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2645" activeTab="5"/>
  </bookViews>
  <sheets>
    <sheet name="TBL B" sheetId="1" r:id="rId1"/>
    <sheet name="Para" sheetId="4" r:id="rId2"/>
    <sheet name="Data" sheetId="2" r:id="rId3"/>
    <sheet name="C ds" sheetId="3" r:id="rId4"/>
    <sheet name="C ds2" sheetId="20" r:id="rId5"/>
    <sheet name="JAN" sheetId="7" r:id="rId6"/>
  </sheets>
  <definedNames>
    <definedName name="ATT">'C ds2'!$F$3:$F$368</definedName>
    <definedName name="BC_AOU">'C ds'!#REF!</definedName>
    <definedName name="BC_AVR">'C ds'!#REF!</definedName>
    <definedName name="BC_DEC">'C ds'!#REF!</definedName>
    <definedName name="BC_FEV">'C ds'!#REF!</definedName>
    <definedName name="BC_JAN">'C ds'!$C$1:$C$1000</definedName>
    <definedName name="BC_JUIL">'C ds'!#REF!</definedName>
    <definedName name="BC_JUIN">'C ds'!#REF!</definedName>
    <definedName name="BC_MAI">'C ds'!#REF!</definedName>
    <definedName name="BC_MAR">'C ds'!#REF!</definedName>
    <definedName name="BC_NOV">'C ds'!#REF!</definedName>
    <definedName name="BC_OCT">'C ds'!#REF!</definedName>
    <definedName name="BC_SEP">'C ds'!#REF!</definedName>
    <definedName name="Choix_conducteur">Data!$D$1:$D$12004</definedName>
    <definedName name="Choix_conducteur_différent">Data!$H$1:$H$12004</definedName>
    <definedName name="Choix_conducteur_différent2">Data!$J$1:$J$12004</definedName>
    <definedName name="Choix_véhicule">Data!$E$1:$E$12004</definedName>
    <definedName name="Commentaire">Data!$G$1:$G$12004</definedName>
    <definedName name="COND1_AOU">'C ds'!#REF!</definedName>
    <definedName name="COND1_AVR">'C ds'!#REF!</definedName>
    <definedName name="COND1_DEC">'C ds'!#REF!</definedName>
    <definedName name="COND1_FEV">'C ds'!#REF!</definedName>
    <definedName name="COND1_JAN">'C ds'!$F$1:$F$1000</definedName>
    <definedName name="COND1_JUIL">'C ds'!#REF!</definedName>
    <definedName name="COND1_JUIN">'C ds'!#REF!</definedName>
    <definedName name="COND1_MAI">'C ds'!#REF!</definedName>
    <definedName name="COND1_MAR">'C ds'!#REF!</definedName>
    <definedName name="COND1_NOV">'C ds'!#REF!</definedName>
    <definedName name="COND1_OCT">'C ds'!#REF!</definedName>
    <definedName name="COND1_SEP">'C ds'!#REF!</definedName>
    <definedName name="COND2_AOU">'C ds'!#REF!</definedName>
    <definedName name="COND2_AVR">'C ds'!#REF!</definedName>
    <definedName name="COND2_DEC">'C ds'!#REF!</definedName>
    <definedName name="COND2_FEV">'C ds'!#REF!</definedName>
    <definedName name="COND2_JAN">'C ds'!$J$1:$J$1000</definedName>
    <definedName name="COND2_JUIL">'C ds'!#REF!</definedName>
    <definedName name="COND2_JUIN">'C ds'!#REF!</definedName>
    <definedName name="COND2_MAI">'C ds'!#REF!</definedName>
    <definedName name="COND2_MAR">'C ds'!#REF!</definedName>
    <definedName name="COND2_NOV">'C ds'!#REF!</definedName>
    <definedName name="COND2_OCT">'C ds'!#REF!</definedName>
    <definedName name="COND2_SEP">'C ds'!#REF!</definedName>
    <definedName name="COND3_AOU">'C ds'!#REF!</definedName>
    <definedName name="COND3_AVR">'C ds'!#REF!</definedName>
    <definedName name="COND3_DEC">'C ds'!#REF!</definedName>
    <definedName name="COND3_FEV">'C ds'!#REF!</definedName>
    <definedName name="COND3_JAN">'C ds'!$L$1:$L$1000</definedName>
    <definedName name="COND3_JUIL">'C ds'!#REF!</definedName>
    <definedName name="COND3_JUIN">'C ds'!#REF!</definedName>
    <definedName name="COND3_MAI">'C ds'!#REF!</definedName>
    <definedName name="COND3_MAR">'C ds'!#REF!</definedName>
    <definedName name="COND3_NOV">'C ds'!#REF!</definedName>
    <definedName name="COND3_OCT">'C ds'!#REF!</definedName>
    <definedName name="COND3_SEP">'C ds'!#REF!</definedName>
    <definedName name="Condtotal">'C ds2'!$C$3:$C$368</definedName>
    <definedName name="Confirmé___Option">Data!$F$1:$F$12004</definedName>
    <definedName name="DATDIF1_AOU">'C ds'!#REF!</definedName>
    <definedName name="DATDIF1_AVR">'C ds'!#REF!</definedName>
    <definedName name="DATDIF1_DEC">'C ds'!#REF!</definedName>
    <definedName name="DATDIF1_FEV">'C ds'!#REF!</definedName>
    <definedName name="DATDIF1_JAN">'C ds'!$K$1:$K$1000</definedName>
    <definedName name="DATDIF1_JUIL">'C ds'!#REF!</definedName>
    <definedName name="DATDIF1_JUIN">'C ds'!#REF!</definedName>
    <definedName name="DATDIF1_MAI">'C ds'!#REF!</definedName>
    <definedName name="DATDIF1_MAR">'C ds'!#REF!</definedName>
    <definedName name="DATDIF1_NOV">'C ds'!#REF!</definedName>
    <definedName name="DATDIF1_OCT">'C ds'!#REF!</definedName>
    <definedName name="DATDIF1_SEP">'C ds'!#REF!</definedName>
    <definedName name="DATDIF2">'C ds'!#REF!</definedName>
    <definedName name="DATDIF2_AOU">'C ds'!#REF!</definedName>
    <definedName name="DATDIF2_AVR">'C ds'!#REF!</definedName>
    <definedName name="DATDIF2_FEV">'C ds'!#REF!</definedName>
    <definedName name="DATDIF2_JAN">'C ds'!$M$1:$M$1000</definedName>
    <definedName name="DATDIF2_JUIL">'C ds'!#REF!</definedName>
    <definedName name="DATDIF2_JUIN">'C ds'!#REF!</definedName>
    <definedName name="DATDIF2_MAI">'C ds'!#REF!</definedName>
    <definedName name="DATDIF2_MAR">'C ds'!#REF!</definedName>
    <definedName name="DATDIF2_NOV">'C ds'!#REF!</definedName>
    <definedName name="DATDIF2_OCT">'C ds'!#REF!</definedName>
    <definedName name="DATDIF2_SEP">'C ds'!#REF!</definedName>
    <definedName name="Dates">Data!$I$1:$I$12004</definedName>
    <definedName name="Dates_départ">Data!$B$1:$B$12004</definedName>
    <definedName name="Dates_Fin">Data!$C$1:$C$12004</definedName>
    <definedName name="Dates2">Data!$K$1:$K$12004</definedName>
    <definedName name="Datetotal">'C ds2'!$B$3:$B$368</definedName>
    <definedName name="DF_AOU">'C ds'!#REF!</definedName>
    <definedName name="DF_AVR">'C ds'!#REF!</definedName>
    <definedName name="DF_DEC">'C ds'!#REF!</definedName>
    <definedName name="DF_FEV">'C ds'!#REF!</definedName>
    <definedName name="DF_JAN">'C ds'!$E$1:$E$1000</definedName>
    <definedName name="DF_JUIL">'C ds'!#REF!</definedName>
    <definedName name="DF_JUIN">'C ds'!#REF!</definedName>
    <definedName name="DF_MAI">'C ds'!#REF!</definedName>
    <definedName name="DF_MAR">'C ds'!#REF!</definedName>
    <definedName name="DF_NOV">'C ds'!#REF!</definedName>
    <definedName name="DF_OCT">'C ds'!#REF!</definedName>
    <definedName name="DF_SEP">'C ds'!#REF!</definedName>
    <definedName name="DP_AOU">'C ds'!#REF!</definedName>
    <definedName name="DP_AVR">'C ds'!#REF!</definedName>
    <definedName name="DP_DEC">'C ds'!#REF!</definedName>
    <definedName name="DP_FEV">'C ds'!#REF!</definedName>
    <definedName name="DP_JAN">'C ds'!$D$1:$D$1000</definedName>
    <definedName name="DP_JUIL">'C ds'!#REF!</definedName>
    <definedName name="DP_JUIN">'C ds'!#REF!</definedName>
    <definedName name="DP_MAI">'C ds'!#REF!</definedName>
    <definedName name="DP_MAR">'C ds'!#REF!</definedName>
    <definedName name="DP_NOV">'C ds'!#REF!</definedName>
    <definedName name="DP_OCT">'C ds'!#REF!</definedName>
    <definedName name="DP_SEP">'C ds'!#REF!</definedName>
    <definedName name="Mois_dep">Data!$M$1:$M$12004</definedName>
    <definedName name="N°_BC">Data!$A$1:$A$12004</definedName>
    <definedName name="Optiontotal">'C ds2'!$D$3:$D$368</definedName>
    <definedName name="STOP">'C ds2'!$E$3:$E$368</definedName>
    <definedName name="V_AOU">'C ds'!#REF!</definedName>
    <definedName name="V_AVR">'C ds'!#REF!</definedName>
    <definedName name="V_DEC">'C ds'!#REF!</definedName>
    <definedName name="V_FEV">'C ds'!#REF!</definedName>
    <definedName name="V_JAN">'C ds'!$G$1:$G$1000</definedName>
    <definedName name="V_JUIL">'C ds'!#REF!</definedName>
    <definedName name="V_JUIN">'C ds'!#REF!</definedName>
    <definedName name="V_MAI">'C ds'!#REF!</definedName>
    <definedName name="V_MAR">'C ds'!#REF!</definedName>
    <definedName name="V_NOV">'C ds'!#REF!</definedName>
    <definedName name="V_OCT">'C ds'!#REF!</definedName>
    <definedName name="V_SEP">'C ds'!#REF!</definedName>
    <definedName name="VDISPO">'TBL B'!$H$5:$H$33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"/>
  <c r="M4"/>
  <c r="Q11" i="1"/>
  <c r="Q36"/>
  <c r="Q34"/>
  <c r="Q2" l="1"/>
  <c r="Q3"/>
  <c r="A4" i="20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"/>
  <c r="S4"/>
  <c r="S5"/>
  <c r="S9"/>
  <c r="S10"/>
  <c r="S11" s="1"/>
  <c r="S13"/>
  <c r="S17"/>
  <c r="S19"/>
  <c r="S21" s="1"/>
  <c r="S22"/>
  <c r="S23" s="1"/>
  <c r="S26"/>
  <c r="S27"/>
  <c r="S29" s="1"/>
  <c r="S30"/>
  <c r="S32"/>
  <c r="S3"/>
  <c r="I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Q32" i="1"/>
  <c r="Q33" s="1"/>
  <c r="Q24"/>
  <c r="Q25" s="1"/>
  <c r="Q27" s="1"/>
  <c r="Q8"/>
  <c r="Q7"/>
  <c r="Q5"/>
  <c r="Q10" l="1"/>
  <c r="R30" i="20"/>
  <c r="R3"/>
  <c r="R29"/>
  <c r="R25"/>
  <c r="R21"/>
  <c r="R17"/>
  <c r="R13"/>
  <c r="R9"/>
  <c r="R5"/>
  <c r="R28"/>
  <c r="R24"/>
  <c r="R20"/>
  <c r="R16"/>
  <c r="R12"/>
  <c r="R8"/>
  <c r="R4"/>
  <c r="R27"/>
  <c r="R23"/>
  <c r="R19"/>
  <c r="R15"/>
  <c r="R11"/>
  <c r="R7"/>
  <c r="R26"/>
  <c r="R22"/>
  <c r="R18"/>
  <c r="R14"/>
  <c r="R10"/>
  <c r="R6"/>
  <c r="S6"/>
  <c r="S12"/>
  <c r="S18"/>
  <c r="S24"/>
  <c r="S31"/>
  <c r="T29" s="1"/>
  <c r="S14"/>
  <c r="S15" s="1"/>
  <c r="S20"/>
  <c r="S25"/>
  <c r="S28"/>
  <c r="M4"/>
  <c r="I6" i="1" s="1"/>
  <c r="H6" s="1"/>
  <c r="M3" i="20"/>
  <c r="I5" i="1" s="1"/>
  <c r="H5" s="1"/>
  <c r="M11" i="20"/>
  <c r="I13" i="1" s="1"/>
  <c r="H13" s="1"/>
  <c r="M7" i="20"/>
  <c r="I9" i="1" s="1"/>
  <c r="H9" s="1"/>
  <c r="M14" i="20"/>
  <c r="I16" i="1" s="1"/>
  <c r="H16" s="1"/>
  <c r="M10" i="20"/>
  <c r="I12" i="1" s="1"/>
  <c r="H12" s="1"/>
  <c r="M6" i="20"/>
  <c r="I8" i="1" s="1"/>
  <c r="H8" s="1"/>
  <c r="M13" i="20"/>
  <c r="I15" i="1" s="1"/>
  <c r="H15" s="1"/>
  <c r="M9" i="20"/>
  <c r="I11" i="1" s="1"/>
  <c r="H11" s="1"/>
  <c r="M5" i="20"/>
  <c r="I7" i="1" s="1"/>
  <c r="H7" s="1"/>
  <c r="M12" i="20"/>
  <c r="I14" i="1" s="1"/>
  <c r="H14" s="1"/>
  <c r="M8" i="20"/>
  <c r="I10" i="1" s="1"/>
  <c r="H10" s="1"/>
  <c r="S16" i="20" l="1"/>
  <c r="T13" s="1"/>
  <c r="T26"/>
  <c r="T27"/>
  <c r="T23"/>
  <c r="T25"/>
  <c r="T22"/>
  <c r="T18"/>
  <c r="T17"/>
  <c r="T30"/>
  <c r="T20"/>
  <c r="T11"/>
  <c r="T9"/>
  <c r="T28"/>
  <c r="T19"/>
  <c r="S7"/>
  <c r="S8" s="1"/>
  <c r="T8" s="1"/>
  <c r="T24"/>
  <c r="T21"/>
  <c r="T12" l="1"/>
  <c r="T10"/>
  <c r="T14"/>
  <c r="T16"/>
  <c r="T15"/>
  <c r="U3"/>
  <c r="T7"/>
  <c r="T5"/>
  <c r="T4"/>
  <c r="T3"/>
  <c r="T6"/>
  <c r="A119" i="7"/>
  <c r="A115"/>
  <c r="A111"/>
  <c r="A107"/>
  <c r="A103"/>
  <c r="A99"/>
  <c r="A95"/>
  <c r="A91"/>
  <c r="A87"/>
  <c r="A83"/>
  <c r="A79"/>
  <c r="A75"/>
  <c r="A71"/>
  <c r="A67"/>
  <c r="A63"/>
  <c r="A59"/>
  <c r="A55"/>
  <c r="A51"/>
  <c r="A47"/>
  <c r="A43"/>
  <c r="A39"/>
  <c r="A35"/>
  <c r="A31"/>
  <c r="A27"/>
  <c r="A23"/>
  <c r="A19"/>
  <c r="A15"/>
  <c r="A11"/>
  <c r="A7"/>
  <c r="W3" i="20" l="1"/>
  <c r="U4" s="1"/>
  <c r="W4" s="1"/>
  <c r="U5" s="1"/>
  <c r="W5" s="1"/>
  <c r="U6" s="1"/>
  <c r="W6" s="1"/>
  <c r="U7" s="1"/>
  <c r="W7" s="1"/>
  <c r="U8" s="1"/>
  <c r="W8" s="1"/>
  <c r="C4" i="3" l="1"/>
  <c r="U9" i="20"/>
  <c r="W9" s="1"/>
  <c r="J4" i="3"/>
  <c r="D4"/>
  <c r="G4"/>
  <c r="K4"/>
  <c r="I4"/>
  <c r="M4"/>
  <c r="L4"/>
  <c r="F4"/>
  <c r="E4"/>
  <c r="H4"/>
  <c r="U10" i="20" l="1"/>
  <c r="W10" s="1"/>
  <c r="U11" l="1"/>
  <c r="W11" s="1"/>
  <c r="U12" l="1"/>
  <c r="W12" s="1"/>
  <c r="U13" l="1"/>
  <c r="W13" s="1"/>
  <c r="U14" l="1"/>
  <c r="W14" s="1"/>
  <c r="U15" l="1"/>
  <c r="W15" s="1"/>
  <c r="U16" l="1"/>
  <c r="W16" s="1"/>
  <c r="U17" l="1"/>
  <c r="W17" s="1"/>
  <c r="U18" l="1"/>
  <c r="W18" s="1"/>
  <c r="U19" l="1"/>
  <c r="W19" s="1"/>
  <c r="U20" l="1"/>
  <c r="W20" s="1"/>
  <c r="U21" l="1"/>
  <c r="W21" s="1"/>
  <c r="U22" l="1"/>
  <c r="W22" s="1"/>
  <c r="U23" l="1"/>
  <c r="W23" s="1"/>
  <c r="U24" l="1"/>
  <c r="W24" s="1"/>
  <c r="U25" l="1"/>
  <c r="W25" s="1"/>
  <c r="U26" l="1"/>
  <c r="W26" s="1"/>
  <c r="U27" l="1"/>
  <c r="W27" s="1"/>
  <c r="U28" l="1"/>
  <c r="W28" s="1"/>
  <c r="U29" l="1"/>
  <c r="W29" s="1"/>
  <c r="U30" l="1"/>
  <c r="W30" s="1"/>
  <c r="U31" l="1"/>
  <c r="W31" s="1"/>
  <c r="B2" i="7"/>
  <c r="D5" s="1"/>
  <c r="U32" i="20" l="1"/>
  <c r="V32" s="1"/>
  <c r="P165" i="7"/>
  <c r="P3" s="1"/>
  <c r="AF165"/>
  <c r="AF3" s="1"/>
  <c r="X165"/>
  <c r="X3" s="1"/>
  <c r="H165"/>
  <c r="H3" s="1"/>
  <c r="G5"/>
  <c r="AE5"/>
  <c r="AA5"/>
  <c r="W5"/>
  <c r="S5"/>
  <c r="O5"/>
  <c r="K5"/>
  <c r="J165"/>
  <c r="J3" s="1"/>
  <c r="R165"/>
  <c r="R3" s="1"/>
  <c r="Z165"/>
  <c r="Z3" s="1"/>
  <c r="C5"/>
  <c r="B3" i="20" s="1"/>
  <c r="AD5" i="7"/>
  <c r="Z5"/>
  <c r="V5"/>
  <c r="R5"/>
  <c r="N5"/>
  <c r="J5"/>
  <c r="F5"/>
  <c r="D165"/>
  <c r="D3" s="1"/>
  <c r="L165"/>
  <c r="L3" s="1"/>
  <c r="T165"/>
  <c r="T3" s="1"/>
  <c r="AB165"/>
  <c r="AB3" s="1"/>
  <c r="AG5"/>
  <c r="AC5"/>
  <c r="Y5"/>
  <c r="U5"/>
  <c r="Q5"/>
  <c r="M5"/>
  <c r="I5"/>
  <c r="E5"/>
  <c r="F165"/>
  <c r="F3" s="1"/>
  <c r="N165"/>
  <c r="N3" s="1"/>
  <c r="V165"/>
  <c r="V3" s="1"/>
  <c r="AD165"/>
  <c r="AD3" s="1"/>
  <c r="AF5"/>
  <c r="AB5"/>
  <c r="X5"/>
  <c r="T5"/>
  <c r="P5"/>
  <c r="L5"/>
  <c r="H5"/>
  <c r="B4" i="3"/>
  <c r="I5" s="1"/>
  <c r="C165" i="7"/>
  <c r="G165"/>
  <c r="G3" s="1"/>
  <c r="K165"/>
  <c r="K3" s="1"/>
  <c r="O165"/>
  <c r="O3" s="1"/>
  <c r="S165"/>
  <c r="S3" s="1"/>
  <c r="W165"/>
  <c r="W3" s="1"/>
  <c r="AA165"/>
  <c r="AA3" s="1"/>
  <c r="AE165"/>
  <c r="AE3" s="1"/>
  <c r="E165"/>
  <c r="E3" s="1"/>
  <c r="I165"/>
  <c r="I3" s="1"/>
  <c r="M165"/>
  <c r="M3" s="1"/>
  <c r="Q165"/>
  <c r="Q3" s="1"/>
  <c r="U165"/>
  <c r="U3" s="1"/>
  <c r="Y165"/>
  <c r="Y3" s="1"/>
  <c r="AC165"/>
  <c r="AC3" s="1"/>
  <c r="AG165"/>
  <c r="AG3" s="1"/>
  <c r="C3" l="1"/>
  <c r="B4" i="20"/>
  <c r="M5" i="3"/>
  <c r="J5"/>
  <c r="K5"/>
  <c r="L5"/>
  <c r="E5"/>
  <c r="D5"/>
  <c r="G5"/>
  <c r="F5"/>
  <c r="H5"/>
  <c r="C5"/>
  <c r="B5" i="20" l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D62" s="1"/>
  <c r="C62" l="1"/>
  <c r="B63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B178" s="1"/>
  <c r="B179" s="1"/>
  <c r="B180" s="1"/>
  <c r="B181" s="1"/>
  <c r="B182" s="1"/>
  <c r="B183" s="1"/>
  <c r="B184" s="1"/>
  <c r="B185" s="1"/>
  <c r="B186" s="1"/>
  <c r="B187" s="1"/>
  <c r="B188" s="1"/>
  <c r="B189" s="1"/>
  <c r="B190" s="1"/>
  <c r="B191" s="1"/>
  <c r="B192" s="1"/>
  <c r="B193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B224" s="1"/>
  <c r="B225" s="1"/>
  <c r="B226" s="1"/>
  <c r="B227" s="1"/>
  <c r="B228" s="1"/>
  <c r="B229" s="1"/>
  <c r="B230" s="1"/>
  <c r="B231" s="1"/>
  <c r="B232" s="1"/>
  <c r="B233" s="1"/>
  <c r="B234" s="1"/>
  <c r="B235" s="1"/>
  <c r="B236" s="1"/>
  <c r="B237" s="1"/>
  <c r="B238" s="1"/>
  <c r="B239" s="1"/>
  <c r="B240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B271" s="1"/>
  <c r="B272" s="1"/>
  <c r="B273" s="1"/>
  <c r="B274" s="1"/>
  <c r="B275" s="1"/>
  <c r="B276" s="1"/>
  <c r="B277" s="1"/>
  <c r="B278" s="1"/>
  <c r="B279" s="1"/>
  <c r="B280" s="1"/>
  <c r="B281" s="1"/>
  <c r="B282" s="1"/>
  <c r="B283" s="1"/>
  <c r="B284" s="1"/>
  <c r="B285" s="1"/>
  <c r="B286" s="1"/>
  <c r="B287" s="1"/>
  <c r="B288" s="1"/>
  <c r="B289" s="1"/>
  <c r="B290" s="1"/>
  <c r="B291" s="1"/>
  <c r="B292" s="1"/>
  <c r="B293" s="1"/>
  <c r="B294" s="1"/>
  <c r="B295" s="1"/>
  <c r="B296" s="1"/>
  <c r="B297" s="1"/>
  <c r="B298" s="1"/>
  <c r="B299" s="1"/>
  <c r="B300" s="1"/>
  <c r="B301" s="1"/>
  <c r="B302" s="1"/>
  <c r="B303" s="1"/>
  <c r="B304" s="1"/>
  <c r="B305" s="1"/>
  <c r="B306" s="1"/>
  <c r="B307" s="1"/>
  <c r="B308" s="1"/>
  <c r="B309" s="1"/>
  <c r="B310" s="1"/>
  <c r="B311" s="1"/>
  <c r="B312" s="1"/>
  <c r="B313" s="1"/>
  <c r="B314" s="1"/>
  <c r="B315" s="1"/>
  <c r="B316" s="1"/>
  <c r="B317" s="1"/>
  <c r="B318" s="1"/>
  <c r="B319" s="1"/>
  <c r="B320" s="1"/>
  <c r="B321" s="1"/>
  <c r="B322" s="1"/>
  <c r="B323" s="1"/>
  <c r="B324" s="1"/>
  <c r="B325" s="1"/>
  <c r="B326" s="1"/>
  <c r="B327" s="1"/>
  <c r="B328" s="1"/>
  <c r="B329" s="1"/>
  <c r="B330" s="1"/>
  <c r="B331" s="1"/>
  <c r="B332" s="1"/>
  <c r="B333" s="1"/>
  <c r="B334" s="1"/>
  <c r="B335" s="1"/>
  <c r="B336" s="1"/>
  <c r="B337" s="1"/>
  <c r="B338" s="1"/>
  <c r="B339" s="1"/>
  <c r="B340" s="1"/>
  <c r="B341" s="1"/>
  <c r="B342" s="1"/>
  <c r="B343" s="1"/>
  <c r="B344" s="1"/>
  <c r="B345" s="1"/>
  <c r="B346" s="1"/>
  <c r="B347" s="1"/>
  <c r="B348" s="1"/>
  <c r="B349" s="1"/>
  <c r="B350" s="1"/>
  <c r="B351" s="1"/>
  <c r="B352" s="1"/>
  <c r="B353" s="1"/>
  <c r="B354" s="1"/>
  <c r="B355" s="1"/>
  <c r="B356" s="1"/>
  <c r="B357" s="1"/>
  <c r="B358" s="1"/>
  <c r="B359" s="1"/>
  <c r="B360" s="1"/>
  <c r="B361" s="1"/>
  <c r="B362" s="1"/>
  <c r="B363" s="1"/>
  <c r="B364" s="1"/>
  <c r="B365" s="1"/>
  <c r="B366" s="1"/>
  <c r="B367" s="1"/>
  <c r="B368" s="1"/>
  <c r="E62"/>
  <c r="F62"/>
  <c r="B5" i="3" l="1"/>
  <c r="D6" s="1"/>
  <c r="J6" l="1"/>
  <c r="I6"/>
  <c r="K6"/>
  <c r="M6"/>
  <c r="E6"/>
  <c r="H6"/>
  <c r="F6"/>
  <c r="C6"/>
  <c r="L6"/>
  <c r="G6"/>
  <c r="B6" l="1"/>
  <c r="C7" s="1"/>
  <c r="F7" l="1"/>
  <c r="K7"/>
  <c r="E7"/>
  <c r="J7"/>
  <c r="D7"/>
  <c r="L7"/>
  <c r="M7"/>
  <c r="G7"/>
  <c r="H7"/>
  <c r="I7"/>
  <c r="B7"/>
  <c r="C8" s="1"/>
  <c r="G8" l="1"/>
  <c r="H8"/>
  <c r="M8"/>
  <c r="F8"/>
  <c r="I8"/>
  <c r="E8"/>
  <c r="K8"/>
  <c r="L8"/>
  <c r="D8"/>
  <c r="J8"/>
  <c r="B8"/>
  <c r="C9" s="1"/>
  <c r="E9" l="1"/>
  <c r="H9"/>
  <c r="M9"/>
  <c r="K9"/>
  <c r="L9"/>
  <c r="I9"/>
  <c r="D9"/>
  <c r="J9"/>
  <c r="G9"/>
  <c r="F9"/>
  <c r="B9"/>
  <c r="C10" s="1"/>
  <c r="E10" l="1"/>
  <c r="G10"/>
  <c r="H10"/>
  <c r="K10"/>
  <c r="M10"/>
  <c r="L10"/>
  <c r="D10"/>
  <c r="I10"/>
  <c r="J10"/>
  <c r="F10"/>
  <c r="B10"/>
  <c r="F11" l="1"/>
  <c r="E11"/>
  <c r="C11"/>
  <c r="L11"/>
  <c r="M11"/>
  <c r="D11"/>
  <c r="J11"/>
  <c r="H11"/>
  <c r="L12" s="1"/>
  <c r="I11"/>
  <c r="G11"/>
  <c r="K11"/>
  <c r="B11"/>
  <c r="E12" l="1"/>
  <c r="I12"/>
  <c r="K12"/>
  <c r="D12"/>
  <c r="J12"/>
  <c r="H12"/>
  <c r="C12"/>
  <c r="M12"/>
  <c r="G12"/>
  <c r="F12"/>
  <c r="B12" l="1"/>
  <c r="F13" l="1"/>
  <c r="I13"/>
  <c r="G13"/>
  <c r="M13"/>
  <c r="L13"/>
  <c r="K13"/>
  <c r="E13"/>
  <c r="D13"/>
  <c r="H13"/>
  <c r="J13"/>
  <c r="C13"/>
  <c r="B13" l="1"/>
  <c r="F14" s="1"/>
  <c r="J14" l="1"/>
  <c r="E14"/>
  <c r="L14"/>
  <c r="D14"/>
  <c r="K14"/>
  <c r="I14"/>
  <c r="G14"/>
  <c r="M14"/>
  <c r="H14"/>
  <c r="C14"/>
  <c r="B14" l="1"/>
  <c r="J15" s="1"/>
  <c r="F15"/>
  <c r="G15" l="1"/>
  <c r="I15"/>
  <c r="M15"/>
  <c r="D15"/>
  <c r="C15"/>
  <c r="H15"/>
  <c r="E15"/>
  <c r="K15"/>
  <c r="L15"/>
  <c r="B15" l="1"/>
  <c r="D16" s="1"/>
  <c r="H16" l="1"/>
  <c r="L16"/>
  <c r="F16"/>
  <c r="K16"/>
  <c r="C16"/>
  <c r="B16" s="1"/>
  <c r="M16"/>
  <c r="E16"/>
  <c r="J16"/>
  <c r="I16"/>
  <c r="G16"/>
  <c r="E17" l="1"/>
  <c r="G17"/>
  <c r="D17"/>
  <c r="F17"/>
  <c r="C17"/>
  <c r="B17" s="1"/>
  <c r="L17"/>
  <c r="I17"/>
  <c r="K17"/>
  <c r="M17"/>
  <c r="H17"/>
  <c r="J17"/>
  <c r="H18" l="1"/>
  <c r="J18"/>
  <c r="I18"/>
  <c r="K18"/>
  <c r="M18"/>
  <c r="L18"/>
  <c r="F18"/>
  <c r="D18"/>
  <c r="E18"/>
  <c r="G18"/>
  <c r="C18"/>
  <c r="B18" l="1"/>
  <c r="H19" s="1"/>
  <c r="C19" l="1"/>
  <c r="E19"/>
  <c r="J19"/>
  <c r="I19"/>
  <c r="D19"/>
  <c r="B19"/>
  <c r="J20" s="1"/>
  <c r="G19"/>
  <c r="M19"/>
  <c r="F19"/>
  <c r="K19"/>
  <c r="L19"/>
  <c r="D20" l="1"/>
  <c r="E20"/>
  <c r="F20"/>
  <c r="G20"/>
  <c r="I20"/>
  <c r="C20"/>
  <c r="L20"/>
  <c r="K20"/>
  <c r="B20"/>
  <c r="M20"/>
  <c r="H20"/>
  <c r="C21" l="1"/>
  <c r="H21"/>
  <c r="J21"/>
  <c r="M21"/>
  <c r="L21"/>
  <c r="I21"/>
  <c r="K21"/>
  <c r="D21"/>
  <c r="E21"/>
  <c r="G21"/>
  <c r="F21"/>
  <c r="B21" l="1"/>
  <c r="I22" s="1"/>
  <c r="F22" l="1"/>
  <c r="H22"/>
  <c r="E22"/>
  <c r="C22"/>
  <c r="D22"/>
  <c r="M22"/>
  <c r="J22"/>
  <c r="G22"/>
  <c r="K22"/>
  <c r="L22"/>
  <c r="B22" l="1"/>
  <c r="E23" s="1"/>
  <c r="M23" l="1"/>
  <c r="H23"/>
  <c r="D23"/>
  <c r="J23"/>
  <c r="I23"/>
  <c r="G23"/>
  <c r="L23"/>
  <c r="K23"/>
  <c r="C23"/>
  <c r="F23"/>
  <c r="B23" l="1"/>
  <c r="L24" s="1"/>
  <c r="C24" l="1"/>
  <c r="B24" s="1"/>
  <c r="F24"/>
  <c r="G24"/>
  <c r="D24"/>
  <c r="E24"/>
  <c r="J24"/>
  <c r="M24"/>
  <c r="H24"/>
  <c r="K24"/>
  <c r="I24"/>
  <c r="E25" l="1"/>
  <c r="F25"/>
  <c r="G25"/>
  <c r="D25"/>
  <c r="K25"/>
  <c r="J25"/>
  <c r="H25"/>
  <c r="I25"/>
  <c r="M25"/>
  <c r="L25"/>
  <c r="C25"/>
  <c r="B25" l="1"/>
  <c r="E26" s="1"/>
  <c r="L26"/>
  <c r="J26"/>
  <c r="K26" l="1"/>
  <c r="H26"/>
  <c r="G26"/>
  <c r="C26"/>
  <c r="F26"/>
  <c r="I26"/>
  <c r="M26"/>
  <c r="B26"/>
  <c r="D26"/>
  <c r="D27" l="1"/>
  <c r="C27"/>
  <c r="G27"/>
  <c r="E27"/>
  <c r="K27"/>
  <c r="I27"/>
  <c r="H27"/>
  <c r="M27"/>
  <c r="L27"/>
  <c r="J27"/>
  <c r="F27"/>
  <c r="B27" l="1"/>
  <c r="H28" s="1"/>
  <c r="E28" l="1"/>
  <c r="D28"/>
  <c r="I28"/>
  <c r="G28"/>
  <c r="L28"/>
  <c r="M28"/>
  <c r="F28"/>
  <c r="C28"/>
  <c r="J28"/>
  <c r="K28"/>
  <c r="B28" l="1"/>
  <c r="D29" s="1"/>
  <c r="E29" l="1"/>
  <c r="F29"/>
  <c r="L29"/>
  <c r="J29"/>
  <c r="K29"/>
  <c r="I29"/>
  <c r="M29"/>
  <c r="H29"/>
  <c r="G29"/>
  <c r="C29"/>
  <c r="B29" l="1"/>
  <c r="H30" s="1"/>
  <c r="D30"/>
  <c r="G30"/>
  <c r="M30" l="1"/>
  <c r="J30"/>
  <c r="F30"/>
  <c r="E30"/>
  <c r="L30"/>
  <c r="K30"/>
  <c r="I30"/>
  <c r="C30"/>
  <c r="B30" s="1"/>
  <c r="I31" l="1"/>
  <c r="H31"/>
  <c r="M31"/>
  <c r="J31"/>
  <c r="K31"/>
  <c r="L31"/>
  <c r="C31"/>
  <c r="B31" s="1"/>
  <c r="G31"/>
  <c r="F31"/>
  <c r="E31"/>
  <c r="D31"/>
  <c r="M32" l="1"/>
  <c r="I32"/>
  <c r="H32"/>
  <c r="J32"/>
  <c r="L32"/>
  <c r="K32"/>
  <c r="E32"/>
  <c r="F32"/>
  <c r="G32"/>
  <c r="D32"/>
  <c r="C32"/>
  <c r="B32" l="1"/>
  <c r="G33" s="1"/>
  <c r="K33"/>
  <c r="E33" l="1"/>
  <c r="I33"/>
  <c r="F33"/>
  <c r="H33"/>
  <c r="D33"/>
  <c r="J33"/>
  <c r="M33"/>
  <c r="L33"/>
  <c r="C33"/>
  <c r="B33" l="1"/>
  <c r="I34" s="1"/>
  <c r="G34" l="1"/>
  <c r="F34"/>
  <c r="C34"/>
  <c r="B34" s="1"/>
  <c r="L34"/>
  <c r="E34"/>
  <c r="D34"/>
  <c r="M34"/>
  <c r="J34"/>
  <c r="K34"/>
  <c r="H34"/>
  <c r="K35" l="1"/>
  <c r="M35"/>
  <c r="I35"/>
  <c r="H35"/>
  <c r="L35"/>
  <c r="J35"/>
  <c r="G35"/>
  <c r="D35"/>
  <c r="E35"/>
  <c r="F35"/>
  <c r="C35"/>
  <c r="B35" l="1"/>
  <c r="G36" s="1"/>
  <c r="J36" l="1"/>
  <c r="I36"/>
  <c r="K36"/>
  <c r="F36"/>
  <c r="C36"/>
  <c r="B36" s="1"/>
  <c r="H36"/>
  <c r="L36"/>
  <c r="E36"/>
  <c r="M36"/>
  <c r="D36"/>
  <c r="L37" l="1"/>
  <c r="I37"/>
  <c r="K37"/>
  <c r="M37"/>
  <c r="H37"/>
  <c r="J37"/>
  <c r="C37"/>
  <c r="B37" s="1"/>
  <c r="E37"/>
  <c r="F37"/>
  <c r="G37"/>
  <c r="D37"/>
  <c r="L38" l="1"/>
  <c r="J38"/>
  <c r="M38"/>
  <c r="I38"/>
  <c r="H38"/>
  <c r="K38"/>
  <c r="D38"/>
  <c r="F38"/>
  <c r="G38"/>
  <c r="E38"/>
  <c r="C38"/>
  <c r="B38" l="1"/>
  <c r="E39" s="1"/>
  <c r="K39" l="1"/>
  <c r="J39"/>
  <c r="M39"/>
  <c r="F39"/>
  <c r="C39"/>
  <c r="B39" s="1"/>
  <c r="L39"/>
  <c r="H39"/>
  <c r="D39"/>
  <c r="I39"/>
  <c r="G39"/>
  <c r="G40" l="1"/>
  <c r="D40"/>
  <c r="E40"/>
  <c r="F40"/>
  <c r="C40"/>
  <c r="H40"/>
  <c r="J40"/>
  <c r="L40"/>
  <c r="M40"/>
  <c r="K40"/>
  <c r="I40"/>
  <c r="B40" l="1"/>
  <c r="M41" s="1"/>
  <c r="F41" l="1"/>
  <c r="E41"/>
  <c r="K41"/>
  <c r="D41"/>
  <c r="G41"/>
  <c r="J41"/>
  <c r="I41"/>
  <c r="H41"/>
  <c r="L41"/>
  <c r="C41"/>
  <c r="B41" l="1"/>
  <c r="K42" s="1"/>
  <c r="D42" l="1"/>
  <c r="L42"/>
  <c r="G42"/>
  <c r="H42"/>
  <c r="C42"/>
  <c r="F42"/>
  <c r="I42"/>
  <c r="M42"/>
  <c r="E42"/>
  <c r="J42"/>
  <c r="B42"/>
  <c r="M43" l="1"/>
  <c r="H43"/>
  <c r="J43"/>
  <c r="K43"/>
  <c r="I43"/>
  <c r="L43"/>
  <c r="D43"/>
  <c r="E43"/>
  <c r="G43"/>
  <c r="F43"/>
  <c r="C43"/>
  <c r="B43" s="1"/>
  <c r="C44" l="1"/>
  <c r="B44" s="1"/>
  <c r="G44"/>
  <c r="D44"/>
  <c r="F44"/>
  <c r="E44"/>
  <c r="J44"/>
  <c r="L44"/>
  <c r="K44"/>
  <c r="I44"/>
  <c r="H44"/>
  <c r="M44"/>
  <c r="L45" l="1"/>
  <c r="I45"/>
  <c r="K45"/>
  <c r="M45"/>
  <c r="J45"/>
  <c r="H45"/>
  <c r="E45"/>
  <c r="F45"/>
  <c r="G45"/>
  <c r="D45"/>
  <c r="C45"/>
  <c r="B45" s="1"/>
  <c r="H46" l="1"/>
  <c r="L46"/>
  <c r="K46"/>
  <c r="M46"/>
  <c r="J46"/>
  <c r="I46"/>
  <c r="C46"/>
  <c r="G46"/>
  <c r="D46"/>
  <c r="E46"/>
  <c r="F46"/>
  <c r="B46" l="1"/>
  <c r="D47" s="1"/>
  <c r="I47" l="1"/>
  <c r="K47"/>
  <c r="G47"/>
  <c r="L47"/>
  <c r="J47"/>
  <c r="E47"/>
  <c r="C47"/>
  <c r="B47" s="1"/>
  <c r="H47"/>
  <c r="M47"/>
  <c r="F47"/>
  <c r="F48" l="1"/>
  <c r="D48"/>
  <c r="E48"/>
  <c r="G48"/>
  <c r="K48"/>
  <c r="H48"/>
  <c r="J48"/>
  <c r="L48"/>
  <c r="I48"/>
  <c r="M48"/>
  <c r="C48"/>
  <c r="B48" l="1"/>
  <c r="H49" s="1"/>
  <c r="G49" l="1"/>
  <c r="M49"/>
  <c r="F49"/>
  <c r="E49"/>
  <c r="C49"/>
  <c r="L49"/>
  <c r="I49"/>
  <c r="D49"/>
  <c r="J49"/>
  <c r="K49"/>
  <c r="B49" l="1"/>
  <c r="G50" s="1"/>
  <c r="D50" l="1"/>
  <c r="F50"/>
  <c r="L50"/>
  <c r="I50"/>
  <c r="M50"/>
  <c r="H50"/>
  <c r="J50"/>
  <c r="K50"/>
  <c r="C50"/>
  <c r="E50"/>
  <c r="B50" l="1"/>
  <c r="G51" s="1"/>
  <c r="H51" l="1"/>
  <c r="M51"/>
  <c r="E51"/>
  <c r="L51"/>
  <c r="K51"/>
  <c r="F51"/>
  <c r="C51"/>
  <c r="B51" s="1"/>
  <c r="J51"/>
  <c r="I51"/>
  <c r="D51"/>
  <c r="C52" l="1"/>
  <c r="D52"/>
  <c r="E52"/>
  <c r="F52"/>
  <c r="G52"/>
  <c r="J52"/>
  <c r="I52"/>
  <c r="K52"/>
  <c r="M52"/>
  <c r="H52"/>
  <c r="L52"/>
  <c r="B52" l="1"/>
  <c r="E53" s="1"/>
  <c r="J53" l="1"/>
  <c r="F53"/>
  <c r="I53"/>
  <c r="K53"/>
  <c r="L53"/>
  <c r="D53"/>
  <c r="H53"/>
  <c r="M53"/>
  <c r="C53"/>
  <c r="G53"/>
  <c r="B53" l="1"/>
  <c r="M54" s="1"/>
  <c r="H54" l="1"/>
  <c r="F54"/>
  <c r="E54"/>
  <c r="G54"/>
  <c r="D54"/>
  <c r="L54"/>
  <c r="K54"/>
  <c r="J54"/>
  <c r="I54"/>
  <c r="C54"/>
  <c r="B54" l="1"/>
  <c r="E55" s="1"/>
  <c r="K55" l="1"/>
  <c r="D55"/>
  <c r="I55"/>
  <c r="G55"/>
  <c r="J55"/>
  <c r="L55"/>
  <c r="F55"/>
  <c r="C55"/>
  <c r="M55"/>
  <c r="H55"/>
  <c r="B55"/>
  <c r="C56" l="1"/>
  <c r="F56"/>
  <c r="E56"/>
  <c r="K56"/>
  <c r="I56"/>
  <c r="H56"/>
  <c r="L56"/>
  <c r="J56"/>
  <c r="M56"/>
  <c r="D56"/>
  <c r="G56"/>
  <c r="B56" l="1"/>
  <c r="F57" s="1"/>
  <c r="M57" l="1"/>
  <c r="C57"/>
  <c r="I57"/>
  <c r="E57"/>
  <c r="L57"/>
  <c r="K57"/>
  <c r="D57"/>
  <c r="H57"/>
  <c r="J57"/>
  <c r="G57"/>
  <c r="B57" l="1"/>
  <c r="I58" s="1"/>
  <c r="J58" l="1"/>
  <c r="F58"/>
  <c r="H58"/>
  <c r="D58"/>
  <c r="E58"/>
  <c r="L58"/>
  <c r="M58"/>
  <c r="C58"/>
  <c r="G58"/>
  <c r="K58"/>
  <c r="B58" l="1"/>
  <c r="G59" s="1"/>
  <c r="H59" l="1"/>
  <c r="D59"/>
  <c r="M59"/>
  <c r="C59"/>
  <c r="B59" s="1"/>
  <c r="L59"/>
  <c r="K59"/>
  <c r="F59"/>
  <c r="J59"/>
  <c r="I59"/>
  <c r="E59"/>
  <c r="D60" l="1"/>
  <c r="E60"/>
  <c r="G60"/>
  <c r="F60"/>
  <c r="C60"/>
  <c r="B60"/>
  <c r="M60"/>
  <c r="H60"/>
  <c r="L60"/>
  <c r="K60"/>
  <c r="J60"/>
  <c r="I60"/>
  <c r="I61" l="1"/>
  <c r="L61"/>
  <c r="J61"/>
  <c r="K61"/>
  <c r="M61"/>
  <c r="H61"/>
  <c r="C61"/>
  <c r="B61" s="1"/>
  <c r="D61"/>
  <c r="E61"/>
  <c r="F61"/>
  <c r="G61"/>
  <c r="E62" l="1"/>
  <c r="F62"/>
  <c r="D62"/>
  <c r="G62"/>
  <c r="C62"/>
  <c r="K62"/>
  <c r="I62"/>
  <c r="J62"/>
  <c r="M62"/>
  <c r="H62"/>
  <c r="L62"/>
  <c r="B62" l="1"/>
  <c r="D63" s="1"/>
  <c r="C63" l="1"/>
  <c r="B63" s="1"/>
  <c r="K63"/>
  <c r="M63"/>
  <c r="E63"/>
  <c r="J63"/>
  <c r="I63"/>
  <c r="G63"/>
  <c r="H63"/>
  <c r="L63"/>
  <c r="F63"/>
  <c r="H64" l="1"/>
  <c r="M64"/>
  <c r="L64"/>
  <c r="K64"/>
  <c r="I64"/>
  <c r="J64"/>
  <c r="F64"/>
  <c r="G64"/>
  <c r="D64"/>
  <c r="E64"/>
  <c r="C64"/>
  <c r="B64" l="1"/>
  <c r="D65" s="1"/>
  <c r="H65" l="1"/>
  <c r="E65"/>
  <c r="L65"/>
  <c r="K65"/>
  <c r="M65"/>
  <c r="G65"/>
  <c r="J65"/>
  <c r="I65"/>
  <c r="F65"/>
  <c r="C65"/>
  <c r="B65" l="1"/>
  <c r="F66" s="1"/>
  <c r="L66" l="1"/>
  <c r="G66"/>
  <c r="J66"/>
  <c r="E66"/>
  <c r="H66"/>
  <c r="K66"/>
  <c r="D66"/>
  <c r="C66"/>
  <c r="B66" s="1"/>
  <c r="I66"/>
  <c r="M66"/>
  <c r="C67" l="1"/>
  <c r="E67"/>
  <c r="G67"/>
  <c r="F67"/>
  <c r="D67"/>
  <c r="B67"/>
  <c r="M67"/>
  <c r="H67"/>
  <c r="J67"/>
  <c r="L67"/>
  <c r="K67"/>
  <c r="I67"/>
  <c r="M68" l="1"/>
  <c r="H68"/>
  <c r="I68"/>
  <c r="L68"/>
  <c r="J68"/>
  <c r="K68"/>
  <c r="C68"/>
  <c r="B68" s="1"/>
  <c r="F68"/>
  <c r="G68"/>
  <c r="D68"/>
  <c r="E68"/>
  <c r="E69" l="1"/>
  <c r="D69"/>
  <c r="F69"/>
  <c r="G69"/>
  <c r="C69"/>
  <c r="B69" s="1"/>
  <c r="K69"/>
  <c r="J69"/>
  <c r="I69"/>
  <c r="L69"/>
  <c r="M69"/>
  <c r="H69"/>
  <c r="M70" l="1"/>
  <c r="K70"/>
  <c r="I70"/>
  <c r="J70"/>
  <c r="H70"/>
  <c r="L70"/>
  <c r="C70"/>
  <c r="E70"/>
  <c r="F70"/>
  <c r="D70"/>
  <c r="G70"/>
  <c r="B70" l="1"/>
  <c r="J71" s="1"/>
  <c r="F71" l="1"/>
  <c r="E71"/>
  <c r="M71"/>
  <c r="D71"/>
  <c r="L71"/>
  <c r="H71"/>
  <c r="C71"/>
  <c r="B71" s="1"/>
  <c r="G71"/>
  <c r="K71"/>
  <c r="I71"/>
  <c r="J72" l="1"/>
  <c r="H72"/>
  <c r="K72"/>
  <c r="M72"/>
  <c r="I72"/>
  <c r="L72"/>
  <c r="F72"/>
  <c r="G72"/>
  <c r="D72"/>
  <c r="E72"/>
  <c r="C72"/>
  <c r="B72" l="1"/>
  <c r="E73" s="1"/>
  <c r="I73" l="1"/>
  <c r="H73"/>
  <c r="G73"/>
  <c r="C73"/>
  <c r="B73" s="1"/>
  <c r="J73"/>
  <c r="L73"/>
  <c r="D73"/>
  <c r="M73"/>
  <c r="K73"/>
  <c r="F73"/>
  <c r="D74" l="1"/>
  <c r="E74"/>
  <c r="F74"/>
  <c r="G74"/>
  <c r="I74"/>
  <c r="L74"/>
  <c r="M74"/>
  <c r="H74"/>
  <c r="J74"/>
  <c r="K74"/>
  <c r="C74"/>
  <c r="B74" l="1"/>
  <c r="D75" s="1"/>
  <c r="K75" l="1"/>
  <c r="C75"/>
  <c r="I75"/>
  <c r="F75"/>
  <c r="L75"/>
  <c r="M75"/>
  <c r="G75"/>
  <c r="J75"/>
  <c r="H75"/>
  <c r="E75"/>
  <c r="B75" l="1"/>
  <c r="F76" s="1"/>
  <c r="H76" l="1"/>
  <c r="C76"/>
  <c r="B76" s="1"/>
  <c r="J76"/>
  <c r="E76"/>
  <c r="M76"/>
  <c r="L76"/>
  <c r="D76"/>
  <c r="I76"/>
  <c r="K76"/>
  <c r="G76"/>
  <c r="F77" l="1"/>
  <c r="D77"/>
  <c r="E77"/>
  <c r="G77"/>
  <c r="C77"/>
  <c r="K77"/>
  <c r="I77"/>
  <c r="M77"/>
  <c r="L77"/>
  <c r="J77"/>
  <c r="H77"/>
  <c r="B77" l="1"/>
  <c r="L78" s="1"/>
  <c r="D78" l="1"/>
  <c r="F78"/>
  <c r="C78"/>
  <c r="B78" s="1"/>
  <c r="J78"/>
  <c r="G78"/>
  <c r="E78"/>
  <c r="M78"/>
  <c r="H78"/>
  <c r="K78"/>
  <c r="I78"/>
  <c r="F79" l="1"/>
  <c r="G79"/>
  <c r="D79"/>
  <c r="E79"/>
  <c r="C79"/>
  <c r="M79"/>
  <c r="K79"/>
  <c r="J79"/>
  <c r="I79"/>
  <c r="H79"/>
  <c r="L79"/>
  <c r="B79" l="1"/>
  <c r="C80" s="1"/>
  <c r="M80" l="1"/>
  <c r="F80"/>
  <c r="B80"/>
  <c r="C81" s="1"/>
  <c r="K80"/>
  <c r="G80"/>
  <c r="I80"/>
  <c r="L80"/>
  <c r="E80"/>
  <c r="H80"/>
  <c r="J80"/>
  <c r="D80"/>
  <c r="F81" l="1"/>
  <c r="D81"/>
  <c r="G81"/>
  <c r="E81"/>
  <c r="B81"/>
  <c r="J81"/>
  <c r="K81"/>
  <c r="I81"/>
  <c r="L81"/>
  <c r="M81"/>
  <c r="H81"/>
  <c r="C82"/>
  <c r="H82" l="1"/>
  <c r="I82"/>
  <c r="L82"/>
  <c r="K82"/>
  <c r="M82"/>
  <c r="J82"/>
  <c r="E82"/>
  <c r="F82"/>
  <c r="G82"/>
  <c r="D82"/>
  <c r="B82"/>
  <c r="G83" l="1"/>
  <c r="E83"/>
  <c r="F83"/>
  <c r="D83"/>
  <c r="C83"/>
  <c r="H83"/>
  <c r="K83"/>
  <c r="J83"/>
  <c r="M83"/>
  <c r="L83"/>
  <c r="I83"/>
  <c r="B83" l="1"/>
  <c r="H84" s="1"/>
  <c r="D84" l="1"/>
  <c r="L84"/>
  <c r="G84"/>
  <c r="I84"/>
  <c r="E84"/>
  <c r="M84"/>
  <c r="K84"/>
  <c r="C84"/>
  <c r="B84" s="1"/>
  <c r="K85" s="1"/>
  <c r="F84"/>
  <c r="J84"/>
  <c r="J85" l="1"/>
  <c r="D85"/>
  <c r="G85"/>
  <c r="E85"/>
  <c r="F85"/>
  <c r="C85"/>
  <c r="B85" s="1"/>
  <c r="M85"/>
  <c r="I85"/>
  <c r="H85"/>
  <c r="L85"/>
  <c r="D86" l="1"/>
  <c r="G86"/>
  <c r="E86"/>
  <c r="F86"/>
  <c r="H86"/>
  <c r="J86"/>
  <c r="L86"/>
  <c r="K86"/>
  <c r="I86"/>
  <c r="M86"/>
  <c r="C86"/>
  <c r="B86" s="1"/>
  <c r="K87" l="1"/>
  <c r="I87"/>
  <c r="J87"/>
  <c r="L87"/>
  <c r="M87"/>
  <c r="H87"/>
  <c r="C87"/>
  <c r="F87"/>
  <c r="D87"/>
  <c r="G87"/>
  <c r="E87"/>
  <c r="B87" l="1"/>
  <c r="F88" s="1"/>
  <c r="K88" l="1"/>
  <c r="D88"/>
  <c r="J88"/>
  <c r="H88"/>
  <c r="L88"/>
  <c r="E88"/>
  <c r="M88"/>
  <c r="I88"/>
  <c r="C88"/>
  <c r="G88"/>
  <c r="B88" l="1"/>
  <c r="D89" s="1"/>
  <c r="H89" l="1"/>
  <c r="L89"/>
  <c r="F89"/>
  <c r="J89"/>
  <c r="I89"/>
  <c r="E89"/>
  <c r="M89"/>
  <c r="K89"/>
  <c r="C89"/>
  <c r="G89"/>
  <c r="B89" l="1"/>
  <c r="G90" s="1"/>
  <c r="M90" l="1"/>
  <c r="I90"/>
  <c r="C90"/>
  <c r="F90"/>
  <c r="J90"/>
  <c r="K90"/>
  <c r="D90"/>
  <c r="H90"/>
  <c r="L90"/>
  <c r="B90"/>
  <c r="E90"/>
  <c r="G91" l="1"/>
  <c r="D91"/>
  <c r="E91"/>
  <c r="F91"/>
  <c r="I91"/>
  <c r="K91"/>
  <c r="L91"/>
  <c r="J91"/>
  <c r="H91"/>
  <c r="M91"/>
  <c r="C91"/>
  <c r="B91"/>
  <c r="C92" l="1"/>
  <c r="D92"/>
  <c r="F92"/>
  <c r="G92"/>
  <c r="E92"/>
  <c r="I92"/>
  <c r="J92"/>
  <c r="H92"/>
  <c r="L92"/>
  <c r="M92"/>
  <c r="K92"/>
  <c r="B92" l="1"/>
  <c r="F93" s="1"/>
  <c r="M93" l="1"/>
  <c r="I93"/>
  <c r="E93"/>
  <c r="J93"/>
  <c r="K93"/>
  <c r="D93"/>
  <c r="L93"/>
  <c r="H93"/>
  <c r="G93"/>
  <c r="C93"/>
  <c r="I94" l="1"/>
  <c r="B93"/>
  <c r="K94" s="1"/>
  <c r="E94"/>
  <c r="F94" l="1"/>
  <c r="J94"/>
  <c r="G94"/>
  <c r="D94"/>
  <c r="L94"/>
  <c r="M94"/>
  <c r="H94"/>
  <c r="C94"/>
  <c r="C95" l="1"/>
  <c r="B94"/>
  <c r="K95" s="1"/>
  <c r="I95"/>
  <c r="L95"/>
  <c r="M95"/>
  <c r="H95" l="1"/>
  <c r="J95"/>
  <c r="B95"/>
  <c r="D95"/>
  <c r="F95"/>
  <c r="G95"/>
  <c r="E95"/>
  <c r="J96" l="1"/>
  <c r="L96"/>
  <c r="I96"/>
  <c r="M96"/>
  <c r="H96"/>
  <c r="D96"/>
  <c r="E96"/>
  <c r="F96"/>
  <c r="G96"/>
  <c r="K96"/>
  <c r="C96"/>
  <c r="B96" s="1"/>
  <c r="I97" l="1"/>
  <c r="L97"/>
  <c r="M97"/>
  <c r="H97"/>
  <c r="K97"/>
  <c r="J97"/>
  <c r="C97"/>
  <c r="E97"/>
  <c r="F97"/>
  <c r="D97"/>
  <c r="G97"/>
  <c r="B97" l="1"/>
  <c r="F98" s="1"/>
  <c r="E98"/>
  <c r="H98" l="1"/>
  <c r="M98"/>
  <c r="C98"/>
  <c r="D98"/>
  <c r="I98"/>
  <c r="K98"/>
  <c r="G98"/>
  <c r="J98"/>
  <c r="L98"/>
  <c r="B98" l="1"/>
  <c r="G99" l="1"/>
  <c r="J99"/>
  <c r="M99"/>
  <c r="F99"/>
  <c r="I99"/>
  <c r="L99"/>
  <c r="D99"/>
  <c r="H99"/>
  <c r="E99"/>
  <c r="K99"/>
  <c r="C99"/>
  <c r="B99" s="1"/>
  <c r="E100" l="1"/>
  <c r="F100"/>
  <c r="D100"/>
  <c r="G100"/>
  <c r="K100"/>
  <c r="I100"/>
  <c r="L100"/>
  <c r="J100"/>
  <c r="M100"/>
  <c r="H100"/>
  <c r="C100"/>
  <c r="B100" l="1"/>
  <c r="J101" s="1"/>
  <c r="D101" l="1"/>
  <c r="C101"/>
  <c r="F101"/>
  <c r="K101"/>
  <c r="G101"/>
  <c r="H101"/>
  <c r="M101"/>
  <c r="E101"/>
  <c r="I101"/>
  <c r="L101"/>
  <c r="K102" l="1"/>
  <c r="G102"/>
  <c r="B101"/>
  <c r="E102" l="1"/>
  <c r="C102"/>
  <c r="M102"/>
  <c r="F102"/>
  <c r="H102"/>
  <c r="J102"/>
  <c r="D102"/>
  <c r="L102"/>
  <c r="I102"/>
  <c r="B102" l="1"/>
  <c r="G103" s="1"/>
  <c r="F103" l="1"/>
  <c r="I103"/>
  <c r="C103"/>
  <c r="B103"/>
  <c r="E103"/>
  <c r="M103"/>
  <c r="L103"/>
  <c r="H103"/>
  <c r="D103"/>
  <c r="J103"/>
  <c r="K103"/>
  <c r="C104" l="1"/>
  <c r="D104"/>
  <c r="E104"/>
  <c r="F104"/>
  <c r="G104"/>
  <c r="H104"/>
  <c r="L104"/>
  <c r="M104"/>
  <c r="K104"/>
  <c r="J104"/>
  <c r="I104"/>
  <c r="B104"/>
  <c r="C105" l="1"/>
  <c r="E105"/>
  <c r="G105"/>
  <c r="F105"/>
  <c r="D105"/>
  <c r="H105"/>
  <c r="J105"/>
  <c r="M105"/>
  <c r="L105"/>
  <c r="K105"/>
  <c r="I105"/>
  <c r="B105" l="1"/>
  <c r="H106" s="1"/>
  <c r="I106" l="1"/>
  <c r="D106"/>
  <c r="L106"/>
  <c r="M106"/>
  <c r="F106"/>
  <c r="K106"/>
  <c r="C106"/>
  <c r="B106" s="1"/>
  <c r="E106"/>
  <c r="G106"/>
  <c r="J106"/>
  <c r="K107" l="1"/>
  <c r="H107"/>
  <c r="G107"/>
  <c r="D107"/>
  <c r="C107"/>
  <c r="B107" s="1"/>
  <c r="F107"/>
  <c r="L107"/>
  <c r="J107"/>
  <c r="E107"/>
  <c r="I107"/>
  <c r="M107"/>
  <c r="H108" l="1"/>
  <c r="L108"/>
  <c r="I108"/>
  <c r="M108"/>
  <c r="K108"/>
  <c r="J108"/>
  <c r="E108"/>
  <c r="D108"/>
  <c r="F108"/>
  <c r="G108"/>
  <c r="C108"/>
  <c r="D109" l="1"/>
  <c r="B108"/>
  <c r="J109" s="1"/>
  <c r="F109" l="1"/>
  <c r="K109"/>
  <c r="G109"/>
  <c r="C109"/>
  <c r="I109"/>
  <c r="L109"/>
  <c r="E109"/>
  <c r="H109"/>
  <c r="M109"/>
  <c r="B109" l="1"/>
  <c r="I110" s="1"/>
  <c r="F110" l="1"/>
  <c r="D110"/>
  <c r="J110"/>
  <c r="G110"/>
  <c r="H110"/>
  <c r="L110"/>
  <c r="E110"/>
  <c r="C110"/>
  <c r="B110" s="1"/>
  <c r="M110"/>
  <c r="K110"/>
  <c r="L111" l="1"/>
  <c r="M111"/>
  <c r="I111"/>
  <c r="H111"/>
  <c r="J111"/>
  <c r="K111"/>
  <c r="G111"/>
  <c r="E111"/>
  <c r="D111"/>
  <c r="F111"/>
  <c r="C111"/>
  <c r="B111" l="1"/>
  <c r="D112" s="1"/>
  <c r="K112" l="1"/>
  <c r="M112"/>
  <c r="F112"/>
  <c r="I112"/>
  <c r="H112"/>
  <c r="E112"/>
  <c r="J112"/>
  <c r="L112"/>
  <c r="G112"/>
  <c r="C112"/>
  <c r="B112" l="1"/>
  <c r="C113" s="1"/>
  <c r="M113" l="1"/>
  <c r="F113"/>
  <c r="B113"/>
  <c r="L113"/>
  <c r="G113"/>
  <c r="K113"/>
  <c r="H113"/>
  <c r="D113"/>
  <c r="I113"/>
  <c r="J113"/>
  <c r="E113"/>
  <c r="F114" l="1"/>
  <c r="G114"/>
  <c r="E114"/>
  <c r="D114"/>
  <c r="M114"/>
  <c r="I114"/>
  <c r="H114"/>
  <c r="J114"/>
  <c r="K114"/>
  <c r="L114"/>
  <c r="C114"/>
  <c r="B114" l="1"/>
  <c r="H115" s="1"/>
  <c r="J115"/>
  <c r="K115"/>
  <c r="M115"/>
  <c r="E115"/>
  <c r="G115"/>
  <c r="F115" l="1"/>
  <c r="I115"/>
  <c r="D115"/>
  <c r="L115"/>
  <c r="C115"/>
  <c r="B115" l="1"/>
  <c r="L116" l="1"/>
  <c r="J116"/>
  <c r="E116"/>
  <c r="I116"/>
  <c r="M116"/>
  <c r="F116"/>
  <c r="K116"/>
  <c r="G116"/>
  <c r="H116"/>
  <c r="D116"/>
  <c r="C116"/>
  <c r="B116" l="1"/>
  <c r="L117" s="1"/>
  <c r="D117" l="1"/>
  <c r="G117"/>
  <c r="H117"/>
  <c r="F117"/>
  <c r="C117"/>
  <c r="I117"/>
  <c r="M117"/>
  <c r="E117"/>
  <c r="J117"/>
  <c r="K117"/>
  <c r="B117" l="1"/>
  <c r="I118"/>
  <c r="F118" l="1"/>
  <c r="J118"/>
  <c r="D118"/>
  <c r="C118"/>
  <c r="K118"/>
  <c r="H118"/>
  <c r="E118"/>
  <c r="L118"/>
  <c r="M118"/>
  <c r="G118"/>
  <c r="B118" l="1"/>
  <c r="H119" s="1"/>
  <c r="D119" l="1"/>
  <c r="C119"/>
  <c r="B119" s="1"/>
  <c r="I120" s="1"/>
  <c r="I119"/>
  <c r="G119"/>
  <c r="E119"/>
  <c r="K119"/>
  <c r="M119"/>
  <c r="F119"/>
  <c r="L119"/>
  <c r="J119"/>
  <c r="M120" l="1"/>
  <c r="J120"/>
  <c r="C120"/>
  <c r="H120"/>
  <c r="E120"/>
  <c r="F120"/>
  <c r="G120"/>
  <c r="D120"/>
  <c r="B120"/>
  <c r="K120"/>
  <c r="L120"/>
  <c r="D121" l="1"/>
  <c r="E121"/>
  <c r="F121"/>
  <c r="G121"/>
  <c r="I121"/>
  <c r="H121"/>
  <c r="K121"/>
  <c r="M121"/>
  <c r="L121"/>
  <c r="J121"/>
  <c r="C121"/>
  <c r="B121" l="1"/>
  <c r="L122" s="1"/>
  <c r="H122"/>
  <c r="M122"/>
  <c r="F122"/>
  <c r="E122"/>
  <c r="I122" l="1"/>
  <c r="D122"/>
  <c r="K122"/>
  <c r="C122"/>
  <c r="B122" s="1"/>
  <c r="L123" s="1"/>
  <c r="G122"/>
  <c r="J122"/>
  <c r="E123" l="1"/>
  <c r="H123"/>
  <c r="M123"/>
  <c r="D123"/>
  <c r="K123"/>
  <c r="J123"/>
  <c r="G123"/>
  <c r="I123"/>
  <c r="C123"/>
  <c r="B123" s="1"/>
  <c r="F123"/>
  <c r="C124" l="1"/>
  <c r="H124"/>
  <c r="L124"/>
  <c r="M124"/>
  <c r="I124"/>
  <c r="J124"/>
  <c r="K124"/>
  <c r="D124"/>
  <c r="G124"/>
  <c r="E124"/>
  <c r="F124"/>
  <c r="B124" l="1"/>
  <c r="C125" s="1"/>
  <c r="H125" l="1"/>
  <c r="G125"/>
  <c r="M125"/>
  <c r="E125"/>
  <c r="L125"/>
  <c r="B125"/>
  <c r="F125"/>
  <c r="J125"/>
  <c r="I125"/>
  <c r="D125"/>
  <c r="K125"/>
  <c r="E126" l="1"/>
  <c r="G126"/>
  <c r="D126"/>
  <c r="F126"/>
  <c r="I126"/>
  <c r="K126"/>
  <c r="M126"/>
  <c r="L126"/>
  <c r="H126"/>
  <c r="J126"/>
  <c r="C126"/>
  <c r="B126" s="1"/>
  <c r="M127" l="1"/>
  <c r="H127"/>
  <c r="I127"/>
  <c r="J127"/>
  <c r="K127"/>
  <c r="L127"/>
  <c r="C127"/>
  <c r="E127"/>
  <c r="G127"/>
  <c r="D127"/>
  <c r="F127"/>
  <c r="B127" l="1"/>
  <c r="L128" s="1"/>
  <c r="E128" l="1"/>
  <c r="F128"/>
  <c r="I128"/>
  <c r="D128"/>
  <c r="J128"/>
  <c r="H128"/>
  <c r="G128"/>
  <c r="M128"/>
  <c r="K128"/>
  <c r="C128"/>
  <c r="B128" l="1"/>
  <c r="H129" s="1"/>
  <c r="F129" l="1"/>
  <c r="E129"/>
  <c r="J129"/>
  <c r="C129"/>
  <c r="G129"/>
  <c r="D129"/>
  <c r="K129"/>
  <c r="L129"/>
  <c r="I129"/>
  <c r="M129"/>
  <c r="B129" l="1"/>
  <c r="F130" s="1"/>
  <c r="G130" l="1"/>
  <c r="E130"/>
  <c r="K130"/>
  <c r="M130"/>
  <c r="L130"/>
  <c r="H130"/>
  <c r="J130"/>
  <c r="I130"/>
  <c r="D130"/>
  <c r="C130"/>
  <c r="B130" l="1"/>
  <c r="C131" s="1"/>
  <c r="D131"/>
  <c r="G131" l="1"/>
  <c r="L131"/>
  <c r="B131"/>
  <c r="K131"/>
  <c r="F131"/>
  <c r="J131"/>
  <c r="I131"/>
  <c r="E131"/>
  <c r="H131"/>
  <c r="M131"/>
  <c r="L132" l="1"/>
  <c r="H132"/>
  <c r="K132"/>
  <c r="M132"/>
  <c r="J132"/>
  <c r="I132"/>
  <c r="G132"/>
  <c r="E132"/>
  <c r="F132"/>
  <c r="D132"/>
  <c r="C132"/>
  <c r="B132" s="1"/>
  <c r="H133" l="1"/>
  <c r="L133"/>
  <c r="M133"/>
  <c r="J133"/>
  <c r="I133"/>
  <c r="K133"/>
  <c r="G133"/>
  <c r="F133"/>
  <c r="D133"/>
  <c r="E133"/>
  <c r="C133"/>
  <c r="B133" l="1"/>
  <c r="I134" s="1"/>
  <c r="G134" l="1"/>
  <c r="C134"/>
  <c r="F134"/>
  <c r="L134"/>
  <c r="E134"/>
  <c r="J134"/>
  <c r="H134"/>
  <c r="D134"/>
  <c r="M134"/>
  <c r="K134"/>
  <c r="B134" l="1"/>
  <c r="K135" s="1"/>
  <c r="D135" l="1"/>
  <c r="G135"/>
  <c r="H135"/>
  <c r="E135"/>
  <c r="C135"/>
  <c r="M135"/>
  <c r="J135"/>
  <c r="F135"/>
  <c r="L135"/>
  <c r="I135"/>
  <c r="B135" l="1"/>
  <c r="F136" s="1"/>
  <c r="H136" l="1"/>
  <c r="L136"/>
  <c r="E136"/>
  <c r="J136"/>
  <c r="K136"/>
  <c r="D136"/>
  <c r="C136"/>
  <c r="B136" s="1"/>
  <c r="I136"/>
  <c r="M136"/>
  <c r="G136"/>
  <c r="C137" l="1"/>
  <c r="G137"/>
  <c r="F137"/>
  <c r="D137"/>
  <c r="E137"/>
  <c r="K137"/>
  <c r="M137"/>
  <c r="L137"/>
  <c r="J137"/>
  <c r="I137"/>
  <c r="H137"/>
  <c r="B137" l="1"/>
  <c r="K138" s="1"/>
  <c r="G138" l="1"/>
  <c r="C138"/>
  <c r="F138"/>
  <c r="L138"/>
  <c r="D138"/>
  <c r="M138"/>
  <c r="J138"/>
  <c r="E138"/>
  <c r="I138"/>
  <c r="H138"/>
  <c r="B138" l="1"/>
  <c r="M139" s="1"/>
  <c r="E139" l="1"/>
  <c r="L139"/>
  <c r="D139"/>
  <c r="G139"/>
  <c r="J139"/>
  <c r="K139"/>
  <c r="F139"/>
  <c r="C139"/>
  <c r="H139"/>
  <c r="I139"/>
  <c r="B139" l="1"/>
  <c r="H140" s="1"/>
  <c r="D140" l="1"/>
  <c r="E140"/>
  <c r="C140"/>
  <c r="J140"/>
  <c r="G140"/>
  <c r="I140"/>
  <c r="M140"/>
  <c r="F140"/>
  <c r="L140"/>
  <c r="K140"/>
  <c r="B140" l="1"/>
  <c r="M141" l="1"/>
  <c r="K141"/>
  <c r="H141"/>
  <c r="L141"/>
  <c r="I141"/>
  <c r="J141"/>
  <c r="G141"/>
  <c r="E141"/>
  <c r="F141"/>
  <c r="C141"/>
  <c r="D141"/>
  <c r="B141" l="1"/>
  <c r="G142" s="1"/>
  <c r="K142" l="1"/>
  <c r="L142"/>
  <c r="F142"/>
  <c r="M142"/>
  <c r="J142"/>
  <c r="E142"/>
  <c r="I142"/>
  <c r="H142"/>
  <c r="D142"/>
  <c r="C142"/>
  <c r="B142" l="1"/>
  <c r="C143" s="1"/>
  <c r="G143" l="1"/>
  <c r="K143"/>
  <c r="B143"/>
  <c r="C144" s="1"/>
  <c r="F143"/>
  <c r="H143"/>
  <c r="D143"/>
  <c r="L143"/>
  <c r="M143"/>
  <c r="E143"/>
  <c r="J143"/>
  <c r="I143"/>
  <c r="B144" l="1"/>
  <c r="F144"/>
  <c r="G144"/>
  <c r="D144"/>
  <c r="E144"/>
  <c r="J144"/>
  <c r="I144"/>
  <c r="K144"/>
  <c r="M144"/>
  <c r="H144"/>
  <c r="L144"/>
  <c r="C145"/>
  <c r="K145" l="1"/>
  <c r="H145"/>
  <c r="I145"/>
  <c r="J145"/>
  <c r="M145"/>
  <c r="L145"/>
  <c r="D145"/>
  <c r="E145"/>
  <c r="G145"/>
  <c r="F145"/>
  <c r="B145"/>
  <c r="C146" s="1"/>
  <c r="B146" l="1"/>
  <c r="G146"/>
  <c r="F146"/>
  <c r="D146"/>
  <c r="E146"/>
  <c r="L146"/>
  <c r="K146"/>
  <c r="H146"/>
  <c r="I146"/>
  <c r="M146"/>
  <c r="J146"/>
  <c r="C147"/>
  <c r="G147" l="1"/>
  <c r="D147"/>
  <c r="E147"/>
  <c r="F147"/>
  <c r="K147"/>
  <c r="M147"/>
  <c r="H147"/>
  <c r="J147"/>
  <c r="I147"/>
  <c r="L147"/>
  <c r="B147"/>
  <c r="C148" s="1"/>
  <c r="B148" l="1"/>
  <c r="C149" s="1"/>
  <c r="L148"/>
  <c r="J148"/>
  <c r="K148"/>
  <c r="H148"/>
  <c r="I148"/>
  <c r="M148"/>
  <c r="E148"/>
  <c r="F148"/>
  <c r="G148"/>
  <c r="D148"/>
  <c r="K149" l="1"/>
  <c r="I149"/>
  <c r="H149"/>
  <c r="L149"/>
  <c r="J149"/>
  <c r="M149"/>
  <c r="B149"/>
  <c r="C150" s="1"/>
  <c r="F149"/>
  <c r="D149"/>
  <c r="G149"/>
  <c r="E149"/>
  <c r="L150" l="1"/>
  <c r="K150"/>
  <c r="I150"/>
  <c r="H150"/>
  <c r="M150"/>
  <c r="J150"/>
  <c r="E150"/>
  <c r="F150"/>
  <c r="G150"/>
  <c r="D150"/>
  <c r="B150"/>
  <c r="I151" l="1"/>
  <c r="K151"/>
  <c r="L151"/>
  <c r="M151"/>
  <c r="H151"/>
  <c r="J151"/>
  <c r="F151"/>
  <c r="G151"/>
  <c r="D151"/>
  <c r="E151"/>
  <c r="C151"/>
  <c r="B151" l="1"/>
  <c r="D152" s="1"/>
  <c r="L152" l="1"/>
  <c r="H152"/>
  <c r="E152"/>
  <c r="C152"/>
  <c r="M152"/>
  <c r="I152"/>
  <c r="F152"/>
  <c r="J152"/>
  <c r="K152"/>
  <c r="B152"/>
  <c r="G152"/>
  <c r="C153" l="1"/>
  <c r="D153"/>
  <c r="E153"/>
  <c r="F153"/>
  <c r="G153"/>
  <c r="K153"/>
  <c r="J153"/>
  <c r="I153"/>
  <c r="H153"/>
  <c r="L153"/>
  <c r="M153"/>
  <c r="B153" l="1"/>
  <c r="G154" s="1"/>
  <c r="H154" l="1"/>
  <c r="K154"/>
  <c r="F154"/>
  <c r="L154"/>
  <c r="M154"/>
  <c r="E154"/>
  <c r="J154"/>
  <c r="I154"/>
  <c r="C154"/>
  <c r="D154"/>
  <c r="B154" l="1"/>
  <c r="F155" s="1"/>
  <c r="J155"/>
  <c r="H155" l="1"/>
  <c r="D155"/>
  <c r="M155"/>
  <c r="I155"/>
  <c r="C155"/>
  <c r="B155" s="1"/>
  <c r="G155"/>
  <c r="K155"/>
  <c r="L155"/>
  <c r="E155"/>
  <c r="G156" l="1"/>
  <c r="D156"/>
  <c r="F156"/>
  <c r="E156"/>
  <c r="C156"/>
  <c r="K156"/>
  <c r="M156"/>
  <c r="H156"/>
  <c r="I156"/>
  <c r="L156"/>
  <c r="J156"/>
  <c r="B156" l="1"/>
  <c r="F157" s="1"/>
  <c r="L157" l="1"/>
  <c r="I157"/>
  <c r="E157"/>
  <c r="H157"/>
  <c r="K157"/>
  <c r="D157"/>
  <c r="C157"/>
  <c r="B157" s="1"/>
  <c r="M157"/>
  <c r="J157"/>
  <c r="G157"/>
  <c r="I158" l="1"/>
  <c r="M158"/>
  <c r="L158"/>
  <c r="H158"/>
  <c r="J158"/>
  <c r="K158"/>
  <c r="C158"/>
  <c r="B158" s="1"/>
  <c r="D158"/>
  <c r="E158"/>
  <c r="G158"/>
  <c r="F158"/>
  <c r="G159" l="1"/>
  <c r="E159"/>
  <c r="D159"/>
  <c r="F159"/>
  <c r="K159"/>
  <c r="M159"/>
  <c r="J159"/>
  <c r="I159"/>
  <c r="H159"/>
  <c r="L159"/>
  <c r="C159"/>
  <c r="B159" s="1"/>
  <c r="G160" l="1"/>
  <c r="E160"/>
  <c r="D160"/>
  <c r="F160"/>
  <c r="K160"/>
  <c r="M160"/>
  <c r="H160"/>
  <c r="L160"/>
  <c r="J160"/>
  <c r="I160"/>
  <c r="C160"/>
  <c r="B160" l="1"/>
  <c r="D161" s="1"/>
  <c r="J161"/>
  <c r="K161" l="1"/>
  <c r="E161"/>
  <c r="C161"/>
  <c r="H161"/>
  <c r="L161"/>
  <c r="G161"/>
  <c r="I161"/>
  <c r="M161"/>
  <c r="B161"/>
  <c r="F161"/>
  <c r="M162" l="1"/>
  <c r="H162"/>
  <c r="J162"/>
  <c r="K162"/>
  <c r="I162"/>
  <c r="L162"/>
  <c r="C162"/>
  <c r="E162"/>
  <c r="F162"/>
  <c r="G162"/>
  <c r="D162"/>
  <c r="B162"/>
  <c r="C163" l="1"/>
  <c r="B163" s="1"/>
  <c r="D163"/>
  <c r="E163"/>
  <c r="F163"/>
  <c r="G163"/>
  <c r="H163"/>
  <c r="J163"/>
  <c r="L163"/>
  <c r="I163"/>
  <c r="K163"/>
  <c r="M163"/>
  <c r="F164" l="1"/>
  <c r="G164"/>
  <c r="D164"/>
  <c r="E164"/>
  <c r="L164"/>
  <c r="M164"/>
  <c r="K164"/>
  <c r="J164"/>
  <c r="I164"/>
  <c r="H164"/>
  <c r="C164"/>
  <c r="B164" s="1"/>
  <c r="H165" l="1"/>
  <c r="I165"/>
  <c r="J165"/>
  <c r="M165"/>
  <c r="L165"/>
  <c r="K165"/>
  <c r="G165"/>
  <c r="D165"/>
  <c r="F165"/>
  <c r="E165"/>
  <c r="C165"/>
  <c r="B165" l="1"/>
  <c r="D166" s="1"/>
  <c r="J166" l="1"/>
  <c r="I166"/>
  <c r="E166"/>
  <c r="M166"/>
  <c r="L166"/>
  <c r="G166"/>
  <c r="K166"/>
  <c r="H166"/>
  <c r="F166"/>
  <c r="C166"/>
  <c r="B166" l="1"/>
  <c r="H167" s="1"/>
  <c r="J167"/>
  <c r="F167"/>
  <c r="E167" l="1"/>
  <c r="K167"/>
  <c r="G167"/>
  <c r="M167"/>
  <c r="I167"/>
  <c r="C167"/>
  <c r="D167"/>
  <c r="L167"/>
  <c r="B167" l="1"/>
  <c r="C168" s="1"/>
  <c r="B168" l="1"/>
  <c r="I168"/>
  <c r="L168"/>
  <c r="F168"/>
  <c r="K168"/>
  <c r="J168"/>
  <c r="D168"/>
  <c r="M168"/>
  <c r="G168"/>
  <c r="H168"/>
  <c r="E168"/>
  <c r="E169" l="1"/>
  <c r="D169"/>
  <c r="F169"/>
  <c r="G169"/>
  <c r="K169"/>
  <c r="I169"/>
  <c r="H169"/>
  <c r="M169"/>
  <c r="L169"/>
  <c r="J169"/>
  <c r="C169"/>
  <c r="B169" l="1"/>
  <c r="L170" s="1"/>
  <c r="G170" l="1"/>
  <c r="F170"/>
  <c r="J170"/>
  <c r="E170"/>
  <c r="K170"/>
  <c r="H170"/>
  <c r="D170"/>
  <c r="C170"/>
  <c r="B170" s="1"/>
  <c r="I170"/>
  <c r="M170"/>
  <c r="H171" l="1"/>
  <c r="J171"/>
  <c r="L171"/>
  <c r="K171"/>
  <c r="M171"/>
  <c r="I171"/>
  <c r="C171"/>
  <c r="D171"/>
  <c r="E171"/>
  <c r="F171"/>
  <c r="G171"/>
  <c r="B171" l="1"/>
  <c r="I172" s="1"/>
  <c r="F172" l="1"/>
  <c r="E172"/>
  <c r="K172"/>
  <c r="D172"/>
  <c r="L172"/>
  <c r="M172"/>
  <c r="G172"/>
  <c r="H172"/>
  <c r="J172"/>
  <c r="C172"/>
  <c r="B172" l="1"/>
  <c r="E173" s="1"/>
  <c r="H173" l="1"/>
  <c r="K173"/>
  <c r="J173"/>
  <c r="D173"/>
  <c r="I173"/>
  <c r="L173"/>
  <c r="G173"/>
  <c r="C173"/>
  <c r="B173" s="1"/>
  <c r="M173"/>
  <c r="F173"/>
  <c r="G174" l="1"/>
  <c r="D174"/>
  <c r="E174"/>
  <c r="F174"/>
  <c r="C174"/>
  <c r="L174"/>
  <c r="K174"/>
  <c r="I174"/>
  <c r="H174"/>
  <c r="J174"/>
  <c r="M174"/>
  <c r="B174" l="1"/>
  <c r="M175" s="1"/>
  <c r="F175" l="1"/>
  <c r="E175"/>
  <c r="C175"/>
  <c r="B175" s="1"/>
  <c r="K175"/>
  <c r="D175"/>
  <c r="G175"/>
  <c r="H175"/>
  <c r="I175"/>
  <c r="J175"/>
  <c r="L175"/>
  <c r="D176" l="1"/>
  <c r="G176"/>
  <c r="E176"/>
  <c r="F176"/>
  <c r="J176"/>
  <c r="I176"/>
  <c r="K176"/>
  <c r="M176"/>
  <c r="H176"/>
  <c r="L176"/>
  <c r="C176"/>
  <c r="B176" s="1"/>
  <c r="J177" l="1"/>
  <c r="K177"/>
  <c r="I177"/>
  <c r="M177"/>
  <c r="H177"/>
  <c r="L177"/>
  <c r="C177"/>
  <c r="B177" s="1"/>
  <c r="E177"/>
  <c r="F177"/>
  <c r="D177"/>
  <c r="G177"/>
  <c r="I178" l="1"/>
  <c r="M178"/>
  <c r="H178"/>
  <c r="J178"/>
  <c r="L178"/>
  <c r="K178"/>
  <c r="E178"/>
  <c r="F178"/>
  <c r="G178"/>
  <c r="D178"/>
  <c r="C178"/>
  <c r="B178" l="1"/>
  <c r="D179" s="1"/>
  <c r="F179" l="1"/>
  <c r="K179"/>
  <c r="I179"/>
  <c r="C179"/>
  <c r="G179"/>
  <c r="L179"/>
  <c r="J179"/>
  <c r="E179"/>
  <c r="M179"/>
  <c r="H179"/>
  <c r="B179"/>
  <c r="C180" l="1"/>
  <c r="D180"/>
  <c r="E180"/>
  <c r="F180"/>
  <c r="G180"/>
  <c r="B180"/>
  <c r="M180"/>
  <c r="L180"/>
  <c r="J180"/>
  <c r="I180"/>
  <c r="K180"/>
  <c r="H180"/>
  <c r="J181" l="1"/>
  <c r="I181"/>
  <c r="H181"/>
  <c r="L181"/>
  <c r="K181"/>
  <c r="M181"/>
  <c r="E181"/>
  <c r="G181"/>
  <c r="D181"/>
  <c r="F181"/>
  <c r="C181"/>
  <c r="B181" l="1"/>
  <c r="D182" s="1"/>
  <c r="K182"/>
  <c r="G182" l="1"/>
  <c r="J182"/>
  <c r="F182"/>
  <c r="M182"/>
  <c r="H182"/>
  <c r="E182"/>
  <c r="C182"/>
  <c r="I182"/>
  <c r="L182"/>
  <c r="B182" l="1"/>
  <c r="C183" s="1"/>
  <c r="H183"/>
  <c r="F183" l="1"/>
  <c r="K183"/>
  <c r="E183"/>
  <c r="I183"/>
  <c r="J183"/>
  <c r="D183"/>
  <c r="L183"/>
  <c r="M183"/>
  <c r="G183"/>
  <c r="B183"/>
  <c r="K184" l="1"/>
  <c r="C184"/>
  <c r="I184"/>
  <c r="H184"/>
  <c r="J184"/>
  <c r="F184"/>
  <c r="D184"/>
  <c r="E184"/>
  <c r="G184"/>
  <c r="M184"/>
  <c r="L184"/>
  <c r="B184" l="1"/>
  <c r="F185" s="1"/>
  <c r="L185" l="1"/>
  <c r="M185"/>
  <c r="G185"/>
  <c r="K185"/>
  <c r="H185"/>
  <c r="E185"/>
  <c r="J185"/>
  <c r="I185"/>
  <c r="D185"/>
  <c r="C185"/>
  <c r="B185" l="1"/>
  <c r="D186" s="1"/>
  <c r="J186" l="1"/>
  <c r="H186"/>
  <c r="G186"/>
  <c r="C186"/>
  <c r="B186" s="1"/>
  <c r="M186"/>
  <c r="I186"/>
  <c r="F186"/>
  <c r="K186"/>
  <c r="L186"/>
  <c r="E186"/>
  <c r="G187" l="1"/>
  <c r="E187"/>
  <c r="F187"/>
  <c r="D187"/>
  <c r="K187"/>
  <c r="M187"/>
  <c r="J187"/>
  <c r="H187"/>
  <c r="L187"/>
  <c r="I187"/>
  <c r="C187"/>
  <c r="B187" s="1"/>
  <c r="G188" l="1"/>
  <c r="D188"/>
  <c r="E188"/>
  <c r="F188"/>
  <c r="K188"/>
  <c r="I188"/>
  <c r="H188"/>
  <c r="L188"/>
  <c r="M188"/>
  <c r="J188"/>
  <c r="C188"/>
  <c r="B188" l="1"/>
  <c r="M189" s="1"/>
  <c r="D189" l="1"/>
  <c r="G189"/>
  <c r="J189"/>
  <c r="E189"/>
  <c r="K189"/>
  <c r="H189"/>
  <c r="F189"/>
  <c r="L189"/>
  <c r="I189"/>
  <c r="C189"/>
  <c r="B189" l="1"/>
  <c r="C190" s="1"/>
  <c r="E190" l="1"/>
  <c r="M190"/>
  <c r="B190"/>
  <c r="I190"/>
  <c r="D190"/>
  <c r="F190"/>
  <c r="J190"/>
  <c r="K190"/>
  <c r="G190"/>
  <c r="H190"/>
  <c r="L190"/>
  <c r="H191" l="1"/>
  <c r="J191"/>
  <c r="L191"/>
  <c r="I191"/>
  <c r="K191"/>
  <c r="M191"/>
  <c r="D191"/>
  <c r="E191"/>
  <c r="F191"/>
  <c r="G191"/>
  <c r="C191"/>
  <c r="B191" s="1"/>
  <c r="J192" l="1"/>
  <c r="I192"/>
  <c r="K192"/>
  <c r="M192"/>
  <c r="H192"/>
  <c r="L192"/>
  <c r="E192"/>
  <c r="F192"/>
  <c r="G192"/>
  <c r="D192"/>
  <c r="C192"/>
  <c r="B192" l="1"/>
  <c r="L193" s="1"/>
  <c r="G193" l="1"/>
  <c r="F193"/>
  <c r="I193"/>
  <c r="C193"/>
  <c r="B193" s="1"/>
  <c r="E193"/>
  <c r="H193"/>
  <c r="K193"/>
  <c r="D193"/>
  <c r="M193"/>
  <c r="J193"/>
  <c r="L194" l="1"/>
  <c r="I194"/>
  <c r="K194"/>
  <c r="M194"/>
  <c r="H194"/>
  <c r="J194"/>
  <c r="F194"/>
  <c r="G194"/>
  <c r="D194"/>
  <c r="E194"/>
  <c r="C194"/>
  <c r="B194" s="1"/>
  <c r="G195" l="1"/>
  <c r="E195"/>
  <c r="F195"/>
  <c r="D195"/>
  <c r="M195"/>
  <c r="H195"/>
  <c r="J195"/>
  <c r="I195"/>
  <c r="K195"/>
  <c r="L195"/>
  <c r="C195"/>
  <c r="B195" l="1"/>
  <c r="C196" s="1"/>
  <c r="G196" l="1"/>
  <c r="K196"/>
  <c r="B196"/>
  <c r="E196"/>
  <c r="I196"/>
  <c r="D196"/>
  <c r="H196"/>
  <c r="J196"/>
  <c r="F196"/>
  <c r="M196"/>
  <c r="L196"/>
  <c r="M197" l="1"/>
  <c r="K197"/>
  <c r="I197"/>
  <c r="H197"/>
  <c r="L197"/>
  <c r="J197"/>
  <c r="C197"/>
  <c r="B197" s="1"/>
  <c r="D197"/>
  <c r="E197"/>
  <c r="G197"/>
  <c r="F197"/>
  <c r="M198" l="1"/>
  <c r="H198"/>
  <c r="J198"/>
  <c r="K198"/>
  <c r="L198"/>
  <c r="I198"/>
  <c r="D198"/>
  <c r="E198"/>
  <c r="F198"/>
  <c r="G198"/>
  <c r="C198"/>
  <c r="B198" l="1"/>
  <c r="J199" s="1"/>
  <c r="F199" l="1"/>
  <c r="E199"/>
  <c r="C199"/>
  <c r="B199" s="1"/>
  <c r="K199"/>
  <c r="G199"/>
  <c r="H199"/>
  <c r="I199"/>
  <c r="D199"/>
  <c r="M199"/>
  <c r="L199"/>
  <c r="K200" l="1"/>
  <c r="M200"/>
  <c r="H200"/>
  <c r="L200"/>
  <c r="J200"/>
  <c r="I200"/>
  <c r="G200"/>
  <c r="D200"/>
  <c r="E200"/>
  <c r="F200"/>
  <c r="C200"/>
  <c r="B200" l="1"/>
  <c r="G201" s="1"/>
  <c r="J201" l="1"/>
  <c r="L201"/>
  <c r="H201"/>
  <c r="C201"/>
  <c r="B201" s="1"/>
  <c r="F201"/>
  <c r="K201"/>
  <c r="I201"/>
  <c r="E201"/>
  <c r="M201"/>
  <c r="D201"/>
  <c r="D202" l="1"/>
  <c r="E202"/>
  <c r="F202"/>
  <c r="G202"/>
  <c r="C202"/>
  <c r="L202"/>
  <c r="I202"/>
  <c r="H202"/>
  <c r="J202"/>
  <c r="K202"/>
  <c r="M202"/>
  <c r="B202" l="1"/>
  <c r="F203" s="1"/>
  <c r="M203" l="1"/>
  <c r="G203"/>
  <c r="L203"/>
  <c r="K203"/>
  <c r="J203"/>
  <c r="E203"/>
  <c r="C203"/>
  <c r="B203" s="1"/>
  <c r="I203"/>
  <c r="H203"/>
  <c r="D203"/>
  <c r="F204" l="1"/>
  <c r="G204"/>
  <c r="D204"/>
  <c r="E204"/>
  <c r="L204"/>
  <c r="J204"/>
  <c r="M204"/>
  <c r="K204"/>
  <c r="I204"/>
  <c r="H204"/>
  <c r="C204"/>
  <c r="B204" l="1"/>
  <c r="L205" s="1"/>
  <c r="F205" l="1"/>
  <c r="G205"/>
  <c r="M205"/>
  <c r="E205"/>
  <c r="J205"/>
  <c r="H205"/>
  <c r="D205"/>
  <c r="K205"/>
  <c r="I205"/>
  <c r="C205"/>
  <c r="B205" l="1"/>
  <c r="J206" s="1"/>
  <c r="E206" l="1"/>
  <c r="F206"/>
  <c r="I206"/>
  <c r="C206"/>
  <c r="B206" s="1"/>
  <c r="D206"/>
  <c r="H206"/>
  <c r="K206"/>
  <c r="G206"/>
  <c r="M206"/>
  <c r="L206"/>
  <c r="D207" l="1"/>
  <c r="E207"/>
  <c r="F207"/>
  <c r="G207"/>
  <c r="J207"/>
  <c r="L207"/>
  <c r="I207"/>
  <c r="K207"/>
  <c r="M207"/>
  <c r="H207"/>
  <c r="C207"/>
  <c r="B207" l="1"/>
  <c r="C208" s="1"/>
  <c r="F208" l="1"/>
  <c r="H208"/>
  <c r="B208"/>
  <c r="E208"/>
  <c r="J208"/>
  <c r="D208"/>
  <c r="M208"/>
  <c r="I208"/>
  <c r="G208"/>
  <c r="K208"/>
  <c r="L208"/>
  <c r="C209" l="1"/>
  <c r="J209"/>
  <c r="I209"/>
  <c r="L209"/>
  <c r="M209"/>
  <c r="H209"/>
  <c r="K209"/>
  <c r="F209"/>
  <c r="E209"/>
  <c r="G209"/>
  <c r="D209"/>
  <c r="B209" l="1"/>
  <c r="E210" s="1"/>
  <c r="L210" l="1"/>
  <c r="H210"/>
  <c r="G210"/>
  <c r="M210"/>
  <c r="J210"/>
  <c r="F210"/>
  <c r="K210"/>
  <c r="I210"/>
  <c r="C210"/>
  <c r="D210"/>
  <c r="B210" l="1"/>
  <c r="C211" s="1"/>
  <c r="H211" l="1"/>
  <c r="B211"/>
  <c r="D211"/>
  <c r="E211"/>
  <c r="G211"/>
  <c r="F211"/>
  <c r="K211"/>
  <c r="M211"/>
  <c r="J211"/>
  <c r="L211"/>
  <c r="I211"/>
  <c r="C212" l="1"/>
  <c r="G212"/>
  <c r="D212"/>
  <c r="E212"/>
  <c r="F212"/>
  <c r="L212"/>
  <c r="J212"/>
  <c r="I212"/>
  <c r="M212"/>
  <c r="K212"/>
  <c r="H212"/>
  <c r="B212" l="1"/>
  <c r="D213" s="1"/>
  <c r="L213" l="1"/>
  <c r="G213"/>
  <c r="K213"/>
  <c r="H213"/>
  <c r="J213"/>
  <c r="F213"/>
  <c r="I213"/>
  <c r="M213"/>
  <c r="E213"/>
  <c r="C213"/>
  <c r="B213" l="1"/>
  <c r="C214" s="1"/>
  <c r="M214" l="1"/>
  <c r="D214"/>
  <c r="L214"/>
  <c r="G214"/>
  <c r="J214"/>
  <c r="F214"/>
  <c r="I214"/>
  <c r="K214"/>
  <c r="H214"/>
  <c r="E214"/>
  <c r="B214"/>
  <c r="C215" l="1"/>
  <c r="B215" s="1"/>
  <c r="E215"/>
  <c r="F215"/>
  <c r="G215"/>
  <c r="D215"/>
  <c r="L215"/>
  <c r="I215"/>
  <c r="H215"/>
  <c r="J215"/>
  <c r="K215"/>
  <c r="M215"/>
  <c r="C216" l="1"/>
  <c r="B216" s="1"/>
  <c r="H216"/>
  <c r="L216"/>
  <c r="I216"/>
  <c r="K216"/>
  <c r="J216"/>
  <c r="M216"/>
  <c r="D216"/>
  <c r="E216"/>
  <c r="G216"/>
  <c r="F216"/>
  <c r="D217" l="1"/>
  <c r="E217"/>
  <c r="F217"/>
  <c r="G217"/>
  <c r="M217"/>
  <c r="L217"/>
  <c r="J217"/>
  <c r="K217"/>
  <c r="I217"/>
  <c r="H217"/>
  <c r="C217"/>
  <c r="B217" l="1"/>
  <c r="J218" s="1"/>
  <c r="D218" l="1"/>
  <c r="I218"/>
  <c r="E218"/>
  <c r="G218"/>
  <c r="K218"/>
  <c r="H218"/>
  <c r="F218"/>
  <c r="L218"/>
  <c r="M218"/>
  <c r="C218"/>
  <c r="B218" l="1"/>
  <c r="I219" s="1"/>
  <c r="K219" l="1"/>
  <c r="E219"/>
  <c r="L219"/>
  <c r="C219"/>
  <c r="B219" s="1"/>
  <c r="G219"/>
  <c r="F219"/>
  <c r="H219"/>
  <c r="J219"/>
  <c r="D219"/>
  <c r="M219"/>
  <c r="C220" l="1"/>
  <c r="E220"/>
  <c r="F220"/>
  <c r="D220"/>
  <c r="G220"/>
  <c r="L220"/>
  <c r="J220"/>
  <c r="M220"/>
  <c r="H220"/>
  <c r="K220"/>
  <c r="I220"/>
  <c r="B220" l="1"/>
  <c r="F221" s="1"/>
  <c r="L221" l="1"/>
  <c r="C221"/>
  <c r="M221"/>
  <c r="E221"/>
  <c r="K221"/>
  <c r="H221"/>
  <c r="D221"/>
  <c r="J221"/>
  <c r="I221"/>
  <c r="G221"/>
  <c r="B221" l="1"/>
  <c r="L222" s="1"/>
  <c r="G222" l="1"/>
  <c r="F222"/>
  <c r="H222"/>
  <c r="E222"/>
  <c r="I222"/>
  <c r="M222"/>
  <c r="D222"/>
  <c r="C222"/>
  <c r="K222"/>
  <c r="J222"/>
  <c r="B222" l="1"/>
  <c r="D223" s="1"/>
  <c r="I223"/>
  <c r="J223" l="1"/>
  <c r="F223"/>
  <c r="M223"/>
  <c r="H223"/>
  <c r="E223"/>
  <c r="K223"/>
  <c r="L223"/>
  <c r="G223"/>
  <c r="C223"/>
  <c r="B223" s="1"/>
  <c r="L224" l="1"/>
  <c r="H224"/>
  <c r="J224"/>
  <c r="I224"/>
  <c r="K224"/>
  <c r="M224"/>
  <c r="C224"/>
  <c r="B224" s="1"/>
  <c r="D224"/>
  <c r="F224"/>
  <c r="G224"/>
  <c r="E224"/>
  <c r="E225" l="1"/>
  <c r="F225"/>
  <c r="G225"/>
  <c r="D225"/>
  <c r="J225"/>
  <c r="K225"/>
  <c r="I225"/>
  <c r="M225"/>
  <c r="H225"/>
  <c r="L225"/>
  <c r="C225"/>
  <c r="B225" l="1"/>
  <c r="L226" s="1"/>
  <c r="F226" l="1"/>
  <c r="E226"/>
  <c r="K226"/>
  <c r="D226"/>
  <c r="G226"/>
  <c r="M226"/>
  <c r="J226"/>
  <c r="C226"/>
  <c r="I226"/>
  <c r="H226"/>
  <c r="B226" l="1"/>
  <c r="H227" s="1"/>
  <c r="G227" l="1"/>
  <c r="I227"/>
  <c r="F227"/>
  <c r="E227"/>
  <c r="C227"/>
  <c r="B227" s="1"/>
  <c r="L227"/>
  <c r="M227"/>
  <c r="D227"/>
  <c r="J227"/>
  <c r="K227"/>
  <c r="J228" l="1"/>
  <c r="L228"/>
  <c r="I228"/>
  <c r="H228"/>
  <c r="K228"/>
  <c r="M228"/>
  <c r="G228"/>
  <c r="E228"/>
  <c r="F228"/>
  <c r="D228"/>
  <c r="C228"/>
  <c r="B228" l="1"/>
  <c r="D229" s="1"/>
  <c r="H229" l="1"/>
  <c r="C229"/>
  <c r="I229"/>
  <c r="F229"/>
  <c r="L229"/>
  <c r="K229"/>
  <c r="G229"/>
  <c r="M229"/>
  <c r="J229"/>
  <c r="E229"/>
  <c r="B229" l="1"/>
  <c r="F230" s="1"/>
  <c r="M230" l="1"/>
  <c r="I230"/>
  <c r="C230"/>
  <c r="B230" s="1"/>
  <c r="G230"/>
  <c r="K230"/>
  <c r="D230"/>
  <c r="J230"/>
  <c r="H230"/>
  <c r="L230"/>
  <c r="E230"/>
  <c r="F231" l="1"/>
  <c r="E231"/>
  <c r="G231"/>
  <c r="D231"/>
  <c r="I231"/>
  <c r="M231"/>
  <c r="J231"/>
  <c r="K231"/>
  <c r="H231"/>
  <c r="L231"/>
  <c r="C231"/>
  <c r="B231" s="1"/>
  <c r="C232" l="1"/>
  <c r="D232"/>
  <c r="E232"/>
  <c r="G232"/>
  <c r="F232"/>
  <c r="M232"/>
  <c r="H232"/>
  <c r="L232"/>
  <c r="K232"/>
  <c r="J232"/>
  <c r="I232"/>
  <c r="B232" l="1"/>
  <c r="J233" s="1"/>
  <c r="F233" l="1"/>
  <c r="E233"/>
  <c r="L233"/>
  <c r="D233"/>
  <c r="M233"/>
  <c r="H233"/>
  <c r="C233"/>
  <c r="B233" s="1"/>
  <c r="G233"/>
  <c r="K233"/>
  <c r="I233"/>
  <c r="H234" l="1"/>
  <c r="J234"/>
  <c r="L234"/>
  <c r="K234"/>
  <c r="M234"/>
  <c r="I234"/>
  <c r="D234"/>
  <c r="E234"/>
  <c r="F234"/>
  <c r="G234"/>
  <c r="C234"/>
  <c r="B234" s="1"/>
  <c r="H235" l="1"/>
  <c r="L235"/>
  <c r="I235"/>
  <c r="K235"/>
  <c r="M235"/>
  <c r="J235"/>
  <c r="F235"/>
  <c r="E235"/>
  <c r="G235"/>
  <c r="D235"/>
  <c r="C235"/>
  <c r="B235" l="1"/>
  <c r="M236" s="1"/>
  <c r="G236" l="1"/>
  <c r="I236"/>
  <c r="L236"/>
  <c r="D236"/>
  <c r="F236"/>
  <c r="E236"/>
  <c r="C236"/>
  <c r="B236" s="1"/>
  <c r="J236"/>
  <c r="K236"/>
  <c r="H236"/>
  <c r="C237" l="1"/>
  <c r="I237"/>
  <c r="H237"/>
  <c r="M237"/>
  <c r="L237"/>
  <c r="J237"/>
  <c r="K237"/>
  <c r="G237"/>
  <c r="F237"/>
  <c r="D237"/>
  <c r="E237"/>
  <c r="B237" l="1"/>
  <c r="F238" s="1"/>
  <c r="I238" l="1"/>
  <c r="C238"/>
  <c r="K238"/>
  <c r="G238"/>
  <c r="J238"/>
  <c r="L238"/>
  <c r="E238"/>
  <c r="M238"/>
  <c r="H238"/>
  <c r="D238"/>
  <c r="B238" l="1"/>
  <c r="M239" s="1"/>
  <c r="E239" l="1"/>
  <c r="K239"/>
  <c r="D239"/>
  <c r="G239"/>
  <c r="J239"/>
  <c r="I239"/>
  <c r="F239"/>
  <c r="H239"/>
  <c r="L239"/>
  <c r="C239"/>
  <c r="B239" l="1"/>
  <c r="H240" s="1"/>
  <c r="E240" l="1"/>
  <c r="J240"/>
  <c r="D240"/>
  <c r="M240"/>
  <c r="G240"/>
  <c r="K240"/>
  <c r="L240"/>
  <c r="C240"/>
  <c r="F240"/>
  <c r="I240"/>
  <c r="B240"/>
  <c r="L241" s="1"/>
  <c r="H241" l="1"/>
  <c r="G241"/>
  <c r="D241"/>
  <c r="E241"/>
  <c r="F241"/>
  <c r="C241"/>
  <c r="B241" s="1"/>
  <c r="K241"/>
  <c r="I241"/>
  <c r="J241"/>
  <c r="M241"/>
  <c r="F242" l="1"/>
  <c r="G242"/>
  <c r="D242"/>
  <c r="E242"/>
  <c r="C242"/>
  <c r="I242"/>
  <c r="M242"/>
  <c r="H242"/>
  <c r="J242"/>
  <c r="K242"/>
  <c r="L242"/>
  <c r="B242" l="1"/>
  <c r="D243" s="1"/>
  <c r="L243" l="1"/>
  <c r="K243"/>
  <c r="F243"/>
  <c r="C243"/>
  <c r="M243"/>
  <c r="J243"/>
  <c r="E243"/>
  <c r="I243"/>
  <c r="H243"/>
  <c r="B243"/>
  <c r="G243"/>
  <c r="C244" l="1"/>
  <c r="D244"/>
  <c r="E244"/>
  <c r="F244"/>
  <c r="G244"/>
  <c r="B244"/>
  <c r="L244"/>
  <c r="I244"/>
  <c r="K244"/>
  <c r="J244"/>
  <c r="M244"/>
  <c r="H244"/>
  <c r="I245" l="1"/>
  <c r="H245"/>
  <c r="M245"/>
  <c r="L245"/>
  <c r="J245"/>
  <c r="K245"/>
  <c r="G245"/>
  <c r="E245"/>
  <c r="D245"/>
  <c r="F245"/>
  <c r="C245"/>
  <c r="B245" s="1"/>
  <c r="E246" l="1"/>
  <c r="F246"/>
  <c r="D246"/>
  <c r="G246"/>
  <c r="M246"/>
  <c r="H246"/>
  <c r="J246"/>
  <c r="L246"/>
  <c r="K246"/>
  <c r="I246"/>
  <c r="C246"/>
  <c r="B246" l="1"/>
  <c r="C247" s="1"/>
  <c r="G247" l="1"/>
  <c r="K247"/>
  <c r="B247"/>
  <c r="D247"/>
  <c r="J247"/>
  <c r="F247"/>
  <c r="I247"/>
  <c r="H247"/>
  <c r="E247"/>
  <c r="L247"/>
  <c r="M247"/>
  <c r="C248" l="1"/>
  <c r="D248"/>
  <c r="E248"/>
  <c r="F248"/>
  <c r="G248"/>
  <c r="J248"/>
  <c r="I248"/>
  <c r="H248"/>
  <c r="K248"/>
  <c r="M248"/>
  <c r="L248"/>
  <c r="B248" l="1"/>
  <c r="C249" s="1"/>
  <c r="D249" l="1"/>
  <c r="G249"/>
  <c r="I249"/>
  <c r="B249"/>
  <c r="E249"/>
  <c r="K249"/>
  <c r="F249"/>
  <c r="L249"/>
  <c r="J249"/>
  <c r="H249"/>
  <c r="M249"/>
  <c r="I250" l="1"/>
  <c r="K250"/>
  <c r="M250"/>
  <c r="H250"/>
  <c r="L250"/>
  <c r="J250"/>
  <c r="D250"/>
  <c r="E250"/>
  <c r="F250"/>
  <c r="G250"/>
  <c r="C250"/>
  <c r="B250" l="1"/>
  <c r="G251" s="1"/>
  <c r="H251" l="1"/>
  <c r="F251"/>
  <c r="I251"/>
  <c r="E251"/>
  <c r="M251"/>
  <c r="D251"/>
  <c r="L251"/>
  <c r="J251"/>
  <c r="K251"/>
  <c r="C251"/>
  <c r="B251" s="1"/>
  <c r="J252" l="1"/>
  <c r="L252"/>
  <c r="M252"/>
  <c r="I252"/>
  <c r="K252"/>
  <c r="H252"/>
  <c r="C252"/>
  <c r="F252"/>
  <c r="E252"/>
  <c r="G252"/>
  <c r="D252"/>
  <c r="B252" l="1"/>
  <c r="L253" s="1"/>
  <c r="E253" l="1"/>
  <c r="D253"/>
  <c r="K253"/>
  <c r="F253"/>
  <c r="C253"/>
  <c r="H253"/>
  <c r="J253"/>
  <c r="G253"/>
  <c r="I253"/>
  <c r="M253"/>
  <c r="B253" l="1"/>
  <c r="J254" s="1"/>
  <c r="G254" l="1"/>
  <c r="F254"/>
  <c r="L254"/>
  <c r="D254"/>
  <c r="E254"/>
  <c r="C254"/>
  <c r="M254"/>
  <c r="H254"/>
  <c r="K254"/>
  <c r="I254"/>
  <c r="B254" l="1"/>
  <c r="E255" s="1"/>
  <c r="H255" l="1"/>
  <c r="I255"/>
  <c r="F255"/>
  <c r="J255"/>
  <c r="L255"/>
  <c r="D255"/>
  <c r="M255"/>
  <c r="K255"/>
  <c r="G255"/>
  <c r="C255"/>
  <c r="B255" l="1"/>
  <c r="M256" s="1"/>
  <c r="H256" l="1"/>
  <c r="I256"/>
  <c r="C256"/>
  <c r="L256"/>
  <c r="J256"/>
  <c r="K256"/>
  <c r="B256"/>
  <c r="E256"/>
  <c r="G256"/>
  <c r="F256"/>
  <c r="D256"/>
  <c r="C257" l="1"/>
  <c r="F257"/>
  <c r="E257"/>
  <c r="D257"/>
  <c r="G257"/>
  <c r="I257"/>
  <c r="M257"/>
  <c r="L257"/>
  <c r="K257"/>
  <c r="H257"/>
  <c r="J257"/>
  <c r="B257" l="1"/>
  <c r="G258" s="1"/>
  <c r="H258" l="1"/>
  <c r="K258"/>
  <c r="F258"/>
  <c r="C258"/>
  <c r="L258"/>
  <c r="J258"/>
  <c r="D258"/>
  <c r="M258"/>
  <c r="I258"/>
  <c r="E258"/>
  <c r="B258" l="1"/>
  <c r="F259" s="1"/>
  <c r="I259" l="1"/>
  <c r="K259"/>
  <c r="C259"/>
  <c r="D259"/>
  <c r="L259"/>
  <c r="G259"/>
  <c r="M259"/>
  <c r="J259"/>
  <c r="H259"/>
  <c r="B259"/>
  <c r="E259"/>
  <c r="E260" l="1"/>
  <c r="F260"/>
  <c r="D260"/>
  <c r="G260"/>
  <c r="C260"/>
  <c r="I260"/>
  <c r="K260"/>
  <c r="M260"/>
  <c r="H260"/>
  <c r="J260"/>
  <c r="L260"/>
  <c r="B260" l="1"/>
  <c r="J261" s="1"/>
  <c r="D261" l="1"/>
  <c r="G261"/>
  <c r="M261"/>
  <c r="C261"/>
  <c r="B261" s="1"/>
  <c r="F261"/>
  <c r="E261"/>
  <c r="K261"/>
  <c r="L261"/>
  <c r="I261"/>
  <c r="H261"/>
  <c r="I262" l="1"/>
  <c r="H262"/>
  <c r="M262"/>
  <c r="L262"/>
  <c r="J262"/>
  <c r="K262"/>
  <c r="D262"/>
  <c r="E262"/>
  <c r="F262"/>
  <c r="G262"/>
  <c r="C262"/>
  <c r="B262" l="1"/>
  <c r="K263" s="1"/>
  <c r="G263" l="1"/>
  <c r="F263"/>
  <c r="C263"/>
  <c r="B263" s="1"/>
  <c r="L263"/>
  <c r="E263"/>
  <c r="I263"/>
  <c r="J263"/>
  <c r="D263"/>
  <c r="M263"/>
  <c r="H263"/>
  <c r="L264" l="1"/>
  <c r="J264"/>
  <c r="I264"/>
  <c r="K264"/>
  <c r="H264"/>
  <c r="M264"/>
  <c r="E264"/>
  <c r="F264"/>
  <c r="D264"/>
  <c r="G264"/>
  <c r="C264"/>
  <c r="B264" l="1"/>
  <c r="H265" s="1"/>
  <c r="D265" l="1"/>
  <c r="G265"/>
  <c r="F265"/>
  <c r="C265"/>
  <c r="K265"/>
  <c r="E265"/>
  <c r="L265"/>
  <c r="I265"/>
  <c r="M265"/>
  <c r="J265"/>
  <c r="B265" l="1"/>
  <c r="K266" l="1"/>
  <c r="M266"/>
  <c r="I266"/>
  <c r="L266"/>
  <c r="H266"/>
  <c r="J266"/>
  <c r="D266"/>
  <c r="C266"/>
  <c r="G266"/>
  <c r="E266"/>
  <c r="F266"/>
  <c r="B266" l="1"/>
  <c r="G267" s="1"/>
  <c r="K267" l="1"/>
  <c r="D267"/>
  <c r="M267"/>
  <c r="C267"/>
  <c r="J267"/>
  <c r="L267"/>
  <c r="E267"/>
  <c r="H267"/>
  <c r="I267"/>
  <c r="F267"/>
  <c r="B267" l="1"/>
  <c r="H268" s="1"/>
  <c r="E268" l="1"/>
  <c r="G268"/>
  <c r="F268"/>
  <c r="C268"/>
  <c r="K268"/>
  <c r="D268"/>
  <c r="L268"/>
  <c r="M268"/>
  <c r="J268"/>
  <c r="I268"/>
  <c r="B268" l="1"/>
  <c r="G269" s="1"/>
  <c r="D269" l="1"/>
  <c r="E269"/>
  <c r="J269"/>
  <c r="L269"/>
  <c r="M269"/>
  <c r="H269"/>
  <c r="K269"/>
  <c r="I269"/>
  <c r="F269"/>
  <c r="C269"/>
  <c r="B269" l="1"/>
  <c r="C270" s="1"/>
  <c r="K270" l="1"/>
  <c r="G270"/>
  <c r="L270"/>
  <c r="B270"/>
  <c r="C271" s="1"/>
  <c r="M270"/>
  <c r="E270"/>
  <c r="F270"/>
  <c r="J270"/>
  <c r="H270"/>
  <c r="D270"/>
  <c r="I270"/>
  <c r="F271" l="1"/>
  <c r="E271"/>
  <c r="G271"/>
  <c r="D271"/>
  <c r="I271"/>
  <c r="M271"/>
  <c r="L271"/>
  <c r="H271"/>
  <c r="J271"/>
  <c r="K271"/>
  <c r="B271"/>
  <c r="C272" s="1"/>
  <c r="I272" l="1"/>
  <c r="K272"/>
  <c r="M272"/>
  <c r="J272"/>
  <c r="H272"/>
  <c r="L272"/>
  <c r="B272"/>
  <c r="F272"/>
  <c r="G272"/>
  <c r="D272"/>
  <c r="E272"/>
  <c r="K273" l="1"/>
  <c r="J273"/>
  <c r="I273"/>
  <c r="M273"/>
  <c r="H273"/>
  <c r="L273"/>
  <c r="E273"/>
  <c r="F273"/>
  <c r="D273"/>
  <c r="G273"/>
  <c r="C273"/>
  <c r="B273" l="1"/>
  <c r="G274" s="1"/>
  <c r="I274" l="1"/>
  <c r="E274"/>
  <c r="H274"/>
  <c r="D274"/>
  <c r="K274"/>
  <c r="F274"/>
  <c r="M274"/>
  <c r="L274"/>
  <c r="J274"/>
  <c r="C274"/>
  <c r="B274" l="1"/>
  <c r="M275" s="1"/>
  <c r="D275" l="1"/>
  <c r="J275"/>
  <c r="G275"/>
  <c r="H275"/>
  <c r="C275"/>
  <c r="K275"/>
  <c r="I275"/>
  <c r="F275"/>
  <c r="E275"/>
  <c r="L275"/>
  <c r="B275"/>
  <c r="F276" l="1"/>
  <c r="E276"/>
  <c r="G276"/>
  <c r="D276"/>
  <c r="C276"/>
  <c r="B276" s="1"/>
  <c r="L276"/>
  <c r="I276"/>
  <c r="H276"/>
  <c r="K276"/>
  <c r="M276"/>
  <c r="J276"/>
  <c r="G277" l="1"/>
  <c r="D277"/>
  <c r="E277"/>
  <c r="F277"/>
  <c r="K277"/>
  <c r="M277"/>
  <c r="H277"/>
  <c r="J277"/>
  <c r="I277"/>
  <c r="L277"/>
  <c r="C277"/>
  <c r="B277" l="1"/>
  <c r="H278" s="1"/>
  <c r="F278" l="1"/>
  <c r="E278"/>
  <c r="I278"/>
  <c r="D278"/>
  <c r="L278"/>
  <c r="M278"/>
  <c r="G278"/>
  <c r="J278"/>
  <c r="K278"/>
  <c r="C278"/>
  <c r="B278" l="1"/>
  <c r="E279" s="1"/>
  <c r="G279" l="1"/>
  <c r="F279"/>
  <c r="I279"/>
  <c r="J279"/>
  <c r="M279"/>
  <c r="L279"/>
  <c r="K279"/>
  <c r="H279"/>
  <c r="D279"/>
  <c r="C279"/>
  <c r="B279" l="1"/>
  <c r="K280" s="1"/>
  <c r="I280" l="1"/>
  <c r="H280"/>
  <c r="L280"/>
  <c r="M280"/>
  <c r="J280"/>
  <c r="E280"/>
  <c r="F280"/>
  <c r="D280"/>
  <c r="G280"/>
  <c r="C280"/>
  <c r="B280" l="1"/>
  <c r="E281" s="1"/>
  <c r="M281" l="1"/>
  <c r="I281"/>
  <c r="G281"/>
  <c r="L281"/>
  <c r="J281"/>
  <c r="F281"/>
  <c r="C281"/>
  <c r="H281"/>
  <c r="K281"/>
  <c r="B281"/>
  <c r="D281"/>
  <c r="F282" l="1"/>
  <c r="M282"/>
  <c r="L282"/>
  <c r="J282"/>
  <c r="H282"/>
  <c r="I282"/>
  <c r="K282"/>
  <c r="G282"/>
  <c r="C282"/>
  <c r="E282"/>
  <c r="D282"/>
  <c r="B282" l="1"/>
  <c r="K283" s="1"/>
  <c r="F283" l="1"/>
  <c r="G283"/>
  <c r="L283"/>
  <c r="C283"/>
  <c r="B283" s="1"/>
  <c r="E283"/>
  <c r="M283"/>
  <c r="J283"/>
  <c r="D283"/>
  <c r="I283"/>
  <c r="H283"/>
  <c r="K284" l="1"/>
  <c r="M284"/>
  <c r="H284"/>
  <c r="J284"/>
  <c r="L284"/>
  <c r="I284"/>
  <c r="G284"/>
  <c r="E284"/>
  <c r="F284"/>
  <c r="D284"/>
  <c r="C284"/>
  <c r="B284" s="1"/>
  <c r="G285" l="1"/>
  <c r="D285"/>
  <c r="E285"/>
  <c r="F285"/>
  <c r="C285"/>
  <c r="J285"/>
  <c r="K285"/>
  <c r="I285"/>
  <c r="M285"/>
  <c r="H285"/>
  <c r="L285"/>
  <c r="B285" l="1"/>
  <c r="I286" s="1"/>
  <c r="G286" l="1"/>
  <c r="F286"/>
  <c r="E286"/>
  <c r="C286"/>
  <c r="B286" s="1"/>
  <c r="K286"/>
  <c r="D286"/>
  <c r="L286"/>
  <c r="M286"/>
  <c r="H286"/>
  <c r="J286"/>
  <c r="M287" l="1"/>
  <c r="K287"/>
  <c r="H287"/>
  <c r="J287"/>
  <c r="L287"/>
  <c r="I287"/>
  <c r="C287"/>
  <c r="F287"/>
  <c r="D287"/>
  <c r="E287"/>
  <c r="G287"/>
  <c r="B287" l="1"/>
  <c r="G288" s="1"/>
  <c r="L288" l="1"/>
  <c r="J288"/>
  <c r="E288"/>
  <c r="C288"/>
  <c r="M288"/>
  <c r="H288"/>
  <c r="D288"/>
  <c r="I288"/>
  <c r="K288"/>
  <c r="B288"/>
  <c r="F288"/>
  <c r="C289" l="1"/>
  <c r="B289" s="1"/>
  <c r="G289"/>
  <c r="D289"/>
  <c r="E289"/>
  <c r="F289"/>
  <c r="L289"/>
  <c r="I289"/>
  <c r="H289"/>
  <c r="J289"/>
  <c r="K289"/>
  <c r="M289"/>
  <c r="G290" l="1"/>
  <c r="D290"/>
  <c r="E290"/>
  <c r="F290"/>
  <c r="C290"/>
  <c r="I290"/>
  <c r="L290"/>
  <c r="M290"/>
  <c r="H290"/>
  <c r="J290"/>
  <c r="K290"/>
  <c r="B290"/>
  <c r="H291" l="1"/>
  <c r="J291"/>
  <c r="L291"/>
  <c r="K291"/>
  <c r="I291"/>
  <c r="M291"/>
  <c r="G291"/>
  <c r="D291"/>
  <c r="E291"/>
  <c r="F291"/>
  <c r="C291"/>
  <c r="B291" l="1"/>
  <c r="F292" s="1"/>
  <c r="I292" l="1"/>
  <c r="D292"/>
  <c r="L292"/>
  <c r="J292"/>
  <c r="H292"/>
  <c r="E292"/>
  <c r="M292"/>
  <c r="K292"/>
  <c r="G292"/>
  <c r="C292"/>
  <c r="B292" l="1"/>
  <c r="F293" s="1"/>
  <c r="J293" l="1"/>
  <c r="L293"/>
  <c r="G293"/>
  <c r="M293"/>
  <c r="K293"/>
  <c r="E293"/>
  <c r="I293"/>
  <c r="H293"/>
  <c r="D293"/>
  <c r="C293"/>
  <c r="B293" l="1"/>
  <c r="E294" s="1"/>
  <c r="L294" l="1"/>
  <c r="F294"/>
  <c r="M294"/>
  <c r="J294"/>
  <c r="H294"/>
  <c r="D294"/>
  <c r="K294"/>
  <c r="I294"/>
  <c r="G294"/>
  <c r="C294"/>
  <c r="B294" l="1"/>
  <c r="E295" l="1"/>
  <c r="G295"/>
  <c r="D295"/>
  <c r="F295"/>
  <c r="H295"/>
  <c r="M295"/>
  <c r="K295"/>
  <c r="I295"/>
  <c r="C295"/>
  <c r="J295"/>
  <c r="L295"/>
  <c r="B295" l="1"/>
  <c r="H296" s="1"/>
  <c r="D296" l="1"/>
  <c r="E296"/>
  <c r="L296"/>
  <c r="J296"/>
  <c r="F296"/>
  <c r="M296"/>
  <c r="C296"/>
  <c r="G296"/>
  <c r="I296"/>
  <c r="K296"/>
  <c r="B296" l="1"/>
  <c r="E297" s="1"/>
  <c r="D297"/>
  <c r="F297"/>
  <c r="G297"/>
  <c r="H297" l="1"/>
  <c r="M297"/>
  <c r="L297"/>
  <c r="J297"/>
  <c r="K297"/>
  <c r="I297"/>
  <c r="C297"/>
  <c r="B297" l="1"/>
  <c r="I298" s="1"/>
  <c r="E298" l="1"/>
  <c r="F298"/>
  <c r="G298"/>
  <c r="D298"/>
  <c r="K298"/>
  <c r="M298"/>
  <c r="J298"/>
  <c r="C298"/>
  <c r="H298"/>
  <c r="L298"/>
  <c r="B298" l="1"/>
  <c r="I299" s="1"/>
  <c r="J299"/>
  <c r="F299"/>
  <c r="G299"/>
  <c r="H299" l="1"/>
  <c r="E299"/>
  <c r="K299"/>
  <c r="M299"/>
  <c r="D299"/>
  <c r="L299"/>
  <c r="C299"/>
  <c r="B299" l="1"/>
  <c r="E300" s="1"/>
  <c r="F300" l="1"/>
  <c r="G300"/>
  <c r="K300"/>
  <c r="L300"/>
  <c r="M300"/>
  <c r="H300"/>
  <c r="I300"/>
  <c r="J300"/>
  <c r="C300"/>
  <c r="B300" s="1"/>
  <c r="D300"/>
  <c r="F301" l="1"/>
  <c r="G301"/>
  <c r="D301"/>
  <c r="E301"/>
  <c r="I301"/>
  <c r="J301"/>
  <c r="M301"/>
  <c r="K301"/>
  <c r="H301"/>
  <c r="L301"/>
  <c r="C301"/>
  <c r="B301" l="1"/>
  <c r="I302" s="1"/>
  <c r="F302" l="1"/>
  <c r="C302"/>
  <c r="B302" s="1"/>
  <c r="E302"/>
  <c r="K302"/>
  <c r="D302"/>
  <c r="M302"/>
  <c r="J302"/>
  <c r="G302"/>
  <c r="H302"/>
  <c r="L302"/>
  <c r="I303" l="1"/>
  <c r="L303"/>
  <c r="M303"/>
  <c r="J303"/>
  <c r="H303"/>
  <c r="K303"/>
  <c r="C303"/>
  <c r="B303" s="1"/>
  <c r="F303"/>
  <c r="G303"/>
  <c r="D303"/>
  <c r="E303"/>
  <c r="D304" l="1"/>
  <c r="F304"/>
  <c r="E304"/>
  <c r="G304"/>
  <c r="J304"/>
  <c r="I304"/>
  <c r="L304"/>
  <c r="K304"/>
  <c r="M304"/>
  <c r="H304"/>
  <c r="C304"/>
  <c r="B304" l="1"/>
  <c r="K305" s="1"/>
  <c r="F305" l="1"/>
  <c r="I305"/>
  <c r="D305"/>
  <c r="E305"/>
  <c r="H305"/>
  <c r="J305"/>
  <c r="G305"/>
  <c r="M305"/>
  <c r="L305"/>
  <c r="C305"/>
  <c r="B305" l="1"/>
  <c r="C306" s="1"/>
  <c r="F306" l="1"/>
  <c r="L306"/>
  <c r="B306"/>
  <c r="I306"/>
  <c r="E306"/>
  <c r="D306"/>
  <c r="J306"/>
  <c r="H306"/>
  <c r="G306"/>
  <c r="M306"/>
  <c r="K306"/>
  <c r="C307" l="1"/>
  <c r="F307"/>
  <c r="G307"/>
  <c r="E307"/>
  <c r="D307"/>
  <c r="I307"/>
  <c r="L307"/>
  <c r="M307"/>
  <c r="K307"/>
  <c r="H307"/>
  <c r="J307"/>
  <c r="B307" l="1"/>
  <c r="M308" s="1"/>
  <c r="F308" l="1"/>
  <c r="E308"/>
  <c r="C308"/>
  <c r="B308" s="1"/>
  <c r="I308"/>
  <c r="D308"/>
  <c r="J308"/>
  <c r="H308"/>
  <c r="G308"/>
  <c r="K308"/>
  <c r="L308"/>
  <c r="G309" l="1"/>
  <c r="D309"/>
  <c r="E309"/>
  <c r="F309"/>
  <c r="H309"/>
  <c r="L309"/>
  <c r="J309"/>
  <c r="I309"/>
  <c r="K309"/>
  <c r="M309"/>
  <c r="C309"/>
  <c r="B309" l="1"/>
  <c r="L310" s="1"/>
  <c r="F310" l="1"/>
  <c r="G310"/>
  <c r="M310"/>
  <c r="D310"/>
  <c r="C310"/>
  <c r="I310"/>
  <c r="H310"/>
  <c r="E310"/>
  <c r="J310"/>
  <c r="K310"/>
  <c r="B310" l="1"/>
  <c r="L311" s="1"/>
  <c r="G311" l="1"/>
  <c r="C311"/>
  <c r="B311" s="1"/>
  <c r="J311"/>
  <c r="E311"/>
  <c r="F311"/>
  <c r="I311"/>
  <c r="H311"/>
  <c r="D311"/>
  <c r="K311"/>
  <c r="M311"/>
  <c r="G312" l="1"/>
  <c r="D312"/>
  <c r="F312"/>
  <c r="E312"/>
  <c r="C312"/>
  <c r="K312"/>
  <c r="M312"/>
  <c r="J312"/>
  <c r="H312"/>
  <c r="L312"/>
  <c r="I312"/>
  <c r="B312" l="1"/>
  <c r="M313" s="1"/>
  <c r="E313" l="1"/>
  <c r="G313"/>
  <c r="F313"/>
  <c r="C313"/>
  <c r="B313" s="1"/>
  <c r="K313"/>
  <c r="D313"/>
  <c r="L313"/>
  <c r="I313"/>
  <c r="H313"/>
  <c r="J313"/>
  <c r="K314" l="1"/>
  <c r="H314"/>
  <c r="L314"/>
  <c r="I314"/>
  <c r="M314"/>
  <c r="J314"/>
  <c r="C314"/>
  <c r="F314"/>
  <c r="G314"/>
  <c r="D314"/>
  <c r="E314"/>
  <c r="B314" l="1"/>
  <c r="G315" s="1"/>
  <c r="L315" l="1"/>
  <c r="J315"/>
  <c r="F315"/>
  <c r="I315"/>
  <c r="H315"/>
  <c r="E315"/>
  <c r="K315"/>
  <c r="M315"/>
  <c r="C315"/>
  <c r="D315"/>
  <c r="B315" l="1"/>
  <c r="E316" s="1"/>
  <c r="H316" l="1"/>
  <c r="M316"/>
  <c r="D316"/>
  <c r="L316"/>
  <c r="K316"/>
  <c r="C316"/>
  <c r="G316"/>
  <c r="J316"/>
  <c r="I316"/>
  <c r="F316"/>
  <c r="B316" l="1"/>
  <c r="M317" s="1"/>
  <c r="H317" l="1"/>
  <c r="J317"/>
  <c r="I317"/>
  <c r="K317"/>
  <c r="C317"/>
  <c r="B317" s="1"/>
  <c r="L317"/>
  <c r="G317"/>
  <c r="D317"/>
  <c r="E317"/>
  <c r="F317"/>
  <c r="G318" l="1"/>
  <c r="E318"/>
  <c r="F318"/>
  <c r="D318"/>
  <c r="C318"/>
  <c r="H318"/>
  <c r="L318"/>
  <c r="K318"/>
  <c r="M318"/>
  <c r="J318"/>
  <c r="I318"/>
  <c r="B318" l="1"/>
  <c r="F319" s="1"/>
  <c r="M319" l="1"/>
  <c r="K319"/>
  <c r="E319"/>
  <c r="C319"/>
  <c r="B319" s="1"/>
  <c r="J319"/>
  <c r="I319"/>
  <c r="D319"/>
  <c r="L319"/>
  <c r="H319"/>
  <c r="G319"/>
  <c r="L320" l="1"/>
  <c r="I320"/>
  <c r="M320"/>
  <c r="H320"/>
  <c r="J320"/>
  <c r="K320"/>
  <c r="C320"/>
  <c r="D320"/>
  <c r="E320"/>
  <c r="F320"/>
  <c r="G320"/>
  <c r="B320" l="1"/>
  <c r="D321" s="1"/>
  <c r="C321" l="1"/>
  <c r="B321" s="1"/>
  <c r="K321"/>
  <c r="I321"/>
  <c r="G321"/>
  <c r="J321"/>
  <c r="M321"/>
  <c r="E321"/>
  <c r="H321"/>
  <c r="L321"/>
  <c r="F321"/>
  <c r="H322" l="1"/>
  <c r="I322"/>
  <c r="J322"/>
  <c r="L322"/>
  <c r="K322"/>
  <c r="M322"/>
  <c r="E322"/>
  <c r="F322"/>
  <c r="D322"/>
  <c r="G322"/>
  <c r="C322"/>
  <c r="B322" l="1"/>
  <c r="H323" s="1"/>
  <c r="F323" l="1"/>
  <c r="D323"/>
  <c r="C323"/>
  <c r="B323" s="1"/>
  <c r="M323"/>
  <c r="E323"/>
  <c r="K323"/>
  <c r="L323"/>
  <c r="G323"/>
  <c r="J323"/>
  <c r="I323"/>
  <c r="L324" l="1"/>
  <c r="M324"/>
  <c r="H324"/>
  <c r="K324"/>
  <c r="J324"/>
  <c r="I324"/>
  <c r="C324"/>
  <c r="D324"/>
  <c r="F324"/>
  <c r="G324"/>
  <c r="E324"/>
  <c r="B324" l="1"/>
  <c r="D325" s="1"/>
  <c r="L325" l="1"/>
  <c r="M325"/>
  <c r="F325"/>
  <c r="H325"/>
  <c r="J325"/>
  <c r="E325"/>
  <c r="I325"/>
  <c r="K325"/>
  <c r="C325"/>
  <c r="G325"/>
  <c r="B325" l="1"/>
  <c r="L326" s="1"/>
  <c r="G326" l="1"/>
  <c r="E326"/>
  <c r="I326"/>
  <c r="D326"/>
  <c r="F326"/>
  <c r="C326"/>
  <c r="K326"/>
  <c r="H326"/>
  <c r="M326"/>
  <c r="J326"/>
  <c r="B326" l="1"/>
  <c r="M327" s="1"/>
  <c r="F327" l="1"/>
  <c r="K327"/>
  <c r="G327"/>
  <c r="H327"/>
  <c r="E327"/>
  <c r="D327"/>
  <c r="J327"/>
  <c r="C327"/>
  <c r="B327" s="1"/>
  <c r="L327"/>
  <c r="I327"/>
  <c r="E328" l="1"/>
  <c r="F328"/>
  <c r="M328"/>
  <c r="L328"/>
  <c r="D328"/>
  <c r="H328"/>
  <c r="I328"/>
  <c r="G328"/>
  <c r="J328"/>
  <c r="K328"/>
  <c r="C328"/>
  <c r="B328" l="1"/>
  <c r="K329" s="1"/>
  <c r="G329" l="1"/>
  <c r="F329"/>
  <c r="E329"/>
  <c r="M329"/>
  <c r="C329"/>
  <c r="B329" s="1"/>
  <c r="D329"/>
  <c r="H329"/>
  <c r="L329"/>
  <c r="I329"/>
  <c r="J329"/>
  <c r="C330" l="1"/>
  <c r="H330"/>
  <c r="I330"/>
  <c r="K330"/>
  <c r="M330"/>
  <c r="J330"/>
  <c r="L330"/>
  <c r="D330"/>
  <c r="E330"/>
  <c r="F330"/>
  <c r="G330"/>
  <c r="B330" l="1"/>
  <c r="L331" s="1"/>
  <c r="G331" l="1"/>
  <c r="E331"/>
  <c r="D331"/>
  <c r="K331"/>
  <c r="F331"/>
  <c r="C331"/>
  <c r="M331"/>
  <c r="J331"/>
  <c r="H331"/>
  <c r="I331"/>
  <c r="B331" l="1"/>
  <c r="I332" s="1"/>
  <c r="D332" l="1"/>
  <c r="J332"/>
  <c r="G332"/>
  <c r="M332"/>
  <c r="F332"/>
  <c r="K332"/>
  <c r="H332"/>
  <c r="E332"/>
  <c r="L332"/>
  <c r="C332"/>
  <c r="B332" l="1"/>
  <c r="E333" s="1"/>
  <c r="M333" l="1"/>
  <c r="L333"/>
  <c r="G333"/>
  <c r="I333"/>
  <c r="K333"/>
  <c r="F333"/>
  <c r="C333"/>
  <c r="J333"/>
  <c r="H333"/>
  <c r="B333"/>
  <c r="D334" s="1"/>
  <c r="D333"/>
  <c r="K334" l="1"/>
  <c r="I334"/>
  <c r="L334"/>
  <c r="J334"/>
  <c r="H334"/>
  <c r="M334"/>
  <c r="G334"/>
  <c r="C334"/>
  <c r="B334" s="1"/>
  <c r="E334"/>
  <c r="F334"/>
  <c r="G335" l="1"/>
  <c r="F335"/>
  <c r="E335"/>
  <c r="D335"/>
  <c r="C335"/>
  <c r="K335"/>
  <c r="L335"/>
  <c r="J335"/>
  <c r="H335"/>
  <c r="I335"/>
  <c r="M335"/>
  <c r="M336" l="1"/>
  <c r="G336"/>
  <c r="B335"/>
  <c r="E336" l="1"/>
  <c r="K336"/>
  <c r="D336"/>
  <c r="H336"/>
  <c r="I336"/>
  <c r="F336"/>
  <c r="J336"/>
  <c r="L336"/>
  <c r="C336"/>
  <c r="B336" l="1"/>
  <c r="E337" s="1"/>
  <c r="K337" l="1"/>
  <c r="I337"/>
  <c r="D337"/>
  <c r="L337"/>
  <c r="J337"/>
  <c r="G337"/>
  <c r="C337"/>
  <c r="M337"/>
  <c r="H337"/>
  <c r="F337"/>
  <c r="B337" l="1"/>
  <c r="C338" s="1"/>
  <c r="J338" l="1"/>
  <c r="M338"/>
  <c r="B338"/>
  <c r="C339" s="1"/>
  <c r="F338"/>
  <c r="G338"/>
  <c r="E338"/>
  <c r="D338"/>
  <c r="I338"/>
  <c r="L338"/>
  <c r="H338"/>
  <c r="K338"/>
  <c r="K339" l="1"/>
  <c r="H339"/>
  <c r="J339"/>
  <c r="I339"/>
  <c r="M339"/>
  <c r="L339"/>
  <c r="E339"/>
  <c r="F339"/>
  <c r="G339"/>
  <c r="D339"/>
  <c r="B339"/>
  <c r="C340" s="1"/>
  <c r="F340" l="1"/>
  <c r="D340"/>
  <c r="G340"/>
  <c r="E340"/>
  <c r="I340"/>
  <c r="J340"/>
  <c r="K340"/>
  <c r="M340"/>
  <c r="H340"/>
  <c r="L340"/>
  <c r="B340"/>
  <c r="C341" l="1"/>
  <c r="L341"/>
  <c r="J341"/>
  <c r="I341"/>
  <c r="K341"/>
  <c r="M341"/>
  <c r="H341"/>
  <c r="E341"/>
  <c r="F341"/>
  <c r="D341"/>
  <c r="G341"/>
  <c r="B341" l="1"/>
  <c r="D342" s="1"/>
  <c r="J342" l="1"/>
  <c r="L342"/>
  <c r="F342"/>
  <c r="C342"/>
  <c r="M342"/>
  <c r="H342"/>
  <c r="E342"/>
  <c r="K342"/>
  <c r="I342"/>
  <c r="B342"/>
  <c r="G342"/>
  <c r="C343" l="1"/>
  <c r="E343"/>
  <c r="F343"/>
  <c r="D343"/>
  <c r="G343"/>
  <c r="J343"/>
  <c r="L343"/>
  <c r="K343"/>
  <c r="I343"/>
  <c r="H343"/>
  <c r="M343"/>
  <c r="B343" l="1"/>
  <c r="K344" s="1"/>
  <c r="F344" l="1"/>
  <c r="E344"/>
  <c r="H344"/>
  <c r="G344"/>
  <c r="J344"/>
  <c r="I344"/>
  <c r="C344"/>
  <c r="B344" s="1"/>
  <c r="D344"/>
  <c r="M344"/>
  <c r="L344"/>
  <c r="D345" l="1"/>
  <c r="E345"/>
  <c r="F345"/>
  <c r="G345"/>
  <c r="C345"/>
  <c r="H345"/>
  <c r="L345"/>
  <c r="J345"/>
  <c r="I345"/>
  <c r="M345"/>
  <c r="K345"/>
  <c r="B345" l="1"/>
  <c r="G346" s="1"/>
  <c r="I346" l="1"/>
  <c r="J346"/>
  <c r="F346"/>
  <c r="C346"/>
  <c r="B346" s="1"/>
  <c r="L346"/>
  <c r="M346"/>
  <c r="E346"/>
  <c r="K346"/>
  <c r="H346"/>
  <c r="D346"/>
  <c r="H347" l="1"/>
  <c r="J347"/>
  <c r="L347"/>
  <c r="K347"/>
  <c r="M347"/>
  <c r="I347"/>
  <c r="C347"/>
  <c r="B347" s="1"/>
  <c r="D347"/>
  <c r="E347"/>
  <c r="G347"/>
  <c r="F347"/>
  <c r="I348" l="1"/>
  <c r="H348"/>
  <c r="J348"/>
  <c r="K348"/>
  <c r="L348"/>
  <c r="M348"/>
  <c r="G348"/>
  <c r="D348"/>
  <c r="E348"/>
  <c r="F348"/>
  <c r="C348"/>
  <c r="B348" l="1"/>
  <c r="L349" s="1"/>
  <c r="G349" l="1"/>
  <c r="K349"/>
  <c r="F349"/>
  <c r="E349"/>
  <c r="H349"/>
  <c r="M349"/>
  <c r="D349"/>
  <c r="I349"/>
  <c r="J349"/>
  <c r="C349"/>
  <c r="B349" l="1"/>
  <c r="H350" s="1"/>
  <c r="G350" l="1"/>
  <c r="F350"/>
  <c r="I350"/>
  <c r="D350"/>
  <c r="L350"/>
  <c r="K350"/>
  <c r="C350"/>
  <c r="B350" s="1"/>
  <c r="E350"/>
  <c r="M350"/>
  <c r="J350"/>
  <c r="J351" l="1"/>
  <c r="H351"/>
  <c r="L351"/>
  <c r="I351"/>
  <c r="K351"/>
  <c r="M351"/>
  <c r="F351"/>
  <c r="E351"/>
  <c r="G351"/>
  <c r="D351"/>
  <c r="C351"/>
  <c r="B351" s="1"/>
  <c r="M352" l="1"/>
  <c r="H352"/>
  <c r="J352"/>
  <c r="K352"/>
  <c r="L352"/>
  <c r="I352"/>
  <c r="G352"/>
  <c r="D352"/>
  <c r="E352"/>
  <c r="F352"/>
  <c r="C352"/>
  <c r="B352" l="1"/>
  <c r="H353" s="1"/>
  <c r="G353" l="1"/>
  <c r="F353"/>
  <c r="J353"/>
  <c r="E353"/>
  <c r="C353"/>
  <c r="B353" s="1"/>
  <c r="I353"/>
  <c r="M353"/>
  <c r="D353"/>
  <c r="L353"/>
  <c r="K353"/>
  <c r="J354" l="1"/>
  <c r="M354"/>
  <c r="L354"/>
  <c r="H354"/>
  <c r="K354"/>
  <c r="I354"/>
  <c r="G354"/>
  <c r="D354"/>
  <c r="F354"/>
  <c r="E354"/>
  <c r="C354"/>
  <c r="B354" s="1"/>
  <c r="G355" l="1"/>
  <c r="D355"/>
  <c r="E355"/>
  <c r="F355"/>
  <c r="L355"/>
  <c r="K355"/>
  <c r="I355"/>
  <c r="M355"/>
  <c r="H355"/>
  <c r="J355"/>
  <c r="C355"/>
  <c r="B355" l="1"/>
  <c r="C356" s="1"/>
  <c r="G356" l="1"/>
  <c r="H356"/>
  <c r="B356"/>
  <c r="F356"/>
  <c r="K356"/>
  <c r="E356"/>
  <c r="J356"/>
  <c r="M356"/>
  <c r="D356"/>
  <c r="L356"/>
  <c r="I356"/>
  <c r="G357" l="1"/>
  <c r="D357"/>
  <c r="E357"/>
  <c r="F357"/>
  <c r="C357"/>
  <c r="M357"/>
  <c r="L357"/>
  <c r="H357"/>
  <c r="J357"/>
  <c r="I357"/>
  <c r="K357"/>
  <c r="B357" l="1"/>
  <c r="H358" s="1"/>
  <c r="D358" l="1"/>
  <c r="L358"/>
  <c r="C358"/>
  <c r="G358"/>
  <c r="F358"/>
  <c r="M358"/>
  <c r="I358"/>
  <c r="E358"/>
  <c r="J358"/>
  <c r="K358"/>
  <c r="B358" l="1"/>
  <c r="G359" s="1"/>
  <c r="C359" l="1"/>
  <c r="B359" s="1"/>
  <c r="D359"/>
  <c r="E359"/>
  <c r="L359"/>
  <c r="H359"/>
  <c r="I359"/>
  <c r="J359"/>
  <c r="M359"/>
  <c r="K359"/>
  <c r="F359"/>
  <c r="L360" l="1"/>
  <c r="I360"/>
  <c r="J360"/>
  <c r="K360"/>
  <c r="M360"/>
  <c r="H360"/>
  <c r="E360"/>
  <c r="F360"/>
  <c r="G360"/>
  <c r="D360"/>
  <c r="C360"/>
  <c r="B360" s="1"/>
  <c r="F361" l="1"/>
  <c r="G361"/>
  <c r="D361"/>
  <c r="E361"/>
  <c r="C361"/>
  <c r="I361"/>
  <c r="J361"/>
  <c r="K361"/>
  <c r="M361"/>
  <c r="H361"/>
  <c r="L361"/>
  <c r="B361" l="1"/>
  <c r="M362" s="1"/>
  <c r="E362" l="1"/>
  <c r="D362"/>
  <c r="G362"/>
  <c r="C362"/>
  <c r="B362" s="1"/>
  <c r="L362"/>
  <c r="F362"/>
  <c r="K362"/>
  <c r="H362"/>
  <c r="J362"/>
  <c r="I362"/>
  <c r="H363" l="1"/>
  <c r="J363"/>
  <c r="L363"/>
  <c r="K363"/>
  <c r="I363"/>
  <c r="M363"/>
  <c r="C363"/>
  <c r="G363"/>
  <c r="D363"/>
  <c r="E363"/>
  <c r="F363"/>
  <c r="B363" l="1"/>
  <c r="C364" s="1"/>
  <c r="M364" l="1"/>
  <c r="F364"/>
  <c r="B364"/>
  <c r="L364"/>
  <c r="G364"/>
  <c r="K364"/>
  <c r="J364"/>
  <c r="E364"/>
  <c r="I364"/>
  <c r="H364"/>
  <c r="D364"/>
  <c r="D365" l="1"/>
  <c r="E365"/>
  <c r="F365"/>
  <c r="G365"/>
  <c r="L365"/>
  <c r="M365"/>
  <c r="H365"/>
  <c r="J365"/>
  <c r="K365"/>
  <c r="I365"/>
  <c r="C365"/>
  <c r="B365" s="1"/>
  <c r="I366" l="1"/>
  <c r="J366"/>
  <c r="H366"/>
  <c r="L366"/>
  <c r="K366"/>
  <c r="M366"/>
  <c r="D366"/>
  <c r="E366"/>
  <c r="F366"/>
  <c r="G366"/>
  <c r="C366"/>
  <c r="B366" l="1"/>
  <c r="E367" s="1"/>
  <c r="M367" l="1"/>
  <c r="L367"/>
  <c r="G367"/>
  <c r="H367"/>
  <c r="F367"/>
  <c r="K367"/>
  <c r="J367"/>
  <c r="I367"/>
  <c r="D367"/>
  <c r="C367"/>
  <c r="B367" s="1"/>
  <c r="E368" s="1"/>
  <c r="C368" l="1"/>
  <c r="H368"/>
  <c r="J368"/>
  <c r="L368"/>
  <c r="I368"/>
  <c r="K368"/>
  <c r="M368"/>
  <c r="G368"/>
  <c r="F368"/>
  <c r="B368"/>
  <c r="F369" s="1"/>
  <c r="D368"/>
  <c r="C369" l="1"/>
  <c r="B369" s="1"/>
  <c r="G369"/>
  <c r="E369"/>
  <c r="H369"/>
  <c r="J369"/>
  <c r="I369"/>
  <c r="K369"/>
  <c r="L369"/>
  <c r="M369"/>
  <c r="D369"/>
  <c r="G370" l="1"/>
  <c r="D370"/>
  <c r="E370"/>
  <c r="F370"/>
  <c r="J370"/>
  <c r="K370"/>
  <c r="I370"/>
  <c r="L370"/>
  <c r="M370"/>
  <c r="H370"/>
  <c r="C370"/>
  <c r="B370" l="1"/>
  <c r="K371" s="1"/>
  <c r="D371" l="1"/>
  <c r="J371"/>
  <c r="G371"/>
  <c r="F371"/>
  <c r="L371"/>
  <c r="H371"/>
  <c r="E371"/>
  <c r="C371"/>
  <c r="B371" s="1"/>
  <c r="I371"/>
  <c r="M371"/>
  <c r="K372" l="1"/>
  <c r="M372"/>
  <c r="I372"/>
  <c r="H372"/>
  <c r="J372"/>
  <c r="L372"/>
  <c r="C372"/>
  <c r="B372" s="1"/>
  <c r="G372"/>
  <c r="D372"/>
  <c r="E372"/>
  <c r="F372"/>
  <c r="D373" l="1"/>
  <c r="E373"/>
  <c r="F373"/>
  <c r="G373"/>
  <c r="H373"/>
  <c r="L373"/>
  <c r="K373"/>
  <c r="J373"/>
  <c r="I373"/>
  <c r="M373"/>
  <c r="C373"/>
  <c r="B373" s="1"/>
  <c r="E374" l="1"/>
  <c r="F374"/>
  <c r="D374"/>
  <c r="G374"/>
  <c r="K374"/>
  <c r="I374"/>
  <c r="H374"/>
  <c r="M374"/>
  <c r="L374"/>
  <c r="J374"/>
  <c r="C374"/>
  <c r="B374" l="1"/>
  <c r="D375" s="1"/>
  <c r="K375" l="1"/>
  <c r="L375"/>
  <c r="F375"/>
  <c r="I375"/>
  <c r="J375"/>
  <c r="E375"/>
  <c r="M375"/>
  <c r="H375"/>
  <c r="G375"/>
  <c r="C375"/>
  <c r="B375" l="1"/>
  <c r="J376" s="1"/>
  <c r="F376" l="1"/>
  <c r="G376"/>
  <c r="H376"/>
  <c r="E376"/>
  <c r="M376"/>
  <c r="L376"/>
  <c r="D376"/>
  <c r="I376"/>
  <c r="K376"/>
  <c r="C376"/>
  <c r="B376" l="1"/>
  <c r="H377" s="1"/>
  <c r="F377" l="1"/>
  <c r="C377"/>
  <c r="K377"/>
  <c r="G377"/>
  <c r="E377"/>
  <c r="M377"/>
  <c r="I377"/>
  <c r="D377"/>
  <c r="L377"/>
  <c r="J377"/>
  <c r="B377" l="1"/>
  <c r="D378" s="1"/>
  <c r="F378" l="1"/>
  <c r="E378"/>
  <c r="M378"/>
  <c r="I378"/>
  <c r="L378"/>
  <c r="H378"/>
  <c r="J378"/>
  <c r="K378"/>
  <c r="G378"/>
  <c r="C378"/>
  <c r="B378" l="1"/>
  <c r="J379" s="1"/>
  <c r="E379" l="1"/>
  <c r="F379"/>
  <c r="H379"/>
  <c r="D379"/>
  <c r="K379"/>
  <c r="M379"/>
  <c r="C379"/>
  <c r="G379"/>
  <c r="L379"/>
  <c r="I379"/>
  <c r="B379" l="1"/>
  <c r="C380" s="1"/>
  <c r="K380" l="1"/>
  <c r="I380"/>
  <c r="B380"/>
  <c r="C381" s="1"/>
  <c r="G380"/>
  <c r="D380"/>
  <c r="E380"/>
  <c r="F380"/>
  <c r="L380"/>
  <c r="M380"/>
  <c r="J380"/>
  <c r="H380"/>
  <c r="J381" l="1"/>
  <c r="M381"/>
  <c r="I381"/>
  <c r="K381"/>
  <c r="H381"/>
  <c r="L381"/>
  <c r="B381"/>
  <c r="E381"/>
  <c r="F381"/>
  <c r="G381"/>
  <c r="D381"/>
  <c r="G382" l="1"/>
  <c r="D382"/>
  <c r="E382"/>
  <c r="F382"/>
  <c r="I382"/>
  <c r="H382"/>
  <c r="M382"/>
  <c r="J382"/>
  <c r="K382"/>
  <c r="L382"/>
  <c r="C382"/>
  <c r="B382" s="1"/>
  <c r="F383" l="1"/>
  <c r="E383"/>
  <c r="G383"/>
  <c r="D383"/>
  <c r="C383"/>
  <c r="B383" s="1"/>
  <c r="I383"/>
  <c r="M383"/>
  <c r="L383"/>
  <c r="H383"/>
  <c r="J383"/>
  <c r="K383"/>
  <c r="G384" l="1"/>
  <c r="E384"/>
  <c r="F384"/>
  <c r="D384"/>
  <c r="K384"/>
  <c r="M384"/>
  <c r="J384"/>
  <c r="L384"/>
  <c r="H384"/>
  <c r="I384"/>
  <c r="C384"/>
  <c r="B384" l="1"/>
  <c r="D385" s="1"/>
  <c r="J385" l="1"/>
  <c r="C385"/>
  <c r="L385"/>
  <c r="G385"/>
  <c r="M385"/>
  <c r="I385"/>
  <c r="E385"/>
  <c r="K385"/>
  <c r="H385"/>
  <c r="F385"/>
  <c r="B385" l="1"/>
  <c r="C386" s="1"/>
  <c r="E386" l="1"/>
  <c r="G386"/>
  <c r="J386"/>
  <c r="B386"/>
  <c r="M386"/>
  <c r="D386"/>
  <c r="F386"/>
  <c r="H386"/>
  <c r="L386"/>
  <c r="K386"/>
  <c r="I386"/>
  <c r="H387" l="1"/>
  <c r="J387"/>
  <c r="M387"/>
  <c r="L387"/>
  <c r="K387"/>
  <c r="I387"/>
  <c r="D387"/>
  <c r="E387"/>
  <c r="F387"/>
  <c r="G387"/>
  <c r="C387"/>
  <c r="B387" s="1"/>
  <c r="F388" l="1"/>
  <c r="G388"/>
  <c r="D388"/>
  <c r="E388"/>
  <c r="C388"/>
  <c r="K388"/>
  <c r="M388"/>
  <c r="H388"/>
  <c r="J388"/>
  <c r="I388"/>
  <c r="L388"/>
  <c r="B388" l="1"/>
  <c r="G389" s="1"/>
  <c r="K389" l="1"/>
  <c r="M389"/>
  <c r="E389"/>
  <c r="L389"/>
  <c r="I389"/>
  <c r="D389"/>
  <c r="H389"/>
  <c r="J389"/>
  <c r="B389"/>
  <c r="F389"/>
  <c r="C389"/>
  <c r="C390" l="1"/>
  <c r="J390"/>
  <c r="H390"/>
  <c r="K390"/>
  <c r="I390"/>
  <c r="L390"/>
  <c r="M390"/>
  <c r="G390"/>
  <c r="D390"/>
  <c r="F390"/>
  <c r="E390"/>
  <c r="B390"/>
  <c r="F391" l="1"/>
  <c r="G391"/>
  <c r="D391"/>
  <c r="E391"/>
  <c r="K391"/>
  <c r="I391"/>
  <c r="H391"/>
  <c r="J391"/>
  <c r="L391"/>
  <c r="M391"/>
  <c r="C391"/>
  <c r="B391" l="1"/>
  <c r="D392" s="1"/>
  <c r="I392" l="1"/>
  <c r="L392"/>
  <c r="F392"/>
  <c r="C392"/>
  <c r="B392" s="1"/>
  <c r="M392"/>
  <c r="J392"/>
  <c r="E392"/>
  <c r="K392"/>
  <c r="H392"/>
  <c r="G392"/>
  <c r="H393" l="1"/>
  <c r="L393"/>
  <c r="J393"/>
  <c r="I393"/>
  <c r="K393"/>
  <c r="M393"/>
  <c r="C393"/>
  <c r="B393"/>
  <c r="D393"/>
  <c r="E393"/>
  <c r="G393"/>
  <c r="F393"/>
  <c r="C394" l="1"/>
  <c r="F394"/>
  <c r="D394"/>
  <c r="E394"/>
  <c r="G394"/>
  <c r="K394"/>
  <c r="I394"/>
  <c r="L394"/>
  <c r="J394"/>
  <c r="H394"/>
  <c r="M394"/>
  <c r="B394" l="1"/>
  <c r="J395" s="1"/>
  <c r="E395" l="1"/>
  <c r="C395"/>
  <c r="B395" s="1"/>
  <c r="D395"/>
  <c r="L395"/>
  <c r="G395"/>
  <c r="I395"/>
  <c r="H395"/>
  <c r="F395"/>
  <c r="K395"/>
  <c r="M395"/>
  <c r="C396" l="1"/>
  <c r="H396"/>
  <c r="J396"/>
  <c r="L396"/>
  <c r="M396"/>
  <c r="I396"/>
  <c r="K396"/>
  <c r="F396"/>
  <c r="G396"/>
  <c r="E396"/>
  <c r="D396"/>
  <c r="B396" l="1"/>
  <c r="G397" s="1"/>
  <c r="M397" l="1"/>
  <c r="J397"/>
  <c r="F397"/>
  <c r="C397"/>
  <c r="H397"/>
  <c r="I397"/>
  <c r="E397"/>
  <c r="K397"/>
  <c r="L397"/>
  <c r="D397"/>
  <c r="B397" l="1"/>
  <c r="J398" s="1"/>
  <c r="E398" l="1"/>
  <c r="D398"/>
  <c r="C398"/>
  <c r="L398"/>
  <c r="G398"/>
  <c r="F398"/>
  <c r="H398"/>
  <c r="M398"/>
  <c r="K398"/>
  <c r="I398"/>
  <c r="B398" l="1"/>
  <c r="L399" s="1"/>
  <c r="F399" l="1"/>
  <c r="D399"/>
  <c r="K399"/>
  <c r="G399"/>
  <c r="J399"/>
  <c r="M399"/>
  <c r="E399"/>
  <c r="H399"/>
  <c r="I399"/>
  <c r="C399"/>
  <c r="B399" l="1"/>
  <c r="F400" s="1"/>
  <c r="H400" l="1"/>
  <c r="M400"/>
  <c r="G400"/>
  <c r="K400"/>
  <c r="D400"/>
  <c r="L400"/>
  <c r="J400"/>
  <c r="I400"/>
  <c r="C400"/>
  <c r="E400"/>
  <c r="B400" l="1"/>
  <c r="E401" s="1"/>
  <c r="H401" l="1"/>
  <c r="I401"/>
  <c r="G401"/>
  <c r="J401"/>
  <c r="F401"/>
  <c r="M401"/>
  <c r="L401"/>
  <c r="K401"/>
  <c r="C401"/>
  <c r="B401" s="1"/>
  <c r="D401"/>
  <c r="E402" l="1"/>
  <c r="F402"/>
  <c r="G402"/>
  <c r="D402"/>
  <c r="C402"/>
  <c r="J402"/>
  <c r="K402"/>
  <c r="L402"/>
  <c r="I402"/>
  <c r="M402"/>
  <c r="H402"/>
  <c r="B402" l="1"/>
  <c r="H403" s="1"/>
  <c r="F403" l="1"/>
  <c r="J403"/>
  <c r="E403"/>
  <c r="G403"/>
  <c r="K403"/>
  <c r="M403"/>
  <c r="D403"/>
  <c r="C403"/>
  <c r="L403"/>
  <c r="I403"/>
  <c r="B403" l="1"/>
  <c r="C404" s="1"/>
  <c r="D404" l="1"/>
  <c r="G404"/>
  <c r="F404"/>
  <c r="E404"/>
  <c r="B404"/>
  <c r="C405" s="1"/>
  <c r="L404"/>
  <c r="H404"/>
  <c r="I404"/>
  <c r="J404"/>
  <c r="K404"/>
  <c r="M404"/>
  <c r="M405" l="1"/>
  <c r="H405"/>
  <c r="L405"/>
  <c r="K405"/>
  <c r="J405"/>
  <c r="I405"/>
  <c r="G405"/>
  <c r="D405"/>
  <c r="E405"/>
  <c r="F405"/>
  <c r="B405"/>
  <c r="C406" l="1"/>
  <c r="K406"/>
  <c r="H406"/>
  <c r="M406"/>
  <c r="L406"/>
  <c r="J406"/>
  <c r="I406"/>
  <c r="F406"/>
  <c r="G406"/>
  <c r="D406"/>
  <c r="E406"/>
  <c r="B406" l="1"/>
  <c r="C407" s="1"/>
  <c r="G407"/>
  <c r="E407"/>
  <c r="K407"/>
  <c r="I407"/>
  <c r="M407"/>
  <c r="J407"/>
  <c r="L407" l="1"/>
  <c r="D407"/>
  <c r="H407"/>
  <c r="F407"/>
  <c r="B407"/>
  <c r="E408" s="1"/>
  <c r="F408" l="1"/>
  <c r="K408"/>
  <c r="J408"/>
  <c r="M408"/>
  <c r="L408"/>
  <c r="I408"/>
  <c r="H408"/>
  <c r="D408"/>
  <c r="G408"/>
  <c r="C408"/>
  <c r="B408" s="1"/>
  <c r="D409" s="1"/>
  <c r="H409" l="1"/>
  <c r="M409"/>
  <c r="J409"/>
  <c r="I409"/>
  <c r="L409"/>
  <c r="K409"/>
  <c r="E409"/>
  <c r="G409"/>
  <c r="C409"/>
  <c r="B409" s="1"/>
  <c r="F409"/>
  <c r="C410" l="1"/>
  <c r="G410"/>
  <c r="D410"/>
  <c r="E410"/>
  <c r="F410"/>
  <c r="K410"/>
  <c r="J410"/>
  <c r="I410"/>
  <c r="L410"/>
  <c r="M410"/>
  <c r="H410"/>
  <c r="B410" l="1"/>
  <c r="L411" s="1"/>
  <c r="G411" l="1"/>
  <c r="C411"/>
  <c r="B411" s="1"/>
  <c r="D411"/>
  <c r="J411"/>
  <c r="E411"/>
  <c r="M411"/>
  <c r="H411"/>
  <c r="F411"/>
  <c r="K411"/>
  <c r="I411"/>
  <c r="F412" l="1"/>
  <c r="D412"/>
  <c r="G412"/>
  <c r="E412"/>
  <c r="C412"/>
  <c r="I412"/>
  <c r="L412"/>
  <c r="H412"/>
  <c r="K412"/>
  <c r="M412"/>
  <c r="J412"/>
  <c r="B412" l="1"/>
  <c r="G413" s="1"/>
  <c r="I413" l="1"/>
  <c r="F413"/>
  <c r="C413"/>
  <c r="L413"/>
  <c r="M413"/>
  <c r="H413"/>
  <c r="E413"/>
  <c r="K413"/>
  <c r="J413"/>
  <c r="D413"/>
  <c r="B413" l="1"/>
  <c r="L414" s="1"/>
  <c r="E414" l="1"/>
  <c r="J414"/>
  <c r="G414"/>
  <c r="D414"/>
  <c r="C414"/>
  <c r="K414"/>
  <c r="H414"/>
  <c r="F414"/>
  <c r="M414"/>
  <c r="I414"/>
  <c r="B414" l="1"/>
  <c r="L415" s="1"/>
  <c r="F415" l="1"/>
  <c r="M415"/>
  <c r="G415"/>
  <c r="I415"/>
  <c r="E415"/>
  <c r="K415"/>
  <c r="D415"/>
  <c r="J415"/>
  <c r="C415"/>
  <c r="B415" s="1"/>
  <c r="H415"/>
  <c r="D416" l="1"/>
  <c r="M416"/>
  <c r="K416"/>
  <c r="I416"/>
  <c r="H416"/>
  <c r="L416"/>
  <c r="J416"/>
  <c r="F416"/>
  <c r="C416"/>
  <c r="G416"/>
  <c r="E416"/>
  <c r="B416" l="1"/>
  <c r="D417" s="1"/>
  <c r="H417" l="1"/>
  <c r="C417"/>
  <c r="I417"/>
  <c r="F417"/>
  <c r="L417"/>
  <c r="M417"/>
  <c r="G417"/>
  <c r="K417"/>
  <c r="J417"/>
  <c r="E417"/>
  <c r="B417" l="1"/>
  <c r="E418" s="1"/>
  <c r="J418" l="1"/>
  <c r="I418"/>
  <c r="C418"/>
  <c r="F418"/>
  <c r="L418"/>
  <c r="K418"/>
  <c r="D418"/>
  <c r="M418"/>
  <c r="H418"/>
  <c r="B418"/>
  <c r="D419" s="1"/>
  <c r="G418"/>
  <c r="C419" l="1"/>
  <c r="B419" s="1"/>
  <c r="G419"/>
  <c r="E419"/>
  <c r="K419"/>
  <c r="H419"/>
  <c r="M419"/>
  <c r="L419"/>
  <c r="I419"/>
  <c r="J419"/>
  <c r="F419"/>
  <c r="E420" l="1"/>
  <c r="F420"/>
  <c r="G420"/>
  <c r="D420"/>
  <c r="M420"/>
  <c r="I420"/>
  <c r="L420"/>
  <c r="H420"/>
  <c r="K420"/>
  <c r="J420"/>
  <c r="C420"/>
  <c r="B420" l="1"/>
  <c r="G421" s="1"/>
  <c r="M421" l="1"/>
  <c r="J421"/>
  <c r="C421"/>
  <c r="B421" s="1"/>
  <c r="H421"/>
  <c r="F421"/>
  <c r="L421"/>
  <c r="I421"/>
  <c r="D421"/>
  <c r="K421"/>
  <c r="E421"/>
  <c r="D422" l="1"/>
  <c r="F422"/>
  <c r="G422"/>
  <c r="E422"/>
  <c r="C422"/>
  <c r="H422"/>
  <c r="J422"/>
  <c r="I422"/>
  <c r="K422"/>
  <c r="M422"/>
  <c r="L422"/>
  <c r="B422" l="1"/>
  <c r="I423" s="1"/>
  <c r="G423" l="1"/>
  <c r="E423"/>
  <c r="F423"/>
  <c r="C423"/>
  <c r="B423" s="1"/>
  <c r="H423"/>
  <c r="D423"/>
  <c r="J423"/>
  <c r="K423"/>
  <c r="L423"/>
  <c r="M423"/>
  <c r="J424" l="1"/>
  <c r="L424"/>
  <c r="I424"/>
  <c r="M424"/>
  <c r="K424"/>
  <c r="H424"/>
  <c r="C424"/>
  <c r="D424"/>
  <c r="E424"/>
  <c r="F424"/>
  <c r="G424"/>
  <c r="B424" l="1"/>
  <c r="C425" s="1"/>
  <c r="G425" l="1"/>
  <c r="F425"/>
  <c r="K425"/>
  <c r="B425"/>
  <c r="E425"/>
  <c r="L425"/>
  <c r="D425"/>
  <c r="M425"/>
  <c r="I425"/>
  <c r="H425"/>
  <c r="J425"/>
  <c r="L426" l="1"/>
  <c r="M426"/>
  <c r="H426"/>
  <c r="J426"/>
  <c r="I426"/>
  <c r="K426"/>
  <c r="G426"/>
  <c r="F426"/>
  <c r="E426"/>
  <c r="D426"/>
  <c r="C426"/>
  <c r="B426" s="1"/>
  <c r="E427" l="1"/>
  <c r="D427"/>
  <c r="G427"/>
  <c r="F427"/>
  <c r="C427"/>
  <c r="I427"/>
  <c r="H427"/>
  <c r="J427"/>
  <c r="L427"/>
  <c r="M427"/>
  <c r="K427"/>
  <c r="B427" l="1"/>
  <c r="L428" s="1"/>
  <c r="G428" l="1"/>
  <c r="D428"/>
  <c r="I428"/>
  <c r="C428"/>
  <c r="B428" s="1"/>
  <c r="F428"/>
  <c r="H428"/>
  <c r="J428"/>
  <c r="E428"/>
  <c r="K428"/>
  <c r="M428"/>
  <c r="J429" l="1"/>
  <c r="K429"/>
  <c r="H429"/>
  <c r="L429"/>
  <c r="M429"/>
  <c r="I429"/>
  <c r="F429"/>
  <c r="D429"/>
  <c r="E429"/>
  <c r="G429"/>
  <c r="C429"/>
  <c r="B429" l="1"/>
  <c r="F430" s="1"/>
  <c r="J430" l="1"/>
  <c r="M430"/>
  <c r="H430"/>
  <c r="C430"/>
  <c r="B430" s="1"/>
  <c r="G430"/>
  <c r="K430"/>
  <c r="I430"/>
  <c r="E430"/>
  <c r="L430"/>
  <c r="D430"/>
  <c r="F431" l="1"/>
  <c r="G431"/>
  <c r="D431"/>
  <c r="E431"/>
  <c r="C431"/>
  <c r="L431"/>
  <c r="I431"/>
  <c r="J431"/>
  <c r="H431"/>
  <c r="K431"/>
  <c r="M431"/>
  <c r="B431" l="1"/>
  <c r="I432" s="1"/>
  <c r="D432" l="1"/>
  <c r="G432"/>
  <c r="E432"/>
  <c r="C432"/>
  <c r="B432" s="1"/>
  <c r="K432"/>
  <c r="F432"/>
  <c r="J432"/>
  <c r="M432"/>
  <c r="L432"/>
  <c r="H432"/>
  <c r="J433" l="1"/>
  <c r="L433"/>
  <c r="I433"/>
  <c r="M433"/>
  <c r="K433"/>
  <c r="H433"/>
  <c r="C433"/>
  <c r="B433" s="1"/>
  <c r="D433"/>
  <c r="E433"/>
  <c r="G433"/>
  <c r="F433"/>
  <c r="K434" l="1"/>
  <c r="M434"/>
  <c r="J434"/>
  <c r="H434"/>
  <c r="L434"/>
  <c r="I434"/>
  <c r="D434"/>
  <c r="F434"/>
  <c r="G434"/>
  <c r="E434"/>
  <c r="C434"/>
  <c r="B434" l="1"/>
  <c r="G435" s="1"/>
  <c r="I435" l="1"/>
  <c r="J435"/>
  <c r="F435"/>
  <c r="M435"/>
  <c r="L435"/>
  <c r="E435"/>
  <c r="K435"/>
  <c r="H435"/>
  <c r="D435"/>
  <c r="C435"/>
  <c r="B435" l="1"/>
  <c r="F436" s="1"/>
  <c r="I436" l="1"/>
  <c r="L436"/>
  <c r="D436"/>
  <c r="H436"/>
  <c r="K436"/>
  <c r="E436"/>
  <c r="M436"/>
  <c r="J436"/>
  <c r="G436"/>
  <c r="C436"/>
  <c r="B436" l="1"/>
  <c r="C437" s="1"/>
  <c r="M437" l="1"/>
  <c r="K437"/>
  <c r="D437"/>
  <c r="B437"/>
  <c r="J437"/>
  <c r="G437"/>
  <c r="L437"/>
  <c r="H437"/>
  <c r="F437"/>
  <c r="I437"/>
  <c r="E437"/>
  <c r="E438" l="1"/>
  <c r="F438"/>
  <c r="G438"/>
  <c r="D438"/>
  <c r="K438"/>
  <c r="M438"/>
  <c r="H438"/>
  <c r="J438"/>
  <c r="L438"/>
  <c r="I438"/>
  <c r="C438"/>
  <c r="B438" l="1"/>
  <c r="L439" s="1"/>
  <c r="E439" l="1"/>
  <c r="I439"/>
  <c r="D439"/>
  <c r="J439"/>
  <c r="G439"/>
  <c r="H439"/>
  <c r="K439"/>
  <c r="C439"/>
  <c r="B439" s="1"/>
  <c r="F439"/>
  <c r="M439"/>
  <c r="C440" l="1"/>
  <c r="I440"/>
  <c r="H440"/>
  <c r="L440"/>
  <c r="J440"/>
  <c r="M440"/>
  <c r="K440"/>
  <c r="G440"/>
  <c r="E440"/>
  <c r="F440"/>
  <c r="D440"/>
  <c r="B440" l="1"/>
  <c r="I441" s="1"/>
  <c r="E441" l="1"/>
  <c r="G441"/>
  <c r="J441"/>
  <c r="F441"/>
  <c r="C441"/>
  <c r="L441"/>
  <c r="H441"/>
  <c r="D441"/>
  <c r="M441"/>
  <c r="K441"/>
  <c r="B441" l="1"/>
  <c r="K442" s="1"/>
  <c r="M442"/>
  <c r="L442"/>
  <c r="D442"/>
  <c r="E442"/>
  <c r="F442"/>
  <c r="J442" l="1"/>
  <c r="G442"/>
  <c r="H442"/>
  <c r="I442"/>
  <c r="C442"/>
  <c r="B442" s="1"/>
  <c r="G443" l="1"/>
  <c r="F443"/>
  <c r="D443"/>
  <c r="E443"/>
  <c r="C443"/>
  <c r="L443"/>
  <c r="K443"/>
  <c r="J443"/>
  <c r="I443"/>
  <c r="M443"/>
  <c r="H443"/>
  <c r="B443" l="1"/>
  <c r="M444" s="1"/>
  <c r="D444" l="1"/>
  <c r="G444"/>
  <c r="E444"/>
  <c r="C444"/>
  <c r="B444" s="1"/>
  <c r="H444"/>
  <c r="F444"/>
  <c r="K444"/>
  <c r="I444"/>
  <c r="L444"/>
  <c r="J444"/>
  <c r="L445" l="1"/>
  <c r="K445"/>
  <c r="M445"/>
  <c r="I445"/>
  <c r="H445"/>
  <c r="J445"/>
  <c r="C445"/>
  <c r="E445"/>
  <c r="F445"/>
  <c r="G445"/>
  <c r="D445"/>
  <c r="B445" l="1"/>
  <c r="L446" s="1"/>
  <c r="G446"/>
  <c r="D446" l="1"/>
  <c r="M446"/>
  <c r="F446"/>
  <c r="K446"/>
  <c r="J446"/>
  <c r="C446"/>
  <c r="E446"/>
  <c r="I446"/>
  <c r="H446"/>
  <c r="B446" l="1"/>
  <c r="C447" s="1"/>
  <c r="G447" l="1"/>
  <c r="M447"/>
  <c r="B447"/>
  <c r="J447"/>
  <c r="F447"/>
  <c r="E447"/>
  <c r="I447"/>
  <c r="L447"/>
  <c r="D447"/>
  <c r="K447"/>
  <c r="H447"/>
  <c r="I448" l="1"/>
  <c r="H448"/>
  <c r="M448"/>
  <c r="L448"/>
  <c r="K448"/>
  <c r="J448"/>
  <c r="G448"/>
  <c r="D448"/>
  <c r="F448"/>
  <c r="E448"/>
  <c r="C448"/>
  <c r="B448" l="1"/>
  <c r="C449" s="1"/>
  <c r="J449"/>
  <c r="E449" l="1"/>
  <c r="H449"/>
  <c r="F449"/>
  <c r="K449"/>
  <c r="I449"/>
  <c r="D449"/>
  <c r="L449"/>
  <c r="M449"/>
  <c r="G449"/>
  <c r="B449"/>
  <c r="H450" l="1"/>
  <c r="J450"/>
  <c r="L450"/>
  <c r="I450"/>
  <c r="K450"/>
  <c r="M450"/>
  <c r="C450"/>
  <c r="B450" s="1"/>
  <c r="D450"/>
  <c r="E450"/>
  <c r="F450"/>
  <c r="G450"/>
  <c r="G451" l="1"/>
  <c r="D451"/>
  <c r="F451"/>
  <c r="E451"/>
  <c r="K451"/>
  <c r="M451"/>
  <c r="J451"/>
  <c r="H451"/>
  <c r="I451"/>
  <c r="L451"/>
  <c r="C451"/>
  <c r="B451" l="1"/>
  <c r="M452" s="1"/>
  <c r="D452" l="1"/>
  <c r="H452"/>
  <c r="G452"/>
  <c r="F452"/>
  <c r="L452"/>
  <c r="K452"/>
  <c r="E452"/>
  <c r="I452"/>
  <c r="J452"/>
  <c r="C452"/>
  <c r="B452" l="1"/>
  <c r="M453" s="1"/>
  <c r="E453" l="1"/>
  <c r="I453"/>
  <c r="F453"/>
  <c r="J453"/>
  <c r="C453"/>
  <c r="B453" s="1"/>
  <c r="D453"/>
  <c r="K453"/>
  <c r="H453"/>
  <c r="G453"/>
  <c r="L453"/>
  <c r="L454" l="1"/>
  <c r="I454"/>
  <c r="H454"/>
  <c r="J454"/>
  <c r="K454"/>
  <c r="M454"/>
  <c r="C454"/>
  <c r="G454"/>
  <c r="D454"/>
  <c r="F454"/>
  <c r="E454"/>
  <c r="B454" l="1"/>
  <c r="F455" s="1"/>
  <c r="H455" l="1"/>
  <c r="J455"/>
  <c r="G455"/>
  <c r="M455"/>
  <c r="D455"/>
  <c r="L455"/>
  <c r="I455"/>
  <c r="K455"/>
  <c r="C455"/>
  <c r="B455" s="1"/>
  <c r="E455"/>
  <c r="E456" l="1"/>
  <c r="F456"/>
  <c r="G456"/>
  <c r="D456"/>
  <c r="C456"/>
  <c r="J456"/>
  <c r="K456"/>
  <c r="M456"/>
  <c r="L456"/>
  <c r="I456"/>
  <c r="H456"/>
  <c r="B456" l="1"/>
  <c r="H457" s="1"/>
  <c r="F457" l="1"/>
  <c r="C457"/>
  <c r="D457"/>
  <c r="M457"/>
  <c r="G457"/>
  <c r="K457"/>
  <c r="J457"/>
  <c r="E457"/>
  <c r="L457"/>
  <c r="I457"/>
  <c r="B457" l="1"/>
  <c r="E458" s="1"/>
  <c r="C458" l="1"/>
  <c r="B458" s="1"/>
  <c r="G458"/>
  <c r="F458"/>
  <c r="H458"/>
  <c r="J458"/>
  <c r="L458"/>
  <c r="I458"/>
  <c r="K458"/>
  <c r="M458"/>
  <c r="D458"/>
  <c r="E459" l="1"/>
  <c r="F459"/>
  <c r="D459"/>
  <c r="G459"/>
  <c r="J459"/>
  <c r="I459"/>
  <c r="L459"/>
  <c r="K459"/>
  <c r="M459"/>
  <c r="H459"/>
  <c r="C459"/>
  <c r="B459" l="1"/>
  <c r="L460" s="1"/>
  <c r="D460" l="1"/>
  <c r="C460"/>
  <c r="G460"/>
  <c r="M460"/>
  <c r="F460"/>
  <c r="K460"/>
  <c r="H460"/>
  <c r="E460"/>
  <c r="J460"/>
  <c r="I460"/>
  <c r="B460" l="1"/>
  <c r="D461" s="1"/>
  <c r="L461" l="1"/>
  <c r="G461"/>
  <c r="I461"/>
  <c r="E461"/>
  <c r="M461"/>
  <c r="J461"/>
  <c r="F461"/>
  <c r="K461"/>
  <c r="H461"/>
  <c r="C461"/>
  <c r="B461" l="1"/>
  <c r="E462" s="1"/>
  <c r="L462"/>
  <c r="M462"/>
  <c r="I462" l="1"/>
  <c r="K462"/>
  <c r="F462"/>
  <c r="C462"/>
  <c r="G462"/>
  <c r="H462"/>
  <c r="J462"/>
  <c r="B462"/>
  <c r="G463" s="1"/>
  <c r="D462"/>
  <c r="C463" l="1"/>
  <c r="D463"/>
  <c r="F463"/>
  <c r="L463"/>
  <c r="M463"/>
  <c r="I463"/>
  <c r="J463"/>
  <c r="H463"/>
  <c r="K463"/>
  <c r="E463"/>
  <c r="B463" l="1"/>
  <c r="D464" s="1"/>
  <c r="H464" l="1"/>
  <c r="I464"/>
  <c r="E464"/>
  <c r="C464"/>
  <c r="L464"/>
  <c r="M464"/>
  <c r="G464"/>
  <c r="J464"/>
  <c r="K464"/>
  <c r="F464"/>
  <c r="B464" l="1"/>
  <c r="G465" s="1"/>
  <c r="I465" l="1"/>
  <c r="F465"/>
  <c r="J465"/>
  <c r="E465"/>
  <c r="K465"/>
  <c r="H465"/>
  <c r="D465"/>
  <c r="C465"/>
  <c r="L465"/>
  <c r="M465"/>
  <c r="B465"/>
  <c r="C466" l="1"/>
  <c r="G466"/>
  <c r="D466"/>
  <c r="F466"/>
  <c r="E466"/>
  <c r="B466"/>
  <c r="K466"/>
  <c r="M466"/>
  <c r="H466"/>
  <c r="J466"/>
  <c r="L466"/>
  <c r="I466"/>
  <c r="F467" l="1"/>
  <c r="G467"/>
  <c r="D467"/>
  <c r="E467"/>
  <c r="L467"/>
  <c r="J467"/>
  <c r="I467"/>
  <c r="M467"/>
  <c r="H467"/>
  <c r="K467"/>
  <c r="C467"/>
  <c r="B467" l="1"/>
  <c r="E468" s="1"/>
  <c r="L468" l="1"/>
  <c r="D468"/>
  <c r="I468"/>
  <c r="G468"/>
  <c r="J468"/>
  <c r="F468"/>
  <c r="M468"/>
  <c r="H468"/>
  <c r="K468"/>
  <c r="C468"/>
  <c r="B468" s="1"/>
  <c r="E469" s="1"/>
  <c r="C469" l="1"/>
  <c r="B469" s="1"/>
  <c r="H469"/>
  <c r="M469"/>
  <c r="J469"/>
  <c r="L469"/>
  <c r="K469"/>
  <c r="I469"/>
  <c r="G469"/>
  <c r="D469"/>
  <c r="F469"/>
  <c r="F470" l="1"/>
  <c r="G470"/>
  <c r="E470"/>
  <c r="H470"/>
  <c r="J470"/>
  <c r="I470"/>
  <c r="L470"/>
  <c r="K470"/>
  <c r="M470"/>
  <c r="C470"/>
  <c r="D470"/>
  <c r="B470" l="1"/>
  <c r="C471" s="1"/>
  <c r="G471" l="1"/>
  <c r="M471"/>
  <c r="B471"/>
  <c r="F471"/>
  <c r="K471"/>
  <c r="D471"/>
  <c r="H471"/>
  <c r="I471"/>
  <c r="E471"/>
  <c r="L471"/>
  <c r="J471"/>
  <c r="L472" l="1"/>
  <c r="J472"/>
  <c r="I472"/>
  <c r="H472"/>
  <c r="M472"/>
  <c r="K472"/>
  <c r="F472"/>
  <c r="E472"/>
  <c r="G472"/>
  <c r="D472"/>
  <c r="C472"/>
  <c r="B472" s="1"/>
  <c r="D473" l="1"/>
  <c r="G473"/>
  <c r="E473"/>
  <c r="F473"/>
  <c r="C473"/>
  <c r="I473"/>
  <c r="H473"/>
  <c r="J473"/>
  <c r="M473"/>
  <c r="L473"/>
  <c r="K473"/>
  <c r="B473" l="1"/>
  <c r="J474" s="1"/>
  <c r="G474"/>
  <c r="E474" l="1"/>
  <c r="C474"/>
  <c r="H474"/>
  <c r="F474"/>
  <c r="K474"/>
  <c r="L474"/>
  <c r="D474"/>
  <c r="I474"/>
  <c r="M474"/>
  <c r="B474" l="1"/>
  <c r="J475" s="1"/>
  <c r="G475" l="1"/>
  <c r="H475"/>
  <c r="E475"/>
  <c r="F475"/>
  <c r="M475"/>
  <c r="K475"/>
  <c r="I475"/>
  <c r="C475"/>
  <c r="D475"/>
  <c r="L475"/>
  <c r="B475"/>
  <c r="F476" l="1"/>
  <c r="L476"/>
  <c r="I476"/>
  <c r="G476"/>
  <c r="M476"/>
  <c r="J476"/>
  <c r="E476"/>
  <c r="K476"/>
  <c r="H476"/>
  <c r="C476"/>
  <c r="B476" s="1"/>
  <c r="D476"/>
  <c r="D477" l="1"/>
  <c r="E477"/>
  <c r="F477"/>
  <c r="G477"/>
  <c r="H477"/>
  <c r="J477"/>
  <c r="K477"/>
  <c r="L477"/>
  <c r="I477"/>
  <c r="M477"/>
  <c r="C477"/>
  <c r="B477" s="1"/>
  <c r="G478" l="1"/>
  <c r="D478"/>
  <c r="E478"/>
  <c r="F478"/>
  <c r="K478"/>
  <c r="M478"/>
  <c r="L478"/>
  <c r="I478"/>
  <c r="H478"/>
  <c r="J478"/>
  <c r="C478"/>
  <c r="B478" l="1"/>
  <c r="L479" s="1"/>
  <c r="G479" l="1"/>
  <c r="F479"/>
  <c r="C479"/>
  <c r="B479" s="1"/>
  <c r="I479"/>
  <c r="D479"/>
  <c r="E479"/>
  <c r="H479"/>
  <c r="K479"/>
  <c r="M479"/>
  <c r="J479"/>
  <c r="D480" l="1"/>
  <c r="E480"/>
  <c r="F480"/>
  <c r="G480"/>
  <c r="K480"/>
  <c r="H480"/>
  <c r="I480"/>
  <c r="L480"/>
  <c r="J480"/>
  <c r="M480"/>
  <c r="C480"/>
  <c r="B480" l="1"/>
  <c r="H481" s="1"/>
  <c r="C481" l="1"/>
  <c r="F481"/>
  <c r="E481"/>
  <c r="L481"/>
  <c r="D481"/>
  <c r="K481"/>
  <c r="J481"/>
  <c r="G481"/>
  <c r="I481"/>
  <c r="M481"/>
  <c r="B481" l="1"/>
  <c r="J482" l="1"/>
  <c r="K482"/>
  <c r="L482"/>
  <c r="M482"/>
  <c r="I482"/>
  <c r="H482"/>
  <c r="C482"/>
  <c r="B482" s="1"/>
  <c r="E482"/>
  <c r="F482"/>
  <c r="D482"/>
  <c r="G482"/>
  <c r="J483" l="1"/>
  <c r="I483"/>
  <c r="K483"/>
  <c r="M483"/>
  <c r="L483"/>
  <c r="H483"/>
  <c r="F483"/>
  <c r="D483"/>
  <c r="E483"/>
  <c r="G483"/>
  <c r="C483"/>
  <c r="B483" l="1"/>
  <c r="K484" s="1"/>
  <c r="G484" l="1"/>
  <c r="C484"/>
  <c r="E484"/>
  <c r="M484"/>
  <c r="D484"/>
  <c r="H484"/>
  <c r="L484"/>
  <c r="F484"/>
  <c r="I484"/>
  <c r="J484"/>
  <c r="B484" l="1"/>
  <c r="J485" s="1"/>
  <c r="F485" l="1"/>
  <c r="L485"/>
  <c r="E485"/>
  <c r="D485"/>
  <c r="M485"/>
  <c r="H485"/>
  <c r="G485"/>
  <c r="C485"/>
  <c r="B485" s="1"/>
  <c r="K485"/>
  <c r="I485"/>
  <c r="I486" l="1"/>
  <c r="K486"/>
  <c r="H486"/>
  <c r="M486"/>
  <c r="L486"/>
  <c r="J486"/>
  <c r="E486"/>
  <c r="F486"/>
  <c r="G486"/>
  <c r="D486"/>
  <c r="C486"/>
  <c r="B486" s="1"/>
  <c r="C487" l="1"/>
  <c r="G487"/>
  <c r="D487"/>
  <c r="E487"/>
  <c r="F487"/>
  <c r="J487"/>
  <c r="K487"/>
  <c r="M487"/>
  <c r="H487"/>
  <c r="I487"/>
  <c r="L487"/>
  <c r="B487" l="1"/>
  <c r="H488" s="1"/>
  <c r="G488" l="1"/>
  <c r="L488"/>
  <c r="F488"/>
  <c r="E488"/>
  <c r="M488"/>
  <c r="I488"/>
  <c r="D488"/>
  <c r="C488"/>
  <c r="J488"/>
  <c r="K488"/>
  <c r="B488" l="1"/>
  <c r="F489" s="1"/>
  <c r="E489" l="1"/>
  <c r="G489"/>
  <c r="H489"/>
  <c r="M489"/>
  <c r="L489"/>
  <c r="J489"/>
  <c r="I489"/>
  <c r="K489"/>
  <c r="D489"/>
  <c r="C489"/>
  <c r="B489" l="1"/>
  <c r="L490" s="1"/>
  <c r="M490"/>
  <c r="D490"/>
  <c r="G490"/>
  <c r="J490" l="1"/>
  <c r="E490"/>
  <c r="K490"/>
  <c r="I490"/>
  <c r="F490"/>
  <c r="H490"/>
  <c r="C490"/>
  <c r="B490" l="1"/>
  <c r="K491" s="1"/>
  <c r="D491" l="1"/>
  <c r="F491"/>
  <c r="H491"/>
  <c r="G491"/>
  <c r="I491"/>
  <c r="C491"/>
  <c r="J491"/>
  <c r="E491"/>
  <c r="L491"/>
  <c r="M491"/>
  <c r="B491"/>
  <c r="M492" l="1"/>
  <c r="K492"/>
  <c r="D492"/>
  <c r="E492"/>
  <c r="F492"/>
  <c r="G492"/>
  <c r="J492"/>
  <c r="L492"/>
  <c r="C492"/>
  <c r="H492"/>
  <c r="I492"/>
  <c r="B492" l="1"/>
  <c r="K493" s="1"/>
  <c r="E493" l="1"/>
  <c r="C493"/>
  <c r="D493"/>
  <c r="L493"/>
  <c r="G493"/>
  <c r="M493"/>
  <c r="J493"/>
  <c r="F493"/>
  <c r="I493"/>
  <c r="H493"/>
  <c r="B493" l="1"/>
  <c r="I494" s="1"/>
  <c r="F494" l="1"/>
  <c r="E494"/>
  <c r="H494"/>
  <c r="D494"/>
  <c r="G494"/>
  <c r="C494"/>
  <c r="M494"/>
  <c r="L494"/>
  <c r="K494"/>
  <c r="J494"/>
  <c r="B494" l="1"/>
  <c r="D495" s="1"/>
  <c r="J495"/>
  <c r="K495" l="1"/>
  <c r="G495"/>
  <c r="I495"/>
  <c r="F495"/>
  <c r="L495"/>
  <c r="E495"/>
  <c r="M495"/>
  <c r="H495"/>
  <c r="C495"/>
  <c r="B495" s="1"/>
  <c r="K496" l="1"/>
  <c r="L496"/>
  <c r="I496"/>
  <c r="H496"/>
  <c r="J496"/>
  <c r="M496"/>
  <c r="C496"/>
  <c r="G496"/>
  <c r="D496"/>
  <c r="E496"/>
  <c r="F496"/>
  <c r="K497" l="1"/>
  <c r="B496"/>
  <c r="E497" s="1"/>
  <c r="J497" l="1"/>
  <c r="D497"/>
  <c r="L497"/>
  <c r="I497"/>
  <c r="C497"/>
  <c r="G497"/>
  <c r="M497"/>
  <c r="H497"/>
  <c r="F497"/>
  <c r="B497" l="1"/>
  <c r="L498" s="1"/>
  <c r="F498" l="1"/>
  <c r="G498"/>
  <c r="D498"/>
  <c r="E498"/>
  <c r="J498"/>
  <c r="C498"/>
  <c r="H498"/>
  <c r="M498"/>
  <c r="I498"/>
  <c r="K498"/>
  <c r="B498" l="1"/>
  <c r="G499" s="1"/>
  <c r="I499" l="1"/>
  <c r="L499"/>
  <c r="M499"/>
  <c r="K499"/>
  <c r="E499"/>
  <c r="H499"/>
  <c r="J499"/>
  <c r="D499"/>
  <c r="F499"/>
  <c r="C499"/>
  <c r="B499" s="1"/>
  <c r="D500" l="1"/>
  <c r="C500"/>
  <c r="G500"/>
  <c r="F500"/>
  <c r="J500"/>
  <c r="I500"/>
  <c r="H500"/>
  <c r="K500"/>
  <c r="L500"/>
  <c r="M500"/>
  <c r="E500"/>
  <c r="B500" l="1"/>
  <c r="E501" s="1"/>
  <c r="H501" l="1"/>
  <c r="M501"/>
  <c r="D501"/>
  <c r="L501"/>
  <c r="I501"/>
  <c r="G501"/>
  <c r="C501"/>
  <c r="B501" s="1"/>
  <c r="J501"/>
  <c r="K501"/>
  <c r="F501"/>
  <c r="F502" l="1"/>
  <c r="G502"/>
  <c r="D502"/>
  <c r="E502"/>
  <c r="C502"/>
  <c r="L502"/>
  <c r="M502"/>
  <c r="H502"/>
  <c r="J502"/>
  <c r="I502"/>
  <c r="K502"/>
  <c r="B502" l="1"/>
  <c r="F503" s="1"/>
  <c r="M503" l="1"/>
  <c r="K503"/>
  <c r="E503"/>
  <c r="J503"/>
  <c r="H503"/>
  <c r="G503"/>
  <c r="L503"/>
  <c r="I503"/>
  <c r="D503"/>
  <c r="C503"/>
  <c r="B503" l="1"/>
  <c r="L504" s="1"/>
  <c r="F504"/>
  <c r="G504" l="1"/>
  <c r="M504"/>
  <c r="C504"/>
  <c r="B504" s="1"/>
  <c r="E504"/>
  <c r="K504"/>
  <c r="H504"/>
  <c r="D504"/>
  <c r="J504"/>
  <c r="I504"/>
  <c r="H505" l="1"/>
  <c r="J505"/>
  <c r="K505"/>
  <c r="I505"/>
  <c r="L505"/>
  <c r="M505"/>
  <c r="F505"/>
  <c r="E505"/>
  <c r="G505"/>
  <c r="D505"/>
  <c r="C505"/>
  <c r="B505" l="1"/>
  <c r="J506" s="1"/>
  <c r="D506" l="1"/>
  <c r="G506"/>
  <c r="H506"/>
  <c r="F506"/>
  <c r="L506"/>
  <c r="M506"/>
  <c r="C506"/>
  <c r="B506" s="1"/>
  <c r="E506"/>
  <c r="I506"/>
  <c r="K506"/>
  <c r="G507" l="1"/>
  <c r="D507"/>
  <c r="F507"/>
  <c r="E507"/>
  <c r="C507"/>
  <c r="K507"/>
  <c r="M507"/>
  <c r="H507"/>
  <c r="J507"/>
  <c r="I507"/>
  <c r="L507"/>
  <c r="B507" l="1"/>
  <c r="C508" s="1"/>
  <c r="M508" l="1"/>
  <c r="G508"/>
  <c r="B508"/>
  <c r="C509" s="1"/>
  <c r="L508"/>
  <c r="F508"/>
  <c r="J508"/>
  <c r="H508"/>
  <c r="E508"/>
  <c r="K508"/>
  <c r="I508"/>
  <c r="D508"/>
  <c r="L509" l="1"/>
  <c r="H509"/>
  <c r="J509"/>
  <c r="K509"/>
  <c r="I509"/>
  <c r="M509"/>
  <c r="B509"/>
  <c r="C510"/>
  <c r="G509"/>
  <c r="F509"/>
  <c r="D509"/>
  <c r="E509"/>
  <c r="F510" l="1"/>
  <c r="D510"/>
  <c r="E510"/>
  <c r="G510"/>
  <c r="B510"/>
  <c r="C511"/>
  <c r="L510"/>
  <c r="K510"/>
  <c r="M510"/>
  <c r="H510"/>
  <c r="J510"/>
  <c r="I510"/>
  <c r="F511" l="1"/>
  <c r="D511"/>
  <c r="G511"/>
  <c r="E511"/>
  <c r="H511"/>
  <c r="J511"/>
  <c r="M511"/>
  <c r="K511"/>
  <c r="I511"/>
  <c r="L511"/>
  <c r="B511"/>
  <c r="D512" l="1"/>
  <c r="G512"/>
  <c r="E512"/>
  <c r="F512"/>
  <c r="C512"/>
  <c r="M512"/>
  <c r="L512"/>
  <c r="H512"/>
  <c r="J512"/>
  <c r="K512"/>
  <c r="I512"/>
  <c r="B512" l="1"/>
  <c r="E513" s="1"/>
  <c r="H513" l="1"/>
  <c r="M513"/>
  <c r="F513"/>
  <c r="C513"/>
  <c r="I513"/>
  <c r="J513"/>
  <c r="K513"/>
  <c r="D513"/>
  <c r="L513"/>
  <c r="G513"/>
  <c r="B513" l="1"/>
  <c r="H514" s="1"/>
  <c r="L514"/>
  <c r="K514" l="1"/>
  <c r="M514"/>
  <c r="J514"/>
  <c r="C514"/>
  <c r="I514"/>
  <c r="B514"/>
  <c r="D514"/>
  <c r="E514"/>
  <c r="G514"/>
  <c r="F514"/>
  <c r="H515" l="1"/>
  <c r="E515"/>
  <c r="F515"/>
  <c r="G515"/>
  <c r="D515"/>
  <c r="K515"/>
  <c r="C515"/>
  <c r="M515"/>
  <c r="J515"/>
  <c r="I515"/>
  <c r="L515"/>
  <c r="B515" l="1"/>
  <c r="C516" s="1"/>
  <c r="J516" l="1"/>
  <c r="H516"/>
  <c r="E516"/>
  <c r="B516"/>
  <c r="M516"/>
  <c r="D516"/>
  <c r="L516"/>
  <c r="I516"/>
  <c r="G516"/>
  <c r="K516"/>
  <c r="F516"/>
  <c r="C517" l="1"/>
  <c r="D517"/>
  <c r="E517"/>
  <c r="G517"/>
  <c r="F517"/>
  <c r="H517"/>
  <c r="J517"/>
  <c r="K517"/>
  <c r="M517"/>
  <c r="L517"/>
  <c r="I517"/>
  <c r="B517" l="1"/>
  <c r="J518" s="1"/>
  <c r="F518" l="1"/>
  <c r="C518"/>
  <c r="B518" s="1"/>
  <c r="M518"/>
  <c r="E518"/>
  <c r="D518"/>
  <c r="L518"/>
  <c r="K518"/>
  <c r="G518"/>
  <c r="H518"/>
  <c r="I518"/>
  <c r="K519" l="1"/>
  <c r="M519"/>
  <c r="H519"/>
  <c r="J519"/>
  <c r="I519"/>
  <c r="L519"/>
  <c r="G519"/>
  <c r="D519"/>
  <c r="E519"/>
  <c r="F519"/>
  <c r="C519"/>
  <c r="B519" l="1"/>
  <c r="F520" s="1"/>
  <c r="H520" l="1"/>
  <c r="J520"/>
  <c r="D520"/>
  <c r="L520"/>
  <c r="I520"/>
  <c r="C520"/>
  <c r="B520" s="1"/>
  <c r="G520"/>
  <c r="M520"/>
  <c r="K520"/>
  <c r="E520"/>
  <c r="D521" l="1"/>
  <c r="E521"/>
  <c r="F521"/>
  <c r="G521"/>
  <c r="C521"/>
  <c r="B521" s="1"/>
  <c r="K521"/>
  <c r="I521"/>
  <c r="M521"/>
  <c r="H521"/>
  <c r="J521"/>
  <c r="L521"/>
  <c r="G522" l="1"/>
  <c r="D522"/>
  <c r="E522"/>
  <c r="F522"/>
  <c r="K522"/>
  <c r="M522"/>
  <c r="H522"/>
  <c r="J522"/>
  <c r="L522"/>
  <c r="I522"/>
  <c r="C522"/>
  <c r="B522" s="1"/>
  <c r="C523" l="1"/>
  <c r="H523"/>
  <c r="J523"/>
  <c r="I523"/>
  <c r="K523"/>
  <c r="M523"/>
  <c r="L523"/>
  <c r="D523"/>
  <c r="E523"/>
  <c r="F523"/>
  <c r="G523"/>
  <c r="B523" l="1"/>
  <c r="J524" s="1"/>
  <c r="E524" l="1"/>
  <c r="K524"/>
  <c r="D524"/>
  <c r="G524"/>
  <c r="C524"/>
  <c r="H524"/>
  <c r="L524"/>
  <c r="F524"/>
  <c r="I524"/>
  <c r="M524"/>
  <c r="B524" l="1"/>
  <c r="I525" s="1"/>
  <c r="E525" l="1"/>
  <c r="D525"/>
  <c r="K525"/>
  <c r="G525"/>
  <c r="F525"/>
  <c r="C525"/>
  <c r="J525"/>
  <c r="L525"/>
  <c r="M525"/>
  <c r="H525"/>
  <c r="B525" l="1"/>
  <c r="J526" s="1"/>
  <c r="D526" l="1"/>
  <c r="E526"/>
  <c r="H526"/>
  <c r="G526"/>
  <c r="F526"/>
  <c r="C526"/>
  <c r="K526"/>
  <c r="L526"/>
  <c r="I526"/>
  <c r="M526"/>
  <c r="B526" l="1"/>
  <c r="C527" s="1"/>
  <c r="H527" l="1"/>
  <c r="G527"/>
  <c r="K527"/>
  <c r="D527"/>
  <c r="I527"/>
  <c r="M527"/>
  <c r="F527"/>
  <c r="L527"/>
  <c r="J527"/>
  <c r="E527"/>
  <c r="B527"/>
  <c r="G528" l="1"/>
  <c r="D528"/>
  <c r="E528"/>
  <c r="F528"/>
  <c r="M528"/>
  <c r="L528"/>
  <c r="J528"/>
  <c r="K528"/>
  <c r="I528"/>
  <c r="H528"/>
  <c r="C528"/>
  <c r="B528" s="1"/>
  <c r="C529" l="1"/>
  <c r="G529"/>
  <c r="D529"/>
  <c r="E529"/>
  <c r="F529"/>
  <c r="L529"/>
  <c r="K529"/>
  <c r="J529"/>
  <c r="I529"/>
  <c r="H529"/>
  <c r="M529"/>
  <c r="B529" l="1"/>
  <c r="J530" s="1"/>
  <c r="E530" l="1"/>
  <c r="D530"/>
  <c r="G530"/>
  <c r="C530"/>
  <c r="B530" s="1"/>
  <c r="H530"/>
  <c r="F530"/>
  <c r="I530"/>
  <c r="M530"/>
  <c r="L530"/>
  <c r="K530"/>
  <c r="L531" l="1"/>
  <c r="M531"/>
  <c r="J531"/>
  <c r="I531"/>
  <c r="K531"/>
  <c r="H531"/>
  <c r="C531"/>
  <c r="G531"/>
  <c r="F531"/>
  <c r="D531"/>
  <c r="E531"/>
  <c r="B531" l="1"/>
  <c r="F532" s="1"/>
  <c r="M532" l="1"/>
  <c r="C532"/>
  <c r="I532"/>
  <c r="D532"/>
  <c r="K532"/>
  <c r="L532"/>
  <c r="G532"/>
  <c r="H532"/>
  <c r="J532"/>
  <c r="E532"/>
  <c r="B532" l="1"/>
  <c r="F533" s="1"/>
  <c r="K533" l="1"/>
  <c r="C533"/>
  <c r="B533" s="1"/>
  <c r="J533"/>
  <c r="E533"/>
  <c r="L533"/>
  <c r="H533"/>
  <c r="D533"/>
  <c r="I533"/>
  <c r="M533"/>
  <c r="G533"/>
  <c r="L534" l="1"/>
  <c r="K534"/>
  <c r="M534"/>
  <c r="H534"/>
  <c r="J534"/>
  <c r="I534"/>
  <c r="F534"/>
  <c r="G534"/>
  <c r="D534"/>
  <c r="E534"/>
  <c r="C534"/>
  <c r="B534" s="1"/>
  <c r="D535" l="1"/>
  <c r="E535"/>
  <c r="F535"/>
  <c r="G535"/>
  <c r="H535"/>
  <c r="L535"/>
  <c r="J535"/>
  <c r="I535"/>
  <c r="K535"/>
  <c r="M535"/>
  <c r="C535"/>
  <c r="B535" l="1"/>
  <c r="D536" s="1"/>
  <c r="H536" l="1"/>
  <c r="C536"/>
  <c r="K536"/>
  <c r="G536"/>
  <c r="M536"/>
  <c r="I536"/>
  <c r="F536"/>
  <c r="L536"/>
  <c r="J536"/>
  <c r="E536"/>
  <c r="B536" l="1"/>
  <c r="D537" s="1"/>
  <c r="L537"/>
  <c r="J537" l="1"/>
  <c r="E537"/>
  <c r="K537"/>
  <c r="H537"/>
  <c r="C537"/>
  <c r="F537"/>
  <c r="I537"/>
  <c r="M537"/>
  <c r="B537"/>
  <c r="G537"/>
  <c r="L538" l="1"/>
  <c r="K538"/>
  <c r="M538"/>
  <c r="H538"/>
  <c r="J538"/>
  <c r="I538"/>
  <c r="E538"/>
  <c r="F538"/>
  <c r="G538"/>
  <c r="D538"/>
  <c r="C538"/>
  <c r="B538" l="1"/>
  <c r="H539" s="1"/>
  <c r="D539"/>
  <c r="E539" l="1"/>
  <c r="C539"/>
  <c r="B539" s="1"/>
  <c r="K539"/>
  <c r="F539"/>
  <c r="M539"/>
  <c r="I539"/>
  <c r="G539"/>
  <c r="J539"/>
  <c r="L539"/>
  <c r="J540" l="1"/>
  <c r="I540"/>
  <c r="M540"/>
  <c r="H540"/>
  <c r="K540"/>
  <c r="L540"/>
  <c r="E540"/>
  <c r="F540"/>
  <c r="G540"/>
  <c r="D540"/>
  <c r="C540"/>
  <c r="B540" l="1"/>
  <c r="H541" s="1"/>
  <c r="F541" l="1"/>
  <c r="E541"/>
  <c r="I541"/>
  <c r="G541"/>
  <c r="M541"/>
  <c r="K541"/>
  <c r="D541"/>
  <c r="C541"/>
  <c r="J541"/>
  <c r="L541"/>
  <c r="B541" l="1"/>
  <c r="E542" s="1"/>
  <c r="G542" l="1"/>
  <c r="F542"/>
  <c r="K542"/>
  <c r="I542"/>
  <c r="M542"/>
  <c r="J542"/>
  <c r="H542"/>
  <c r="L542"/>
  <c r="D542"/>
  <c r="C542"/>
  <c r="B542" l="1"/>
  <c r="C543" s="1"/>
  <c r="J543" l="1"/>
  <c r="H543"/>
  <c r="M543"/>
  <c r="I543"/>
  <c r="L543"/>
  <c r="K543"/>
  <c r="B543"/>
  <c r="C544" s="1"/>
  <c r="G543"/>
  <c r="D543"/>
  <c r="F543"/>
  <c r="E543"/>
  <c r="F544" l="1"/>
  <c r="D544"/>
  <c r="G544"/>
  <c r="E544"/>
  <c r="B544"/>
  <c r="C545" s="1"/>
  <c r="I544"/>
  <c r="H544"/>
  <c r="L544"/>
  <c r="J544"/>
  <c r="K544"/>
  <c r="M544"/>
  <c r="H545" l="1"/>
  <c r="J545"/>
  <c r="L545"/>
  <c r="I545"/>
  <c r="K545"/>
  <c r="M545"/>
  <c r="D545"/>
  <c r="F545"/>
  <c r="G545"/>
  <c r="E545"/>
  <c r="B545"/>
  <c r="C546" s="1"/>
  <c r="F546" l="1"/>
  <c r="G546"/>
  <c r="D546"/>
  <c r="E546"/>
  <c r="I546"/>
  <c r="K546"/>
  <c r="M546"/>
  <c r="H546"/>
  <c r="J546"/>
  <c r="L546"/>
  <c r="B546"/>
  <c r="J547" l="1"/>
  <c r="L547"/>
  <c r="I547"/>
  <c r="K547"/>
  <c r="M547"/>
  <c r="H547"/>
  <c r="D547"/>
  <c r="F547"/>
  <c r="E547"/>
  <c r="G547"/>
  <c r="C547"/>
  <c r="B547" l="1"/>
  <c r="D548" s="1"/>
  <c r="H548" l="1"/>
  <c r="K548"/>
  <c r="J548"/>
  <c r="F548"/>
  <c r="M548"/>
  <c r="E548"/>
  <c r="L548"/>
  <c r="I548"/>
  <c r="C548"/>
  <c r="G548"/>
  <c r="B548" l="1"/>
  <c r="F549" s="1"/>
  <c r="E549" l="1"/>
  <c r="D549"/>
  <c r="G549"/>
  <c r="J549"/>
  <c r="L549"/>
  <c r="I549"/>
  <c r="K549"/>
  <c r="M549"/>
  <c r="H549"/>
  <c r="C549"/>
  <c r="B549" s="1"/>
  <c r="D550" l="1"/>
  <c r="E550"/>
  <c r="F550"/>
  <c r="G550"/>
  <c r="C550"/>
  <c r="H550"/>
  <c r="L550"/>
  <c r="I550"/>
  <c r="K550"/>
  <c r="M550"/>
  <c r="J550"/>
  <c r="B550" l="1"/>
  <c r="D551" s="1"/>
  <c r="H551" l="1"/>
  <c r="C551"/>
  <c r="M551"/>
  <c r="G551"/>
  <c r="K551"/>
  <c r="I551"/>
  <c r="F551"/>
  <c r="L551"/>
  <c r="J551"/>
  <c r="E551"/>
  <c r="B551" l="1"/>
  <c r="F552" s="1"/>
  <c r="M552"/>
  <c r="I552"/>
  <c r="K552" l="1"/>
  <c r="G552"/>
  <c r="H552"/>
  <c r="D552"/>
  <c r="L552"/>
  <c r="J552"/>
  <c r="C552"/>
  <c r="E552"/>
  <c r="B552" l="1"/>
  <c r="K553" s="1"/>
  <c r="G553"/>
  <c r="F553" l="1"/>
  <c r="H553"/>
  <c r="D553"/>
  <c r="M553"/>
  <c r="C553"/>
  <c r="L553"/>
  <c r="I553"/>
  <c r="E553"/>
  <c r="J553"/>
  <c r="B553"/>
  <c r="M554" s="1"/>
  <c r="J554" l="1"/>
  <c r="I554"/>
  <c r="H554"/>
  <c r="L554"/>
  <c r="C554"/>
  <c r="B554" s="1"/>
  <c r="K554"/>
  <c r="E554"/>
  <c r="F554"/>
  <c r="G554"/>
  <c r="D554"/>
  <c r="E555" l="1"/>
  <c r="F555"/>
  <c r="G555"/>
  <c r="D555"/>
  <c r="H555"/>
  <c r="J555"/>
  <c r="I555"/>
  <c r="K555"/>
  <c r="M555"/>
  <c r="L555"/>
  <c r="C555"/>
  <c r="B555" l="1"/>
  <c r="L556" s="1"/>
  <c r="F556" l="1"/>
  <c r="C556"/>
  <c r="E556"/>
  <c r="H556"/>
  <c r="D556"/>
  <c r="M556"/>
  <c r="K556"/>
  <c r="G556"/>
  <c r="I556"/>
  <c r="J556"/>
  <c r="B556" l="1"/>
  <c r="K557" s="1"/>
  <c r="G557" l="1"/>
  <c r="H557"/>
  <c r="F557"/>
  <c r="M557"/>
  <c r="C557"/>
  <c r="E557"/>
  <c r="L557"/>
  <c r="I557"/>
  <c r="D557"/>
  <c r="J557"/>
  <c r="B557"/>
  <c r="L558" l="1"/>
  <c r="E558"/>
  <c r="F558"/>
  <c r="G558"/>
  <c r="D558"/>
  <c r="M558"/>
  <c r="C558"/>
  <c r="J558"/>
  <c r="K558"/>
  <c r="H558"/>
  <c r="I558"/>
  <c r="B558" l="1"/>
  <c r="C559" s="1"/>
  <c r="G559"/>
  <c r="D559" l="1"/>
  <c r="J559"/>
  <c r="B559"/>
  <c r="C560" s="1"/>
  <c r="L559"/>
  <c r="F559"/>
  <c r="K559"/>
  <c r="H559"/>
  <c r="E559"/>
  <c r="M559"/>
  <c r="I559"/>
  <c r="J560" l="1"/>
  <c r="K560"/>
  <c r="L560"/>
  <c r="I560"/>
  <c r="H560"/>
  <c r="M560"/>
  <c r="B560"/>
  <c r="F560"/>
  <c r="G560"/>
  <c r="D560"/>
  <c r="E560"/>
  <c r="E561" l="1"/>
  <c r="F561"/>
  <c r="G561"/>
  <c r="D561"/>
  <c r="I561"/>
  <c r="M561"/>
  <c r="H561"/>
  <c r="L561"/>
  <c r="K561"/>
  <c r="J561"/>
  <c r="C561"/>
  <c r="B561" s="1"/>
  <c r="C562" l="1"/>
  <c r="L562"/>
  <c r="I562"/>
  <c r="K562"/>
  <c r="M562"/>
  <c r="H562"/>
  <c r="J562"/>
  <c r="E562"/>
  <c r="F562"/>
  <c r="G562"/>
  <c r="D562"/>
  <c r="B562" l="1"/>
  <c r="J563" s="1"/>
  <c r="E563"/>
  <c r="F563" l="1"/>
  <c r="L563"/>
  <c r="D563"/>
  <c r="K563"/>
  <c r="M563"/>
  <c r="G563"/>
  <c r="I563"/>
  <c r="H563"/>
  <c r="C563"/>
  <c r="B563" l="1"/>
  <c r="K564" s="1"/>
  <c r="H564" l="1"/>
  <c r="M564"/>
  <c r="L564"/>
  <c r="J564"/>
  <c r="I564"/>
  <c r="C564"/>
  <c r="B564" s="1"/>
  <c r="D564"/>
  <c r="F564"/>
  <c r="G564"/>
  <c r="E564"/>
  <c r="E565" l="1"/>
  <c r="F565"/>
  <c r="D565"/>
  <c r="G565"/>
  <c r="H565"/>
  <c r="C565"/>
  <c r="I565"/>
  <c r="J565"/>
  <c r="K565"/>
  <c r="M565"/>
  <c r="L565"/>
  <c r="B565" l="1"/>
  <c r="H566" s="1"/>
  <c r="F566"/>
  <c r="G566" l="1"/>
  <c r="M566"/>
  <c r="E566"/>
  <c r="J566"/>
  <c r="I566"/>
  <c r="D566"/>
  <c r="K566"/>
  <c r="L566"/>
  <c r="C566"/>
  <c r="B566" l="1"/>
  <c r="E567" s="1"/>
  <c r="C567" l="1"/>
  <c r="B567" s="1"/>
  <c r="F567"/>
  <c r="G567"/>
  <c r="K567"/>
  <c r="J567"/>
  <c r="H567"/>
  <c r="I567"/>
  <c r="L567"/>
  <c r="M567"/>
  <c r="D567"/>
  <c r="G568" l="1"/>
  <c r="E568"/>
  <c r="F568"/>
  <c r="D568"/>
  <c r="I568"/>
  <c r="H568"/>
  <c r="M568"/>
  <c r="L568"/>
  <c r="J568"/>
  <c r="K568"/>
  <c r="C568"/>
  <c r="B568" l="1"/>
  <c r="I569" s="1"/>
  <c r="G569" l="1"/>
  <c r="E569"/>
  <c r="K569"/>
  <c r="D569"/>
  <c r="L569"/>
  <c r="H569"/>
  <c r="C569"/>
  <c r="B569" s="1"/>
  <c r="F569"/>
  <c r="J569"/>
  <c r="M569"/>
  <c r="K570" l="1"/>
  <c r="M570"/>
  <c r="H570"/>
  <c r="J570"/>
  <c r="I570"/>
  <c r="L570"/>
  <c r="G570"/>
  <c r="D570"/>
  <c r="E570"/>
  <c r="F570"/>
  <c r="C570"/>
  <c r="B570" l="1"/>
  <c r="C571" s="1"/>
  <c r="I571" l="1"/>
  <c r="J571"/>
  <c r="G571"/>
  <c r="M571"/>
  <c r="L571"/>
  <c r="F571"/>
  <c r="K571"/>
  <c r="H571"/>
  <c r="E571"/>
  <c r="B571"/>
  <c r="C572" s="1"/>
  <c r="D571"/>
  <c r="G572" l="1"/>
  <c r="D572"/>
  <c r="E572"/>
  <c r="F572"/>
  <c r="J572"/>
  <c r="I572"/>
  <c r="L572"/>
  <c r="K572"/>
  <c r="H572"/>
  <c r="M572"/>
  <c r="B572"/>
  <c r="D573" l="1"/>
  <c r="E573"/>
  <c r="G573"/>
  <c r="F573"/>
  <c r="L573"/>
  <c r="I573"/>
  <c r="M573"/>
  <c r="H573"/>
  <c r="J573"/>
  <c r="K573"/>
  <c r="C573"/>
  <c r="B573" s="1"/>
  <c r="K574" l="1"/>
  <c r="H574"/>
  <c r="J574"/>
  <c r="L574"/>
  <c r="I574"/>
  <c r="M574"/>
  <c r="C574"/>
  <c r="E574"/>
  <c r="F574"/>
  <c r="G574"/>
  <c r="D574"/>
  <c r="B574" l="1"/>
  <c r="K575" s="1"/>
  <c r="E575" l="1"/>
  <c r="G575"/>
  <c r="J575"/>
  <c r="C575"/>
  <c r="F575"/>
  <c r="I575"/>
  <c r="M575"/>
  <c r="D575"/>
  <c r="H575"/>
  <c r="L575"/>
  <c r="B575" l="1"/>
  <c r="M576" s="1"/>
  <c r="G576" l="1"/>
  <c r="E576"/>
  <c r="H576"/>
  <c r="F576"/>
  <c r="J576"/>
  <c r="I576"/>
  <c r="D576"/>
  <c r="C576"/>
  <c r="B576" s="1"/>
  <c r="L576"/>
  <c r="K576"/>
  <c r="I577" l="1"/>
  <c r="H577"/>
  <c r="J577"/>
  <c r="L577"/>
  <c r="K577"/>
  <c r="M577"/>
  <c r="C577"/>
  <c r="E577"/>
  <c r="F577"/>
  <c r="G577"/>
  <c r="D577"/>
  <c r="B577" l="1"/>
  <c r="J578" s="1"/>
  <c r="F578" l="1"/>
  <c r="D578"/>
  <c r="C578"/>
  <c r="B578" s="1"/>
  <c r="H578"/>
  <c r="E578"/>
  <c r="M578"/>
  <c r="K578"/>
  <c r="G578"/>
  <c r="L578"/>
  <c r="I578"/>
  <c r="G579" l="1"/>
  <c r="E579"/>
  <c r="F579"/>
  <c r="D579"/>
  <c r="I579"/>
  <c r="L579"/>
  <c r="J579"/>
  <c r="K579"/>
  <c r="M579"/>
  <c r="H579"/>
  <c r="C579"/>
  <c r="B579" l="1"/>
  <c r="J580" s="1"/>
  <c r="G580" l="1"/>
  <c r="F580"/>
  <c r="H580"/>
  <c r="E580"/>
  <c r="L580"/>
  <c r="M580"/>
  <c r="C580"/>
  <c r="B580" s="1"/>
  <c r="D580"/>
  <c r="K580"/>
  <c r="I580"/>
  <c r="D581" l="1"/>
  <c r="E581"/>
  <c r="F581"/>
  <c r="G581"/>
  <c r="C581"/>
  <c r="L581"/>
  <c r="K581"/>
  <c r="I581"/>
  <c r="H581"/>
  <c r="M581"/>
  <c r="J581"/>
  <c r="B581" l="1"/>
  <c r="D582" s="1"/>
  <c r="C582" l="1"/>
  <c r="B582" s="1"/>
  <c r="L582"/>
  <c r="M582"/>
  <c r="E582"/>
  <c r="J582"/>
  <c r="K582"/>
  <c r="G582"/>
  <c r="H582"/>
  <c r="I582"/>
  <c r="F582"/>
  <c r="K583" l="1"/>
  <c r="M583"/>
  <c r="H583"/>
  <c r="L583"/>
  <c r="J583"/>
  <c r="I583"/>
  <c r="D583"/>
  <c r="E583"/>
  <c r="F583"/>
  <c r="G583"/>
  <c r="C583"/>
  <c r="B583" l="1"/>
  <c r="G584" s="1"/>
  <c r="J584" l="1"/>
  <c r="I584"/>
  <c r="L584"/>
  <c r="H584"/>
  <c r="E584"/>
  <c r="C584"/>
  <c r="D584"/>
  <c r="M584"/>
  <c r="K584"/>
  <c r="B584"/>
  <c r="F584"/>
  <c r="C585" l="1"/>
  <c r="D585"/>
  <c r="E585"/>
  <c r="F585"/>
  <c r="G585"/>
  <c r="L585"/>
  <c r="I585"/>
  <c r="M585"/>
  <c r="H585"/>
  <c r="J585"/>
  <c r="K585"/>
  <c r="B585" l="1"/>
  <c r="E586" s="1"/>
  <c r="J586" l="1"/>
  <c r="H586"/>
  <c r="G586"/>
  <c r="C586"/>
  <c r="M586"/>
  <c r="K586"/>
  <c r="F586"/>
  <c r="L586"/>
  <c r="I586"/>
  <c r="D586"/>
  <c r="B586" l="1"/>
  <c r="K587" s="1"/>
  <c r="D587" l="1"/>
  <c r="E587"/>
  <c r="F587"/>
  <c r="G587"/>
  <c r="C587"/>
  <c r="I587"/>
  <c r="H587"/>
  <c r="J587"/>
  <c r="M587"/>
  <c r="L587"/>
  <c r="B587" l="1"/>
  <c r="F588" s="1"/>
  <c r="J588"/>
  <c r="H588"/>
  <c r="L588" l="1"/>
  <c r="M588"/>
  <c r="D588"/>
  <c r="G588"/>
  <c r="K588"/>
  <c r="I588"/>
  <c r="C588"/>
  <c r="B588" s="1"/>
  <c r="E588"/>
  <c r="L589" l="1"/>
  <c r="K589"/>
  <c r="H589"/>
  <c r="I589"/>
  <c r="J589"/>
  <c r="M589"/>
  <c r="D589"/>
  <c r="G589"/>
  <c r="E589"/>
  <c r="F589"/>
  <c r="C589"/>
  <c r="B589" l="1"/>
  <c r="G590" s="1"/>
  <c r="L590"/>
  <c r="I590"/>
  <c r="J590" l="1"/>
  <c r="D590"/>
  <c r="H590"/>
  <c r="E590"/>
  <c r="K590"/>
  <c r="M590"/>
  <c r="F590"/>
  <c r="C590"/>
  <c r="B590" s="1"/>
  <c r="G591" l="1"/>
  <c r="D591"/>
  <c r="F591"/>
  <c r="E591"/>
  <c r="H591"/>
  <c r="L591"/>
  <c r="J591"/>
  <c r="M591"/>
  <c r="K591"/>
  <c r="I591"/>
  <c r="C591"/>
  <c r="B591" l="1"/>
  <c r="K592" s="1"/>
  <c r="D592" l="1"/>
  <c r="G592"/>
  <c r="M592"/>
  <c r="E592"/>
  <c r="L592"/>
  <c r="H592"/>
  <c r="F592"/>
  <c r="I592"/>
  <c r="J592"/>
  <c r="C592"/>
  <c r="B592" l="1"/>
  <c r="C593" s="1"/>
  <c r="D593" l="1"/>
  <c r="F593"/>
  <c r="L593"/>
  <c r="B593"/>
  <c r="M593"/>
  <c r="G593"/>
  <c r="J593"/>
  <c r="I593"/>
  <c r="E593"/>
  <c r="H593"/>
  <c r="K593"/>
  <c r="C594" l="1"/>
  <c r="I594"/>
  <c r="K594"/>
  <c r="M594"/>
  <c r="H594"/>
  <c r="J594"/>
  <c r="L594"/>
  <c r="E594"/>
  <c r="G594"/>
  <c r="D594"/>
  <c r="F594"/>
  <c r="B594" l="1"/>
  <c r="M595" s="1"/>
  <c r="G595" l="1"/>
  <c r="D595"/>
  <c r="L595"/>
  <c r="E595"/>
  <c r="C595"/>
  <c r="I595"/>
  <c r="K595"/>
  <c r="F595"/>
  <c r="J595"/>
  <c r="H595"/>
  <c r="B595" l="1"/>
  <c r="I596" s="1"/>
  <c r="G596" l="1"/>
  <c r="F596"/>
  <c r="K596"/>
  <c r="D596"/>
  <c r="L596"/>
  <c r="J596"/>
  <c r="E596"/>
  <c r="C596"/>
  <c r="B596" s="1"/>
  <c r="M596"/>
  <c r="H596"/>
  <c r="F597" l="1"/>
  <c r="E597"/>
  <c r="G597"/>
  <c r="D597"/>
  <c r="J597"/>
  <c r="K597"/>
  <c r="H597"/>
  <c r="M597"/>
  <c r="L597"/>
  <c r="I597"/>
  <c r="C597"/>
  <c r="B597" l="1"/>
  <c r="F598" s="1"/>
  <c r="I598" l="1"/>
  <c r="M598"/>
  <c r="H598"/>
  <c r="C598"/>
  <c r="B598" s="1"/>
  <c r="E598"/>
  <c r="J598"/>
  <c r="D598"/>
  <c r="K598"/>
  <c r="L598"/>
  <c r="G598"/>
  <c r="E599" l="1"/>
  <c r="G599"/>
  <c r="D599"/>
  <c r="F599"/>
  <c r="C599"/>
  <c r="B599" s="1"/>
  <c r="I599"/>
  <c r="K599"/>
  <c r="J599"/>
  <c r="M599"/>
  <c r="L599"/>
  <c r="H599"/>
  <c r="L600" l="1"/>
  <c r="K600"/>
  <c r="I600"/>
  <c r="H600"/>
  <c r="J600"/>
  <c r="M600"/>
  <c r="C600"/>
  <c r="E600"/>
  <c r="F600"/>
  <c r="D600"/>
  <c r="G600"/>
  <c r="B600" l="1"/>
  <c r="C601" s="1"/>
  <c r="F601" l="1"/>
  <c r="L601"/>
  <c r="B601"/>
  <c r="D601"/>
  <c r="I601"/>
  <c r="E601"/>
  <c r="H601"/>
  <c r="K601"/>
  <c r="G601"/>
  <c r="J601"/>
  <c r="M601"/>
  <c r="H602" l="1"/>
  <c r="J602"/>
  <c r="L602"/>
  <c r="K602"/>
  <c r="M602"/>
  <c r="I602"/>
  <c r="D602"/>
  <c r="F602"/>
  <c r="G602"/>
  <c r="E602"/>
  <c r="C602"/>
  <c r="B602" s="1"/>
  <c r="D603" l="1"/>
  <c r="E603"/>
  <c r="F603"/>
  <c r="G603"/>
  <c r="C603"/>
  <c r="J603"/>
  <c r="L603"/>
  <c r="M603"/>
  <c r="H603"/>
  <c r="K603"/>
  <c r="I603"/>
  <c r="B603" l="1"/>
  <c r="G604" s="1"/>
  <c r="M604" l="1"/>
  <c r="C604"/>
  <c r="B604" s="1"/>
  <c r="I604"/>
  <c r="D604"/>
  <c r="J604"/>
  <c r="K604"/>
  <c r="F604"/>
  <c r="H604"/>
  <c r="L604"/>
  <c r="E604"/>
  <c r="G605" l="1"/>
  <c r="D605"/>
  <c r="E605"/>
  <c r="F605"/>
  <c r="K605"/>
  <c r="J605"/>
  <c r="H605"/>
  <c r="M605"/>
  <c r="I605"/>
  <c r="L605"/>
  <c r="C605"/>
  <c r="B605" l="1"/>
  <c r="J606" s="1"/>
  <c r="L606"/>
  <c r="E606"/>
  <c r="G606"/>
  <c r="I606" l="1"/>
  <c r="D606"/>
  <c r="K606"/>
  <c r="H606"/>
  <c r="C606"/>
  <c r="F606"/>
  <c r="M606"/>
  <c r="B606"/>
  <c r="E607" s="1"/>
  <c r="C607" l="1"/>
  <c r="I607"/>
  <c r="M607"/>
  <c r="L607"/>
  <c r="J607"/>
  <c r="H607"/>
  <c r="K607"/>
  <c r="D607"/>
  <c r="G607"/>
  <c r="F607"/>
  <c r="B607" l="1"/>
  <c r="K608" s="1"/>
  <c r="F608" l="1"/>
  <c r="G608"/>
  <c r="D608"/>
  <c r="E608"/>
  <c r="L608"/>
  <c r="C608"/>
  <c r="M608"/>
  <c r="J608"/>
  <c r="I608"/>
  <c r="H608"/>
  <c r="B608" l="1"/>
  <c r="K609" s="1"/>
  <c r="E609" l="1"/>
  <c r="F609"/>
  <c r="L609"/>
  <c r="D609"/>
  <c r="C609"/>
  <c r="I609"/>
  <c r="J609"/>
  <c r="G609"/>
  <c r="M609"/>
  <c r="H609"/>
  <c r="B609" l="1"/>
  <c r="K610" s="1"/>
  <c r="E610" l="1"/>
  <c r="F610"/>
  <c r="C610"/>
  <c r="L610"/>
  <c r="G610"/>
  <c r="H610"/>
  <c r="I610"/>
  <c r="D610"/>
  <c r="M610"/>
  <c r="J610"/>
  <c r="B610" l="1"/>
  <c r="C611" s="1"/>
  <c r="H611" l="1"/>
  <c r="B611"/>
  <c r="C612" s="1"/>
  <c r="F611"/>
  <c r="G611"/>
  <c r="E611"/>
  <c r="D611"/>
  <c r="L611"/>
  <c r="K611"/>
  <c r="I611"/>
  <c r="J611"/>
  <c r="M611"/>
  <c r="G612" l="1"/>
  <c r="F612"/>
  <c r="D612"/>
  <c r="E612"/>
  <c r="B612"/>
  <c r="M612"/>
  <c r="H612"/>
  <c r="J612"/>
  <c r="L612"/>
  <c r="I612"/>
  <c r="K612"/>
  <c r="L613" l="1"/>
  <c r="I613"/>
  <c r="M613"/>
  <c r="H613"/>
  <c r="K613"/>
  <c r="J613"/>
  <c r="E613"/>
  <c r="F613"/>
  <c r="G613"/>
  <c r="D613"/>
  <c r="C613"/>
  <c r="B613" l="1"/>
  <c r="D614" s="1"/>
  <c r="I614" l="1"/>
  <c r="H614"/>
  <c r="J614"/>
  <c r="F614"/>
  <c r="M614"/>
  <c r="E614"/>
  <c r="K614"/>
  <c r="L614"/>
  <c r="C614"/>
  <c r="B614" s="1"/>
  <c r="G614"/>
  <c r="M615" l="1"/>
  <c r="L615"/>
  <c r="H615"/>
  <c r="F615"/>
  <c r="G615"/>
  <c r="D615"/>
  <c r="E615"/>
  <c r="C615"/>
  <c r="B615" s="1"/>
  <c r="I615"/>
  <c r="J615"/>
  <c r="K615"/>
  <c r="C616" l="1"/>
  <c r="D616"/>
  <c r="G616"/>
  <c r="E616"/>
  <c r="F616"/>
  <c r="H616"/>
  <c r="J616"/>
  <c r="L616"/>
  <c r="K616"/>
  <c r="M616"/>
  <c r="I616"/>
  <c r="B616" l="1"/>
  <c r="H617" s="1"/>
  <c r="F617"/>
  <c r="E617" l="1"/>
  <c r="I617"/>
  <c r="D617"/>
  <c r="M617"/>
  <c r="K617"/>
  <c r="G617"/>
  <c r="C617"/>
  <c r="L617"/>
  <c r="J617"/>
  <c r="D187" i="20" l="1"/>
  <c r="D195"/>
  <c r="D254"/>
  <c r="D337"/>
  <c r="D343"/>
  <c r="D176"/>
  <c r="D159"/>
  <c r="D269"/>
  <c r="D256"/>
  <c r="D181"/>
  <c r="D184"/>
  <c r="D322"/>
  <c r="D368"/>
  <c r="D183"/>
  <c r="D175"/>
  <c r="D330"/>
  <c r="D314"/>
  <c r="D258"/>
  <c r="D342"/>
  <c r="D272"/>
  <c r="D266"/>
  <c r="D264"/>
  <c r="D332"/>
  <c r="D316"/>
  <c r="D364"/>
  <c r="D353"/>
  <c r="D338"/>
  <c r="D359"/>
  <c r="D357"/>
  <c r="D356"/>
  <c r="D348"/>
  <c r="D350"/>
  <c r="D268"/>
  <c r="D168"/>
  <c r="D248"/>
  <c r="D260"/>
  <c r="D355"/>
  <c r="D167"/>
  <c r="D252"/>
  <c r="D358"/>
  <c r="D360"/>
  <c r="D312"/>
  <c r="D366"/>
  <c r="D349"/>
  <c r="D341"/>
  <c r="D185"/>
  <c r="D209"/>
  <c r="D363"/>
  <c r="D351"/>
  <c r="D326"/>
  <c r="D329"/>
  <c r="D339"/>
  <c r="D365"/>
  <c r="D345"/>
  <c r="D346"/>
  <c r="D323"/>
  <c r="D336"/>
  <c r="D313"/>
  <c r="D172"/>
  <c r="D267"/>
  <c r="D273"/>
  <c r="D270"/>
  <c r="D325"/>
  <c r="D334"/>
  <c r="D319"/>
  <c r="D308"/>
  <c r="D310"/>
  <c r="D263"/>
  <c r="D259"/>
  <c r="D261"/>
  <c r="D251"/>
  <c r="D271"/>
  <c r="D180"/>
  <c r="D207"/>
  <c r="D198"/>
  <c r="D212"/>
  <c r="D164"/>
  <c r="D190"/>
  <c r="D211"/>
  <c r="D157"/>
  <c r="D171"/>
  <c r="D158"/>
  <c r="D205"/>
  <c r="D189"/>
  <c r="D194"/>
  <c r="D191"/>
  <c r="D204"/>
  <c r="D203"/>
  <c r="D161"/>
  <c r="D162"/>
  <c r="D170"/>
  <c r="D199"/>
  <c r="D193"/>
  <c r="B617" i="3"/>
  <c r="C618" s="1"/>
  <c r="C347" i="20" l="1"/>
  <c r="D352"/>
  <c r="D340"/>
  <c r="C367"/>
  <c r="C343"/>
  <c r="D317"/>
  <c r="D344"/>
  <c r="D275"/>
  <c r="D208"/>
  <c r="D262"/>
  <c r="D163"/>
  <c r="D320"/>
  <c r="C350"/>
  <c r="C357"/>
  <c r="C364"/>
  <c r="C360"/>
  <c r="C348"/>
  <c r="C353"/>
  <c r="C345"/>
  <c r="C354"/>
  <c r="C355"/>
  <c r="C342"/>
  <c r="C358"/>
  <c r="C362"/>
  <c r="D214"/>
  <c r="D213"/>
  <c r="D253"/>
  <c r="D250"/>
  <c r="D182"/>
  <c r="D202"/>
  <c r="D178"/>
  <c r="D362"/>
  <c r="C359"/>
  <c r="D257"/>
  <c r="D255"/>
  <c r="D335"/>
  <c r="D321"/>
  <c r="C365"/>
  <c r="C351"/>
  <c r="C349"/>
  <c r="D361"/>
  <c r="C346"/>
  <c r="D186"/>
  <c r="D354"/>
  <c r="C341"/>
  <c r="D196"/>
  <c r="D206"/>
  <c r="D173"/>
  <c r="D160"/>
  <c r="D200"/>
  <c r="D265"/>
  <c r="D179"/>
  <c r="D324"/>
  <c r="D318"/>
  <c r="D315"/>
  <c r="D201"/>
  <c r="D188"/>
  <c r="D156"/>
  <c r="D192"/>
  <c r="D274"/>
  <c r="D328"/>
  <c r="D331"/>
  <c r="D210"/>
  <c r="D249"/>
  <c r="D367"/>
  <c r="D309"/>
  <c r="C344"/>
  <c r="C339"/>
  <c r="C338"/>
  <c r="D247"/>
  <c r="D347"/>
  <c r="C363"/>
  <c r="D215"/>
  <c r="D276"/>
  <c r="D169"/>
  <c r="D155"/>
  <c r="D177"/>
  <c r="C366"/>
  <c r="D165"/>
  <c r="D166"/>
  <c r="D280"/>
  <c r="D286"/>
  <c r="D296"/>
  <c r="D290"/>
  <c r="D294"/>
  <c r="D287"/>
  <c r="D301"/>
  <c r="D297"/>
  <c r="D298"/>
  <c r="D277"/>
  <c r="D288"/>
  <c r="D299"/>
  <c r="D289"/>
  <c r="D295"/>
  <c r="D291"/>
  <c r="D303"/>
  <c r="D304"/>
  <c r="D293"/>
  <c r="D306"/>
  <c r="D302"/>
  <c r="D278"/>
  <c r="D285"/>
  <c r="D300"/>
  <c r="D284"/>
  <c r="D282"/>
  <c r="D283"/>
  <c r="D292"/>
  <c r="D281"/>
  <c r="D279"/>
  <c r="D307"/>
  <c r="D305"/>
  <c r="D137"/>
  <c r="D148"/>
  <c r="D138"/>
  <c r="D135"/>
  <c r="D140"/>
  <c r="D136"/>
  <c r="D132"/>
  <c r="D145"/>
  <c r="D149"/>
  <c r="D143"/>
  <c r="D126"/>
  <c r="D130"/>
  <c r="D150"/>
  <c r="D147"/>
  <c r="D152"/>
  <c r="D127"/>
  <c r="D154"/>
  <c r="D125"/>
  <c r="D139"/>
  <c r="D153"/>
  <c r="D129"/>
  <c r="D141"/>
  <c r="D151"/>
  <c r="D144"/>
  <c r="D131"/>
  <c r="D142"/>
  <c r="D134"/>
  <c r="D128"/>
  <c r="D235"/>
  <c r="D224"/>
  <c r="D231"/>
  <c r="D245"/>
  <c r="D240"/>
  <c r="D236"/>
  <c r="D241"/>
  <c r="D219"/>
  <c r="D227"/>
  <c r="D234"/>
  <c r="D239"/>
  <c r="D218"/>
  <c r="D220"/>
  <c r="D230"/>
  <c r="D223"/>
  <c r="D233"/>
  <c r="D228"/>
  <c r="D225"/>
  <c r="D243"/>
  <c r="D222"/>
  <c r="D246"/>
  <c r="D226"/>
  <c r="D229"/>
  <c r="D232"/>
  <c r="D237"/>
  <c r="D217"/>
  <c r="D244"/>
  <c r="D242"/>
  <c r="D216"/>
  <c r="D221"/>
  <c r="D238"/>
  <c r="D333"/>
  <c r="D327"/>
  <c r="D311"/>
  <c r="C256"/>
  <c r="D197"/>
  <c r="D174"/>
  <c r="D146"/>
  <c r="D133"/>
  <c r="C352"/>
  <c r="C368"/>
  <c r="C340"/>
  <c r="C356"/>
  <c r="C361"/>
  <c r="G618" i="3"/>
  <c r="E618"/>
  <c r="D618"/>
  <c r="B618"/>
  <c r="C619" s="1"/>
  <c r="H618"/>
  <c r="I618"/>
  <c r="J618"/>
  <c r="K618"/>
  <c r="L618"/>
  <c r="M618"/>
  <c r="F618"/>
  <c r="C329" i="20" l="1"/>
  <c r="F329" s="1"/>
  <c r="C169"/>
  <c r="E169" s="1"/>
  <c r="E361"/>
  <c r="F361"/>
  <c r="E359"/>
  <c r="F359"/>
  <c r="F366"/>
  <c r="E366"/>
  <c r="F362"/>
  <c r="E362"/>
  <c r="E349"/>
  <c r="F349"/>
  <c r="F344"/>
  <c r="E344"/>
  <c r="E363"/>
  <c r="F363"/>
  <c r="E358"/>
  <c r="F358"/>
  <c r="E346"/>
  <c r="F346"/>
  <c r="E355"/>
  <c r="F355"/>
  <c r="E339"/>
  <c r="F339"/>
  <c r="E352"/>
  <c r="F352"/>
  <c r="E329"/>
  <c r="F348"/>
  <c r="E348"/>
  <c r="F356"/>
  <c r="E356"/>
  <c r="F360"/>
  <c r="E360"/>
  <c r="E364"/>
  <c r="F364"/>
  <c r="F350"/>
  <c r="E350"/>
  <c r="E341"/>
  <c r="F341"/>
  <c r="F368"/>
  <c r="E368"/>
  <c r="F338"/>
  <c r="E338"/>
  <c r="E365"/>
  <c r="F365"/>
  <c r="F354"/>
  <c r="E354"/>
  <c r="F342"/>
  <c r="E342"/>
  <c r="E357"/>
  <c r="F357"/>
  <c r="E340"/>
  <c r="F340"/>
  <c r="E256"/>
  <c r="F256"/>
  <c r="E351"/>
  <c r="F351"/>
  <c r="E353"/>
  <c r="F353"/>
  <c r="E343"/>
  <c r="F343"/>
  <c r="E367"/>
  <c r="F367"/>
  <c r="E345"/>
  <c r="F345"/>
  <c r="E347"/>
  <c r="F347"/>
  <c r="C301"/>
  <c r="C240"/>
  <c r="C231"/>
  <c r="C243"/>
  <c r="C244"/>
  <c r="C226"/>
  <c r="C234"/>
  <c r="C223"/>
  <c r="C237"/>
  <c r="C228"/>
  <c r="C233"/>
  <c r="C225"/>
  <c r="C236"/>
  <c r="C232"/>
  <c r="C246"/>
  <c r="C224"/>
  <c r="C221"/>
  <c r="C219"/>
  <c r="C242"/>
  <c r="C241"/>
  <c r="C217"/>
  <c r="C218"/>
  <c r="C230"/>
  <c r="C216"/>
  <c r="C235"/>
  <c r="C227"/>
  <c r="C229"/>
  <c r="C220"/>
  <c r="C245"/>
  <c r="C222"/>
  <c r="C238"/>
  <c r="C239"/>
  <c r="C333"/>
  <c r="C337"/>
  <c r="C336"/>
  <c r="C335"/>
  <c r="C334"/>
  <c r="C332"/>
  <c r="C331"/>
  <c r="C330"/>
  <c r="C327"/>
  <c r="C328"/>
  <c r="C326"/>
  <c r="C325"/>
  <c r="C324"/>
  <c r="C323"/>
  <c r="C322"/>
  <c r="C311"/>
  <c r="C321"/>
  <c r="C320"/>
  <c r="C319"/>
  <c r="C318"/>
  <c r="C317"/>
  <c r="C316"/>
  <c r="C315"/>
  <c r="C314"/>
  <c r="C313"/>
  <c r="C312"/>
  <c r="C310"/>
  <c r="C309"/>
  <c r="C308"/>
  <c r="C307"/>
  <c r="C306"/>
  <c r="C305"/>
  <c r="C304"/>
  <c r="C303"/>
  <c r="C302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5"/>
  <c r="C254"/>
  <c r="C253"/>
  <c r="C252"/>
  <c r="C251"/>
  <c r="C250"/>
  <c r="C249"/>
  <c r="C248"/>
  <c r="C247"/>
  <c r="C215"/>
  <c r="C214"/>
  <c r="C197"/>
  <c r="C213"/>
  <c r="C212"/>
  <c r="C211"/>
  <c r="C210"/>
  <c r="C209"/>
  <c r="C208"/>
  <c r="C207"/>
  <c r="C206"/>
  <c r="C205"/>
  <c r="C204"/>
  <c r="C203"/>
  <c r="C202"/>
  <c r="C201"/>
  <c r="C200"/>
  <c r="C199"/>
  <c r="C198"/>
  <c r="C196"/>
  <c r="C195"/>
  <c r="C194"/>
  <c r="C193"/>
  <c r="C192"/>
  <c r="C191"/>
  <c r="C190"/>
  <c r="C189"/>
  <c r="C188"/>
  <c r="C187"/>
  <c r="C186"/>
  <c r="C174"/>
  <c r="C185"/>
  <c r="C184"/>
  <c r="C183"/>
  <c r="C182"/>
  <c r="C181"/>
  <c r="C180"/>
  <c r="C179"/>
  <c r="C178"/>
  <c r="C177"/>
  <c r="C176"/>
  <c r="C175"/>
  <c r="C173"/>
  <c r="C172"/>
  <c r="C171"/>
  <c r="C170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46"/>
  <c r="C133"/>
  <c r="C151"/>
  <c r="C150"/>
  <c r="C149"/>
  <c r="C148"/>
  <c r="C147"/>
  <c r="C145"/>
  <c r="C144"/>
  <c r="C143"/>
  <c r="C142"/>
  <c r="C141"/>
  <c r="C140"/>
  <c r="C139"/>
  <c r="C138"/>
  <c r="C137"/>
  <c r="C136"/>
  <c r="C135"/>
  <c r="C134"/>
  <c r="C132"/>
  <c r="C131"/>
  <c r="C130"/>
  <c r="C129"/>
  <c r="C128"/>
  <c r="C127"/>
  <c r="C126"/>
  <c r="C125"/>
  <c r="K619" i="3"/>
  <c r="I619"/>
  <c r="M619"/>
  <c r="J619"/>
  <c r="L619"/>
  <c r="H619"/>
  <c r="G619"/>
  <c r="E619"/>
  <c r="F619"/>
  <c r="D619"/>
  <c r="B619"/>
  <c r="F169" i="20" l="1"/>
  <c r="D118"/>
  <c r="D121"/>
  <c r="D103"/>
  <c r="D122"/>
  <c r="D99"/>
  <c r="D123"/>
  <c r="D119"/>
  <c r="D117"/>
  <c r="E126"/>
  <c r="F126"/>
  <c r="E128"/>
  <c r="F128"/>
  <c r="E130"/>
  <c r="F130"/>
  <c r="E132"/>
  <c r="F132"/>
  <c r="E135"/>
  <c r="F135"/>
  <c r="E137"/>
  <c r="F137"/>
  <c r="E139"/>
  <c r="F139"/>
  <c r="E141"/>
  <c r="F141"/>
  <c r="E143"/>
  <c r="F143"/>
  <c r="E145"/>
  <c r="F145"/>
  <c r="E148"/>
  <c r="F148"/>
  <c r="E150"/>
  <c r="F150"/>
  <c r="E133"/>
  <c r="F133"/>
  <c r="E153"/>
  <c r="F153"/>
  <c r="E155"/>
  <c r="F155"/>
  <c r="E157"/>
  <c r="F157"/>
  <c r="E159"/>
  <c r="F159"/>
  <c r="E161"/>
  <c r="F161"/>
  <c r="E163"/>
  <c r="F163"/>
  <c r="E165"/>
  <c r="F165"/>
  <c r="E167"/>
  <c r="F167"/>
  <c r="E170"/>
  <c r="F170"/>
  <c r="E172"/>
  <c r="F172"/>
  <c r="E175"/>
  <c r="F175"/>
  <c r="E177"/>
  <c r="F177"/>
  <c r="E179"/>
  <c r="F179"/>
  <c r="E181"/>
  <c r="F181"/>
  <c r="E183"/>
  <c r="F183"/>
  <c r="E185"/>
  <c r="F185"/>
  <c r="E215"/>
  <c r="F215"/>
  <c r="E302"/>
  <c r="F302"/>
  <c r="E304"/>
  <c r="F304"/>
  <c r="E306"/>
  <c r="F306"/>
  <c r="E308"/>
  <c r="F308"/>
  <c r="E310"/>
  <c r="F310"/>
  <c r="E313"/>
  <c r="F313"/>
  <c r="E315"/>
  <c r="F315"/>
  <c r="E317"/>
  <c r="F317"/>
  <c r="E319"/>
  <c r="F319"/>
  <c r="E321"/>
  <c r="F321"/>
  <c r="F330"/>
  <c r="E330"/>
  <c r="F332"/>
  <c r="E332"/>
  <c r="E335"/>
  <c r="F335"/>
  <c r="E337"/>
  <c r="F337"/>
  <c r="E222"/>
  <c r="F222"/>
  <c r="E227"/>
  <c r="F227"/>
  <c r="E218"/>
  <c r="F218"/>
  <c r="E219"/>
  <c r="F219"/>
  <c r="E232"/>
  <c r="F232"/>
  <c r="E228"/>
  <c r="F228"/>
  <c r="E226"/>
  <c r="F226"/>
  <c r="E240"/>
  <c r="F240"/>
  <c r="E146"/>
  <c r="F146"/>
  <c r="E187"/>
  <c r="F187"/>
  <c r="E189"/>
  <c r="F189"/>
  <c r="E191"/>
  <c r="F191"/>
  <c r="E193"/>
  <c r="F193"/>
  <c r="E195"/>
  <c r="F195"/>
  <c r="E198"/>
  <c r="F198"/>
  <c r="E200"/>
  <c r="F200"/>
  <c r="E202"/>
  <c r="F202"/>
  <c r="E204"/>
  <c r="F204"/>
  <c r="E206"/>
  <c r="F206"/>
  <c r="E208"/>
  <c r="F208"/>
  <c r="E210"/>
  <c r="F210"/>
  <c r="E212"/>
  <c r="F212"/>
  <c r="E197"/>
  <c r="F197"/>
  <c r="E247"/>
  <c r="F247"/>
  <c r="E249"/>
  <c r="F249"/>
  <c r="E251"/>
  <c r="F251"/>
  <c r="E253"/>
  <c r="F253"/>
  <c r="E255"/>
  <c r="F255"/>
  <c r="E258"/>
  <c r="F258"/>
  <c r="E260"/>
  <c r="F260"/>
  <c r="E262"/>
  <c r="F262"/>
  <c r="E264"/>
  <c r="F264"/>
  <c r="E266"/>
  <c r="F266"/>
  <c r="E268"/>
  <c r="F268"/>
  <c r="E270"/>
  <c r="F270"/>
  <c r="E272"/>
  <c r="F272"/>
  <c r="E274"/>
  <c r="F274"/>
  <c r="E276"/>
  <c r="F276"/>
  <c r="E278"/>
  <c r="F278"/>
  <c r="E280"/>
  <c r="F280"/>
  <c r="E282"/>
  <c r="F282"/>
  <c r="E284"/>
  <c r="F284"/>
  <c r="E286"/>
  <c r="F286"/>
  <c r="E288"/>
  <c r="F288"/>
  <c r="E290"/>
  <c r="F290"/>
  <c r="E292"/>
  <c r="F292"/>
  <c r="E294"/>
  <c r="F294"/>
  <c r="E296"/>
  <c r="F296"/>
  <c r="E298"/>
  <c r="F298"/>
  <c r="E300"/>
  <c r="F300"/>
  <c r="F323"/>
  <c r="E323"/>
  <c r="E325"/>
  <c r="F325"/>
  <c r="E328"/>
  <c r="F328"/>
  <c r="E245"/>
  <c r="F245"/>
  <c r="E235"/>
  <c r="F235"/>
  <c r="E217"/>
  <c r="F217"/>
  <c r="E221"/>
  <c r="F221"/>
  <c r="E236"/>
  <c r="F236"/>
  <c r="E237"/>
  <c r="F237"/>
  <c r="E244"/>
  <c r="F244"/>
  <c r="E125"/>
  <c r="F125"/>
  <c r="E127"/>
  <c r="F127"/>
  <c r="E129"/>
  <c r="F129"/>
  <c r="E131"/>
  <c r="F131"/>
  <c r="E134"/>
  <c r="F134"/>
  <c r="E136"/>
  <c r="F136"/>
  <c r="E138"/>
  <c r="F138"/>
  <c r="E140"/>
  <c r="F140"/>
  <c r="E142"/>
  <c r="F142"/>
  <c r="E144"/>
  <c r="F144"/>
  <c r="E147"/>
  <c r="F147"/>
  <c r="E149"/>
  <c r="F149"/>
  <c r="E151"/>
  <c r="F151"/>
  <c r="E152"/>
  <c r="F152"/>
  <c r="E154"/>
  <c r="F154"/>
  <c r="E156"/>
  <c r="F156"/>
  <c r="E158"/>
  <c r="F158"/>
  <c r="E160"/>
  <c r="F160"/>
  <c r="E162"/>
  <c r="F162"/>
  <c r="E164"/>
  <c r="F164"/>
  <c r="E166"/>
  <c r="F166"/>
  <c r="E168"/>
  <c r="F168"/>
  <c r="E171"/>
  <c r="F171"/>
  <c r="E173"/>
  <c r="F173"/>
  <c r="E176"/>
  <c r="F176"/>
  <c r="E178"/>
  <c r="F178"/>
  <c r="E180"/>
  <c r="F180"/>
  <c r="E182"/>
  <c r="F182"/>
  <c r="E184"/>
  <c r="F184"/>
  <c r="E174"/>
  <c r="F174"/>
  <c r="E214"/>
  <c r="F214"/>
  <c r="E303"/>
  <c r="F303"/>
  <c r="E305"/>
  <c r="F305"/>
  <c r="E307"/>
  <c r="F307"/>
  <c r="E309"/>
  <c r="F309"/>
  <c r="E312"/>
  <c r="F312"/>
  <c r="E314"/>
  <c r="F314"/>
  <c r="E316"/>
  <c r="F316"/>
  <c r="E318"/>
  <c r="F318"/>
  <c r="E320"/>
  <c r="F320"/>
  <c r="E311"/>
  <c r="F311"/>
  <c r="E331"/>
  <c r="F331"/>
  <c r="E334"/>
  <c r="F334"/>
  <c r="F336"/>
  <c r="E336"/>
  <c r="E333"/>
  <c r="F333"/>
  <c r="E239"/>
  <c r="F239"/>
  <c r="E220"/>
  <c r="F220"/>
  <c r="E216"/>
  <c r="F216"/>
  <c r="E241"/>
  <c r="F241"/>
  <c r="E224"/>
  <c r="F224"/>
  <c r="E225"/>
  <c r="F225"/>
  <c r="E223"/>
  <c r="F223"/>
  <c r="E243"/>
  <c r="F243"/>
  <c r="E186"/>
  <c r="F186"/>
  <c r="E188"/>
  <c r="F188"/>
  <c r="E190"/>
  <c r="F190"/>
  <c r="E192"/>
  <c r="F192"/>
  <c r="E194"/>
  <c r="F194"/>
  <c r="E196"/>
  <c r="F196"/>
  <c r="E199"/>
  <c r="F199"/>
  <c r="E201"/>
  <c r="F201"/>
  <c r="E203"/>
  <c r="F203"/>
  <c r="E205"/>
  <c r="F205"/>
  <c r="E207"/>
  <c r="F207"/>
  <c r="E209"/>
  <c r="F209"/>
  <c r="E211"/>
  <c r="F211"/>
  <c r="E213"/>
  <c r="F213"/>
  <c r="E248"/>
  <c r="F248"/>
  <c r="E250"/>
  <c r="F250"/>
  <c r="E252"/>
  <c r="F252"/>
  <c r="E254"/>
  <c r="F254"/>
  <c r="E257"/>
  <c r="F257"/>
  <c r="E259"/>
  <c r="F259"/>
  <c r="E261"/>
  <c r="F261"/>
  <c r="E263"/>
  <c r="F263"/>
  <c r="E265"/>
  <c r="F265"/>
  <c r="E267"/>
  <c r="F267"/>
  <c r="E269"/>
  <c r="F269"/>
  <c r="E271"/>
  <c r="F271"/>
  <c r="E273"/>
  <c r="F273"/>
  <c r="E275"/>
  <c r="F275"/>
  <c r="E277"/>
  <c r="F277"/>
  <c r="E279"/>
  <c r="F279"/>
  <c r="E281"/>
  <c r="F281"/>
  <c r="E283"/>
  <c r="F283"/>
  <c r="E285"/>
  <c r="F285"/>
  <c r="E287"/>
  <c r="F287"/>
  <c r="E289"/>
  <c r="F289"/>
  <c r="E291"/>
  <c r="F291"/>
  <c r="E293"/>
  <c r="F293"/>
  <c r="E295"/>
  <c r="F295"/>
  <c r="E297"/>
  <c r="F297"/>
  <c r="E299"/>
  <c r="F299"/>
  <c r="E322"/>
  <c r="F322"/>
  <c r="E324"/>
  <c r="F324"/>
  <c r="F326"/>
  <c r="E326"/>
  <c r="E327"/>
  <c r="F327"/>
  <c r="E238"/>
  <c r="F238"/>
  <c r="E229"/>
  <c r="F229"/>
  <c r="E230"/>
  <c r="F230"/>
  <c r="E242"/>
  <c r="F242"/>
  <c r="E246"/>
  <c r="F246"/>
  <c r="E233"/>
  <c r="F233"/>
  <c r="E234"/>
  <c r="F234"/>
  <c r="E231"/>
  <c r="F231"/>
  <c r="E301"/>
  <c r="F301"/>
  <c r="D107"/>
  <c r="D108"/>
  <c r="D102"/>
  <c r="D96"/>
  <c r="D110"/>
  <c r="D112"/>
  <c r="D94"/>
  <c r="F620" i="3"/>
  <c r="D620"/>
  <c r="E620"/>
  <c r="G620"/>
  <c r="C620"/>
  <c r="H620"/>
  <c r="K620"/>
  <c r="I620"/>
  <c r="M620"/>
  <c r="J620"/>
  <c r="L620"/>
  <c r="D120" i="20" l="1"/>
  <c r="C111"/>
  <c r="D100"/>
  <c r="D95"/>
  <c r="D116"/>
  <c r="D113"/>
  <c r="D111"/>
  <c r="D104"/>
  <c r="D105"/>
  <c r="D97"/>
  <c r="D101"/>
  <c r="D98"/>
  <c r="D124"/>
  <c r="C116"/>
  <c r="D115"/>
  <c r="D114"/>
  <c r="D109"/>
  <c r="D106"/>
  <c r="B620" i="3"/>
  <c r="I621" s="1"/>
  <c r="C99" i="20" l="1"/>
  <c r="E99" s="1"/>
  <c r="E116"/>
  <c r="F116"/>
  <c r="E111"/>
  <c r="F111"/>
  <c r="C95"/>
  <c r="C124"/>
  <c r="C123"/>
  <c r="C122"/>
  <c r="C121"/>
  <c r="C120"/>
  <c r="C119"/>
  <c r="C118"/>
  <c r="C117"/>
  <c r="C115"/>
  <c r="C114"/>
  <c r="C113"/>
  <c r="C112"/>
  <c r="C109"/>
  <c r="C106"/>
  <c r="C110"/>
  <c r="C108"/>
  <c r="C107"/>
  <c r="C105"/>
  <c r="C104"/>
  <c r="C103"/>
  <c r="C102"/>
  <c r="C101"/>
  <c r="C100"/>
  <c r="C98"/>
  <c r="C97"/>
  <c r="C96"/>
  <c r="C94"/>
  <c r="D621" i="3"/>
  <c r="E621"/>
  <c r="C621"/>
  <c r="B621" s="1"/>
  <c r="H621"/>
  <c r="G621"/>
  <c r="L621"/>
  <c r="J621"/>
  <c r="F621"/>
  <c r="M621"/>
  <c r="K621"/>
  <c r="F99" i="20" l="1"/>
  <c r="E96"/>
  <c r="F96"/>
  <c r="E98"/>
  <c r="F98"/>
  <c r="E101"/>
  <c r="F101"/>
  <c r="E103"/>
  <c r="F103"/>
  <c r="E105"/>
  <c r="F105"/>
  <c r="E108"/>
  <c r="F108"/>
  <c r="E106"/>
  <c r="F106"/>
  <c r="E113"/>
  <c r="F113"/>
  <c r="E117"/>
  <c r="F117"/>
  <c r="E119"/>
  <c r="F119"/>
  <c r="E121"/>
  <c r="F121"/>
  <c r="E123"/>
  <c r="F123"/>
  <c r="E95"/>
  <c r="F95"/>
  <c r="E109"/>
  <c r="F109"/>
  <c r="E94"/>
  <c r="F94"/>
  <c r="E97"/>
  <c r="F97"/>
  <c r="E100"/>
  <c r="F100"/>
  <c r="E102"/>
  <c r="F102"/>
  <c r="E104"/>
  <c r="F104"/>
  <c r="E107"/>
  <c r="F107"/>
  <c r="E110"/>
  <c r="F110"/>
  <c r="E112"/>
  <c r="F112"/>
  <c r="E114"/>
  <c r="F114"/>
  <c r="E118"/>
  <c r="F118"/>
  <c r="E120"/>
  <c r="F120"/>
  <c r="E122"/>
  <c r="F122"/>
  <c r="E124"/>
  <c r="F124"/>
  <c r="E115"/>
  <c r="F115"/>
  <c r="J622" i="3"/>
  <c r="H622"/>
  <c r="K622"/>
  <c r="L622"/>
  <c r="M622"/>
  <c r="I622"/>
  <c r="G622"/>
  <c r="D622"/>
  <c r="E622"/>
  <c r="F622"/>
  <c r="C622"/>
  <c r="B622" l="1"/>
  <c r="M623" s="1"/>
  <c r="G623" l="1"/>
  <c r="H623"/>
  <c r="F623"/>
  <c r="E623"/>
  <c r="K623"/>
  <c r="L623"/>
  <c r="C623"/>
  <c r="B623" s="1"/>
  <c r="D623"/>
  <c r="I623"/>
  <c r="J623"/>
  <c r="D624" l="1"/>
  <c r="F624"/>
  <c r="G624"/>
  <c r="E624"/>
  <c r="I624"/>
  <c r="L624"/>
  <c r="M624"/>
  <c r="J624"/>
  <c r="K624"/>
  <c r="H624"/>
  <c r="C624"/>
  <c r="B624" s="1"/>
  <c r="J625" l="1"/>
  <c r="L625"/>
  <c r="K625"/>
  <c r="I625"/>
  <c r="H625"/>
  <c r="M625"/>
  <c r="D625"/>
  <c r="G625"/>
  <c r="E625"/>
  <c r="F625"/>
  <c r="C625"/>
  <c r="B625" l="1"/>
  <c r="F626" s="1"/>
  <c r="H626" l="1"/>
  <c r="C626"/>
  <c r="M626"/>
  <c r="E626"/>
  <c r="I626"/>
  <c r="K626"/>
  <c r="D626"/>
  <c r="L626"/>
  <c r="J626"/>
  <c r="G626"/>
  <c r="B626" l="1"/>
  <c r="E627" s="1"/>
  <c r="M627"/>
  <c r="I627" l="1"/>
  <c r="J627"/>
  <c r="K627"/>
  <c r="G627"/>
  <c r="C627"/>
  <c r="B627" s="1"/>
  <c r="F627"/>
  <c r="L627"/>
  <c r="H627"/>
  <c r="D627"/>
  <c r="G628" l="1"/>
  <c r="C628"/>
  <c r="F628"/>
  <c r="I628"/>
  <c r="L628"/>
  <c r="M628"/>
  <c r="H628"/>
  <c r="J628"/>
  <c r="K628"/>
  <c r="E628"/>
  <c r="D628"/>
  <c r="B628" l="1"/>
  <c r="J629" s="1"/>
  <c r="D629" l="1"/>
  <c r="G629"/>
  <c r="K629"/>
  <c r="F629"/>
  <c r="M629"/>
  <c r="L629"/>
  <c r="E629"/>
  <c r="C629"/>
  <c r="H629"/>
  <c r="I629"/>
  <c r="B629" l="1"/>
  <c r="K630" s="1"/>
  <c r="E630" l="1"/>
  <c r="C630"/>
  <c r="B630" s="1"/>
  <c r="H630"/>
  <c r="G630"/>
  <c r="D630"/>
  <c r="L630"/>
  <c r="J630"/>
  <c r="F630"/>
  <c r="I630"/>
  <c r="M630"/>
  <c r="C631" l="1"/>
  <c r="J631"/>
  <c r="I631"/>
  <c r="K631"/>
  <c r="H631"/>
  <c r="M631"/>
  <c r="L631"/>
  <c r="F631"/>
  <c r="G631"/>
  <c r="D631"/>
  <c r="E631"/>
  <c r="B631" l="1"/>
  <c r="G632" s="1"/>
  <c r="J632" l="1"/>
  <c r="H632"/>
  <c r="C632"/>
  <c r="B632" s="1"/>
  <c r="E632"/>
  <c r="K632"/>
  <c r="I632"/>
  <c r="D632"/>
  <c r="L632"/>
  <c r="M632"/>
  <c r="F632"/>
  <c r="M633" l="1"/>
  <c r="K633"/>
  <c r="I633"/>
  <c r="L633"/>
  <c r="H633"/>
  <c r="J633"/>
  <c r="D633"/>
  <c r="E633"/>
  <c r="G633"/>
  <c r="F633"/>
  <c r="C633"/>
  <c r="B633" s="1"/>
  <c r="H634" l="1"/>
  <c r="K634"/>
  <c r="I634"/>
  <c r="J634"/>
  <c r="L634"/>
  <c r="M634"/>
  <c r="F634"/>
  <c r="G634"/>
  <c r="E634"/>
  <c r="D634"/>
  <c r="C634"/>
  <c r="B634" l="1"/>
  <c r="E635" s="1"/>
  <c r="H635" l="1"/>
  <c r="C635"/>
  <c r="M635"/>
  <c r="G635"/>
  <c r="K635"/>
  <c r="L635"/>
  <c r="F635"/>
  <c r="J635"/>
  <c r="I635"/>
  <c r="D635"/>
  <c r="B635" l="1"/>
  <c r="H636" s="1"/>
  <c r="J636"/>
  <c r="L636"/>
  <c r="M636"/>
  <c r="K636" l="1"/>
  <c r="C636"/>
  <c r="I636"/>
  <c r="E636"/>
  <c r="D636"/>
  <c r="F636"/>
  <c r="G636"/>
  <c r="B636" l="1"/>
  <c r="E637" s="1"/>
  <c r="F637" l="1"/>
  <c r="D637"/>
  <c r="K637"/>
  <c r="I637"/>
  <c r="J637"/>
  <c r="L637"/>
  <c r="M637"/>
  <c r="H637"/>
  <c r="C637"/>
  <c r="B637" s="1"/>
  <c r="G637"/>
  <c r="G638" l="1"/>
  <c r="D638"/>
  <c r="E638"/>
  <c r="F638"/>
  <c r="C638"/>
  <c r="M638"/>
  <c r="J638"/>
  <c r="H638"/>
  <c r="K638"/>
  <c r="L638"/>
  <c r="I638"/>
  <c r="B638" l="1"/>
  <c r="H639" s="1"/>
  <c r="D639" l="1"/>
  <c r="F639"/>
  <c r="C639"/>
  <c r="M639"/>
  <c r="G639"/>
  <c r="L639"/>
  <c r="J639"/>
  <c r="E639"/>
  <c r="K639"/>
  <c r="I639"/>
  <c r="B639" l="1"/>
  <c r="E640" s="1"/>
  <c r="F640" l="1"/>
  <c r="G640"/>
  <c r="H640"/>
  <c r="M640"/>
  <c r="I640"/>
  <c r="J640"/>
  <c r="L640"/>
  <c r="K640"/>
  <c r="C640"/>
  <c r="D640"/>
  <c r="B640" l="1"/>
  <c r="K641" s="1"/>
  <c r="M641" l="1"/>
  <c r="L641"/>
  <c r="J641"/>
  <c r="H641"/>
  <c r="I641"/>
  <c r="C641"/>
  <c r="B641" s="1"/>
  <c r="E641"/>
  <c r="G641"/>
  <c r="D641"/>
  <c r="F641"/>
  <c r="C642" l="1"/>
  <c r="E642"/>
  <c r="F642"/>
  <c r="G642"/>
  <c r="D642"/>
  <c r="J642"/>
  <c r="K642"/>
  <c r="M642"/>
  <c r="H642"/>
  <c r="I642"/>
  <c r="L642"/>
  <c r="B642" l="1"/>
  <c r="H643" s="1"/>
  <c r="D643" l="1"/>
  <c r="C643"/>
  <c r="M643"/>
  <c r="E643"/>
  <c r="F643"/>
  <c r="K643"/>
  <c r="L643"/>
  <c r="G643"/>
  <c r="J643"/>
  <c r="I643"/>
  <c r="B643" l="1"/>
  <c r="F644" s="1"/>
  <c r="D644" l="1"/>
  <c r="C644"/>
  <c r="G644"/>
  <c r="K644"/>
  <c r="M644"/>
  <c r="H644"/>
  <c r="L644"/>
  <c r="J644"/>
  <c r="I644"/>
  <c r="E644"/>
  <c r="B644" l="1"/>
  <c r="F645" s="1"/>
  <c r="M645" l="1"/>
  <c r="C645"/>
  <c r="H645"/>
  <c r="D645"/>
  <c r="I645"/>
  <c r="J645"/>
  <c r="E645"/>
  <c r="L645"/>
  <c r="K645"/>
  <c r="G645"/>
  <c r="B645" l="1"/>
  <c r="F646" s="1"/>
  <c r="I646"/>
  <c r="K646" l="1"/>
  <c r="E646"/>
  <c r="J646"/>
  <c r="G646"/>
  <c r="L646"/>
  <c r="D646"/>
  <c r="M646"/>
  <c r="H646"/>
  <c r="C646"/>
  <c r="B646" l="1"/>
  <c r="L647" s="1"/>
  <c r="G647" l="1"/>
  <c r="D647"/>
  <c r="E647"/>
  <c r="F647"/>
  <c r="C647"/>
  <c r="M647"/>
  <c r="H647"/>
  <c r="K647"/>
  <c r="J647"/>
  <c r="I647"/>
  <c r="B647" l="1"/>
  <c r="L648" s="1"/>
  <c r="D648" l="1"/>
  <c r="G648"/>
  <c r="M648"/>
  <c r="E648"/>
  <c r="I648"/>
  <c r="J648"/>
  <c r="K648"/>
  <c r="C648"/>
  <c r="F648"/>
  <c r="H648"/>
  <c r="B648"/>
  <c r="L649" l="1"/>
  <c r="M649"/>
  <c r="H649"/>
  <c r="K649"/>
  <c r="I649"/>
  <c r="J649"/>
  <c r="C649"/>
  <c r="B649" s="1"/>
  <c r="E649"/>
  <c r="F649"/>
  <c r="G649"/>
  <c r="D649"/>
  <c r="F650" l="1"/>
  <c r="E650"/>
  <c r="G650"/>
  <c r="D650"/>
  <c r="J650"/>
  <c r="L650"/>
  <c r="I650"/>
  <c r="K650"/>
  <c r="M650"/>
  <c r="H650"/>
  <c r="C650"/>
  <c r="B650" l="1"/>
  <c r="I651" s="1"/>
  <c r="F651" l="1"/>
  <c r="E651"/>
  <c r="K651"/>
  <c r="G651"/>
  <c r="M651"/>
  <c r="J651"/>
  <c r="C651"/>
  <c r="B651" s="1"/>
  <c r="D651"/>
  <c r="L651"/>
  <c r="H651"/>
  <c r="I652" l="1"/>
  <c r="M652"/>
  <c r="H652"/>
  <c r="J652"/>
  <c r="L652"/>
  <c r="K652"/>
  <c r="G652"/>
  <c r="D652"/>
  <c r="E652"/>
  <c r="F652"/>
  <c r="C652"/>
  <c r="B652" l="1"/>
  <c r="L653" l="1"/>
  <c r="F653"/>
  <c r="M653"/>
  <c r="E653"/>
  <c r="J653"/>
  <c r="H653"/>
  <c r="D653"/>
  <c r="I653"/>
  <c r="K653"/>
  <c r="C653"/>
  <c r="G653"/>
  <c r="B653" l="1"/>
  <c r="J654" s="1"/>
  <c r="E654" l="1"/>
  <c r="D654"/>
  <c r="M654"/>
  <c r="C654"/>
  <c r="G654"/>
  <c r="I654"/>
  <c r="L654"/>
  <c r="F654"/>
  <c r="H654"/>
  <c r="K654"/>
  <c r="B654" l="1"/>
  <c r="L655" s="1"/>
  <c r="F655" l="1"/>
  <c r="G655"/>
  <c r="C655"/>
  <c r="K655"/>
  <c r="D655"/>
  <c r="J655"/>
  <c r="I655"/>
  <c r="E655"/>
  <c r="M655"/>
  <c r="H655"/>
  <c r="B655" l="1"/>
  <c r="H656" s="1"/>
  <c r="G656"/>
  <c r="D656" l="1"/>
  <c r="F656"/>
  <c r="E656"/>
  <c r="I656"/>
  <c r="C656"/>
  <c r="M656"/>
  <c r="K656"/>
  <c r="J656"/>
  <c r="L656"/>
  <c r="B656" l="1"/>
  <c r="L657" l="1"/>
  <c r="J657"/>
  <c r="F657"/>
  <c r="H657"/>
  <c r="I657"/>
  <c r="G657"/>
  <c r="M657"/>
  <c r="D657"/>
  <c r="K657"/>
  <c r="E657"/>
  <c r="C657"/>
  <c r="B657" l="1"/>
  <c r="E658" s="1"/>
  <c r="G658"/>
  <c r="L658"/>
  <c r="M658"/>
  <c r="H658"/>
  <c r="I658"/>
  <c r="K658"/>
  <c r="C658"/>
  <c r="F658" l="1"/>
  <c r="D658"/>
  <c r="J658"/>
  <c r="B658"/>
  <c r="C659" s="1"/>
  <c r="H659" l="1"/>
  <c r="H660" s="1"/>
  <c r="D659"/>
  <c r="B659"/>
  <c r="L659"/>
  <c r="F659"/>
  <c r="M659"/>
  <c r="I659"/>
  <c r="E659"/>
  <c r="J659"/>
  <c r="K659"/>
  <c r="G659"/>
  <c r="C660"/>
  <c r="J660" l="1"/>
  <c r="I660"/>
  <c r="M660"/>
  <c r="L660"/>
  <c r="K660"/>
  <c r="E660"/>
  <c r="F660"/>
  <c r="D660"/>
  <c r="G660"/>
  <c r="B660"/>
  <c r="K661" l="1"/>
  <c r="I661"/>
  <c r="M661"/>
  <c r="H661"/>
  <c r="J661"/>
  <c r="L661"/>
  <c r="G661"/>
  <c r="D661"/>
  <c r="E661"/>
  <c r="F661"/>
  <c r="C661"/>
  <c r="B661" l="1"/>
  <c r="F662" s="1"/>
  <c r="E662"/>
  <c r="L662"/>
  <c r="M662"/>
  <c r="J662"/>
  <c r="H662"/>
  <c r="K662"/>
  <c r="C662"/>
  <c r="D662" l="1"/>
  <c r="G662"/>
  <c r="I662"/>
  <c r="B662"/>
  <c r="I663"/>
  <c r="H663"/>
  <c r="K663"/>
  <c r="M663"/>
  <c r="L663"/>
  <c r="J663"/>
  <c r="E663"/>
  <c r="F663"/>
  <c r="G663"/>
  <c r="D663"/>
  <c r="C663"/>
  <c r="B663" l="1"/>
  <c r="K664" s="1"/>
  <c r="D664" l="1"/>
  <c r="G664"/>
  <c r="C664"/>
  <c r="B664" s="1"/>
  <c r="J664"/>
  <c r="F664"/>
  <c r="I664"/>
  <c r="H664"/>
  <c r="E664"/>
  <c r="L664"/>
  <c r="M664"/>
  <c r="G665" l="1"/>
  <c r="D665"/>
  <c r="F665"/>
  <c r="E665"/>
  <c r="K665"/>
  <c r="I665"/>
  <c r="J665"/>
  <c r="H665"/>
  <c r="L665"/>
  <c r="M665"/>
  <c r="C665"/>
  <c r="B665" l="1"/>
  <c r="H666" s="1"/>
  <c r="D666" l="1"/>
  <c r="F666"/>
  <c r="M666"/>
  <c r="G666"/>
  <c r="K666"/>
  <c r="L666"/>
  <c r="E666"/>
  <c r="I666"/>
  <c r="J666"/>
  <c r="C666"/>
  <c r="B666" s="1"/>
  <c r="J667" l="1"/>
  <c r="H667"/>
  <c r="L667"/>
  <c r="M667"/>
  <c r="K667"/>
  <c r="I667"/>
  <c r="E667"/>
  <c r="G667"/>
  <c r="F667"/>
  <c r="D667"/>
  <c r="C667"/>
  <c r="B667" s="1"/>
  <c r="L668" l="1"/>
  <c r="K668"/>
  <c r="I668"/>
  <c r="M668"/>
  <c r="H668"/>
  <c r="J668"/>
  <c r="C668"/>
  <c r="G668"/>
  <c r="E668"/>
  <c r="D668"/>
  <c r="F668"/>
  <c r="B668" l="1"/>
  <c r="K669" s="1"/>
  <c r="F669" l="1"/>
  <c r="E669"/>
  <c r="H669"/>
  <c r="G669"/>
  <c r="M669"/>
  <c r="I669"/>
  <c r="D669"/>
  <c r="J669"/>
  <c r="L669"/>
  <c r="C669"/>
  <c r="B669" l="1"/>
  <c r="D670" s="1"/>
  <c r="M670" l="1"/>
  <c r="L670"/>
  <c r="F670"/>
  <c r="H670"/>
  <c r="I670"/>
  <c r="E670"/>
  <c r="C670"/>
  <c r="J670"/>
  <c r="K670"/>
  <c r="G670"/>
  <c r="B670" l="1"/>
  <c r="K671" s="1"/>
  <c r="E671" l="1"/>
  <c r="F671"/>
  <c r="C671"/>
  <c r="H671"/>
  <c r="D671"/>
  <c r="J671"/>
  <c r="M671"/>
  <c r="G671"/>
  <c r="L671"/>
  <c r="I671"/>
  <c r="B671" l="1"/>
  <c r="H672" s="1"/>
  <c r="M672" l="1"/>
  <c r="L672"/>
  <c r="I672"/>
  <c r="J672"/>
  <c r="K672"/>
  <c r="G672"/>
  <c r="D672"/>
  <c r="E672"/>
  <c r="F672"/>
  <c r="C672"/>
  <c r="B672" l="1"/>
  <c r="G673" s="1"/>
  <c r="F673" l="1"/>
  <c r="E673"/>
  <c r="D673"/>
  <c r="C673"/>
  <c r="K673"/>
  <c r="M673"/>
  <c r="I673"/>
  <c r="H673"/>
  <c r="J673"/>
  <c r="L673"/>
  <c r="B673" l="1"/>
  <c r="C674" s="1"/>
  <c r="F674" l="1"/>
  <c r="G674"/>
  <c r="H674"/>
  <c r="B674"/>
  <c r="M674"/>
  <c r="E674"/>
  <c r="L674"/>
  <c r="K674"/>
  <c r="D674"/>
  <c r="I674"/>
  <c r="J674"/>
  <c r="E675" l="1"/>
  <c r="F675"/>
  <c r="G675"/>
  <c r="D675"/>
  <c r="J675"/>
  <c r="H675"/>
  <c r="K675"/>
  <c r="I675"/>
  <c r="L675"/>
  <c r="M675"/>
  <c r="C675"/>
  <c r="B675" l="1"/>
  <c r="M676" s="1"/>
  <c r="F676" l="1"/>
  <c r="D676"/>
  <c r="I676"/>
  <c r="E676"/>
  <c r="J676"/>
  <c r="K676"/>
  <c r="C676"/>
  <c r="B676" s="1"/>
  <c r="G676"/>
  <c r="H676"/>
  <c r="L676"/>
  <c r="K677" l="1"/>
  <c r="J677"/>
  <c r="M677"/>
  <c r="I677"/>
  <c r="H677"/>
  <c r="L677"/>
  <c r="G677"/>
  <c r="D677"/>
  <c r="F677"/>
  <c r="E677"/>
  <c r="C677"/>
  <c r="B677" s="1"/>
  <c r="D678" l="1"/>
  <c r="F678"/>
  <c r="G678"/>
  <c r="E678"/>
  <c r="M678"/>
  <c r="L678"/>
  <c r="J678"/>
  <c r="H678"/>
  <c r="K678"/>
  <c r="I678"/>
  <c r="C678"/>
  <c r="B678" l="1"/>
  <c r="M679" s="1"/>
  <c r="E679" l="1"/>
  <c r="H679"/>
  <c r="C679"/>
  <c r="B679" s="1"/>
  <c r="G679"/>
  <c r="J679"/>
  <c r="D679"/>
  <c r="L679"/>
  <c r="F679"/>
  <c r="I679"/>
  <c r="K679"/>
  <c r="C680" l="1"/>
  <c r="H680"/>
  <c r="J680"/>
  <c r="K680"/>
  <c r="M680"/>
  <c r="L680"/>
  <c r="I680"/>
  <c r="G680"/>
  <c r="D680"/>
  <c r="E680"/>
  <c r="F680"/>
  <c r="B680" l="1"/>
  <c r="M681" s="1"/>
  <c r="E681" l="1"/>
  <c r="H681"/>
  <c r="C681"/>
  <c r="I681"/>
  <c r="L681"/>
  <c r="G681"/>
  <c r="D681"/>
  <c r="F681"/>
  <c r="K681"/>
  <c r="J681"/>
  <c r="B681" l="1"/>
  <c r="D682" l="1"/>
  <c r="J682"/>
  <c r="C682"/>
  <c r="I682"/>
  <c r="G682"/>
  <c r="M682"/>
  <c r="H682"/>
  <c r="F682"/>
  <c r="E682"/>
  <c r="L682"/>
  <c r="K682"/>
  <c r="B682" l="1"/>
  <c r="F683" s="1"/>
  <c r="H683" l="1"/>
  <c r="E683"/>
  <c r="C683"/>
  <c r="K683"/>
  <c r="G683"/>
  <c r="L683"/>
  <c r="J683"/>
  <c r="B683"/>
  <c r="I683"/>
  <c r="M683"/>
  <c r="D683"/>
  <c r="C684" l="1"/>
  <c r="G684"/>
  <c r="D684"/>
  <c r="E684"/>
  <c r="F684"/>
  <c r="B684"/>
  <c r="L684"/>
  <c r="K684"/>
  <c r="I684"/>
  <c r="M684"/>
  <c r="H684"/>
  <c r="J684"/>
  <c r="C685" l="1"/>
  <c r="F685"/>
  <c r="G685"/>
  <c r="D685"/>
  <c r="E685"/>
  <c r="B685"/>
  <c r="M685"/>
  <c r="K685"/>
  <c r="J685"/>
  <c r="H685"/>
  <c r="L685"/>
  <c r="I685"/>
  <c r="F686" l="1"/>
  <c r="G686"/>
  <c r="D686"/>
  <c r="E686"/>
  <c r="C686"/>
  <c r="K686"/>
  <c r="L686"/>
  <c r="M686"/>
  <c r="J686"/>
  <c r="H686"/>
  <c r="I686"/>
  <c r="B686"/>
  <c r="G687" l="1"/>
  <c r="D687"/>
  <c r="E687"/>
  <c r="F687"/>
  <c r="I687"/>
  <c r="K687"/>
  <c r="M687"/>
  <c r="L687"/>
  <c r="H687"/>
  <c r="J687"/>
  <c r="C687"/>
  <c r="B687" l="1"/>
  <c r="L688" s="1"/>
  <c r="E688" l="1"/>
  <c r="F688"/>
  <c r="M688"/>
  <c r="K688"/>
  <c r="I688"/>
  <c r="D688"/>
  <c r="G688"/>
  <c r="C688"/>
  <c r="B688" s="1"/>
  <c r="H688"/>
  <c r="J688"/>
  <c r="L689" l="1"/>
  <c r="H689"/>
  <c r="M689"/>
  <c r="K689"/>
  <c r="I689"/>
  <c r="J689"/>
  <c r="C689"/>
  <c r="B689" s="1"/>
  <c r="E689"/>
  <c r="F689"/>
  <c r="G689"/>
  <c r="D689"/>
  <c r="H690" l="1"/>
  <c r="I690"/>
  <c r="J690"/>
  <c r="L690"/>
  <c r="K690"/>
  <c r="M690"/>
  <c r="D690"/>
  <c r="E690"/>
  <c r="G690"/>
  <c r="F690"/>
  <c r="C690"/>
  <c r="B690" s="1"/>
  <c r="I691" l="1"/>
  <c r="L691"/>
  <c r="M691"/>
  <c r="H691"/>
  <c r="J691"/>
  <c r="K691"/>
  <c r="E691"/>
  <c r="F691"/>
  <c r="G691"/>
  <c r="D691"/>
  <c r="C691"/>
  <c r="B691" s="1"/>
  <c r="H692" l="1"/>
  <c r="J692"/>
  <c r="K692"/>
  <c r="L692"/>
  <c r="I692"/>
  <c r="M692"/>
  <c r="C692"/>
  <c r="B692" s="1"/>
  <c r="D692"/>
  <c r="E692"/>
  <c r="F692"/>
  <c r="G692"/>
  <c r="I693" l="1"/>
  <c r="K693"/>
  <c r="J693"/>
  <c r="H693"/>
  <c r="L693"/>
  <c r="M693"/>
  <c r="G693"/>
  <c r="E693"/>
  <c r="F693"/>
  <c r="D693"/>
  <c r="C693"/>
  <c r="B693" l="1"/>
  <c r="I694" l="1"/>
  <c r="F694"/>
  <c r="C694"/>
  <c r="B694" s="1"/>
  <c r="M694"/>
  <c r="G694"/>
  <c r="L694"/>
  <c r="E694"/>
  <c r="H694"/>
  <c r="K694"/>
  <c r="J694"/>
  <c r="D694"/>
  <c r="I695" l="1"/>
  <c r="K695"/>
  <c r="L695"/>
  <c r="M695"/>
  <c r="J695"/>
  <c r="H695"/>
  <c r="G695"/>
  <c r="D695"/>
  <c r="E695"/>
  <c r="F695"/>
  <c r="C695"/>
  <c r="B695" s="1"/>
  <c r="H696" l="1"/>
  <c r="L696"/>
  <c r="I696"/>
  <c r="M696"/>
  <c r="J696"/>
  <c r="K696"/>
  <c r="D696"/>
  <c r="E696"/>
  <c r="G696"/>
  <c r="F696"/>
  <c r="C696"/>
  <c r="B696" s="1"/>
  <c r="G697" l="1"/>
  <c r="F697"/>
  <c r="D697"/>
  <c r="E697"/>
  <c r="K697"/>
  <c r="M697"/>
  <c r="I697"/>
  <c r="H697"/>
  <c r="J697"/>
  <c r="L697"/>
  <c r="C697"/>
  <c r="B697" l="1"/>
  <c r="D698" l="1"/>
  <c r="H698"/>
  <c r="E698"/>
  <c r="C698"/>
  <c r="L698"/>
  <c r="M698"/>
  <c r="I698"/>
  <c r="G698"/>
  <c r="F698"/>
  <c r="J698"/>
  <c r="K698"/>
  <c r="B698" l="1"/>
  <c r="E699" l="1"/>
  <c r="J699"/>
  <c r="C699"/>
  <c r="B699" s="1"/>
  <c r="I699"/>
  <c r="G699"/>
  <c r="L699"/>
  <c r="H699"/>
  <c r="F699"/>
  <c r="D699"/>
  <c r="K699"/>
  <c r="M699"/>
  <c r="E700" l="1"/>
  <c r="F700"/>
  <c r="G700"/>
  <c r="D700"/>
  <c r="H700"/>
  <c r="J700"/>
  <c r="K700"/>
  <c r="I700"/>
  <c r="M700"/>
  <c r="L700"/>
  <c r="C700"/>
  <c r="B700" l="1"/>
  <c r="H701" s="1"/>
  <c r="D701" l="1"/>
  <c r="M701"/>
  <c r="F701"/>
  <c r="J701"/>
  <c r="G701"/>
  <c r="I701"/>
  <c r="E701"/>
  <c r="L701"/>
  <c r="K701"/>
  <c r="C701"/>
  <c r="B701" l="1"/>
  <c r="D702" s="1"/>
  <c r="F702" l="1"/>
  <c r="G702"/>
  <c r="C702"/>
  <c r="B702" s="1"/>
  <c r="K702"/>
  <c r="H702"/>
  <c r="M702"/>
  <c r="I702"/>
  <c r="L702"/>
  <c r="J702"/>
  <c r="E702"/>
  <c r="D703" l="1"/>
  <c r="F703"/>
  <c r="E703"/>
  <c r="G703"/>
  <c r="M703"/>
  <c r="H703"/>
  <c r="J703"/>
  <c r="I703"/>
  <c r="K703"/>
  <c r="L703"/>
  <c r="C703"/>
  <c r="B703" l="1"/>
  <c r="I704" s="1"/>
  <c r="E704" l="1"/>
  <c r="H704"/>
  <c r="M704"/>
  <c r="G704"/>
  <c r="D704"/>
  <c r="L704"/>
  <c r="C704"/>
  <c r="B704" s="1"/>
  <c r="F704"/>
  <c r="J704"/>
  <c r="K704"/>
  <c r="H705" l="1"/>
  <c r="K705"/>
  <c r="I705"/>
  <c r="J705"/>
  <c r="L705"/>
  <c r="M705"/>
  <c r="C705"/>
  <c r="F705"/>
  <c r="G705"/>
  <c r="E705"/>
  <c r="D705"/>
  <c r="B705" l="1"/>
  <c r="C706" s="1"/>
  <c r="G706" l="1"/>
  <c r="I706"/>
  <c r="B706"/>
  <c r="C707" s="1"/>
  <c r="H706"/>
  <c r="F706"/>
  <c r="J706"/>
  <c r="M706"/>
  <c r="D706"/>
  <c r="E706"/>
  <c r="L706"/>
  <c r="K706"/>
  <c r="B707" l="1"/>
  <c r="E707"/>
  <c r="F707"/>
  <c r="G707"/>
  <c r="D707"/>
  <c r="J707"/>
  <c r="K707"/>
  <c r="H707"/>
  <c r="I707"/>
  <c r="L707"/>
  <c r="M707"/>
  <c r="G708" l="1"/>
  <c r="D708"/>
  <c r="E708"/>
  <c r="F708"/>
  <c r="I708"/>
  <c r="M708"/>
  <c r="J708"/>
  <c r="H708"/>
  <c r="L708"/>
  <c r="K708"/>
  <c r="C708"/>
  <c r="B708" s="1"/>
  <c r="G709" l="1"/>
  <c r="D709"/>
  <c r="E709"/>
  <c r="F709"/>
  <c r="H709"/>
  <c r="M709"/>
  <c r="L709"/>
  <c r="K709"/>
  <c r="I709"/>
  <c r="J709"/>
  <c r="C709"/>
  <c r="B709" l="1"/>
  <c r="H710" s="1"/>
  <c r="F710" l="1"/>
  <c r="D710"/>
  <c r="C710"/>
  <c r="J710"/>
  <c r="I710"/>
  <c r="M710"/>
  <c r="G710"/>
  <c r="E710"/>
  <c r="K710"/>
  <c r="L710"/>
  <c r="B710" l="1"/>
  <c r="D711" s="1"/>
  <c r="F711" l="1"/>
  <c r="C711"/>
  <c r="B711" s="1"/>
  <c r="E711"/>
  <c r="L711"/>
  <c r="K711"/>
  <c r="J711"/>
  <c r="M711"/>
  <c r="H711"/>
  <c r="I711"/>
  <c r="G711"/>
  <c r="M712" l="1"/>
  <c r="H712"/>
  <c r="J712"/>
  <c r="I712"/>
  <c r="L712"/>
  <c r="K712"/>
  <c r="E712"/>
  <c r="F712"/>
  <c r="D712"/>
  <c r="G712"/>
  <c r="C712"/>
  <c r="B712" s="1"/>
  <c r="J713" l="1"/>
  <c r="L713"/>
  <c r="M713"/>
  <c r="H713"/>
  <c r="K713"/>
  <c r="I713"/>
  <c r="C713"/>
  <c r="F713"/>
  <c r="G713"/>
  <c r="D713"/>
  <c r="E713"/>
  <c r="B713" l="1"/>
  <c r="M714" s="1"/>
  <c r="F714" l="1"/>
  <c r="E714"/>
  <c r="D714"/>
  <c r="I714"/>
  <c r="L714"/>
  <c r="K714"/>
  <c r="G714"/>
  <c r="H714"/>
  <c r="J714"/>
  <c r="C714"/>
  <c r="B714" l="1"/>
  <c r="D715" s="1"/>
  <c r="I715" l="1"/>
  <c r="J715"/>
  <c r="G715"/>
  <c r="K715"/>
  <c r="H715"/>
  <c r="E715"/>
  <c r="C715"/>
  <c r="L715"/>
  <c r="M715"/>
  <c r="B715"/>
  <c r="F715"/>
  <c r="C716" l="1"/>
  <c r="D716"/>
  <c r="F716"/>
  <c r="E716"/>
  <c r="G716"/>
  <c r="I716"/>
  <c r="M716"/>
  <c r="H716"/>
  <c r="J716"/>
  <c r="L716"/>
  <c r="K716"/>
  <c r="B716" l="1"/>
  <c r="C717" s="1"/>
  <c r="H717"/>
  <c r="D717"/>
  <c r="L717" l="1"/>
  <c r="F717"/>
  <c r="J717"/>
  <c r="G717"/>
  <c r="K717"/>
  <c r="E717"/>
  <c r="M717"/>
  <c r="I717"/>
  <c r="B717"/>
  <c r="K718" s="1"/>
  <c r="J718" l="1"/>
  <c r="M718"/>
  <c r="I718"/>
  <c r="D718"/>
  <c r="E718"/>
  <c r="F718"/>
  <c r="G718"/>
  <c r="H718"/>
  <c r="L718"/>
  <c r="C718"/>
  <c r="B718" l="1"/>
  <c r="D719" s="1"/>
  <c r="J719"/>
  <c r="K719"/>
  <c r="L719" l="1"/>
  <c r="E719"/>
  <c r="I719"/>
  <c r="F719"/>
  <c r="H719"/>
  <c r="G719"/>
  <c r="C719"/>
  <c r="B719" s="1"/>
  <c r="M719"/>
  <c r="F720" l="1"/>
  <c r="D720"/>
  <c r="C720"/>
  <c r="B720" s="1"/>
  <c r="G720"/>
  <c r="I720"/>
  <c r="M720"/>
  <c r="L720"/>
  <c r="K720"/>
  <c r="H720"/>
  <c r="J720"/>
  <c r="E720"/>
  <c r="G721" l="1"/>
  <c r="D721"/>
  <c r="F721"/>
  <c r="E721"/>
  <c r="K721"/>
  <c r="I721"/>
  <c r="J721"/>
  <c r="H721"/>
  <c r="M721"/>
  <c r="L721"/>
  <c r="C721"/>
  <c r="B721" s="1"/>
  <c r="L722" l="1"/>
  <c r="J722"/>
  <c r="K722"/>
  <c r="M722"/>
  <c r="H722"/>
  <c r="I722"/>
  <c r="G722"/>
  <c r="E722"/>
  <c r="D722"/>
  <c r="F722"/>
  <c r="C722"/>
  <c r="B722" l="1"/>
  <c r="L723" s="1"/>
  <c r="D723" l="1"/>
  <c r="E723"/>
  <c r="J723"/>
  <c r="H723"/>
  <c r="M723"/>
  <c r="G723"/>
  <c r="F723"/>
  <c r="C723"/>
  <c r="B723" s="1"/>
  <c r="K723"/>
  <c r="I723"/>
  <c r="L724" l="1"/>
  <c r="K724"/>
  <c r="I724"/>
  <c r="H724"/>
  <c r="M724"/>
  <c r="J724"/>
  <c r="C724"/>
  <c r="E724"/>
  <c r="F724"/>
  <c r="D724"/>
  <c r="G724"/>
  <c r="B724" l="1"/>
  <c r="M725" s="1"/>
  <c r="D725" l="1"/>
  <c r="H725"/>
  <c r="E725"/>
  <c r="J725"/>
  <c r="K725"/>
  <c r="G725"/>
  <c r="F725"/>
  <c r="L725"/>
  <c r="I725"/>
  <c r="C725"/>
  <c r="B725" l="1"/>
  <c r="L726" s="1"/>
  <c r="G726" l="1"/>
  <c r="D726"/>
  <c r="K726"/>
  <c r="F726"/>
  <c r="I726"/>
  <c r="H726"/>
  <c r="C726"/>
  <c r="B726" s="1"/>
  <c r="E726"/>
  <c r="M726"/>
  <c r="J726"/>
  <c r="I727" l="1"/>
  <c r="M727"/>
  <c r="L727"/>
  <c r="J727"/>
  <c r="H727"/>
  <c r="K727"/>
  <c r="G727"/>
  <c r="D727"/>
  <c r="E727"/>
  <c r="F727"/>
  <c r="C727"/>
  <c r="B727" s="1"/>
  <c r="F728" l="1"/>
  <c r="E728"/>
  <c r="G728"/>
  <c r="D728"/>
  <c r="J728"/>
  <c r="L728"/>
  <c r="K728"/>
  <c r="M728"/>
  <c r="H728"/>
  <c r="I728"/>
  <c r="C728"/>
  <c r="B728" s="1"/>
  <c r="G729" l="1"/>
  <c r="D729"/>
  <c r="E729"/>
  <c r="F729"/>
  <c r="J729"/>
  <c r="K729"/>
  <c r="I729"/>
  <c r="H729"/>
  <c r="L729"/>
  <c r="M729"/>
  <c r="C729"/>
  <c r="B729" l="1"/>
  <c r="K730" s="1"/>
  <c r="D730" l="1"/>
  <c r="E730"/>
  <c r="L730"/>
  <c r="H730"/>
  <c r="J730"/>
  <c r="C730"/>
  <c r="G730"/>
  <c r="F730"/>
  <c r="M730"/>
  <c r="I730"/>
  <c r="B730" l="1"/>
  <c r="K731" l="1"/>
  <c r="E731"/>
  <c r="H731"/>
  <c r="F731"/>
  <c r="L731"/>
  <c r="G731"/>
  <c r="J731"/>
  <c r="M731"/>
  <c r="I731"/>
  <c r="D731"/>
  <c r="C731"/>
  <c r="B731" s="1"/>
  <c r="F732" l="1"/>
  <c r="G732"/>
  <c r="D732"/>
  <c r="E732"/>
  <c r="C732"/>
  <c r="I732"/>
  <c r="M732"/>
  <c r="L732"/>
  <c r="H732"/>
  <c r="J732"/>
  <c r="K732"/>
  <c r="B732" l="1"/>
  <c r="L733" s="1"/>
  <c r="D733" l="1"/>
  <c r="M733"/>
  <c r="G733"/>
  <c r="J733"/>
  <c r="H733"/>
  <c r="E733"/>
  <c r="F733"/>
  <c r="I733"/>
  <c r="K733"/>
  <c r="C733"/>
  <c r="B733" l="1"/>
  <c r="J734" l="1"/>
  <c r="E734"/>
  <c r="M734"/>
  <c r="G734"/>
  <c r="C734"/>
  <c r="I734"/>
  <c r="L734"/>
  <c r="F734"/>
  <c r="H734"/>
  <c r="K734"/>
  <c r="D734"/>
  <c r="B734" l="1"/>
  <c r="D735" s="1"/>
  <c r="H735" l="1"/>
  <c r="L735"/>
  <c r="G735"/>
  <c r="M735"/>
  <c r="F735"/>
  <c r="K735"/>
  <c r="J735"/>
  <c r="I735"/>
  <c r="C735"/>
  <c r="E735"/>
  <c r="B735" l="1"/>
  <c r="F736" s="1"/>
  <c r="H736" l="1"/>
  <c r="I736"/>
  <c r="C736"/>
  <c r="D736"/>
  <c r="K736"/>
  <c r="M736"/>
  <c r="G736"/>
  <c r="J736"/>
  <c r="L736"/>
  <c r="B736"/>
  <c r="E736"/>
  <c r="G737" l="1"/>
  <c r="E737"/>
  <c r="F737"/>
  <c r="D737"/>
  <c r="C737"/>
  <c r="L737"/>
  <c r="I737"/>
  <c r="K737"/>
  <c r="H737"/>
  <c r="J737"/>
  <c r="M737"/>
  <c r="B737" l="1"/>
  <c r="L738" s="1"/>
  <c r="D738" l="1"/>
  <c r="M738"/>
  <c r="K738"/>
  <c r="F738"/>
  <c r="E738"/>
  <c r="I738"/>
  <c r="G738"/>
  <c r="H738"/>
  <c r="J738"/>
  <c r="C738"/>
  <c r="B738" l="1"/>
  <c r="J739" s="1"/>
  <c r="E739"/>
  <c r="D739"/>
  <c r="I739" l="1"/>
  <c r="M739"/>
  <c r="F739"/>
  <c r="L739"/>
  <c r="G739"/>
  <c r="K739"/>
  <c r="H739"/>
  <c r="C739"/>
  <c r="B739" l="1"/>
  <c r="K740" s="1"/>
  <c r="L740" l="1"/>
  <c r="H740"/>
  <c r="I740"/>
  <c r="M740"/>
  <c r="C740"/>
  <c r="B740" s="1"/>
  <c r="J740"/>
  <c r="G740"/>
  <c r="E740"/>
  <c r="F740"/>
  <c r="D740"/>
  <c r="D741" l="1"/>
  <c r="E741"/>
  <c r="G741"/>
  <c r="F741"/>
  <c r="H741"/>
  <c r="M741"/>
  <c r="K741"/>
  <c r="L741"/>
  <c r="I741"/>
  <c r="J741"/>
  <c r="C741"/>
  <c r="B741" l="1"/>
  <c r="C742" l="1"/>
  <c r="K742"/>
  <c r="D742"/>
  <c r="H742"/>
  <c r="E742"/>
  <c r="L742"/>
  <c r="J742"/>
  <c r="G742"/>
  <c r="I742"/>
  <c r="M742"/>
  <c r="F742"/>
  <c r="B742" l="1"/>
  <c r="H743" l="1"/>
  <c r="F743"/>
  <c r="I743"/>
  <c r="D743"/>
  <c r="M743"/>
  <c r="G743"/>
  <c r="J743"/>
  <c r="K743"/>
  <c r="L743"/>
  <c r="C743"/>
  <c r="E743"/>
  <c r="B743" l="1"/>
  <c r="C744" s="1"/>
  <c r="F744" l="1"/>
  <c r="H744"/>
  <c r="G744"/>
  <c r="M744"/>
  <c r="B744"/>
  <c r="E744"/>
  <c r="L744"/>
  <c r="I744"/>
  <c r="D744"/>
  <c r="J744"/>
  <c r="K744"/>
  <c r="G745" l="1"/>
  <c r="D745"/>
  <c r="F745"/>
  <c r="E745"/>
  <c r="L745"/>
  <c r="J745"/>
  <c r="M745"/>
  <c r="H745"/>
  <c r="K745"/>
  <c r="I745"/>
  <c r="C745"/>
  <c r="B745" s="1"/>
  <c r="K746" l="1"/>
  <c r="M746"/>
  <c r="J746"/>
  <c r="H746"/>
  <c r="I746"/>
  <c r="L746"/>
  <c r="C746"/>
  <c r="G746"/>
  <c r="D746"/>
  <c r="E746"/>
  <c r="F746"/>
  <c r="B746" l="1"/>
  <c r="E747" s="1"/>
  <c r="K747" l="1"/>
  <c r="J747"/>
  <c r="G747"/>
  <c r="C747"/>
  <c r="B747" s="1"/>
  <c r="L747"/>
  <c r="H747"/>
  <c r="D747"/>
  <c r="I747"/>
  <c r="M747"/>
  <c r="F747"/>
  <c r="E748" l="1"/>
  <c r="F748"/>
  <c r="G748"/>
  <c r="D748"/>
  <c r="M748"/>
  <c r="H748"/>
  <c r="L748"/>
  <c r="I748"/>
  <c r="J748"/>
  <c r="K748"/>
  <c r="C748"/>
  <c r="B748" l="1"/>
  <c r="L749" s="1"/>
  <c r="G749" l="1"/>
  <c r="E749"/>
  <c r="I749"/>
  <c r="D749"/>
  <c r="C749"/>
  <c r="J749"/>
  <c r="M749"/>
  <c r="F749"/>
  <c r="K749"/>
  <c r="H749"/>
  <c r="B749" l="1"/>
  <c r="J750" s="1"/>
  <c r="F750" l="1"/>
  <c r="E750"/>
  <c r="G750"/>
  <c r="C750"/>
  <c r="B750" s="1"/>
  <c r="H750"/>
  <c r="K750"/>
  <c r="M750"/>
  <c r="D750"/>
  <c r="I750"/>
  <c r="L750"/>
  <c r="J751" l="1"/>
  <c r="H751"/>
  <c r="I751"/>
  <c r="K751"/>
  <c r="M751"/>
  <c r="L751"/>
  <c r="C751"/>
  <c r="D751"/>
  <c r="E751"/>
  <c r="G751"/>
  <c r="F751"/>
  <c r="B751" l="1"/>
  <c r="H752" s="1"/>
  <c r="D752" l="1"/>
  <c r="L752"/>
  <c r="G752"/>
  <c r="F752"/>
  <c r="I752"/>
  <c r="J752"/>
  <c r="C752"/>
  <c r="E752"/>
  <c r="K752"/>
  <c r="M752"/>
  <c r="B752" l="1"/>
  <c r="E753" s="1"/>
  <c r="C753" l="1"/>
  <c r="B753" s="1"/>
  <c r="E754" s="1"/>
  <c r="G753"/>
  <c r="F753"/>
  <c r="H753"/>
  <c r="K753"/>
  <c r="J753"/>
  <c r="I753"/>
  <c r="L753"/>
  <c r="M753"/>
  <c r="D753"/>
  <c r="G754" l="1"/>
  <c r="F754"/>
  <c r="H754"/>
  <c r="I754"/>
  <c r="J754"/>
  <c r="L754"/>
  <c r="K754"/>
  <c r="M754"/>
  <c r="C754"/>
  <c r="D754"/>
  <c r="B754" l="1"/>
  <c r="I755" s="1"/>
  <c r="K755" l="1"/>
  <c r="F755"/>
  <c r="G755"/>
  <c r="D755"/>
  <c r="E755"/>
  <c r="L755"/>
  <c r="M755"/>
  <c r="C755"/>
  <c r="H755"/>
  <c r="J755"/>
  <c r="B755" l="1"/>
  <c r="H756" s="1"/>
  <c r="G756" l="1"/>
  <c r="M756"/>
  <c r="F756"/>
  <c r="C756"/>
  <c r="E756"/>
  <c r="J756"/>
  <c r="I756"/>
  <c r="D756"/>
  <c r="L756"/>
  <c r="K756"/>
  <c r="B756" l="1"/>
  <c r="E757" s="1"/>
  <c r="D757" l="1"/>
  <c r="G757"/>
  <c r="C757"/>
  <c r="F757"/>
  <c r="L757"/>
  <c r="H757"/>
  <c r="K757"/>
  <c r="J757"/>
  <c r="I757"/>
  <c r="M757"/>
  <c r="B757" l="1"/>
  <c r="F758" l="1"/>
  <c r="G758"/>
  <c r="D758"/>
  <c r="E758"/>
  <c r="H758"/>
  <c r="K758"/>
  <c r="C758"/>
  <c r="B758" s="1"/>
  <c r="L758"/>
  <c r="M758"/>
  <c r="J758"/>
  <c r="I758"/>
  <c r="H759" l="1"/>
  <c r="L759"/>
  <c r="J759"/>
  <c r="M759"/>
  <c r="K759"/>
  <c r="I759"/>
  <c r="F759"/>
  <c r="G759"/>
  <c r="D759"/>
  <c r="E759"/>
  <c r="C759"/>
  <c r="B759" s="1"/>
  <c r="D760" l="1"/>
  <c r="E760"/>
  <c r="G760"/>
  <c r="F760"/>
  <c r="K760"/>
  <c r="I760"/>
  <c r="L760"/>
  <c r="J760"/>
  <c r="M760"/>
  <c r="H760"/>
  <c r="C760"/>
  <c r="B760" s="1"/>
  <c r="L761" l="1"/>
  <c r="K761"/>
  <c r="I761"/>
  <c r="H761"/>
  <c r="M761"/>
  <c r="J761"/>
  <c r="G761"/>
  <c r="D761"/>
  <c r="F761"/>
  <c r="E761"/>
  <c r="C761"/>
  <c r="B761" s="1"/>
  <c r="E762" l="1"/>
  <c r="F762"/>
  <c r="G762"/>
  <c r="D762"/>
  <c r="L762"/>
  <c r="H762"/>
  <c r="I762"/>
  <c r="M762"/>
  <c r="K762"/>
  <c r="J762"/>
  <c r="C762"/>
  <c r="B762" l="1"/>
  <c r="M763" s="1"/>
  <c r="D763" l="1"/>
  <c r="J763"/>
  <c r="G763"/>
  <c r="H763"/>
  <c r="C763"/>
  <c r="B763" s="1"/>
  <c r="E763"/>
  <c r="L763"/>
  <c r="F763"/>
  <c r="I763"/>
  <c r="K763"/>
  <c r="I764" l="1"/>
  <c r="L764"/>
  <c r="M764"/>
  <c r="H764"/>
  <c r="J764"/>
  <c r="K764"/>
  <c r="E764"/>
  <c r="D764"/>
  <c r="F764"/>
  <c r="G764"/>
  <c r="C764"/>
  <c r="B764" l="1"/>
  <c r="I765" s="1"/>
  <c r="E765"/>
  <c r="D765"/>
  <c r="G765" l="1"/>
  <c r="J765"/>
  <c r="F765"/>
  <c r="H765"/>
  <c r="K765"/>
  <c r="M765"/>
  <c r="L765"/>
  <c r="C765"/>
  <c r="B765" l="1"/>
  <c r="L766" s="1"/>
  <c r="H766" l="1"/>
  <c r="M766"/>
  <c r="K766"/>
  <c r="C766"/>
  <c r="I766"/>
  <c r="J766"/>
  <c r="B766"/>
  <c r="E766"/>
  <c r="F766"/>
  <c r="G766"/>
  <c r="D766"/>
  <c r="C767" l="1"/>
  <c r="B767" s="1"/>
  <c r="F767"/>
  <c r="G767"/>
  <c r="E767"/>
  <c r="D767"/>
  <c r="J767"/>
  <c r="I767"/>
  <c r="K767"/>
  <c r="M767"/>
  <c r="H767"/>
  <c r="L767"/>
  <c r="K768" l="1"/>
  <c r="M768"/>
  <c r="I768"/>
  <c r="H768"/>
  <c r="L768"/>
  <c r="J768"/>
  <c r="F768"/>
  <c r="G768"/>
  <c r="D768"/>
  <c r="E768"/>
  <c r="C768"/>
  <c r="B768" s="1"/>
  <c r="F769" l="1"/>
  <c r="G769"/>
  <c r="E769"/>
  <c r="D769"/>
  <c r="I769"/>
  <c r="M769"/>
  <c r="L769"/>
  <c r="K769"/>
  <c r="H769"/>
  <c r="J769"/>
  <c r="C769"/>
  <c r="B769" l="1"/>
  <c r="M770" s="1"/>
  <c r="F770" l="1"/>
  <c r="L770"/>
  <c r="J770"/>
  <c r="K770"/>
  <c r="D770"/>
  <c r="E770"/>
  <c r="G770"/>
  <c r="C770"/>
  <c r="B770" s="1"/>
  <c r="H770"/>
  <c r="I770"/>
  <c r="G771" l="1"/>
  <c r="D771"/>
  <c r="E771"/>
  <c r="F771"/>
  <c r="L771"/>
  <c r="J771"/>
  <c r="M771"/>
  <c r="I771"/>
  <c r="H771"/>
  <c r="K771"/>
  <c r="C771"/>
  <c r="B771" l="1"/>
  <c r="H772" s="1"/>
  <c r="G772" l="1"/>
  <c r="L772"/>
  <c r="F772"/>
  <c r="C772"/>
  <c r="B772" s="1"/>
  <c r="M773" s="1"/>
  <c r="E772"/>
  <c r="J772"/>
  <c r="I772"/>
  <c r="D772"/>
  <c r="M772"/>
  <c r="K772"/>
  <c r="K773" l="1"/>
  <c r="C773"/>
  <c r="I773"/>
  <c r="L773"/>
  <c r="E773"/>
  <c r="F773"/>
  <c r="G773"/>
  <c r="D773"/>
  <c r="H773"/>
  <c r="J773"/>
  <c r="B773" l="1"/>
  <c r="K774" s="1"/>
  <c r="G774" l="1"/>
  <c r="E774"/>
  <c r="M774"/>
  <c r="C774"/>
  <c r="B774" s="1"/>
  <c r="H774"/>
  <c r="J774"/>
  <c r="D774"/>
  <c r="F774"/>
  <c r="L774"/>
  <c r="I774"/>
  <c r="C775" l="1"/>
  <c r="H775"/>
  <c r="K775"/>
  <c r="I775"/>
  <c r="L775"/>
  <c r="J775"/>
  <c r="M775"/>
  <c r="B775"/>
  <c r="D775"/>
  <c r="G775"/>
  <c r="E775"/>
  <c r="F775"/>
  <c r="F776" l="1"/>
  <c r="G776"/>
  <c r="D776"/>
  <c r="E776"/>
  <c r="J776"/>
  <c r="I776"/>
  <c r="K776"/>
  <c r="M776"/>
  <c r="H776"/>
  <c r="L776"/>
  <c r="C776"/>
  <c r="B776" s="1"/>
  <c r="H777" l="1"/>
  <c r="L777"/>
  <c r="K777"/>
  <c r="I777"/>
  <c r="M777"/>
  <c r="J777"/>
  <c r="F777"/>
  <c r="G777"/>
  <c r="D777"/>
  <c r="E777"/>
  <c r="C777"/>
  <c r="B777" l="1"/>
  <c r="F778" s="1"/>
  <c r="J778" l="1"/>
  <c r="G778"/>
  <c r="H778"/>
  <c r="K778"/>
  <c r="M778"/>
  <c r="E778"/>
  <c r="C778"/>
  <c r="L778"/>
  <c r="I778"/>
  <c r="D778"/>
  <c r="B778" l="1"/>
  <c r="C779" l="1"/>
  <c r="H779"/>
  <c r="F779"/>
  <c r="I779"/>
  <c r="E779"/>
  <c r="M779"/>
  <c r="J779"/>
  <c r="D779"/>
  <c r="K779"/>
  <c r="L779"/>
  <c r="G779"/>
  <c r="B779" l="1"/>
  <c r="C780" l="1"/>
  <c r="D780"/>
  <c r="J780"/>
  <c r="F780"/>
  <c r="M780"/>
  <c r="E780"/>
  <c r="H780"/>
  <c r="L780"/>
  <c r="G780"/>
  <c r="K780"/>
  <c r="I780"/>
  <c r="B780" l="1"/>
  <c r="G781" s="1"/>
  <c r="K781" l="1"/>
  <c r="L781"/>
  <c r="E781"/>
  <c r="I781"/>
  <c r="J781"/>
  <c r="D781"/>
  <c r="M781"/>
  <c r="H781"/>
  <c r="C781"/>
  <c r="F781"/>
  <c r="B781" l="1"/>
  <c r="M782" s="1"/>
  <c r="F782" l="1"/>
  <c r="H782"/>
  <c r="E782"/>
  <c r="J782"/>
  <c r="G782"/>
  <c r="C782"/>
  <c r="L782"/>
  <c r="D782"/>
  <c r="I782"/>
  <c r="K782"/>
  <c r="B782" l="1"/>
  <c r="E783" s="1"/>
  <c r="M783" l="1"/>
  <c r="I783"/>
  <c r="G783"/>
  <c r="H783"/>
  <c r="D783"/>
  <c r="J783"/>
  <c r="K783"/>
  <c r="L783"/>
  <c r="C783"/>
  <c r="B783" s="1"/>
  <c r="F783"/>
  <c r="E784" l="1"/>
  <c r="D784"/>
  <c r="F784"/>
  <c r="G784"/>
  <c r="C784"/>
  <c r="J784"/>
  <c r="L784"/>
  <c r="K784"/>
  <c r="M784"/>
  <c r="I784"/>
  <c r="H784"/>
  <c r="B784" l="1"/>
  <c r="J785" s="1"/>
  <c r="E785" l="1"/>
  <c r="F785"/>
  <c r="H785"/>
  <c r="D785"/>
  <c r="C785"/>
  <c r="B785" s="1"/>
  <c r="K785"/>
  <c r="M785"/>
  <c r="G785"/>
  <c r="L785"/>
  <c r="I785"/>
  <c r="C786" l="1"/>
  <c r="M786"/>
  <c r="I786"/>
  <c r="K786"/>
  <c r="H786"/>
  <c r="J786"/>
  <c r="L786"/>
  <c r="E786"/>
  <c r="F786"/>
  <c r="D786"/>
  <c r="G786"/>
  <c r="B786" l="1"/>
  <c r="K787" s="1"/>
  <c r="F787" l="1"/>
  <c r="M787"/>
  <c r="D787"/>
  <c r="L787"/>
  <c r="E787"/>
  <c r="I787"/>
  <c r="G787"/>
  <c r="J787"/>
  <c r="H787"/>
  <c r="C787"/>
  <c r="B787" l="1"/>
  <c r="G788" l="1"/>
  <c r="J788"/>
  <c r="F788"/>
  <c r="H788"/>
  <c r="C788"/>
  <c r="E788"/>
  <c r="L788"/>
  <c r="I788"/>
  <c r="D788"/>
  <c r="K788"/>
  <c r="M788"/>
  <c r="B788" l="1"/>
  <c r="I789" l="1"/>
  <c r="D789"/>
  <c r="G789"/>
  <c r="K789"/>
  <c r="L789"/>
  <c r="F789"/>
  <c r="H789"/>
  <c r="M789"/>
  <c r="J789"/>
  <c r="C789"/>
  <c r="E789"/>
  <c r="B789" l="1"/>
  <c r="E790" s="1"/>
  <c r="M790"/>
  <c r="J790"/>
  <c r="K790"/>
  <c r="G790" l="1"/>
  <c r="H790"/>
  <c r="D790"/>
  <c r="F790"/>
  <c r="L790"/>
  <c r="I790"/>
  <c r="C790"/>
  <c r="B790" l="1"/>
  <c r="L791" s="1"/>
  <c r="H791" l="1"/>
  <c r="K791"/>
  <c r="J791"/>
  <c r="M791"/>
  <c r="C791"/>
  <c r="B791" s="1"/>
  <c r="J792" s="1"/>
  <c r="I791"/>
  <c r="D791"/>
  <c r="E791"/>
  <c r="G791"/>
  <c r="F791"/>
  <c r="E792" l="1"/>
  <c r="F792"/>
  <c r="G792"/>
  <c r="D792"/>
  <c r="M792"/>
  <c r="K792"/>
  <c r="L792"/>
  <c r="I792"/>
  <c r="C792"/>
  <c r="B792" s="1"/>
  <c r="H792"/>
  <c r="C793" l="1"/>
  <c r="L793"/>
  <c r="K793"/>
  <c r="I793"/>
  <c r="J793"/>
  <c r="H793"/>
  <c r="M793"/>
  <c r="E793"/>
  <c r="F793"/>
  <c r="G793"/>
  <c r="D793"/>
  <c r="B793" l="1"/>
  <c r="H794" s="1"/>
  <c r="G794" l="1"/>
  <c r="M794"/>
  <c r="D794"/>
  <c r="L794"/>
  <c r="K794"/>
  <c r="F794"/>
  <c r="E794"/>
  <c r="J794"/>
  <c r="I794"/>
  <c r="C794"/>
  <c r="B794" l="1"/>
  <c r="G795" s="1"/>
  <c r="D795" l="1"/>
  <c r="E795"/>
  <c r="J795"/>
  <c r="M795"/>
  <c r="L795"/>
  <c r="H795"/>
  <c r="I795"/>
  <c r="K795"/>
  <c r="C795"/>
  <c r="F795"/>
  <c r="B795" l="1"/>
  <c r="I796" s="1"/>
  <c r="E796" l="1"/>
  <c r="G796"/>
  <c r="H796"/>
  <c r="F796"/>
  <c r="L796"/>
  <c r="K796"/>
  <c r="D796"/>
  <c r="C796"/>
  <c r="B796" s="1"/>
  <c r="J796"/>
  <c r="M796"/>
  <c r="H797" l="1"/>
  <c r="K797"/>
  <c r="I797"/>
  <c r="M797"/>
  <c r="J797"/>
  <c r="L797"/>
  <c r="C797"/>
  <c r="E797"/>
  <c r="G797"/>
  <c r="D797"/>
  <c r="F797"/>
  <c r="B797" l="1"/>
  <c r="J798" s="1"/>
  <c r="E798" l="1"/>
  <c r="G798"/>
  <c r="C798"/>
  <c r="M798"/>
  <c r="I798"/>
  <c r="K798"/>
  <c r="F798"/>
  <c r="D798"/>
  <c r="L798"/>
  <c r="H798"/>
  <c r="B798" l="1"/>
  <c r="I799" s="1"/>
  <c r="F799" l="1"/>
  <c r="J799"/>
  <c r="M799"/>
  <c r="E799"/>
  <c r="D799"/>
  <c r="L799"/>
  <c r="G799"/>
  <c r="K799"/>
  <c r="H799"/>
  <c r="C799"/>
  <c r="B799" l="1"/>
  <c r="C800" s="1"/>
  <c r="F800" l="1"/>
  <c r="D800"/>
  <c r="L800"/>
  <c r="G800"/>
  <c r="H800"/>
  <c r="M800"/>
  <c r="I800"/>
  <c r="B800"/>
  <c r="E800"/>
  <c r="J800"/>
  <c r="K800"/>
  <c r="C801" l="1"/>
  <c r="E801"/>
  <c r="G801"/>
  <c r="D801"/>
  <c r="F801"/>
  <c r="M801"/>
  <c r="J801"/>
  <c r="H801"/>
  <c r="L801"/>
  <c r="K801"/>
  <c r="I801"/>
  <c r="B801" l="1"/>
  <c r="F802" s="1"/>
  <c r="I802" l="1"/>
  <c r="E802"/>
  <c r="J802"/>
  <c r="C802"/>
  <c r="M802"/>
  <c r="D802"/>
  <c r="L802"/>
  <c r="K802"/>
  <c r="H802"/>
  <c r="G802"/>
  <c r="B802" l="1"/>
  <c r="E803" s="1"/>
  <c r="L803"/>
  <c r="I803"/>
  <c r="K803" l="1"/>
  <c r="H803"/>
  <c r="G803"/>
  <c r="F803"/>
  <c r="J803"/>
  <c r="M803"/>
  <c r="C803"/>
  <c r="D803"/>
  <c r="B803" l="1"/>
  <c r="C804" s="1"/>
  <c r="L804" l="1"/>
  <c r="H804"/>
  <c r="I804"/>
  <c r="K804"/>
  <c r="M804"/>
  <c r="J804"/>
  <c r="B804"/>
  <c r="C805" s="1"/>
  <c r="G804"/>
  <c r="D804"/>
  <c r="E804"/>
  <c r="F804"/>
  <c r="F805" l="1"/>
  <c r="G805"/>
  <c r="E805"/>
  <c r="D805"/>
  <c r="B805"/>
  <c r="M805"/>
  <c r="H805"/>
  <c r="L805"/>
  <c r="K805"/>
  <c r="I805"/>
  <c r="J805"/>
  <c r="L806" l="1"/>
  <c r="H806"/>
  <c r="K806"/>
  <c r="M806"/>
  <c r="I806"/>
  <c r="J806"/>
  <c r="E806"/>
  <c r="F806"/>
  <c r="G806"/>
  <c r="D806"/>
  <c r="C806"/>
  <c r="B806" l="1"/>
  <c r="D807" s="1"/>
  <c r="G807"/>
  <c r="J807"/>
  <c r="K807"/>
  <c r="I807"/>
  <c r="H807"/>
  <c r="M807"/>
  <c r="L807"/>
  <c r="F807" l="1"/>
  <c r="E807"/>
  <c r="C807"/>
  <c r="B807" s="1"/>
  <c r="J808" l="1"/>
  <c r="L808"/>
  <c r="I808"/>
  <c r="M808"/>
  <c r="H808"/>
  <c r="K808"/>
  <c r="C808"/>
  <c r="B808" s="1"/>
  <c r="E808"/>
  <c r="G808"/>
  <c r="F808"/>
  <c r="D808"/>
  <c r="L809" l="1"/>
  <c r="K809"/>
  <c r="I809"/>
  <c r="H809"/>
  <c r="J809"/>
  <c r="M809"/>
  <c r="G809"/>
  <c r="D809"/>
  <c r="E809"/>
  <c r="F809"/>
  <c r="C809"/>
  <c r="B809" l="1"/>
  <c r="G810" s="1"/>
  <c r="K810" l="1"/>
  <c r="J810"/>
  <c r="D810"/>
  <c r="H810"/>
  <c r="F810"/>
  <c r="I810"/>
  <c r="M810"/>
  <c r="L810"/>
  <c r="C810"/>
  <c r="E810"/>
  <c r="B810" l="1"/>
  <c r="D811" s="1"/>
  <c r="L811" l="1"/>
  <c r="H811"/>
  <c r="C811"/>
  <c r="F811"/>
  <c r="I811"/>
  <c r="M811"/>
  <c r="E811"/>
  <c r="J811"/>
  <c r="K811"/>
  <c r="B811"/>
  <c r="G811"/>
  <c r="E812" l="1"/>
  <c r="G812"/>
  <c r="D812"/>
  <c r="F812"/>
  <c r="C812"/>
  <c r="K812"/>
  <c r="I812"/>
  <c r="L812"/>
  <c r="M812"/>
  <c r="H812"/>
  <c r="J812"/>
  <c r="B812" l="1"/>
  <c r="H813" s="1"/>
  <c r="K813"/>
  <c r="M813"/>
  <c r="G813"/>
  <c r="D813"/>
  <c r="E813"/>
  <c r="J813" l="1"/>
  <c r="F813"/>
  <c r="L813"/>
  <c r="I813"/>
  <c r="C813"/>
  <c r="B813" l="1"/>
  <c r="L814" l="1"/>
  <c r="H814"/>
  <c r="E814"/>
  <c r="I814"/>
  <c r="J814"/>
  <c r="F814"/>
  <c r="G814"/>
  <c r="D814"/>
  <c r="K814"/>
  <c r="M814"/>
  <c r="C814"/>
  <c r="B814" l="1"/>
  <c r="I815" s="1"/>
  <c r="E815" l="1"/>
  <c r="D815"/>
  <c r="J815"/>
  <c r="M815"/>
  <c r="K815"/>
  <c r="G815"/>
  <c r="F815"/>
  <c r="C815"/>
  <c r="B815" s="1"/>
  <c r="H815"/>
  <c r="L815"/>
  <c r="K816" l="1"/>
  <c r="H816"/>
  <c r="M816"/>
  <c r="J816"/>
  <c r="I816"/>
  <c r="L816"/>
  <c r="C816"/>
  <c r="B816" s="1"/>
  <c r="E816"/>
  <c r="F816"/>
  <c r="G816"/>
  <c r="D816"/>
  <c r="I817" l="1"/>
  <c r="M817"/>
  <c r="L817"/>
  <c r="K817"/>
  <c r="H817"/>
  <c r="J817"/>
  <c r="F817"/>
  <c r="G817"/>
  <c r="D817"/>
  <c r="E817"/>
  <c r="C817"/>
  <c r="B817" l="1"/>
  <c r="E818" s="1"/>
  <c r="H818" l="1"/>
  <c r="M818"/>
  <c r="D818"/>
  <c r="L818"/>
  <c r="K818"/>
  <c r="G818"/>
  <c r="C818"/>
  <c r="B818" s="1"/>
  <c r="J818"/>
  <c r="I818"/>
  <c r="F818"/>
  <c r="F819" l="1"/>
  <c r="D819"/>
  <c r="E819"/>
  <c r="G819"/>
  <c r="C819"/>
  <c r="J819"/>
  <c r="I819"/>
  <c r="K819"/>
  <c r="H819"/>
  <c r="L819"/>
  <c r="M819"/>
  <c r="B819" l="1"/>
  <c r="K820" s="1"/>
  <c r="F820" l="1"/>
  <c r="D820"/>
  <c r="C820"/>
  <c r="B820" s="1"/>
  <c r="H820"/>
  <c r="L820"/>
  <c r="G820"/>
  <c r="J820"/>
  <c r="E820"/>
  <c r="I820"/>
  <c r="M820"/>
  <c r="G821" l="1"/>
  <c r="D821"/>
  <c r="F821"/>
  <c r="E821"/>
  <c r="L821"/>
  <c r="K821"/>
  <c r="I821"/>
  <c r="H821"/>
  <c r="J821"/>
  <c r="M821"/>
  <c r="C821"/>
  <c r="B821" s="1"/>
  <c r="K822" l="1"/>
  <c r="I822"/>
  <c r="L822"/>
  <c r="M822"/>
  <c r="J822"/>
  <c r="H822"/>
  <c r="G822"/>
  <c r="D822"/>
  <c r="E822"/>
  <c r="F822"/>
  <c r="C822"/>
  <c r="B822" l="1"/>
  <c r="H823" s="1"/>
  <c r="E823" l="1"/>
  <c r="M823"/>
  <c r="G823"/>
  <c r="J823"/>
  <c r="C823"/>
  <c r="D823"/>
  <c r="K823"/>
  <c r="F823"/>
  <c r="I823"/>
  <c r="L823"/>
  <c r="B823" l="1"/>
  <c r="I824" l="1"/>
  <c r="L824"/>
  <c r="M824"/>
  <c r="J824"/>
  <c r="H824"/>
  <c r="K824"/>
  <c r="E824"/>
  <c r="C824"/>
  <c r="D824"/>
  <c r="G824"/>
  <c r="F824"/>
  <c r="B824" l="1"/>
  <c r="J825" s="1"/>
  <c r="D825" l="1"/>
  <c r="G825"/>
  <c r="C825"/>
  <c r="L825"/>
  <c r="E825"/>
  <c r="I825"/>
  <c r="H825"/>
  <c r="F825"/>
  <c r="K825"/>
  <c r="M825"/>
  <c r="B825" l="1"/>
  <c r="I826" l="1"/>
  <c r="K826"/>
  <c r="D826"/>
  <c r="G826"/>
  <c r="J826"/>
  <c r="F826"/>
  <c r="L826"/>
  <c r="M826"/>
  <c r="H826"/>
  <c r="C826"/>
  <c r="E826"/>
  <c r="B826" l="1"/>
  <c r="E827" l="1"/>
  <c r="J827"/>
  <c r="M827"/>
  <c r="G827"/>
  <c r="D827"/>
  <c r="C827"/>
  <c r="L827"/>
  <c r="H827"/>
  <c r="F827"/>
  <c r="I827"/>
  <c r="K827"/>
  <c r="B827" l="1"/>
  <c r="C828" s="1"/>
  <c r="E828" l="1"/>
  <c r="H828"/>
  <c r="F828"/>
  <c r="B828"/>
  <c r="M828"/>
  <c r="L828"/>
  <c r="G828"/>
  <c r="K828"/>
  <c r="J828"/>
  <c r="I828"/>
  <c r="D828"/>
  <c r="H829" l="1"/>
  <c r="J829"/>
  <c r="I829"/>
  <c r="L829"/>
  <c r="K829"/>
  <c r="M829"/>
  <c r="E829"/>
  <c r="G829"/>
  <c r="D829"/>
  <c r="F829"/>
  <c r="C829"/>
  <c r="B829" l="1"/>
  <c r="K830" s="1"/>
  <c r="F830" l="1"/>
  <c r="D830"/>
  <c r="C830"/>
  <c r="L830"/>
  <c r="G830"/>
  <c r="I830"/>
  <c r="H830"/>
  <c r="E830"/>
  <c r="M830"/>
  <c r="J830"/>
  <c r="B830" l="1"/>
  <c r="G831" s="1"/>
  <c r="I831" l="1"/>
  <c r="H831"/>
  <c r="D831"/>
  <c r="K831"/>
  <c r="M831"/>
  <c r="F831"/>
  <c r="C831"/>
  <c r="B831" s="1"/>
  <c r="J831"/>
  <c r="L831"/>
  <c r="E831"/>
  <c r="F832" l="1"/>
  <c r="D832"/>
  <c r="E832"/>
  <c r="G832"/>
  <c r="M832"/>
  <c r="L832"/>
  <c r="J832"/>
  <c r="K832"/>
  <c r="H832"/>
  <c r="I832"/>
  <c r="C832"/>
  <c r="B832" l="1"/>
  <c r="M833" s="1"/>
  <c r="F833" l="1"/>
  <c r="H833"/>
  <c r="E833"/>
  <c r="K833"/>
  <c r="I833"/>
  <c r="D833"/>
  <c r="G833"/>
  <c r="C833"/>
  <c r="L833"/>
  <c r="J833"/>
  <c r="B833" l="1"/>
  <c r="K834" s="1"/>
  <c r="E834" l="1"/>
  <c r="C834"/>
  <c r="M834"/>
  <c r="D834"/>
  <c r="G834"/>
  <c r="J834"/>
  <c r="L834"/>
  <c r="F834"/>
  <c r="I834"/>
  <c r="H834"/>
  <c r="B834" l="1"/>
  <c r="L835" s="1"/>
  <c r="F835" l="1"/>
  <c r="G835"/>
  <c r="C835"/>
  <c r="B835" s="1"/>
  <c r="K835"/>
  <c r="E835"/>
  <c r="H835"/>
  <c r="I835"/>
  <c r="D835"/>
  <c r="M835"/>
  <c r="J835"/>
  <c r="K836" l="1"/>
  <c r="I836"/>
  <c r="H836"/>
  <c r="M836"/>
  <c r="L836"/>
  <c r="J836"/>
  <c r="D836"/>
  <c r="E836"/>
  <c r="G836"/>
  <c r="F836"/>
  <c r="C836"/>
  <c r="B836" l="1"/>
  <c r="G837" s="1"/>
  <c r="M837" l="1"/>
  <c r="H837"/>
  <c r="I837"/>
  <c r="E837"/>
  <c r="D837"/>
  <c r="L837"/>
  <c r="K837"/>
  <c r="J837"/>
  <c r="F837"/>
  <c r="C837"/>
  <c r="B837" s="1"/>
  <c r="E838" l="1"/>
  <c r="D838"/>
  <c r="G838"/>
  <c r="F838"/>
  <c r="C838"/>
  <c r="B838" s="1"/>
  <c r="M838"/>
  <c r="J838"/>
  <c r="H838"/>
  <c r="L838"/>
  <c r="K838"/>
  <c r="I838"/>
  <c r="F839" l="1"/>
  <c r="G839"/>
  <c r="D839"/>
  <c r="E839"/>
  <c r="J839"/>
  <c r="M839"/>
  <c r="H839"/>
  <c r="L839"/>
  <c r="I839"/>
  <c r="K839"/>
  <c r="C839"/>
  <c r="B839" l="1"/>
  <c r="G840" s="1"/>
  <c r="M840" l="1"/>
  <c r="L840"/>
  <c r="E840"/>
  <c r="J840"/>
  <c r="C840"/>
  <c r="D840"/>
  <c r="H840"/>
  <c r="I840"/>
  <c r="B840"/>
  <c r="K840"/>
  <c r="F840"/>
  <c r="L841" l="1"/>
  <c r="J841"/>
  <c r="M841"/>
  <c r="I841"/>
  <c r="H841"/>
  <c r="K841"/>
  <c r="D841"/>
  <c r="F841"/>
  <c r="E841"/>
  <c r="G841"/>
  <c r="C841"/>
  <c r="B841" l="1"/>
  <c r="D842" s="1"/>
  <c r="K842" l="1"/>
  <c r="H842"/>
  <c r="M842"/>
  <c r="E842"/>
  <c r="L842"/>
  <c r="G842"/>
  <c r="F842"/>
  <c r="C842"/>
  <c r="B842" s="1"/>
  <c r="I842"/>
  <c r="J842"/>
  <c r="J843" l="1"/>
  <c r="I843"/>
  <c r="K843"/>
  <c r="M843"/>
  <c r="G843"/>
  <c r="E843"/>
  <c r="L843"/>
  <c r="H843"/>
  <c r="F843"/>
  <c r="D843"/>
  <c r="C843"/>
  <c r="B843" l="1"/>
  <c r="G844" s="1"/>
  <c r="L844" l="1"/>
  <c r="I844"/>
  <c r="E844"/>
  <c r="H844"/>
  <c r="K844"/>
  <c r="D844"/>
  <c r="C844"/>
  <c r="B844" s="1"/>
  <c r="M844"/>
  <c r="J844"/>
  <c r="F844"/>
  <c r="I845" l="1"/>
  <c r="M845"/>
  <c r="H845"/>
  <c r="K845"/>
  <c r="J845"/>
  <c r="L845"/>
  <c r="C845"/>
  <c r="D845"/>
  <c r="F845"/>
  <c r="E845"/>
  <c r="G845"/>
  <c r="B845" l="1"/>
  <c r="D846" s="1"/>
  <c r="L846" l="1"/>
  <c r="K846"/>
  <c r="G846"/>
  <c r="F846"/>
  <c r="H846"/>
  <c r="J846"/>
  <c r="C846"/>
  <c r="I846"/>
  <c r="M846"/>
  <c r="E846"/>
  <c r="B846" l="1"/>
  <c r="D847" s="1"/>
  <c r="I847" l="1"/>
  <c r="J847"/>
  <c r="F847"/>
  <c r="H847"/>
  <c r="C847"/>
  <c r="B847" s="1"/>
  <c r="E847"/>
  <c r="K847"/>
  <c r="M847"/>
  <c r="L847"/>
  <c r="G847"/>
  <c r="M848" l="1"/>
  <c r="K848"/>
  <c r="L848"/>
  <c r="J848"/>
  <c r="I848"/>
  <c r="H848"/>
  <c r="E848"/>
  <c r="D848"/>
  <c r="F848"/>
  <c r="G848"/>
  <c r="C848"/>
  <c r="B848" l="1"/>
  <c r="I849" s="1"/>
  <c r="D849"/>
  <c r="F849" l="1"/>
  <c r="G849"/>
  <c r="K849"/>
  <c r="E849"/>
  <c r="L849"/>
  <c r="H849"/>
  <c r="J849"/>
  <c r="M849"/>
  <c r="C849"/>
  <c r="B849" l="1"/>
  <c r="C850" s="1"/>
  <c r="M850" l="1"/>
  <c r="D850"/>
  <c r="H850"/>
  <c r="B850"/>
  <c r="C851" s="1"/>
  <c r="F850"/>
  <c r="L850"/>
  <c r="J850"/>
  <c r="G850"/>
  <c r="E850"/>
  <c r="K850"/>
  <c r="I850"/>
  <c r="H851" l="1"/>
  <c r="M851"/>
  <c r="L851"/>
  <c r="K851"/>
  <c r="J851"/>
  <c r="I851"/>
  <c r="E851"/>
  <c r="G851"/>
  <c r="F851"/>
  <c r="D851"/>
  <c r="B851"/>
  <c r="G852" l="1"/>
  <c r="F852"/>
  <c r="D852"/>
  <c r="E852"/>
  <c r="C852"/>
  <c r="H852"/>
  <c r="M852"/>
  <c r="L852"/>
  <c r="J852"/>
  <c r="K852"/>
  <c r="I852"/>
  <c r="B852" l="1"/>
  <c r="G853" s="1"/>
  <c r="K853" l="1"/>
  <c r="I853"/>
  <c r="J853"/>
  <c r="E853"/>
  <c r="F853"/>
  <c r="L853"/>
  <c r="H853"/>
  <c r="M853"/>
  <c r="D853"/>
  <c r="C853"/>
  <c r="B853" s="1"/>
  <c r="E854" l="1"/>
  <c r="D854"/>
  <c r="F854"/>
  <c r="G854"/>
  <c r="I854"/>
  <c r="H854"/>
  <c r="L854"/>
  <c r="M854"/>
  <c r="K854"/>
  <c r="J854"/>
  <c r="C854"/>
  <c r="B854" s="1"/>
  <c r="J855" l="1"/>
  <c r="M855"/>
  <c r="H855"/>
  <c r="I855"/>
  <c r="K855"/>
  <c r="L855"/>
  <c r="F855"/>
  <c r="E855"/>
  <c r="G855"/>
  <c r="D855"/>
  <c r="C855"/>
  <c r="B855" s="1"/>
  <c r="F856" l="1"/>
  <c r="G856"/>
  <c r="E856"/>
  <c r="D856"/>
  <c r="C856"/>
  <c r="J856"/>
  <c r="I856"/>
  <c r="M856"/>
  <c r="K856"/>
  <c r="H856"/>
  <c r="L856"/>
  <c r="B856" l="1"/>
  <c r="J857" s="1"/>
  <c r="M857"/>
  <c r="G857"/>
  <c r="D857"/>
  <c r="E857"/>
  <c r="I857" l="1"/>
  <c r="F857"/>
  <c r="K857"/>
  <c r="C857"/>
  <c r="L857"/>
  <c r="H857"/>
  <c r="B857"/>
  <c r="G858" s="1"/>
  <c r="D858" l="1"/>
  <c r="C858"/>
  <c r="E858"/>
  <c r="L858"/>
  <c r="K858"/>
  <c r="M858"/>
  <c r="J858"/>
  <c r="H858"/>
  <c r="I858"/>
  <c r="F858"/>
  <c r="B858" l="1"/>
  <c r="D859" s="1"/>
  <c r="M859" l="1"/>
  <c r="H859"/>
  <c r="E859"/>
  <c r="I859"/>
  <c r="G859"/>
  <c r="L859"/>
  <c r="K859"/>
  <c r="J859"/>
  <c r="C859"/>
  <c r="B859" s="1"/>
  <c r="F859"/>
  <c r="C860" l="1"/>
  <c r="G860"/>
  <c r="D860"/>
  <c r="E860"/>
  <c r="F860"/>
  <c r="K860"/>
  <c r="I860"/>
  <c r="H860"/>
  <c r="J860"/>
  <c r="M860"/>
  <c r="L860"/>
  <c r="B860" l="1"/>
  <c r="C861" s="1"/>
  <c r="F861" l="1"/>
  <c r="J861"/>
  <c r="B861"/>
  <c r="I861"/>
  <c r="D861"/>
  <c r="M861"/>
  <c r="K861"/>
  <c r="E861"/>
  <c r="G861"/>
  <c r="H861"/>
  <c r="L861"/>
  <c r="M862" l="1"/>
  <c r="J862"/>
  <c r="H862"/>
  <c r="K862"/>
  <c r="I862"/>
  <c r="L862"/>
  <c r="C862"/>
  <c r="F862"/>
  <c r="G862"/>
  <c r="D862"/>
  <c r="E862"/>
  <c r="B862" l="1"/>
  <c r="D863" s="1"/>
  <c r="C863" l="1"/>
  <c r="B863" s="1"/>
  <c r="M863"/>
  <c r="H863"/>
  <c r="G863"/>
  <c r="K863"/>
  <c r="I863"/>
  <c r="E863"/>
  <c r="L863"/>
  <c r="J863"/>
  <c r="F863"/>
  <c r="E864" l="1"/>
  <c r="F864"/>
  <c r="D864"/>
  <c r="G864"/>
  <c r="K864"/>
  <c r="H864"/>
  <c r="I864"/>
  <c r="M864"/>
  <c r="L864"/>
  <c r="J864"/>
  <c r="C864"/>
  <c r="B864" s="1"/>
  <c r="H865" l="1"/>
  <c r="J865"/>
  <c r="K865"/>
  <c r="M865"/>
  <c r="L865"/>
  <c r="I865"/>
  <c r="D865"/>
  <c r="E865"/>
  <c r="G865"/>
  <c r="F865"/>
  <c r="C865"/>
  <c r="B865" l="1"/>
  <c r="I866" s="1"/>
  <c r="D866" l="1"/>
  <c r="F866"/>
  <c r="L866"/>
  <c r="G866"/>
  <c r="J866"/>
  <c r="K866"/>
  <c r="C866"/>
  <c r="B866" s="1"/>
  <c r="E866"/>
  <c r="M866"/>
  <c r="H866"/>
  <c r="J867" l="1"/>
  <c r="H867"/>
  <c r="I867"/>
  <c r="M867"/>
  <c r="K867"/>
  <c r="L867"/>
  <c r="G867"/>
  <c r="D867"/>
  <c r="E867"/>
  <c r="F867"/>
  <c r="C867"/>
  <c r="B867" l="1"/>
  <c r="J868" s="1"/>
  <c r="E868" l="1"/>
  <c r="F868"/>
  <c r="C868"/>
  <c r="B868" s="1"/>
  <c r="M868"/>
  <c r="L868"/>
  <c r="I868"/>
  <c r="D868"/>
  <c r="G868"/>
  <c r="H868"/>
  <c r="K868"/>
  <c r="I869" l="1"/>
  <c r="L869"/>
  <c r="K869"/>
  <c r="M869"/>
  <c r="H869"/>
  <c r="J869"/>
  <c r="C869"/>
  <c r="E869"/>
  <c r="G869"/>
  <c r="D869"/>
  <c r="F869"/>
  <c r="B869" l="1"/>
  <c r="M870" s="1"/>
  <c r="E870" l="1"/>
  <c r="D870"/>
  <c r="K870"/>
  <c r="C870"/>
  <c r="B870" s="1"/>
  <c r="J870"/>
  <c r="I870"/>
  <c r="F870"/>
  <c r="G870"/>
  <c r="H870"/>
  <c r="L870"/>
  <c r="L871" l="1"/>
  <c r="J871"/>
  <c r="M871"/>
  <c r="H871"/>
  <c r="I871"/>
  <c r="K871"/>
  <c r="C871"/>
  <c r="B871" s="1"/>
  <c r="F871"/>
  <c r="G871"/>
  <c r="E871"/>
  <c r="D871"/>
  <c r="G872" l="1"/>
  <c r="E872"/>
  <c r="F872"/>
  <c r="D872"/>
  <c r="I872"/>
  <c r="L872"/>
  <c r="M872"/>
  <c r="H872"/>
  <c r="J872"/>
  <c r="K872"/>
  <c r="C872"/>
  <c r="B872" s="1"/>
  <c r="D873" l="1"/>
  <c r="E873"/>
  <c r="G873"/>
  <c r="F873"/>
  <c r="J873"/>
  <c r="L873"/>
  <c r="I873"/>
  <c r="M873"/>
  <c r="H873"/>
  <c r="K873"/>
  <c r="C873"/>
  <c r="B873" l="1"/>
  <c r="F874" s="1"/>
  <c r="L874" l="1"/>
  <c r="H874"/>
  <c r="D874"/>
  <c r="C874"/>
  <c r="J874"/>
  <c r="E874"/>
  <c r="I874"/>
  <c r="K874"/>
  <c r="M874"/>
  <c r="G874"/>
  <c r="B874" l="1"/>
  <c r="E875" s="1"/>
  <c r="I875" l="1"/>
  <c r="D875"/>
  <c r="C875"/>
  <c r="M875"/>
  <c r="K875"/>
  <c r="J875"/>
  <c r="G875"/>
  <c r="H875"/>
  <c r="L875"/>
  <c r="F875"/>
  <c r="B875" l="1"/>
  <c r="C876" s="1"/>
  <c r="J876" l="1"/>
  <c r="K876"/>
  <c r="B876"/>
  <c r="D876"/>
  <c r="F876"/>
  <c r="G876"/>
  <c r="E876"/>
  <c r="H876"/>
  <c r="L876"/>
  <c r="I876"/>
  <c r="M876"/>
  <c r="G877" l="1"/>
  <c r="D877"/>
  <c r="F877"/>
  <c r="E877"/>
  <c r="C877"/>
  <c r="H877"/>
  <c r="M877"/>
  <c r="K877"/>
  <c r="L877"/>
  <c r="J877"/>
  <c r="I877"/>
  <c r="B877" l="1"/>
  <c r="K878" s="1"/>
  <c r="J878"/>
  <c r="D878"/>
  <c r="F878"/>
  <c r="L878" l="1"/>
  <c r="E878"/>
  <c r="I878"/>
  <c r="G878"/>
  <c r="M878"/>
  <c r="H878"/>
  <c r="C878"/>
  <c r="B878" l="1"/>
  <c r="L879" s="1"/>
  <c r="K879"/>
  <c r="I879" l="1"/>
  <c r="J879"/>
  <c r="M879"/>
  <c r="C879"/>
  <c r="H879"/>
  <c r="E879"/>
  <c r="F879"/>
  <c r="G879"/>
  <c r="D879"/>
  <c r="B879" l="1"/>
  <c r="E880" l="1"/>
  <c r="L880"/>
  <c r="C880"/>
  <c r="B880" s="1"/>
  <c r="F880"/>
  <c r="M880"/>
  <c r="D880"/>
  <c r="J880"/>
  <c r="H880"/>
  <c r="G880"/>
  <c r="K880"/>
  <c r="I880"/>
  <c r="F881" l="1"/>
  <c r="G881"/>
  <c r="D881"/>
  <c r="E881"/>
  <c r="J881"/>
  <c r="I881"/>
  <c r="H881"/>
  <c r="M881"/>
  <c r="K881"/>
  <c r="L881"/>
  <c r="C881"/>
  <c r="B881" s="1"/>
  <c r="E882" l="1"/>
  <c r="D882"/>
  <c r="F882"/>
  <c r="G882"/>
  <c r="C882"/>
  <c r="M882"/>
  <c r="J882"/>
  <c r="H882"/>
  <c r="K882"/>
  <c r="I882"/>
  <c r="L882"/>
  <c r="B882" l="1"/>
  <c r="G883" s="1"/>
  <c r="J883" l="1"/>
  <c r="I883"/>
  <c r="F883"/>
  <c r="C883"/>
  <c r="L883"/>
  <c r="M883"/>
  <c r="E883"/>
  <c r="H883"/>
  <c r="K883"/>
  <c r="D883"/>
  <c r="B883" l="1"/>
  <c r="I884" s="1"/>
  <c r="F884" l="1"/>
  <c r="E884"/>
  <c r="C884"/>
  <c r="B884" s="1"/>
  <c r="K884"/>
  <c r="D884"/>
  <c r="M884"/>
  <c r="L884"/>
  <c r="G884"/>
  <c r="H884"/>
  <c r="J884"/>
  <c r="L885" l="1"/>
  <c r="K885"/>
  <c r="J885"/>
  <c r="I885"/>
  <c r="H885"/>
  <c r="M885"/>
  <c r="E885"/>
  <c r="G885"/>
  <c r="D885"/>
  <c r="F885"/>
  <c r="C885"/>
  <c r="B885" l="1"/>
  <c r="M886" s="1"/>
  <c r="D886" l="1"/>
  <c r="G886"/>
  <c r="J886"/>
  <c r="L886"/>
  <c r="I886"/>
  <c r="E886"/>
  <c r="F886"/>
  <c r="H886"/>
  <c r="K886"/>
  <c r="C886"/>
  <c r="B886" l="1"/>
  <c r="E887" s="1"/>
  <c r="H887" l="1"/>
  <c r="D887"/>
  <c r="L887"/>
  <c r="M887"/>
  <c r="G887"/>
  <c r="K887"/>
  <c r="I887"/>
  <c r="J887"/>
  <c r="F887"/>
  <c r="C887"/>
  <c r="B887" l="1"/>
  <c r="M888" s="1"/>
  <c r="K888"/>
  <c r="J888" l="1"/>
  <c r="L888"/>
  <c r="I888"/>
  <c r="C888"/>
  <c r="H888"/>
  <c r="F888"/>
  <c r="E888"/>
  <c r="G888"/>
  <c r="D888"/>
  <c r="B888" l="1"/>
  <c r="E889" s="1"/>
  <c r="K889" l="1"/>
  <c r="F889"/>
  <c r="C889"/>
  <c r="L889"/>
  <c r="I889"/>
  <c r="M889"/>
  <c r="G889"/>
  <c r="J889"/>
  <c r="H889"/>
  <c r="D889"/>
  <c r="B889" l="1"/>
  <c r="D890" l="1"/>
  <c r="F890"/>
  <c r="G890"/>
  <c r="E890"/>
  <c r="I890"/>
  <c r="K890"/>
  <c r="J890"/>
  <c r="L890"/>
  <c r="M890"/>
  <c r="H890"/>
  <c r="C890"/>
  <c r="B890" s="1"/>
  <c r="H891" l="1"/>
  <c r="L891"/>
  <c r="K891"/>
  <c r="J891"/>
  <c r="I891"/>
  <c r="M891"/>
  <c r="G891"/>
  <c r="D891"/>
  <c r="E891"/>
  <c r="F891"/>
  <c r="C891"/>
  <c r="B891" l="1"/>
  <c r="D892" l="1"/>
  <c r="I892"/>
  <c r="C892"/>
  <c r="B892" s="1"/>
  <c r="F892"/>
  <c r="H892"/>
  <c r="G892"/>
  <c r="M892"/>
  <c r="K892"/>
  <c r="E892"/>
  <c r="L892"/>
  <c r="J892"/>
  <c r="D893" l="1"/>
  <c r="F893"/>
  <c r="G893"/>
  <c r="E893"/>
  <c r="L893"/>
  <c r="K893"/>
  <c r="I893"/>
  <c r="J893"/>
  <c r="H893"/>
  <c r="M893"/>
  <c r="C893"/>
  <c r="B893" l="1"/>
  <c r="L894" s="1"/>
  <c r="F894" l="1"/>
  <c r="I894"/>
  <c r="D894"/>
  <c r="C894"/>
  <c r="J894"/>
  <c r="K894"/>
  <c r="E894"/>
  <c r="G894"/>
  <c r="M894"/>
  <c r="H894"/>
  <c r="B894" l="1"/>
  <c r="H895" s="1"/>
  <c r="F895" l="1"/>
  <c r="D895"/>
  <c r="I895"/>
  <c r="L895"/>
  <c r="J895"/>
  <c r="G895"/>
  <c r="E895"/>
  <c r="C895"/>
  <c r="M895"/>
  <c r="K895"/>
  <c r="B895" l="1"/>
  <c r="F896" s="1"/>
  <c r="G896" l="1"/>
  <c r="D896"/>
  <c r="C896"/>
  <c r="L896"/>
  <c r="M896"/>
  <c r="J896"/>
  <c r="K896"/>
  <c r="I896"/>
  <c r="H896"/>
  <c r="E896"/>
  <c r="B896" l="1"/>
  <c r="D897" s="1"/>
  <c r="L897" l="1"/>
  <c r="F897"/>
  <c r="K897"/>
  <c r="I897"/>
  <c r="G897"/>
  <c r="H897"/>
  <c r="M897"/>
  <c r="J897"/>
  <c r="C897"/>
  <c r="B897" s="1"/>
  <c r="E897"/>
  <c r="D898" l="1"/>
  <c r="F898"/>
  <c r="G898"/>
  <c r="E898"/>
  <c r="J898"/>
  <c r="H898"/>
  <c r="L898"/>
  <c r="K898"/>
  <c r="I898"/>
  <c r="M898"/>
  <c r="C898"/>
  <c r="B898" l="1"/>
  <c r="F899" l="1"/>
  <c r="C899"/>
  <c r="M899"/>
  <c r="J899"/>
  <c r="I899"/>
  <c r="K899"/>
  <c r="D899"/>
  <c r="G899"/>
  <c r="E899"/>
  <c r="H899"/>
  <c r="L899"/>
  <c r="B899" l="1"/>
  <c r="H900" s="1"/>
  <c r="G900" l="1"/>
  <c r="J900"/>
  <c r="E900"/>
  <c r="C900"/>
  <c r="M900"/>
  <c r="L900"/>
  <c r="F900"/>
  <c r="D900"/>
  <c r="K900"/>
  <c r="I900"/>
  <c r="B900" l="1"/>
  <c r="G901" s="1"/>
  <c r="E901" l="1"/>
  <c r="D901"/>
  <c r="C901"/>
  <c r="B901" s="1"/>
  <c r="F901"/>
  <c r="I901"/>
  <c r="K901"/>
  <c r="L901"/>
  <c r="J901"/>
  <c r="H901"/>
  <c r="M901"/>
  <c r="C902" l="1"/>
  <c r="B902" s="1"/>
  <c r="K902"/>
  <c r="I902"/>
  <c r="M902"/>
  <c r="J902"/>
  <c r="L902"/>
  <c r="H902"/>
  <c r="G902"/>
  <c r="E902"/>
  <c r="D902"/>
  <c r="F902"/>
  <c r="L903" l="1"/>
  <c r="I903"/>
  <c r="J903"/>
  <c r="M903"/>
  <c r="H903"/>
  <c r="K903"/>
  <c r="G903"/>
  <c r="D903"/>
  <c r="E903"/>
  <c r="F903"/>
  <c r="C903"/>
  <c r="B903" l="1"/>
  <c r="G904" s="1"/>
  <c r="L904" l="1"/>
  <c r="I904"/>
  <c r="H904"/>
  <c r="K904"/>
  <c r="F904"/>
  <c r="J904"/>
  <c r="E904"/>
  <c r="D904"/>
  <c r="C904"/>
  <c r="B904" s="1"/>
  <c r="M904"/>
  <c r="I905" l="1"/>
  <c r="J905"/>
  <c r="M905"/>
  <c r="L905"/>
  <c r="K905"/>
  <c r="H905"/>
  <c r="D905"/>
  <c r="G905"/>
  <c r="E905"/>
  <c r="F905"/>
  <c r="C905"/>
  <c r="B905" l="1"/>
  <c r="M906" s="1"/>
  <c r="G906" l="1"/>
  <c r="I906"/>
  <c r="E906"/>
  <c r="L906"/>
  <c r="C906"/>
  <c r="B906" s="1"/>
  <c r="J906"/>
  <c r="F906"/>
  <c r="D906"/>
  <c r="K906"/>
  <c r="H906"/>
  <c r="L907" l="1"/>
  <c r="K907"/>
  <c r="I907"/>
  <c r="J907"/>
  <c r="H907"/>
  <c r="M907"/>
  <c r="G907"/>
  <c r="E907"/>
  <c r="D907"/>
  <c r="F907"/>
  <c r="C907"/>
  <c r="B907" l="1"/>
  <c r="I908" s="1"/>
  <c r="D908" l="1"/>
  <c r="F908"/>
  <c r="J908"/>
  <c r="C908"/>
  <c r="G908"/>
  <c r="L908"/>
  <c r="K908"/>
  <c r="E908"/>
  <c r="H908"/>
  <c r="M908"/>
  <c r="B908" l="1"/>
  <c r="L909" s="1"/>
  <c r="D909" l="1"/>
  <c r="K909"/>
  <c r="F909"/>
  <c r="G909"/>
  <c r="I909"/>
  <c r="J909"/>
  <c r="C909"/>
  <c r="E909"/>
  <c r="M909"/>
  <c r="H909"/>
  <c r="B909" l="1"/>
  <c r="I910" s="1"/>
  <c r="D910" l="1"/>
  <c r="J910"/>
  <c r="C910"/>
  <c r="G910"/>
  <c r="H910"/>
  <c r="F910"/>
  <c r="L910"/>
  <c r="B910"/>
  <c r="E910"/>
  <c r="M910"/>
  <c r="K910"/>
  <c r="C911" l="1"/>
  <c r="E911"/>
  <c r="D911"/>
  <c r="F911"/>
  <c r="G911"/>
  <c r="B911"/>
  <c r="J911"/>
  <c r="L911"/>
  <c r="I911"/>
  <c r="K911"/>
  <c r="M911"/>
  <c r="H911"/>
  <c r="C912" l="1"/>
  <c r="J912"/>
  <c r="H912"/>
  <c r="I912"/>
  <c r="K912"/>
  <c r="M912"/>
  <c r="L912"/>
  <c r="B912"/>
  <c r="E912"/>
  <c r="F912"/>
  <c r="G912"/>
  <c r="D912"/>
  <c r="C913" l="1"/>
  <c r="H913"/>
  <c r="K913"/>
  <c r="L913"/>
  <c r="J913"/>
  <c r="I913"/>
  <c r="M913"/>
  <c r="D913"/>
  <c r="G913"/>
  <c r="E913"/>
  <c r="F913"/>
  <c r="B913" l="1"/>
  <c r="H914" s="1"/>
  <c r="E914" l="1"/>
  <c r="F914"/>
  <c r="K914"/>
  <c r="D914"/>
  <c r="C914"/>
  <c r="I914"/>
  <c r="J914"/>
  <c r="G914"/>
  <c r="M914"/>
  <c r="L914"/>
  <c r="B914" l="1"/>
  <c r="D915" s="1"/>
  <c r="F915" l="1"/>
  <c r="C915"/>
  <c r="B915" s="1"/>
  <c r="E915"/>
  <c r="K915"/>
  <c r="J915"/>
  <c r="H915"/>
  <c r="M915"/>
  <c r="L915"/>
  <c r="I915"/>
  <c r="G915"/>
  <c r="K916" l="1"/>
  <c r="M916"/>
  <c r="J916"/>
  <c r="L916"/>
  <c r="I916"/>
  <c r="H916"/>
  <c r="E916"/>
  <c r="F916"/>
  <c r="D916"/>
  <c r="G916"/>
  <c r="C916"/>
  <c r="B916" s="1"/>
  <c r="K917" l="1"/>
  <c r="M917"/>
  <c r="L917"/>
  <c r="I917"/>
  <c r="H917"/>
  <c r="J917"/>
  <c r="C917"/>
  <c r="F917"/>
  <c r="E917"/>
  <c r="G917"/>
  <c r="D917"/>
  <c r="B917" l="1"/>
  <c r="H918" s="1"/>
  <c r="G918" l="1"/>
  <c r="I918"/>
  <c r="C918"/>
  <c r="B918" s="1"/>
  <c r="H919" s="1"/>
  <c r="E918"/>
  <c r="D918"/>
  <c r="J918"/>
  <c r="M918"/>
  <c r="F918"/>
  <c r="L918"/>
  <c r="K918"/>
  <c r="M919" l="1"/>
  <c r="G919"/>
  <c r="E919"/>
  <c r="D919"/>
  <c r="F919"/>
  <c r="I919"/>
  <c r="L919"/>
  <c r="C919"/>
  <c r="B919" s="1"/>
  <c r="J919"/>
  <c r="K919"/>
  <c r="J920" l="1"/>
  <c r="L920"/>
  <c r="I920"/>
  <c r="H920"/>
  <c r="K920"/>
  <c r="M920"/>
  <c r="C920"/>
  <c r="G920"/>
  <c r="E920"/>
  <c r="D920"/>
  <c r="F920"/>
  <c r="B920" l="1"/>
  <c r="G921" s="1"/>
  <c r="L921" l="1"/>
  <c r="F921"/>
  <c r="M921"/>
  <c r="K921"/>
  <c r="E921"/>
  <c r="J921"/>
  <c r="I921"/>
  <c r="H921"/>
  <c r="D921"/>
  <c r="C921"/>
  <c r="B921" l="1"/>
  <c r="G922" s="1"/>
  <c r="L922" l="1"/>
  <c r="H922"/>
  <c r="C922"/>
  <c r="F922"/>
  <c r="D922"/>
  <c r="I922"/>
  <c r="K922"/>
  <c r="B922"/>
  <c r="J922"/>
  <c r="M922"/>
  <c r="E922"/>
  <c r="F923" l="1"/>
  <c r="G923"/>
  <c r="D923"/>
  <c r="E923"/>
  <c r="C923"/>
  <c r="H923"/>
  <c r="I923"/>
  <c r="M923"/>
  <c r="L923"/>
  <c r="J923"/>
  <c r="K923"/>
  <c r="B923"/>
  <c r="G924" l="1"/>
  <c r="D924"/>
  <c r="E924"/>
  <c r="F924"/>
  <c r="C924"/>
  <c r="L924"/>
  <c r="K924"/>
  <c r="J924"/>
  <c r="I924"/>
  <c r="H924"/>
  <c r="M924"/>
  <c r="B924" l="1"/>
  <c r="H925" s="1"/>
  <c r="M925" l="1"/>
  <c r="F925"/>
  <c r="I925"/>
  <c r="C925"/>
  <c r="G925"/>
  <c r="K925"/>
  <c r="E925"/>
  <c r="D925"/>
  <c r="J925"/>
  <c r="L925"/>
  <c r="B925" l="1"/>
  <c r="D926" s="1"/>
  <c r="F926" l="1"/>
  <c r="E926"/>
  <c r="L926"/>
  <c r="H926"/>
  <c r="K926"/>
  <c r="M926"/>
  <c r="I926"/>
  <c r="J926"/>
  <c r="G926"/>
  <c r="C926"/>
  <c r="B926" l="1"/>
  <c r="H927" s="1"/>
  <c r="K927"/>
  <c r="F927"/>
  <c r="D927" l="1"/>
  <c r="M927"/>
  <c r="G927"/>
  <c r="I927"/>
  <c r="J927"/>
  <c r="C927"/>
  <c r="B927" s="1"/>
  <c r="L928" s="1"/>
  <c r="E927"/>
  <c r="L927"/>
  <c r="K928" l="1"/>
  <c r="E928"/>
  <c r="F928"/>
  <c r="D928"/>
  <c r="G928"/>
  <c r="H928"/>
  <c r="C928"/>
  <c r="B928" s="1"/>
  <c r="I928"/>
  <c r="J928"/>
  <c r="M928"/>
  <c r="C929" l="1"/>
  <c r="L929"/>
  <c r="I929"/>
  <c r="M929"/>
  <c r="H929"/>
  <c r="K929"/>
  <c r="J929"/>
  <c r="E929"/>
  <c r="G929"/>
  <c r="F929"/>
  <c r="D929"/>
  <c r="B929" l="1"/>
  <c r="I930" s="1"/>
  <c r="E930" l="1"/>
  <c r="G930"/>
  <c r="J930"/>
  <c r="H930"/>
  <c r="F930"/>
  <c r="C930"/>
  <c r="B930" s="1"/>
  <c r="L930"/>
  <c r="D930"/>
  <c r="M930"/>
  <c r="K930"/>
  <c r="K931" l="1"/>
  <c r="M931"/>
  <c r="I931"/>
  <c r="L931"/>
  <c r="J931"/>
  <c r="H931"/>
  <c r="C931"/>
  <c r="E931"/>
  <c r="F931"/>
  <c r="D931"/>
  <c r="G931"/>
  <c r="B931" l="1"/>
  <c r="H932" s="1"/>
  <c r="F932" l="1"/>
  <c r="I932"/>
  <c r="D932"/>
  <c r="M932"/>
  <c r="L932"/>
  <c r="E932"/>
  <c r="G932"/>
  <c r="K932"/>
  <c r="J932"/>
  <c r="C932"/>
  <c r="B932" l="1"/>
  <c r="E933" s="1"/>
  <c r="G933" l="1"/>
  <c r="F933"/>
  <c r="H933"/>
  <c r="I933"/>
  <c r="J933"/>
  <c r="M933"/>
  <c r="K933"/>
  <c r="L933"/>
  <c r="D933"/>
  <c r="C933"/>
  <c r="B933" l="1"/>
  <c r="M934" s="1"/>
  <c r="L934" l="1"/>
  <c r="K934"/>
  <c r="J934"/>
  <c r="C934"/>
  <c r="I934"/>
  <c r="H934"/>
  <c r="B934"/>
  <c r="F934"/>
  <c r="G934"/>
  <c r="D934"/>
  <c r="E934"/>
  <c r="E935" l="1"/>
  <c r="D935"/>
  <c r="F935"/>
  <c r="G935"/>
  <c r="C935"/>
  <c r="K935"/>
  <c r="M935"/>
  <c r="H935"/>
  <c r="J935"/>
  <c r="I935"/>
  <c r="L935"/>
  <c r="B935" l="1"/>
  <c r="H936" s="1"/>
  <c r="E936" l="1"/>
  <c r="L936"/>
  <c r="M936"/>
  <c r="D936"/>
  <c r="G936"/>
  <c r="K936"/>
  <c r="F936"/>
  <c r="I936"/>
  <c r="J936"/>
  <c r="C936"/>
  <c r="B936" l="1"/>
  <c r="D937" s="1"/>
  <c r="F937" l="1"/>
  <c r="E937"/>
  <c r="H937"/>
  <c r="L937"/>
  <c r="K937"/>
  <c r="J937"/>
  <c r="I937"/>
  <c r="M937"/>
  <c r="C937"/>
  <c r="B937" s="1"/>
  <c r="G937"/>
  <c r="C938" l="1"/>
  <c r="F938"/>
  <c r="E938"/>
  <c r="G938"/>
  <c r="D938"/>
  <c r="L938"/>
  <c r="I938"/>
  <c r="K938"/>
  <c r="M938"/>
  <c r="H938"/>
  <c r="J938"/>
  <c r="B938" l="1"/>
  <c r="F939" s="1"/>
  <c r="H939" l="1"/>
  <c r="J939"/>
  <c r="C939"/>
  <c r="B939" s="1"/>
  <c r="E939"/>
  <c r="K939"/>
  <c r="M939"/>
  <c r="D939"/>
  <c r="I939"/>
  <c r="L939"/>
  <c r="G939"/>
  <c r="G940" l="1"/>
  <c r="F940"/>
  <c r="E940"/>
  <c r="D940"/>
  <c r="C940"/>
  <c r="L940"/>
  <c r="I940"/>
  <c r="K940"/>
  <c r="M940"/>
  <c r="J940"/>
  <c r="H940"/>
  <c r="B940" l="1"/>
  <c r="M941" s="1"/>
  <c r="E941" l="1"/>
  <c r="J941"/>
  <c r="D941"/>
  <c r="C941"/>
  <c r="H941"/>
  <c r="F941"/>
  <c r="K941"/>
  <c r="B941"/>
  <c r="G941"/>
  <c r="L941"/>
  <c r="I941"/>
  <c r="C942" l="1"/>
  <c r="B942" s="1"/>
  <c r="L942"/>
  <c r="J942"/>
  <c r="M942"/>
  <c r="H942"/>
  <c r="I942"/>
  <c r="K942"/>
  <c r="G942"/>
  <c r="D942"/>
  <c r="E942"/>
  <c r="F942"/>
  <c r="F943" l="1"/>
  <c r="G943"/>
  <c r="D943"/>
  <c r="E943"/>
  <c r="M943"/>
  <c r="H943"/>
  <c r="K943"/>
  <c r="L943"/>
  <c r="J943"/>
  <c r="I943"/>
  <c r="C943"/>
  <c r="B943" l="1"/>
  <c r="D944" s="1"/>
  <c r="L944" l="1"/>
  <c r="K944"/>
  <c r="I944"/>
  <c r="F944"/>
  <c r="E944"/>
  <c r="H944"/>
  <c r="M944"/>
  <c r="J944"/>
  <c r="G944"/>
  <c r="C944"/>
  <c r="B944" l="1"/>
  <c r="G945" s="1"/>
  <c r="J945" l="1"/>
  <c r="H945"/>
  <c r="M945"/>
  <c r="C945"/>
  <c r="F945"/>
  <c r="I945"/>
  <c r="D945"/>
  <c r="K945"/>
  <c r="L945"/>
  <c r="B945"/>
  <c r="E945"/>
  <c r="F946" l="1"/>
  <c r="E946"/>
  <c r="G946"/>
  <c r="D946"/>
  <c r="C946"/>
  <c r="K946"/>
  <c r="J946"/>
  <c r="L946"/>
  <c r="I946"/>
  <c r="H946"/>
  <c r="M946"/>
  <c r="B946" l="1"/>
  <c r="E947" s="1"/>
  <c r="M947" l="1"/>
  <c r="H947"/>
  <c r="G947"/>
  <c r="L947"/>
  <c r="D947"/>
  <c r="I947"/>
  <c r="K947"/>
  <c r="J947"/>
  <c r="F947"/>
  <c r="C947"/>
  <c r="B947" l="1"/>
  <c r="F948" l="1"/>
  <c r="D948"/>
  <c r="E948"/>
  <c r="G948"/>
  <c r="J948"/>
  <c r="C948"/>
  <c r="M948"/>
  <c r="I948"/>
  <c r="K948"/>
  <c r="H948"/>
  <c r="L948"/>
  <c r="B948" l="1"/>
  <c r="J949" s="1"/>
  <c r="G949" l="1"/>
  <c r="I949"/>
  <c r="D949"/>
  <c r="H949"/>
  <c r="K949"/>
  <c r="E949"/>
  <c r="F949"/>
  <c r="C949"/>
  <c r="B949" s="1"/>
  <c r="M949"/>
  <c r="L949"/>
  <c r="E950" l="1"/>
  <c r="F950"/>
  <c r="G950"/>
  <c r="D950"/>
  <c r="C950"/>
  <c r="L950"/>
  <c r="H950"/>
  <c r="J950"/>
  <c r="K950"/>
  <c r="I950"/>
  <c r="M950"/>
  <c r="B950" l="1"/>
  <c r="J951" s="1"/>
  <c r="G951" l="1"/>
  <c r="E951"/>
  <c r="K951"/>
  <c r="C951"/>
  <c r="L951"/>
  <c r="F951"/>
  <c r="H951"/>
  <c r="B951"/>
  <c r="D951"/>
  <c r="I951"/>
  <c r="M951"/>
  <c r="C952" l="1"/>
  <c r="M952"/>
  <c r="L952"/>
  <c r="J952"/>
  <c r="I952"/>
  <c r="K952"/>
  <c r="H952"/>
  <c r="F952"/>
  <c r="G952"/>
  <c r="D952"/>
  <c r="E952"/>
  <c r="B952" l="1"/>
  <c r="G953" s="1"/>
  <c r="I953" l="1"/>
  <c r="D953"/>
  <c r="K953"/>
  <c r="H953"/>
  <c r="J953"/>
  <c r="F953"/>
  <c r="C953"/>
  <c r="B953" s="1"/>
  <c r="M953"/>
  <c r="L953"/>
  <c r="E953"/>
  <c r="E954" l="1"/>
  <c r="D954"/>
  <c r="G954"/>
  <c r="F954"/>
  <c r="I954"/>
  <c r="H954"/>
  <c r="J954"/>
  <c r="K954"/>
  <c r="M954"/>
  <c r="L954"/>
  <c r="C954"/>
  <c r="B954" l="1"/>
  <c r="K955" s="1"/>
  <c r="C955" l="1"/>
  <c r="F955"/>
  <c r="H955"/>
  <c r="E955"/>
  <c r="B955"/>
  <c r="D955"/>
  <c r="J955"/>
  <c r="M955"/>
  <c r="G955"/>
  <c r="I955"/>
  <c r="L955"/>
  <c r="D956" l="1"/>
  <c r="F956"/>
  <c r="G956"/>
  <c r="E956"/>
  <c r="J956"/>
  <c r="K956"/>
  <c r="M956"/>
  <c r="H956"/>
  <c r="L956"/>
  <c r="I956"/>
  <c r="C956"/>
  <c r="B956" l="1"/>
  <c r="L957" s="1"/>
  <c r="H957"/>
  <c r="E957"/>
  <c r="D957"/>
  <c r="G957"/>
  <c r="M957" l="1"/>
  <c r="K957"/>
  <c r="F957"/>
  <c r="I957"/>
  <c r="C957"/>
  <c r="B957" s="1"/>
  <c r="J958" s="1"/>
  <c r="J957"/>
  <c r="G958" l="1"/>
  <c r="K958"/>
  <c r="F958"/>
  <c r="M958"/>
  <c r="I958"/>
  <c r="E958"/>
  <c r="D958"/>
  <c r="C958"/>
  <c r="H958"/>
  <c r="L958"/>
  <c r="B958" l="1"/>
  <c r="C959" s="1"/>
  <c r="J959" l="1"/>
  <c r="I959"/>
  <c r="D959"/>
  <c r="B959"/>
  <c r="E959"/>
  <c r="L959"/>
  <c r="F959"/>
  <c r="H959"/>
  <c r="M959"/>
  <c r="K959"/>
  <c r="G959"/>
  <c r="C960" l="1"/>
  <c r="D960"/>
  <c r="E960"/>
  <c r="F960"/>
  <c r="G960"/>
  <c r="J960"/>
  <c r="M960"/>
  <c r="H960"/>
  <c r="I960"/>
  <c r="K960"/>
  <c r="L960"/>
  <c r="B960" l="1"/>
  <c r="K961" s="1"/>
  <c r="D961" l="1"/>
  <c r="M961"/>
  <c r="I961"/>
  <c r="E961"/>
  <c r="G961"/>
  <c r="J961"/>
  <c r="F961"/>
  <c r="L961"/>
  <c r="H961"/>
  <c r="C961"/>
  <c r="B961" l="1"/>
  <c r="C962" s="1"/>
  <c r="G962" l="1"/>
  <c r="I962"/>
  <c r="E962"/>
  <c r="B962"/>
  <c r="L962"/>
  <c r="H962"/>
  <c r="F962"/>
  <c r="K962"/>
  <c r="J962"/>
  <c r="M962"/>
  <c r="D962"/>
  <c r="J963" l="1"/>
  <c r="H963"/>
  <c r="K963"/>
  <c r="M963"/>
  <c r="I963"/>
  <c r="L963"/>
  <c r="F963"/>
  <c r="G963"/>
  <c r="D963"/>
  <c r="E963"/>
  <c r="C963"/>
  <c r="B963" l="1"/>
  <c r="H964" s="1"/>
  <c r="C964" l="1"/>
  <c r="F964"/>
  <c r="I964"/>
  <c r="D964"/>
  <c r="L964"/>
  <c r="E964"/>
  <c r="M964"/>
  <c r="B964"/>
  <c r="L965" s="1"/>
  <c r="G964"/>
  <c r="K964"/>
  <c r="J964"/>
  <c r="G965" l="1"/>
  <c r="F965"/>
  <c r="D965"/>
  <c r="E965"/>
  <c r="K965"/>
  <c r="C965"/>
  <c r="B965" s="1"/>
  <c r="M965"/>
  <c r="J965"/>
  <c r="I965"/>
  <c r="H965"/>
  <c r="F966" l="1"/>
  <c r="G966"/>
  <c r="E966"/>
  <c r="D966"/>
  <c r="J966"/>
  <c r="I966"/>
  <c r="K966"/>
  <c r="M966"/>
  <c r="H966"/>
  <c r="L966"/>
  <c r="C966"/>
  <c r="B966" l="1"/>
  <c r="G967" s="1"/>
  <c r="H967"/>
  <c r="J967"/>
  <c r="M967" l="1"/>
  <c r="K967"/>
  <c r="D967"/>
  <c r="L967"/>
  <c r="E967"/>
  <c r="F967"/>
  <c r="C967"/>
  <c r="B967" s="1"/>
  <c r="M968" s="1"/>
  <c r="I967"/>
  <c r="K968" l="1"/>
  <c r="L968"/>
  <c r="J968"/>
  <c r="H968"/>
  <c r="I968"/>
  <c r="D968"/>
  <c r="F968"/>
  <c r="E968"/>
  <c r="G968"/>
  <c r="C968"/>
  <c r="B968" l="1"/>
  <c r="G969" s="1"/>
  <c r="H969" l="1"/>
  <c r="E969"/>
  <c r="M969"/>
  <c r="D969"/>
  <c r="C969"/>
  <c r="B969" s="1"/>
  <c r="J969"/>
  <c r="I969"/>
  <c r="K969"/>
  <c r="L969"/>
  <c r="F969"/>
  <c r="G970" l="1"/>
  <c r="D970"/>
  <c r="F970"/>
  <c r="E970"/>
  <c r="C970"/>
  <c r="L970"/>
  <c r="K970"/>
  <c r="I970"/>
  <c r="H970"/>
  <c r="J970"/>
  <c r="M970"/>
  <c r="B970" l="1"/>
  <c r="J971" s="1"/>
  <c r="G971" l="1"/>
  <c r="L971"/>
  <c r="C971"/>
  <c r="B971" s="1"/>
  <c r="F971"/>
  <c r="H971"/>
  <c r="D971"/>
  <c r="K971"/>
  <c r="E971"/>
  <c r="M971"/>
  <c r="I971"/>
  <c r="L972" l="1"/>
  <c r="I972"/>
  <c r="K972"/>
  <c r="M972"/>
  <c r="H972"/>
  <c r="J972"/>
  <c r="D972"/>
  <c r="G972"/>
  <c r="E972"/>
  <c r="F972"/>
  <c r="C972"/>
  <c r="B972" s="1"/>
  <c r="E973" l="1"/>
  <c r="G973"/>
  <c r="F973"/>
  <c r="D973"/>
  <c r="L973"/>
  <c r="K973"/>
  <c r="M973"/>
  <c r="H973"/>
  <c r="J973"/>
  <c r="I973"/>
  <c r="C973"/>
  <c r="B973" l="1"/>
  <c r="F974" s="1"/>
  <c r="M974" l="1"/>
  <c r="L974"/>
  <c r="C974"/>
  <c r="E974"/>
  <c r="D974"/>
  <c r="H974"/>
  <c r="I974"/>
  <c r="B974"/>
  <c r="J974"/>
  <c r="K974"/>
  <c r="G974"/>
  <c r="F975" l="1"/>
  <c r="G975"/>
  <c r="E975"/>
  <c r="D975"/>
  <c r="C975"/>
  <c r="M975"/>
  <c r="H975"/>
  <c r="J975"/>
  <c r="I975"/>
  <c r="K975"/>
  <c r="L975"/>
  <c r="B975" l="1"/>
  <c r="C976" l="1"/>
  <c r="H976"/>
  <c r="E976"/>
  <c r="M976"/>
  <c r="K976"/>
  <c r="G976"/>
  <c r="F976"/>
  <c r="J976"/>
  <c r="D976"/>
  <c r="L976"/>
  <c r="I976"/>
  <c r="B976" l="1"/>
  <c r="E977" s="1"/>
  <c r="I977" l="1"/>
  <c r="G977"/>
  <c r="H977"/>
  <c r="J977"/>
  <c r="K977"/>
  <c r="D977"/>
  <c r="C977"/>
  <c r="B977" s="1"/>
  <c r="F977"/>
  <c r="M977"/>
  <c r="L977"/>
  <c r="G978" l="1"/>
  <c r="D978"/>
  <c r="F978"/>
  <c r="E978"/>
  <c r="C978"/>
  <c r="B978" s="1"/>
  <c r="H978"/>
  <c r="J978"/>
  <c r="M978"/>
  <c r="L978"/>
  <c r="K978"/>
  <c r="I978"/>
  <c r="J979" l="1"/>
  <c r="L979"/>
  <c r="K979"/>
  <c r="M979"/>
  <c r="I979"/>
  <c r="H979"/>
  <c r="D979"/>
  <c r="E979"/>
  <c r="F979"/>
  <c r="G979"/>
  <c r="C979"/>
  <c r="B979" l="1"/>
  <c r="E980" s="1"/>
  <c r="D980" l="1"/>
  <c r="L980"/>
  <c r="C980"/>
  <c r="B980" s="1"/>
  <c r="H980"/>
  <c r="K980"/>
  <c r="F980"/>
  <c r="I980"/>
  <c r="J980"/>
  <c r="M980"/>
  <c r="G980"/>
  <c r="G981" l="1"/>
  <c r="F981"/>
  <c r="H981"/>
  <c r="J981"/>
  <c r="K981"/>
  <c r="I981"/>
  <c r="M981"/>
  <c r="L981"/>
  <c r="E981"/>
  <c r="C981"/>
  <c r="D981"/>
  <c r="B981" l="1"/>
  <c r="D982" s="1"/>
  <c r="L982" l="1"/>
  <c r="M982"/>
  <c r="J982"/>
  <c r="I982"/>
  <c r="E982"/>
  <c r="F982"/>
  <c r="H982"/>
  <c r="K982"/>
  <c r="C982"/>
  <c r="G982"/>
  <c r="B982" l="1"/>
  <c r="F983" s="1"/>
  <c r="I983"/>
  <c r="H983"/>
  <c r="J983" l="1"/>
  <c r="L983"/>
  <c r="E983"/>
  <c r="K983"/>
  <c r="D983"/>
  <c r="G983"/>
  <c r="M983"/>
  <c r="C983"/>
  <c r="B983" l="1"/>
  <c r="C984" s="1"/>
  <c r="B984" l="1"/>
  <c r="C985" s="1"/>
  <c r="D984"/>
  <c r="K984"/>
  <c r="F984"/>
  <c r="E984"/>
  <c r="H984"/>
  <c r="J984"/>
  <c r="G984"/>
  <c r="M984"/>
  <c r="I984"/>
  <c r="L984"/>
  <c r="L985" l="1"/>
  <c r="J985"/>
  <c r="M985"/>
  <c r="H985"/>
  <c r="I985"/>
  <c r="K985"/>
  <c r="G985"/>
  <c r="F985"/>
  <c r="D985"/>
  <c r="E985"/>
  <c r="B985"/>
  <c r="C986" s="1"/>
  <c r="H986" l="1"/>
  <c r="M986"/>
  <c r="L986"/>
  <c r="I986"/>
  <c r="K986"/>
  <c r="J986"/>
  <c r="B986"/>
  <c r="C987" s="1"/>
  <c r="D986"/>
  <c r="F986"/>
  <c r="G986"/>
  <c r="E986"/>
  <c r="G987" l="1"/>
  <c r="E987"/>
  <c r="D987"/>
  <c r="F987"/>
  <c r="B987"/>
  <c r="C988" s="1"/>
  <c r="L987"/>
  <c r="H987"/>
  <c r="J987"/>
  <c r="M987"/>
  <c r="I987"/>
  <c r="K987"/>
  <c r="F988" l="1"/>
  <c r="D988"/>
  <c r="G988"/>
  <c r="E988"/>
  <c r="B988"/>
  <c r="M988"/>
  <c r="L988"/>
  <c r="J988"/>
  <c r="I988"/>
  <c r="H988"/>
  <c r="K988"/>
  <c r="D989" l="1"/>
  <c r="E989"/>
  <c r="G989"/>
  <c r="F989"/>
  <c r="I989"/>
  <c r="J989"/>
  <c r="K989"/>
  <c r="M989"/>
  <c r="H989"/>
  <c r="L989"/>
  <c r="C989"/>
  <c r="B989" s="1"/>
  <c r="L990" l="1"/>
  <c r="J990"/>
  <c r="H990"/>
  <c r="I990"/>
  <c r="K990"/>
  <c r="M990"/>
  <c r="G990"/>
  <c r="D990"/>
  <c r="F990"/>
  <c r="E990"/>
  <c r="C990"/>
  <c r="B990" l="1"/>
  <c r="E991" s="1"/>
  <c r="L991"/>
  <c r="M991" l="1"/>
  <c r="I991"/>
  <c r="K991"/>
  <c r="F991"/>
  <c r="H991"/>
  <c r="C991"/>
  <c r="B991" s="1"/>
  <c r="F992" s="1"/>
  <c r="D991"/>
  <c r="J991"/>
  <c r="G991"/>
  <c r="C992" l="1"/>
  <c r="B992" s="1"/>
  <c r="M992"/>
  <c r="J992"/>
  <c r="I992"/>
  <c r="K992"/>
  <c r="L992"/>
  <c r="H992"/>
  <c r="D992"/>
  <c r="E992"/>
  <c r="G992"/>
  <c r="H993" l="1"/>
  <c r="K993"/>
  <c r="L993"/>
  <c r="J993"/>
  <c r="I993"/>
  <c r="M993"/>
  <c r="C993"/>
  <c r="B993" s="1"/>
  <c r="D993"/>
  <c r="G993"/>
  <c r="E993"/>
  <c r="F993"/>
  <c r="D994" l="1"/>
  <c r="E994"/>
  <c r="F994"/>
  <c r="G994"/>
  <c r="C994"/>
  <c r="I994"/>
  <c r="K994"/>
  <c r="M994"/>
  <c r="L994"/>
  <c r="J994"/>
  <c r="H994"/>
  <c r="B994" l="1"/>
  <c r="E995" s="1"/>
  <c r="L995" l="1"/>
  <c r="J995"/>
  <c r="C995"/>
  <c r="F995"/>
  <c r="I995"/>
  <c r="D995"/>
  <c r="M995"/>
  <c r="B995"/>
  <c r="H995"/>
  <c r="K995"/>
  <c r="G995"/>
  <c r="E996" l="1"/>
  <c r="C996"/>
  <c r="G996"/>
  <c r="F996"/>
  <c r="I996"/>
  <c r="H996"/>
  <c r="M996"/>
  <c r="K996"/>
  <c r="J996"/>
  <c r="L996"/>
  <c r="D996"/>
  <c r="B996" l="1"/>
  <c r="C997" s="1"/>
  <c r="E997" l="1"/>
  <c r="F997"/>
  <c r="M997"/>
  <c r="B997"/>
  <c r="D997"/>
  <c r="J997"/>
  <c r="K997"/>
  <c r="I997"/>
  <c r="G997"/>
  <c r="H997"/>
  <c r="L997"/>
  <c r="K998" l="1"/>
  <c r="I998"/>
  <c r="H998"/>
  <c r="M998"/>
  <c r="L998"/>
  <c r="J998"/>
  <c r="G998"/>
  <c r="D998"/>
  <c r="E998"/>
  <c r="F998"/>
  <c r="C998"/>
  <c r="B998" l="1"/>
  <c r="H999" l="1"/>
  <c r="E999"/>
  <c r="C999"/>
  <c r="B999" s="1"/>
  <c r="M999"/>
  <c r="F999"/>
  <c r="J999"/>
  <c r="G999"/>
  <c r="I999"/>
  <c r="L999"/>
  <c r="K999"/>
  <c r="D999"/>
  <c r="F1000" l="1"/>
  <c r="E1000"/>
  <c r="G1000"/>
  <c r="D1000"/>
  <c r="H1000"/>
  <c r="I1000"/>
  <c r="M1000"/>
  <c r="J1000"/>
  <c r="K1000"/>
  <c r="L1000"/>
  <c r="C1000"/>
  <c r="AD119" i="7" l="1"/>
  <c r="AE119"/>
  <c r="Z119"/>
  <c r="V119"/>
  <c r="R119"/>
  <c r="N119"/>
  <c r="J119"/>
  <c r="F119"/>
  <c r="E119"/>
  <c r="AG119"/>
  <c r="AC119"/>
  <c r="Y119"/>
  <c r="U119"/>
  <c r="Q119"/>
  <c r="M119"/>
  <c r="I119"/>
  <c r="AF119"/>
  <c r="AB119"/>
  <c r="X119"/>
  <c r="T119"/>
  <c r="P119"/>
  <c r="L119"/>
  <c r="H119"/>
  <c r="D119"/>
  <c r="AA119"/>
  <c r="W119"/>
  <c r="S119"/>
  <c r="O119"/>
  <c r="K119"/>
  <c r="G119"/>
  <c r="C119"/>
  <c r="AD115"/>
  <c r="AE115"/>
  <c r="Z115"/>
  <c r="V115"/>
  <c r="R115"/>
  <c r="N115"/>
  <c r="J115"/>
  <c r="F115"/>
  <c r="E115"/>
  <c r="AG115"/>
  <c r="AC115"/>
  <c r="Y115"/>
  <c r="U115"/>
  <c r="Q115"/>
  <c r="M115"/>
  <c r="I115"/>
  <c r="AF115"/>
  <c r="AB115"/>
  <c r="X115"/>
  <c r="T115"/>
  <c r="P115"/>
  <c r="L115"/>
  <c r="H115"/>
  <c r="D115"/>
  <c r="AA115"/>
  <c r="W115"/>
  <c r="S115"/>
  <c r="O115"/>
  <c r="K115"/>
  <c r="G115"/>
  <c r="C115"/>
  <c r="AD111"/>
  <c r="AE111"/>
  <c r="Z111"/>
  <c r="V111"/>
  <c r="R111"/>
  <c r="N111"/>
  <c r="J111"/>
  <c r="F111"/>
  <c r="E111"/>
  <c r="AG111"/>
  <c r="AC111"/>
  <c r="Y111"/>
  <c r="U111"/>
  <c r="Q111"/>
  <c r="M111"/>
  <c r="I111"/>
  <c r="AF111"/>
  <c r="AB111"/>
  <c r="X111"/>
  <c r="T111"/>
  <c r="P111"/>
  <c r="L111"/>
  <c r="H111"/>
  <c r="D111"/>
  <c r="AA111"/>
  <c r="W111"/>
  <c r="S111"/>
  <c r="O111"/>
  <c r="K111"/>
  <c r="G111"/>
  <c r="C111"/>
  <c r="AD107"/>
  <c r="AE107"/>
  <c r="Z107"/>
  <c r="V107"/>
  <c r="R107"/>
  <c r="N107"/>
  <c r="J107"/>
  <c r="F107"/>
  <c r="E107"/>
  <c r="AG107"/>
  <c r="AC107"/>
  <c r="Y107"/>
  <c r="U107"/>
  <c r="Q107"/>
  <c r="M107"/>
  <c r="I107"/>
  <c r="AF107"/>
  <c r="AB107"/>
  <c r="X107"/>
  <c r="T107"/>
  <c r="P107"/>
  <c r="L107"/>
  <c r="H107"/>
  <c r="D107"/>
  <c r="AA107"/>
  <c r="W107"/>
  <c r="S107"/>
  <c r="O107"/>
  <c r="K107"/>
  <c r="G107"/>
  <c r="C107"/>
  <c r="AD103"/>
  <c r="AE103"/>
  <c r="Z103"/>
  <c r="V103"/>
  <c r="R103"/>
  <c r="N103"/>
  <c r="J103"/>
  <c r="F103"/>
  <c r="E103"/>
  <c r="AG103"/>
  <c r="AC103"/>
  <c r="Y103"/>
  <c r="U103"/>
  <c r="Q103"/>
  <c r="M103"/>
  <c r="I103"/>
  <c r="AF103"/>
  <c r="AB103"/>
  <c r="X103"/>
  <c r="T103"/>
  <c r="P103"/>
  <c r="L103"/>
  <c r="H103"/>
  <c r="D103"/>
  <c r="AA103"/>
  <c r="W103"/>
  <c r="S103"/>
  <c r="O103"/>
  <c r="K103"/>
  <c r="G103"/>
  <c r="C103"/>
  <c r="AD99"/>
  <c r="AE99"/>
  <c r="Z99"/>
  <c r="V99"/>
  <c r="R99"/>
  <c r="N99"/>
  <c r="J99"/>
  <c r="F99"/>
  <c r="AG99"/>
  <c r="AC99"/>
  <c r="Y99"/>
  <c r="U99"/>
  <c r="Q99"/>
  <c r="M99"/>
  <c r="I99"/>
  <c r="E99"/>
  <c r="AF99"/>
  <c r="AB99"/>
  <c r="X99"/>
  <c r="T99"/>
  <c r="P99"/>
  <c r="L99"/>
  <c r="H99"/>
  <c r="D99"/>
  <c r="AA99"/>
  <c r="W99"/>
  <c r="S99"/>
  <c r="O99"/>
  <c r="K99"/>
  <c r="G99"/>
  <c r="C99"/>
  <c r="AD95"/>
  <c r="AE95"/>
  <c r="Z95"/>
  <c r="V95"/>
  <c r="R95"/>
  <c r="N95"/>
  <c r="J95"/>
  <c r="F95"/>
  <c r="E95"/>
  <c r="AG95"/>
  <c r="AC95"/>
  <c r="Y95"/>
  <c r="U95"/>
  <c r="Q95"/>
  <c r="M95"/>
  <c r="I95"/>
  <c r="AF95"/>
  <c r="AB95"/>
  <c r="X95"/>
  <c r="T95"/>
  <c r="P95"/>
  <c r="L95"/>
  <c r="H95"/>
  <c r="D95"/>
  <c r="AA95"/>
  <c r="W95"/>
  <c r="S95"/>
  <c r="O95"/>
  <c r="K95"/>
  <c r="G95"/>
  <c r="C95"/>
  <c r="AD91"/>
  <c r="N91"/>
  <c r="M91"/>
  <c r="T91"/>
  <c r="W91"/>
  <c r="V91"/>
  <c r="E91"/>
  <c r="H91"/>
  <c r="AB91"/>
  <c r="AE91"/>
  <c r="AG91"/>
  <c r="F91"/>
  <c r="P91"/>
  <c r="R91"/>
  <c r="G91"/>
  <c r="J91"/>
  <c r="AF91"/>
  <c r="Z91"/>
  <c r="O91"/>
  <c r="Q91"/>
  <c r="I91"/>
  <c r="X91"/>
  <c r="Y91"/>
  <c r="U91"/>
  <c r="AC91"/>
  <c r="D91"/>
  <c r="S91"/>
  <c r="K91"/>
  <c r="C91"/>
  <c r="AA91"/>
  <c r="L91"/>
  <c r="AD87"/>
  <c r="AE87"/>
  <c r="Z87"/>
  <c r="V87"/>
  <c r="R87"/>
  <c r="N87"/>
  <c r="J87"/>
  <c r="F87"/>
  <c r="AG87"/>
  <c r="AC87"/>
  <c r="Y87"/>
  <c r="U87"/>
  <c r="Q87"/>
  <c r="M87"/>
  <c r="I87"/>
  <c r="E87"/>
  <c r="AF87"/>
  <c r="AB87"/>
  <c r="X87"/>
  <c r="T87"/>
  <c r="P87"/>
  <c r="L87"/>
  <c r="H87"/>
  <c r="D87"/>
  <c r="AA87"/>
  <c r="W87"/>
  <c r="S87"/>
  <c r="O87"/>
  <c r="K87"/>
  <c r="G87"/>
  <c r="C87"/>
  <c r="AD83"/>
  <c r="AE83"/>
  <c r="Z83"/>
  <c r="V83"/>
  <c r="R83"/>
  <c r="N83"/>
  <c r="J83"/>
  <c r="F83"/>
  <c r="AG83"/>
  <c r="AC83"/>
  <c r="Y83"/>
  <c r="U83"/>
  <c r="Q83"/>
  <c r="M83"/>
  <c r="I83"/>
  <c r="E83"/>
  <c r="AF83"/>
  <c r="AB83"/>
  <c r="X83"/>
  <c r="T83"/>
  <c r="P83"/>
  <c r="L83"/>
  <c r="H83"/>
  <c r="D83"/>
  <c r="AA83"/>
  <c r="W83"/>
  <c r="S83"/>
  <c r="O83"/>
  <c r="K83"/>
  <c r="G83"/>
  <c r="C83"/>
  <c r="AD79"/>
  <c r="AE79"/>
  <c r="Z79"/>
  <c r="V79"/>
  <c r="R79"/>
  <c r="N79"/>
  <c r="J79"/>
  <c r="F79"/>
  <c r="E79"/>
  <c r="AG79"/>
  <c r="AC79"/>
  <c r="Y79"/>
  <c r="U79"/>
  <c r="Q79"/>
  <c r="M79"/>
  <c r="I79"/>
  <c r="AF79"/>
  <c r="AB79"/>
  <c r="X79"/>
  <c r="T79"/>
  <c r="P79"/>
  <c r="L79"/>
  <c r="H79"/>
  <c r="D79"/>
  <c r="AA79"/>
  <c r="W79"/>
  <c r="S79"/>
  <c r="O79"/>
  <c r="K79"/>
  <c r="G79"/>
  <c r="C79"/>
  <c r="AD75"/>
  <c r="AE75"/>
  <c r="Z75"/>
  <c r="V75"/>
  <c r="R75"/>
  <c r="N75"/>
  <c r="J75"/>
  <c r="F75"/>
  <c r="AG75"/>
  <c r="AC75"/>
  <c r="Y75"/>
  <c r="U75"/>
  <c r="Q75"/>
  <c r="M75"/>
  <c r="I75"/>
  <c r="E75"/>
  <c r="AF75"/>
  <c r="AB75"/>
  <c r="X75"/>
  <c r="T75"/>
  <c r="P75"/>
  <c r="L75"/>
  <c r="H75"/>
  <c r="D75"/>
  <c r="AA75"/>
  <c r="W75"/>
  <c r="S75"/>
  <c r="O75"/>
  <c r="K75"/>
  <c r="G75"/>
  <c r="C75"/>
  <c r="AD71"/>
  <c r="T71"/>
  <c r="Z71"/>
  <c r="V71"/>
  <c r="R71"/>
  <c r="N71"/>
  <c r="J71"/>
  <c r="F71"/>
  <c r="AE71"/>
  <c r="K71"/>
  <c r="C71"/>
  <c r="AG71"/>
  <c r="AC71"/>
  <c r="Y71"/>
  <c r="U71"/>
  <c r="Q71"/>
  <c r="M71"/>
  <c r="I71"/>
  <c r="E71"/>
  <c r="AA71"/>
  <c r="O71"/>
  <c r="AF71"/>
  <c r="AB71"/>
  <c r="X71"/>
  <c r="P71"/>
  <c r="L71"/>
  <c r="H71"/>
  <c r="D71"/>
  <c r="W71"/>
  <c r="S71"/>
  <c r="G71"/>
  <c r="AD67"/>
  <c r="O67"/>
  <c r="Z67"/>
  <c r="V67"/>
  <c r="R67"/>
  <c r="AF67"/>
  <c r="AB67"/>
  <c r="X67"/>
  <c r="T67"/>
  <c r="P67"/>
  <c r="L67"/>
  <c r="H67"/>
  <c r="D67"/>
  <c r="AA67"/>
  <c r="S67"/>
  <c r="G67"/>
  <c r="K67"/>
  <c r="I67"/>
  <c r="E67"/>
  <c r="W67"/>
  <c r="N67"/>
  <c r="J67"/>
  <c r="F67"/>
  <c r="AE67"/>
  <c r="C67"/>
  <c r="AG67"/>
  <c r="AC67"/>
  <c r="Y67"/>
  <c r="U67"/>
  <c r="Q67"/>
  <c r="M67"/>
  <c r="AD63"/>
  <c r="AE63"/>
  <c r="Z63"/>
  <c r="V63"/>
  <c r="R63"/>
  <c r="N63"/>
  <c r="J63"/>
  <c r="F63"/>
  <c r="AG63"/>
  <c r="AC63"/>
  <c r="Y63"/>
  <c r="U63"/>
  <c r="Q63"/>
  <c r="M63"/>
  <c r="I63"/>
  <c r="E63"/>
  <c r="AF63"/>
  <c r="AB63"/>
  <c r="X63"/>
  <c r="T63"/>
  <c r="P63"/>
  <c r="L63"/>
  <c r="H63"/>
  <c r="D63"/>
  <c r="AA63"/>
  <c r="W63"/>
  <c r="S63"/>
  <c r="O63"/>
  <c r="K63"/>
  <c r="G63"/>
  <c r="C63"/>
  <c r="AD59"/>
  <c r="K59"/>
  <c r="G59"/>
  <c r="AC59"/>
  <c r="M59"/>
  <c r="AA59"/>
  <c r="H59"/>
  <c r="J59"/>
  <c r="N59"/>
  <c r="Y59"/>
  <c r="Q59"/>
  <c r="U59"/>
  <c r="D59"/>
  <c r="P59"/>
  <c r="C59"/>
  <c r="AG59"/>
  <c r="AB59"/>
  <c r="AF59"/>
  <c r="L59"/>
  <c r="E59"/>
  <c r="Z59"/>
  <c r="T59"/>
  <c r="I59"/>
  <c r="AE59"/>
  <c r="V59"/>
  <c r="O59"/>
  <c r="R59"/>
  <c r="X59"/>
  <c r="S59"/>
  <c r="F59"/>
  <c r="W59"/>
  <c r="AD55"/>
  <c r="AE55"/>
  <c r="Z55"/>
  <c r="V55"/>
  <c r="R55"/>
  <c r="N55"/>
  <c r="J55"/>
  <c r="F55"/>
  <c r="E55"/>
  <c r="AG55"/>
  <c r="AC55"/>
  <c r="Y55"/>
  <c r="U55"/>
  <c r="Q55"/>
  <c r="M55"/>
  <c r="I55"/>
  <c r="AF55"/>
  <c r="AB55"/>
  <c r="X55"/>
  <c r="T55"/>
  <c r="P55"/>
  <c r="L55"/>
  <c r="H55"/>
  <c r="D55"/>
  <c r="AA55"/>
  <c r="W55"/>
  <c r="S55"/>
  <c r="O55"/>
  <c r="K55"/>
  <c r="G55"/>
  <c r="C55"/>
  <c r="AD51"/>
  <c r="AE51"/>
  <c r="Z51"/>
  <c r="V51"/>
  <c r="R51"/>
  <c r="N51"/>
  <c r="J51"/>
  <c r="F51"/>
  <c r="E51"/>
  <c r="AG51"/>
  <c r="AC51"/>
  <c r="Y51"/>
  <c r="U51"/>
  <c r="Q51"/>
  <c r="M51"/>
  <c r="I51"/>
  <c r="AF51"/>
  <c r="AB51"/>
  <c r="X51"/>
  <c r="T51"/>
  <c r="P51"/>
  <c r="L51"/>
  <c r="H51"/>
  <c r="D51"/>
  <c r="AA51"/>
  <c r="W51"/>
  <c r="S51"/>
  <c r="O51"/>
  <c r="K51"/>
  <c r="G51"/>
  <c r="C51"/>
  <c r="AD47"/>
  <c r="AE47"/>
  <c r="Z47"/>
  <c r="V47"/>
  <c r="R47"/>
  <c r="N47"/>
  <c r="J47"/>
  <c r="F47"/>
  <c r="E47"/>
  <c r="AG47"/>
  <c r="AC47"/>
  <c r="Y47"/>
  <c r="U47"/>
  <c r="Q47"/>
  <c r="M47"/>
  <c r="I47"/>
  <c r="AF47"/>
  <c r="AB47"/>
  <c r="X47"/>
  <c r="T47"/>
  <c r="P47"/>
  <c r="L47"/>
  <c r="H47"/>
  <c r="D47"/>
  <c r="AA47"/>
  <c r="W47"/>
  <c r="S47"/>
  <c r="O47"/>
  <c r="K47"/>
  <c r="G47"/>
  <c r="C47"/>
  <c r="AD43"/>
  <c r="AG43"/>
  <c r="Z43"/>
  <c r="V43"/>
  <c r="R43"/>
  <c r="L43"/>
  <c r="H43"/>
  <c r="D43"/>
  <c r="AE43"/>
  <c r="AA43"/>
  <c r="W43"/>
  <c r="S43"/>
  <c r="O43"/>
  <c r="K43"/>
  <c r="G43"/>
  <c r="C43"/>
  <c r="P43"/>
  <c r="AB43"/>
  <c r="X43"/>
  <c r="T43"/>
  <c r="N43"/>
  <c r="J43"/>
  <c r="F43"/>
  <c r="E43"/>
  <c r="AC43"/>
  <c r="Y43"/>
  <c r="U43"/>
  <c r="Q43"/>
  <c r="M43"/>
  <c r="I43"/>
  <c r="AF43"/>
  <c r="AD39"/>
  <c r="AC39"/>
  <c r="Z39"/>
  <c r="V39"/>
  <c r="R39"/>
  <c r="N39"/>
  <c r="J39"/>
  <c r="F39"/>
  <c r="AG39"/>
  <c r="I39"/>
  <c r="AF39"/>
  <c r="AB39"/>
  <c r="X39"/>
  <c r="T39"/>
  <c r="P39"/>
  <c r="L39"/>
  <c r="H39"/>
  <c r="D39"/>
  <c r="AA39"/>
  <c r="W39"/>
  <c r="S39"/>
  <c r="O39"/>
  <c r="K39"/>
  <c r="G39"/>
  <c r="U39"/>
  <c r="M39"/>
  <c r="AE39"/>
  <c r="C39"/>
  <c r="Y39"/>
  <c r="Q39"/>
  <c r="E39"/>
  <c r="AD35"/>
  <c r="H35"/>
  <c r="AC35"/>
  <c r="AB35"/>
  <c r="E35"/>
  <c r="Q35"/>
  <c r="J35"/>
  <c r="N35"/>
  <c r="C35"/>
  <c r="S35"/>
  <c r="I35"/>
  <c r="AA35"/>
  <c r="AE35"/>
  <c r="U35"/>
  <c r="M35"/>
  <c r="Y35"/>
  <c r="T35"/>
  <c r="X35"/>
  <c r="R35"/>
  <c r="P35"/>
  <c r="D35"/>
  <c r="AG35"/>
  <c r="L35"/>
  <c r="W35"/>
  <c r="V35"/>
  <c r="O35"/>
  <c r="Z35"/>
  <c r="AF35"/>
  <c r="K35"/>
  <c r="G35"/>
  <c r="F35"/>
  <c r="AD31"/>
  <c r="E31"/>
  <c r="R31"/>
  <c r="AB31"/>
  <c r="U31"/>
  <c r="N31"/>
  <c r="K31"/>
  <c r="L31"/>
  <c r="W31"/>
  <c r="AA31"/>
  <c r="D31"/>
  <c r="O31"/>
  <c r="X31"/>
  <c r="AC31"/>
  <c r="Z31"/>
  <c r="AG31"/>
  <c r="H31"/>
  <c r="M31"/>
  <c r="J31"/>
  <c r="Q31"/>
  <c r="C31"/>
  <c r="AF31"/>
  <c r="S31"/>
  <c r="V31"/>
  <c r="P31"/>
  <c r="Y31"/>
  <c r="F31"/>
  <c r="T31"/>
  <c r="AE31"/>
  <c r="I31"/>
  <c r="G31"/>
  <c r="AD27"/>
  <c r="Q27"/>
  <c r="F27"/>
  <c r="L27"/>
  <c r="AC27"/>
  <c r="N27"/>
  <c r="X27"/>
  <c r="S27"/>
  <c r="M27"/>
  <c r="O27"/>
  <c r="Z27"/>
  <c r="AG27"/>
  <c r="K27"/>
  <c r="Y27"/>
  <c r="J27"/>
  <c r="AE27"/>
  <c r="T27"/>
  <c r="I27"/>
  <c r="C27"/>
  <c r="G27"/>
  <c r="D27"/>
  <c r="AF27"/>
  <c r="U27"/>
  <c r="V27"/>
  <c r="P27"/>
  <c r="E27"/>
  <c r="R27"/>
  <c r="H27"/>
  <c r="AA27"/>
  <c r="AB27"/>
  <c r="W27"/>
  <c r="AD23"/>
  <c r="Z23"/>
  <c r="U23"/>
  <c r="AF23"/>
  <c r="AB23"/>
  <c r="X23"/>
  <c r="T23"/>
  <c r="P23"/>
  <c r="L23"/>
  <c r="H23"/>
  <c r="D23"/>
  <c r="V23"/>
  <c r="N23"/>
  <c r="AC23"/>
  <c r="Q23"/>
  <c r="I23"/>
  <c r="AE23"/>
  <c r="AA23"/>
  <c r="W23"/>
  <c r="S23"/>
  <c r="O23"/>
  <c r="K23"/>
  <c r="G23"/>
  <c r="C23"/>
  <c r="R23"/>
  <c r="J23"/>
  <c r="F23"/>
  <c r="AG23"/>
  <c r="Y23"/>
  <c r="M23"/>
  <c r="E23"/>
  <c r="AD19"/>
  <c r="AE19"/>
  <c r="Z19"/>
  <c r="V19"/>
  <c r="R19"/>
  <c r="N19"/>
  <c r="J19"/>
  <c r="F19"/>
  <c r="AG19"/>
  <c r="O19"/>
  <c r="G19"/>
  <c r="AC19"/>
  <c r="Y19"/>
  <c r="U19"/>
  <c r="Q19"/>
  <c r="M19"/>
  <c r="I19"/>
  <c r="E19"/>
  <c r="AF19"/>
  <c r="S19"/>
  <c r="C19"/>
  <c r="AB19"/>
  <c r="X19"/>
  <c r="T19"/>
  <c r="P19"/>
  <c r="L19"/>
  <c r="H19"/>
  <c r="D19"/>
  <c r="AA19"/>
  <c r="W19"/>
  <c r="K19"/>
  <c r="AD15"/>
  <c r="O15"/>
  <c r="E15"/>
  <c r="L15"/>
  <c r="X15"/>
  <c r="N15"/>
  <c r="T15"/>
  <c r="S15"/>
  <c r="H15"/>
  <c r="W15"/>
  <c r="Z15"/>
  <c r="AG15"/>
  <c r="G15"/>
  <c r="AC15"/>
  <c r="J15"/>
  <c r="V15"/>
  <c r="Q15"/>
  <c r="M15"/>
  <c r="K15"/>
  <c r="F15"/>
  <c r="R15"/>
  <c r="AF15"/>
  <c r="Y15"/>
  <c r="C15"/>
  <c r="P15"/>
  <c r="I15"/>
  <c r="U15"/>
  <c r="D15"/>
  <c r="AE15"/>
  <c r="AB15"/>
  <c r="AA15"/>
  <c r="AD11"/>
  <c r="AE11"/>
  <c r="Z11"/>
  <c r="V11"/>
  <c r="R11"/>
  <c r="N11"/>
  <c r="J11"/>
  <c r="F11"/>
  <c r="E11"/>
  <c r="AG11"/>
  <c r="AC11"/>
  <c r="Y11"/>
  <c r="U11"/>
  <c r="Q11"/>
  <c r="M11"/>
  <c r="I11"/>
  <c r="AF11"/>
  <c r="AB11"/>
  <c r="X11"/>
  <c r="T11"/>
  <c r="P11"/>
  <c r="L11"/>
  <c r="H11"/>
  <c r="D11"/>
  <c r="AA11"/>
  <c r="W11"/>
  <c r="S11"/>
  <c r="O11"/>
  <c r="K11"/>
  <c r="G11"/>
  <c r="C11"/>
  <c r="D7"/>
  <c r="P7"/>
  <c r="AB7"/>
  <c r="G7"/>
  <c r="I7"/>
  <c r="T7"/>
  <c r="Z7"/>
  <c r="M7"/>
  <c r="N7"/>
  <c r="AG7"/>
  <c r="V7"/>
  <c r="R7"/>
  <c r="W7"/>
  <c r="E7"/>
  <c r="Y7"/>
  <c r="U7"/>
  <c r="Q7"/>
  <c r="AF7"/>
  <c r="X7"/>
  <c r="AD7"/>
  <c r="J7"/>
  <c r="AA7"/>
  <c r="H7"/>
  <c r="S7"/>
  <c r="AC7"/>
  <c r="K7"/>
  <c r="AE7"/>
  <c r="O7"/>
  <c r="L7"/>
  <c r="F7"/>
  <c r="C7"/>
  <c r="C8" s="1" a="1"/>
  <c r="C8" s="1"/>
  <c r="B1000" i="3"/>
  <c r="O120" i="7" l="1"/>
  <c r="O121"/>
  <c r="O122"/>
  <c r="D121"/>
  <c r="D122"/>
  <c r="D120"/>
  <c r="T121"/>
  <c r="T122"/>
  <c r="T120"/>
  <c r="I122"/>
  <c r="I120"/>
  <c r="I121"/>
  <c r="Y122"/>
  <c r="Y120"/>
  <c r="Y121"/>
  <c r="F120"/>
  <c r="F121"/>
  <c r="F122"/>
  <c r="V120"/>
  <c r="V121"/>
  <c r="V122"/>
  <c r="C120"/>
  <c r="C121"/>
  <c r="C122"/>
  <c r="S120"/>
  <c r="S121"/>
  <c r="S122"/>
  <c r="H121"/>
  <c r="H122"/>
  <c r="H120"/>
  <c r="X121"/>
  <c r="X122"/>
  <c r="X120"/>
  <c r="M122"/>
  <c r="M120"/>
  <c r="M121"/>
  <c r="AC122"/>
  <c r="AC120"/>
  <c r="AC121"/>
  <c r="J120"/>
  <c r="J121"/>
  <c r="J122"/>
  <c r="Z120"/>
  <c r="Z121"/>
  <c r="Z122"/>
  <c r="G120"/>
  <c r="G121"/>
  <c r="G122"/>
  <c r="W120"/>
  <c r="W121"/>
  <c r="W122"/>
  <c r="L121"/>
  <c r="L122"/>
  <c r="L120"/>
  <c r="AB121"/>
  <c r="AB122"/>
  <c r="AB120"/>
  <c r="Q122"/>
  <c r="Q120"/>
  <c r="Q121"/>
  <c r="AG122"/>
  <c r="AG120"/>
  <c r="AG121"/>
  <c r="N120"/>
  <c r="N121"/>
  <c r="N122"/>
  <c r="AE120"/>
  <c r="AE121"/>
  <c r="AE122"/>
  <c r="K120"/>
  <c r="K121"/>
  <c r="K122"/>
  <c r="AA120"/>
  <c r="AA121"/>
  <c r="AA122"/>
  <c r="P121"/>
  <c r="P122"/>
  <c r="P120"/>
  <c r="AF121"/>
  <c r="AF122"/>
  <c r="AF120"/>
  <c r="U122"/>
  <c r="U120"/>
  <c r="U121"/>
  <c r="E122"/>
  <c r="E120"/>
  <c r="E121"/>
  <c r="R120"/>
  <c r="R121"/>
  <c r="R122"/>
  <c r="AD120"/>
  <c r="AD121"/>
  <c r="AD122"/>
  <c r="O116"/>
  <c r="O117"/>
  <c r="O118"/>
  <c r="D117"/>
  <c r="D118"/>
  <c r="D116"/>
  <c r="T117"/>
  <c r="T118"/>
  <c r="T116"/>
  <c r="I118"/>
  <c r="I116"/>
  <c r="I117"/>
  <c r="Y118"/>
  <c r="Y116"/>
  <c r="Y117"/>
  <c r="F116"/>
  <c r="F117"/>
  <c r="F118"/>
  <c r="V116"/>
  <c r="V117"/>
  <c r="V118"/>
  <c r="C116"/>
  <c r="C117"/>
  <c r="C118"/>
  <c r="S116"/>
  <c r="S117"/>
  <c r="S118"/>
  <c r="H117"/>
  <c r="H118"/>
  <c r="H116"/>
  <c r="X117"/>
  <c r="X118"/>
  <c r="X116"/>
  <c r="M118"/>
  <c r="M116"/>
  <c r="M117"/>
  <c r="AC118"/>
  <c r="AC116"/>
  <c r="AC117"/>
  <c r="J116"/>
  <c r="J117"/>
  <c r="J118"/>
  <c r="Z116"/>
  <c r="Z117"/>
  <c r="Z118"/>
  <c r="G116"/>
  <c r="G117"/>
  <c r="G118"/>
  <c r="W116"/>
  <c r="W117"/>
  <c r="W118"/>
  <c r="L117"/>
  <c r="L118"/>
  <c r="L116"/>
  <c r="AB117"/>
  <c r="AB118"/>
  <c r="AB116"/>
  <c r="Q118"/>
  <c r="Q116"/>
  <c r="Q117"/>
  <c r="AG118"/>
  <c r="AG116"/>
  <c r="AG117"/>
  <c r="N116"/>
  <c r="N117"/>
  <c r="N118"/>
  <c r="AE116"/>
  <c r="AE117"/>
  <c r="AE118"/>
  <c r="K116"/>
  <c r="K117"/>
  <c r="K118"/>
  <c r="AA116"/>
  <c r="AA117"/>
  <c r="AA118"/>
  <c r="P117"/>
  <c r="P118"/>
  <c r="P116"/>
  <c r="AF117"/>
  <c r="AF118"/>
  <c r="AF116"/>
  <c r="U118"/>
  <c r="U116"/>
  <c r="U117"/>
  <c r="E118"/>
  <c r="E116"/>
  <c r="E117"/>
  <c r="R116"/>
  <c r="R117"/>
  <c r="R118"/>
  <c r="AD116"/>
  <c r="AD117"/>
  <c r="AD118"/>
  <c r="C112"/>
  <c r="C113"/>
  <c r="C114"/>
  <c r="G112"/>
  <c r="G113"/>
  <c r="G114"/>
  <c r="K112"/>
  <c r="K113"/>
  <c r="K114"/>
  <c r="O112"/>
  <c r="O113"/>
  <c r="O114"/>
  <c r="S112"/>
  <c r="S113"/>
  <c r="S114"/>
  <c r="W112"/>
  <c r="W113"/>
  <c r="W114"/>
  <c r="AA112"/>
  <c r="AA113"/>
  <c r="AA114"/>
  <c r="D113"/>
  <c r="D114"/>
  <c r="D112"/>
  <c r="H113"/>
  <c r="H114"/>
  <c r="H112"/>
  <c r="L113"/>
  <c r="L114"/>
  <c r="L112"/>
  <c r="P113"/>
  <c r="P114"/>
  <c r="P112"/>
  <c r="T113"/>
  <c r="T114"/>
  <c r="T112"/>
  <c r="X113"/>
  <c r="X114"/>
  <c r="X112"/>
  <c r="AB113"/>
  <c r="AB114"/>
  <c r="AB112"/>
  <c r="AF113"/>
  <c r="AF114"/>
  <c r="AF112"/>
  <c r="I114"/>
  <c r="I112"/>
  <c r="I113"/>
  <c r="M114"/>
  <c r="M112"/>
  <c r="M113"/>
  <c r="Q114"/>
  <c r="Q112"/>
  <c r="Q113"/>
  <c r="U114"/>
  <c r="U112"/>
  <c r="U113"/>
  <c r="Y114"/>
  <c r="Y112"/>
  <c r="Y113"/>
  <c r="AC114"/>
  <c r="AC112"/>
  <c r="AC113"/>
  <c r="AG114"/>
  <c r="AG112"/>
  <c r="AG113"/>
  <c r="E114"/>
  <c r="E112"/>
  <c r="E113"/>
  <c r="F112"/>
  <c r="F113"/>
  <c r="F114"/>
  <c r="J112"/>
  <c r="J113"/>
  <c r="J114"/>
  <c r="N112"/>
  <c r="N113"/>
  <c r="N114"/>
  <c r="R112"/>
  <c r="R113"/>
  <c r="R114"/>
  <c r="V112"/>
  <c r="V113"/>
  <c r="V114"/>
  <c r="Z112"/>
  <c r="Z113"/>
  <c r="Z114"/>
  <c r="AE112"/>
  <c r="AE113"/>
  <c r="AE114"/>
  <c r="AD112"/>
  <c r="AD113"/>
  <c r="AD114"/>
  <c r="O108"/>
  <c r="O109"/>
  <c r="O110"/>
  <c r="D109"/>
  <c r="D110"/>
  <c r="D108"/>
  <c r="T109"/>
  <c r="T110"/>
  <c r="T108"/>
  <c r="I110"/>
  <c r="I108"/>
  <c r="I109"/>
  <c r="Y110"/>
  <c r="Y108"/>
  <c r="Y109"/>
  <c r="F108"/>
  <c r="F109"/>
  <c r="F110"/>
  <c r="V108"/>
  <c r="V109"/>
  <c r="V110"/>
  <c r="C108"/>
  <c r="C109"/>
  <c r="C110"/>
  <c r="S108"/>
  <c r="S109"/>
  <c r="S110"/>
  <c r="H109"/>
  <c r="H110"/>
  <c r="H108"/>
  <c r="X109"/>
  <c r="X110"/>
  <c r="X108"/>
  <c r="M110"/>
  <c r="M108"/>
  <c r="M109"/>
  <c r="AC110"/>
  <c r="AC108"/>
  <c r="AC109"/>
  <c r="J108"/>
  <c r="J109"/>
  <c r="J110"/>
  <c r="Z108"/>
  <c r="Z109"/>
  <c r="Z110"/>
  <c r="G108"/>
  <c r="G109"/>
  <c r="G110"/>
  <c r="W108"/>
  <c r="W109"/>
  <c r="W110"/>
  <c r="L109"/>
  <c r="L110"/>
  <c r="L108"/>
  <c r="AB109"/>
  <c r="AB110"/>
  <c r="AB108"/>
  <c r="Q110"/>
  <c r="Q108"/>
  <c r="Q109"/>
  <c r="AG110"/>
  <c r="AG108"/>
  <c r="AG109"/>
  <c r="N108"/>
  <c r="N109"/>
  <c r="N110"/>
  <c r="AE108"/>
  <c r="AE109"/>
  <c r="AE110"/>
  <c r="K108"/>
  <c r="K109"/>
  <c r="K110"/>
  <c r="AA108"/>
  <c r="AA109"/>
  <c r="AA110"/>
  <c r="P109"/>
  <c r="P110"/>
  <c r="P108"/>
  <c r="AF109"/>
  <c r="AF110"/>
  <c r="AF108"/>
  <c r="U110"/>
  <c r="U108"/>
  <c r="U109"/>
  <c r="E110"/>
  <c r="E108"/>
  <c r="E109"/>
  <c r="R108"/>
  <c r="R109"/>
  <c r="R110"/>
  <c r="AD108"/>
  <c r="AD109"/>
  <c r="AD110"/>
  <c r="C104"/>
  <c r="C105"/>
  <c r="C106"/>
  <c r="G104"/>
  <c r="G105"/>
  <c r="G106"/>
  <c r="K104"/>
  <c r="K105"/>
  <c r="K106"/>
  <c r="O104"/>
  <c r="O105"/>
  <c r="O106"/>
  <c r="S104"/>
  <c r="S105"/>
  <c r="S106"/>
  <c r="W104"/>
  <c r="W105"/>
  <c r="W106"/>
  <c r="AA104"/>
  <c r="AA105"/>
  <c r="AA106"/>
  <c r="D105"/>
  <c r="D106"/>
  <c r="D104"/>
  <c r="H105"/>
  <c r="H106"/>
  <c r="H104"/>
  <c r="L105"/>
  <c r="L106"/>
  <c r="L104"/>
  <c r="P105"/>
  <c r="P106"/>
  <c r="P104"/>
  <c r="T105"/>
  <c r="T106"/>
  <c r="T104"/>
  <c r="X105"/>
  <c r="X106"/>
  <c r="X104"/>
  <c r="AB105"/>
  <c r="AB106"/>
  <c r="AB104"/>
  <c r="AF105"/>
  <c r="AF106"/>
  <c r="AF104"/>
  <c r="I106"/>
  <c r="I104"/>
  <c r="I105"/>
  <c r="M106"/>
  <c r="M104"/>
  <c r="M105"/>
  <c r="Q106"/>
  <c r="Q104"/>
  <c r="Q105"/>
  <c r="U106"/>
  <c r="U104"/>
  <c r="U105"/>
  <c r="Y106"/>
  <c r="Y104"/>
  <c r="Y105"/>
  <c r="AC106"/>
  <c r="AC104"/>
  <c r="AC105"/>
  <c r="AG106"/>
  <c r="AG104"/>
  <c r="AG105"/>
  <c r="E106"/>
  <c r="E104"/>
  <c r="E105"/>
  <c r="F104"/>
  <c r="F105"/>
  <c r="F106"/>
  <c r="J104"/>
  <c r="J105"/>
  <c r="J106"/>
  <c r="N104"/>
  <c r="N105"/>
  <c r="N106"/>
  <c r="R104"/>
  <c r="R105"/>
  <c r="R106"/>
  <c r="V104"/>
  <c r="V105"/>
  <c r="V106"/>
  <c r="Z104"/>
  <c r="Z105"/>
  <c r="Z106"/>
  <c r="AE104"/>
  <c r="AE105"/>
  <c r="AE106"/>
  <c r="AD104"/>
  <c r="AD105"/>
  <c r="AD106"/>
  <c r="O100"/>
  <c r="O101"/>
  <c r="O102"/>
  <c r="D101"/>
  <c r="D102"/>
  <c r="D100"/>
  <c r="T101"/>
  <c r="T102"/>
  <c r="T100"/>
  <c r="E102"/>
  <c r="E100"/>
  <c r="E101"/>
  <c r="U102"/>
  <c r="U100"/>
  <c r="U101"/>
  <c r="F100"/>
  <c r="F101"/>
  <c r="F102"/>
  <c r="V100"/>
  <c r="V101"/>
  <c r="V102"/>
  <c r="C100"/>
  <c r="C101"/>
  <c r="C102"/>
  <c r="S100"/>
  <c r="S101"/>
  <c r="S102"/>
  <c r="H101"/>
  <c r="H102"/>
  <c r="H100"/>
  <c r="X101"/>
  <c r="X102"/>
  <c r="X100"/>
  <c r="I102"/>
  <c r="I100"/>
  <c r="I101"/>
  <c r="Y102"/>
  <c r="Y100"/>
  <c r="Y101"/>
  <c r="J100"/>
  <c r="J101"/>
  <c r="J102"/>
  <c r="Z100"/>
  <c r="Z101"/>
  <c r="Z102"/>
  <c r="G100"/>
  <c r="G101"/>
  <c r="G102"/>
  <c r="W100"/>
  <c r="W101"/>
  <c r="W102"/>
  <c r="L101"/>
  <c r="L102"/>
  <c r="L100"/>
  <c r="AB101"/>
  <c r="AB102"/>
  <c r="AB100"/>
  <c r="M102"/>
  <c r="M100"/>
  <c r="M101"/>
  <c r="AC102"/>
  <c r="AC100"/>
  <c r="AC101"/>
  <c r="N100"/>
  <c r="N101"/>
  <c r="N102"/>
  <c r="AE100"/>
  <c r="AE101"/>
  <c r="AE102"/>
  <c r="K100"/>
  <c r="K101"/>
  <c r="K102"/>
  <c r="AA100"/>
  <c r="AA101"/>
  <c r="AA102"/>
  <c r="P101"/>
  <c r="P102"/>
  <c r="P100"/>
  <c r="AF101"/>
  <c r="AF102"/>
  <c r="AF100"/>
  <c r="Q102"/>
  <c r="Q100"/>
  <c r="Q101"/>
  <c r="AG102"/>
  <c r="AG100"/>
  <c r="AG101"/>
  <c r="R100"/>
  <c r="R101"/>
  <c r="R102"/>
  <c r="AD100"/>
  <c r="AD101"/>
  <c r="AD102"/>
  <c r="C96"/>
  <c r="C97"/>
  <c r="C98"/>
  <c r="G96"/>
  <c r="G97"/>
  <c r="G98"/>
  <c r="K96"/>
  <c r="K97"/>
  <c r="K98"/>
  <c r="O96"/>
  <c r="O97"/>
  <c r="O98"/>
  <c r="S96"/>
  <c r="S97"/>
  <c r="S98"/>
  <c r="W96"/>
  <c r="W97"/>
  <c r="W98"/>
  <c r="AA96"/>
  <c r="AA97"/>
  <c r="AA98"/>
  <c r="D97"/>
  <c r="D98"/>
  <c r="D96"/>
  <c r="H97"/>
  <c r="H98"/>
  <c r="H96"/>
  <c r="L97"/>
  <c r="L98"/>
  <c r="L96"/>
  <c r="P97"/>
  <c r="P98"/>
  <c r="P96"/>
  <c r="T97"/>
  <c r="T98"/>
  <c r="T96"/>
  <c r="X97"/>
  <c r="X98"/>
  <c r="X96"/>
  <c r="AB97"/>
  <c r="AB98"/>
  <c r="AB96"/>
  <c r="AF97"/>
  <c r="AF98"/>
  <c r="AF96"/>
  <c r="I98"/>
  <c r="I96"/>
  <c r="I97"/>
  <c r="M98"/>
  <c r="M96"/>
  <c r="M97"/>
  <c r="Q98"/>
  <c r="Q96"/>
  <c r="Q97"/>
  <c r="U98"/>
  <c r="U96"/>
  <c r="U97"/>
  <c r="Y98"/>
  <c r="Y96"/>
  <c r="Y97"/>
  <c r="AC98"/>
  <c r="AC96"/>
  <c r="AC97"/>
  <c r="AG98"/>
  <c r="AG96"/>
  <c r="AG97"/>
  <c r="E98"/>
  <c r="E96"/>
  <c r="E97"/>
  <c r="F96"/>
  <c r="F97"/>
  <c r="F98"/>
  <c r="J96"/>
  <c r="J97"/>
  <c r="J98"/>
  <c r="N96"/>
  <c r="N97"/>
  <c r="N98"/>
  <c r="R96"/>
  <c r="R97"/>
  <c r="R98"/>
  <c r="V96"/>
  <c r="V97"/>
  <c r="V98"/>
  <c r="Z96"/>
  <c r="Z97"/>
  <c r="Z98"/>
  <c r="AE96"/>
  <c r="AE97"/>
  <c r="AE98"/>
  <c r="AD96"/>
  <c r="AD97"/>
  <c r="AD98"/>
  <c r="L93"/>
  <c r="L94"/>
  <c r="L92"/>
  <c r="AA92"/>
  <c r="AA93"/>
  <c r="AA94"/>
  <c r="C92"/>
  <c r="C93"/>
  <c r="C94"/>
  <c r="K92"/>
  <c r="K93"/>
  <c r="K94"/>
  <c r="S92"/>
  <c r="S93"/>
  <c r="S94"/>
  <c r="D93"/>
  <c r="D94"/>
  <c r="D92"/>
  <c r="AC94"/>
  <c r="AC92"/>
  <c r="AC93"/>
  <c r="U94"/>
  <c r="U92"/>
  <c r="U93"/>
  <c r="Y94"/>
  <c r="Y92"/>
  <c r="Y93"/>
  <c r="X93"/>
  <c r="X94"/>
  <c r="X92"/>
  <c r="I94"/>
  <c r="I92"/>
  <c r="I93"/>
  <c r="Q94"/>
  <c r="Q92"/>
  <c r="Q93"/>
  <c r="O92"/>
  <c r="O93"/>
  <c r="O94"/>
  <c r="Z92"/>
  <c r="Z93"/>
  <c r="Z94"/>
  <c r="AF93"/>
  <c r="AF94"/>
  <c r="AF92"/>
  <c r="J92"/>
  <c r="J93"/>
  <c r="J94"/>
  <c r="G92"/>
  <c r="G93"/>
  <c r="G94"/>
  <c r="R92"/>
  <c r="R93"/>
  <c r="R94"/>
  <c r="P93"/>
  <c r="P94"/>
  <c r="P92"/>
  <c r="F92"/>
  <c r="F93"/>
  <c r="F94"/>
  <c r="AG94"/>
  <c r="AG92"/>
  <c r="AG93"/>
  <c r="AE92"/>
  <c r="AE93"/>
  <c r="AE94"/>
  <c r="AB93"/>
  <c r="AB94"/>
  <c r="AB92"/>
  <c r="H93"/>
  <c r="H94"/>
  <c r="H92"/>
  <c r="E94"/>
  <c r="E92"/>
  <c r="E93"/>
  <c r="V92"/>
  <c r="V93"/>
  <c r="V94"/>
  <c r="W92"/>
  <c r="W93"/>
  <c r="W94"/>
  <c r="T93"/>
  <c r="T94"/>
  <c r="T92"/>
  <c r="M94"/>
  <c r="M92"/>
  <c r="M93"/>
  <c r="N92"/>
  <c r="N93"/>
  <c r="N94"/>
  <c r="AD92"/>
  <c r="AD93"/>
  <c r="AD94"/>
  <c r="C88"/>
  <c r="C89"/>
  <c r="C90"/>
  <c r="G88"/>
  <c r="G89"/>
  <c r="G90"/>
  <c r="K88"/>
  <c r="K89"/>
  <c r="K90"/>
  <c r="O88"/>
  <c r="O89"/>
  <c r="O90"/>
  <c r="S88"/>
  <c r="S89"/>
  <c r="S90"/>
  <c r="W88"/>
  <c r="W89"/>
  <c r="W90"/>
  <c r="AA88"/>
  <c r="AA89"/>
  <c r="AA90"/>
  <c r="D89"/>
  <c r="D90"/>
  <c r="D88"/>
  <c r="H89"/>
  <c r="H90"/>
  <c r="H88"/>
  <c r="L89"/>
  <c r="L90"/>
  <c r="L88"/>
  <c r="P89"/>
  <c r="P90"/>
  <c r="P88"/>
  <c r="T89"/>
  <c r="T90"/>
  <c r="T88"/>
  <c r="X89"/>
  <c r="X90"/>
  <c r="X88"/>
  <c r="AB89"/>
  <c r="AB90"/>
  <c r="AB88"/>
  <c r="AF89"/>
  <c r="AF90"/>
  <c r="AF88"/>
  <c r="E90"/>
  <c r="E88"/>
  <c r="E89"/>
  <c r="I90"/>
  <c r="I88"/>
  <c r="I89"/>
  <c r="M90"/>
  <c r="M88"/>
  <c r="M89"/>
  <c r="Q90"/>
  <c r="Q88"/>
  <c r="Q89"/>
  <c r="U90"/>
  <c r="U88"/>
  <c r="U89"/>
  <c r="Y90"/>
  <c r="Y88"/>
  <c r="Y89"/>
  <c r="AC90"/>
  <c r="AC88"/>
  <c r="AC89"/>
  <c r="AG90"/>
  <c r="AG88"/>
  <c r="AG89"/>
  <c r="F88"/>
  <c r="F89"/>
  <c r="F90"/>
  <c r="J88"/>
  <c r="J89"/>
  <c r="J90"/>
  <c r="N88"/>
  <c r="N89"/>
  <c r="N90"/>
  <c r="R88"/>
  <c r="R89"/>
  <c r="R90"/>
  <c r="V88"/>
  <c r="V89"/>
  <c r="V90"/>
  <c r="Z88"/>
  <c r="Z89"/>
  <c r="Z90"/>
  <c r="AE88"/>
  <c r="AE89"/>
  <c r="AE90"/>
  <c r="AD88"/>
  <c r="AD89"/>
  <c r="AD90"/>
  <c r="C84"/>
  <c r="C85"/>
  <c r="C86"/>
  <c r="G84"/>
  <c r="G85"/>
  <c r="G86"/>
  <c r="K84"/>
  <c r="K85"/>
  <c r="K86"/>
  <c r="O84"/>
  <c r="O85"/>
  <c r="O86"/>
  <c r="S84"/>
  <c r="S85"/>
  <c r="S86"/>
  <c r="W84"/>
  <c r="W85"/>
  <c r="W86"/>
  <c r="AA84"/>
  <c r="AA85"/>
  <c r="AA86"/>
  <c r="D85"/>
  <c r="D86"/>
  <c r="D84"/>
  <c r="H85"/>
  <c r="H86"/>
  <c r="H84"/>
  <c r="L85"/>
  <c r="L86"/>
  <c r="L84"/>
  <c r="P85"/>
  <c r="P86"/>
  <c r="P84"/>
  <c r="T85"/>
  <c r="T86"/>
  <c r="T84"/>
  <c r="X85"/>
  <c r="X86"/>
  <c r="X84"/>
  <c r="AB85"/>
  <c r="AB86"/>
  <c r="AB84"/>
  <c r="AF85"/>
  <c r="AF86"/>
  <c r="AF84"/>
  <c r="E86"/>
  <c r="E84"/>
  <c r="E85"/>
  <c r="I86"/>
  <c r="I84"/>
  <c r="I85"/>
  <c r="M86"/>
  <c r="M84"/>
  <c r="M85"/>
  <c r="Q86"/>
  <c r="Q84"/>
  <c r="Q85"/>
  <c r="U86"/>
  <c r="U84"/>
  <c r="U85"/>
  <c r="Y86"/>
  <c r="Y84"/>
  <c r="Y85"/>
  <c r="AC86"/>
  <c r="AC84"/>
  <c r="AC85"/>
  <c r="AG86"/>
  <c r="AG84"/>
  <c r="AG85"/>
  <c r="F84"/>
  <c r="F85"/>
  <c r="F86"/>
  <c r="J84"/>
  <c r="J85"/>
  <c r="J86"/>
  <c r="N84"/>
  <c r="N85"/>
  <c r="N86"/>
  <c r="R84"/>
  <c r="R85"/>
  <c r="R86"/>
  <c r="V84"/>
  <c r="V85"/>
  <c r="V86"/>
  <c r="Z84"/>
  <c r="Z85"/>
  <c r="Z86"/>
  <c r="AE84"/>
  <c r="AE85"/>
  <c r="AE86"/>
  <c r="AD84"/>
  <c r="AD85"/>
  <c r="AD86"/>
  <c r="C80"/>
  <c r="C81"/>
  <c r="C82"/>
  <c r="G80"/>
  <c r="G81"/>
  <c r="G82"/>
  <c r="K80"/>
  <c r="K81"/>
  <c r="K82"/>
  <c r="O80"/>
  <c r="O81"/>
  <c r="O82"/>
  <c r="S80"/>
  <c r="S81"/>
  <c r="S82"/>
  <c r="W80"/>
  <c r="W81"/>
  <c r="W82"/>
  <c r="AA80"/>
  <c r="AA81"/>
  <c r="AA82"/>
  <c r="D81"/>
  <c r="D82"/>
  <c r="D80"/>
  <c r="H81"/>
  <c r="H82"/>
  <c r="H80"/>
  <c r="L81"/>
  <c r="L82"/>
  <c r="L80"/>
  <c r="P81"/>
  <c r="P82"/>
  <c r="P80"/>
  <c r="T81"/>
  <c r="T82"/>
  <c r="T80"/>
  <c r="X81"/>
  <c r="X82"/>
  <c r="X80"/>
  <c r="AB81"/>
  <c r="AB82"/>
  <c r="AB80"/>
  <c r="AF81"/>
  <c r="AF82"/>
  <c r="AF80"/>
  <c r="I82"/>
  <c r="I80"/>
  <c r="I81"/>
  <c r="M82"/>
  <c r="M80"/>
  <c r="M81"/>
  <c r="Q82"/>
  <c r="Q80"/>
  <c r="Q81"/>
  <c r="U82"/>
  <c r="U80"/>
  <c r="U81"/>
  <c r="Y82"/>
  <c r="Y80"/>
  <c r="Y81"/>
  <c r="AC82"/>
  <c r="AC80"/>
  <c r="AC81"/>
  <c r="AG82"/>
  <c r="AG80"/>
  <c r="AG81"/>
  <c r="E82"/>
  <c r="E80"/>
  <c r="E81"/>
  <c r="F80"/>
  <c r="F81"/>
  <c r="F82"/>
  <c r="J80"/>
  <c r="J81"/>
  <c r="J82"/>
  <c r="N80"/>
  <c r="N81"/>
  <c r="N82"/>
  <c r="R80"/>
  <c r="R81"/>
  <c r="R82"/>
  <c r="V80"/>
  <c r="V81"/>
  <c r="V82"/>
  <c r="Z80"/>
  <c r="Z81"/>
  <c r="Z82"/>
  <c r="AE80"/>
  <c r="AE81"/>
  <c r="AE82"/>
  <c r="AD80"/>
  <c r="AD81"/>
  <c r="AD82"/>
  <c r="C76"/>
  <c r="C77"/>
  <c r="C78"/>
  <c r="G76"/>
  <c r="G77"/>
  <c r="G78"/>
  <c r="K76"/>
  <c r="K77"/>
  <c r="K78"/>
  <c r="O76"/>
  <c r="O77"/>
  <c r="O78"/>
  <c r="S76"/>
  <c r="S77"/>
  <c r="S78"/>
  <c r="W76"/>
  <c r="W77"/>
  <c r="W78"/>
  <c r="AA76"/>
  <c r="AA77"/>
  <c r="AA78"/>
  <c r="D77"/>
  <c r="D78"/>
  <c r="D76"/>
  <c r="H77"/>
  <c r="H78"/>
  <c r="H76"/>
  <c r="L77"/>
  <c r="L78"/>
  <c r="L76"/>
  <c r="P77"/>
  <c r="P78"/>
  <c r="P76"/>
  <c r="T77"/>
  <c r="T78"/>
  <c r="T76"/>
  <c r="X77"/>
  <c r="X78"/>
  <c r="X76"/>
  <c r="AB77"/>
  <c r="AB78"/>
  <c r="AB76"/>
  <c r="AF77"/>
  <c r="AF78"/>
  <c r="AF76"/>
  <c r="E78"/>
  <c r="E76"/>
  <c r="E77"/>
  <c r="I78"/>
  <c r="I76"/>
  <c r="I77"/>
  <c r="M78"/>
  <c r="M76"/>
  <c r="M77"/>
  <c r="Q78"/>
  <c r="Q76"/>
  <c r="Q77"/>
  <c r="U78"/>
  <c r="U76"/>
  <c r="U77"/>
  <c r="Y78"/>
  <c r="Y76"/>
  <c r="Y77"/>
  <c r="AC78"/>
  <c r="AC76"/>
  <c r="AC77"/>
  <c r="AG78"/>
  <c r="AG76"/>
  <c r="AG77"/>
  <c r="F76"/>
  <c r="F77"/>
  <c r="F78"/>
  <c r="J76"/>
  <c r="J77"/>
  <c r="J78"/>
  <c r="N76"/>
  <c r="N77"/>
  <c r="N78"/>
  <c r="R76"/>
  <c r="R77"/>
  <c r="R78"/>
  <c r="V76"/>
  <c r="V77"/>
  <c r="V78"/>
  <c r="Z76"/>
  <c r="Z77"/>
  <c r="Z78"/>
  <c r="AE76"/>
  <c r="AE77"/>
  <c r="AE78"/>
  <c r="AD76"/>
  <c r="AD77"/>
  <c r="AD78"/>
  <c r="G72"/>
  <c r="G73"/>
  <c r="G74"/>
  <c r="S72"/>
  <c r="S73"/>
  <c r="S74"/>
  <c r="W72"/>
  <c r="W73"/>
  <c r="W74"/>
  <c r="D73"/>
  <c r="D74"/>
  <c r="D72"/>
  <c r="H73"/>
  <c r="H74"/>
  <c r="H72"/>
  <c r="L73"/>
  <c r="L72"/>
  <c r="L74"/>
  <c r="P73"/>
  <c r="P74"/>
  <c r="P72"/>
  <c r="X73"/>
  <c r="X74"/>
  <c r="X72"/>
  <c r="AB73"/>
  <c r="AB72"/>
  <c r="AB74"/>
  <c r="AF73"/>
  <c r="AF72"/>
  <c r="AF74"/>
  <c r="O72"/>
  <c r="O73"/>
  <c r="O74"/>
  <c r="AA72"/>
  <c r="AA73"/>
  <c r="AA74"/>
  <c r="E74"/>
  <c r="E73"/>
  <c r="E72"/>
  <c r="I74"/>
  <c r="I72"/>
  <c r="I73"/>
  <c r="M74"/>
  <c r="M73"/>
  <c r="M72"/>
  <c r="Q74"/>
  <c r="Q73"/>
  <c r="Q72"/>
  <c r="U74"/>
  <c r="U73"/>
  <c r="U72"/>
  <c r="Y74"/>
  <c r="Y73"/>
  <c r="Y72"/>
  <c r="AC74"/>
  <c r="AC72"/>
  <c r="AC73"/>
  <c r="AG74"/>
  <c r="AG73"/>
  <c r="AG72"/>
  <c r="C72"/>
  <c r="C73"/>
  <c r="C74"/>
  <c r="K72"/>
  <c r="K73"/>
  <c r="K74"/>
  <c r="AE72"/>
  <c r="AE73"/>
  <c r="AE74"/>
  <c r="F74"/>
  <c r="F72"/>
  <c r="F73"/>
  <c r="J74"/>
  <c r="J72"/>
  <c r="J73"/>
  <c r="N74"/>
  <c r="N72"/>
  <c r="N73"/>
  <c r="R74"/>
  <c r="R72"/>
  <c r="R73"/>
  <c r="V74"/>
  <c r="V72"/>
  <c r="V73"/>
  <c r="Z74"/>
  <c r="Z72"/>
  <c r="Z73"/>
  <c r="T73"/>
  <c r="T74"/>
  <c r="T72"/>
  <c r="AD74"/>
  <c r="AD72"/>
  <c r="AD73"/>
  <c r="M70"/>
  <c r="M69"/>
  <c r="M68"/>
  <c r="Q70"/>
  <c r="Q69"/>
  <c r="Q68"/>
  <c r="U70"/>
  <c r="U69"/>
  <c r="U68"/>
  <c r="Y70"/>
  <c r="Y69"/>
  <c r="Y68"/>
  <c r="AC70"/>
  <c r="AC69"/>
  <c r="AC68"/>
  <c r="AG70"/>
  <c r="AG69"/>
  <c r="AG68"/>
  <c r="C68"/>
  <c r="C69"/>
  <c r="C70"/>
  <c r="AE68"/>
  <c r="AE69"/>
  <c r="AE70"/>
  <c r="F70"/>
  <c r="F68"/>
  <c r="F69"/>
  <c r="J70"/>
  <c r="J68"/>
  <c r="J69"/>
  <c r="N70"/>
  <c r="N68"/>
  <c r="N69"/>
  <c r="W68"/>
  <c r="W69"/>
  <c r="W70"/>
  <c r="E70"/>
  <c r="E69"/>
  <c r="E68"/>
  <c r="I70"/>
  <c r="I68"/>
  <c r="I69"/>
  <c r="K68"/>
  <c r="K69"/>
  <c r="K70"/>
  <c r="G68"/>
  <c r="G69"/>
  <c r="G70"/>
  <c r="S68"/>
  <c r="S69"/>
  <c r="S70"/>
  <c r="AA68"/>
  <c r="AA69"/>
  <c r="AA70"/>
  <c r="D69"/>
  <c r="D70"/>
  <c r="D68"/>
  <c r="H69"/>
  <c r="H70"/>
  <c r="H68"/>
  <c r="L69"/>
  <c r="L68"/>
  <c r="L70"/>
  <c r="P69"/>
  <c r="P68"/>
  <c r="P70"/>
  <c r="T69"/>
  <c r="T70"/>
  <c r="T68"/>
  <c r="X69"/>
  <c r="X70"/>
  <c r="X68"/>
  <c r="AB69"/>
  <c r="AB68"/>
  <c r="AB70"/>
  <c r="AF69"/>
  <c r="AF70"/>
  <c r="AF68"/>
  <c r="R70"/>
  <c r="R68"/>
  <c r="R69"/>
  <c r="V70"/>
  <c r="V68"/>
  <c r="V69"/>
  <c r="Z70"/>
  <c r="Z68"/>
  <c r="Z69"/>
  <c r="O68"/>
  <c r="O69"/>
  <c r="O70"/>
  <c r="AD70"/>
  <c r="AD68"/>
  <c r="AD69"/>
  <c r="C64"/>
  <c r="C65"/>
  <c r="C66"/>
  <c r="G64"/>
  <c r="G65"/>
  <c r="G66"/>
  <c r="K64"/>
  <c r="K65"/>
  <c r="K66"/>
  <c r="O64"/>
  <c r="O65"/>
  <c r="O66"/>
  <c r="S64"/>
  <c r="S65"/>
  <c r="S66"/>
  <c r="W64"/>
  <c r="W65"/>
  <c r="W66"/>
  <c r="AA64"/>
  <c r="AA65"/>
  <c r="AA66"/>
  <c r="D65"/>
  <c r="D66"/>
  <c r="D64"/>
  <c r="H65"/>
  <c r="H66"/>
  <c r="H64"/>
  <c r="L65"/>
  <c r="L66"/>
  <c r="L64"/>
  <c r="P65"/>
  <c r="P66"/>
  <c r="P64"/>
  <c r="T65"/>
  <c r="T66"/>
  <c r="T64"/>
  <c r="X65"/>
  <c r="X66"/>
  <c r="X64"/>
  <c r="AB65"/>
  <c r="AB66"/>
  <c r="AB64"/>
  <c r="AF65"/>
  <c r="AF66"/>
  <c r="AF64"/>
  <c r="E66"/>
  <c r="E64"/>
  <c r="E65"/>
  <c r="I66"/>
  <c r="I64"/>
  <c r="I65"/>
  <c r="M66"/>
  <c r="M64"/>
  <c r="M65"/>
  <c r="Q66"/>
  <c r="Q64"/>
  <c r="Q65"/>
  <c r="U66"/>
  <c r="U64"/>
  <c r="U65"/>
  <c r="Y66"/>
  <c r="Y64"/>
  <c r="Y65"/>
  <c r="AC66"/>
  <c r="AC64"/>
  <c r="AC65"/>
  <c r="AG66"/>
  <c r="AG64"/>
  <c r="AG65"/>
  <c r="F64"/>
  <c r="F65"/>
  <c r="F66"/>
  <c r="J64"/>
  <c r="J65"/>
  <c r="J66"/>
  <c r="N64"/>
  <c r="N65"/>
  <c r="N66"/>
  <c r="R64"/>
  <c r="R65"/>
  <c r="R66"/>
  <c r="V64"/>
  <c r="V65"/>
  <c r="V66"/>
  <c r="Z64"/>
  <c r="Z65"/>
  <c r="Z66"/>
  <c r="AE64"/>
  <c r="AE65"/>
  <c r="AE66"/>
  <c r="AD64"/>
  <c r="AD65"/>
  <c r="AD66"/>
  <c r="W60"/>
  <c r="W61"/>
  <c r="W62"/>
  <c r="F60"/>
  <c r="F61"/>
  <c r="F62"/>
  <c r="S60"/>
  <c r="S61"/>
  <c r="S62"/>
  <c r="X61"/>
  <c r="X62"/>
  <c r="X60"/>
  <c r="R60"/>
  <c r="R61"/>
  <c r="R62"/>
  <c r="O60"/>
  <c r="O61"/>
  <c r="O62"/>
  <c r="V60"/>
  <c r="V61"/>
  <c r="V62"/>
  <c r="AE60"/>
  <c r="AE61"/>
  <c r="AE62"/>
  <c r="I62"/>
  <c r="I60"/>
  <c r="I61"/>
  <c r="T61"/>
  <c r="T62"/>
  <c r="T60"/>
  <c r="Z60"/>
  <c r="Z61"/>
  <c r="Z62"/>
  <c r="E62"/>
  <c r="E61"/>
  <c r="E60"/>
  <c r="L61"/>
  <c r="L60"/>
  <c r="L62"/>
  <c r="AF61"/>
  <c r="AF62"/>
  <c r="AF60"/>
  <c r="AB61"/>
  <c r="AB60"/>
  <c r="AB62"/>
  <c r="AG62"/>
  <c r="AG60"/>
  <c r="AG61"/>
  <c r="C60"/>
  <c r="C61"/>
  <c r="C62"/>
  <c r="P61"/>
  <c r="P62"/>
  <c r="P60"/>
  <c r="D61"/>
  <c r="D62"/>
  <c r="D60"/>
  <c r="U62"/>
  <c r="U60"/>
  <c r="U61"/>
  <c r="Q62"/>
  <c r="Q60"/>
  <c r="Q61"/>
  <c r="Y62"/>
  <c r="Y60"/>
  <c r="Y61"/>
  <c r="N60"/>
  <c r="N61"/>
  <c r="N62"/>
  <c r="J60"/>
  <c r="J61"/>
  <c r="J62"/>
  <c r="H61"/>
  <c r="H62"/>
  <c r="H60"/>
  <c r="AA60"/>
  <c r="AA61"/>
  <c r="AA62"/>
  <c r="M62"/>
  <c r="M60"/>
  <c r="M61"/>
  <c r="AC62"/>
  <c r="AC60"/>
  <c r="AC61"/>
  <c r="G60"/>
  <c r="G61"/>
  <c r="G62"/>
  <c r="K60"/>
  <c r="K61"/>
  <c r="K62"/>
  <c r="AD60"/>
  <c r="AD61"/>
  <c r="AD62"/>
  <c r="O56"/>
  <c r="O57"/>
  <c r="O58"/>
  <c r="D57"/>
  <c r="D58"/>
  <c r="D56"/>
  <c r="T57"/>
  <c r="T58"/>
  <c r="T56"/>
  <c r="I58"/>
  <c r="I56"/>
  <c r="I57"/>
  <c r="Y58"/>
  <c r="Y56"/>
  <c r="Y57"/>
  <c r="F56"/>
  <c r="F57"/>
  <c r="F58"/>
  <c r="V56"/>
  <c r="V57"/>
  <c r="V58"/>
  <c r="C56"/>
  <c r="C57"/>
  <c r="C58"/>
  <c r="S56"/>
  <c r="S57"/>
  <c r="S58"/>
  <c r="H57"/>
  <c r="H58"/>
  <c r="H56"/>
  <c r="X57"/>
  <c r="X58"/>
  <c r="X56"/>
  <c r="M58"/>
  <c r="M56"/>
  <c r="M57"/>
  <c r="AC58"/>
  <c r="AC56"/>
  <c r="AC57"/>
  <c r="J56"/>
  <c r="J57"/>
  <c r="J58"/>
  <c r="Z56"/>
  <c r="Z57"/>
  <c r="Z58"/>
  <c r="G56"/>
  <c r="G57"/>
  <c r="G58"/>
  <c r="W56"/>
  <c r="W57"/>
  <c r="W58"/>
  <c r="L57"/>
  <c r="L58"/>
  <c r="L56"/>
  <c r="AB57"/>
  <c r="AB58"/>
  <c r="AB56"/>
  <c r="Q58"/>
  <c r="Q56"/>
  <c r="Q57"/>
  <c r="AG58"/>
  <c r="AG56"/>
  <c r="AG57"/>
  <c r="N56"/>
  <c r="N57"/>
  <c r="N58"/>
  <c r="AE56"/>
  <c r="AE57"/>
  <c r="AE58"/>
  <c r="K56"/>
  <c r="K57"/>
  <c r="K58"/>
  <c r="AA56"/>
  <c r="AA57"/>
  <c r="AA58"/>
  <c r="P57"/>
  <c r="P58"/>
  <c r="P56"/>
  <c r="AF57"/>
  <c r="AF58"/>
  <c r="AF56"/>
  <c r="U58"/>
  <c r="U56"/>
  <c r="U57"/>
  <c r="E58"/>
  <c r="E56"/>
  <c r="E57"/>
  <c r="R56"/>
  <c r="R57"/>
  <c r="R58"/>
  <c r="AD56"/>
  <c r="AD57"/>
  <c r="AD58"/>
  <c r="O52"/>
  <c r="O53"/>
  <c r="O54"/>
  <c r="D53"/>
  <c r="D54"/>
  <c r="D52"/>
  <c r="T53"/>
  <c r="T54"/>
  <c r="T52"/>
  <c r="I54"/>
  <c r="I52"/>
  <c r="I53"/>
  <c r="Y54"/>
  <c r="Y52"/>
  <c r="Y53"/>
  <c r="F52"/>
  <c r="F53"/>
  <c r="F54"/>
  <c r="V52"/>
  <c r="V53"/>
  <c r="V54"/>
  <c r="C52"/>
  <c r="C53"/>
  <c r="C54"/>
  <c r="S52"/>
  <c r="S53"/>
  <c r="S54"/>
  <c r="H53"/>
  <c r="H54"/>
  <c r="H52"/>
  <c r="X53"/>
  <c r="X54"/>
  <c r="X52"/>
  <c r="M54"/>
  <c r="M52"/>
  <c r="M53"/>
  <c r="AC54"/>
  <c r="AC52"/>
  <c r="AC53"/>
  <c r="J52"/>
  <c r="J53"/>
  <c r="J54"/>
  <c r="Z52"/>
  <c r="Z53"/>
  <c r="Z54"/>
  <c r="G52"/>
  <c r="G53"/>
  <c r="G54"/>
  <c r="W52"/>
  <c r="W53"/>
  <c r="W54"/>
  <c r="L53"/>
  <c r="L54"/>
  <c r="L52"/>
  <c r="AB53"/>
  <c r="AB54"/>
  <c r="AB52"/>
  <c r="Q54"/>
  <c r="Q52"/>
  <c r="Q53"/>
  <c r="AG54"/>
  <c r="AG52"/>
  <c r="AG53"/>
  <c r="N52"/>
  <c r="N53"/>
  <c r="N54"/>
  <c r="AE52"/>
  <c r="AE53"/>
  <c r="AE54"/>
  <c r="K52"/>
  <c r="K53"/>
  <c r="K54"/>
  <c r="AA52"/>
  <c r="AA53"/>
  <c r="AA54"/>
  <c r="P53"/>
  <c r="P54"/>
  <c r="P52"/>
  <c r="AF53"/>
  <c r="AF54"/>
  <c r="AF52"/>
  <c r="U54"/>
  <c r="U52"/>
  <c r="U53"/>
  <c r="E54"/>
  <c r="E52"/>
  <c r="E53"/>
  <c r="R52"/>
  <c r="R53"/>
  <c r="R54"/>
  <c r="AD52"/>
  <c r="AD53"/>
  <c r="AD54"/>
  <c r="O48"/>
  <c r="O49"/>
  <c r="O50"/>
  <c r="D49"/>
  <c r="D50"/>
  <c r="D48"/>
  <c r="T49"/>
  <c r="T50"/>
  <c r="T48"/>
  <c r="I50"/>
  <c r="I48"/>
  <c r="I49"/>
  <c r="Y50"/>
  <c r="Y48"/>
  <c r="Y49"/>
  <c r="F48"/>
  <c r="F49"/>
  <c r="F50"/>
  <c r="V48"/>
  <c r="V49"/>
  <c r="V50"/>
  <c r="C48"/>
  <c r="C49"/>
  <c r="C50"/>
  <c r="S48"/>
  <c r="S49"/>
  <c r="S50"/>
  <c r="H49"/>
  <c r="H50"/>
  <c r="H48"/>
  <c r="X49"/>
  <c r="X50"/>
  <c r="X48"/>
  <c r="M50"/>
  <c r="M48"/>
  <c r="M49"/>
  <c r="AC50"/>
  <c r="AC48"/>
  <c r="AC49"/>
  <c r="J48"/>
  <c r="J49"/>
  <c r="J50"/>
  <c r="Z48"/>
  <c r="Z49"/>
  <c r="Z50"/>
  <c r="G48"/>
  <c r="G49"/>
  <c r="G50"/>
  <c r="W48"/>
  <c r="W49"/>
  <c r="W50"/>
  <c r="L49"/>
  <c r="L50"/>
  <c r="L48"/>
  <c r="AB49"/>
  <c r="AB50"/>
  <c r="AB48"/>
  <c r="Q50"/>
  <c r="Q48"/>
  <c r="Q49"/>
  <c r="AG50"/>
  <c r="AG48"/>
  <c r="AG49"/>
  <c r="N48"/>
  <c r="N49"/>
  <c r="N50"/>
  <c r="AE48"/>
  <c r="AE49"/>
  <c r="AE50"/>
  <c r="K48"/>
  <c r="K49"/>
  <c r="K50"/>
  <c r="AA48"/>
  <c r="AA49"/>
  <c r="AA50"/>
  <c r="P49"/>
  <c r="P50"/>
  <c r="P48"/>
  <c r="AF49"/>
  <c r="AF50"/>
  <c r="AF48"/>
  <c r="U50"/>
  <c r="U48"/>
  <c r="U49"/>
  <c r="E50"/>
  <c r="E48"/>
  <c r="E49"/>
  <c r="R48"/>
  <c r="R49"/>
  <c r="R50"/>
  <c r="AD48"/>
  <c r="AD49"/>
  <c r="AD50"/>
  <c r="Q46"/>
  <c r="Q44"/>
  <c r="Q45"/>
  <c r="E46"/>
  <c r="E44"/>
  <c r="E45"/>
  <c r="T45"/>
  <c r="T46"/>
  <c r="T44"/>
  <c r="C44"/>
  <c r="C45"/>
  <c r="C46"/>
  <c r="S44"/>
  <c r="S45"/>
  <c r="S46"/>
  <c r="D45"/>
  <c r="D46"/>
  <c r="D44"/>
  <c r="V44"/>
  <c r="V45"/>
  <c r="V46"/>
  <c r="AF45"/>
  <c r="AF46"/>
  <c r="AF44"/>
  <c r="U46"/>
  <c r="U44"/>
  <c r="U45"/>
  <c r="F44"/>
  <c r="F45"/>
  <c r="F46"/>
  <c r="X45"/>
  <c r="X46"/>
  <c r="X44"/>
  <c r="G44"/>
  <c r="G45"/>
  <c r="G46"/>
  <c r="W44"/>
  <c r="W45"/>
  <c r="W46"/>
  <c r="H45"/>
  <c r="H46"/>
  <c r="H44"/>
  <c r="Z44"/>
  <c r="Z45"/>
  <c r="Z46"/>
  <c r="I46"/>
  <c r="I44"/>
  <c r="I45"/>
  <c r="Y46"/>
  <c r="Y44"/>
  <c r="Y45"/>
  <c r="J44"/>
  <c r="J45"/>
  <c r="J46"/>
  <c r="AB45"/>
  <c r="AB46"/>
  <c r="AB44"/>
  <c r="K44"/>
  <c r="K45"/>
  <c r="K46"/>
  <c r="AA44"/>
  <c r="AA45"/>
  <c r="AA46"/>
  <c r="L45"/>
  <c r="L46"/>
  <c r="L44"/>
  <c r="AG46"/>
  <c r="AG44"/>
  <c r="AG45"/>
  <c r="M46"/>
  <c r="M44"/>
  <c r="M45"/>
  <c r="AC46"/>
  <c r="AC44"/>
  <c r="AC45"/>
  <c r="N44"/>
  <c r="N45"/>
  <c r="N46"/>
  <c r="P45"/>
  <c r="P46"/>
  <c r="P44"/>
  <c r="O44"/>
  <c r="O45"/>
  <c r="O46"/>
  <c r="AE44"/>
  <c r="AE45"/>
  <c r="AE46"/>
  <c r="R44"/>
  <c r="R45"/>
  <c r="R46"/>
  <c r="AD44"/>
  <c r="AD45"/>
  <c r="AD46"/>
  <c r="C40"/>
  <c r="C41"/>
  <c r="C42"/>
  <c r="G40"/>
  <c r="G41"/>
  <c r="G42"/>
  <c r="W40"/>
  <c r="W41"/>
  <c r="W42"/>
  <c r="L41"/>
  <c r="L42"/>
  <c r="L40"/>
  <c r="AB41"/>
  <c r="AB42"/>
  <c r="AB40"/>
  <c r="F40"/>
  <c r="F41"/>
  <c r="F42"/>
  <c r="V40"/>
  <c r="V41"/>
  <c r="V42"/>
  <c r="E42"/>
  <c r="E40"/>
  <c r="E41"/>
  <c r="AE40"/>
  <c r="AE41"/>
  <c r="AE42"/>
  <c r="K40"/>
  <c r="K41"/>
  <c r="K42"/>
  <c r="AA40"/>
  <c r="AA41"/>
  <c r="AA42"/>
  <c r="P41"/>
  <c r="P42"/>
  <c r="P40"/>
  <c r="AF41"/>
  <c r="AF42"/>
  <c r="AF40"/>
  <c r="J40"/>
  <c r="J41"/>
  <c r="J42"/>
  <c r="Z40"/>
  <c r="Z41"/>
  <c r="Z42"/>
  <c r="Q42"/>
  <c r="Q40"/>
  <c r="Q41"/>
  <c r="M42"/>
  <c r="M40"/>
  <c r="M41"/>
  <c r="O40"/>
  <c r="O41"/>
  <c r="O42"/>
  <c r="D41"/>
  <c r="D42"/>
  <c r="D40"/>
  <c r="T41"/>
  <c r="T42"/>
  <c r="T40"/>
  <c r="I42"/>
  <c r="I40"/>
  <c r="I41"/>
  <c r="N40"/>
  <c r="N41"/>
  <c r="N42"/>
  <c r="AC42"/>
  <c r="AC40"/>
  <c r="AC41"/>
  <c r="Y42"/>
  <c r="Y40"/>
  <c r="Y41"/>
  <c r="U42"/>
  <c r="U40"/>
  <c r="U41"/>
  <c r="S40"/>
  <c r="S41"/>
  <c r="S42"/>
  <c r="H41"/>
  <c r="H42"/>
  <c r="H40"/>
  <c r="X41"/>
  <c r="X42"/>
  <c r="X40"/>
  <c r="AG42"/>
  <c r="AG40"/>
  <c r="AG41"/>
  <c r="R40"/>
  <c r="R41"/>
  <c r="R42"/>
  <c r="AD40"/>
  <c r="AD41"/>
  <c r="AD42"/>
  <c r="AF37"/>
  <c r="AF38"/>
  <c r="AF36"/>
  <c r="W36"/>
  <c r="W37"/>
  <c r="W38"/>
  <c r="P37"/>
  <c r="P38"/>
  <c r="P36"/>
  <c r="Y38"/>
  <c r="Y37"/>
  <c r="Y36"/>
  <c r="AA36"/>
  <c r="AA37"/>
  <c r="AA38"/>
  <c r="N38"/>
  <c r="N36"/>
  <c r="N37"/>
  <c r="AB37"/>
  <c r="AB38"/>
  <c r="AB36"/>
  <c r="F38"/>
  <c r="F36"/>
  <c r="F37"/>
  <c r="Z38"/>
  <c r="Z36"/>
  <c r="Z37"/>
  <c r="L37"/>
  <c r="L36"/>
  <c r="L38"/>
  <c r="R38"/>
  <c r="R36"/>
  <c r="R37"/>
  <c r="M38"/>
  <c r="M37"/>
  <c r="M36"/>
  <c r="I38"/>
  <c r="I37"/>
  <c r="I36"/>
  <c r="J38"/>
  <c r="J36"/>
  <c r="J37"/>
  <c r="AC38"/>
  <c r="AC37"/>
  <c r="AC36"/>
  <c r="G36"/>
  <c r="G37"/>
  <c r="G38"/>
  <c r="O36"/>
  <c r="O37"/>
  <c r="O38"/>
  <c r="AG38"/>
  <c r="AG37"/>
  <c r="AG36"/>
  <c r="X37"/>
  <c r="X36"/>
  <c r="X38"/>
  <c r="U38"/>
  <c r="U37"/>
  <c r="U36"/>
  <c r="S36"/>
  <c r="S37"/>
  <c r="S38"/>
  <c r="Q38"/>
  <c r="Q36"/>
  <c r="Q37"/>
  <c r="H37"/>
  <c r="H38"/>
  <c r="H36"/>
  <c r="K36"/>
  <c r="K37"/>
  <c r="K38"/>
  <c r="V38"/>
  <c r="V36"/>
  <c r="V37"/>
  <c r="D37"/>
  <c r="D38"/>
  <c r="D36"/>
  <c r="T37"/>
  <c r="T38"/>
  <c r="T36"/>
  <c r="AE36"/>
  <c r="AE37"/>
  <c r="AE38"/>
  <c r="C36"/>
  <c r="C37"/>
  <c r="C38"/>
  <c r="E38"/>
  <c r="E37"/>
  <c r="E36"/>
  <c r="AD38"/>
  <c r="AD36"/>
  <c r="AD37"/>
  <c r="T33"/>
  <c r="T32"/>
  <c r="T34"/>
  <c r="V32"/>
  <c r="V34"/>
  <c r="V33"/>
  <c r="Q34"/>
  <c r="Q33"/>
  <c r="Q32"/>
  <c r="AG34"/>
  <c r="AG33"/>
  <c r="AG32"/>
  <c r="O32"/>
  <c r="O33"/>
  <c r="O34"/>
  <c r="L33"/>
  <c r="L34"/>
  <c r="L32"/>
  <c r="AB33"/>
  <c r="AB32"/>
  <c r="AB34"/>
  <c r="G32"/>
  <c r="G33"/>
  <c r="G34"/>
  <c r="F34"/>
  <c r="F32"/>
  <c r="F33"/>
  <c r="S32"/>
  <c r="S33"/>
  <c r="S34"/>
  <c r="J32"/>
  <c r="J34"/>
  <c r="J33"/>
  <c r="Z34"/>
  <c r="Z32"/>
  <c r="Z33"/>
  <c r="D33"/>
  <c r="D34"/>
  <c r="D32"/>
  <c r="K32"/>
  <c r="K33"/>
  <c r="K34"/>
  <c r="R32"/>
  <c r="R34"/>
  <c r="R33"/>
  <c r="I34"/>
  <c r="I33"/>
  <c r="I32"/>
  <c r="Y34"/>
  <c r="Y33"/>
  <c r="Y32"/>
  <c r="AF33"/>
  <c r="AF34"/>
  <c r="AF32"/>
  <c r="M34"/>
  <c r="M33"/>
  <c r="M32"/>
  <c r="AC34"/>
  <c r="AC33"/>
  <c r="AC32"/>
  <c r="AA32"/>
  <c r="AA33"/>
  <c r="AA34"/>
  <c r="N32"/>
  <c r="N34"/>
  <c r="N33"/>
  <c r="E34"/>
  <c r="E33"/>
  <c r="E32"/>
  <c r="AE32"/>
  <c r="AE33"/>
  <c r="AE34"/>
  <c r="P33"/>
  <c r="P34"/>
  <c r="P32"/>
  <c r="C32"/>
  <c r="C33"/>
  <c r="C34"/>
  <c r="H33"/>
  <c r="H32"/>
  <c r="H34"/>
  <c r="X33"/>
  <c r="X34"/>
  <c r="X32"/>
  <c r="W32"/>
  <c r="W33"/>
  <c r="W34"/>
  <c r="U34"/>
  <c r="U33"/>
  <c r="U32"/>
  <c r="AD32"/>
  <c r="AD34"/>
  <c r="AD33"/>
  <c r="H29"/>
  <c r="H28"/>
  <c r="H30"/>
  <c r="V30"/>
  <c r="V28"/>
  <c r="V29"/>
  <c r="G28"/>
  <c r="G29"/>
  <c r="G30"/>
  <c r="AE28"/>
  <c r="AE29"/>
  <c r="AE30"/>
  <c r="AG30"/>
  <c r="AG29"/>
  <c r="AG28"/>
  <c r="S28"/>
  <c r="S29"/>
  <c r="S30"/>
  <c r="L29"/>
  <c r="L30"/>
  <c r="L28"/>
  <c r="W28"/>
  <c r="W29"/>
  <c r="W30"/>
  <c r="R28"/>
  <c r="R29"/>
  <c r="R30"/>
  <c r="U30"/>
  <c r="U28"/>
  <c r="U29"/>
  <c r="C28"/>
  <c r="C29"/>
  <c r="C30"/>
  <c r="J28"/>
  <c r="J29"/>
  <c r="J30"/>
  <c r="Z30"/>
  <c r="Z28"/>
  <c r="Z29"/>
  <c r="X29"/>
  <c r="X28"/>
  <c r="X30"/>
  <c r="F28"/>
  <c r="F29"/>
  <c r="F30"/>
  <c r="AB29"/>
  <c r="AB30"/>
  <c r="AB28"/>
  <c r="E30"/>
  <c r="E28"/>
  <c r="E29"/>
  <c r="AF29"/>
  <c r="AF28"/>
  <c r="AF30"/>
  <c r="I30"/>
  <c r="I29"/>
  <c r="I28"/>
  <c r="Y30"/>
  <c r="Y29"/>
  <c r="Y28"/>
  <c r="O28"/>
  <c r="O29"/>
  <c r="O30"/>
  <c r="N30"/>
  <c r="N28"/>
  <c r="N29"/>
  <c r="Q30"/>
  <c r="Q29"/>
  <c r="Q28"/>
  <c r="AA28"/>
  <c r="AA29"/>
  <c r="AA30"/>
  <c r="P29"/>
  <c r="P28"/>
  <c r="P30"/>
  <c r="D29"/>
  <c r="D28"/>
  <c r="D30"/>
  <c r="T29"/>
  <c r="T30"/>
  <c r="T28"/>
  <c r="K28"/>
  <c r="K29"/>
  <c r="K30"/>
  <c r="M30"/>
  <c r="M28"/>
  <c r="M29"/>
  <c r="AC30"/>
  <c r="AC28"/>
  <c r="AC29"/>
  <c r="AD28"/>
  <c r="AD29"/>
  <c r="AD30"/>
  <c r="AG26"/>
  <c r="AG24"/>
  <c r="AG25"/>
  <c r="C24"/>
  <c r="C26"/>
  <c r="C25"/>
  <c r="S24"/>
  <c r="S26"/>
  <c r="S25"/>
  <c r="I26"/>
  <c r="I24"/>
  <c r="I25"/>
  <c r="V25"/>
  <c r="V26"/>
  <c r="V24"/>
  <c r="P25"/>
  <c r="P24"/>
  <c r="P26"/>
  <c r="AF25"/>
  <c r="AF24"/>
  <c r="AF26"/>
  <c r="E26"/>
  <c r="E24"/>
  <c r="E25"/>
  <c r="F25"/>
  <c r="F26"/>
  <c r="F24"/>
  <c r="G24"/>
  <c r="G26"/>
  <c r="G25"/>
  <c r="W24"/>
  <c r="W26"/>
  <c r="W25"/>
  <c r="Q26"/>
  <c r="Q24"/>
  <c r="Q25"/>
  <c r="D25"/>
  <c r="D24"/>
  <c r="D26"/>
  <c r="T25"/>
  <c r="T24"/>
  <c r="T26"/>
  <c r="U26"/>
  <c r="U24"/>
  <c r="U25"/>
  <c r="M26"/>
  <c r="M24"/>
  <c r="M25"/>
  <c r="J25"/>
  <c r="J26"/>
  <c r="J24"/>
  <c r="K24"/>
  <c r="K26"/>
  <c r="K25"/>
  <c r="AA24"/>
  <c r="AA26"/>
  <c r="AA25"/>
  <c r="AC26"/>
  <c r="AC24"/>
  <c r="AC25"/>
  <c r="H25"/>
  <c r="H24"/>
  <c r="H26"/>
  <c r="X25"/>
  <c r="X24"/>
  <c r="X26"/>
  <c r="Z25"/>
  <c r="Z26"/>
  <c r="Z24"/>
  <c r="Y26"/>
  <c r="Y24"/>
  <c r="Y25"/>
  <c r="R25"/>
  <c r="R26"/>
  <c r="R24"/>
  <c r="O24"/>
  <c r="O26"/>
  <c r="O25"/>
  <c r="AE24"/>
  <c r="AE26"/>
  <c r="AE25"/>
  <c r="N25"/>
  <c r="N26"/>
  <c r="N24"/>
  <c r="L25"/>
  <c r="L24"/>
  <c r="L26"/>
  <c r="AB25"/>
  <c r="AB24"/>
  <c r="AB26"/>
  <c r="AD25"/>
  <c r="AD26"/>
  <c r="AD24"/>
  <c r="D21"/>
  <c r="D22"/>
  <c r="D20"/>
  <c r="T21"/>
  <c r="T22"/>
  <c r="T20"/>
  <c r="S20"/>
  <c r="S21"/>
  <c r="S22"/>
  <c r="M22"/>
  <c r="M20"/>
  <c r="M21"/>
  <c r="AC22"/>
  <c r="AC20"/>
  <c r="AC21"/>
  <c r="F20"/>
  <c r="F21"/>
  <c r="F22"/>
  <c r="V20"/>
  <c r="V21"/>
  <c r="V22"/>
  <c r="K20"/>
  <c r="K21"/>
  <c r="K22"/>
  <c r="H21"/>
  <c r="H22"/>
  <c r="H20"/>
  <c r="X21"/>
  <c r="X22"/>
  <c r="X20"/>
  <c r="AF21"/>
  <c r="AF22"/>
  <c r="AF20"/>
  <c r="Q22"/>
  <c r="Q20"/>
  <c r="Q21"/>
  <c r="G20"/>
  <c r="G21"/>
  <c r="G22"/>
  <c r="J20"/>
  <c r="J21"/>
  <c r="J22"/>
  <c r="Z20"/>
  <c r="Z21"/>
  <c r="Z22"/>
  <c r="W20"/>
  <c r="W21"/>
  <c r="W22"/>
  <c r="L21"/>
  <c r="L22"/>
  <c r="L20"/>
  <c r="AB21"/>
  <c r="AB22"/>
  <c r="AB20"/>
  <c r="E22"/>
  <c r="E20"/>
  <c r="E21"/>
  <c r="U22"/>
  <c r="U20"/>
  <c r="U21"/>
  <c r="O20"/>
  <c r="O21"/>
  <c r="O22"/>
  <c r="N20"/>
  <c r="N21"/>
  <c r="N22"/>
  <c r="AE20"/>
  <c r="AE21"/>
  <c r="AE22"/>
  <c r="AA20"/>
  <c r="AA21"/>
  <c r="AA22"/>
  <c r="P21"/>
  <c r="P22"/>
  <c r="P20"/>
  <c r="C20"/>
  <c r="C21"/>
  <c r="C22"/>
  <c r="I22"/>
  <c r="I20"/>
  <c r="I21"/>
  <c r="Y22"/>
  <c r="Y20"/>
  <c r="Y21"/>
  <c r="AG22"/>
  <c r="AG20"/>
  <c r="AG21"/>
  <c r="R20"/>
  <c r="R21"/>
  <c r="R22"/>
  <c r="AD20"/>
  <c r="AD21"/>
  <c r="AD22"/>
  <c r="D17"/>
  <c r="D16"/>
  <c r="D18"/>
  <c r="C16"/>
  <c r="C17"/>
  <c r="C18"/>
  <c r="F16"/>
  <c r="F18"/>
  <c r="F17"/>
  <c r="V16"/>
  <c r="V18"/>
  <c r="V17"/>
  <c r="AG18"/>
  <c r="AG16"/>
  <c r="AG17"/>
  <c r="S16"/>
  <c r="S17"/>
  <c r="S18"/>
  <c r="L17"/>
  <c r="L16"/>
  <c r="L18"/>
  <c r="AA16"/>
  <c r="AA17"/>
  <c r="AA18"/>
  <c r="U18"/>
  <c r="U17"/>
  <c r="U16"/>
  <c r="Y18"/>
  <c r="Y17"/>
  <c r="Y16"/>
  <c r="K16"/>
  <c r="K17"/>
  <c r="K18"/>
  <c r="J16"/>
  <c r="J18"/>
  <c r="J17"/>
  <c r="Z16"/>
  <c r="Z18"/>
  <c r="Z17"/>
  <c r="T17"/>
  <c r="T16"/>
  <c r="T18"/>
  <c r="E18"/>
  <c r="E17"/>
  <c r="E16"/>
  <c r="AB17"/>
  <c r="AB18"/>
  <c r="AB16"/>
  <c r="I18"/>
  <c r="I17"/>
  <c r="I16"/>
  <c r="AF17"/>
  <c r="AF18"/>
  <c r="AF16"/>
  <c r="M18"/>
  <c r="M16"/>
  <c r="M17"/>
  <c r="AC18"/>
  <c r="AC17"/>
  <c r="AC16"/>
  <c r="W16"/>
  <c r="W17"/>
  <c r="W18"/>
  <c r="N16"/>
  <c r="N18"/>
  <c r="N17"/>
  <c r="O16"/>
  <c r="O17"/>
  <c r="O18"/>
  <c r="AE16"/>
  <c r="AE17"/>
  <c r="AE18"/>
  <c r="P17"/>
  <c r="P18"/>
  <c r="P16"/>
  <c r="R16"/>
  <c r="R18"/>
  <c r="R17"/>
  <c r="Q18"/>
  <c r="Q17"/>
  <c r="Q16"/>
  <c r="G16"/>
  <c r="G17"/>
  <c r="G18"/>
  <c r="H17"/>
  <c r="H18"/>
  <c r="H16"/>
  <c r="X17"/>
  <c r="X18"/>
  <c r="X16"/>
  <c r="AD16"/>
  <c r="AD18"/>
  <c r="AD17"/>
  <c r="O12"/>
  <c r="O13"/>
  <c r="O14"/>
  <c r="D13"/>
  <c r="D14"/>
  <c r="D12"/>
  <c r="T13"/>
  <c r="T14"/>
  <c r="T12"/>
  <c r="I14"/>
  <c r="I12"/>
  <c r="I13"/>
  <c r="Y14"/>
  <c r="Y12"/>
  <c r="Y13"/>
  <c r="F12"/>
  <c r="F13"/>
  <c r="F14"/>
  <c r="V12"/>
  <c r="V13"/>
  <c r="V14"/>
  <c r="C12"/>
  <c r="C13"/>
  <c r="C14"/>
  <c r="S12"/>
  <c r="S13"/>
  <c r="S14"/>
  <c r="H13"/>
  <c r="H14"/>
  <c r="H12"/>
  <c r="X13"/>
  <c r="X14"/>
  <c r="X12"/>
  <c r="M14"/>
  <c r="M12"/>
  <c r="M13"/>
  <c r="AC14"/>
  <c r="AC12"/>
  <c r="AC13"/>
  <c r="J12"/>
  <c r="J13"/>
  <c r="J14"/>
  <c r="Z12"/>
  <c r="Z13"/>
  <c r="Z14"/>
  <c r="G12"/>
  <c r="G13"/>
  <c r="G14"/>
  <c r="W12"/>
  <c r="W13"/>
  <c r="W14"/>
  <c r="L13"/>
  <c r="L14"/>
  <c r="L12"/>
  <c r="AB13"/>
  <c r="AB14"/>
  <c r="AB12"/>
  <c r="Q14"/>
  <c r="Q12"/>
  <c r="Q13"/>
  <c r="AG14"/>
  <c r="AG12"/>
  <c r="AG13"/>
  <c r="N12"/>
  <c r="N13"/>
  <c r="N14"/>
  <c r="AE12"/>
  <c r="AE13"/>
  <c r="AE14"/>
  <c r="K12"/>
  <c r="K13"/>
  <c r="K14"/>
  <c r="AA12"/>
  <c r="AA13"/>
  <c r="AA14"/>
  <c r="P13"/>
  <c r="P14"/>
  <c r="P12"/>
  <c r="AF13"/>
  <c r="AF14"/>
  <c r="AF12"/>
  <c r="U14"/>
  <c r="U12"/>
  <c r="U13"/>
  <c r="E14"/>
  <c r="E12"/>
  <c r="E13"/>
  <c r="R12"/>
  <c r="R13"/>
  <c r="R14"/>
  <c r="AD12"/>
  <c r="AD13"/>
  <c r="AD14"/>
  <c r="J8"/>
  <c r="J9"/>
  <c r="J10"/>
  <c r="AG8"/>
  <c r="AG9"/>
  <c r="AG10"/>
  <c r="C9"/>
  <c r="L8"/>
  <c r="L9"/>
  <c r="L10"/>
  <c r="H8"/>
  <c r="H9"/>
  <c r="H10"/>
  <c r="E8"/>
  <c r="E9"/>
  <c r="E10"/>
  <c r="W8"/>
  <c r="W9"/>
  <c r="W10"/>
  <c r="R8"/>
  <c r="R9"/>
  <c r="R10"/>
  <c r="N8"/>
  <c r="N9"/>
  <c r="N10"/>
  <c r="M8"/>
  <c r="M9"/>
  <c r="M10"/>
  <c r="T8"/>
  <c r="T9"/>
  <c r="T10"/>
  <c r="I8"/>
  <c r="I9"/>
  <c r="I10"/>
  <c r="AB8"/>
  <c r="AB9"/>
  <c r="AB10"/>
  <c r="F8"/>
  <c r="F9"/>
  <c r="F10"/>
  <c r="O8"/>
  <c r="O9"/>
  <c r="O10"/>
  <c r="AD8"/>
  <c r="AD9"/>
  <c r="AD10"/>
  <c r="AF8"/>
  <c r="AF9"/>
  <c r="AF10"/>
  <c r="Q8"/>
  <c r="Q9"/>
  <c r="Q10"/>
  <c r="V8"/>
  <c r="V9"/>
  <c r="V10"/>
  <c r="Z8"/>
  <c r="Z9"/>
  <c r="Z10"/>
  <c r="G8"/>
  <c r="G9"/>
  <c r="G10"/>
  <c r="AE8"/>
  <c r="AE9"/>
  <c r="AE10"/>
  <c r="K8"/>
  <c r="K9"/>
  <c r="K10"/>
  <c r="AC8"/>
  <c r="AC9"/>
  <c r="AC10"/>
  <c r="S8"/>
  <c r="S9"/>
  <c r="S10"/>
  <c r="AA8"/>
  <c r="AA9"/>
  <c r="AA10"/>
  <c r="X8"/>
  <c r="X9"/>
  <c r="X10"/>
  <c r="U8"/>
  <c r="U9"/>
  <c r="U10"/>
  <c r="Y8"/>
  <c r="Y9"/>
  <c r="Y10"/>
  <c r="P8"/>
  <c r="P9"/>
  <c r="P10"/>
  <c r="D9"/>
  <c r="D10"/>
  <c r="C10"/>
  <c r="C149" l="1"/>
  <c r="Y163"/>
  <c r="AE163"/>
  <c r="AG163"/>
  <c r="AF163"/>
  <c r="W163"/>
  <c r="AD163"/>
  <c r="AC163"/>
  <c r="AB163"/>
  <c r="AA163"/>
  <c r="Z163"/>
  <c r="X163"/>
  <c r="R163"/>
  <c r="V163"/>
  <c r="U163"/>
  <c r="P163"/>
  <c r="Q163"/>
  <c r="T163"/>
  <c r="S162"/>
  <c r="S163"/>
  <c r="L163"/>
  <c r="O163"/>
  <c r="K163"/>
  <c r="AB162"/>
  <c r="N162"/>
  <c r="N163"/>
  <c r="M163"/>
  <c r="J162"/>
  <c r="J163"/>
  <c r="W162"/>
  <c r="I162"/>
  <c r="I163"/>
  <c r="C156"/>
  <c r="H162"/>
  <c r="H163"/>
  <c r="D163"/>
  <c r="G162"/>
  <c r="G163"/>
  <c r="E163"/>
  <c r="F162"/>
  <c r="F163"/>
  <c r="M162"/>
  <c r="E162"/>
  <c r="C159"/>
  <c r="D162"/>
  <c r="X162"/>
  <c r="O162"/>
  <c r="T162"/>
  <c r="C158"/>
  <c r="C162"/>
  <c r="AA162"/>
  <c r="AE162"/>
  <c r="K162"/>
  <c r="V162"/>
  <c r="U162"/>
  <c r="AC162"/>
  <c r="R162"/>
  <c r="L162"/>
  <c r="AG162"/>
  <c r="C157"/>
  <c r="C161"/>
  <c r="C160"/>
  <c r="C163"/>
  <c r="AF161"/>
  <c r="AF162"/>
  <c r="AD161"/>
  <c r="AD162"/>
  <c r="Z161"/>
  <c r="Z162"/>
  <c r="Y161"/>
  <c r="Y162"/>
  <c r="Q161"/>
  <c r="Q162"/>
  <c r="P161"/>
  <c r="P162"/>
  <c r="AG160"/>
  <c r="AG161"/>
  <c r="AE160"/>
  <c r="AE161"/>
  <c r="AC160"/>
  <c r="AC161"/>
  <c r="AB160"/>
  <c r="AB161"/>
  <c r="AA160"/>
  <c r="AA161"/>
  <c r="X160"/>
  <c r="X161"/>
  <c r="W160"/>
  <c r="W161"/>
  <c r="V160"/>
  <c r="V161"/>
  <c r="U160"/>
  <c r="U161"/>
  <c r="T160"/>
  <c r="T161"/>
  <c r="S160"/>
  <c r="S161"/>
  <c r="R160"/>
  <c r="R161"/>
  <c r="O160"/>
  <c r="O161"/>
  <c r="N160"/>
  <c r="N161"/>
  <c r="M160"/>
  <c r="M161"/>
  <c r="L160"/>
  <c r="L161"/>
  <c r="K160"/>
  <c r="K161"/>
  <c r="J160"/>
  <c r="J161"/>
  <c r="I160"/>
  <c r="I161"/>
  <c r="H160"/>
  <c r="H161"/>
  <c r="G160"/>
  <c r="G161"/>
  <c r="F160"/>
  <c r="F161"/>
  <c r="E160"/>
  <c r="E161"/>
  <c r="D160"/>
  <c r="D161"/>
  <c r="AF159"/>
  <c r="AF160"/>
  <c r="AD159"/>
  <c r="AD160"/>
  <c r="Z159"/>
  <c r="Z160"/>
  <c r="Y159"/>
  <c r="Y160"/>
  <c r="Q159"/>
  <c r="Q160"/>
  <c r="P159"/>
  <c r="P160"/>
  <c r="AG158"/>
  <c r="AG159"/>
  <c r="AE158"/>
  <c r="AE159"/>
  <c r="AC158"/>
  <c r="AC159"/>
  <c r="AB158"/>
  <c r="AB159"/>
  <c r="AA158"/>
  <c r="AA159"/>
  <c r="X158"/>
  <c r="X159"/>
  <c r="W158"/>
  <c r="W159"/>
  <c r="V158"/>
  <c r="V159"/>
  <c r="U158"/>
  <c r="U159"/>
  <c r="T158"/>
  <c r="T159"/>
  <c r="S158"/>
  <c r="S159"/>
  <c r="R158"/>
  <c r="R159"/>
  <c r="O158"/>
  <c r="O159"/>
  <c r="N158"/>
  <c r="N159"/>
  <c r="M158"/>
  <c r="M159"/>
  <c r="L158"/>
  <c r="L159"/>
  <c r="K158"/>
  <c r="K159"/>
  <c r="J158"/>
  <c r="J159"/>
  <c r="I158"/>
  <c r="I159"/>
  <c r="H158"/>
  <c r="H159"/>
  <c r="G158"/>
  <c r="G159"/>
  <c r="F158"/>
  <c r="F159"/>
  <c r="E158"/>
  <c r="E159"/>
  <c r="D158"/>
  <c r="D159"/>
  <c r="AF157"/>
  <c r="AF158"/>
  <c r="AD157"/>
  <c r="AD158"/>
  <c r="Z157"/>
  <c r="Z158"/>
  <c r="Y157"/>
  <c r="Y158"/>
  <c r="Q157"/>
  <c r="Q158"/>
  <c r="P157"/>
  <c r="P158"/>
  <c r="AG156"/>
  <c r="AG157"/>
  <c r="AE156"/>
  <c r="AE157"/>
  <c r="AC156"/>
  <c r="AC157"/>
  <c r="AB156"/>
  <c r="AB157"/>
  <c r="AA156"/>
  <c r="AA157"/>
  <c r="X156"/>
  <c r="X157"/>
  <c r="W156"/>
  <c r="W157"/>
  <c r="V156"/>
  <c r="V157"/>
  <c r="U156"/>
  <c r="U157"/>
  <c r="T156"/>
  <c r="T157"/>
  <c r="S156"/>
  <c r="S157"/>
  <c r="R156"/>
  <c r="R157"/>
  <c r="O156"/>
  <c r="O157"/>
  <c r="N156"/>
  <c r="N157"/>
  <c r="M156"/>
  <c r="M157"/>
  <c r="L156"/>
  <c r="L157"/>
  <c r="K156"/>
  <c r="K157"/>
  <c r="J156"/>
  <c r="J157"/>
  <c r="I156"/>
  <c r="I157"/>
  <c r="H156"/>
  <c r="H157"/>
  <c r="G156"/>
  <c r="G157"/>
  <c r="F156"/>
  <c r="F157"/>
  <c r="E156"/>
  <c r="E157"/>
  <c r="D156"/>
  <c r="D157"/>
  <c r="AF155"/>
  <c r="AF156"/>
  <c r="AD155"/>
  <c r="AD156"/>
  <c r="Z155"/>
  <c r="Z156"/>
  <c r="Y155"/>
  <c r="Y156"/>
  <c r="P155"/>
  <c r="P156"/>
  <c r="Q155"/>
  <c r="Q156"/>
  <c r="AG155"/>
  <c r="AA155"/>
  <c r="AE155"/>
  <c r="AC155"/>
  <c r="AB155"/>
  <c r="X155"/>
  <c r="W155"/>
  <c r="V155"/>
  <c r="M155"/>
  <c r="U155"/>
  <c r="T155"/>
  <c r="O155"/>
  <c r="J155"/>
  <c r="I155"/>
  <c r="R155"/>
  <c r="L155"/>
  <c r="S155"/>
  <c r="G155"/>
  <c r="N155"/>
  <c r="K155"/>
  <c r="C155"/>
  <c r="H155"/>
  <c r="P151"/>
  <c r="P148"/>
  <c r="P144"/>
  <c r="P152"/>
  <c r="P147"/>
  <c r="P149"/>
  <c r="P143"/>
  <c r="P150"/>
  <c r="P145"/>
  <c r="P146"/>
  <c r="AE152"/>
  <c r="AE147"/>
  <c r="AE143"/>
  <c r="AE146"/>
  <c r="AE151"/>
  <c r="AE148"/>
  <c r="AE149"/>
  <c r="AE144"/>
  <c r="AE150"/>
  <c r="AE145"/>
  <c r="F150"/>
  <c r="F146"/>
  <c r="F148"/>
  <c r="F143"/>
  <c r="F149"/>
  <c r="F144"/>
  <c r="F152"/>
  <c r="F145"/>
  <c r="F151"/>
  <c r="F147"/>
  <c r="M152"/>
  <c r="M149"/>
  <c r="M145"/>
  <c r="M150"/>
  <c r="M144"/>
  <c r="M146"/>
  <c r="M147"/>
  <c r="M151"/>
  <c r="M148"/>
  <c r="M143"/>
  <c r="E152"/>
  <c r="E149"/>
  <c r="E145"/>
  <c r="E151"/>
  <c r="E147"/>
  <c r="E148"/>
  <c r="E143"/>
  <c r="E150"/>
  <c r="E144"/>
  <c r="E146"/>
  <c r="C148"/>
  <c r="C146"/>
  <c r="C151"/>
  <c r="AA147"/>
  <c r="AA143"/>
  <c r="AA148"/>
  <c r="AA149"/>
  <c r="AA144"/>
  <c r="AA152"/>
  <c r="AA150"/>
  <c r="AA145"/>
  <c r="AA151"/>
  <c r="AA146"/>
  <c r="K147"/>
  <c r="K143"/>
  <c r="K151"/>
  <c r="K148"/>
  <c r="K149"/>
  <c r="K144"/>
  <c r="K150"/>
  <c r="K145"/>
  <c r="K152"/>
  <c r="K146"/>
  <c r="V150"/>
  <c r="V146"/>
  <c r="V148"/>
  <c r="V143"/>
  <c r="V152"/>
  <c r="V149"/>
  <c r="V144"/>
  <c r="V151"/>
  <c r="V145"/>
  <c r="V147"/>
  <c r="O152"/>
  <c r="O147"/>
  <c r="O143"/>
  <c r="O146"/>
  <c r="O148"/>
  <c r="O151"/>
  <c r="O149"/>
  <c r="O144"/>
  <c r="O150"/>
  <c r="O145"/>
  <c r="T151"/>
  <c r="T152"/>
  <c r="T148"/>
  <c r="T144"/>
  <c r="T146"/>
  <c r="T147"/>
  <c r="T149"/>
  <c r="T143"/>
  <c r="T150"/>
  <c r="T145"/>
  <c r="W147"/>
  <c r="W143"/>
  <c r="W152"/>
  <c r="W149"/>
  <c r="W144"/>
  <c r="W151"/>
  <c r="W150"/>
  <c r="W145"/>
  <c r="W146"/>
  <c r="W148"/>
  <c r="J152"/>
  <c r="J150"/>
  <c r="J146"/>
  <c r="J147"/>
  <c r="J151"/>
  <c r="J148"/>
  <c r="J143"/>
  <c r="J149"/>
  <c r="J144"/>
  <c r="J145"/>
  <c r="C144"/>
  <c r="C154"/>
  <c r="Q152"/>
  <c r="Q149"/>
  <c r="Q145"/>
  <c r="Q148"/>
  <c r="Q143"/>
  <c r="Q151"/>
  <c r="Q150"/>
  <c r="Q144"/>
  <c r="Q146"/>
  <c r="Q147"/>
  <c r="D151"/>
  <c r="D152"/>
  <c r="D148"/>
  <c r="D144"/>
  <c r="D146"/>
  <c r="D147"/>
  <c r="D149"/>
  <c r="D143"/>
  <c r="D150"/>
  <c r="D145"/>
  <c r="X151"/>
  <c r="X148"/>
  <c r="X144"/>
  <c r="X150"/>
  <c r="X145"/>
  <c r="X146"/>
  <c r="X147"/>
  <c r="X152"/>
  <c r="X149"/>
  <c r="X143"/>
  <c r="U152"/>
  <c r="U149"/>
  <c r="U145"/>
  <c r="U147"/>
  <c r="U148"/>
  <c r="U143"/>
  <c r="U150"/>
  <c r="U144"/>
  <c r="U151"/>
  <c r="U146"/>
  <c r="AC152"/>
  <c r="AC149"/>
  <c r="AC145"/>
  <c r="AC150"/>
  <c r="AC144"/>
  <c r="AC146"/>
  <c r="AC151"/>
  <c r="AC147"/>
  <c r="AC148"/>
  <c r="AC143"/>
  <c r="Z152"/>
  <c r="Z150"/>
  <c r="Z146"/>
  <c r="Z151"/>
  <c r="Z147"/>
  <c r="Z148"/>
  <c r="Z143"/>
  <c r="Z149"/>
  <c r="Z144"/>
  <c r="Z145"/>
  <c r="AD151"/>
  <c r="AD150"/>
  <c r="AD146"/>
  <c r="AD152"/>
  <c r="AD145"/>
  <c r="AD147"/>
  <c r="AD148"/>
  <c r="AD143"/>
  <c r="AD149"/>
  <c r="AD144"/>
  <c r="I152"/>
  <c r="I151"/>
  <c r="I149"/>
  <c r="I145"/>
  <c r="I146"/>
  <c r="I147"/>
  <c r="I148"/>
  <c r="I143"/>
  <c r="I150"/>
  <c r="I144"/>
  <c r="R150"/>
  <c r="R146"/>
  <c r="R151"/>
  <c r="R149"/>
  <c r="R144"/>
  <c r="R145"/>
  <c r="R147"/>
  <c r="R152"/>
  <c r="R148"/>
  <c r="R143"/>
  <c r="L151"/>
  <c r="L148"/>
  <c r="L144"/>
  <c r="L149"/>
  <c r="L143"/>
  <c r="L150"/>
  <c r="L145"/>
  <c r="L152"/>
  <c r="L146"/>
  <c r="L147"/>
  <c r="AG152"/>
  <c r="AG149"/>
  <c r="AG145"/>
  <c r="AG151"/>
  <c r="AG148"/>
  <c r="AG143"/>
  <c r="AG150"/>
  <c r="AG144"/>
  <c r="AG146"/>
  <c r="AG147"/>
  <c r="C145"/>
  <c r="C143"/>
  <c r="Y152"/>
  <c r="Y151"/>
  <c r="Y149"/>
  <c r="Y145"/>
  <c r="Y146"/>
  <c r="Y147"/>
  <c r="Y148"/>
  <c r="Y143"/>
  <c r="Y150"/>
  <c r="Y144"/>
  <c r="S151"/>
  <c r="S147"/>
  <c r="S143"/>
  <c r="S150"/>
  <c r="S145"/>
  <c r="S146"/>
  <c r="S152"/>
  <c r="S148"/>
  <c r="S149"/>
  <c r="S144"/>
  <c r="G147"/>
  <c r="G143"/>
  <c r="G149"/>
  <c r="G144"/>
  <c r="G152"/>
  <c r="G150"/>
  <c r="G145"/>
  <c r="G151"/>
  <c r="G146"/>
  <c r="G148"/>
  <c r="AF151"/>
  <c r="AF148"/>
  <c r="AF144"/>
  <c r="AF147"/>
  <c r="AF149"/>
  <c r="AF143"/>
  <c r="AF150"/>
  <c r="AF145"/>
  <c r="AF152"/>
  <c r="AF146"/>
  <c r="AB151"/>
  <c r="AB148"/>
  <c r="AB144"/>
  <c r="AB149"/>
  <c r="AB143"/>
  <c r="AB152"/>
  <c r="AB150"/>
  <c r="AB145"/>
  <c r="AB146"/>
  <c r="AB147"/>
  <c r="N151"/>
  <c r="N150"/>
  <c r="N146"/>
  <c r="N145"/>
  <c r="N152"/>
  <c r="N147"/>
  <c r="N148"/>
  <c r="N143"/>
  <c r="N149"/>
  <c r="N144"/>
  <c r="H151"/>
  <c r="H148"/>
  <c r="H144"/>
  <c r="H152"/>
  <c r="H150"/>
  <c r="H145"/>
  <c r="H146"/>
  <c r="H147"/>
  <c r="H149"/>
  <c r="H143"/>
  <c r="C152"/>
  <c r="C150"/>
  <c r="C147"/>
  <c r="P154"/>
  <c r="Q154"/>
  <c r="F155"/>
  <c r="I154"/>
  <c r="N154"/>
  <c r="W154"/>
  <c r="J154"/>
  <c r="E155"/>
  <c r="D155"/>
  <c r="AE154"/>
  <c r="Z154"/>
  <c r="AD154"/>
  <c r="AA154"/>
  <c r="AG154"/>
  <c r="Y154"/>
  <c r="S154"/>
  <c r="G154"/>
  <c r="V154"/>
  <c r="T154"/>
  <c r="X154"/>
  <c r="U154"/>
  <c r="AC154"/>
  <c r="AF154"/>
  <c r="AB154"/>
  <c r="R154"/>
  <c r="O154"/>
  <c r="F154"/>
  <c r="M154"/>
  <c r="L154"/>
  <c r="K154"/>
  <c r="H154"/>
  <c r="E154"/>
  <c r="D154"/>
  <c r="L131" l="1"/>
  <c r="P131"/>
  <c r="Y131"/>
  <c r="F131"/>
  <c r="T131"/>
  <c r="R131"/>
  <c r="U131"/>
  <c r="G131"/>
  <c r="AA131"/>
  <c r="N131"/>
  <c r="D131"/>
  <c r="H131"/>
  <c r="AF131"/>
  <c r="Z131"/>
  <c r="J131"/>
  <c r="H124"/>
  <c r="H125"/>
  <c r="N124"/>
  <c r="N125"/>
  <c r="AB127"/>
  <c r="AF125"/>
  <c r="AF127"/>
  <c r="Y127"/>
  <c r="AG127"/>
  <c r="R124"/>
  <c r="R125"/>
  <c r="I124"/>
  <c r="I125"/>
  <c r="AD127"/>
  <c r="AC124"/>
  <c r="U127"/>
  <c r="X124"/>
  <c r="D124"/>
  <c r="Q127"/>
  <c r="J125"/>
  <c r="W125"/>
  <c r="V127"/>
  <c r="K125"/>
  <c r="AA124"/>
  <c r="E124"/>
  <c r="E125"/>
  <c r="P124"/>
  <c r="E132"/>
  <c r="G132"/>
  <c r="I132"/>
  <c r="K132"/>
  <c r="M132"/>
  <c r="O132"/>
  <c r="S132"/>
  <c r="U132"/>
  <c r="W132"/>
  <c r="AA132"/>
  <c r="AC132"/>
  <c r="AG132"/>
  <c r="E134"/>
  <c r="G134"/>
  <c r="I134"/>
  <c r="K134"/>
  <c r="M134"/>
  <c r="O134"/>
  <c r="S134"/>
  <c r="U134"/>
  <c r="W134"/>
  <c r="AA134"/>
  <c r="AC134"/>
  <c r="AG134"/>
  <c r="T125"/>
  <c r="T127"/>
  <c r="E131"/>
  <c r="M131"/>
  <c r="AB131"/>
  <c r="X131"/>
  <c r="S131"/>
  <c r="AD131"/>
  <c r="I131"/>
  <c r="Q132"/>
  <c r="Y132"/>
  <c r="AD132"/>
  <c r="P134"/>
  <c r="Y134"/>
  <c r="AD134"/>
  <c r="K131"/>
  <c r="O131"/>
  <c r="AC131"/>
  <c r="V131"/>
  <c r="AG131"/>
  <c r="AE131"/>
  <c r="W131"/>
  <c r="Q131"/>
  <c r="L124"/>
  <c r="R127"/>
  <c r="P132"/>
  <c r="Z132"/>
  <c r="AF132"/>
  <c r="Q134"/>
  <c r="Z134"/>
  <c r="AF134"/>
  <c r="G124"/>
  <c r="AG124"/>
  <c r="AB124"/>
  <c r="G127"/>
  <c r="S124"/>
  <c r="L125"/>
  <c r="AD125"/>
  <c r="Z124"/>
  <c r="U125"/>
  <c r="X125"/>
  <c r="Q124"/>
  <c r="O124"/>
  <c r="V125"/>
  <c r="AA127"/>
  <c r="F127"/>
  <c r="H127"/>
  <c r="N127"/>
  <c r="AB125"/>
  <c r="AF124"/>
  <c r="S127"/>
  <c r="Y124"/>
  <c r="Y125"/>
  <c r="L127"/>
  <c r="I127"/>
  <c r="AD124"/>
  <c r="Z125"/>
  <c r="AC127"/>
  <c r="U124"/>
  <c r="D125"/>
  <c r="D127"/>
  <c r="J127"/>
  <c r="W124"/>
  <c r="T124"/>
  <c r="O125"/>
  <c r="O127"/>
  <c r="V124"/>
  <c r="K124"/>
  <c r="AA125"/>
  <c r="E127"/>
  <c r="M127"/>
  <c r="M125"/>
  <c r="AE124"/>
  <c r="P125"/>
  <c r="P127"/>
  <c r="D132"/>
  <c r="F132"/>
  <c r="H132"/>
  <c r="J132"/>
  <c r="L132"/>
  <c r="N132"/>
  <c r="R132"/>
  <c r="T132"/>
  <c r="V132"/>
  <c r="X132"/>
  <c r="AB132"/>
  <c r="AE132"/>
  <c r="D134"/>
  <c r="F134"/>
  <c r="H134"/>
  <c r="J134"/>
  <c r="L134"/>
  <c r="N134"/>
  <c r="R134"/>
  <c r="T134"/>
  <c r="V134"/>
  <c r="X134"/>
  <c r="AB134"/>
  <c r="AE134"/>
  <c r="G125"/>
  <c r="S125"/>
  <c r="AG125"/>
  <c r="Z127"/>
  <c r="AC125"/>
  <c r="X127"/>
  <c r="Q125"/>
  <c r="J124"/>
  <c r="W127"/>
  <c r="K127"/>
  <c r="M124"/>
  <c r="F125"/>
  <c r="F124"/>
  <c r="AE125"/>
  <c r="AE127"/>
  <c r="C127"/>
  <c r="C134"/>
  <c r="C131"/>
  <c r="C132"/>
  <c r="C125"/>
  <c r="C124"/>
  <c r="V136" l="1"/>
  <c r="D59" i="20"/>
  <c r="O136" i="7"/>
  <c r="P136"/>
  <c r="I129"/>
  <c r="E136"/>
  <c r="L129"/>
  <c r="T129"/>
  <c r="AC136"/>
  <c r="H129"/>
  <c r="N136"/>
  <c r="I136"/>
  <c r="AA129"/>
  <c r="J129"/>
  <c r="N129"/>
  <c r="W136"/>
  <c r="M136"/>
  <c r="Y136"/>
  <c r="D129"/>
  <c r="Y129"/>
  <c r="U129"/>
  <c r="D48" i="20"/>
  <c r="D65"/>
  <c r="AC129" i="7"/>
  <c r="E129"/>
  <c r="AF129"/>
  <c r="D40" i="20"/>
  <c r="AG136" i="7"/>
  <c r="K136"/>
  <c r="D45" i="20"/>
  <c r="S136" i="7"/>
  <c r="D87" i="20"/>
  <c r="V129" i="7"/>
  <c r="D44" i="20"/>
  <c r="R129" i="7"/>
  <c r="D47" i="20"/>
  <c r="D60"/>
  <c r="D49"/>
  <c r="U136" i="7"/>
  <c r="AE136"/>
  <c r="AA136"/>
  <c r="G136"/>
  <c r="D73" i="20"/>
  <c r="D92"/>
  <c r="D82"/>
  <c r="D89"/>
  <c r="D84"/>
  <c r="D74"/>
  <c r="R136" i="7"/>
  <c r="P129"/>
  <c r="AF136"/>
  <c r="D80" i="20"/>
  <c r="D68"/>
  <c r="M129" i="7"/>
  <c r="Z136"/>
  <c r="D88" i="20"/>
  <c r="D72"/>
  <c r="AB136" i="7"/>
  <c r="H136"/>
  <c r="D38" i="20"/>
  <c r="D54"/>
  <c r="X136" i="7"/>
  <c r="F136"/>
  <c r="X129"/>
  <c r="Q136"/>
  <c r="D46" i="20"/>
  <c r="AD136" i="7"/>
  <c r="L136"/>
  <c r="D136"/>
  <c r="AD129"/>
  <c r="T136"/>
  <c r="J136"/>
  <c r="D34" i="20"/>
  <c r="D50"/>
  <c r="D55"/>
  <c r="F129" i="7"/>
  <c r="AE129"/>
  <c r="S129"/>
  <c r="AG129"/>
  <c r="K129"/>
  <c r="O129"/>
  <c r="Z129"/>
  <c r="G129"/>
  <c r="W129"/>
  <c r="Q129"/>
  <c r="AB129"/>
  <c r="C136"/>
  <c r="C129"/>
  <c r="C91" i="20" l="1"/>
  <c r="C63"/>
  <c r="C67"/>
  <c r="C56"/>
  <c r="C83"/>
  <c r="C75"/>
  <c r="C59"/>
  <c r="D56"/>
  <c r="C40"/>
  <c r="C36"/>
  <c r="C47"/>
  <c r="C80"/>
  <c r="C51"/>
  <c r="C78"/>
  <c r="C85"/>
  <c r="C79"/>
  <c r="C42"/>
  <c r="C64"/>
  <c r="C65"/>
  <c r="C48"/>
  <c r="C87"/>
  <c r="C57"/>
  <c r="C70"/>
  <c r="C43"/>
  <c r="C53"/>
  <c r="C61"/>
  <c r="C77"/>
  <c r="D63"/>
  <c r="C50"/>
  <c r="D77"/>
  <c r="D61"/>
  <c r="C58"/>
  <c r="C49"/>
  <c r="C52"/>
  <c r="D52"/>
  <c r="C60"/>
  <c r="D58"/>
  <c r="C69"/>
  <c r="C44"/>
  <c r="C72"/>
  <c r="D42"/>
  <c r="C34"/>
  <c r="C45"/>
  <c r="D35"/>
  <c r="C55"/>
  <c r="C41"/>
  <c r="C88"/>
  <c r="C68"/>
  <c r="C76"/>
  <c r="C73"/>
  <c r="C90"/>
  <c r="C84"/>
  <c r="C92"/>
  <c r="C66"/>
  <c r="C74"/>
  <c r="C89"/>
  <c r="C82"/>
  <c r="C93"/>
  <c r="C39"/>
  <c r="C54"/>
  <c r="D91"/>
  <c r="D69"/>
  <c r="C46"/>
  <c r="C38"/>
  <c r="D81"/>
  <c r="D83"/>
  <c r="D86"/>
  <c r="D90"/>
  <c r="D93"/>
  <c r="D64"/>
  <c r="D71"/>
  <c r="D70"/>
  <c r="D78"/>
  <c r="D85"/>
  <c r="D41"/>
  <c r="C35"/>
  <c r="D66"/>
  <c r="D53"/>
  <c r="D37"/>
  <c r="D67"/>
  <c r="D51"/>
  <c r="D79"/>
  <c r="D76"/>
  <c r="D75"/>
  <c r="D57"/>
  <c r="D43"/>
  <c r="D39"/>
  <c r="D36"/>
  <c r="D3"/>
  <c r="D4"/>
  <c r="C81"/>
  <c r="C71"/>
  <c r="C37"/>
  <c r="C86"/>
  <c r="C140" i="7"/>
  <c r="D140"/>
  <c r="E44" i="20" l="1"/>
  <c r="F44"/>
  <c r="E86"/>
  <c r="F86"/>
  <c r="E38"/>
  <c r="F38"/>
  <c r="E63"/>
  <c r="F63"/>
  <c r="E39"/>
  <c r="F39"/>
  <c r="E80"/>
  <c r="F80"/>
  <c r="E41"/>
  <c r="F41"/>
  <c r="E77"/>
  <c r="F77"/>
  <c r="E53"/>
  <c r="F53"/>
  <c r="E72"/>
  <c r="F72"/>
  <c r="E48"/>
  <c r="F48"/>
  <c r="E93"/>
  <c r="F93"/>
  <c r="E82"/>
  <c r="F82"/>
  <c r="E64"/>
  <c r="F64"/>
  <c r="E69"/>
  <c r="F69"/>
  <c r="E65"/>
  <c r="F65"/>
  <c r="E91"/>
  <c r="F91"/>
  <c r="E89"/>
  <c r="F89"/>
  <c r="E57"/>
  <c r="F57"/>
  <c r="E76"/>
  <c r="F76"/>
  <c r="E52"/>
  <c r="F52"/>
  <c r="E66"/>
  <c r="F66"/>
  <c r="E59"/>
  <c r="F59"/>
  <c r="E70"/>
  <c r="F70"/>
  <c r="E90"/>
  <c r="F90"/>
  <c r="E68"/>
  <c r="F68"/>
  <c r="E40"/>
  <c r="F40"/>
  <c r="E78"/>
  <c r="F78"/>
  <c r="E58"/>
  <c r="F58"/>
  <c r="E37"/>
  <c r="F37"/>
  <c r="E88"/>
  <c r="F88"/>
  <c r="E46"/>
  <c r="F46"/>
  <c r="E85"/>
  <c r="F85"/>
  <c r="E61"/>
  <c r="F61"/>
  <c r="E74"/>
  <c r="F74"/>
  <c r="E83"/>
  <c r="F83"/>
  <c r="E55"/>
  <c r="F55"/>
  <c r="E36"/>
  <c r="F36"/>
  <c r="E43"/>
  <c r="F43"/>
  <c r="E54"/>
  <c r="F54"/>
  <c r="E51"/>
  <c r="F51"/>
  <c r="E45"/>
  <c r="F45"/>
  <c r="E81"/>
  <c r="F81"/>
  <c r="E35"/>
  <c r="F35"/>
  <c r="E56"/>
  <c r="F56"/>
  <c r="E87"/>
  <c r="F87"/>
  <c r="E73"/>
  <c r="F73"/>
  <c r="E84"/>
  <c r="F84"/>
  <c r="E42"/>
  <c r="F42"/>
  <c r="E60"/>
  <c r="F60"/>
  <c r="E47"/>
  <c r="F47"/>
  <c r="E67"/>
  <c r="F67"/>
  <c r="E49"/>
  <c r="F49"/>
  <c r="E71"/>
  <c r="F71"/>
  <c r="E34"/>
  <c r="F34"/>
  <c r="E50"/>
  <c r="F50"/>
  <c r="E92"/>
  <c r="F92"/>
  <c r="E75"/>
  <c r="F75"/>
  <c r="E79"/>
  <c r="F79"/>
  <c r="D5"/>
  <c r="C3"/>
  <c r="C4"/>
  <c r="D6" i="7"/>
  <c r="C6"/>
  <c r="E140"/>
  <c r="E4" i="20" l="1"/>
  <c r="F4"/>
  <c r="E3"/>
  <c r="F3"/>
  <c r="D6"/>
  <c r="C5"/>
  <c r="E6" i="7"/>
  <c r="F140"/>
  <c r="E5" i="20" l="1"/>
  <c r="F5"/>
  <c r="D7"/>
  <c r="C6"/>
  <c r="F6" i="7"/>
  <c r="G140"/>
  <c r="E6" i="20" l="1"/>
  <c r="F6"/>
  <c r="D8"/>
  <c r="C7"/>
  <c r="G6" i="7"/>
  <c r="H140"/>
  <c r="E7" i="20" l="1"/>
  <c r="F7"/>
  <c r="D9"/>
  <c r="C8"/>
  <c r="H6" i="7"/>
  <c r="I140"/>
  <c r="E8" i="20" l="1"/>
  <c r="F8"/>
  <c r="D10"/>
  <c r="C9"/>
  <c r="I6" i="7"/>
  <c r="J140"/>
  <c r="E9" i="20" l="1"/>
  <c r="F9"/>
  <c r="D11"/>
  <c r="C10"/>
  <c r="J6" i="7"/>
  <c r="K140"/>
  <c r="E10" i="20" l="1"/>
  <c r="F10"/>
  <c r="D12"/>
  <c r="C11"/>
  <c r="K6" i="7"/>
  <c r="L140"/>
  <c r="E11" i="20" l="1"/>
  <c r="F11"/>
  <c r="D13"/>
  <c r="C12"/>
  <c r="L6" i="7"/>
  <c r="M140"/>
  <c r="E12" i="20" l="1"/>
  <c r="F12"/>
  <c r="D14"/>
  <c r="C13"/>
  <c r="M6" i="7"/>
  <c r="N140"/>
  <c r="E13" i="20" l="1"/>
  <c r="F13"/>
  <c r="D15"/>
  <c r="C14"/>
  <c r="N6" i="7"/>
  <c r="O140"/>
  <c r="E14" i="20" l="1"/>
  <c r="F14"/>
  <c r="D16"/>
  <c r="C15"/>
  <c r="O6" i="7"/>
  <c r="P140"/>
  <c r="E15" i="20" l="1"/>
  <c r="F15"/>
  <c r="D17"/>
  <c r="C16"/>
  <c r="P6" i="7"/>
  <c r="Q140"/>
  <c r="E16" i="20" l="1"/>
  <c r="F16"/>
  <c r="D18"/>
  <c r="C17"/>
  <c r="Q6" i="7"/>
  <c r="R140"/>
  <c r="E17" i="20" l="1"/>
  <c r="F17"/>
  <c r="D19"/>
  <c r="C18"/>
  <c r="R6" i="7"/>
  <c r="S140"/>
  <c r="E18" i="20" l="1"/>
  <c r="F18"/>
  <c r="D20"/>
  <c r="C19"/>
  <c r="S6" i="7"/>
  <c r="T140"/>
  <c r="E19" i="20" l="1"/>
  <c r="F19"/>
  <c r="D21"/>
  <c r="C20"/>
  <c r="T6" i="7"/>
  <c r="U140"/>
  <c r="E20" i="20" l="1"/>
  <c r="F20"/>
  <c r="D22"/>
  <c r="C21"/>
  <c r="U6" i="7"/>
  <c r="V140"/>
  <c r="E21" i="20" l="1"/>
  <c r="F21"/>
  <c r="D23"/>
  <c r="C22"/>
  <c r="V6" i="7"/>
  <c r="W140"/>
  <c r="E22" i="20" l="1"/>
  <c r="F22"/>
  <c r="D24"/>
  <c r="C23"/>
  <c r="W6" i="7"/>
  <c r="X140"/>
  <c r="E23" i="20" l="1"/>
  <c r="F23"/>
  <c r="D25"/>
  <c r="C24"/>
  <c r="X6" i="7"/>
  <c r="Y140"/>
  <c r="E24" i="20" l="1"/>
  <c r="F24"/>
  <c r="D26"/>
  <c r="C25"/>
  <c r="Y6" i="7"/>
  <c r="Z140"/>
  <c r="E25" i="20" l="1"/>
  <c r="F25"/>
  <c r="D27"/>
  <c r="C26"/>
  <c r="Z6" i="7"/>
  <c r="AA140"/>
  <c r="E26" i="20" l="1"/>
  <c r="F26"/>
  <c r="D28"/>
  <c r="C27"/>
  <c r="AA6" i="7"/>
  <c r="AB140"/>
  <c r="E27" i="20" l="1"/>
  <c r="F27"/>
  <c r="D29"/>
  <c r="C28"/>
  <c r="AB6" i="7"/>
  <c r="AC140"/>
  <c r="E28" i="20" l="1"/>
  <c r="F28"/>
  <c r="D30"/>
  <c r="C29"/>
  <c r="AC6" i="7"/>
  <c r="AD140"/>
  <c r="E29" i="20" l="1"/>
  <c r="F29"/>
  <c r="D31"/>
  <c r="C30"/>
  <c r="AD6" i="7"/>
  <c r="AE140"/>
  <c r="E30" i="20" l="1"/>
  <c r="F30"/>
  <c r="C31"/>
  <c r="D32"/>
  <c r="AE6" i="7"/>
  <c r="AF140"/>
  <c r="E31" i="20" l="1"/>
  <c r="F31"/>
  <c r="D33"/>
  <c r="C32"/>
  <c r="AF6" i="7"/>
  <c r="AG140"/>
  <c r="E32" i="20" l="1"/>
  <c r="F32"/>
  <c r="C33"/>
  <c r="N5" i="1" s="1"/>
  <c r="AG6" i="7"/>
  <c r="E33" i="20" l="1"/>
  <c r="F33"/>
  <c r="L5" i="1" l="1"/>
  <c r="O5" s="1"/>
  <c r="N6" l="1"/>
  <c r="L6" s="1"/>
  <c r="M5"/>
  <c r="M6" l="1"/>
  <c r="O6"/>
  <c r="N7"/>
  <c r="L7" s="1"/>
  <c r="M7" l="1"/>
  <c r="O7"/>
  <c r="N8"/>
  <c r="L8" s="1"/>
  <c r="M8" l="1"/>
  <c r="O8"/>
  <c r="N9"/>
  <c r="L9" s="1"/>
  <c r="M9" l="1"/>
  <c r="O9"/>
  <c r="N10"/>
  <c r="L10" s="1"/>
  <c r="M10" l="1"/>
  <c r="O10"/>
  <c r="N11"/>
  <c r="L11" s="1"/>
  <c r="M11" l="1"/>
  <c r="O11"/>
  <c r="N12"/>
  <c r="L12" s="1"/>
  <c r="M12" l="1"/>
  <c r="O12"/>
  <c r="N13"/>
  <c r="L13" s="1"/>
  <c r="N14" l="1"/>
  <c r="L14" s="1"/>
  <c r="O14" s="1"/>
  <c r="O13"/>
  <c r="M13"/>
  <c r="N15" l="1"/>
  <c r="L15" s="1"/>
  <c r="O15" s="1"/>
  <c r="M14"/>
  <c r="N16" l="1"/>
  <c r="L16" s="1"/>
  <c r="O16" s="1"/>
  <c r="M15"/>
  <c r="N17" l="1"/>
  <c r="L17" s="1"/>
  <c r="O17" s="1"/>
  <c r="M16"/>
  <c r="M17" l="1"/>
  <c r="N18"/>
  <c r="L18" s="1"/>
  <c r="O18" s="1"/>
  <c r="M18" l="1"/>
  <c r="N19"/>
  <c r="L19" s="1"/>
  <c r="M19" l="1"/>
  <c r="O19"/>
</calcChain>
</file>

<file path=xl/sharedStrings.xml><?xml version="1.0" encoding="utf-8"?>
<sst xmlns="http://schemas.openxmlformats.org/spreadsheetml/2006/main" count="276" uniqueCount="83">
  <si>
    <t>Dates départ</t>
  </si>
  <si>
    <t>Commentaire</t>
  </si>
  <si>
    <t>Mois dep</t>
  </si>
  <si>
    <t>Dates Fin</t>
  </si>
  <si>
    <t>Dates fin</t>
  </si>
  <si>
    <t>Mois</t>
  </si>
  <si>
    <t>Decaler</t>
  </si>
  <si>
    <t>JANVIER</t>
  </si>
  <si>
    <t>Confirmé / Option</t>
  </si>
  <si>
    <t>Choix</t>
  </si>
  <si>
    <t>1 Cond Jour</t>
  </si>
  <si>
    <t>2 Cond Jour</t>
  </si>
  <si>
    <t>1 Cond Nuit</t>
  </si>
  <si>
    <t>2 Cond Nuit</t>
  </si>
  <si>
    <t>1 Cond Jour + 1 Relais</t>
  </si>
  <si>
    <t>2 Cond Jour + 1 Relais</t>
  </si>
  <si>
    <t>1 Cond Nuit + 1 Relais</t>
  </si>
  <si>
    <t>2 Cond Nuit + 1 Relais</t>
  </si>
  <si>
    <t>2 Cond Jour + 2 Relais</t>
  </si>
  <si>
    <t>2 Cond Nuit + 2 Relais</t>
  </si>
  <si>
    <t>CONFIRME</t>
  </si>
  <si>
    <t>OPTION</t>
  </si>
  <si>
    <t>MAINTENANCE</t>
  </si>
  <si>
    <t>Année</t>
  </si>
  <si>
    <t>Alerte :</t>
  </si>
  <si>
    <t>BC</t>
  </si>
  <si>
    <t>Nombre conducteur jour confirmé</t>
  </si>
  <si>
    <t>Nombre conducteur nuit confirmé</t>
  </si>
  <si>
    <t>Nombre relais confirmé</t>
  </si>
  <si>
    <t>Nombre conducteur total confirmé</t>
  </si>
  <si>
    <t>Nombre conducteur jour option</t>
  </si>
  <si>
    <t>Nombre conducteur nuit option</t>
  </si>
  <si>
    <t>Nombre relais option</t>
  </si>
  <si>
    <t>Nombre conducteur total option</t>
  </si>
  <si>
    <t>MAX CONDUCTEUR POSSIBLE</t>
  </si>
  <si>
    <t>CONDUCTEUR DISPO RESTANT</t>
  </si>
  <si>
    <t>Choix conducteur</t>
  </si>
  <si>
    <t>Choix véhicule</t>
  </si>
  <si>
    <t>Possibilité conducteurs</t>
  </si>
  <si>
    <t>Possibilité choix</t>
  </si>
  <si>
    <t>Possibilité Véhicule</t>
  </si>
  <si>
    <t>Possibilité Immatriculation</t>
  </si>
  <si>
    <t>Peut être ajouter si nécessaire</t>
  </si>
  <si>
    <t>Nombre</t>
  </si>
  <si>
    <t>N° BC</t>
  </si>
  <si>
    <t>Véhicule</t>
  </si>
  <si>
    <t>Choix année</t>
  </si>
  <si>
    <t>Oui</t>
  </si>
  <si>
    <t>Non</t>
  </si>
  <si>
    <t>Choix conducteur différent</t>
  </si>
  <si>
    <t>Date départ</t>
  </si>
  <si>
    <t>Date Fin</t>
  </si>
  <si>
    <t>Dates</t>
  </si>
  <si>
    <t>Si jour avec choix conducteur différent alors oui</t>
  </si>
  <si>
    <t>Choix conducteur différent2</t>
  </si>
  <si>
    <t>Dates2</t>
  </si>
  <si>
    <t>Pax</t>
  </si>
  <si>
    <t>Nom véhicule</t>
  </si>
  <si>
    <t>NOVEMBRE</t>
  </si>
  <si>
    <t>DECEMBRE</t>
  </si>
  <si>
    <t>1/2</t>
  </si>
  <si>
    <t>Verif correspondance date avc calendrier</t>
  </si>
  <si>
    <t>Verif date cond dif pas identique</t>
  </si>
  <si>
    <t>Verif date entre départ et fin</t>
  </si>
  <si>
    <t>Verif Date Fin &gt; Date Dep</t>
  </si>
  <si>
    <t>Liste des véhicules disponibles entre ces deux dates</t>
  </si>
  <si>
    <t>Cond dispo</t>
  </si>
  <si>
    <t>Date</t>
  </si>
  <si>
    <t>Cond Rest</t>
  </si>
  <si>
    <t>Dont Opt</t>
  </si>
  <si>
    <t>Nombre de véhicules disponibles entre ces deux dates</t>
  </si>
  <si>
    <t>ARRONDI INF</t>
  </si>
  <si>
    <t>VALID</t>
  </si>
  <si>
    <t>SELECTION</t>
  </si>
  <si>
    <t>STOP</t>
  </si>
  <si>
    <t>ATTENTION</t>
  </si>
  <si>
    <t>Ligne</t>
  </si>
  <si>
    <t>Dont Option</t>
  </si>
  <si>
    <t>Liste des dates sensibles à environs 20 jours du départ</t>
  </si>
  <si>
    <t>Contrôle si BC = numéro</t>
  </si>
  <si>
    <t>Contrôle si numéro de BC pas existant</t>
  </si>
  <si>
    <t>a</t>
  </si>
  <si>
    <t>A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</si>
</sst>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[$-40C]mmmmm;@"/>
    <numFmt numFmtId="166" formatCode="0.0"/>
  </numFmts>
  <fonts count="1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color indexed="9"/>
      <name val="Verdana"/>
      <family val="2"/>
    </font>
    <font>
      <b/>
      <sz val="11"/>
      <color theme="1"/>
      <name val="Calibri"/>
      <family val="2"/>
      <scheme val="minor"/>
    </font>
    <font>
      <sz val="16"/>
      <color theme="1"/>
      <name val="Comic Sans MS"/>
      <family val="4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14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ill="1" applyBorder="1"/>
    <xf numFmtId="0" fontId="3" fillId="10" borderId="10" xfId="0" applyFont="1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0" xfId="0" applyNumberFormat="1"/>
    <xf numFmtId="0" fontId="3" fillId="10" borderId="1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5" borderId="0" xfId="0" applyFill="1"/>
    <xf numFmtId="0" fontId="3" fillId="11" borderId="4" xfId="0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1" borderId="15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49" fontId="3" fillId="10" borderId="6" xfId="0" applyNumberFormat="1" applyFont="1" applyFill="1" applyBorder="1" applyAlignment="1">
      <alignment horizontal="center" vertical="center"/>
    </xf>
    <xf numFmtId="0" fontId="2" fillId="2" borderId="0" xfId="0" applyFont="1" applyFill="1"/>
    <xf numFmtId="166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7" xfId="0" applyFont="1" applyFill="1" applyBorder="1" applyAlignment="1"/>
    <xf numFmtId="0" fontId="1" fillId="3" borderId="9" xfId="0" applyFont="1" applyFill="1" applyBorder="1" applyAlignment="1"/>
    <xf numFmtId="0" fontId="4" fillId="0" borderId="0" xfId="0" applyFont="1" applyAlignment="1">
      <alignment vertical="center"/>
    </xf>
    <xf numFmtId="0" fontId="1" fillId="3" borderId="7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NumberFormat="1" applyFill="1" applyBorder="1"/>
    <xf numFmtId="0" fontId="5" fillId="2" borderId="0" xfId="0" applyFont="1" applyFill="1"/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vertical="center"/>
    </xf>
    <xf numFmtId="0" fontId="5" fillId="2" borderId="0" xfId="0" applyFont="1" applyFill="1" applyAlignment="1">
      <alignment horizontal="left" vertical="center"/>
    </xf>
    <xf numFmtId="0" fontId="6" fillId="3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1" fontId="5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1" fontId="5" fillId="0" borderId="10" xfId="0" applyNumberFormat="1" applyFont="1" applyFill="1" applyBorder="1" applyAlignment="1">
      <alignment horizontal="center" vertical="center"/>
    </xf>
    <xf numFmtId="0" fontId="5" fillId="12" borderId="0" xfId="0" applyFont="1" applyFill="1"/>
    <xf numFmtId="0" fontId="5" fillId="12" borderId="0" xfId="0" applyFont="1" applyFill="1" applyAlignment="1">
      <alignment horizontal="center" vertical="center"/>
    </xf>
    <xf numFmtId="14" fontId="5" fillId="2" borderId="0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0" fontId="8" fillId="0" borderId="0" xfId="0" applyFont="1" applyFill="1" applyAlignment="1">
      <alignment vertical="center"/>
    </xf>
    <xf numFmtId="14" fontId="10" fillId="0" borderId="0" xfId="0" applyNumberFormat="1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right" vertical="center"/>
    </xf>
    <xf numFmtId="0" fontId="8" fillId="0" borderId="5" xfId="0" applyFont="1" applyFill="1" applyBorder="1"/>
    <xf numFmtId="0" fontId="8" fillId="0" borderId="10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12" fillId="0" borderId="0" xfId="0" applyFont="1" applyFill="1" applyBorder="1"/>
    <xf numFmtId="0" fontId="8" fillId="0" borderId="0" xfId="0" applyFont="1" applyFill="1" applyBorder="1"/>
    <xf numFmtId="0" fontId="8" fillId="0" borderId="1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8" fillId="0" borderId="14" xfId="0" applyFont="1" applyFill="1" applyBorder="1"/>
    <xf numFmtId="0" fontId="8" fillId="0" borderId="13" xfId="0" applyFont="1" applyFill="1" applyBorder="1" applyAlignment="1">
      <alignment horizontal="center"/>
    </xf>
    <xf numFmtId="0" fontId="8" fillId="0" borderId="12" xfId="0" applyFont="1" applyFill="1" applyBorder="1" applyAlignment="1">
      <alignment horizontal="center"/>
    </xf>
    <xf numFmtId="0" fontId="8" fillId="0" borderId="6" xfId="0" applyFont="1" applyFill="1" applyBorder="1"/>
    <xf numFmtId="0" fontId="8" fillId="0" borderId="3" xfId="0" applyFont="1" applyFill="1" applyBorder="1"/>
    <xf numFmtId="0" fontId="8" fillId="0" borderId="15" xfId="0" applyFont="1" applyFill="1" applyBorder="1"/>
    <xf numFmtId="0" fontId="8" fillId="0" borderId="7" xfId="0" applyFont="1" applyFill="1" applyBorder="1"/>
    <xf numFmtId="0" fontId="8" fillId="0" borderId="8" xfId="0" applyFont="1" applyFill="1" applyBorder="1"/>
    <xf numFmtId="0" fontId="8" fillId="6" borderId="0" xfId="0" applyFont="1" applyFill="1" applyBorder="1"/>
    <xf numFmtId="0" fontId="8" fillId="6" borderId="0" xfId="0" applyFont="1" applyFill="1" applyBorder="1" applyAlignment="1">
      <alignment horizontal="center"/>
    </xf>
    <xf numFmtId="0" fontId="8" fillId="6" borderId="14" xfId="0" applyFont="1" applyFill="1" applyBorder="1"/>
    <xf numFmtId="0" fontId="8" fillId="6" borderId="14" xfId="0" applyFont="1" applyFill="1" applyBorder="1" applyAlignment="1">
      <alignment horizontal="center"/>
    </xf>
    <xf numFmtId="0" fontId="8" fillId="0" borderId="0" xfId="0" applyFont="1" applyBorder="1"/>
    <xf numFmtId="0" fontId="8" fillId="7" borderId="0" xfId="0" applyFont="1" applyFill="1" applyBorder="1" applyAlignment="1">
      <alignment horizontal="center"/>
    </xf>
    <xf numFmtId="0" fontId="8" fillId="8" borderId="5" xfId="0" applyFont="1" applyFill="1" applyBorder="1"/>
    <xf numFmtId="0" fontId="8" fillId="8" borderId="5" xfId="0" applyFont="1" applyFill="1" applyBorder="1" applyAlignment="1">
      <alignment horizontal="center"/>
    </xf>
    <xf numFmtId="0" fontId="8" fillId="8" borderId="0" xfId="0" applyFont="1" applyFill="1" applyBorder="1"/>
    <xf numFmtId="0" fontId="8" fillId="8" borderId="0" xfId="0" applyFont="1" applyFill="1" applyBorder="1" applyAlignment="1">
      <alignment horizontal="center"/>
    </xf>
    <xf numFmtId="0" fontId="8" fillId="8" borderId="14" xfId="0" applyFont="1" applyFill="1" applyBorder="1"/>
    <xf numFmtId="0" fontId="8" fillId="8" borderId="14" xfId="0" applyFont="1" applyFill="1" applyBorder="1" applyAlignment="1">
      <alignment horizontal="center"/>
    </xf>
    <xf numFmtId="0" fontId="8" fillId="0" borderId="0" xfId="0" applyFont="1" applyFill="1"/>
    <xf numFmtId="0" fontId="8" fillId="0" borderId="0" xfId="0" applyFont="1"/>
    <xf numFmtId="0" fontId="8" fillId="0" borderId="0" xfId="0" applyFont="1" applyFill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3" fillId="9" borderId="0" xfId="0" applyFont="1" applyFill="1" applyAlignment="1">
      <alignment horizontal="center"/>
    </xf>
    <xf numFmtId="14" fontId="13" fillId="9" borderId="0" xfId="0" applyNumberFormat="1" applyFont="1" applyFill="1" applyAlignment="1">
      <alignment horizontal="center"/>
    </xf>
    <xf numFmtId="0" fontId="6" fillId="3" borderId="7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9" fillId="4" borderId="0" xfId="0" applyNumberFormat="1" applyFont="1" applyFill="1" applyAlignment="1">
      <alignment horizontal="center" vertical="center"/>
    </xf>
    <xf numFmtId="1" fontId="11" fillId="0" borderId="4" xfId="0" applyNumberFormat="1" applyFont="1" applyFill="1" applyBorder="1" applyAlignment="1">
      <alignment horizontal="center" vertical="center"/>
    </xf>
    <xf numFmtId="1" fontId="11" fillId="0" borderId="2" xfId="0" applyNumberFormat="1" applyFont="1" applyFill="1" applyBorder="1" applyAlignment="1">
      <alignment horizontal="center" vertical="center"/>
    </xf>
    <xf numFmtId="1" fontId="11" fillId="0" borderId="12" xfId="0" applyNumberFormat="1" applyFont="1" applyFill="1" applyBorder="1" applyAlignment="1">
      <alignment horizontal="center" vertical="center"/>
    </xf>
    <xf numFmtId="164" fontId="8" fillId="0" borderId="0" xfId="1" applyFont="1" applyFill="1" applyAlignment="1">
      <alignment horizontal="center" vertical="center" textRotation="255"/>
    </xf>
    <xf numFmtId="0" fontId="0" fillId="0" borderId="7" xfId="0" applyBorder="1" applyAlignment="1">
      <alignment horizontal="centerContinuous" vertical="center"/>
    </xf>
    <xf numFmtId="0" fontId="0" fillId="0" borderId="8" xfId="0" applyBorder="1" applyAlignment="1">
      <alignment horizontal="centerContinuous" vertical="center"/>
    </xf>
  </cellXfs>
  <cellStyles count="2">
    <cellStyle name="Comma" xfId="1" builtinId="3"/>
    <cellStyle name="Normal" xfId="0" builtinId="0"/>
  </cellStyles>
  <dxfs count="85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0</xdr:row>
      <xdr:rowOff>133350</xdr:rowOff>
    </xdr:from>
    <xdr:to>
      <xdr:col>3</xdr:col>
      <xdr:colOff>19050</xdr:colOff>
      <xdr:row>2</xdr:row>
      <xdr:rowOff>85725</xdr:rowOff>
    </xdr:to>
    <xdr:sp macro="" textlink="">
      <xdr:nvSpPr>
        <xdr:cNvPr id="2" name="Rectangle : avec coin arrondi et coin rogné en haut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600075" y="133350"/>
          <a:ext cx="2667000" cy="333375"/>
        </a:xfrm>
        <a:prstGeom prst="snipRound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Outils de prise</a:t>
          </a:r>
          <a:r>
            <a:rPr lang="fr-FR" sz="1400" baseline="0"/>
            <a:t> de commande</a:t>
          </a:r>
          <a:endParaRPr lang="fr-FR" sz="1400"/>
        </a:p>
      </xdr:txBody>
    </xdr:sp>
    <xdr:clientData/>
  </xdr:twoCellAnchor>
  <xdr:twoCellAnchor>
    <xdr:from>
      <xdr:col>0</xdr:col>
      <xdr:colOff>600075</xdr:colOff>
      <xdr:row>0</xdr:row>
      <xdr:rowOff>133350</xdr:rowOff>
    </xdr:from>
    <xdr:to>
      <xdr:col>3</xdr:col>
      <xdr:colOff>19050</xdr:colOff>
      <xdr:row>2</xdr:row>
      <xdr:rowOff>85725</xdr:rowOff>
    </xdr:to>
    <xdr:sp macro="" textlink="">
      <xdr:nvSpPr>
        <xdr:cNvPr id="7" name="Rectangle : avec coin arrondi et coin rogné en haut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33350" y="133350"/>
          <a:ext cx="4391025" cy="342900"/>
        </a:xfrm>
        <a:prstGeom prst="snipRound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Outils de prise</a:t>
          </a:r>
          <a:r>
            <a:rPr lang="fr-FR" sz="1400" baseline="0"/>
            <a:t> de commande</a:t>
          </a:r>
          <a:endParaRPr lang="fr-FR" sz="1400"/>
        </a:p>
      </xdr:txBody>
    </xdr:sp>
    <xdr:clientData/>
  </xdr:twoCellAnchor>
  <xdr:twoCellAnchor>
    <xdr:from>
      <xdr:col>3</xdr:col>
      <xdr:colOff>232834</xdr:colOff>
      <xdr:row>4</xdr:row>
      <xdr:rowOff>52908</xdr:rowOff>
    </xdr:from>
    <xdr:to>
      <xdr:col>6</xdr:col>
      <xdr:colOff>423333</xdr:colOff>
      <xdr:row>15</xdr:row>
      <xdr:rowOff>137574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4751917" y="867825"/>
          <a:ext cx="1756833" cy="2296582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S36"/>
  <sheetViews>
    <sheetView zoomScale="90" zoomScaleNormal="90" workbookViewId="0">
      <selection activeCell="C6" sqref="C6"/>
    </sheetView>
  </sheetViews>
  <sheetFormatPr defaultColWidth="9.140625" defaultRowHeight="15"/>
  <cols>
    <col min="1" max="1" width="2" style="44" customWidth="1"/>
    <col min="2" max="2" width="43.5703125" style="44" customWidth="1"/>
    <col min="3" max="3" width="22" style="45" customWidth="1"/>
    <col min="4" max="4" width="5" style="44" customWidth="1"/>
    <col min="5" max="6" width="9.140625" style="44"/>
    <col min="7" max="7" width="9.85546875" style="44" customWidth="1"/>
    <col min="8" max="8" width="23.7109375" style="46" customWidth="1"/>
    <col min="9" max="9" width="24.5703125" style="46" customWidth="1"/>
    <col min="10" max="11" width="9.140625" style="44"/>
    <col min="12" max="12" width="23.140625" style="44" customWidth="1"/>
    <col min="13" max="13" width="24.85546875" style="44" customWidth="1"/>
    <col min="14" max="14" width="9.140625" style="44" hidden="1" customWidth="1"/>
    <col min="15" max="15" width="16.140625" style="44" customWidth="1"/>
    <col min="16" max="16" width="9.140625" style="44"/>
    <col min="17" max="17" width="9.140625" style="45"/>
    <col min="18" max="18" width="9.140625" style="48"/>
    <col min="19" max="19" width="9.140625" style="45"/>
    <col min="20" max="22" width="9.140625" style="44"/>
    <col min="23" max="23" width="9.140625" style="44" customWidth="1"/>
    <col min="24" max="24" width="42.85546875" style="44" customWidth="1"/>
    <col min="25" max="25" width="9.140625" style="44"/>
    <col min="26" max="27" width="9.140625" style="44" customWidth="1"/>
    <col min="28" max="16384" width="9.140625" style="44"/>
  </cols>
  <sheetData>
    <row r="2" spans="2:19" ht="15" customHeight="1" thickBot="1">
      <c r="L2" s="47"/>
      <c r="Q2" s="45" t="str">
        <f>IF(ISNA(VLOOKUP(C4,Data!A:B,2,FALSE)),"OK","ERREUR")</f>
        <v>OK</v>
      </c>
      <c r="R2" s="48" t="s">
        <v>80</v>
      </c>
    </row>
    <row r="3" spans="2:19" ht="18" customHeight="1" thickBot="1">
      <c r="H3" s="102" t="s">
        <v>70</v>
      </c>
      <c r="I3" s="103"/>
      <c r="L3" s="104" t="s">
        <v>78</v>
      </c>
      <c r="M3" s="105"/>
      <c r="N3" s="105"/>
      <c r="O3" s="105"/>
      <c r="Q3" s="45" t="b">
        <f>IF(C4="","",ISNUMBER(C4))</f>
        <v>1</v>
      </c>
      <c r="R3" s="48" t="s">
        <v>79</v>
      </c>
    </row>
    <row r="4" spans="2:19" ht="15.75" thickBot="1">
      <c r="B4" s="49" t="s">
        <v>44</v>
      </c>
      <c r="C4" s="50">
        <v>56</v>
      </c>
      <c r="H4" s="51" t="s">
        <v>56</v>
      </c>
      <c r="I4" s="52" t="s">
        <v>43</v>
      </c>
      <c r="L4" s="51" t="s">
        <v>52</v>
      </c>
      <c r="M4" s="52" t="s">
        <v>66</v>
      </c>
      <c r="O4" s="52" t="s">
        <v>77</v>
      </c>
    </row>
    <row r="5" spans="2:19" ht="15.75" thickBot="1">
      <c r="B5" s="45"/>
      <c r="H5" s="53" t="str">
        <f>IF(I5="","",22)</f>
        <v/>
      </c>
      <c r="I5" s="53" t="str">
        <f>IF('C ds2'!M3=0,"",'C ds2'!M3)</f>
        <v/>
      </c>
      <c r="L5" s="54" t="str">
        <f ca="1">IFERROR(VLOOKUP(N5,'C ds2'!A:B,2),"")</f>
        <v/>
      </c>
      <c r="M5" s="53" t="str">
        <f ca="1">IFERROR(VLOOKUP(L5,'C ds2'!B:C,2,FALSE),"")</f>
        <v/>
      </c>
      <c r="N5" s="53" t="str">
        <f ca="1">IF(VLOOKUP($C$6,'C ds2'!B:C,2,FALSE)&lt;=2,VLOOKUP($C$6,'C ds2'!B:G,6,FALSE),IF(VLOOKUP($C$6+1,'C ds2'!B:C,2,FALSE)&lt;=2,VLOOKUP($C$6+1,'C ds2'!B:G,6,FALSE),IF(VLOOKUP($C$6+2,'C ds2'!B:C,2,FALSE)&lt;=2,VLOOKUP($C$6+2,'C ds2'!B:G,6,FALSE),IF(VLOOKUP($C$6+3,'C ds2'!B:C,2,FALSE)&lt;=2,VLOOKUP($C$6+3,'C ds2'!B:G,6,FALSE),IF(VLOOKUP($C$6+4,'C ds2'!B:C,2,FALSE)&lt;=2,VLOOKUP($C$6+4,'C ds2'!B:G,6,FALSE),IF(VLOOKUP($C$6+5,'C ds2'!B:C,2,FALSE)&lt;=2,VLOOKUP($C$6+5,'C ds2'!B:G,6,FALSE),IF(VLOOKUP($C$6+6,'C ds2'!B:C,2,FALSE)&lt;=2,VLOOKUP($C$6+6,'C ds2'!B:G,6,FALSE),IF(VLOOKUP($C$6+7,'C ds2'!B:C,2,FALSE)&lt;=2,VLOOKUP($C$6+7,'C ds2'!B:G,6,FALSE),IF(VLOOKUP($C$6+8,'C ds2'!B:C,2,FALSE)&lt;=2,VLOOKUP($C$6+8,'C ds2'!B:G,6,FALSE),IF(VLOOKUP($C$6+9,'C ds2'!B:C,2,FALSE)&lt;=2,VLOOKUP($C$6+9,'C ds2'!B:G,6,FALSE),IF(VLOOKUP($C$6+10,'C ds2'!B:C,2,FALSE)&lt;=2,VLOOKUP($C$6+10,'C ds2'!B:G,6,FALSE),IF(VLOOKUP($C$6+11,'C ds2'!B:C,2,FALSE)&lt;=2,VLOOKUP($C$6+11,'C ds2'!B:G,6,FALSE),IF(VLOOKUP($C$6+12,'C ds2'!B:C,2,FALSE)&lt;=2,VLOOKUP($C$6+12,'C ds2'!B:G,6,FALSE),IF(VLOOKUP($C$6+13,'C ds2'!B:C,2,FALSE)&lt;=2,VLOOKUP($C$6+13,'C ds2'!B:G,6,FALSE),IF(VLOOKUP($C$6+14,'C ds2'!B:C,2,FALSE)&lt;=2,VLOOKUP($C$6+14,'C ds2'!B:G,6,FALSE),IF(VLOOKUP($C$6+15,'C ds2'!B:C,2,FALSE)&lt;=2,VLOOKUP($C$6+15,'C ds2'!B:G,6,FALSE),IF(VLOOKUP($C$6+16,'C ds2'!B:C,2,FALSE)&lt;=2,VLOOKUP($C$6+16,'C ds2'!B:G,6,FALSE),IF(VLOOKUP($C$6+17,'C ds2'!B:C,2,FALSE)&lt;=2,VLOOKUP($C$6+17,'C ds2'!B:G,6,FALSE),IF(VLOOKUP($C$6+18,'C ds2'!B:C,2,FALSE)&lt;=2,VLOOKUP($C$6+18,'C ds2'!B:G,6,FALSE),IF(VLOOKUP($C$6+19,'C ds2'!B:C,2,FALSE)&lt;=2,VLOOKUP($C$6+19,'C ds2'!B:G,6,FALSE),IF(VLOOKUP($C$6+20,'C ds2'!B:C,2,FALSE)&lt;=2,VLOOKUP($C$6+20,'C ds2'!B:G,6,FALSE),IF(VLOOKUP($C$6+21,'C ds2'!B:C,2,FALSE)&lt;=2,VLOOKUP($C$6+21,'C ds2'!B:G,6,FALSE),IF(VLOOKUP($C$6+22,'C ds2'!B:C,2,FALSE)&lt;=2,VLOOKUP($C$6+22,'C ds2'!B:G,6,FALSE),IF(VLOOKUP($C$6+23,'C ds2'!B:C,2,FALSE)&lt;=2,VLOOKUP($C$6+23,'C ds2'!B:G,6,FALSE),IF(VLOOKUP($C$6+24,'C ds2'!B:C,2,FALSE)&lt;=2,VLOOKUP($C$6+24,'C ds2'!B:G,6,FALSE),IF(VLOOKUP($C$6+25,'C ds2'!B:C,2,FALSE)&lt;=2,VLOOKUP($C$6+25,'C ds2'!B:G,6,FALSE),IF(VLOOKUP($C$6+26,'C ds2'!B:C,2,FALSE)&lt;=2,VLOOKUP($C$6+26,'C ds2'!B:G,6,FALSE),IF(VLOOKUP($C$6+27,'C ds2'!B:C,2,FALSE)&lt;=2,VLOOKUP($C$6+27,'C ds2'!B:G,6,FALSE),IF(VLOOKUP($C$6+28,'C ds2'!B:C,2,FALSE)&lt;=2,VLOOKUP($C$6+28,'C ds2'!B:G,6,FALSE),"")))))))))))))))))))))))))))))</f>
        <v/>
      </c>
      <c r="O5" s="53" t="str">
        <f ca="1">IFERROR(VLOOKUP(L5,'C ds2'!B:D,3,FALSE),"")</f>
        <v/>
      </c>
      <c r="Q5" s="50">
        <f>MONTH(C6)</f>
        <v>1</v>
      </c>
    </row>
    <row r="6" spans="2:19" ht="15.75" thickBot="1">
      <c r="B6" s="49" t="s">
        <v>50</v>
      </c>
      <c r="C6" s="54">
        <v>43101</v>
      </c>
      <c r="H6" s="53">
        <f>IF(I6="","",39)</f>
        <v>39</v>
      </c>
      <c r="I6" s="53">
        <f>IF('C ds2'!M4=0,"",'C ds2'!M4)</f>
        <v>1</v>
      </c>
      <c r="L6" s="54" t="str">
        <f ca="1">IFERROR(VLOOKUP(N6,'C ds2'!A:B,2),"")</f>
        <v/>
      </c>
      <c r="M6" s="53" t="str">
        <f ca="1">IFERROR(VLOOKUP(L6,'C ds2'!B:C,2,FALSE),"")</f>
        <v/>
      </c>
      <c r="N6" s="53" t="e">
        <f ca="1">IF(VLOOKUP($L5+1,'C ds2'!B:C,2,FALSE)&lt;=2,VLOOKUP($L5+1,'C ds2'!B:G,6,FALSE),IF(VLOOKUP($L5+2,'C ds2'!B:C,2,FALSE)&lt;=2,VLOOKUP($L5+2,'C ds2'!B:G,6,FALSE),IF(VLOOKUP($L5+3,'C ds2'!B:C,2,FALSE)&lt;=2,VLOOKUP($L5+3,'C ds2'!B:G,6,FALSE),IF(VLOOKUP($L5+4,'C ds2'!B:C,2,FALSE)&lt;=2,VLOOKUP($L5+4,'C ds2'!B:G,6,FALSE),IF(VLOOKUP($L5+5,'C ds2'!B:C,2,FALSE)&lt;=2,VLOOKUP($L5+5,'C ds2'!B:G,6,FALSE),IF(VLOOKUP($L5+6,'C ds2'!B:C,2,FALSE)&lt;=2,VLOOKUP($L5+6,'C ds2'!B:G,6,FALSE),IF(VLOOKUP($L5+7,'C ds2'!B:C,2,FALSE)&lt;=2,VLOOKUP($L5+7,'C ds2'!B:G,6,FALSE),IF(VLOOKUP($L5+8,'C ds2'!B:C,2,FALSE)&lt;=2,VLOOKUP($L5+8,'C ds2'!B:G,6,FALSE),IF(VLOOKUP($L5+9,'C ds2'!B:C,2,FALSE)&lt;=2,VLOOKUP($L5+9,'C ds2'!B:G,6,FALSE),IF(VLOOKUP($L5+10,'C ds2'!B:C,2,FALSE)&lt;=2,VLOOKUP($L5+10,'C ds2'!B:G,6,FALSE),IF(VLOOKUP($L5+11,'C ds2'!B:C,2,FALSE)&lt;=2,VLOOKUP($L5+11,'C ds2'!B:G,6,FALSE),IF(VLOOKUP($L5+12,'C ds2'!B:C,2,FALSE)&lt;=2,VLOOKUP($L5+12,'C ds2'!B:G,6,FALSE),IF(VLOOKUP($L5+13,'C ds2'!B:C,2,FALSE)&lt;=2,VLOOKUP($L5+13,'C ds2'!B:G,6,FALSE),IF(VLOOKUP($L5+14,'C ds2'!B:C,2,FALSE)&lt;=2,VLOOKUP($L5+14,'C ds2'!B:G,6,FALSE),IF(VLOOKUP($L5+15,'C ds2'!B:C,2,FALSE)&lt;=2,VLOOKUP($L5+15,'C ds2'!B:G,6,FALSE),IF(VLOOKUP($L5+16,'C ds2'!B:C,2,FALSE)&lt;=2,VLOOKUP($L5+16,'C ds2'!B:G,6,FALSE),IF(VLOOKUP($L5+17,'C ds2'!B:C,2,FALSE)&lt;=2,VLOOKUP($L5+17,'C ds2'!B:G,6,FALSE),IF(VLOOKUP($L5+18,'C ds2'!B:C,2,FALSE)&lt;=2,VLOOKUP($L5+18,'C ds2'!B:G,6,FALSE),IF(VLOOKUP($L5+19,'C ds2'!B:C,2,FALSE)&lt;=2,VLOOKUP($L5+19,'C ds2'!B:G,6,FALSE),IF(VLOOKUP($L5+20,'C ds2'!B:C,2,FALSE)&lt;=2,VLOOKUP($L5+20,'C ds2'!B:G,6,FALSE),""))))))))))))))))))))</f>
        <v>#VALUE!</v>
      </c>
      <c r="O6" s="53" t="str">
        <f ca="1">IFERROR(VLOOKUP(L6,'C ds2'!B:D,3,FALSE),"")</f>
        <v/>
      </c>
    </row>
    <row r="7" spans="2:19" ht="15.75" thickBot="1">
      <c r="B7" s="45"/>
      <c r="H7" s="53">
        <f>IF(I7="","",49)</f>
        <v>49</v>
      </c>
      <c r="I7" s="53">
        <f>IF('C ds2'!M5=0,"",'C ds2'!M5)</f>
        <v>4</v>
      </c>
      <c r="L7" s="54" t="str">
        <f ca="1">IFERROR(VLOOKUP(N7,'C ds2'!A:B,2),"")</f>
        <v/>
      </c>
      <c r="M7" s="53" t="str">
        <f ca="1">IFERROR(VLOOKUP(L7,'C ds2'!B:C,2,FALSE),"")</f>
        <v/>
      </c>
      <c r="N7" s="53" t="e">
        <f ca="1">IF(VLOOKUP($L6+1,'C ds2'!B:C,2,FALSE)&lt;=2,VLOOKUP($L6+1,'C ds2'!B:G,6,FALSE),IF(VLOOKUP($L6+2,'C ds2'!B:C,2,FALSE)&lt;=2,VLOOKUP($L6+2,'C ds2'!B:G,6,FALSE),IF(VLOOKUP($L6+3,'C ds2'!B:C,2,FALSE)&lt;=2,VLOOKUP($L6+3,'C ds2'!B:G,6,FALSE),IF(VLOOKUP($L6+4,'C ds2'!B:C,2,FALSE)&lt;=2,VLOOKUP($L6+4,'C ds2'!B:G,6,FALSE),IF(VLOOKUP($L6+5,'C ds2'!B:C,2,FALSE)&lt;=2,VLOOKUP($L6+5,'C ds2'!B:G,6,FALSE),IF(VLOOKUP($L6+6,'C ds2'!B:C,2,FALSE)&lt;=2,VLOOKUP($L6+6,'C ds2'!B:G,6,FALSE),IF(VLOOKUP($L6+7,'C ds2'!B:C,2,FALSE)&lt;=2,VLOOKUP($L6+7,'C ds2'!B:G,6,FALSE),IF(VLOOKUP($L6+8,'C ds2'!B:C,2,FALSE)&lt;=2,VLOOKUP($L6+8,'C ds2'!B:G,6,FALSE),IF(VLOOKUP($L6+9,'C ds2'!B:C,2,FALSE)&lt;=2,VLOOKUP($L6+9,'C ds2'!B:G,6,FALSE),IF(VLOOKUP($L6+10,'C ds2'!B:C,2,FALSE)&lt;=2,VLOOKUP($L6+10,'C ds2'!B:G,6,FALSE),IF(VLOOKUP($L6+11,'C ds2'!B:C,2,FALSE)&lt;=2,VLOOKUP($L6+11,'C ds2'!B:G,6,FALSE),IF(VLOOKUP($L6+12,'C ds2'!B:C,2,FALSE)&lt;=2,VLOOKUP($L6+12,'C ds2'!B:G,6,FALSE),IF(VLOOKUP($L6+13,'C ds2'!B:C,2,FALSE)&lt;=2,VLOOKUP($L6+13,'C ds2'!B:G,6,FALSE),IF(VLOOKUP($L6+14,'C ds2'!B:C,2,FALSE)&lt;=2,VLOOKUP($L6+14,'C ds2'!B:G,6,FALSE),IF(VLOOKUP($L6+15,'C ds2'!B:C,2,FALSE)&lt;=2,VLOOKUP($L6+15,'C ds2'!B:G,6,FALSE),IF(VLOOKUP($L6+16,'C ds2'!B:C,2,FALSE)&lt;=2,VLOOKUP($L6+16,'C ds2'!B:G,6,FALSE),IF(VLOOKUP($L6+17,'C ds2'!B:C,2,FALSE)&lt;=2,VLOOKUP($L6+17,'C ds2'!B:G,6,FALSE),IF(VLOOKUP($L6+18,'C ds2'!B:C,2,FALSE)&lt;=2,VLOOKUP($L6+18,'C ds2'!B:G,6,FALSE),IF(VLOOKUP($L6+19,'C ds2'!B:C,2,FALSE)&lt;=2,VLOOKUP($L6+19,'C ds2'!B:G,6,FALSE),IF(VLOOKUP($L6+20,'C ds2'!B:C,2,FALSE)&lt;=2,VLOOKUP($L6+20,'C ds2'!B:G,6,FALSE),""))))))))))))))))))))</f>
        <v>#VALUE!</v>
      </c>
      <c r="O7" s="53" t="str">
        <f ca="1">IFERROR(VLOOKUP(L7,'C ds2'!B:D,3,FALSE),"")</f>
        <v/>
      </c>
      <c r="Q7" s="45">
        <f>IFERROR(YEAR(C6),1)</f>
        <v>2018</v>
      </c>
      <c r="S7" s="45" t="s">
        <v>61</v>
      </c>
    </row>
    <row r="8" spans="2:19" ht="15.75" thickBot="1">
      <c r="B8" s="49" t="s">
        <v>51</v>
      </c>
      <c r="C8" s="54">
        <v>43103</v>
      </c>
      <c r="H8" s="53">
        <f>IF(I8="","",51)</f>
        <v>51</v>
      </c>
      <c r="I8" s="53">
        <f>IF('C ds2'!M6=0,"",'C ds2'!M6)</f>
        <v>1</v>
      </c>
      <c r="L8" s="54" t="str">
        <f ca="1">IFERROR(VLOOKUP(N8,'C ds2'!A:B,2),"")</f>
        <v/>
      </c>
      <c r="M8" s="53" t="str">
        <f ca="1">IFERROR(VLOOKUP(L8,'C ds2'!B:C,2,FALSE),"")</f>
        <v/>
      </c>
      <c r="N8" s="53" t="e">
        <f ca="1">IF(VLOOKUP($L7+1,'C ds2'!B:C,2,FALSE)&lt;=2,VLOOKUP($L7+1,'C ds2'!B:G,6,FALSE),IF(VLOOKUP($L7+2,'C ds2'!B:C,2,FALSE)&lt;=2,VLOOKUP($L7+2,'C ds2'!B:G,6,FALSE),IF(VLOOKUP($L7+3,'C ds2'!B:C,2,FALSE)&lt;=2,VLOOKUP($L7+3,'C ds2'!B:G,6,FALSE),IF(VLOOKUP($L7+4,'C ds2'!B:C,2,FALSE)&lt;=2,VLOOKUP($L7+4,'C ds2'!B:G,6,FALSE),IF(VLOOKUP($L7+5,'C ds2'!B:C,2,FALSE)&lt;=2,VLOOKUP($L7+5,'C ds2'!B:G,6,FALSE),IF(VLOOKUP($L7+6,'C ds2'!B:C,2,FALSE)&lt;=2,VLOOKUP($L7+6,'C ds2'!B:G,6,FALSE),IF(VLOOKUP($L7+7,'C ds2'!B:C,2,FALSE)&lt;=2,VLOOKUP($L7+7,'C ds2'!B:G,6,FALSE),IF(VLOOKUP($L7+8,'C ds2'!B:C,2,FALSE)&lt;=2,VLOOKUP($L7+8,'C ds2'!B:G,6,FALSE),IF(VLOOKUP($L7+9,'C ds2'!B:C,2,FALSE)&lt;=2,VLOOKUP($L7+9,'C ds2'!B:G,6,FALSE),IF(VLOOKUP($L7+10,'C ds2'!B:C,2,FALSE)&lt;=2,VLOOKUP($L7+10,'C ds2'!B:G,6,FALSE),IF(VLOOKUP($L7+11,'C ds2'!B:C,2,FALSE)&lt;=2,VLOOKUP($L7+11,'C ds2'!B:G,6,FALSE),IF(VLOOKUP($L7+12,'C ds2'!B:C,2,FALSE)&lt;=2,VLOOKUP($L7+12,'C ds2'!B:G,6,FALSE),IF(VLOOKUP($L7+13,'C ds2'!B:C,2,FALSE)&lt;=2,VLOOKUP($L7+13,'C ds2'!B:G,6,FALSE),IF(VLOOKUP($L7+14,'C ds2'!B:C,2,FALSE)&lt;=2,VLOOKUP($L7+14,'C ds2'!B:G,6,FALSE),IF(VLOOKUP($L7+15,'C ds2'!B:C,2,FALSE)&lt;=2,VLOOKUP($L7+15,'C ds2'!B:G,6,FALSE),IF(VLOOKUP($L7+16,'C ds2'!B:C,2,FALSE)&lt;=2,VLOOKUP($L7+16,'C ds2'!B:G,6,FALSE),IF(VLOOKUP($L7+17,'C ds2'!B:C,2,FALSE)&lt;=2,VLOOKUP($L7+17,'C ds2'!B:G,6,FALSE),IF(VLOOKUP($L7+18,'C ds2'!B:C,2,FALSE)&lt;=2,VLOOKUP($L7+18,'C ds2'!B:G,6,FALSE),IF(VLOOKUP($L7+19,'C ds2'!B:C,2,FALSE)&lt;=2,VLOOKUP($L7+19,'C ds2'!B:G,6,FALSE),IF(VLOOKUP($L7+20,'C ds2'!B:C,2,FALSE)&lt;=2,VLOOKUP($L7+20,'C ds2'!B:G,6,FALSE),""))))))))))))))))))))</f>
        <v>#VALUE!</v>
      </c>
      <c r="O8" s="53" t="str">
        <f ca="1">IFERROR(VLOOKUP(L8,'C ds2'!B:D,3,FALSE),"")</f>
        <v/>
      </c>
      <c r="Q8" s="45">
        <f>IFERROR(YEAR(C8),1)</f>
        <v>2018</v>
      </c>
      <c r="S8" s="45" t="s">
        <v>61</v>
      </c>
    </row>
    <row r="9" spans="2:19" ht="15.75" thickBot="1">
      <c r="B9" s="45"/>
      <c r="H9" s="53">
        <f>IF(I9="","",53)</f>
        <v>53</v>
      </c>
      <c r="I9" s="53">
        <f>IF('C ds2'!M7=0,"",'C ds2'!M7)</f>
        <v>3</v>
      </c>
      <c r="L9" s="54" t="str">
        <f ca="1">IFERROR(VLOOKUP(N9,'C ds2'!A:B,2),"")</f>
        <v/>
      </c>
      <c r="M9" s="53" t="str">
        <f ca="1">IFERROR(VLOOKUP(L9,'C ds2'!B:C,2,FALSE),"")</f>
        <v/>
      </c>
      <c r="N9" s="53" t="e">
        <f ca="1">IF(VLOOKUP($L8+1,'C ds2'!B:C,2,FALSE)&lt;=2,VLOOKUP($L8+1,'C ds2'!B:G,6,FALSE),IF(VLOOKUP($L8+2,'C ds2'!B:C,2,FALSE)&lt;=2,VLOOKUP($L8+2,'C ds2'!B:G,6,FALSE),IF(VLOOKUP($L8+3,'C ds2'!B:C,2,FALSE)&lt;=2,VLOOKUP($L8+3,'C ds2'!B:G,6,FALSE),IF(VLOOKUP($L8+4,'C ds2'!B:C,2,FALSE)&lt;=2,VLOOKUP($L8+4,'C ds2'!B:G,6,FALSE),IF(VLOOKUP($L8+5,'C ds2'!B:C,2,FALSE)&lt;=2,VLOOKUP($L8+5,'C ds2'!B:G,6,FALSE),IF(VLOOKUP($L8+6,'C ds2'!B:C,2,FALSE)&lt;=2,VLOOKUP($L8+6,'C ds2'!B:G,6,FALSE),IF(VLOOKUP($L8+7,'C ds2'!B:C,2,FALSE)&lt;=2,VLOOKUP($L8+7,'C ds2'!B:G,6,FALSE),IF(VLOOKUP($L8+8,'C ds2'!B:C,2,FALSE)&lt;=2,VLOOKUP($L8+8,'C ds2'!B:G,6,FALSE),IF(VLOOKUP($L8+9,'C ds2'!B:C,2,FALSE)&lt;=2,VLOOKUP($L8+9,'C ds2'!B:G,6,FALSE),IF(VLOOKUP($L8+10,'C ds2'!B:C,2,FALSE)&lt;=2,VLOOKUP($L8+10,'C ds2'!B:G,6,FALSE),IF(VLOOKUP($L8+11,'C ds2'!B:C,2,FALSE)&lt;=2,VLOOKUP($L8+11,'C ds2'!B:G,6,FALSE),IF(VLOOKUP($L8+12,'C ds2'!B:C,2,FALSE)&lt;=2,VLOOKUP($L8+12,'C ds2'!B:G,6,FALSE),IF(VLOOKUP($L8+13,'C ds2'!B:C,2,FALSE)&lt;=2,VLOOKUP($L8+13,'C ds2'!B:G,6,FALSE),IF(VLOOKUP($L8+14,'C ds2'!B:C,2,FALSE)&lt;=2,VLOOKUP($L8+14,'C ds2'!B:G,6,FALSE),IF(VLOOKUP($L8+15,'C ds2'!B:C,2,FALSE)&lt;=2,VLOOKUP($L8+15,'C ds2'!B:G,6,FALSE),IF(VLOOKUP($L8+16,'C ds2'!B:C,2,FALSE)&lt;=2,VLOOKUP($L8+16,'C ds2'!B:G,6,FALSE),IF(VLOOKUP($L8+17,'C ds2'!B:C,2,FALSE)&lt;=2,VLOOKUP($L8+17,'C ds2'!B:G,6,FALSE),IF(VLOOKUP($L8+18,'C ds2'!B:C,2,FALSE)&lt;=2,VLOOKUP($L8+18,'C ds2'!B:G,6,FALSE),IF(VLOOKUP($L8+19,'C ds2'!B:C,2,FALSE)&lt;=2,VLOOKUP($L8+19,'C ds2'!B:G,6,FALSE),IF(VLOOKUP($L8+20,'C ds2'!B:C,2,FALSE)&lt;=2,VLOOKUP($L8+20,'C ds2'!B:G,6,FALSE),""))))))))))))))))))))</f>
        <v>#VALUE!</v>
      </c>
      <c r="O9" s="53" t="str">
        <f ca="1">IFERROR(VLOOKUP(L9,'C ds2'!B:D,3,FALSE),"")</f>
        <v/>
      </c>
    </row>
    <row r="10" spans="2:19" ht="15.75" thickBot="1">
      <c r="B10" s="49" t="s">
        <v>36</v>
      </c>
      <c r="C10" s="50" t="s">
        <v>11</v>
      </c>
      <c r="H10" s="53">
        <f>IF(I10="","",55)</f>
        <v>55</v>
      </c>
      <c r="I10" s="53">
        <f>IF('C ds2'!M8=0,"",'C ds2'!M8)</f>
        <v>3</v>
      </c>
      <c r="L10" s="54" t="str">
        <f ca="1">IFERROR(VLOOKUP(N10,'C ds2'!A:B,2),"")</f>
        <v/>
      </c>
      <c r="M10" s="53" t="str">
        <f ca="1">IFERROR(VLOOKUP(L10,'C ds2'!B:C,2,FALSE),"")</f>
        <v/>
      </c>
      <c r="N10" s="53" t="e">
        <f ca="1">IF(VLOOKUP($L9+1,'C ds2'!B:C,2,FALSE)&lt;=2,VLOOKUP($L9+1,'C ds2'!B:G,6,FALSE),IF(VLOOKUP($L9+2,'C ds2'!B:C,2,FALSE)&lt;=2,VLOOKUP($L9+2,'C ds2'!B:G,6,FALSE),IF(VLOOKUP($L9+3,'C ds2'!B:C,2,FALSE)&lt;=2,VLOOKUP($L9+3,'C ds2'!B:G,6,FALSE),IF(VLOOKUP($L9+4,'C ds2'!B:C,2,FALSE)&lt;=2,VLOOKUP($L9+4,'C ds2'!B:G,6,FALSE),IF(VLOOKUP($L9+5,'C ds2'!B:C,2,FALSE)&lt;=2,VLOOKUP($L9+5,'C ds2'!B:G,6,FALSE),IF(VLOOKUP($L9+6,'C ds2'!B:C,2,FALSE)&lt;=2,VLOOKUP($L9+6,'C ds2'!B:G,6,FALSE),IF(VLOOKUP($L9+7,'C ds2'!B:C,2,FALSE)&lt;=2,VLOOKUP($L9+7,'C ds2'!B:G,6,FALSE),IF(VLOOKUP($L9+8,'C ds2'!B:C,2,FALSE)&lt;=2,VLOOKUP($L9+8,'C ds2'!B:G,6,FALSE),IF(VLOOKUP($L9+9,'C ds2'!B:C,2,FALSE)&lt;=2,VLOOKUP($L9+9,'C ds2'!B:G,6,FALSE),IF(VLOOKUP($L9+10,'C ds2'!B:C,2,FALSE)&lt;=2,VLOOKUP($L9+10,'C ds2'!B:G,6,FALSE),IF(VLOOKUP($L9+11,'C ds2'!B:C,2,FALSE)&lt;=2,VLOOKUP($L9+11,'C ds2'!B:G,6,FALSE),IF(VLOOKUP($L9+12,'C ds2'!B:C,2,FALSE)&lt;=2,VLOOKUP($L9+12,'C ds2'!B:G,6,FALSE),IF(VLOOKUP($L9+13,'C ds2'!B:C,2,FALSE)&lt;=2,VLOOKUP($L9+13,'C ds2'!B:G,6,FALSE),IF(VLOOKUP($L9+14,'C ds2'!B:C,2,FALSE)&lt;=2,VLOOKUP($L9+14,'C ds2'!B:G,6,FALSE),IF(VLOOKUP($L9+15,'C ds2'!B:C,2,FALSE)&lt;=2,VLOOKUP($L9+15,'C ds2'!B:G,6,FALSE),IF(VLOOKUP($L9+16,'C ds2'!B:C,2,FALSE)&lt;=2,VLOOKUP($L9+16,'C ds2'!B:G,6,FALSE),IF(VLOOKUP($L9+17,'C ds2'!B:C,2,FALSE)&lt;=2,VLOOKUP($L9+17,'C ds2'!B:G,6,FALSE),IF(VLOOKUP($L9+18,'C ds2'!B:C,2,FALSE)&lt;=2,VLOOKUP($L9+18,'C ds2'!B:G,6,FALSE),IF(VLOOKUP($L9+19,'C ds2'!B:C,2,FALSE)&lt;=2,VLOOKUP($L9+19,'C ds2'!B:G,6,FALSE),IF(VLOOKUP($L9+20,'C ds2'!B:C,2,FALSE)&lt;=2,VLOOKUP($L9+20,'C ds2'!B:G,6,FALSE),""))))))))))))))))))))</f>
        <v>#VALUE!</v>
      </c>
      <c r="O10" s="53" t="str">
        <f ca="1">IFERROR(VLOOKUP(L10,'C ds2'!B:D,3,FALSE),"")</f>
        <v/>
      </c>
      <c r="Q10" s="45" t="str">
        <f>IF(OR(C6="",C8="")=TRUE,"OK",IF(OR(Q7&lt;&gt;Para!A3,Q8&lt;&gt;Para!A3)=TRUE,"ERREUR","OK"))</f>
        <v>OK</v>
      </c>
      <c r="S10" s="45" t="s">
        <v>61</v>
      </c>
    </row>
    <row r="11" spans="2:19" ht="15.75" thickBot="1">
      <c r="B11" s="45"/>
      <c r="H11" s="53">
        <f>IF(I11="","",57)</f>
        <v>57</v>
      </c>
      <c r="I11" s="53">
        <f>IF('C ds2'!M9=0,"",'C ds2'!M9)</f>
        <v>2</v>
      </c>
      <c r="L11" s="54" t="str">
        <f ca="1">IFERROR(VLOOKUP(N11,'C ds2'!A:B,2),"")</f>
        <v/>
      </c>
      <c r="M11" s="53" t="str">
        <f ca="1">IFERROR(VLOOKUP(L11,'C ds2'!B:C,2,FALSE),"")</f>
        <v/>
      </c>
      <c r="N11" s="53" t="e">
        <f ca="1">IF(VLOOKUP($L10+1,'C ds2'!B:C,2,FALSE)&lt;=2,VLOOKUP($L10+1,'C ds2'!B:G,6,FALSE),IF(VLOOKUP($L10+2,'C ds2'!B:C,2,FALSE)&lt;=2,VLOOKUP($L10+2,'C ds2'!B:G,6,FALSE),IF(VLOOKUP($L10+3,'C ds2'!B:C,2,FALSE)&lt;=2,VLOOKUP($L10+3,'C ds2'!B:G,6,FALSE),IF(VLOOKUP($L10+4,'C ds2'!B:C,2,FALSE)&lt;=2,VLOOKUP($L10+4,'C ds2'!B:G,6,FALSE),IF(VLOOKUP($L10+5,'C ds2'!B:C,2,FALSE)&lt;=2,VLOOKUP($L10+5,'C ds2'!B:G,6,FALSE),IF(VLOOKUP($L10+6,'C ds2'!B:C,2,FALSE)&lt;=2,VLOOKUP($L10+6,'C ds2'!B:G,6,FALSE),IF(VLOOKUP($L10+7,'C ds2'!B:C,2,FALSE)&lt;=2,VLOOKUP($L10+7,'C ds2'!B:G,6,FALSE),IF(VLOOKUP($L10+8,'C ds2'!B:C,2,FALSE)&lt;=2,VLOOKUP($L10+8,'C ds2'!B:G,6,FALSE),IF(VLOOKUP($L10+9,'C ds2'!B:C,2,FALSE)&lt;=2,VLOOKUP($L10+9,'C ds2'!B:G,6,FALSE),IF(VLOOKUP($L10+10,'C ds2'!B:C,2,FALSE)&lt;=2,VLOOKUP($L10+10,'C ds2'!B:G,6,FALSE),IF(VLOOKUP($L10+11,'C ds2'!B:C,2,FALSE)&lt;=2,VLOOKUP($L10+11,'C ds2'!B:G,6,FALSE),IF(VLOOKUP($L10+12,'C ds2'!B:C,2,FALSE)&lt;=2,VLOOKUP($L10+12,'C ds2'!B:G,6,FALSE),IF(VLOOKUP($L10+13,'C ds2'!B:C,2,FALSE)&lt;=2,VLOOKUP($L10+13,'C ds2'!B:G,6,FALSE),IF(VLOOKUP($L10+14,'C ds2'!B:C,2,FALSE)&lt;=2,VLOOKUP($L10+14,'C ds2'!B:G,6,FALSE),IF(VLOOKUP($L10+15,'C ds2'!B:C,2,FALSE)&lt;=2,VLOOKUP($L10+15,'C ds2'!B:G,6,FALSE),IF(VLOOKUP($L10+16,'C ds2'!B:C,2,FALSE)&lt;=2,VLOOKUP($L10+16,'C ds2'!B:G,6,FALSE),IF(VLOOKUP($L10+17,'C ds2'!B:C,2,FALSE)&lt;=2,VLOOKUP($L10+17,'C ds2'!B:G,6,FALSE),IF(VLOOKUP($L10+18,'C ds2'!B:C,2,FALSE)&lt;=2,VLOOKUP($L10+18,'C ds2'!B:G,6,FALSE),IF(VLOOKUP($L10+19,'C ds2'!B:C,2,FALSE)&lt;=2,VLOOKUP($L10+19,'C ds2'!B:G,6,FALSE),IF(VLOOKUP($L10+20,'C ds2'!B:C,2,FALSE)&lt;=2,VLOOKUP($L10+20,'C ds2'!B:G,6,FALSE),""))))))))))))))))))))</f>
        <v>#VALUE!</v>
      </c>
      <c r="O11" s="53" t="str">
        <f ca="1">IFERROR(VLOOKUP(L11,'C ds2'!B:D,3,FALSE),"")</f>
        <v/>
      </c>
      <c r="Q11" s="45" t="str">
        <f>IF(OR(C6="",C8="")=TRUE,"OK",IF(C8&lt;C6,"ERREUR","OK"))</f>
        <v>OK</v>
      </c>
      <c r="R11" s="48" t="s">
        <v>64</v>
      </c>
    </row>
    <row r="12" spans="2:19" ht="15.75" thickBot="1">
      <c r="B12" s="49" t="s">
        <v>37</v>
      </c>
      <c r="C12" s="53">
        <v>55.2</v>
      </c>
      <c r="H12" s="53">
        <f>IF(I12="","",59)</f>
        <v>59</v>
      </c>
      <c r="I12" s="53">
        <f>IF('C ds2'!M10=0,"",'C ds2'!M10)</f>
        <v>3</v>
      </c>
      <c r="L12" s="54" t="str">
        <f ca="1">IFERROR(VLOOKUP(N12,'C ds2'!A:B,2),"")</f>
        <v/>
      </c>
      <c r="M12" s="53" t="str">
        <f ca="1">IFERROR(VLOOKUP(L12,'C ds2'!B:C,2,FALSE),"")</f>
        <v/>
      </c>
      <c r="N12" s="53" t="e">
        <f ca="1">IF(VLOOKUP($L11+1,'C ds2'!B:C,2,FALSE)&lt;=2,VLOOKUP($L11+1,'C ds2'!B:G,6,FALSE),IF(VLOOKUP($L11+2,'C ds2'!B:C,2,FALSE)&lt;=2,VLOOKUP($L11+2,'C ds2'!B:G,6,FALSE),IF(VLOOKUP($L11+3,'C ds2'!B:C,2,FALSE)&lt;=2,VLOOKUP($L11+3,'C ds2'!B:G,6,FALSE),IF(VLOOKUP($L11+4,'C ds2'!B:C,2,FALSE)&lt;=2,VLOOKUP($L11+4,'C ds2'!B:G,6,FALSE),IF(VLOOKUP($L11+5,'C ds2'!B:C,2,FALSE)&lt;=2,VLOOKUP($L11+5,'C ds2'!B:G,6,FALSE),IF(VLOOKUP($L11+6,'C ds2'!B:C,2,FALSE)&lt;=2,VLOOKUP($L11+6,'C ds2'!B:G,6,FALSE),IF(VLOOKUP($L11+7,'C ds2'!B:C,2,FALSE)&lt;=2,VLOOKUP($L11+7,'C ds2'!B:G,6,FALSE),IF(VLOOKUP($L11+8,'C ds2'!B:C,2,FALSE)&lt;=2,VLOOKUP($L11+8,'C ds2'!B:G,6,FALSE),IF(VLOOKUP($L11+9,'C ds2'!B:C,2,FALSE)&lt;=2,VLOOKUP($L11+9,'C ds2'!B:G,6,FALSE),IF(VLOOKUP($L11+10,'C ds2'!B:C,2,FALSE)&lt;=2,VLOOKUP($L11+10,'C ds2'!B:G,6,FALSE),IF(VLOOKUP($L11+11,'C ds2'!B:C,2,FALSE)&lt;=2,VLOOKUP($L11+11,'C ds2'!B:G,6,FALSE),IF(VLOOKUP($L11+12,'C ds2'!B:C,2,FALSE)&lt;=2,VLOOKUP($L11+12,'C ds2'!B:G,6,FALSE),IF(VLOOKUP($L11+13,'C ds2'!B:C,2,FALSE)&lt;=2,VLOOKUP($L11+13,'C ds2'!B:G,6,FALSE),IF(VLOOKUP($L11+14,'C ds2'!B:C,2,FALSE)&lt;=2,VLOOKUP($L11+14,'C ds2'!B:G,6,FALSE),IF(VLOOKUP($L11+15,'C ds2'!B:C,2,FALSE)&lt;=2,VLOOKUP($L11+15,'C ds2'!B:G,6,FALSE),IF(VLOOKUP($L11+16,'C ds2'!B:C,2,FALSE)&lt;=2,VLOOKUP($L11+16,'C ds2'!B:G,6,FALSE),IF(VLOOKUP($L11+17,'C ds2'!B:C,2,FALSE)&lt;=2,VLOOKUP($L11+17,'C ds2'!B:G,6,FALSE),IF(VLOOKUP($L11+18,'C ds2'!B:C,2,FALSE)&lt;=2,VLOOKUP($L11+18,'C ds2'!B:G,6,FALSE),IF(VLOOKUP($L11+19,'C ds2'!B:C,2,FALSE)&lt;=2,VLOOKUP($L11+19,'C ds2'!B:G,6,FALSE),IF(VLOOKUP($L11+20,'C ds2'!B:C,2,FALSE)&lt;=2,VLOOKUP($L11+20,'C ds2'!B:G,6,FALSE),""))))))))))))))))))))</f>
        <v>#VALUE!</v>
      </c>
      <c r="O12" s="53" t="str">
        <f ca="1">IFERROR(VLOOKUP(L12,'C ds2'!B:D,3,FALSE),"")</f>
        <v/>
      </c>
    </row>
    <row r="13" spans="2:19" ht="15.75" thickBot="1">
      <c r="B13" s="45"/>
      <c r="H13" s="53">
        <f>IF(I13="","",61)</f>
        <v>61</v>
      </c>
      <c r="I13" s="53">
        <f>IF('C ds2'!M11=0,"",'C ds2'!M11)</f>
        <v>4</v>
      </c>
      <c r="L13" s="54" t="str">
        <f ca="1">IFERROR(VLOOKUP(N13,'C ds2'!A:B,2),"")</f>
        <v/>
      </c>
      <c r="M13" s="53" t="str">
        <f ca="1">IFERROR(VLOOKUP(L13,'C ds2'!B:C,2,FALSE),"")</f>
        <v/>
      </c>
      <c r="N13" s="53" t="e">
        <f ca="1">IF(VLOOKUP($L12+1,'C ds2'!B:C,2,FALSE)&lt;=2,VLOOKUP($L12+1,'C ds2'!B:G,6,FALSE),IF(VLOOKUP($L12+2,'C ds2'!B:C,2,FALSE)&lt;=2,VLOOKUP($L12+2,'C ds2'!B:G,6,FALSE),IF(VLOOKUP($L12+3,'C ds2'!B:C,2,FALSE)&lt;=2,VLOOKUP($L12+3,'C ds2'!B:G,6,FALSE),IF(VLOOKUP($L12+4,'C ds2'!B:C,2,FALSE)&lt;=2,VLOOKUP($L12+4,'C ds2'!B:G,6,FALSE),IF(VLOOKUP($L12+5,'C ds2'!B:C,2,FALSE)&lt;=2,VLOOKUP($L12+5,'C ds2'!B:G,6,FALSE),IF(VLOOKUP($L12+6,'C ds2'!B:C,2,FALSE)&lt;=2,VLOOKUP($L12+6,'C ds2'!B:G,6,FALSE),IF(VLOOKUP($L12+7,'C ds2'!B:C,2,FALSE)&lt;=2,VLOOKUP($L12+7,'C ds2'!B:G,6,FALSE),IF(VLOOKUP($L12+8,'C ds2'!B:C,2,FALSE)&lt;=2,VLOOKUP($L12+8,'C ds2'!B:G,6,FALSE),IF(VLOOKUP($L12+9,'C ds2'!B:C,2,FALSE)&lt;=2,VLOOKUP($L12+9,'C ds2'!B:G,6,FALSE),IF(VLOOKUP($L12+10,'C ds2'!B:C,2,FALSE)&lt;=2,VLOOKUP($L12+10,'C ds2'!B:G,6,FALSE),IF(VLOOKUP($L12+11,'C ds2'!B:C,2,FALSE)&lt;=2,VLOOKUP($L12+11,'C ds2'!B:G,6,FALSE),IF(VLOOKUP($L12+12,'C ds2'!B:C,2,FALSE)&lt;=2,VLOOKUP($L12+12,'C ds2'!B:G,6,FALSE),IF(VLOOKUP($L12+13,'C ds2'!B:C,2,FALSE)&lt;=2,VLOOKUP($L12+13,'C ds2'!B:G,6,FALSE),IF(VLOOKUP($L12+14,'C ds2'!B:C,2,FALSE)&lt;=2,VLOOKUP($L12+14,'C ds2'!B:G,6,FALSE),IF(VLOOKUP($L12+15,'C ds2'!B:C,2,FALSE)&lt;=2,VLOOKUP($L12+15,'C ds2'!B:G,6,FALSE),IF(VLOOKUP($L12+16,'C ds2'!B:C,2,FALSE)&lt;=2,VLOOKUP($L12+16,'C ds2'!B:G,6,FALSE),IF(VLOOKUP($L12+17,'C ds2'!B:C,2,FALSE)&lt;=2,VLOOKUP($L12+17,'C ds2'!B:G,6,FALSE),IF(VLOOKUP($L12+18,'C ds2'!B:C,2,FALSE)&lt;=2,VLOOKUP($L12+18,'C ds2'!B:G,6,FALSE),IF(VLOOKUP($L12+19,'C ds2'!B:C,2,FALSE)&lt;=2,VLOOKUP($L12+19,'C ds2'!B:G,6,FALSE),IF(VLOOKUP($L12+20,'C ds2'!B:C,2,FALSE)&lt;=2,VLOOKUP($L12+20,'C ds2'!B:G,6,FALSE),""))))))))))))))))))))</f>
        <v>#VALUE!</v>
      </c>
      <c r="O13" s="53" t="str">
        <f ca="1">IFERROR(VLOOKUP(L13,'C ds2'!B:D,3,FALSE),"")</f>
        <v/>
      </c>
    </row>
    <row r="14" spans="2:19" ht="15.75" thickBot="1">
      <c r="B14" s="49" t="s">
        <v>53</v>
      </c>
      <c r="C14" s="50" t="s">
        <v>47</v>
      </c>
      <c r="H14" s="53">
        <f>IF(I14="","",63)</f>
        <v>63</v>
      </c>
      <c r="I14" s="53">
        <f>IF('C ds2'!M12=0,"",'C ds2'!M12)</f>
        <v>1</v>
      </c>
      <c r="L14" s="54" t="str">
        <f ca="1">IFERROR(VLOOKUP(N14,'C ds2'!A:B,2),"")</f>
        <v/>
      </c>
      <c r="M14" s="53" t="str">
        <f ca="1">IFERROR(VLOOKUP(L14,'C ds2'!B:C,2,FALSE),"")</f>
        <v/>
      </c>
      <c r="N14" s="53" t="e">
        <f ca="1">IF(VLOOKUP($L13+1,'C ds2'!B:C,2,FALSE)&lt;=2,VLOOKUP($L13+1,'C ds2'!B:G,6,FALSE),IF(VLOOKUP($L13+2,'C ds2'!B:C,2,FALSE)&lt;=2,VLOOKUP($L13+2,'C ds2'!B:G,6,FALSE),IF(VLOOKUP($L13+3,'C ds2'!B:C,2,FALSE)&lt;=2,VLOOKUP($L13+3,'C ds2'!B:G,6,FALSE),IF(VLOOKUP($L13+4,'C ds2'!B:C,2,FALSE)&lt;=2,VLOOKUP($L13+4,'C ds2'!B:G,6,FALSE),IF(VLOOKUP($L13+5,'C ds2'!B:C,2,FALSE)&lt;=2,VLOOKUP($L13+5,'C ds2'!B:G,6,FALSE),IF(VLOOKUP($L13+6,'C ds2'!B:C,2,FALSE)&lt;=2,VLOOKUP($L13+6,'C ds2'!B:G,6,FALSE),IF(VLOOKUP($L13+7,'C ds2'!B:C,2,FALSE)&lt;=2,VLOOKUP($L13+7,'C ds2'!B:G,6,FALSE),IF(VLOOKUP($L13+8,'C ds2'!B:C,2,FALSE)&lt;=2,VLOOKUP($L13+8,'C ds2'!B:G,6,FALSE),IF(VLOOKUP($L13+9,'C ds2'!B:C,2,FALSE)&lt;=2,VLOOKUP($L13+9,'C ds2'!B:G,6,FALSE),IF(VLOOKUP($L13+10,'C ds2'!B:C,2,FALSE)&lt;=2,VLOOKUP($L13+10,'C ds2'!B:G,6,FALSE),IF(VLOOKUP($L13+11,'C ds2'!B:C,2,FALSE)&lt;=2,VLOOKUP($L13+11,'C ds2'!B:G,6,FALSE),IF(VLOOKUP($L13+12,'C ds2'!B:C,2,FALSE)&lt;=2,VLOOKUP($L13+12,'C ds2'!B:G,6,FALSE),IF(VLOOKUP($L13+13,'C ds2'!B:C,2,FALSE)&lt;=2,VLOOKUP($L13+13,'C ds2'!B:G,6,FALSE),IF(VLOOKUP($L13+14,'C ds2'!B:C,2,FALSE)&lt;=2,VLOOKUP($L13+14,'C ds2'!B:G,6,FALSE),IF(VLOOKUP($L13+15,'C ds2'!B:C,2,FALSE)&lt;=2,VLOOKUP($L13+15,'C ds2'!B:G,6,FALSE),IF(VLOOKUP($L13+16,'C ds2'!B:C,2,FALSE)&lt;=2,VLOOKUP($L13+16,'C ds2'!B:G,6,FALSE),IF(VLOOKUP($L13+17,'C ds2'!B:C,2,FALSE)&lt;=2,VLOOKUP($L13+17,'C ds2'!B:G,6,FALSE),IF(VLOOKUP($L13+18,'C ds2'!B:C,2,FALSE)&lt;=2,VLOOKUP($L13+18,'C ds2'!B:G,6,FALSE),IF(VLOOKUP($L13+19,'C ds2'!B:C,2,FALSE)&lt;=2,VLOOKUP($L13+19,'C ds2'!B:G,6,FALSE),IF(VLOOKUP($L13+20,'C ds2'!B:C,2,FALSE)&lt;=2,VLOOKUP($L13+20,'C ds2'!B:G,6,FALSE),""))))))))))))))))))))</f>
        <v>#VALUE!</v>
      </c>
      <c r="O14" s="53" t="str">
        <f ca="1">IFERROR(VLOOKUP(L14,'C ds2'!B:D,3,FALSE),"")</f>
        <v/>
      </c>
    </row>
    <row r="15" spans="2:19" ht="15.75" thickBot="1">
      <c r="B15" s="45"/>
      <c r="H15" s="53">
        <f>IF(I15="","",65)</f>
        <v>65</v>
      </c>
      <c r="I15" s="53">
        <f>IF('C ds2'!M13=0,"",'C ds2'!M13)</f>
        <v>3</v>
      </c>
      <c r="L15" s="54" t="str">
        <f ca="1">IFERROR(VLOOKUP(N15,'C ds2'!A:B,2),"")</f>
        <v/>
      </c>
      <c r="M15" s="53" t="str">
        <f ca="1">IFERROR(VLOOKUP(L15,'C ds2'!B:C,2,FALSE),"")</f>
        <v/>
      </c>
      <c r="N15" s="53" t="e">
        <f ca="1">IF(VLOOKUP($L14+1,'C ds2'!B:C,2,FALSE)&lt;=2,VLOOKUP($L14+1,'C ds2'!B:G,6,FALSE),IF(VLOOKUP($L14+2,'C ds2'!B:C,2,FALSE)&lt;=2,VLOOKUP($L14+2,'C ds2'!B:G,6,FALSE),IF(VLOOKUP($L14+3,'C ds2'!B:C,2,FALSE)&lt;=2,VLOOKUP($L14+3,'C ds2'!B:G,6,FALSE),IF(VLOOKUP($L14+4,'C ds2'!B:C,2,FALSE)&lt;=2,VLOOKUP($L14+4,'C ds2'!B:G,6,FALSE),IF(VLOOKUP($L14+5,'C ds2'!B:C,2,FALSE)&lt;=2,VLOOKUP($L14+5,'C ds2'!B:G,6,FALSE),IF(VLOOKUP($L14+6,'C ds2'!B:C,2,FALSE)&lt;=2,VLOOKUP($L14+6,'C ds2'!B:G,6,FALSE),IF(VLOOKUP($L14+7,'C ds2'!B:C,2,FALSE)&lt;=2,VLOOKUP($L14+7,'C ds2'!B:G,6,FALSE),IF(VLOOKUP($L14+8,'C ds2'!B:C,2,FALSE)&lt;=2,VLOOKUP($L14+8,'C ds2'!B:G,6,FALSE),IF(VLOOKUP($L14+9,'C ds2'!B:C,2,FALSE)&lt;=2,VLOOKUP($L14+9,'C ds2'!B:G,6,FALSE),IF(VLOOKUP($L14+10,'C ds2'!B:C,2,FALSE)&lt;=2,VLOOKUP($L14+10,'C ds2'!B:G,6,FALSE),IF(VLOOKUP($L14+11,'C ds2'!B:C,2,FALSE)&lt;=2,VLOOKUP($L14+11,'C ds2'!B:G,6,FALSE),IF(VLOOKUP($L14+12,'C ds2'!B:C,2,FALSE)&lt;=2,VLOOKUP($L14+12,'C ds2'!B:G,6,FALSE),IF(VLOOKUP($L14+13,'C ds2'!B:C,2,FALSE)&lt;=2,VLOOKUP($L14+13,'C ds2'!B:G,6,FALSE),IF(VLOOKUP($L14+14,'C ds2'!B:C,2,FALSE)&lt;=2,VLOOKUP($L14+14,'C ds2'!B:G,6,FALSE),IF(VLOOKUP($L14+15,'C ds2'!B:C,2,FALSE)&lt;=2,VLOOKUP($L14+15,'C ds2'!B:G,6,FALSE),IF(VLOOKUP($L14+16,'C ds2'!B:C,2,FALSE)&lt;=2,VLOOKUP($L14+16,'C ds2'!B:G,6,FALSE),IF(VLOOKUP($L14+17,'C ds2'!B:C,2,FALSE)&lt;=2,VLOOKUP($L14+17,'C ds2'!B:G,6,FALSE),IF(VLOOKUP($L14+18,'C ds2'!B:C,2,FALSE)&lt;=2,VLOOKUP($L14+18,'C ds2'!B:G,6,FALSE),IF(VLOOKUP($L14+19,'C ds2'!B:C,2,FALSE)&lt;=2,VLOOKUP($L14+19,'C ds2'!B:G,6,FALSE),IF(VLOOKUP($L14+20,'C ds2'!B:C,2,FALSE)&lt;=2,VLOOKUP($L14+20,'C ds2'!B:G,6,FALSE),""))))))))))))))))))))</f>
        <v>#VALUE!</v>
      </c>
      <c r="O15" s="53" t="str">
        <f ca="1">IFERROR(VLOOKUP(L15,'C ds2'!B:D,3,FALSE),"")</f>
        <v/>
      </c>
    </row>
    <row r="16" spans="2:19" ht="15.75" thickBot="1">
      <c r="B16" s="49" t="s">
        <v>8</v>
      </c>
      <c r="C16" s="50" t="s">
        <v>20</v>
      </c>
      <c r="H16" s="53">
        <f>IF(I16="","",83)</f>
        <v>83</v>
      </c>
      <c r="I16" s="53">
        <f>IF('C ds2'!M14=0,"",'C ds2'!M14)</f>
        <v>2</v>
      </c>
      <c r="L16" s="54" t="str">
        <f ca="1">IFERROR(VLOOKUP(N16,'C ds2'!A:B,2),"")</f>
        <v/>
      </c>
      <c r="M16" s="53" t="str">
        <f ca="1">IFERROR(VLOOKUP(L16,'C ds2'!B:C,2,FALSE),"")</f>
        <v/>
      </c>
      <c r="N16" s="53" t="e">
        <f ca="1">IF(VLOOKUP($L15+1,'C ds2'!B:C,2,FALSE)&lt;=2,VLOOKUP($L15+1,'C ds2'!B:G,6,FALSE),IF(VLOOKUP($L15+2,'C ds2'!B:C,2,FALSE)&lt;=2,VLOOKUP($L15+2,'C ds2'!B:G,6,FALSE),IF(VLOOKUP($L15+3,'C ds2'!B:C,2,FALSE)&lt;=2,VLOOKUP($L15+3,'C ds2'!B:G,6,FALSE),IF(VLOOKUP($L15+4,'C ds2'!B:C,2,FALSE)&lt;=2,VLOOKUP($L15+4,'C ds2'!B:G,6,FALSE),IF(VLOOKUP($L15+5,'C ds2'!B:C,2,FALSE)&lt;=2,VLOOKUP($L15+5,'C ds2'!B:G,6,FALSE),IF(VLOOKUP($L15+6,'C ds2'!B:C,2,FALSE)&lt;=2,VLOOKUP($L15+6,'C ds2'!B:G,6,FALSE),IF(VLOOKUP($L15+7,'C ds2'!B:C,2,FALSE)&lt;=2,VLOOKUP($L15+7,'C ds2'!B:G,6,FALSE),IF(VLOOKUP($L15+8,'C ds2'!B:C,2,FALSE)&lt;=2,VLOOKUP($L15+8,'C ds2'!B:G,6,FALSE),IF(VLOOKUP($L15+9,'C ds2'!B:C,2,FALSE)&lt;=2,VLOOKUP($L15+9,'C ds2'!B:G,6,FALSE),IF(VLOOKUP($L15+10,'C ds2'!B:C,2,FALSE)&lt;=2,VLOOKUP($L15+10,'C ds2'!B:G,6,FALSE),IF(VLOOKUP($L15+11,'C ds2'!B:C,2,FALSE)&lt;=2,VLOOKUP($L15+11,'C ds2'!B:G,6,FALSE),IF(VLOOKUP($L15+12,'C ds2'!B:C,2,FALSE)&lt;=2,VLOOKUP($L15+12,'C ds2'!B:G,6,FALSE),IF(VLOOKUP($L15+13,'C ds2'!B:C,2,FALSE)&lt;=2,VLOOKUP($L15+13,'C ds2'!B:G,6,FALSE),IF(VLOOKUP($L15+14,'C ds2'!B:C,2,FALSE)&lt;=2,VLOOKUP($L15+14,'C ds2'!B:G,6,FALSE),IF(VLOOKUP($L15+15,'C ds2'!B:C,2,FALSE)&lt;=2,VLOOKUP($L15+15,'C ds2'!B:G,6,FALSE),IF(VLOOKUP($L15+16,'C ds2'!B:C,2,FALSE)&lt;=2,VLOOKUP($L15+16,'C ds2'!B:G,6,FALSE),IF(VLOOKUP($L15+17,'C ds2'!B:C,2,FALSE)&lt;=2,VLOOKUP($L15+17,'C ds2'!B:G,6,FALSE),IF(VLOOKUP($L15+18,'C ds2'!B:C,2,FALSE)&lt;=2,VLOOKUP($L15+18,'C ds2'!B:G,6,FALSE),IF(VLOOKUP($L15+19,'C ds2'!B:C,2,FALSE)&lt;=2,VLOOKUP($L15+19,'C ds2'!B:G,6,FALSE),IF(VLOOKUP($L15+20,'C ds2'!B:C,2,FALSE)&lt;=2,VLOOKUP($L15+20,'C ds2'!B:G,6,FALSE),""))))))))))))))))))))</f>
        <v>#VALUE!</v>
      </c>
      <c r="O16" s="53" t="str">
        <f ca="1">IFERROR(VLOOKUP(L16,'C ds2'!B:D,3,FALSE),"")</f>
        <v/>
      </c>
    </row>
    <row r="17" spans="2:18" ht="15.75" thickBot="1">
      <c r="B17" s="45"/>
      <c r="H17" s="55"/>
      <c r="I17" s="55"/>
      <c r="L17" s="54" t="str">
        <f ca="1">IFERROR(VLOOKUP(N17,'C ds2'!A:B,2),"")</f>
        <v/>
      </c>
      <c r="M17" s="53" t="str">
        <f ca="1">IFERROR(VLOOKUP(L17,'C ds2'!B:C,2,FALSE),"")</f>
        <v/>
      </c>
      <c r="N17" s="53" t="e">
        <f ca="1">IF(VLOOKUP($L16+1,'C ds2'!B:C,2,FALSE)&lt;=2,VLOOKUP($L16+1,'C ds2'!B:G,6,FALSE),IF(VLOOKUP($L16+2,'C ds2'!B:C,2,FALSE)&lt;=2,VLOOKUP($L16+2,'C ds2'!B:G,6,FALSE),IF(VLOOKUP($L16+3,'C ds2'!B:C,2,FALSE)&lt;=2,VLOOKUP($L16+3,'C ds2'!B:G,6,FALSE),IF(VLOOKUP($L16+4,'C ds2'!B:C,2,FALSE)&lt;=2,VLOOKUP($L16+4,'C ds2'!B:G,6,FALSE),IF(VLOOKUP($L16+5,'C ds2'!B:C,2,FALSE)&lt;=2,VLOOKUP($L16+5,'C ds2'!B:G,6,FALSE),IF(VLOOKUP($L16+6,'C ds2'!B:C,2,FALSE)&lt;=2,VLOOKUP($L16+6,'C ds2'!B:G,6,FALSE),IF(VLOOKUP($L16+7,'C ds2'!B:C,2,FALSE)&lt;=2,VLOOKUP($L16+7,'C ds2'!B:G,6,FALSE),IF(VLOOKUP($L16+8,'C ds2'!B:C,2,FALSE)&lt;=2,VLOOKUP($L16+8,'C ds2'!B:G,6,FALSE),IF(VLOOKUP($L16+9,'C ds2'!B:C,2,FALSE)&lt;=2,VLOOKUP($L16+9,'C ds2'!B:G,6,FALSE),IF(VLOOKUP($L16+10,'C ds2'!B:C,2,FALSE)&lt;=2,VLOOKUP($L16+10,'C ds2'!B:G,6,FALSE),IF(VLOOKUP($L16+11,'C ds2'!B:C,2,FALSE)&lt;=2,VLOOKUP($L16+11,'C ds2'!B:G,6,FALSE),IF(VLOOKUP($L16+12,'C ds2'!B:C,2,FALSE)&lt;=2,VLOOKUP($L16+12,'C ds2'!B:G,6,FALSE),IF(VLOOKUP($L16+13,'C ds2'!B:C,2,FALSE)&lt;=2,VLOOKUP($L16+13,'C ds2'!B:G,6,FALSE),IF(VLOOKUP($L16+14,'C ds2'!B:C,2,FALSE)&lt;=2,VLOOKUP($L16+14,'C ds2'!B:G,6,FALSE),IF(VLOOKUP($L16+15,'C ds2'!B:C,2,FALSE)&lt;=2,VLOOKUP($L16+15,'C ds2'!B:G,6,FALSE),IF(VLOOKUP($L16+16,'C ds2'!B:C,2,FALSE)&lt;=2,VLOOKUP($L16+16,'C ds2'!B:G,6,FALSE),IF(VLOOKUP($L16+17,'C ds2'!B:C,2,FALSE)&lt;=2,VLOOKUP($L16+17,'C ds2'!B:G,6,FALSE),IF(VLOOKUP($L16+18,'C ds2'!B:C,2,FALSE)&lt;=2,VLOOKUP($L16+18,'C ds2'!B:G,6,FALSE),IF(VLOOKUP($L16+19,'C ds2'!B:C,2,FALSE)&lt;=2,VLOOKUP($L16+19,'C ds2'!B:G,6,FALSE),IF(VLOOKUP($L16+20,'C ds2'!B:C,2,FALSE)&lt;=2,VLOOKUP($L16+20,'C ds2'!B:G,6,FALSE),""))))))))))))))))))))</f>
        <v>#VALUE!</v>
      </c>
      <c r="O17" s="53" t="str">
        <f ca="1">IFERROR(VLOOKUP(L17,'C ds2'!B:D,3,FALSE),"")</f>
        <v/>
      </c>
    </row>
    <row r="18" spans="2:18" ht="15.75" thickBot="1">
      <c r="B18" s="49" t="s">
        <v>1</v>
      </c>
      <c r="C18" s="50" t="s">
        <v>81</v>
      </c>
      <c r="H18" s="55"/>
      <c r="I18" s="55"/>
      <c r="L18" s="54" t="str">
        <f ca="1">IFERROR(VLOOKUP(N18,'C ds2'!A:B,2),"")</f>
        <v/>
      </c>
      <c r="M18" s="53" t="str">
        <f ca="1">IFERROR(VLOOKUP(L18,'C ds2'!B:C,2,FALSE),"")</f>
        <v/>
      </c>
      <c r="N18" s="53" t="e">
        <f ca="1">IF(VLOOKUP($L17+1,'C ds2'!B:C,2,FALSE)&lt;=2,VLOOKUP($L17+1,'C ds2'!B:G,6,FALSE),IF(VLOOKUP($L17+2,'C ds2'!B:C,2,FALSE)&lt;=2,VLOOKUP($L17+2,'C ds2'!B:G,6,FALSE),IF(VLOOKUP($L17+3,'C ds2'!B:C,2,FALSE)&lt;=2,VLOOKUP($L17+3,'C ds2'!B:G,6,FALSE),IF(VLOOKUP($L17+4,'C ds2'!B:C,2,FALSE)&lt;=2,VLOOKUP($L17+4,'C ds2'!B:G,6,FALSE),IF(VLOOKUP($L17+5,'C ds2'!B:C,2,FALSE)&lt;=2,VLOOKUP($L17+5,'C ds2'!B:G,6,FALSE),IF(VLOOKUP($L17+6,'C ds2'!B:C,2,FALSE)&lt;=2,VLOOKUP($L17+6,'C ds2'!B:G,6,FALSE),IF(VLOOKUP($L17+7,'C ds2'!B:C,2,FALSE)&lt;=2,VLOOKUP($L17+7,'C ds2'!B:G,6,FALSE),IF(VLOOKUP($L17+8,'C ds2'!B:C,2,FALSE)&lt;=2,VLOOKUP($L17+8,'C ds2'!B:G,6,FALSE),IF(VLOOKUP($L17+9,'C ds2'!B:C,2,FALSE)&lt;=2,VLOOKUP($L17+9,'C ds2'!B:G,6,FALSE),IF(VLOOKUP($L17+10,'C ds2'!B:C,2,FALSE)&lt;=2,VLOOKUP($L17+10,'C ds2'!B:G,6,FALSE),IF(VLOOKUP($L17+11,'C ds2'!B:C,2,FALSE)&lt;=2,VLOOKUP($L17+11,'C ds2'!B:G,6,FALSE),IF(VLOOKUP($L17+12,'C ds2'!B:C,2,FALSE)&lt;=2,VLOOKUP($L17+12,'C ds2'!B:G,6,FALSE),IF(VLOOKUP($L17+13,'C ds2'!B:C,2,FALSE)&lt;=2,VLOOKUP($L17+13,'C ds2'!B:G,6,FALSE),IF(VLOOKUP($L17+14,'C ds2'!B:C,2,FALSE)&lt;=2,VLOOKUP($L17+14,'C ds2'!B:G,6,FALSE),IF(VLOOKUP($L17+15,'C ds2'!B:C,2,FALSE)&lt;=2,VLOOKUP($L17+15,'C ds2'!B:G,6,FALSE),IF(VLOOKUP($L17+16,'C ds2'!B:C,2,FALSE)&lt;=2,VLOOKUP($L17+16,'C ds2'!B:G,6,FALSE),IF(VLOOKUP($L17+17,'C ds2'!B:C,2,FALSE)&lt;=2,VLOOKUP($L17+17,'C ds2'!B:G,6,FALSE),IF(VLOOKUP($L17+18,'C ds2'!B:C,2,FALSE)&lt;=2,VLOOKUP($L17+18,'C ds2'!B:G,6,FALSE),IF(VLOOKUP($L17+19,'C ds2'!B:C,2,FALSE)&lt;=2,VLOOKUP($L17+19,'C ds2'!B:G,6,FALSE),IF(VLOOKUP($L17+20,'C ds2'!B:C,2,FALSE)&lt;=2,VLOOKUP($L17+20,'C ds2'!B:G,6,FALSE),""))))))))))))))))))))</f>
        <v>#VALUE!</v>
      </c>
      <c r="O18" s="53" t="str">
        <f ca="1">IFERROR(VLOOKUP(L18,'C ds2'!B:D,3,FALSE),"")</f>
        <v/>
      </c>
    </row>
    <row r="19" spans="2:18" ht="15.75" thickBot="1">
      <c r="H19" s="56"/>
      <c r="L19" s="54" t="str">
        <f ca="1">IFERROR(VLOOKUP(N19,'C ds2'!A:B,2),"")</f>
        <v/>
      </c>
      <c r="M19" s="53" t="str">
        <f ca="1">IFERROR(VLOOKUP(L19,'C ds2'!B:C,2,FALSE),"")</f>
        <v/>
      </c>
      <c r="N19" s="57" t="e">
        <f ca="1">IF(VLOOKUP($L18+1,'C ds2'!B:C,2,FALSE)&lt;=2,VLOOKUP($L18+1,'C ds2'!B:G,6,FALSE),IF(VLOOKUP($L18+2,'C ds2'!B:C,2,FALSE)&lt;=2,VLOOKUP($L18+2,'C ds2'!B:G,6,FALSE),IF(VLOOKUP($L18+3,'C ds2'!B:C,2,FALSE)&lt;=2,VLOOKUP($L18+3,'C ds2'!B:G,6,FALSE),IF(VLOOKUP($L18+4,'C ds2'!B:C,2,FALSE)&lt;=2,VLOOKUP($L18+4,'C ds2'!B:G,6,FALSE),IF(VLOOKUP($L18+5,'C ds2'!B:C,2,FALSE)&lt;=2,VLOOKUP($L18+5,'C ds2'!B:G,6,FALSE),IF(VLOOKUP($L18+6,'C ds2'!B:C,2,FALSE)&lt;=2,VLOOKUP($L18+6,'C ds2'!B:G,6,FALSE),IF(VLOOKUP($L18+7,'C ds2'!B:C,2,FALSE)&lt;=2,VLOOKUP($L18+7,'C ds2'!B:G,6,FALSE),IF(VLOOKUP($L18+8,'C ds2'!B:C,2,FALSE)&lt;=2,VLOOKUP($L18+8,'C ds2'!B:G,6,FALSE),IF(VLOOKUP($L18+9,'C ds2'!B:C,2,FALSE)&lt;=2,VLOOKUP($L18+9,'C ds2'!B:G,6,FALSE),IF(VLOOKUP($L18+10,'C ds2'!B:C,2,FALSE)&lt;=2,VLOOKUP($L18+10,'C ds2'!B:G,6,FALSE),IF(VLOOKUP($L18+11,'C ds2'!B:C,2,FALSE)&lt;=2,VLOOKUP($L18+11,'C ds2'!B:G,6,FALSE),IF(VLOOKUP($L18+12,'C ds2'!B:C,2,FALSE)&lt;=2,VLOOKUP($L18+12,'C ds2'!B:G,6,FALSE),IF(VLOOKUP($L18+13,'C ds2'!B:C,2,FALSE)&lt;=2,VLOOKUP($L18+13,'C ds2'!B:G,6,FALSE),IF(VLOOKUP($L18+14,'C ds2'!B:C,2,FALSE)&lt;=2,VLOOKUP($L18+14,'C ds2'!B:G,6,FALSE),IF(VLOOKUP($L18+15,'C ds2'!B:C,2,FALSE)&lt;=2,VLOOKUP($L18+15,'C ds2'!B:G,6,FALSE),IF(VLOOKUP($L18+16,'C ds2'!B:C,2,FALSE)&lt;=2,VLOOKUP($L18+16,'C ds2'!B:G,6,FALSE),IF(VLOOKUP($L18+17,'C ds2'!B:C,2,FALSE)&lt;=2,VLOOKUP($L18+17,'C ds2'!B:G,6,FALSE),IF(VLOOKUP($L18+18,'C ds2'!B:C,2,FALSE)&lt;=2,VLOOKUP($L18+18,'C ds2'!B:G,6,FALSE),IF(VLOOKUP($L18+19,'C ds2'!B:C,2,FALSE)&lt;=2,VLOOKUP($L18+19,'C ds2'!B:G,6,FALSE),IF(VLOOKUP($L18+20,'C ds2'!B:C,2,FALSE)&lt;=2,VLOOKUP($L18+20,'C ds2'!B:G,6,FALSE),""))))))))))))))))))))</f>
        <v>#VALUE!</v>
      </c>
      <c r="O19" s="53" t="str">
        <f ca="1">IFERROR(VLOOKUP(L19,'C ds2'!B:D,3,FALSE),"")</f>
        <v/>
      </c>
    </row>
    <row r="20" spans="2:18" ht="6" customHeight="1">
      <c r="B20" s="58"/>
      <c r="C20" s="59"/>
      <c r="H20" s="56"/>
      <c r="L20" s="60"/>
      <c r="M20" s="55"/>
      <c r="N20" s="55"/>
    </row>
    <row r="21" spans="2:18" ht="15.75" thickBot="1">
      <c r="H21" s="56"/>
      <c r="L21" s="60"/>
      <c r="M21" s="55"/>
      <c r="N21" s="55"/>
    </row>
    <row r="22" spans="2:18" ht="15.75" thickBot="1">
      <c r="B22" s="49" t="s">
        <v>49</v>
      </c>
      <c r="C22" s="50" t="s">
        <v>12</v>
      </c>
      <c r="H22" s="56"/>
      <c r="L22" s="60"/>
      <c r="M22" s="55"/>
      <c r="N22" s="55"/>
    </row>
    <row r="23" spans="2:18" ht="15.75" thickBot="1">
      <c r="H23" s="56"/>
      <c r="L23" s="60"/>
      <c r="M23" s="55"/>
      <c r="N23" s="55"/>
    </row>
    <row r="24" spans="2:18" ht="15.75" thickBot="1">
      <c r="B24" s="49" t="s">
        <v>52</v>
      </c>
      <c r="C24" s="54">
        <v>43102</v>
      </c>
      <c r="H24" s="56"/>
      <c r="L24" s="60"/>
      <c r="M24" s="55"/>
      <c r="N24" s="55"/>
      <c r="Q24" s="45">
        <f>IFERROR(YEAR(C24),1)</f>
        <v>2018</v>
      </c>
      <c r="R24" s="48" t="s">
        <v>61</v>
      </c>
    </row>
    <row r="25" spans="2:18">
      <c r="H25" s="56"/>
      <c r="L25" s="60"/>
      <c r="M25" s="55"/>
      <c r="N25" s="55"/>
      <c r="Q25" s="45" t="str">
        <f>IF(C24="","OK",IF(Q24&lt;&gt;Para!$A$3,"ERREUR","OK"))</f>
        <v>OK</v>
      </c>
      <c r="R25" s="48" t="s">
        <v>61</v>
      </c>
    </row>
    <row r="26" spans="2:18" ht="6" customHeight="1">
      <c r="B26" s="58"/>
      <c r="C26" s="59"/>
      <c r="H26" s="56"/>
    </row>
    <row r="27" spans="2:18" ht="15.75" customHeight="1" thickBot="1">
      <c r="H27" s="56"/>
      <c r="Q27" s="45" t="str">
        <f>IF(Q25="","OK",IF(AND(C24&gt;=C6,C24&lt;=C8)=TRUE,"OK","ERREUR"))</f>
        <v>OK</v>
      </c>
      <c r="R27" s="48" t="s">
        <v>63</v>
      </c>
    </row>
    <row r="28" spans="2:18" ht="15.75" customHeight="1" thickBot="1">
      <c r="B28" s="49" t="s">
        <v>49</v>
      </c>
      <c r="C28" s="50" t="s">
        <v>13</v>
      </c>
      <c r="H28" s="56"/>
    </row>
    <row r="29" spans="2:18" ht="15.75" customHeight="1" thickBot="1">
      <c r="H29" s="56"/>
    </row>
    <row r="30" spans="2:18" ht="15.75" customHeight="1" thickBot="1">
      <c r="B30" s="49" t="s">
        <v>52</v>
      </c>
      <c r="C30" s="54">
        <v>43103</v>
      </c>
      <c r="H30" s="56"/>
    </row>
    <row r="31" spans="2:18">
      <c r="H31" s="56"/>
    </row>
    <row r="32" spans="2:18">
      <c r="H32" s="56"/>
      <c r="Q32" s="45">
        <f>IFERROR(YEAR(C30),1)</f>
        <v>2018</v>
      </c>
      <c r="R32" s="48" t="s">
        <v>61</v>
      </c>
    </row>
    <row r="33" spans="8:18">
      <c r="H33" s="56"/>
      <c r="Q33" s="45" t="str">
        <f>IF(C30="","OK",IF(Q32&lt;&gt;Para!$A$3,"ERREUR","OK"))</f>
        <v>OK</v>
      </c>
      <c r="R33" s="48" t="s">
        <v>61</v>
      </c>
    </row>
    <row r="34" spans="8:18">
      <c r="Q34" s="45" t="str">
        <f>IF(C30="","OK",IF(AND(C30&gt;=C6,C30&lt;=C8)=TRUE,"OK","ERREUR"))</f>
        <v>OK</v>
      </c>
      <c r="R34" s="48" t="s">
        <v>63</v>
      </c>
    </row>
    <row r="36" spans="8:18">
      <c r="Q36" s="45" t="str">
        <f>IF(OR(C24 = "", C30 = ""),"OK",IF(C24=C30,"ERREUR","OK"))</f>
        <v>OK</v>
      </c>
      <c r="R36" s="48" t="s">
        <v>62</v>
      </c>
    </row>
  </sheetData>
  <mergeCells count="2">
    <mergeCell ref="H3:I3"/>
    <mergeCell ref="L3:O3"/>
  </mergeCells>
  <conditionalFormatting sqref="H3:I3 H5:I18 L4:M4 N5:N25 L5:L25 L3">
    <cfRule type="expression" dxfId="84" priority="15">
      <formula>$C$6=""</formula>
    </cfRule>
    <cfRule type="expression" dxfId="83" priority="16">
      <formula>$C$8=""</formula>
    </cfRule>
  </conditionalFormatting>
  <conditionalFormatting sqref="H4:I4">
    <cfRule type="expression" dxfId="82" priority="9">
      <formula>$C$6=""</formula>
    </cfRule>
    <cfRule type="expression" dxfId="81" priority="10">
      <formula>$C$8=""</formula>
    </cfRule>
  </conditionalFormatting>
  <conditionalFormatting sqref="M5:M25">
    <cfRule type="expression" dxfId="80" priority="7">
      <formula>$C$6=""</formula>
    </cfRule>
    <cfRule type="expression" dxfId="79" priority="8">
      <formula>$C$8=""</formula>
    </cfRule>
  </conditionalFormatting>
  <conditionalFormatting sqref="O4">
    <cfRule type="expression" dxfId="78" priority="4">
      <formula>$C$6=""</formula>
    </cfRule>
    <cfRule type="expression" dxfId="77" priority="5">
      <formula>$C$8=""</formula>
    </cfRule>
  </conditionalFormatting>
  <conditionalFormatting sqref="O5:O19">
    <cfRule type="expression" dxfId="76" priority="2">
      <formula>$C$6=""</formula>
    </cfRule>
    <cfRule type="expression" dxfId="75" priority="3">
      <formula>$C$8=""</formula>
    </cfRule>
  </conditionalFormatting>
  <conditionalFormatting sqref="B20:C30">
    <cfRule type="expression" dxfId="74" priority="1">
      <formula>$C$14=""</formula>
    </cfRule>
  </conditionalFormatting>
  <pageMargins left="0.7" right="0.7" top="0.75" bottom="0.75" header="0.3" footer="0.3"/>
  <pageSetup paperSize="9" orientation="portrait" r:id="rId1"/>
  <drawing r:id="rId2"/>
  <legacyDrawing r:id="rId3"/>
  <extLst xmlns:xr="http://schemas.microsoft.com/office/spreadsheetml/2014/revision"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7" id="{4A5F944B-4828-4E42-A620-9B7843CDAC46}">
            <xm:f>$C$14=Para!$F$8:$F$8</xm:f>
            <x14:dxf>
              <font>
                <color theme="7" tint="0.79998168889431442"/>
              </font>
              <fill>
                <patternFill>
                  <bgColor theme="7" tint="0.79998168889431442"/>
                </patternFill>
              </fill>
              <border>
                <left/>
                <right/>
                <top/>
                <bottom/>
              </border>
            </x14:dxf>
          </x14:cfRule>
          <xm:sqref>B20:D25 B26:C31 D26:D40 B34:C39</xm:sqref>
        </x14:conditionalFormatting>
      </x14:conditionalFormattings>
    </ext>
    <ext uri="{CCE6A557-97BC-4b89-ADB6-D9C93CAAB3DF}">
      <x14:dataValidations xmlns:xm="http://schemas.microsoft.com/office/excel/2006/main" count="4">
        <x14:dataValidation type="list" allowBlank="1" showInputMessage="1" showErrorMessage="1" xr:uid="{639CB111-D2D8-4D4D-86BB-D605850973B1}">
          <x14:formula1>
            <xm:f>Para!$F$3:$F$5</xm:f>
          </x14:formula1>
          <xm:sqref>C16</xm:sqref>
        </x14:dataValidation>
        <x14:dataValidation type="list" allowBlank="1" showInputMessage="1" showErrorMessage="1" xr:uid="{B2356A9C-364C-4846-8E87-4BF0209AA591}">
          <x14:formula1>
            <xm:f>'C ds2'!$U$3:$U$14</xm:f>
          </x14:formula1>
          <xm:sqref>C12</xm:sqref>
        </x14:dataValidation>
        <x14:dataValidation type="list" allowBlank="1" showInputMessage="1" showErrorMessage="1" xr:uid="{115BEB6B-61F6-4772-8A9C-ADA2237F7528}">
          <x14:formula1>
            <xm:f>Para!$C$3:$C$12</xm:f>
          </x14:formula1>
          <xm:sqref>C10 C22 C28</xm:sqref>
        </x14:dataValidation>
        <x14:dataValidation type="list" allowBlank="1" showInputMessage="1" showErrorMessage="1" xr:uid="{46D9271A-7BED-481F-8A1D-CB3B08A413BF}">
          <x14:formula1>
            <xm:f>Para!$F$7:$F$8</xm:f>
          </x14:formula1>
          <xm:sqref>C14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O32"/>
  <sheetViews>
    <sheetView workbookViewId="0">
      <selection activeCell="F3" sqref="F3"/>
    </sheetView>
  </sheetViews>
  <sheetFormatPr defaultColWidth="0" defaultRowHeight="15" zeroHeight="1"/>
  <cols>
    <col min="1" max="2" width="11.42578125" customWidth="1"/>
    <col min="3" max="3" width="23.5703125" style="7" customWidth="1"/>
    <col min="4" max="4" width="7" style="7" customWidth="1"/>
    <col min="5" max="5" width="11.42578125" customWidth="1"/>
    <col min="6" max="6" width="17.5703125" style="7" customWidth="1"/>
    <col min="7" max="7" width="11.42578125" customWidth="1"/>
    <col min="8" max="8" width="18.7109375" style="7" bestFit="1" customWidth="1"/>
    <col min="9" max="9" width="12" style="7" customWidth="1"/>
    <col min="10" max="10" width="11.42578125" customWidth="1"/>
    <col min="11" max="11" width="11.42578125" style="29" customWidth="1"/>
    <col min="12" max="12" width="15" style="29" customWidth="1"/>
    <col min="13" max="13" width="11.42578125" customWidth="1"/>
    <col min="14" max="14" width="28" style="7" customWidth="1"/>
    <col min="15" max="15" width="11.42578125" customWidth="1"/>
    <col min="16" max="16384" width="11.42578125" hidden="1"/>
  </cols>
  <sheetData>
    <row r="1" spans="1:14">
      <c r="A1" s="4" t="s">
        <v>46</v>
      </c>
      <c r="C1" s="4" t="s">
        <v>38</v>
      </c>
      <c r="D1" s="33" t="s">
        <v>60</v>
      </c>
      <c r="F1" s="4" t="s">
        <v>39</v>
      </c>
      <c r="H1" s="4" t="s">
        <v>40</v>
      </c>
      <c r="I1" s="4" t="s">
        <v>43</v>
      </c>
      <c r="K1" s="23" t="s">
        <v>56</v>
      </c>
      <c r="L1" s="26" t="s">
        <v>57</v>
      </c>
      <c r="N1" s="4" t="s">
        <v>41</v>
      </c>
    </row>
    <row r="2" spans="1:14">
      <c r="A2" s="18"/>
      <c r="C2" s="5"/>
      <c r="D2" s="31"/>
      <c r="F2" s="5"/>
      <c r="H2" s="5"/>
      <c r="I2" s="5"/>
      <c r="K2" s="24">
        <v>22</v>
      </c>
      <c r="L2" s="27">
        <v>22</v>
      </c>
      <c r="N2" s="5"/>
    </row>
    <row r="3" spans="1:14" ht="15.75" thickBot="1">
      <c r="A3" s="6">
        <v>2018</v>
      </c>
      <c r="C3" s="5" t="s">
        <v>10</v>
      </c>
      <c r="D3" s="31">
        <v>1</v>
      </c>
      <c r="F3" s="5" t="s">
        <v>20</v>
      </c>
      <c r="H3" s="5">
        <v>22</v>
      </c>
      <c r="I3" s="5">
        <v>1</v>
      </c>
      <c r="K3" s="24">
        <v>39</v>
      </c>
      <c r="L3" s="27">
        <v>39</v>
      </c>
      <c r="N3" s="6" t="s">
        <v>42</v>
      </c>
    </row>
    <row r="4" spans="1:14">
      <c r="C4" s="5" t="s">
        <v>11</v>
      </c>
      <c r="D4" s="31">
        <v>2</v>
      </c>
      <c r="F4" s="5" t="s">
        <v>21</v>
      </c>
      <c r="H4" s="5">
        <v>39</v>
      </c>
      <c r="I4" s="5">
        <v>1</v>
      </c>
      <c r="K4" s="24">
        <v>49</v>
      </c>
      <c r="L4" s="27">
        <v>49.1</v>
      </c>
    </row>
    <row r="5" spans="1:14" ht="15.75" thickBot="1">
      <c r="C5" s="5" t="s">
        <v>12</v>
      </c>
      <c r="D5" s="31">
        <v>1</v>
      </c>
      <c r="F5" s="6" t="s">
        <v>22</v>
      </c>
      <c r="H5" s="5">
        <v>49</v>
      </c>
      <c r="I5" s="5">
        <v>4</v>
      </c>
      <c r="K5" s="24">
        <v>49</v>
      </c>
      <c r="L5" s="27">
        <v>49.2</v>
      </c>
    </row>
    <row r="6" spans="1:14" ht="15.75" thickBot="1">
      <c r="C6" s="5" t="s">
        <v>13</v>
      </c>
      <c r="D6" s="31">
        <v>2</v>
      </c>
      <c r="H6" s="5">
        <v>51</v>
      </c>
      <c r="I6" s="5">
        <v>1</v>
      </c>
      <c r="K6" s="24">
        <v>49</v>
      </c>
      <c r="L6" s="27">
        <v>49.3</v>
      </c>
    </row>
    <row r="7" spans="1:14">
      <c r="C7" s="5" t="s">
        <v>14</v>
      </c>
      <c r="D7" s="31">
        <v>1</v>
      </c>
      <c r="F7" s="20" t="s">
        <v>47</v>
      </c>
      <c r="H7" s="5">
        <v>53</v>
      </c>
      <c r="I7" s="5">
        <v>3</v>
      </c>
      <c r="K7" s="24">
        <v>49</v>
      </c>
      <c r="L7" s="27">
        <v>49.4</v>
      </c>
    </row>
    <row r="8" spans="1:14" ht="15.75" thickBot="1">
      <c r="C8" s="5" t="s">
        <v>15</v>
      </c>
      <c r="D8" s="31">
        <v>2</v>
      </c>
      <c r="F8" s="6" t="s">
        <v>48</v>
      </c>
      <c r="H8" s="5">
        <v>55</v>
      </c>
      <c r="I8" s="5">
        <v>4</v>
      </c>
      <c r="K8" s="24">
        <v>51</v>
      </c>
      <c r="L8" s="27">
        <v>51</v>
      </c>
    </row>
    <row r="9" spans="1:14">
      <c r="C9" s="5" t="s">
        <v>16</v>
      </c>
      <c r="D9" s="31">
        <v>1</v>
      </c>
      <c r="H9" s="5">
        <v>57</v>
      </c>
      <c r="I9" s="5">
        <v>2</v>
      </c>
      <c r="K9" s="24">
        <v>53</v>
      </c>
      <c r="L9" s="27">
        <v>53.1</v>
      </c>
    </row>
    <row r="10" spans="1:14">
      <c r="C10" s="5" t="s">
        <v>17</v>
      </c>
      <c r="D10" s="31">
        <v>2</v>
      </c>
      <c r="H10" s="5">
        <v>59</v>
      </c>
      <c r="I10" s="5">
        <v>3</v>
      </c>
      <c r="K10" s="24">
        <v>53</v>
      </c>
      <c r="L10" s="27">
        <v>53.2</v>
      </c>
    </row>
    <row r="11" spans="1:14">
      <c r="C11" s="5" t="s">
        <v>18</v>
      </c>
      <c r="D11" s="31">
        <v>2</v>
      </c>
      <c r="H11" s="5">
        <v>61</v>
      </c>
      <c r="I11" s="5">
        <v>4</v>
      </c>
      <c r="K11" s="24">
        <v>53</v>
      </c>
      <c r="L11" s="27">
        <v>53.3</v>
      </c>
    </row>
    <row r="12" spans="1:14">
      <c r="C12" s="5" t="s">
        <v>19</v>
      </c>
      <c r="D12" s="31">
        <v>2</v>
      </c>
      <c r="H12" s="5">
        <v>63</v>
      </c>
      <c r="I12" s="5">
        <v>1</v>
      </c>
      <c r="K12" s="24">
        <v>55</v>
      </c>
      <c r="L12" s="27">
        <v>55.1</v>
      </c>
    </row>
    <row r="13" spans="1:14">
      <c r="C13" s="5"/>
      <c r="D13" s="31"/>
      <c r="H13" s="5">
        <v>65</v>
      </c>
      <c r="I13" s="5">
        <v>3</v>
      </c>
      <c r="K13" s="24">
        <v>55</v>
      </c>
      <c r="L13" s="27">
        <v>55.2</v>
      </c>
    </row>
    <row r="14" spans="1:14" ht="15.75" thickBot="1">
      <c r="C14" s="5" t="s">
        <v>10</v>
      </c>
      <c r="D14" s="31">
        <v>1</v>
      </c>
      <c r="H14" s="6">
        <v>83</v>
      </c>
      <c r="I14" s="6">
        <v>2</v>
      </c>
      <c r="K14" s="24">
        <v>55</v>
      </c>
      <c r="L14" s="27">
        <v>55.3</v>
      </c>
    </row>
    <row r="15" spans="1:14">
      <c r="C15" s="5" t="s">
        <v>11</v>
      </c>
      <c r="D15" s="31">
        <v>2</v>
      </c>
      <c r="K15" s="24">
        <v>55</v>
      </c>
      <c r="L15" s="27">
        <v>55.4</v>
      </c>
    </row>
    <row r="16" spans="1:14">
      <c r="C16" s="5" t="s">
        <v>12</v>
      </c>
      <c r="D16" s="31">
        <v>1</v>
      </c>
      <c r="K16" s="24">
        <v>57</v>
      </c>
      <c r="L16" s="27">
        <v>57.1</v>
      </c>
    </row>
    <row r="17" spans="3:12">
      <c r="C17" s="5" t="s">
        <v>13</v>
      </c>
      <c r="D17" s="31">
        <v>2</v>
      </c>
      <c r="K17" s="24">
        <v>57</v>
      </c>
      <c r="L17" s="27">
        <v>57.2</v>
      </c>
    </row>
    <row r="18" spans="3:12">
      <c r="C18" s="5" t="s">
        <v>14</v>
      </c>
      <c r="D18" s="31">
        <v>1</v>
      </c>
      <c r="K18" s="24">
        <v>59</v>
      </c>
      <c r="L18" s="27">
        <v>59.1</v>
      </c>
    </row>
    <row r="19" spans="3:12">
      <c r="C19" s="5" t="s">
        <v>15</v>
      </c>
      <c r="D19" s="31">
        <v>2</v>
      </c>
      <c r="K19" s="24">
        <v>59</v>
      </c>
      <c r="L19" s="27">
        <v>59.2</v>
      </c>
    </row>
    <row r="20" spans="3:12">
      <c r="C20" s="5" t="s">
        <v>16</v>
      </c>
      <c r="D20" s="31">
        <v>1</v>
      </c>
      <c r="K20" s="24">
        <v>59</v>
      </c>
      <c r="L20" s="27">
        <v>59.3</v>
      </c>
    </row>
    <row r="21" spans="3:12">
      <c r="C21" s="5" t="s">
        <v>17</v>
      </c>
      <c r="D21" s="31">
        <v>2</v>
      </c>
      <c r="K21" s="24">
        <v>61</v>
      </c>
      <c r="L21" s="27">
        <v>61.1</v>
      </c>
    </row>
    <row r="22" spans="3:12">
      <c r="C22" s="5" t="s">
        <v>18</v>
      </c>
      <c r="D22" s="31">
        <v>2</v>
      </c>
      <c r="K22" s="24">
        <v>61</v>
      </c>
      <c r="L22" s="27">
        <v>61.2</v>
      </c>
    </row>
    <row r="23" spans="3:12" ht="15.75" thickBot="1">
      <c r="C23" s="6" t="s">
        <v>19</v>
      </c>
      <c r="D23" s="32">
        <v>2</v>
      </c>
      <c r="K23" s="24">
        <v>61</v>
      </c>
      <c r="L23" s="27">
        <v>61.3</v>
      </c>
    </row>
    <row r="24" spans="3:12">
      <c r="K24" s="24">
        <v>61</v>
      </c>
      <c r="L24" s="27">
        <v>61.4</v>
      </c>
    </row>
    <row r="25" spans="3:12">
      <c r="K25" s="24">
        <v>63</v>
      </c>
      <c r="L25" s="27">
        <v>63</v>
      </c>
    </row>
    <row r="26" spans="3:12">
      <c r="K26" s="24">
        <v>65</v>
      </c>
      <c r="L26" s="27">
        <v>65.099999999999994</v>
      </c>
    </row>
    <row r="27" spans="3:12">
      <c r="K27" s="24">
        <v>65</v>
      </c>
      <c r="L27" s="27">
        <v>65.2</v>
      </c>
    </row>
    <row r="28" spans="3:12">
      <c r="K28" s="24">
        <v>65</v>
      </c>
      <c r="L28" s="27">
        <v>65.3</v>
      </c>
    </row>
    <row r="29" spans="3:12">
      <c r="K29" s="24">
        <v>83</v>
      </c>
      <c r="L29" s="27">
        <v>83.1</v>
      </c>
    </row>
    <row r="30" spans="3:12" ht="15.75" thickBot="1">
      <c r="K30" s="25">
        <v>83</v>
      </c>
      <c r="L30" s="28">
        <v>83.2</v>
      </c>
    </row>
    <row r="31" spans="3:12"/>
    <row r="32" spans="3:12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N12"/>
  <sheetViews>
    <sheetView workbookViewId="0">
      <selection activeCell="A3" sqref="A3"/>
    </sheetView>
  </sheetViews>
  <sheetFormatPr defaultColWidth="0" defaultRowHeight="15"/>
  <cols>
    <col min="1" max="1" width="11.42578125" customWidth="1"/>
    <col min="2" max="2" width="11.42578125" style="2" customWidth="1"/>
    <col min="3" max="3" width="12.28515625" style="2" bestFit="1" customWidth="1"/>
    <col min="4" max="4" width="16.5703125" bestFit="1" customWidth="1"/>
    <col min="5" max="5" width="13.5703125" style="17" bestFit="1" customWidth="1"/>
    <col min="6" max="6" width="15.85546875" bestFit="1" customWidth="1"/>
    <col min="7" max="7" width="13.140625" bestFit="1" customWidth="1"/>
    <col min="8" max="8" width="27.28515625" style="17" customWidth="1"/>
    <col min="9" max="9" width="11.42578125" style="2" customWidth="1"/>
    <col min="10" max="10" width="25.140625" bestFit="1" customWidth="1"/>
    <col min="11" max="11" width="11.42578125" style="2" customWidth="1"/>
    <col min="12" max="13" width="11.42578125" customWidth="1"/>
    <col min="14" max="14" width="0" hidden="1" customWidth="1"/>
    <col min="15" max="16384" width="11.42578125" hidden="1"/>
  </cols>
  <sheetData>
    <row r="1" spans="1:13" ht="15.75" thickBot="1">
      <c r="A1" s="1" t="s">
        <v>44</v>
      </c>
      <c r="B1" s="8" t="s">
        <v>0</v>
      </c>
      <c r="C1" s="8" t="s">
        <v>3</v>
      </c>
      <c r="D1" s="1" t="s">
        <v>36</v>
      </c>
      <c r="E1" s="19" t="s">
        <v>37</v>
      </c>
      <c r="F1" s="1" t="s">
        <v>8</v>
      </c>
      <c r="G1" s="1" t="s">
        <v>1</v>
      </c>
      <c r="H1" s="19" t="s">
        <v>49</v>
      </c>
      <c r="I1" s="8" t="s">
        <v>52</v>
      </c>
      <c r="J1" s="1" t="s">
        <v>54</v>
      </c>
      <c r="K1" s="8" t="s">
        <v>55</v>
      </c>
      <c r="M1" t="s">
        <v>2</v>
      </c>
    </row>
    <row r="3" spans="1:13">
      <c r="A3">
        <v>2</v>
      </c>
      <c r="B3" s="2">
        <v>43101</v>
      </c>
      <c r="C3" s="2">
        <v>43101</v>
      </c>
      <c r="D3" t="s">
        <v>12</v>
      </c>
      <c r="E3" s="17">
        <v>55.1</v>
      </c>
      <c r="F3" t="s">
        <v>20</v>
      </c>
      <c r="M3">
        <f>MONTH(B3)</f>
        <v>1</v>
      </c>
    </row>
    <row r="4" spans="1:13">
      <c r="A4">
        <v>1</v>
      </c>
      <c r="B4" s="2">
        <v>43101</v>
      </c>
      <c r="C4" s="2">
        <v>43102</v>
      </c>
      <c r="D4" t="s">
        <v>11</v>
      </c>
      <c r="E4" s="17">
        <v>22</v>
      </c>
      <c r="F4" t="s">
        <v>20</v>
      </c>
      <c r="G4" t="s">
        <v>82</v>
      </c>
      <c r="M4">
        <f>MONTH(B4)</f>
        <v>1</v>
      </c>
    </row>
    <row r="7" spans="1:13">
      <c r="A7" s="3"/>
      <c r="B7" s="42"/>
      <c r="C7" s="42"/>
      <c r="D7" s="21"/>
      <c r="E7" s="43"/>
      <c r="F7" s="21"/>
    </row>
    <row r="8" spans="1:13">
      <c r="A8" s="3"/>
      <c r="B8" s="42"/>
      <c r="C8" s="42"/>
      <c r="D8" s="21"/>
      <c r="E8" s="43"/>
      <c r="F8" s="21"/>
    </row>
    <row r="9" spans="1:13">
      <c r="A9" s="3"/>
      <c r="B9" s="42"/>
      <c r="C9" s="42"/>
      <c r="D9" s="21"/>
      <c r="E9" s="43"/>
      <c r="F9" s="21"/>
    </row>
    <row r="10" spans="1:13">
      <c r="A10" s="3"/>
      <c r="B10" s="42"/>
      <c r="C10" s="42"/>
      <c r="D10" s="21"/>
      <c r="E10" s="43"/>
      <c r="F10" s="21"/>
    </row>
    <row r="11" spans="1:13">
      <c r="A11" s="3"/>
      <c r="B11" s="42"/>
      <c r="C11" s="42"/>
      <c r="D11" s="21"/>
      <c r="E11" s="43"/>
      <c r="F11" s="21"/>
    </row>
    <row r="12" spans="1:13">
      <c r="A12" s="3"/>
      <c r="B12" s="42"/>
      <c r="C12" s="42"/>
      <c r="D12" s="21"/>
      <c r="E12" s="43"/>
      <c r="F12" s="21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59" id="{B1811614-4310-4B4F-B7D0-255C73530A9F}">
            <xm:f>#REF!=Para!$F$8</xm:f>
            <x14:dxf>
              <font>
                <color theme="7" tint="0.79998168889431442"/>
              </font>
              <fill>
                <patternFill>
                  <bgColor theme="7" tint="0.79998168889431442"/>
                </patternFill>
              </fill>
              <border>
                <left/>
                <right/>
                <top/>
                <bottom/>
              </border>
            </x14:dxf>
          </x14:cfRule>
          <xm:sqref>H1:K1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K1001"/>
  <sheetViews>
    <sheetView zoomScale="90" zoomScaleNormal="90" workbookViewId="0">
      <selection activeCell="D5" sqref="D5"/>
    </sheetView>
  </sheetViews>
  <sheetFormatPr defaultColWidth="0" defaultRowHeight="15" zeroHeight="1"/>
  <cols>
    <col min="1" max="1" width="5.28515625" style="21" bestFit="1" customWidth="1"/>
    <col min="2" max="2" width="7.7109375" style="21" bestFit="1" customWidth="1"/>
    <col min="3" max="3" width="7.5703125" style="21" bestFit="1" customWidth="1"/>
    <col min="4" max="4" width="12.28515625" style="30" bestFit="1" customWidth="1"/>
    <col min="5" max="5" width="13.42578125" style="30" customWidth="1"/>
    <col min="6" max="6" width="21.5703125" style="30" customWidth="1"/>
    <col min="7" max="7" width="16.140625" style="30" customWidth="1"/>
    <col min="8" max="8" width="15.85546875" style="21" bestFit="1" customWidth="1"/>
    <col min="9" max="9" width="15.85546875" style="21" customWidth="1"/>
    <col min="10" max="10" width="25.140625" style="21" bestFit="1" customWidth="1"/>
    <col min="11" max="11" width="15.85546875" style="30" customWidth="1"/>
    <col min="12" max="12" width="26.140625" style="21" bestFit="1" customWidth="1"/>
    <col min="13" max="13" width="15.85546875" style="30" customWidth="1"/>
    <col min="14" max="14" width="11.42578125" style="3" customWidth="1"/>
    <col min="15" max="167" width="0" style="3" hidden="1" customWidth="1"/>
    <col min="168" max="16384" width="11.42578125" style="3" hidden="1"/>
  </cols>
  <sheetData>
    <row r="1" spans="1:14" customFormat="1" ht="15.75" thickBot="1">
      <c r="A1" s="112" t="s">
        <v>7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22"/>
    </row>
    <row r="2" spans="1:14" customFormat="1">
      <c r="A2" s="9"/>
      <c r="B2" s="10"/>
      <c r="C2" s="10"/>
      <c r="D2" s="11"/>
      <c r="E2" s="11"/>
      <c r="F2" s="11"/>
      <c r="G2" s="11"/>
      <c r="H2" s="10"/>
      <c r="I2" s="10"/>
      <c r="J2" s="10"/>
      <c r="K2" s="11"/>
      <c r="L2" s="10"/>
      <c r="M2" s="11"/>
      <c r="N2" s="22"/>
    </row>
    <row r="3" spans="1:14" customFormat="1">
      <c r="A3" s="9" t="s">
        <v>5</v>
      </c>
      <c r="B3" s="10" t="s">
        <v>6</v>
      </c>
      <c r="C3" s="10" t="s">
        <v>25</v>
      </c>
      <c r="D3" s="11" t="s">
        <v>0</v>
      </c>
      <c r="E3" s="11" t="s">
        <v>4</v>
      </c>
      <c r="F3" s="11" t="s">
        <v>36</v>
      </c>
      <c r="G3" s="11" t="s">
        <v>37</v>
      </c>
      <c r="H3" s="10" t="s">
        <v>8</v>
      </c>
      <c r="I3" s="10" t="s">
        <v>1</v>
      </c>
      <c r="J3" s="10" t="s">
        <v>49</v>
      </c>
      <c r="K3" s="11" t="s">
        <v>52</v>
      </c>
      <c r="L3" s="10" t="s">
        <v>54</v>
      </c>
      <c r="M3" s="11" t="s">
        <v>55</v>
      </c>
      <c r="N3" s="22"/>
    </row>
    <row r="4" spans="1:14" customFormat="1">
      <c r="A4" s="9">
        <v>1</v>
      </c>
      <c r="B4" s="10">
        <f>IF(ISNA(MATCH(C4,N°_BC,0)),"",MATCH(C4,N°_BC,0))</f>
        <v>3</v>
      </c>
      <c r="C4" s="10">
        <f>IF(ISNA(INDEX(N°_BC,MATCH(A4,Mois_dep,0))),"",INDEX(N°_BC,MATCH(A4,Mois_dep,0)))</f>
        <v>2</v>
      </c>
      <c r="D4" s="11">
        <f>IF(ISNA(INDEX(Dates_départ,MATCH(A4,Mois_dep,0))),"",INDEX(Dates_départ,MATCH(A4,Mois_dep,0)))</f>
        <v>43101</v>
      </c>
      <c r="E4" s="11">
        <f>IF(ISNA(INDEX(Dates_Fin,MATCH(A4,Mois_dep,0))),"",INDEX(Dates_Fin,MATCH(A4,Mois_dep,0)))</f>
        <v>43101</v>
      </c>
      <c r="F4" s="15" t="str">
        <f>IF(ISNA(INDEX(Choix_conducteur,MATCH(A4,Mois_dep,0))),"",INDEX(Choix_conducteur,MATCH(A4,Mois_dep,0)))</f>
        <v>1 Cond Nuit</v>
      </c>
      <c r="G4" s="15">
        <f>IF(ISNA(INDEX(Choix_véhicule,MATCH(A4,Mois_dep,0))),"",INDEX(Choix_véhicule,MATCH(A4,Mois_dep,0)))</f>
        <v>55.1</v>
      </c>
      <c r="H4" s="10" t="str">
        <f>IF(ISNA(INDEX(Confirmé___Option,MATCH(A4,Mois_dep,0))),"",INDEX(Confirmé___Option,MATCH(A4,Mois_dep,0)))</f>
        <v>CONFIRME</v>
      </c>
      <c r="I4" s="10" t="str">
        <f>IF(IF(ISNA(INDEX(Commentaire,MATCH(A4,Mois_dep,0))),"",INDEX(Commentaire,MATCH(A4,Mois_dep,0)))=0,"",IF(ISNA(INDEX(Commentaire,MATCH(A4,Mois_dep,0))),"",INDEX(Commentaire,MATCH(A4,Mois_dep,0))))</f>
        <v/>
      </c>
      <c r="J4" s="10" t="str">
        <f>IF(IF(ISNA(INDEX(Choix_conducteur_différent,MATCH(A4,Mois_dep,0))),"",INDEX(Choix_conducteur_différent,MATCH(A4,Mois_dep,0)))=0,"",IF(ISNA(INDEX(Choix_conducteur_différent,MATCH(A4,Mois_dep,0))),"",INDEX(Choix_conducteur_différent,MATCH(A4,Mois_dep,0))))</f>
        <v/>
      </c>
      <c r="K4" s="11" t="str">
        <f>IF(IF(ISNA(INDEX(Dates,MATCH(A4,Mois_dep,0))),"",INDEX(Dates,MATCH(A4,Mois_dep,0)))=0,"",IF(ISNA(INDEX(Dates,MATCH(A4,Mois_dep,0))),"",INDEX(Dates,MATCH(A4,Mois_dep,0))))</f>
        <v/>
      </c>
      <c r="L4" s="10" t="str">
        <f>IF(IF(ISNA(INDEX(Choix_conducteur_différent2,MATCH(A4,Mois_dep,0))),"",INDEX(Choix_conducteur_différent2,MATCH(A4,Mois_dep,0)))=0,"",IF(ISNA(INDEX(Choix_conducteur_différent2,MATCH(A4,Mois_dep,0))),"",INDEX(Choix_conducteur_différent2,MATCH(A4,Mois_dep,0))))</f>
        <v/>
      </c>
      <c r="M4" s="11" t="str">
        <f>IF(IF(ISNA(INDEX(Dates2,MATCH(A4,Mois_dep,0))),"",INDEX(Dates2,MATCH(A4,Mois_dep,0)))=0,"",IF(ISNA(INDEX(Dates2,MATCH(A4,Mois_dep,0))),"",INDEX(Dates2,MATCH(A4,Mois_dep,0))))</f>
        <v/>
      </c>
      <c r="N4" s="22"/>
    </row>
    <row r="5" spans="1:14" customFormat="1">
      <c r="A5" s="9">
        <v>1</v>
      </c>
      <c r="B5" s="10">
        <f t="shared" ref="B5:B68" ca="1" si="0">IF(B4="","",IF(ISNA(MATCH(C5,N°_BC,0)),"",MATCH(C5,N°_BC,0)))</f>
        <v>4</v>
      </c>
      <c r="C5" s="10">
        <f t="shared" ref="C5:C68" ca="1" si="1">IF(C4="","",IF(ISNA(INDEX(OFFSET(N°_BC,B4,0),MATCH(A5,OFFSET(Mois_dep,B4,0),0))),"",INDEX(OFFSET(N°_BC,B4,0),MATCH(A5,OFFSET(Mois_dep,B4,0),0))))</f>
        <v>1</v>
      </c>
      <c r="D5" s="11">
        <f t="shared" ref="D5:D68" ca="1" si="2">IF(E4="","",IF(ISNA(INDEX(OFFSET(Dates_départ,B4,0),MATCH(A5,OFFSET(Mois_dep,B4,0),0))),"",INDEX(OFFSET(Dates_départ,B4,0),MATCH(A5,OFFSET(Mois_dep,B4,0),0))))</f>
        <v>43101</v>
      </c>
      <c r="E5" s="11">
        <f t="shared" ref="E5:E68" ca="1" si="3">IF(E4="","",IF(ISNA(INDEX(OFFSET(Dates_Fin,B4,0),MATCH(A5,OFFSET(Mois_dep,B4,0),0))),"",INDEX(OFFSET(Dates_Fin,B4,0),MATCH(A5,OFFSET(Mois_dep,B4,0),0))))</f>
        <v>43102</v>
      </c>
      <c r="F5" s="15" t="str">
        <f t="shared" ref="F5:F68" ca="1" si="4">IF(E4="","",IF(ISNA(INDEX(OFFSET(Choix_conducteur,B4,0),MATCH(A5,OFFSET(Mois_dep,B4,0),0))),"",INDEX(OFFSET(Choix_conducteur,B4,0),MATCH(A5,OFFSET(Mois_dep,B4,0),0))))</f>
        <v>2 Cond Jour</v>
      </c>
      <c r="G5" s="15">
        <f t="shared" ref="G5:G68" ca="1" si="5">IF(E4="","",IF(ISNA(INDEX(OFFSET(Choix_véhicule,B4,0),MATCH(A5,OFFSET(Mois_dep,B4,0),0))),"",INDEX(OFFSET(Choix_véhicule,B4,0),MATCH(A5,OFFSET(Mois_dep,B4,0),0))))</f>
        <v>22</v>
      </c>
      <c r="H5" s="10" t="str">
        <f t="shared" ref="H5:H68" ca="1" si="6">IF(H4="","",IF(ISNA(INDEX(OFFSET(Confirmé___Option,B4,0),MATCH(A5,OFFSET(Mois_dep,B4,0),0))),"",INDEX(OFFSET(Confirmé___Option,B4,0),MATCH(A5,OFFSET(Mois_dep,B4,0),0))))</f>
        <v>CONFIRME</v>
      </c>
      <c r="I5" s="10" t="str">
        <f t="shared" ref="I5:I68" ca="1" si="7">IF(IF(H4="","",IF(ISNA(INDEX(OFFSET(Commentaire,B4,0),MATCH(A5,OFFSET(Mois_dep,B4,0),0))),"",INDEX(OFFSET(Commentaire,B4,0),MATCH(A5,OFFSET(Mois_dep,B4,0),0))))=0,"",IF(H4="","",IF(ISNA(INDEX(OFFSET(Commentaire,B4,0),MATCH(A5,OFFSET(Mois_dep,B4,0),0))),"",INDEX(OFFSET(Commentaire,B4,0),MATCH(A5,OFFSET(Mois_dep,B4,0),0)))))</f>
        <v>A</v>
      </c>
      <c r="J5" s="10" t="str">
        <f t="shared" ref="J5:J68" ca="1" si="8">IF(IF(H4="","",IF(ISNA(INDEX(OFFSET(Choix_conducteur_différent,B4,0),MATCH(A5,OFFSET(Mois_dep,B4,0),0))),"",INDEX(OFFSET(Choix_conducteur_différent,B4,0),MATCH(A5,OFFSET(Mois_dep,B4,0),0))))=0,"",IF(H4="","",IF(ISNA(INDEX(OFFSET(Choix_conducteur_différent,B4,0),MATCH(A5,OFFSET(Mois_dep,B4,0),0))),"",INDEX(OFFSET(Choix_conducteur_différent,B4,0),MATCH(A5,OFFSET(Mois_dep,B4,0),0)))))</f>
        <v/>
      </c>
      <c r="K5" s="11" t="str">
        <f t="shared" ref="K5:K68" ca="1" si="9">IF(IF(H4="","",IF(ISNA(INDEX(OFFSET(Dates,B4,0),MATCH(A5,OFFSET(Mois_dep,B4,0),0))),"",INDEX(OFFSET(Dates,B4,0),MATCH(A5,OFFSET(Mois_dep,B4,0),0))))=0,"",IF(H4="","",IF(ISNA(INDEX(OFFSET(Dates,B4,0),MATCH(A5,OFFSET(Mois_dep,B4,0),0))),"",INDEX(OFFSET(Dates,B4,0),MATCH(A5,OFFSET(Mois_dep,B4,0),0)))))</f>
        <v/>
      </c>
      <c r="L5" s="10" t="str">
        <f t="shared" ref="L5:L68" ca="1" si="10">IF(IF(H4="","",IF(ISNA(INDEX(OFFSET(Choix_conducteur_différent2,B4,0),MATCH(A5,OFFSET(Mois_dep,B4,0),0))),"",INDEX(OFFSET(Choix_conducteur_différent2,B4,0),MATCH(A5,OFFSET(Mois_dep,B4,0),0))))=0,"",IF(H4="","",IF(ISNA(INDEX(OFFSET(Choix_conducteur_différent2,B4,0),MATCH(A5,OFFSET(Mois_dep,B4,0),0))),"",INDEX(OFFSET(Choix_conducteur_différent2,B4,0),MATCH(A5,OFFSET(Mois_dep,B4,0),0)))))</f>
        <v/>
      </c>
      <c r="M5" s="11" t="str">
        <f t="shared" ref="M5:M68" ca="1" si="11">IF(IF(H4="","",IF(ISNA(INDEX(OFFSET(Dates2,B4,0),MATCH(A5,OFFSET(Mois_dep,B4,0),0))),"",INDEX(OFFSET(Dates2,B4,0),MATCH(A5,OFFSET(Mois_dep,B4,0),0))))=0,"",IF(H4="","",IF(ISNA(INDEX(OFFSET(Dates2,B4,0),MATCH(A5,OFFSET(Mois_dep,B4,0),0))),"",INDEX(OFFSET(Dates2,B4,0),MATCH(A5,OFFSET(Mois_dep,B4,0),0)))))</f>
        <v/>
      </c>
      <c r="N5" s="22"/>
    </row>
    <row r="6" spans="1:14" customFormat="1">
      <c r="A6" s="9">
        <v>1</v>
      </c>
      <c r="B6" s="10" t="str">
        <f t="shared" ca="1" si="0"/>
        <v/>
      </c>
      <c r="C6" s="10" t="str">
        <f t="shared" ca="1" si="1"/>
        <v/>
      </c>
      <c r="D6" s="11" t="str">
        <f t="shared" ca="1" si="2"/>
        <v/>
      </c>
      <c r="E6" s="11" t="str">
        <f t="shared" ca="1" si="3"/>
        <v/>
      </c>
      <c r="F6" s="15" t="str">
        <f t="shared" ca="1" si="4"/>
        <v/>
      </c>
      <c r="G6" s="15" t="str">
        <f t="shared" ca="1" si="5"/>
        <v/>
      </c>
      <c r="H6" s="10" t="str">
        <f t="shared" ca="1" si="6"/>
        <v/>
      </c>
      <c r="I6" s="10" t="str">
        <f t="shared" ca="1" si="7"/>
        <v/>
      </c>
      <c r="J6" s="10" t="str">
        <f t="shared" ca="1" si="8"/>
        <v/>
      </c>
      <c r="K6" s="11" t="str">
        <f t="shared" ca="1" si="9"/>
        <v/>
      </c>
      <c r="L6" s="10" t="str">
        <f t="shared" ca="1" si="10"/>
        <v/>
      </c>
      <c r="M6" s="11" t="str">
        <f t="shared" ca="1" si="11"/>
        <v/>
      </c>
      <c r="N6" s="22"/>
    </row>
    <row r="7" spans="1:14" customFormat="1">
      <c r="A7" s="9">
        <v>1</v>
      </c>
      <c r="B7" s="10" t="str">
        <f t="shared" ca="1" si="0"/>
        <v/>
      </c>
      <c r="C7" s="10" t="str">
        <f t="shared" ca="1" si="1"/>
        <v/>
      </c>
      <c r="D7" s="11" t="str">
        <f t="shared" ca="1" si="2"/>
        <v/>
      </c>
      <c r="E7" s="11" t="str">
        <f t="shared" ca="1" si="3"/>
        <v/>
      </c>
      <c r="F7" s="15" t="str">
        <f t="shared" ca="1" si="4"/>
        <v/>
      </c>
      <c r="G7" s="15" t="str">
        <f t="shared" ca="1" si="5"/>
        <v/>
      </c>
      <c r="H7" s="10" t="str">
        <f t="shared" ca="1" si="6"/>
        <v/>
      </c>
      <c r="I7" s="10" t="str">
        <f t="shared" ca="1" si="7"/>
        <v/>
      </c>
      <c r="J7" s="10" t="str">
        <f t="shared" ca="1" si="8"/>
        <v/>
      </c>
      <c r="K7" s="11" t="str">
        <f t="shared" ca="1" si="9"/>
        <v/>
      </c>
      <c r="L7" s="10" t="str">
        <f t="shared" ca="1" si="10"/>
        <v/>
      </c>
      <c r="M7" s="11" t="str">
        <f t="shared" ca="1" si="11"/>
        <v/>
      </c>
      <c r="N7" s="22"/>
    </row>
    <row r="8" spans="1:14" customFormat="1">
      <c r="A8" s="9">
        <v>1</v>
      </c>
      <c r="B8" s="10" t="str">
        <f t="shared" ca="1" si="0"/>
        <v/>
      </c>
      <c r="C8" s="10" t="str">
        <f t="shared" ca="1" si="1"/>
        <v/>
      </c>
      <c r="D8" s="11" t="str">
        <f t="shared" ca="1" si="2"/>
        <v/>
      </c>
      <c r="E8" s="11" t="str">
        <f t="shared" ca="1" si="3"/>
        <v/>
      </c>
      <c r="F8" s="15" t="str">
        <f t="shared" ca="1" si="4"/>
        <v/>
      </c>
      <c r="G8" s="15" t="str">
        <f t="shared" ca="1" si="5"/>
        <v/>
      </c>
      <c r="H8" s="10" t="str">
        <f t="shared" ca="1" si="6"/>
        <v/>
      </c>
      <c r="I8" s="10" t="str">
        <f t="shared" ca="1" si="7"/>
        <v/>
      </c>
      <c r="J8" s="10" t="str">
        <f t="shared" ca="1" si="8"/>
        <v/>
      </c>
      <c r="K8" s="11" t="str">
        <f t="shared" ca="1" si="9"/>
        <v/>
      </c>
      <c r="L8" s="10" t="str">
        <f t="shared" ca="1" si="10"/>
        <v/>
      </c>
      <c r="M8" s="11" t="str">
        <f t="shared" ca="1" si="11"/>
        <v/>
      </c>
      <c r="N8" s="22"/>
    </row>
    <row r="9" spans="1:14" customFormat="1">
      <c r="A9" s="9">
        <v>1</v>
      </c>
      <c r="B9" s="10" t="str">
        <f t="shared" ca="1" si="0"/>
        <v/>
      </c>
      <c r="C9" s="10" t="str">
        <f t="shared" ca="1" si="1"/>
        <v/>
      </c>
      <c r="D9" s="11" t="str">
        <f t="shared" ca="1" si="2"/>
        <v/>
      </c>
      <c r="E9" s="11" t="str">
        <f t="shared" ca="1" si="3"/>
        <v/>
      </c>
      <c r="F9" s="15" t="str">
        <f t="shared" ca="1" si="4"/>
        <v/>
      </c>
      <c r="G9" s="15" t="str">
        <f t="shared" ca="1" si="5"/>
        <v/>
      </c>
      <c r="H9" s="10" t="str">
        <f t="shared" ca="1" si="6"/>
        <v/>
      </c>
      <c r="I9" s="10" t="str">
        <f t="shared" ca="1" si="7"/>
        <v/>
      </c>
      <c r="J9" s="10" t="str">
        <f t="shared" ca="1" si="8"/>
        <v/>
      </c>
      <c r="K9" s="11" t="str">
        <f t="shared" ca="1" si="9"/>
        <v/>
      </c>
      <c r="L9" s="10" t="str">
        <f t="shared" ca="1" si="10"/>
        <v/>
      </c>
      <c r="M9" s="11" t="str">
        <f t="shared" ca="1" si="11"/>
        <v/>
      </c>
      <c r="N9" s="22"/>
    </row>
    <row r="10" spans="1:14" customFormat="1">
      <c r="A10" s="9">
        <v>1</v>
      </c>
      <c r="B10" s="10" t="str">
        <f t="shared" ca="1" si="0"/>
        <v/>
      </c>
      <c r="C10" s="10" t="str">
        <f t="shared" ca="1" si="1"/>
        <v/>
      </c>
      <c r="D10" s="11" t="str">
        <f t="shared" ca="1" si="2"/>
        <v/>
      </c>
      <c r="E10" s="11" t="str">
        <f t="shared" ca="1" si="3"/>
        <v/>
      </c>
      <c r="F10" s="15" t="str">
        <f t="shared" ca="1" si="4"/>
        <v/>
      </c>
      <c r="G10" s="15" t="str">
        <f t="shared" ca="1" si="5"/>
        <v/>
      </c>
      <c r="H10" s="10" t="str">
        <f t="shared" ca="1" si="6"/>
        <v/>
      </c>
      <c r="I10" s="10" t="str">
        <f t="shared" ca="1" si="7"/>
        <v/>
      </c>
      <c r="J10" s="10" t="str">
        <f t="shared" ca="1" si="8"/>
        <v/>
      </c>
      <c r="K10" s="11" t="str">
        <f t="shared" ca="1" si="9"/>
        <v/>
      </c>
      <c r="L10" s="10" t="str">
        <f t="shared" ca="1" si="10"/>
        <v/>
      </c>
      <c r="M10" s="11" t="str">
        <f t="shared" ca="1" si="11"/>
        <v/>
      </c>
      <c r="N10" s="22"/>
    </row>
    <row r="11" spans="1:14" customFormat="1">
      <c r="A11" s="9">
        <v>1</v>
      </c>
      <c r="B11" s="10" t="str">
        <f t="shared" ca="1" si="0"/>
        <v/>
      </c>
      <c r="C11" s="10" t="str">
        <f t="shared" ca="1" si="1"/>
        <v/>
      </c>
      <c r="D11" s="11" t="str">
        <f t="shared" ca="1" si="2"/>
        <v/>
      </c>
      <c r="E11" s="11" t="str">
        <f t="shared" ca="1" si="3"/>
        <v/>
      </c>
      <c r="F11" s="15" t="str">
        <f t="shared" ca="1" si="4"/>
        <v/>
      </c>
      <c r="G11" s="15" t="str">
        <f t="shared" ca="1" si="5"/>
        <v/>
      </c>
      <c r="H11" s="10" t="str">
        <f t="shared" ca="1" si="6"/>
        <v/>
      </c>
      <c r="I11" s="10" t="str">
        <f t="shared" ca="1" si="7"/>
        <v/>
      </c>
      <c r="J11" s="10" t="str">
        <f t="shared" ca="1" si="8"/>
        <v/>
      </c>
      <c r="K11" s="11" t="str">
        <f t="shared" ca="1" si="9"/>
        <v/>
      </c>
      <c r="L11" s="10" t="str">
        <f t="shared" ca="1" si="10"/>
        <v/>
      </c>
      <c r="M11" s="11" t="str">
        <f t="shared" ca="1" si="11"/>
        <v/>
      </c>
      <c r="N11" s="22"/>
    </row>
    <row r="12" spans="1:14" customFormat="1">
      <c r="A12" s="9">
        <v>1</v>
      </c>
      <c r="B12" s="10" t="str">
        <f t="shared" ca="1" si="0"/>
        <v/>
      </c>
      <c r="C12" s="10" t="str">
        <f t="shared" ca="1" si="1"/>
        <v/>
      </c>
      <c r="D12" s="11" t="str">
        <f t="shared" ca="1" si="2"/>
        <v/>
      </c>
      <c r="E12" s="11" t="str">
        <f t="shared" ca="1" si="3"/>
        <v/>
      </c>
      <c r="F12" s="15" t="str">
        <f t="shared" ca="1" si="4"/>
        <v/>
      </c>
      <c r="G12" s="15" t="str">
        <f t="shared" ca="1" si="5"/>
        <v/>
      </c>
      <c r="H12" s="10" t="str">
        <f t="shared" ca="1" si="6"/>
        <v/>
      </c>
      <c r="I12" s="10" t="str">
        <f t="shared" ca="1" si="7"/>
        <v/>
      </c>
      <c r="J12" s="10" t="str">
        <f t="shared" ca="1" si="8"/>
        <v/>
      </c>
      <c r="K12" s="11" t="str">
        <f t="shared" ca="1" si="9"/>
        <v/>
      </c>
      <c r="L12" s="10" t="str">
        <f t="shared" ca="1" si="10"/>
        <v/>
      </c>
      <c r="M12" s="11" t="str">
        <f t="shared" ca="1" si="11"/>
        <v/>
      </c>
      <c r="N12" s="22"/>
    </row>
    <row r="13" spans="1:14" customFormat="1">
      <c r="A13" s="9">
        <v>1</v>
      </c>
      <c r="B13" s="10" t="str">
        <f t="shared" ca="1" si="0"/>
        <v/>
      </c>
      <c r="C13" s="10" t="str">
        <f t="shared" ca="1" si="1"/>
        <v/>
      </c>
      <c r="D13" s="11" t="str">
        <f t="shared" ca="1" si="2"/>
        <v/>
      </c>
      <c r="E13" s="11" t="str">
        <f t="shared" ca="1" si="3"/>
        <v/>
      </c>
      <c r="F13" s="15" t="str">
        <f t="shared" ca="1" si="4"/>
        <v/>
      </c>
      <c r="G13" s="15" t="str">
        <f t="shared" ca="1" si="5"/>
        <v/>
      </c>
      <c r="H13" s="10" t="str">
        <f t="shared" ca="1" si="6"/>
        <v/>
      </c>
      <c r="I13" s="10" t="str">
        <f t="shared" ca="1" si="7"/>
        <v/>
      </c>
      <c r="J13" s="10" t="str">
        <f t="shared" ca="1" si="8"/>
        <v/>
      </c>
      <c r="K13" s="11" t="str">
        <f t="shared" ca="1" si="9"/>
        <v/>
      </c>
      <c r="L13" s="10" t="str">
        <f t="shared" ca="1" si="10"/>
        <v/>
      </c>
      <c r="M13" s="11" t="str">
        <f t="shared" ca="1" si="11"/>
        <v/>
      </c>
      <c r="N13" s="22"/>
    </row>
    <row r="14" spans="1:14" customFormat="1">
      <c r="A14" s="9">
        <v>1</v>
      </c>
      <c r="B14" s="10" t="str">
        <f t="shared" ca="1" si="0"/>
        <v/>
      </c>
      <c r="C14" s="10" t="str">
        <f t="shared" ca="1" si="1"/>
        <v/>
      </c>
      <c r="D14" s="11" t="str">
        <f t="shared" ca="1" si="2"/>
        <v/>
      </c>
      <c r="E14" s="11" t="str">
        <f t="shared" ca="1" si="3"/>
        <v/>
      </c>
      <c r="F14" s="15" t="str">
        <f t="shared" ca="1" si="4"/>
        <v/>
      </c>
      <c r="G14" s="15" t="str">
        <f t="shared" ca="1" si="5"/>
        <v/>
      </c>
      <c r="H14" s="10" t="str">
        <f t="shared" ca="1" si="6"/>
        <v/>
      </c>
      <c r="I14" s="10" t="str">
        <f t="shared" ca="1" si="7"/>
        <v/>
      </c>
      <c r="J14" s="10" t="str">
        <f t="shared" ca="1" si="8"/>
        <v/>
      </c>
      <c r="K14" s="11" t="str">
        <f t="shared" ca="1" si="9"/>
        <v/>
      </c>
      <c r="L14" s="10" t="str">
        <f t="shared" ca="1" si="10"/>
        <v/>
      </c>
      <c r="M14" s="11" t="str">
        <f t="shared" ca="1" si="11"/>
        <v/>
      </c>
      <c r="N14" s="22"/>
    </row>
    <row r="15" spans="1:14" customFormat="1">
      <c r="A15" s="9">
        <v>1</v>
      </c>
      <c r="B15" s="10" t="str">
        <f t="shared" ca="1" si="0"/>
        <v/>
      </c>
      <c r="C15" s="10" t="str">
        <f t="shared" ca="1" si="1"/>
        <v/>
      </c>
      <c r="D15" s="11" t="str">
        <f t="shared" ca="1" si="2"/>
        <v/>
      </c>
      <c r="E15" s="11" t="str">
        <f t="shared" ca="1" si="3"/>
        <v/>
      </c>
      <c r="F15" s="15" t="str">
        <f t="shared" ca="1" si="4"/>
        <v/>
      </c>
      <c r="G15" s="15" t="str">
        <f t="shared" ca="1" si="5"/>
        <v/>
      </c>
      <c r="H15" s="10" t="str">
        <f t="shared" ca="1" si="6"/>
        <v/>
      </c>
      <c r="I15" s="10" t="str">
        <f t="shared" ca="1" si="7"/>
        <v/>
      </c>
      <c r="J15" s="10" t="str">
        <f t="shared" ca="1" si="8"/>
        <v/>
      </c>
      <c r="K15" s="11" t="str">
        <f t="shared" ca="1" si="9"/>
        <v/>
      </c>
      <c r="L15" s="10" t="str">
        <f t="shared" ca="1" si="10"/>
        <v/>
      </c>
      <c r="M15" s="11" t="str">
        <f t="shared" ca="1" si="11"/>
        <v/>
      </c>
      <c r="N15" s="22"/>
    </row>
    <row r="16" spans="1:14" customFormat="1">
      <c r="A16" s="9">
        <v>1</v>
      </c>
      <c r="B16" s="10" t="str">
        <f t="shared" ca="1" si="0"/>
        <v/>
      </c>
      <c r="C16" s="10" t="str">
        <f t="shared" ca="1" si="1"/>
        <v/>
      </c>
      <c r="D16" s="11" t="str">
        <f t="shared" ca="1" si="2"/>
        <v/>
      </c>
      <c r="E16" s="11" t="str">
        <f t="shared" ca="1" si="3"/>
        <v/>
      </c>
      <c r="F16" s="15" t="str">
        <f t="shared" ca="1" si="4"/>
        <v/>
      </c>
      <c r="G16" s="15" t="str">
        <f t="shared" ca="1" si="5"/>
        <v/>
      </c>
      <c r="H16" s="10" t="str">
        <f t="shared" ca="1" si="6"/>
        <v/>
      </c>
      <c r="I16" s="10" t="str">
        <f t="shared" ca="1" si="7"/>
        <v/>
      </c>
      <c r="J16" s="10" t="str">
        <f t="shared" ca="1" si="8"/>
        <v/>
      </c>
      <c r="K16" s="11" t="str">
        <f t="shared" ca="1" si="9"/>
        <v/>
      </c>
      <c r="L16" s="10" t="str">
        <f t="shared" ca="1" si="10"/>
        <v/>
      </c>
      <c r="M16" s="11" t="str">
        <f t="shared" ca="1" si="11"/>
        <v/>
      </c>
      <c r="N16" s="22"/>
    </row>
    <row r="17" spans="1:14" customFormat="1">
      <c r="A17" s="9">
        <v>1</v>
      </c>
      <c r="B17" s="10" t="str">
        <f t="shared" ca="1" si="0"/>
        <v/>
      </c>
      <c r="C17" s="10" t="str">
        <f t="shared" ca="1" si="1"/>
        <v/>
      </c>
      <c r="D17" s="11" t="str">
        <f t="shared" ca="1" si="2"/>
        <v/>
      </c>
      <c r="E17" s="11" t="str">
        <f t="shared" ca="1" si="3"/>
        <v/>
      </c>
      <c r="F17" s="15" t="str">
        <f t="shared" ca="1" si="4"/>
        <v/>
      </c>
      <c r="G17" s="15" t="str">
        <f t="shared" ca="1" si="5"/>
        <v/>
      </c>
      <c r="H17" s="10" t="str">
        <f t="shared" ca="1" si="6"/>
        <v/>
      </c>
      <c r="I17" s="10" t="str">
        <f t="shared" ca="1" si="7"/>
        <v/>
      </c>
      <c r="J17" s="10" t="str">
        <f t="shared" ca="1" si="8"/>
        <v/>
      </c>
      <c r="K17" s="11" t="str">
        <f t="shared" ca="1" si="9"/>
        <v/>
      </c>
      <c r="L17" s="10" t="str">
        <f t="shared" ca="1" si="10"/>
        <v/>
      </c>
      <c r="M17" s="11" t="str">
        <f t="shared" ca="1" si="11"/>
        <v/>
      </c>
      <c r="N17" s="22"/>
    </row>
    <row r="18" spans="1:14" customFormat="1">
      <c r="A18" s="9">
        <v>1</v>
      </c>
      <c r="B18" s="10" t="str">
        <f t="shared" ca="1" si="0"/>
        <v/>
      </c>
      <c r="C18" s="10" t="str">
        <f t="shared" ca="1" si="1"/>
        <v/>
      </c>
      <c r="D18" s="11" t="str">
        <f t="shared" ca="1" si="2"/>
        <v/>
      </c>
      <c r="E18" s="11" t="str">
        <f t="shared" ca="1" si="3"/>
        <v/>
      </c>
      <c r="F18" s="15" t="str">
        <f t="shared" ca="1" si="4"/>
        <v/>
      </c>
      <c r="G18" s="15" t="str">
        <f t="shared" ca="1" si="5"/>
        <v/>
      </c>
      <c r="H18" s="10" t="str">
        <f t="shared" ca="1" si="6"/>
        <v/>
      </c>
      <c r="I18" s="10" t="str">
        <f t="shared" ca="1" si="7"/>
        <v/>
      </c>
      <c r="J18" s="10" t="str">
        <f t="shared" ca="1" si="8"/>
        <v/>
      </c>
      <c r="K18" s="11" t="str">
        <f t="shared" ca="1" si="9"/>
        <v/>
      </c>
      <c r="L18" s="10" t="str">
        <f t="shared" ca="1" si="10"/>
        <v/>
      </c>
      <c r="M18" s="11" t="str">
        <f t="shared" ca="1" si="11"/>
        <v/>
      </c>
      <c r="N18" s="22"/>
    </row>
    <row r="19" spans="1:14" customFormat="1">
      <c r="A19" s="9">
        <v>1</v>
      </c>
      <c r="B19" s="10" t="str">
        <f t="shared" ca="1" si="0"/>
        <v/>
      </c>
      <c r="C19" s="10" t="str">
        <f t="shared" ca="1" si="1"/>
        <v/>
      </c>
      <c r="D19" s="11" t="str">
        <f t="shared" ca="1" si="2"/>
        <v/>
      </c>
      <c r="E19" s="11" t="str">
        <f t="shared" ca="1" si="3"/>
        <v/>
      </c>
      <c r="F19" s="15" t="str">
        <f t="shared" ca="1" si="4"/>
        <v/>
      </c>
      <c r="G19" s="15" t="str">
        <f t="shared" ca="1" si="5"/>
        <v/>
      </c>
      <c r="H19" s="10" t="str">
        <f t="shared" ca="1" si="6"/>
        <v/>
      </c>
      <c r="I19" s="10" t="str">
        <f t="shared" ca="1" si="7"/>
        <v/>
      </c>
      <c r="J19" s="10" t="str">
        <f t="shared" ca="1" si="8"/>
        <v/>
      </c>
      <c r="K19" s="11" t="str">
        <f t="shared" ca="1" si="9"/>
        <v/>
      </c>
      <c r="L19" s="10" t="str">
        <f t="shared" ca="1" si="10"/>
        <v/>
      </c>
      <c r="M19" s="11" t="str">
        <f t="shared" ca="1" si="11"/>
        <v/>
      </c>
      <c r="N19" s="22"/>
    </row>
    <row r="20" spans="1:14" customFormat="1">
      <c r="A20" s="9">
        <v>1</v>
      </c>
      <c r="B20" s="10" t="str">
        <f t="shared" ca="1" si="0"/>
        <v/>
      </c>
      <c r="C20" s="10" t="str">
        <f t="shared" ca="1" si="1"/>
        <v/>
      </c>
      <c r="D20" s="11" t="str">
        <f t="shared" ca="1" si="2"/>
        <v/>
      </c>
      <c r="E20" s="11" t="str">
        <f t="shared" ca="1" si="3"/>
        <v/>
      </c>
      <c r="F20" s="15" t="str">
        <f t="shared" ca="1" si="4"/>
        <v/>
      </c>
      <c r="G20" s="15" t="str">
        <f t="shared" ca="1" si="5"/>
        <v/>
      </c>
      <c r="H20" s="10" t="str">
        <f t="shared" ca="1" si="6"/>
        <v/>
      </c>
      <c r="I20" s="10" t="str">
        <f t="shared" ca="1" si="7"/>
        <v/>
      </c>
      <c r="J20" s="10" t="str">
        <f t="shared" ca="1" si="8"/>
        <v/>
      </c>
      <c r="K20" s="11" t="str">
        <f t="shared" ca="1" si="9"/>
        <v/>
      </c>
      <c r="L20" s="10" t="str">
        <f t="shared" ca="1" si="10"/>
        <v/>
      </c>
      <c r="M20" s="11" t="str">
        <f t="shared" ca="1" si="11"/>
        <v/>
      </c>
      <c r="N20" s="22"/>
    </row>
    <row r="21" spans="1:14" customFormat="1">
      <c r="A21" s="9">
        <v>1</v>
      </c>
      <c r="B21" s="10" t="str">
        <f t="shared" ca="1" si="0"/>
        <v/>
      </c>
      <c r="C21" s="10" t="str">
        <f t="shared" ca="1" si="1"/>
        <v/>
      </c>
      <c r="D21" s="11" t="str">
        <f t="shared" ca="1" si="2"/>
        <v/>
      </c>
      <c r="E21" s="11" t="str">
        <f t="shared" ca="1" si="3"/>
        <v/>
      </c>
      <c r="F21" s="15" t="str">
        <f t="shared" ca="1" si="4"/>
        <v/>
      </c>
      <c r="G21" s="15" t="str">
        <f t="shared" ca="1" si="5"/>
        <v/>
      </c>
      <c r="H21" s="10" t="str">
        <f t="shared" ca="1" si="6"/>
        <v/>
      </c>
      <c r="I21" s="10" t="str">
        <f t="shared" ca="1" si="7"/>
        <v/>
      </c>
      <c r="J21" s="10" t="str">
        <f t="shared" ca="1" si="8"/>
        <v/>
      </c>
      <c r="K21" s="11" t="str">
        <f t="shared" ca="1" si="9"/>
        <v/>
      </c>
      <c r="L21" s="10" t="str">
        <f t="shared" ca="1" si="10"/>
        <v/>
      </c>
      <c r="M21" s="11" t="str">
        <f t="shared" ca="1" si="11"/>
        <v/>
      </c>
      <c r="N21" s="22"/>
    </row>
    <row r="22" spans="1:14" customFormat="1">
      <c r="A22" s="9">
        <v>1</v>
      </c>
      <c r="B22" s="10" t="str">
        <f t="shared" ca="1" si="0"/>
        <v/>
      </c>
      <c r="C22" s="10" t="str">
        <f t="shared" ca="1" si="1"/>
        <v/>
      </c>
      <c r="D22" s="11" t="str">
        <f t="shared" ca="1" si="2"/>
        <v/>
      </c>
      <c r="E22" s="11" t="str">
        <f t="shared" ca="1" si="3"/>
        <v/>
      </c>
      <c r="F22" s="15" t="str">
        <f t="shared" ca="1" si="4"/>
        <v/>
      </c>
      <c r="G22" s="15" t="str">
        <f t="shared" ca="1" si="5"/>
        <v/>
      </c>
      <c r="H22" s="10" t="str">
        <f t="shared" ca="1" si="6"/>
        <v/>
      </c>
      <c r="I22" s="10" t="str">
        <f t="shared" ca="1" si="7"/>
        <v/>
      </c>
      <c r="J22" s="10" t="str">
        <f t="shared" ca="1" si="8"/>
        <v/>
      </c>
      <c r="K22" s="11" t="str">
        <f t="shared" ca="1" si="9"/>
        <v/>
      </c>
      <c r="L22" s="10" t="str">
        <f t="shared" ca="1" si="10"/>
        <v/>
      </c>
      <c r="M22" s="11" t="str">
        <f t="shared" ca="1" si="11"/>
        <v/>
      </c>
      <c r="N22" s="22"/>
    </row>
    <row r="23" spans="1:14" customFormat="1">
      <c r="A23" s="9">
        <v>1</v>
      </c>
      <c r="B23" s="10" t="str">
        <f t="shared" ca="1" si="0"/>
        <v/>
      </c>
      <c r="C23" s="10" t="str">
        <f t="shared" ca="1" si="1"/>
        <v/>
      </c>
      <c r="D23" s="11" t="str">
        <f t="shared" ca="1" si="2"/>
        <v/>
      </c>
      <c r="E23" s="11" t="str">
        <f t="shared" ca="1" si="3"/>
        <v/>
      </c>
      <c r="F23" s="15" t="str">
        <f t="shared" ca="1" si="4"/>
        <v/>
      </c>
      <c r="G23" s="15" t="str">
        <f t="shared" ca="1" si="5"/>
        <v/>
      </c>
      <c r="H23" s="10" t="str">
        <f t="shared" ca="1" si="6"/>
        <v/>
      </c>
      <c r="I23" s="10" t="str">
        <f t="shared" ca="1" si="7"/>
        <v/>
      </c>
      <c r="J23" s="10" t="str">
        <f t="shared" ca="1" si="8"/>
        <v/>
      </c>
      <c r="K23" s="11" t="str">
        <f t="shared" ca="1" si="9"/>
        <v/>
      </c>
      <c r="L23" s="10" t="str">
        <f t="shared" ca="1" si="10"/>
        <v/>
      </c>
      <c r="M23" s="11" t="str">
        <f t="shared" ca="1" si="11"/>
        <v/>
      </c>
      <c r="N23" s="22"/>
    </row>
    <row r="24" spans="1:14" customFormat="1">
      <c r="A24" s="9">
        <v>1</v>
      </c>
      <c r="B24" s="10" t="str">
        <f t="shared" ca="1" si="0"/>
        <v/>
      </c>
      <c r="C24" s="10" t="str">
        <f t="shared" ca="1" si="1"/>
        <v/>
      </c>
      <c r="D24" s="11" t="str">
        <f t="shared" ca="1" si="2"/>
        <v/>
      </c>
      <c r="E24" s="11" t="str">
        <f t="shared" ca="1" si="3"/>
        <v/>
      </c>
      <c r="F24" s="15" t="str">
        <f t="shared" ca="1" si="4"/>
        <v/>
      </c>
      <c r="G24" s="15" t="str">
        <f t="shared" ca="1" si="5"/>
        <v/>
      </c>
      <c r="H24" s="10" t="str">
        <f t="shared" ca="1" si="6"/>
        <v/>
      </c>
      <c r="I24" s="10" t="str">
        <f t="shared" ca="1" si="7"/>
        <v/>
      </c>
      <c r="J24" s="10" t="str">
        <f t="shared" ca="1" si="8"/>
        <v/>
      </c>
      <c r="K24" s="11" t="str">
        <f t="shared" ca="1" si="9"/>
        <v/>
      </c>
      <c r="L24" s="10" t="str">
        <f t="shared" ca="1" si="10"/>
        <v/>
      </c>
      <c r="M24" s="11" t="str">
        <f t="shared" ca="1" si="11"/>
        <v/>
      </c>
      <c r="N24" s="22"/>
    </row>
    <row r="25" spans="1:14" customFormat="1">
      <c r="A25" s="9">
        <v>1</v>
      </c>
      <c r="B25" s="10" t="str">
        <f t="shared" ca="1" si="0"/>
        <v/>
      </c>
      <c r="C25" s="10" t="str">
        <f t="shared" ca="1" si="1"/>
        <v/>
      </c>
      <c r="D25" s="11" t="str">
        <f t="shared" ca="1" si="2"/>
        <v/>
      </c>
      <c r="E25" s="11" t="str">
        <f t="shared" ca="1" si="3"/>
        <v/>
      </c>
      <c r="F25" s="15" t="str">
        <f t="shared" ca="1" si="4"/>
        <v/>
      </c>
      <c r="G25" s="15" t="str">
        <f t="shared" ca="1" si="5"/>
        <v/>
      </c>
      <c r="H25" s="10" t="str">
        <f t="shared" ca="1" si="6"/>
        <v/>
      </c>
      <c r="I25" s="10" t="str">
        <f t="shared" ca="1" si="7"/>
        <v/>
      </c>
      <c r="J25" s="10" t="str">
        <f t="shared" ca="1" si="8"/>
        <v/>
      </c>
      <c r="K25" s="11" t="str">
        <f t="shared" ca="1" si="9"/>
        <v/>
      </c>
      <c r="L25" s="10" t="str">
        <f t="shared" ca="1" si="10"/>
        <v/>
      </c>
      <c r="M25" s="11" t="str">
        <f t="shared" ca="1" si="11"/>
        <v/>
      </c>
      <c r="N25" s="22"/>
    </row>
    <row r="26" spans="1:14" customFormat="1">
      <c r="A26" s="9">
        <v>1</v>
      </c>
      <c r="B26" s="10" t="str">
        <f t="shared" ca="1" si="0"/>
        <v/>
      </c>
      <c r="C26" s="10" t="str">
        <f t="shared" ca="1" si="1"/>
        <v/>
      </c>
      <c r="D26" s="11" t="str">
        <f t="shared" ca="1" si="2"/>
        <v/>
      </c>
      <c r="E26" s="11" t="str">
        <f t="shared" ca="1" si="3"/>
        <v/>
      </c>
      <c r="F26" s="15" t="str">
        <f t="shared" ca="1" si="4"/>
        <v/>
      </c>
      <c r="G26" s="15" t="str">
        <f t="shared" ca="1" si="5"/>
        <v/>
      </c>
      <c r="H26" s="10" t="str">
        <f t="shared" ca="1" si="6"/>
        <v/>
      </c>
      <c r="I26" s="10" t="str">
        <f t="shared" ca="1" si="7"/>
        <v/>
      </c>
      <c r="J26" s="10" t="str">
        <f t="shared" ca="1" si="8"/>
        <v/>
      </c>
      <c r="K26" s="11" t="str">
        <f t="shared" ca="1" si="9"/>
        <v/>
      </c>
      <c r="L26" s="10" t="str">
        <f t="shared" ca="1" si="10"/>
        <v/>
      </c>
      <c r="M26" s="11" t="str">
        <f t="shared" ca="1" si="11"/>
        <v/>
      </c>
      <c r="N26" s="22"/>
    </row>
    <row r="27" spans="1:14" customFormat="1">
      <c r="A27" s="9">
        <v>1</v>
      </c>
      <c r="B27" s="10" t="str">
        <f t="shared" ca="1" si="0"/>
        <v/>
      </c>
      <c r="C27" s="10" t="str">
        <f t="shared" ca="1" si="1"/>
        <v/>
      </c>
      <c r="D27" s="11" t="str">
        <f t="shared" ca="1" si="2"/>
        <v/>
      </c>
      <c r="E27" s="11" t="str">
        <f t="shared" ca="1" si="3"/>
        <v/>
      </c>
      <c r="F27" s="15" t="str">
        <f t="shared" ca="1" si="4"/>
        <v/>
      </c>
      <c r="G27" s="15" t="str">
        <f t="shared" ca="1" si="5"/>
        <v/>
      </c>
      <c r="H27" s="10" t="str">
        <f t="shared" ca="1" si="6"/>
        <v/>
      </c>
      <c r="I27" s="10" t="str">
        <f t="shared" ca="1" si="7"/>
        <v/>
      </c>
      <c r="J27" s="10" t="str">
        <f t="shared" ca="1" si="8"/>
        <v/>
      </c>
      <c r="K27" s="11" t="str">
        <f t="shared" ca="1" si="9"/>
        <v/>
      </c>
      <c r="L27" s="10" t="str">
        <f t="shared" ca="1" si="10"/>
        <v/>
      </c>
      <c r="M27" s="11" t="str">
        <f t="shared" ca="1" si="11"/>
        <v/>
      </c>
      <c r="N27" s="22"/>
    </row>
    <row r="28" spans="1:14" customFormat="1">
      <c r="A28" s="9">
        <v>1</v>
      </c>
      <c r="B28" s="10" t="str">
        <f t="shared" ca="1" si="0"/>
        <v/>
      </c>
      <c r="C28" s="10" t="str">
        <f t="shared" ca="1" si="1"/>
        <v/>
      </c>
      <c r="D28" s="11" t="str">
        <f t="shared" ca="1" si="2"/>
        <v/>
      </c>
      <c r="E28" s="11" t="str">
        <f t="shared" ca="1" si="3"/>
        <v/>
      </c>
      <c r="F28" s="15" t="str">
        <f t="shared" ca="1" si="4"/>
        <v/>
      </c>
      <c r="G28" s="15" t="str">
        <f t="shared" ca="1" si="5"/>
        <v/>
      </c>
      <c r="H28" s="10" t="str">
        <f t="shared" ca="1" si="6"/>
        <v/>
      </c>
      <c r="I28" s="10" t="str">
        <f t="shared" ca="1" si="7"/>
        <v/>
      </c>
      <c r="J28" s="10" t="str">
        <f t="shared" ca="1" si="8"/>
        <v/>
      </c>
      <c r="K28" s="11" t="str">
        <f t="shared" ca="1" si="9"/>
        <v/>
      </c>
      <c r="L28" s="10" t="str">
        <f t="shared" ca="1" si="10"/>
        <v/>
      </c>
      <c r="M28" s="11" t="str">
        <f t="shared" ca="1" si="11"/>
        <v/>
      </c>
      <c r="N28" s="22"/>
    </row>
    <row r="29" spans="1:14" customFormat="1">
      <c r="A29" s="9">
        <v>1</v>
      </c>
      <c r="B29" s="10" t="str">
        <f t="shared" ca="1" si="0"/>
        <v/>
      </c>
      <c r="C29" s="10" t="str">
        <f t="shared" ca="1" si="1"/>
        <v/>
      </c>
      <c r="D29" s="11" t="str">
        <f t="shared" ca="1" si="2"/>
        <v/>
      </c>
      <c r="E29" s="11" t="str">
        <f t="shared" ca="1" si="3"/>
        <v/>
      </c>
      <c r="F29" s="15" t="str">
        <f t="shared" ca="1" si="4"/>
        <v/>
      </c>
      <c r="G29" s="15" t="str">
        <f t="shared" ca="1" si="5"/>
        <v/>
      </c>
      <c r="H29" s="10" t="str">
        <f t="shared" ca="1" si="6"/>
        <v/>
      </c>
      <c r="I29" s="10" t="str">
        <f t="shared" ca="1" si="7"/>
        <v/>
      </c>
      <c r="J29" s="10" t="str">
        <f t="shared" ca="1" si="8"/>
        <v/>
      </c>
      <c r="K29" s="11" t="str">
        <f t="shared" ca="1" si="9"/>
        <v/>
      </c>
      <c r="L29" s="10" t="str">
        <f t="shared" ca="1" si="10"/>
        <v/>
      </c>
      <c r="M29" s="11" t="str">
        <f t="shared" ca="1" si="11"/>
        <v/>
      </c>
      <c r="N29" s="22"/>
    </row>
    <row r="30" spans="1:14" customFormat="1">
      <c r="A30" s="9">
        <v>1</v>
      </c>
      <c r="B30" s="10" t="str">
        <f t="shared" ca="1" si="0"/>
        <v/>
      </c>
      <c r="C30" s="10" t="str">
        <f t="shared" ca="1" si="1"/>
        <v/>
      </c>
      <c r="D30" s="11" t="str">
        <f t="shared" ca="1" si="2"/>
        <v/>
      </c>
      <c r="E30" s="11" t="str">
        <f t="shared" ca="1" si="3"/>
        <v/>
      </c>
      <c r="F30" s="15" t="str">
        <f t="shared" ca="1" si="4"/>
        <v/>
      </c>
      <c r="G30" s="15" t="str">
        <f t="shared" ca="1" si="5"/>
        <v/>
      </c>
      <c r="H30" s="10" t="str">
        <f t="shared" ca="1" si="6"/>
        <v/>
      </c>
      <c r="I30" s="10" t="str">
        <f t="shared" ca="1" si="7"/>
        <v/>
      </c>
      <c r="J30" s="10" t="str">
        <f t="shared" ca="1" si="8"/>
        <v/>
      </c>
      <c r="K30" s="11" t="str">
        <f t="shared" ca="1" si="9"/>
        <v/>
      </c>
      <c r="L30" s="10" t="str">
        <f t="shared" ca="1" si="10"/>
        <v/>
      </c>
      <c r="M30" s="11" t="str">
        <f t="shared" ca="1" si="11"/>
        <v/>
      </c>
      <c r="N30" s="22"/>
    </row>
    <row r="31" spans="1:14" customFormat="1">
      <c r="A31" s="9">
        <v>1</v>
      </c>
      <c r="B31" s="10" t="str">
        <f t="shared" ca="1" si="0"/>
        <v/>
      </c>
      <c r="C31" s="10" t="str">
        <f t="shared" ca="1" si="1"/>
        <v/>
      </c>
      <c r="D31" s="11" t="str">
        <f t="shared" ca="1" si="2"/>
        <v/>
      </c>
      <c r="E31" s="11" t="str">
        <f t="shared" ca="1" si="3"/>
        <v/>
      </c>
      <c r="F31" s="15" t="str">
        <f t="shared" ca="1" si="4"/>
        <v/>
      </c>
      <c r="G31" s="15" t="str">
        <f t="shared" ca="1" si="5"/>
        <v/>
      </c>
      <c r="H31" s="10" t="str">
        <f t="shared" ca="1" si="6"/>
        <v/>
      </c>
      <c r="I31" s="10" t="str">
        <f t="shared" ca="1" si="7"/>
        <v/>
      </c>
      <c r="J31" s="10" t="str">
        <f t="shared" ca="1" si="8"/>
        <v/>
      </c>
      <c r="K31" s="11" t="str">
        <f t="shared" ca="1" si="9"/>
        <v/>
      </c>
      <c r="L31" s="10" t="str">
        <f t="shared" ca="1" si="10"/>
        <v/>
      </c>
      <c r="M31" s="11" t="str">
        <f t="shared" ca="1" si="11"/>
        <v/>
      </c>
      <c r="N31" s="22"/>
    </row>
    <row r="32" spans="1:14" customFormat="1">
      <c r="A32" s="9">
        <v>1</v>
      </c>
      <c r="B32" s="10" t="str">
        <f t="shared" ca="1" si="0"/>
        <v/>
      </c>
      <c r="C32" s="10" t="str">
        <f t="shared" ca="1" si="1"/>
        <v/>
      </c>
      <c r="D32" s="11" t="str">
        <f t="shared" ca="1" si="2"/>
        <v/>
      </c>
      <c r="E32" s="11" t="str">
        <f t="shared" ca="1" si="3"/>
        <v/>
      </c>
      <c r="F32" s="15" t="str">
        <f t="shared" ca="1" si="4"/>
        <v/>
      </c>
      <c r="G32" s="15" t="str">
        <f t="shared" ca="1" si="5"/>
        <v/>
      </c>
      <c r="H32" s="10" t="str">
        <f t="shared" ca="1" si="6"/>
        <v/>
      </c>
      <c r="I32" s="10" t="str">
        <f t="shared" ca="1" si="7"/>
        <v/>
      </c>
      <c r="J32" s="10" t="str">
        <f t="shared" ca="1" si="8"/>
        <v/>
      </c>
      <c r="K32" s="11" t="str">
        <f t="shared" ca="1" si="9"/>
        <v/>
      </c>
      <c r="L32" s="10" t="str">
        <f t="shared" ca="1" si="10"/>
        <v/>
      </c>
      <c r="M32" s="11" t="str">
        <f t="shared" ca="1" si="11"/>
        <v/>
      </c>
      <c r="N32" s="22"/>
    </row>
    <row r="33" spans="1:14" customFormat="1">
      <c r="A33" s="9">
        <v>1</v>
      </c>
      <c r="B33" s="10" t="str">
        <f t="shared" ca="1" si="0"/>
        <v/>
      </c>
      <c r="C33" s="10" t="str">
        <f t="shared" ca="1" si="1"/>
        <v/>
      </c>
      <c r="D33" s="11" t="str">
        <f t="shared" ca="1" si="2"/>
        <v/>
      </c>
      <c r="E33" s="11" t="str">
        <f t="shared" ca="1" si="3"/>
        <v/>
      </c>
      <c r="F33" s="15" t="str">
        <f t="shared" ca="1" si="4"/>
        <v/>
      </c>
      <c r="G33" s="15" t="str">
        <f t="shared" ca="1" si="5"/>
        <v/>
      </c>
      <c r="H33" s="10" t="str">
        <f t="shared" ca="1" si="6"/>
        <v/>
      </c>
      <c r="I33" s="10" t="str">
        <f t="shared" ca="1" si="7"/>
        <v/>
      </c>
      <c r="J33" s="10" t="str">
        <f t="shared" ca="1" si="8"/>
        <v/>
      </c>
      <c r="K33" s="11" t="str">
        <f t="shared" ca="1" si="9"/>
        <v/>
      </c>
      <c r="L33" s="10" t="str">
        <f t="shared" ca="1" si="10"/>
        <v/>
      </c>
      <c r="M33" s="11" t="str">
        <f t="shared" ca="1" si="11"/>
        <v/>
      </c>
      <c r="N33" s="22"/>
    </row>
    <row r="34" spans="1:14" customFormat="1">
      <c r="A34" s="9">
        <v>1</v>
      </c>
      <c r="B34" s="10" t="str">
        <f t="shared" ca="1" si="0"/>
        <v/>
      </c>
      <c r="C34" s="10" t="str">
        <f t="shared" ca="1" si="1"/>
        <v/>
      </c>
      <c r="D34" s="11" t="str">
        <f t="shared" ca="1" si="2"/>
        <v/>
      </c>
      <c r="E34" s="11" t="str">
        <f t="shared" ca="1" si="3"/>
        <v/>
      </c>
      <c r="F34" s="15" t="str">
        <f t="shared" ca="1" si="4"/>
        <v/>
      </c>
      <c r="G34" s="15" t="str">
        <f t="shared" ca="1" si="5"/>
        <v/>
      </c>
      <c r="H34" s="10" t="str">
        <f t="shared" ca="1" si="6"/>
        <v/>
      </c>
      <c r="I34" s="10" t="str">
        <f t="shared" ca="1" si="7"/>
        <v/>
      </c>
      <c r="J34" s="10" t="str">
        <f t="shared" ca="1" si="8"/>
        <v/>
      </c>
      <c r="K34" s="11" t="str">
        <f t="shared" ca="1" si="9"/>
        <v/>
      </c>
      <c r="L34" s="10" t="str">
        <f t="shared" ca="1" si="10"/>
        <v/>
      </c>
      <c r="M34" s="11" t="str">
        <f t="shared" ca="1" si="11"/>
        <v/>
      </c>
      <c r="N34" s="22"/>
    </row>
    <row r="35" spans="1:14" customFormat="1">
      <c r="A35" s="9">
        <v>1</v>
      </c>
      <c r="B35" s="10" t="str">
        <f t="shared" ca="1" si="0"/>
        <v/>
      </c>
      <c r="C35" s="10" t="str">
        <f t="shared" ca="1" si="1"/>
        <v/>
      </c>
      <c r="D35" s="11" t="str">
        <f t="shared" ca="1" si="2"/>
        <v/>
      </c>
      <c r="E35" s="11" t="str">
        <f t="shared" ca="1" si="3"/>
        <v/>
      </c>
      <c r="F35" s="15" t="str">
        <f t="shared" ca="1" si="4"/>
        <v/>
      </c>
      <c r="G35" s="15" t="str">
        <f t="shared" ca="1" si="5"/>
        <v/>
      </c>
      <c r="H35" s="10" t="str">
        <f t="shared" ca="1" si="6"/>
        <v/>
      </c>
      <c r="I35" s="10" t="str">
        <f t="shared" ca="1" si="7"/>
        <v/>
      </c>
      <c r="J35" s="10" t="str">
        <f t="shared" ca="1" si="8"/>
        <v/>
      </c>
      <c r="K35" s="11" t="str">
        <f t="shared" ca="1" si="9"/>
        <v/>
      </c>
      <c r="L35" s="10" t="str">
        <f t="shared" ca="1" si="10"/>
        <v/>
      </c>
      <c r="M35" s="11" t="str">
        <f t="shared" ca="1" si="11"/>
        <v/>
      </c>
      <c r="N35" s="22"/>
    </row>
    <row r="36" spans="1:14" customFormat="1">
      <c r="A36" s="9">
        <v>1</v>
      </c>
      <c r="B36" s="10" t="str">
        <f t="shared" ca="1" si="0"/>
        <v/>
      </c>
      <c r="C36" s="10" t="str">
        <f t="shared" ca="1" si="1"/>
        <v/>
      </c>
      <c r="D36" s="11" t="str">
        <f t="shared" ca="1" si="2"/>
        <v/>
      </c>
      <c r="E36" s="11" t="str">
        <f t="shared" ca="1" si="3"/>
        <v/>
      </c>
      <c r="F36" s="15" t="str">
        <f t="shared" ca="1" si="4"/>
        <v/>
      </c>
      <c r="G36" s="15" t="str">
        <f t="shared" ca="1" si="5"/>
        <v/>
      </c>
      <c r="H36" s="10" t="str">
        <f t="shared" ca="1" si="6"/>
        <v/>
      </c>
      <c r="I36" s="10" t="str">
        <f t="shared" ca="1" si="7"/>
        <v/>
      </c>
      <c r="J36" s="10" t="str">
        <f t="shared" ca="1" si="8"/>
        <v/>
      </c>
      <c r="K36" s="11" t="str">
        <f t="shared" ca="1" si="9"/>
        <v/>
      </c>
      <c r="L36" s="10" t="str">
        <f t="shared" ca="1" si="10"/>
        <v/>
      </c>
      <c r="M36" s="11" t="str">
        <f t="shared" ca="1" si="11"/>
        <v/>
      </c>
      <c r="N36" s="22"/>
    </row>
    <row r="37" spans="1:14" customFormat="1">
      <c r="A37" s="9">
        <v>1</v>
      </c>
      <c r="B37" s="10" t="str">
        <f t="shared" ca="1" si="0"/>
        <v/>
      </c>
      <c r="C37" s="10" t="str">
        <f t="shared" ca="1" si="1"/>
        <v/>
      </c>
      <c r="D37" s="11" t="str">
        <f t="shared" ca="1" si="2"/>
        <v/>
      </c>
      <c r="E37" s="11" t="str">
        <f t="shared" ca="1" si="3"/>
        <v/>
      </c>
      <c r="F37" s="15" t="str">
        <f t="shared" ca="1" si="4"/>
        <v/>
      </c>
      <c r="G37" s="15" t="str">
        <f t="shared" ca="1" si="5"/>
        <v/>
      </c>
      <c r="H37" s="10" t="str">
        <f t="shared" ca="1" si="6"/>
        <v/>
      </c>
      <c r="I37" s="10" t="str">
        <f t="shared" ca="1" si="7"/>
        <v/>
      </c>
      <c r="J37" s="10" t="str">
        <f t="shared" ca="1" si="8"/>
        <v/>
      </c>
      <c r="K37" s="11" t="str">
        <f t="shared" ca="1" si="9"/>
        <v/>
      </c>
      <c r="L37" s="10" t="str">
        <f t="shared" ca="1" si="10"/>
        <v/>
      </c>
      <c r="M37" s="11" t="str">
        <f t="shared" ca="1" si="11"/>
        <v/>
      </c>
      <c r="N37" s="22"/>
    </row>
    <row r="38" spans="1:14" customFormat="1">
      <c r="A38" s="9">
        <v>1</v>
      </c>
      <c r="B38" s="10" t="str">
        <f t="shared" ca="1" si="0"/>
        <v/>
      </c>
      <c r="C38" s="10" t="str">
        <f t="shared" ca="1" si="1"/>
        <v/>
      </c>
      <c r="D38" s="11" t="str">
        <f t="shared" ca="1" si="2"/>
        <v/>
      </c>
      <c r="E38" s="11" t="str">
        <f t="shared" ca="1" si="3"/>
        <v/>
      </c>
      <c r="F38" s="15" t="str">
        <f t="shared" ca="1" si="4"/>
        <v/>
      </c>
      <c r="G38" s="15" t="str">
        <f t="shared" ca="1" si="5"/>
        <v/>
      </c>
      <c r="H38" s="10" t="str">
        <f t="shared" ca="1" si="6"/>
        <v/>
      </c>
      <c r="I38" s="10" t="str">
        <f t="shared" ca="1" si="7"/>
        <v/>
      </c>
      <c r="J38" s="10" t="str">
        <f t="shared" ca="1" si="8"/>
        <v/>
      </c>
      <c r="K38" s="11" t="str">
        <f t="shared" ca="1" si="9"/>
        <v/>
      </c>
      <c r="L38" s="10" t="str">
        <f t="shared" ca="1" si="10"/>
        <v/>
      </c>
      <c r="M38" s="11" t="str">
        <f t="shared" ca="1" si="11"/>
        <v/>
      </c>
      <c r="N38" s="22"/>
    </row>
    <row r="39" spans="1:14" customFormat="1">
      <c r="A39" s="9">
        <v>1</v>
      </c>
      <c r="B39" s="10" t="str">
        <f t="shared" ca="1" si="0"/>
        <v/>
      </c>
      <c r="C39" s="10" t="str">
        <f t="shared" ca="1" si="1"/>
        <v/>
      </c>
      <c r="D39" s="11" t="str">
        <f t="shared" ca="1" si="2"/>
        <v/>
      </c>
      <c r="E39" s="11" t="str">
        <f t="shared" ca="1" si="3"/>
        <v/>
      </c>
      <c r="F39" s="15" t="str">
        <f t="shared" ca="1" si="4"/>
        <v/>
      </c>
      <c r="G39" s="15" t="str">
        <f t="shared" ca="1" si="5"/>
        <v/>
      </c>
      <c r="H39" s="10" t="str">
        <f t="shared" ca="1" si="6"/>
        <v/>
      </c>
      <c r="I39" s="10" t="str">
        <f t="shared" ca="1" si="7"/>
        <v/>
      </c>
      <c r="J39" s="10" t="str">
        <f t="shared" ca="1" si="8"/>
        <v/>
      </c>
      <c r="K39" s="11" t="str">
        <f t="shared" ca="1" si="9"/>
        <v/>
      </c>
      <c r="L39" s="10" t="str">
        <f t="shared" ca="1" si="10"/>
        <v/>
      </c>
      <c r="M39" s="11" t="str">
        <f t="shared" ca="1" si="11"/>
        <v/>
      </c>
      <c r="N39" s="22"/>
    </row>
    <row r="40" spans="1:14" customFormat="1">
      <c r="A40" s="9">
        <v>1</v>
      </c>
      <c r="B40" s="10" t="str">
        <f t="shared" ca="1" si="0"/>
        <v/>
      </c>
      <c r="C40" s="10" t="str">
        <f t="shared" ca="1" si="1"/>
        <v/>
      </c>
      <c r="D40" s="11" t="str">
        <f t="shared" ca="1" si="2"/>
        <v/>
      </c>
      <c r="E40" s="11" t="str">
        <f t="shared" ca="1" si="3"/>
        <v/>
      </c>
      <c r="F40" s="15" t="str">
        <f t="shared" ca="1" si="4"/>
        <v/>
      </c>
      <c r="G40" s="15" t="str">
        <f t="shared" ca="1" si="5"/>
        <v/>
      </c>
      <c r="H40" s="10" t="str">
        <f t="shared" ca="1" si="6"/>
        <v/>
      </c>
      <c r="I40" s="10" t="str">
        <f t="shared" ca="1" si="7"/>
        <v/>
      </c>
      <c r="J40" s="10" t="str">
        <f t="shared" ca="1" si="8"/>
        <v/>
      </c>
      <c r="K40" s="11" t="str">
        <f t="shared" ca="1" si="9"/>
        <v/>
      </c>
      <c r="L40" s="10" t="str">
        <f t="shared" ca="1" si="10"/>
        <v/>
      </c>
      <c r="M40" s="11" t="str">
        <f t="shared" ca="1" si="11"/>
        <v/>
      </c>
      <c r="N40" s="22"/>
    </row>
    <row r="41" spans="1:14" customFormat="1">
      <c r="A41" s="9">
        <v>1</v>
      </c>
      <c r="B41" s="10" t="str">
        <f t="shared" ca="1" si="0"/>
        <v/>
      </c>
      <c r="C41" s="10" t="str">
        <f t="shared" ca="1" si="1"/>
        <v/>
      </c>
      <c r="D41" s="11" t="str">
        <f t="shared" ca="1" si="2"/>
        <v/>
      </c>
      <c r="E41" s="11" t="str">
        <f t="shared" ca="1" si="3"/>
        <v/>
      </c>
      <c r="F41" s="15" t="str">
        <f t="shared" ca="1" si="4"/>
        <v/>
      </c>
      <c r="G41" s="15" t="str">
        <f t="shared" ca="1" si="5"/>
        <v/>
      </c>
      <c r="H41" s="10" t="str">
        <f t="shared" ca="1" si="6"/>
        <v/>
      </c>
      <c r="I41" s="10" t="str">
        <f t="shared" ca="1" si="7"/>
        <v/>
      </c>
      <c r="J41" s="10" t="str">
        <f t="shared" ca="1" si="8"/>
        <v/>
      </c>
      <c r="K41" s="11" t="str">
        <f t="shared" ca="1" si="9"/>
        <v/>
      </c>
      <c r="L41" s="10" t="str">
        <f t="shared" ca="1" si="10"/>
        <v/>
      </c>
      <c r="M41" s="11" t="str">
        <f t="shared" ca="1" si="11"/>
        <v/>
      </c>
      <c r="N41" s="22"/>
    </row>
    <row r="42" spans="1:14" customFormat="1">
      <c r="A42" s="9">
        <v>1</v>
      </c>
      <c r="B42" s="10" t="str">
        <f t="shared" ca="1" si="0"/>
        <v/>
      </c>
      <c r="C42" s="10" t="str">
        <f t="shared" ca="1" si="1"/>
        <v/>
      </c>
      <c r="D42" s="11" t="str">
        <f t="shared" ca="1" si="2"/>
        <v/>
      </c>
      <c r="E42" s="11" t="str">
        <f t="shared" ca="1" si="3"/>
        <v/>
      </c>
      <c r="F42" s="15" t="str">
        <f t="shared" ca="1" si="4"/>
        <v/>
      </c>
      <c r="G42" s="15" t="str">
        <f t="shared" ca="1" si="5"/>
        <v/>
      </c>
      <c r="H42" s="10" t="str">
        <f t="shared" ca="1" si="6"/>
        <v/>
      </c>
      <c r="I42" s="10" t="str">
        <f t="shared" ca="1" si="7"/>
        <v/>
      </c>
      <c r="J42" s="10" t="str">
        <f t="shared" ca="1" si="8"/>
        <v/>
      </c>
      <c r="K42" s="11" t="str">
        <f t="shared" ca="1" si="9"/>
        <v/>
      </c>
      <c r="L42" s="10" t="str">
        <f t="shared" ca="1" si="10"/>
        <v/>
      </c>
      <c r="M42" s="11" t="str">
        <f t="shared" ca="1" si="11"/>
        <v/>
      </c>
      <c r="N42" s="22"/>
    </row>
    <row r="43" spans="1:14" customFormat="1">
      <c r="A43" s="9">
        <v>1</v>
      </c>
      <c r="B43" s="10" t="str">
        <f t="shared" ca="1" si="0"/>
        <v/>
      </c>
      <c r="C43" s="10" t="str">
        <f t="shared" ca="1" si="1"/>
        <v/>
      </c>
      <c r="D43" s="11" t="str">
        <f t="shared" ca="1" si="2"/>
        <v/>
      </c>
      <c r="E43" s="11" t="str">
        <f t="shared" ca="1" si="3"/>
        <v/>
      </c>
      <c r="F43" s="15" t="str">
        <f t="shared" ca="1" si="4"/>
        <v/>
      </c>
      <c r="G43" s="15" t="str">
        <f t="shared" ca="1" si="5"/>
        <v/>
      </c>
      <c r="H43" s="10" t="str">
        <f t="shared" ca="1" si="6"/>
        <v/>
      </c>
      <c r="I43" s="10" t="str">
        <f t="shared" ca="1" si="7"/>
        <v/>
      </c>
      <c r="J43" s="10" t="str">
        <f t="shared" ca="1" si="8"/>
        <v/>
      </c>
      <c r="K43" s="11" t="str">
        <f t="shared" ca="1" si="9"/>
        <v/>
      </c>
      <c r="L43" s="10" t="str">
        <f t="shared" ca="1" si="10"/>
        <v/>
      </c>
      <c r="M43" s="11" t="str">
        <f t="shared" ca="1" si="11"/>
        <v/>
      </c>
      <c r="N43" s="22"/>
    </row>
    <row r="44" spans="1:14" customFormat="1">
      <c r="A44" s="9">
        <v>1</v>
      </c>
      <c r="B44" s="10" t="str">
        <f t="shared" ca="1" si="0"/>
        <v/>
      </c>
      <c r="C44" s="10" t="str">
        <f t="shared" ca="1" si="1"/>
        <v/>
      </c>
      <c r="D44" s="11" t="str">
        <f t="shared" ca="1" si="2"/>
        <v/>
      </c>
      <c r="E44" s="11" t="str">
        <f t="shared" ca="1" si="3"/>
        <v/>
      </c>
      <c r="F44" s="15" t="str">
        <f t="shared" ca="1" si="4"/>
        <v/>
      </c>
      <c r="G44" s="15" t="str">
        <f t="shared" ca="1" si="5"/>
        <v/>
      </c>
      <c r="H44" s="10" t="str">
        <f t="shared" ca="1" si="6"/>
        <v/>
      </c>
      <c r="I44" s="10" t="str">
        <f t="shared" ca="1" si="7"/>
        <v/>
      </c>
      <c r="J44" s="10" t="str">
        <f t="shared" ca="1" si="8"/>
        <v/>
      </c>
      <c r="K44" s="11" t="str">
        <f t="shared" ca="1" si="9"/>
        <v/>
      </c>
      <c r="L44" s="10" t="str">
        <f t="shared" ca="1" si="10"/>
        <v/>
      </c>
      <c r="M44" s="11" t="str">
        <f t="shared" ca="1" si="11"/>
        <v/>
      </c>
      <c r="N44" s="22"/>
    </row>
    <row r="45" spans="1:14" customFormat="1">
      <c r="A45" s="9">
        <v>1</v>
      </c>
      <c r="B45" s="10" t="str">
        <f t="shared" ca="1" si="0"/>
        <v/>
      </c>
      <c r="C45" s="10" t="str">
        <f t="shared" ca="1" si="1"/>
        <v/>
      </c>
      <c r="D45" s="11" t="str">
        <f t="shared" ca="1" si="2"/>
        <v/>
      </c>
      <c r="E45" s="11" t="str">
        <f t="shared" ca="1" si="3"/>
        <v/>
      </c>
      <c r="F45" s="15" t="str">
        <f t="shared" ca="1" si="4"/>
        <v/>
      </c>
      <c r="G45" s="15" t="str">
        <f t="shared" ca="1" si="5"/>
        <v/>
      </c>
      <c r="H45" s="10" t="str">
        <f t="shared" ca="1" si="6"/>
        <v/>
      </c>
      <c r="I45" s="10" t="str">
        <f t="shared" ca="1" si="7"/>
        <v/>
      </c>
      <c r="J45" s="10" t="str">
        <f t="shared" ca="1" si="8"/>
        <v/>
      </c>
      <c r="K45" s="11" t="str">
        <f t="shared" ca="1" si="9"/>
        <v/>
      </c>
      <c r="L45" s="10" t="str">
        <f t="shared" ca="1" si="10"/>
        <v/>
      </c>
      <c r="M45" s="11" t="str">
        <f t="shared" ca="1" si="11"/>
        <v/>
      </c>
      <c r="N45" s="22"/>
    </row>
    <row r="46" spans="1:14" customFormat="1">
      <c r="A46" s="9">
        <v>1</v>
      </c>
      <c r="B46" s="10" t="str">
        <f t="shared" ca="1" si="0"/>
        <v/>
      </c>
      <c r="C46" s="10" t="str">
        <f t="shared" ca="1" si="1"/>
        <v/>
      </c>
      <c r="D46" s="11" t="str">
        <f t="shared" ca="1" si="2"/>
        <v/>
      </c>
      <c r="E46" s="11" t="str">
        <f t="shared" ca="1" si="3"/>
        <v/>
      </c>
      <c r="F46" s="15" t="str">
        <f t="shared" ca="1" si="4"/>
        <v/>
      </c>
      <c r="G46" s="15" t="str">
        <f t="shared" ca="1" si="5"/>
        <v/>
      </c>
      <c r="H46" s="10" t="str">
        <f t="shared" ca="1" si="6"/>
        <v/>
      </c>
      <c r="I46" s="10" t="str">
        <f t="shared" ca="1" si="7"/>
        <v/>
      </c>
      <c r="J46" s="10" t="str">
        <f t="shared" ca="1" si="8"/>
        <v/>
      </c>
      <c r="K46" s="11" t="str">
        <f t="shared" ca="1" si="9"/>
        <v/>
      </c>
      <c r="L46" s="10" t="str">
        <f t="shared" ca="1" si="10"/>
        <v/>
      </c>
      <c r="M46" s="11" t="str">
        <f t="shared" ca="1" si="11"/>
        <v/>
      </c>
      <c r="N46" s="22"/>
    </row>
    <row r="47" spans="1:14" customFormat="1">
      <c r="A47" s="9">
        <v>1</v>
      </c>
      <c r="B47" s="10" t="str">
        <f t="shared" ca="1" si="0"/>
        <v/>
      </c>
      <c r="C47" s="10" t="str">
        <f t="shared" ca="1" si="1"/>
        <v/>
      </c>
      <c r="D47" s="11" t="str">
        <f t="shared" ca="1" si="2"/>
        <v/>
      </c>
      <c r="E47" s="11" t="str">
        <f t="shared" ca="1" si="3"/>
        <v/>
      </c>
      <c r="F47" s="15" t="str">
        <f t="shared" ca="1" si="4"/>
        <v/>
      </c>
      <c r="G47" s="15" t="str">
        <f t="shared" ca="1" si="5"/>
        <v/>
      </c>
      <c r="H47" s="10" t="str">
        <f t="shared" ca="1" si="6"/>
        <v/>
      </c>
      <c r="I47" s="10" t="str">
        <f t="shared" ca="1" si="7"/>
        <v/>
      </c>
      <c r="J47" s="10" t="str">
        <f t="shared" ca="1" si="8"/>
        <v/>
      </c>
      <c r="K47" s="11" t="str">
        <f t="shared" ca="1" si="9"/>
        <v/>
      </c>
      <c r="L47" s="10" t="str">
        <f t="shared" ca="1" si="10"/>
        <v/>
      </c>
      <c r="M47" s="11" t="str">
        <f t="shared" ca="1" si="11"/>
        <v/>
      </c>
      <c r="N47" s="22"/>
    </row>
    <row r="48" spans="1:14" customFormat="1">
      <c r="A48" s="9">
        <v>1</v>
      </c>
      <c r="B48" s="10" t="str">
        <f t="shared" ca="1" si="0"/>
        <v/>
      </c>
      <c r="C48" s="10" t="str">
        <f t="shared" ca="1" si="1"/>
        <v/>
      </c>
      <c r="D48" s="11" t="str">
        <f t="shared" ca="1" si="2"/>
        <v/>
      </c>
      <c r="E48" s="11" t="str">
        <f t="shared" ca="1" si="3"/>
        <v/>
      </c>
      <c r="F48" s="15" t="str">
        <f t="shared" ca="1" si="4"/>
        <v/>
      </c>
      <c r="G48" s="15" t="str">
        <f t="shared" ca="1" si="5"/>
        <v/>
      </c>
      <c r="H48" s="10" t="str">
        <f t="shared" ca="1" si="6"/>
        <v/>
      </c>
      <c r="I48" s="10" t="str">
        <f t="shared" ca="1" si="7"/>
        <v/>
      </c>
      <c r="J48" s="10" t="str">
        <f t="shared" ca="1" si="8"/>
        <v/>
      </c>
      <c r="K48" s="11" t="str">
        <f t="shared" ca="1" si="9"/>
        <v/>
      </c>
      <c r="L48" s="10" t="str">
        <f t="shared" ca="1" si="10"/>
        <v/>
      </c>
      <c r="M48" s="11" t="str">
        <f t="shared" ca="1" si="11"/>
        <v/>
      </c>
      <c r="N48" s="22"/>
    </row>
    <row r="49" spans="1:14" customFormat="1">
      <c r="A49" s="9">
        <v>1</v>
      </c>
      <c r="B49" s="10" t="str">
        <f t="shared" ca="1" si="0"/>
        <v/>
      </c>
      <c r="C49" s="10" t="str">
        <f t="shared" ca="1" si="1"/>
        <v/>
      </c>
      <c r="D49" s="11" t="str">
        <f t="shared" ca="1" si="2"/>
        <v/>
      </c>
      <c r="E49" s="11" t="str">
        <f t="shared" ca="1" si="3"/>
        <v/>
      </c>
      <c r="F49" s="15" t="str">
        <f t="shared" ca="1" si="4"/>
        <v/>
      </c>
      <c r="G49" s="15" t="str">
        <f t="shared" ca="1" si="5"/>
        <v/>
      </c>
      <c r="H49" s="10" t="str">
        <f t="shared" ca="1" si="6"/>
        <v/>
      </c>
      <c r="I49" s="10" t="str">
        <f t="shared" ca="1" si="7"/>
        <v/>
      </c>
      <c r="J49" s="10" t="str">
        <f t="shared" ca="1" si="8"/>
        <v/>
      </c>
      <c r="K49" s="11" t="str">
        <f t="shared" ca="1" si="9"/>
        <v/>
      </c>
      <c r="L49" s="10" t="str">
        <f t="shared" ca="1" si="10"/>
        <v/>
      </c>
      <c r="M49" s="11" t="str">
        <f t="shared" ca="1" si="11"/>
        <v/>
      </c>
      <c r="N49" s="22"/>
    </row>
    <row r="50" spans="1:14" customFormat="1">
      <c r="A50" s="9">
        <v>1</v>
      </c>
      <c r="B50" s="10" t="str">
        <f t="shared" ca="1" si="0"/>
        <v/>
      </c>
      <c r="C50" s="10" t="str">
        <f t="shared" ca="1" si="1"/>
        <v/>
      </c>
      <c r="D50" s="11" t="str">
        <f t="shared" ca="1" si="2"/>
        <v/>
      </c>
      <c r="E50" s="11" t="str">
        <f t="shared" ca="1" si="3"/>
        <v/>
      </c>
      <c r="F50" s="15" t="str">
        <f t="shared" ca="1" si="4"/>
        <v/>
      </c>
      <c r="G50" s="15" t="str">
        <f t="shared" ca="1" si="5"/>
        <v/>
      </c>
      <c r="H50" s="10" t="str">
        <f t="shared" ca="1" si="6"/>
        <v/>
      </c>
      <c r="I50" s="10" t="str">
        <f t="shared" ca="1" si="7"/>
        <v/>
      </c>
      <c r="J50" s="10" t="str">
        <f t="shared" ca="1" si="8"/>
        <v/>
      </c>
      <c r="K50" s="11" t="str">
        <f t="shared" ca="1" si="9"/>
        <v/>
      </c>
      <c r="L50" s="10" t="str">
        <f t="shared" ca="1" si="10"/>
        <v/>
      </c>
      <c r="M50" s="11" t="str">
        <f t="shared" ca="1" si="11"/>
        <v/>
      </c>
      <c r="N50" s="22"/>
    </row>
    <row r="51" spans="1:14" customFormat="1">
      <c r="A51" s="9">
        <v>1</v>
      </c>
      <c r="B51" s="10" t="str">
        <f t="shared" ca="1" si="0"/>
        <v/>
      </c>
      <c r="C51" s="10" t="str">
        <f t="shared" ca="1" si="1"/>
        <v/>
      </c>
      <c r="D51" s="11" t="str">
        <f t="shared" ca="1" si="2"/>
        <v/>
      </c>
      <c r="E51" s="11" t="str">
        <f t="shared" ca="1" si="3"/>
        <v/>
      </c>
      <c r="F51" s="15" t="str">
        <f t="shared" ca="1" si="4"/>
        <v/>
      </c>
      <c r="G51" s="15" t="str">
        <f t="shared" ca="1" si="5"/>
        <v/>
      </c>
      <c r="H51" s="10" t="str">
        <f t="shared" ca="1" si="6"/>
        <v/>
      </c>
      <c r="I51" s="10" t="str">
        <f t="shared" ca="1" si="7"/>
        <v/>
      </c>
      <c r="J51" s="10" t="str">
        <f t="shared" ca="1" si="8"/>
        <v/>
      </c>
      <c r="K51" s="11" t="str">
        <f t="shared" ca="1" si="9"/>
        <v/>
      </c>
      <c r="L51" s="10" t="str">
        <f t="shared" ca="1" si="10"/>
        <v/>
      </c>
      <c r="M51" s="11" t="str">
        <f t="shared" ca="1" si="11"/>
        <v/>
      </c>
      <c r="N51" s="22"/>
    </row>
    <row r="52" spans="1:14" customFormat="1">
      <c r="A52" s="9">
        <v>1</v>
      </c>
      <c r="B52" s="10" t="str">
        <f t="shared" ca="1" si="0"/>
        <v/>
      </c>
      <c r="C52" s="10" t="str">
        <f t="shared" ca="1" si="1"/>
        <v/>
      </c>
      <c r="D52" s="11" t="str">
        <f t="shared" ca="1" si="2"/>
        <v/>
      </c>
      <c r="E52" s="11" t="str">
        <f t="shared" ca="1" si="3"/>
        <v/>
      </c>
      <c r="F52" s="15" t="str">
        <f t="shared" ca="1" si="4"/>
        <v/>
      </c>
      <c r="G52" s="15" t="str">
        <f t="shared" ca="1" si="5"/>
        <v/>
      </c>
      <c r="H52" s="10" t="str">
        <f t="shared" ca="1" si="6"/>
        <v/>
      </c>
      <c r="I52" s="10" t="str">
        <f t="shared" ca="1" si="7"/>
        <v/>
      </c>
      <c r="J52" s="10" t="str">
        <f t="shared" ca="1" si="8"/>
        <v/>
      </c>
      <c r="K52" s="11" t="str">
        <f t="shared" ca="1" si="9"/>
        <v/>
      </c>
      <c r="L52" s="10" t="str">
        <f t="shared" ca="1" si="10"/>
        <v/>
      </c>
      <c r="M52" s="11" t="str">
        <f t="shared" ca="1" si="11"/>
        <v/>
      </c>
      <c r="N52" s="22"/>
    </row>
    <row r="53" spans="1:14" customFormat="1">
      <c r="A53" s="9">
        <v>1</v>
      </c>
      <c r="B53" s="10" t="str">
        <f t="shared" ca="1" si="0"/>
        <v/>
      </c>
      <c r="C53" s="10" t="str">
        <f t="shared" ca="1" si="1"/>
        <v/>
      </c>
      <c r="D53" s="11" t="str">
        <f t="shared" ca="1" si="2"/>
        <v/>
      </c>
      <c r="E53" s="11" t="str">
        <f t="shared" ca="1" si="3"/>
        <v/>
      </c>
      <c r="F53" s="15" t="str">
        <f t="shared" ca="1" si="4"/>
        <v/>
      </c>
      <c r="G53" s="15" t="str">
        <f t="shared" ca="1" si="5"/>
        <v/>
      </c>
      <c r="H53" s="10" t="str">
        <f t="shared" ca="1" si="6"/>
        <v/>
      </c>
      <c r="I53" s="10" t="str">
        <f t="shared" ca="1" si="7"/>
        <v/>
      </c>
      <c r="J53" s="10" t="str">
        <f t="shared" ca="1" si="8"/>
        <v/>
      </c>
      <c r="K53" s="11" t="str">
        <f t="shared" ca="1" si="9"/>
        <v/>
      </c>
      <c r="L53" s="10" t="str">
        <f t="shared" ca="1" si="10"/>
        <v/>
      </c>
      <c r="M53" s="11" t="str">
        <f t="shared" ca="1" si="11"/>
        <v/>
      </c>
      <c r="N53" s="22"/>
    </row>
    <row r="54" spans="1:14" customFormat="1">
      <c r="A54" s="9">
        <v>1</v>
      </c>
      <c r="B54" s="10" t="str">
        <f t="shared" ca="1" si="0"/>
        <v/>
      </c>
      <c r="C54" s="10" t="str">
        <f t="shared" ca="1" si="1"/>
        <v/>
      </c>
      <c r="D54" s="11" t="str">
        <f t="shared" ca="1" si="2"/>
        <v/>
      </c>
      <c r="E54" s="11" t="str">
        <f t="shared" ca="1" si="3"/>
        <v/>
      </c>
      <c r="F54" s="15" t="str">
        <f t="shared" ca="1" si="4"/>
        <v/>
      </c>
      <c r="G54" s="15" t="str">
        <f t="shared" ca="1" si="5"/>
        <v/>
      </c>
      <c r="H54" s="10" t="str">
        <f t="shared" ca="1" si="6"/>
        <v/>
      </c>
      <c r="I54" s="10" t="str">
        <f t="shared" ca="1" si="7"/>
        <v/>
      </c>
      <c r="J54" s="10" t="str">
        <f t="shared" ca="1" si="8"/>
        <v/>
      </c>
      <c r="K54" s="11" t="str">
        <f t="shared" ca="1" si="9"/>
        <v/>
      </c>
      <c r="L54" s="10" t="str">
        <f t="shared" ca="1" si="10"/>
        <v/>
      </c>
      <c r="M54" s="11" t="str">
        <f t="shared" ca="1" si="11"/>
        <v/>
      </c>
      <c r="N54" s="22"/>
    </row>
    <row r="55" spans="1:14" customFormat="1">
      <c r="A55" s="9">
        <v>1</v>
      </c>
      <c r="B55" s="10" t="str">
        <f t="shared" ca="1" si="0"/>
        <v/>
      </c>
      <c r="C55" s="10" t="str">
        <f t="shared" ca="1" si="1"/>
        <v/>
      </c>
      <c r="D55" s="11" t="str">
        <f t="shared" ca="1" si="2"/>
        <v/>
      </c>
      <c r="E55" s="11" t="str">
        <f t="shared" ca="1" si="3"/>
        <v/>
      </c>
      <c r="F55" s="15" t="str">
        <f t="shared" ca="1" si="4"/>
        <v/>
      </c>
      <c r="G55" s="15" t="str">
        <f t="shared" ca="1" si="5"/>
        <v/>
      </c>
      <c r="H55" s="10" t="str">
        <f t="shared" ca="1" si="6"/>
        <v/>
      </c>
      <c r="I55" s="10" t="str">
        <f t="shared" ca="1" si="7"/>
        <v/>
      </c>
      <c r="J55" s="10" t="str">
        <f t="shared" ca="1" si="8"/>
        <v/>
      </c>
      <c r="K55" s="11" t="str">
        <f t="shared" ca="1" si="9"/>
        <v/>
      </c>
      <c r="L55" s="10" t="str">
        <f t="shared" ca="1" si="10"/>
        <v/>
      </c>
      <c r="M55" s="11" t="str">
        <f t="shared" ca="1" si="11"/>
        <v/>
      </c>
      <c r="N55" s="22"/>
    </row>
    <row r="56" spans="1:14" customFormat="1">
      <c r="A56" s="9">
        <v>1</v>
      </c>
      <c r="B56" s="10" t="str">
        <f t="shared" ca="1" si="0"/>
        <v/>
      </c>
      <c r="C56" s="10" t="str">
        <f t="shared" ca="1" si="1"/>
        <v/>
      </c>
      <c r="D56" s="11" t="str">
        <f t="shared" ca="1" si="2"/>
        <v/>
      </c>
      <c r="E56" s="11" t="str">
        <f t="shared" ca="1" si="3"/>
        <v/>
      </c>
      <c r="F56" s="15" t="str">
        <f t="shared" ca="1" si="4"/>
        <v/>
      </c>
      <c r="G56" s="15" t="str">
        <f t="shared" ca="1" si="5"/>
        <v/>
      </c>
      <c r="H56" s="10" t="str">
        <f t="shared" ca="1" si="6"/>
        <v/>
      </c>
      <c r="I56" s="10" t="str">
        <f t="shared" ca="1" si="7"/>
        <v/>
      </c>
      <c r="J56" s="10" t="str">
        <f t="shared" ca="1" si="8"/>
        <v/>
      </c>
      <c r="K56" s="11" t="str">
        <f t="shared" ca="1" si="9"/>
        <v/>
      </c>
      <c r="L56" s="10" t="str">
        <f t="shared" ca="1" si="10"/>
        <v/>
      </c>
      <c r="M56" s="11" t="str">
        <f t="shared" ca="1" si="11"/>
        <v/>
      </c>
      <c r="N56" s="22"/>
    </row>
    <row r="57" spans="1:14" customFormat="1">
      <c r="A57" s="9">
        <v>1</v>
      </c>
      <c r="B57" s="10" t="str">
        <f t="shared" ca="1" si="0"/>
        <v/>
      </c>
      <c r="C57" s="10" t="str">
        <f t="shared" ca="1" si="1"/>
        <v/>
      </c>
      <c r="D57" s="11" t="str">
        <f t="shared" ca="1" si="2"/>
        <v/>
      </c>
      <c r="E57" s="11" t="str">
        <f t="shared" ca="1" si="3"/>
        <v/>
      </c>
      <c r="F57" s="15" t="str">
        <f t="shared" ca="1" si="4"/>
        <v/>
      </c>
      <c r="G57" s="15" t="str">
        <f t="shared" ca="1" si="5"/>
        <v/>
      </c>
      <c r="H57" s="10" t="str">
        <f t="shared" ca="1" si="6"/>
        <v/>
      </c>
      <c r="I57" s="10" t="str">
        <f t="shared" ca="1" si="7"/>
        <v/>
      </c>
      <c r="J57" s="10" t="str">
        <f t="shared" ca="1" si="8"/>
        <v/>
      </c>
      <c r="K57" s="11" t="str">
        <f t="shared" ca="1" si="9"/>
        <v/>
      </c>
      <c r="L57" s="10" t="str">
        <f t="shared" ca="1" si="10"/>
        <v/>
      </c>
      <c r="M57" s="11" t="str">
        <f t="shared" ca="1" si="11"/>
        <v/>
      </c>
      <c r="N57" s="22"/>
    </row>
    <row r="58" spans="1:14" customFormat="1">
      <c r="A58" s="9">
        <v>1</v>
      </c>
      <c r="B58" s="10" t="str">
        <f t="shared" ca="1" si="0"/>
        <v/>
      </c>
      <c r="C58" s="10" t="str">
        <f t="shared" ca="1" si="1"/>
        <v/>
      </c>
      <c r="D58" s="11" t="str">
        <f t="shared" ca="1" si="2"/>
        <v/>
      </c>
      <c r="E58" s="11" t="str">
        <f t="shared" ca="1" si="3"/>
        <v/>
      </c>
      <c r="F58" s="15" t="str">
        <f t="shared" ca="1" si="4"/>
        <v/>
      </c>
      <c r="G58" s="15" t="str">
        <f t="shared" ca="1" si="5"/>
        <v/>
      </c>
      <c r="H58" s="10" t="str">
        <f t="shared" ca="1" si="6"/>
        <v/>
      </c>
      <c r="I58" s="10" t="str">
        <f t="shared" ca="1" si="7"/>
        <v/>
      </c>
      <c r="J58" s="10" t="str">
        <f t="shared" ca="1" si="8"/>
        <v/>
      </c>
      <c r="K58" s="11" t="str">
        <f t="shared" ca="1" si="9"/>
        <v/>
      </c>
      <c r="L58" s="10" t="str">
        <f t="shared" ca="1" si="10"/>
        <v/>
      </c>
      <c r="M58" s="11" t="str">
        <f t="shared" ca="1" si="11"/>
        <v/>
      </c>
      <c r="N58" s="22"/>
    </row>
    <row r="59" spans="1:14" customFormat="1">
      <c r="A59" s="9">
        <v>1</v>
      </c>
      <c r="B59" s="10" t="str">
        <f t="shared" ca="1" si="0"/>
        <v/>
      </c>
      <c r="C59" s="10" t="str">
        <f t="shared" ca="1" si="1"/>
        <v/>
      </c>
      <c r="D59" s="11" t="str">
        <f t="shared" ca="1" si="2"/>
        <v/>
      </c>
      <c r="E59" s="11" t="str">
        <f t="shared" ca="1" si="3"/>
        <v/>
      </c>
      <c r="F59" s="15" t="str">
        <f t="shared" ca="1" si="4"/>
        <v/>
      </c>
      <c r="G59" s="15" t="str">
        <f t="shared" ca="1" si="5"/>
        <v/>
      </c>
      <c r="H59" s="10" t="str">
        <f t="shared" ca="1" si="6"/>
        <v/>
      </c>
      <c r="I59" s="10" t="str">
        <f t="shared" ca="1" si="7"/>
        <v/>
      </c>
      <c r="J59" s="10" t="str">
        <f t="shared" ca="1" si="8"/>
        <v/>
      </c>
      <c r="K59" s="11" t="str">
        <f t="shared" ca="1" si="9"/>
        <v/>
      </c>
      <c r="L59" s="10" t="str">
        <f t="shared" ca="1" si="10"/>
        <v/>
      </c>
      <c r="M59" s="11" t="str">
        <f t="shared" ca="1" si="11"/>
        <v/>
      </c>
      <c r="N59" s="22"/>
    </row>
    <row r="60" spans="1:14" customFormat="1">
      <c r="A60" s="9">
        <v>1</v>
      </c>
      <c r="B60" s="10" t="str">
        <f t="shared" ca="1" si="0"/>
        <v/>
      </c>
      <c r="C60" s="10" t="str">
        <f t="shared" ca="1" si="1"/>
        <v/>
      </c>
      <c r="D60" s="11" t="str">
        <f t="shared" ca="1" si="2"/>
        <v/>
      </c>
      <c r="E60" s="11" t="str">
        <f t="shared" ca="1" si="3"/>
        <v/>
      </c>
      <c r="F60" s="15" t="str">
        <f t="shared" ca="1" si="4"/>
        <v/>
      </c>
      <c r="G60" s="15" t="str">
        <f t="shared" ca="1" si="5"/>
        <v/>
      </c>
      <c r="H60" s="10" t="str">
        <f t="shared" ca="1" si="6"/>
        <v/>
      </c>
      <c r="I60" s="10" t="str">
        <f t="shared" ca="1" si="7"/>
        <v/>
      </c>
      <c r="J60" s="10" t="str">
        <f t="shared" ca="1" si="8"/>
        <v/>
      </c>
      <c r="K60" s="11" t="str">
        <f t="shared" ca="1" si="9"/>
        <v/>
      </c>
      <c r="L60" s="10" t="str">
        <f t="shared" ca="1" si="10"/>
        <v/>
      </c>
      <c r="M60" s="11" t="str">
        <f t="shared" ca="1" si="11"/>
        <v/>
      </c>
      <c r="N60" s="22"/>
    </row>
    <row r="61" spans="1:14" customFormat="1">
      <c r="A61" s="9">
        <v>1</v>
      </c>
      <c r="B61" s="10" t="str">
        <f t="shared" ca="1" si="0"/>
        <v/>
      </c>
      <c r="C61" s="10" t="str">
        <f t="shared" ca="1" si="1"/>
        <v/>
      </c>
      <c r="D61" s="11" t="str">
        <f t="shared" ca="1" si="2"/>
        <v/>
      </c>
      <c r="E61" s="11" t="str">
        <f t="shared" ca="1" si="3"/>
        <v/>
      </c>
      <c r="F61" s="15" t="str">
        <f t="shared" ca="1" si="4"/>
        <v/>
      </c>
      <c r="G61" s="15" t="str">
        <f t="shared" ca="1" si="5"/>
        <v/>
      </c>
      <c r="H61" s="10" t="str">
        <f t="shared" ca="1" si="6"/>
        <v/>
      </c>
      <c r="I61" s="10" t="str">
        <f t="shared" ca="1" si="7"/>
        <v/>
      </c>
      <c r="J61" s="10" t="str">
        <f t="shared" ca="1" si="8"/>
        <v/>
      </c>
      <c r="K61" s="11" t="str">
        <f t="shared" ca="1" si="9"/>
        <v/>
      </c>
      <c r="L61" s="10" t="str">
        <f t="shared" ca="1" si="10"/>
        <v/>
      </c>
      <c r="M61" s="11" t="str">
        <f t="shared" ca="1" si="11"/>
        <v/>
      </c>
      <c r="N61" s="22"/>
    </row>
    <row r="62" spans="1:14" customFormat="1">
      <c r="A62" s="9">
        <v>1</v>
      </c>
      <c r="B62" s="10" t="str">
        <f t="shared" ca="1" si="0"/>
        <v/>
      </c>
      <c r="C62" s="10" t="str">
        <f t="shared" ca="1" si="1"/>
        <v/>
      </c>
      <c r="D62" s="11" t="str">
        <f t="shared" ca="1" si="2"/>
        <v/>
      </c>
      <c r="E62" s="11" t="str">
        <f t="shared" ca="1" si="3"/>
        <v/>
      </c>
      <c r="F62" s="15" t="str">
        <f t="shared" ca="1" si="4"/>
        <v/>
      </c>
      <c r="G62" s="15" t="str">
        <f t="shared" ca="1" si="5"/>
        <v/>
      </c>
      <c r="H62" s="10" t="str">
        <f t="shared" ca="1" si="6"/>
        <v/>
      </c>
      <c r="I62" s="10" t="str">
        <f t="shared" ca="1" si="7"/>
        <v/>
      </c>
      <c r="J62" s="10" t="str">
        <f t="shared" ca="1" si="8"/>
        <v/>
      </c>
      <c r="K62" s="11" t="str">
        <f t="shared" ca="1" si="9"/>
        <v/>
      </c>
      <c r="L62" s="10" t="str">
        <f t="shared" ca="1" si="10"/>
        <v/>
      </c>
      <c r="M62" s="11" t="str">
        <f t="shared" ca="1" si="11"/>
        <v/>
      </c>
      <c r="N62" s="22"/>
    </row>
    <row r="63" spans="1:14" customFormat="1">
      <c r="A63" s="9">
        <v>1</v>
      </c>
      <c r="B63" s="10" t="str">
        <f t="shared" ca="1" si="0"/>
        <v/>
      </c>
      <c r="C63" s="10" t="str">
        <f t="shared" ca="1" si="1"/>
        <v/>
      </c>
      <c r="D63" s="11" t="str">
        <f t="shared" ca="1" si="2"/>
        <v/>
      </c>
      <c r="E63" s="11" t="str">
        <f t="shared" ca="1" si="3"/>
        <v/>
      </c>
      <c r="F63" s="15" t="str">
        <f t="shared" ca="1" si="4"/>
        <v/>
      </c>
      <c r="G63" s="15" t="str">
        <f t="shared" ca="1" si="5"/>
        <v/>
      </c>
      <c r="H63" s="10" t="str">
        <f t="shared" ca="1" si="6"/>
        <v/>
      </c>
      <c r="I63" s="10" t="str">
        <f t="shared" ca="1" si="7"/>
        <v/>
      </c>
      <c r="J63" s="10" t="str">
        <f t="shared" ca="1" si="8"/>
        <v/>
      </c>
      <c r="K63" s="11" t="str">
        <f t="shared" ca="1" si="9"/>
        <v/>
      </c>
      <c r="L63" s="10" t="str">
        <f t="shared" ca="1" si="10"/>
        <v/>
      </c>
      <c r="M63" s="11" t="str">
        <f t="shared" ca="1" si="11"/>
        <v/>
      </c>
      <c r="N63" s="22"/>
    </row>
    <row r="64" spans="1:14" customFormat="1">
      <c r="A64" s="9">
        <v>1</v>
      </c>
      <c r="B64" s="10" t="str">
        <f t="shared" ca="1" si="0"/>
        <v/>
      </c>
      <c r="C64" s="10" t="str">
        <f t="shared" ca="1" si="1"/>
        <v/>
      </c>
      <c r="D64" s="11" t="str">
        <f t="shared" ca="1" si="2"/>
        <v/>
      </c>
      <c r="E64" s="11" t="str">
        <f t="shared" ca="1" si="3"/>
        <v/>
      </c>
      <c r="F64" s="15" t="str">
        <f t="shared" ca="1" si="4"/>
        <v/>
      </c>
      <c r="G64" s="15" t="str">
        <f t="shared" ca="1" si="5"/>
        <v/>
      </c>
      <c r="H64" s="10" t="str">
        <f t="shared" ca="1" si="6"/>
        <v/>
      </c>
      <c r="I64" s="10" t="str">
        <f t="shared" ca="1" si="7"/>
        <v/>
      </c>
      <c r="J64" s="10" t="str">
        <f t="shared" ca="1" si="8"/>
        <v/>
      </c>
      <c r="K64" s="11" t="str">
        <f t="shared" ca="1" si="9"/>
        <v/>
      </c>
      <c r="L64" s="10" t="str">
        <f t="shared" ca="1" si="10"/>
        <v/>
      </c>
      <c r="M64" s="11" t="str">
        <f t="shared" ca="1" si="11"/>
        <v/>
      </c>
      <c r="N64" s="22"/>
    </row>
    <row r="65" spans="1:14" customFormat="1">
      <c r="A65" s="9">
        <v>1</v>
      </c>
      <c r="B65" s="10" t="str">
        <f t="shared" ca="1" si="0"/>
        <v/>
      </c>
      <c r="C65" s="10" t="str">
        <f t="shared" ca="1" si="1"/>
        <v/>
      </c>
      <c r="D65" s="11" t="str">
        <f t="shared" ca="1" si="2"/>
        <v/>
      </c>
      <c r="E65" s="11" t="str">
        <f t="shared" ca="1" si="3"/>
        <v/>
      </c>
      <c r="F65" s="15" t="str">
        <f t="shared" ca="1" si="4"/>
        <v/>
      </c>
      <c r="G65" s="15" t="str">
        <f t="shared" ca="1" si="5"/>
        <v/>
      </c>
      <c r="H65" s="10" t="str">
        <f t="shared" ca="1" si="6"/>
        <v/>
      </c>
      <c r="I65" s="10" t="str">
        <f t="shared" ca="1" si="7"/>
        <v/>
      </c>
      <c r="J65" s="10" t="str">
        <f t="shared" ca="1" si="8"/>
        <v/>
      </c>
      <c r="K65" s="11" t="str">
        <f t="shared" ca="1" si="9"/>
        <v/>
      </c>
      <c r="L65" s="10" t="str">
        <f t="shared" ca="1" si="10"/>
        <v/>
      </c>
      <c r="M65" s="11" t="str">
        <f t="shared" ca="1" si="11"/>
        <v/>
      </c>
      <c r="N65" s="22"/>
    </row>
    <row r="66" spans="1:14" customFormat="1">
      <c r="A66" s="9">
        <v>1</v>
      </c>
      <c r="B66" s="10" t="str">
        <f t="shared" ca="1" si="0"/>
        <v/>
      </c>
      <c r="C66" s="10" t="str">
        <f t="shared" ca="1" si="1"/>
        <v/>
      </c>
      <c r="D66" s="11" t="str">
        <f t="shared" ca="1" si="2"/>
        <v/>
      </c>
      <c r="E66" s="11" t="str">
        <f t="shared" ca="1" si="3"/>
        <v/>
      </c>
      <c r="F66" s="15" t="str">
        <f t="shared" ca="1" si="4"/>
        <v/>
      </c>
      <c r="G66" s="15" t="str">
        <f t="shared" ca="1" si="5"/>
        <v/>
      </c>
      <c r="H66" s="10" t="str">
        <f t="shared" ca="1" si="6"/>
        <v/>
      </c>
      <c r="I66" s="10" t="str">
        <f t="shared" ca="1" si="7"/>
        <v/>
      </c>
      <c r="J66" s="10" t="str">
        <f t="shared" ca="1" si="8"/>
        <v/>
      </c>
      <c r="K66" s="11" t="str">
        <f t="shared" ca="1" si="9"/>
        <v/>
      </c>
      <c r="L66" s="10" t="str">
        <f t="shared" ca="1" si="10"/>
        <v/>
      </c>
      <c r="M66" s="11" t="str">
        <f t="shared" ca="1" si="11"/>
        <v/>
      </c>
      <c r="N66" s="22"/>
    </row>
    <row r="67" spans="1:14" customFormat="1">
      <c r="A67" s="9">
        <v>1</v>
      </c>
      <c r="B67" s="10" t="str">
        <f t="shared" ca="1" si="0"/>
        <v/>
      </c>
      <c r="C67" s="10" t="str">
        <f t="shared" ca="1" si="1"/>
        <v/>
      </c>
      <c r="D67" s="11" t="str">
        <f t="shared" ca="1" si="2"/>
        <v/>
      </c>
      <c r="E67" s="11" t="str">
        <f t="shared" ca="1" si="3"/>
        <v/>
      </c>
      <c r="F67" s="15" t="str">
        <f t="shared" ca="1" si="4"/>
        <v/>
      </c>
      <c r="G67" s="15" t="str">
        <f t="shared" ca="1" si="5"/>
        <v/>
      </c>
      <c r="H67" s="10" t="str">
        <f t="shared" ca="1" si="6"/>
        <v/>
      </c>
      <c r="I67" s="10" t="str">
        <f t="shared" ca="1" si="7"/>
        <v/>
      </c>
      <c r="J67" s="10" t="str">
        <f t="shared" ca="1" si="8"/>
        <v/>
      </c>
      <c r="K67" s="11" t="str">
        <f t="shared" ca="1" si="9"/>
        <v/>
      </c>
      <c r="L67" s="10" t="str">
        <f t="shared" ca="1" si="10"/>
        <v/>
      </c>
      <c r="M67" s="11" t="str">
        <f t="shared" ca="1" si="11"/>
        <v/>
      </c>
      <c r="N67" s="22"/>
    </row>
    <row r="68" spans="1:14" customFormat="1">
      <c r="A68" s="9">
        <v>1</v>
      </c>
      <c r="B68" s="10" t="str">
        <f t="shared" ca="1" si="0"/>
        <v/>
      </c>
      <c r="C68" s="10" t="str">
        <f t="shared" ca="1" si="1"/>
        <v/>
      </c>
      <c r="D68" s="11" t="str">
        <f t="shared" ca="1" si="2"/>
        <v/>
      </c>
      <c r="E68" s="11" t="str">
        <f t="shared" ca="1" si="3"/>
        <v/>
      </c>
      <c r="F68" s="15" t="str">
        <f t="shared" ca="1" si="4"/>
        <v/>
      </c>
      <c r="G68" s="15" t="str">
        <f t="shared" ca="1" si="5"/>
        <v/>
      </c>
      <c r="H68" s="10" t="str">
        <f t="shared" ca="1" si="6"/>
        <v/>
      </c>
      <c r="I68" s="10" t="str">
        <f t="shared" ca="1" si="7"/>
        <v/>
      </c>
      <c r="J68" s="10" t="str">
        <f t="shared" ca="1" si="8"/>
        <v/>
      </c>
      <c r="K68" s="11" t="str">
        <f t="shared" ca="1" si="9"/>
        <v/>
      </c>
      <c r="L68" s="10" t="str">
        <f t="shared" ca="1" si="10"/>
        <v/>
      </c>
      <c r="M68" s="11" t="str">
        <f t="shared" ca="1" si="11"/>
        <v/>
      </c>
      <c r="N68" s="22"/>
    </row>
    <row r="69" spans="1:14" customFormat="1">
      <c r="A69" s="9">
        <v>1</v>
      </c>
      <c r="B69" s="10" t="str">
        <f t="shared" ref="B69:B132" ca="1" si="12">IF(B68="","",IF(ISNA(MATCH(C69,N°_BC,0)),"",MATCH(C69,N°_BC,0)))</f>
        <v/>
      </c>
      <c r="C69" s="10" t="str">
        <f t="shared" ref="C69:C132" ca="1" si="13">IF(C68="","",IF(ISNA(INDEX(OFFSET(N°_BC,B68,0),MATCH(A69,OFFSET(Mois_dep,B68,0),0))),"",INDEX(OFFSET(N°_BC,B68,0),MATCH(A69,OFFSET(Mois_dep,B68,0),0))))</f>
        <v/>
      </c>
      <c r="D69" s="11" t="str">
        <f t="shared" ref="D69:D132" ca="1" si="14">IF(E68="","",IF(ISNA(INDEX(OFFSET(Dates_départ,B68,0),MATCH(A69,OFFSET(Mois_dep,B68,0),0))),"",INDEX(OFFSET(Dates_départ,B68,0),MATCH(A69,OFFSET(Mois_dep,B68,0),0))))</f>
        <v/>
      </c>
      <c r="E69" s="11" t="str">
        <f t="shared" ref="E69:E132" ca="1" si="15">IF(E68="","",IF(ISNA(INDEX(OFFSET(Dates_Fin,B68,0),MATCH(A69,OFFSET(Mois_dep,B68,0),0))),"",INDEX(OFFSET(Dates_Fin,B68,0),MATCH(A69,OFFSET(Mois_dep,B68,0),0))))</f>
        <v/>
      </c>
      <c r="F69" s="15" t="str">
        <f t="shared" ref="F69:F132" ca="1" si="16">IF(E68="","",IF(ISNA(INDEX(OFFSET(Choix_conducteur,B68,0),MATCH(A69,OFFSET(Mois_dep,B68,0),0))),"",INDEX(OFFSET(Choix_conducteur,B68,0),MATCH(A69,OFFSET(Mois_dep,B68,0),0))))</f>
        <v/>
      </c>
      <c r="G69" s="15" t="str">
        <f t="shared" ref="G69:G132" ca="1" si="17">IF(E68="","",IF(ISNA(INDEX(OFFSET(Choix_véhicule,B68,0),MATCH(A69,OFFSET(Mois_dep,B68,0),0))),"",INDEX(OFFSET(Choix_véhicule,B68,0),MATCH(A69,OFFSET(Mois_dep,B68,0),0))))</f>
        <v/>
      </c>
      <c r="H69" s="10" t="str">
        <f t="shared" ref="H69:H132" ca="1" si="18">IF(H68="","",IF(ISNA(INDEX(OFFSET(Confirmé___Option,B68,0),MATCH(A69,OFFSET(Mois_dep,B68,0),0))),"",INDEX(OFFSET(Confirmé___Option,B68,0),MATCH(A69,OFFSET(Mois_dep,B68,0),0))))</f>
        <v/>
      </c>
      <c r="I69" s="10" t="str">
        <f t="shared" ref="I69:I132" ca="1" si="19">IF(IF(H68="","",IF(ISNA(INDEX(OFFSET(Commentaire,B68,0),MATCH(A69,OFFSET(Mois_dep,B68,0),0))),"",INDEX(OFFSET(Commentaire,B68,0),MATCH(A69,OFFSET(Mois_dep,B68,0),0))))=0,"",IF(H68="","",IF(ISNA(INDEX(OFFSET(Commentaire,B68,0),MATCH(A69,OFFSET(Mois_dep,B68,0),0))),"",INDEX(OFFSET(Commentaire,B68,0),MATCH(A69,OFFSET(Mois_dep,B68,0),0)))))</f>
        <v/>
      </c>
      <c r="J69" s="10" t="str">
        <f t="shared" ref="J69:J132" ca="1" si="20">IF(IF(H68="","",IF(ISNA(INDEX(OFFSET(Choix_conducteur_différent,B68,0),MATCH(A69,OFFSET(Mois_dep,B68,0),0))),"",INDEX(OFFSET(Choix_conducteur_différent,B68,0),MATCH(A69,OFFSET(Mois_dep,B68,0),0))))=0,"",IF(H68="","",IF(ISNA(INDEX(OFFSET(Choix_conducteur_différent,B68,0),MATCH(A69,OFFSET(Mois_dep,B68,0),0))),"",INDEX(OFFSET(Choix_conducteur_différent,B68,0),MATCH(A69,OFFSET(Mois_dep,B68,0),0)))))</f>
        <v/>
      </c>
      <c r="K69" s="11" t="str">
        <f t="shared" ref="K69:K132" ca="1" si="21">IF(IF(H68="","",IF(ISNA(INDEX(OFFSET(Dates,B68,0),MATCH(A69,OFFSET(Mois_dep,B68,0),0))),"",INDEX(OFFSET(Dates,B68,0),MATCH(A69,OFFSET(Mois_dep,B68,0),0))))=0,"",IF(H68="","",IF(ISNA(INDEX(OFFSET(Dates,B68,0),MATCH(A69,OFFSET(Mois_dep,B68,0),0))),"",INDEX(OFFSET(Dates,B68,0),MATCH(A69,OFFSET(Mois_dep,B68,0),0)))))</f>
        <v/>
      </c>
      <c r="L69" s="10" t="str">
        <f t="shared" ref="L69:L132" ca="1" si="22">IF(IF(H68="","",IF(ISNA(INDEX(OFFSET(Choix_conducteur_différent2,B68,0),MATCH(A69,OFFSET(Mois_dep,B68,0),0))),"",INDEX(OFFSET(Choix_conducteur_différent2,B68,0),MATCH(A69,OFFSET(Mois_dep,B68,0),0))))=0,"",IF(H68="","",IF(ISNA(INDEX(OFFSET(Choix_conducteur_différent2,B68,0),MATCH(A69,OFFSET(Mois_dep,B68,0),0))),"",INDEX(OFFSET(Choix_conducteur_différent2,B68,0),MATCH(A69,OFFSET(Mois_dep,B68,0),0)))))</f>
        <v/>
      </c>
      <c r="M69" s="11" t="str">
        <f t="shared" ref="M69:M132" ca="1" si="23">IF(IF(H68="","",IF(ISNA(INDEX(OFFSET(Dates2,B68,0),MATCH(A69,OFFSET(Mois_dep,B68,0),0))),"",INDEX(OFFSET(Dates2,B68,0),MATCH(A69,OFFSET(Mois_dep,B68,0),0))))=0,"",IF(H68="","",IF(ISNA(INDEX(OFFSET(Dates2,B68,0),MATCH(A69,OFFSET(Mois_dep,B68,0),0))),"",INDEX(OFFSET(Dates2,B68,0),MATCH(A69,OFFSET(Mois_dep,B68,0),0)))))</f>
        <v/>
      </c>
      <c r="N69" s="22"/>
    </row>
    <row r="70" spans="1:14" customFormat="1">
      <c r="A70" s="9">
        <v>1</v>
      </c>
      <c r="B70" s="10" t="str">
        <f t="shared" ca="1" si="12"/>
        <v/>
      </c>
      <c r="C70" s="10" t="str">
        <f t="shared" ca="1" si="13"/>
        <v/>
      </c>
      <c r="D70" s="11" t="str">
        <f t="shared" ca="1" si="14"/>
        <v/>
      </c>
      <c r="E70" s="11" t="str">
        <f t="shared" ca="1" si="15"/>
        <v/>
      </c>
      <c r="F70" s="15" t="str">
        <f t="shared" ca="1" si="16"/>
        <v/>
      </c>
      <c r="G70" s="15" t="str">
        <f t="shared" ca="1" si="17"/>
        <v/>
      </c>
      <c r="H70" s="10" t="str">
        <f t="shared" ca="1" si="18"/>
        <v/>
      </c>
      <c r="I70" s="10" t="str">
        <f t="shared" ca="1" si="19"/>
        <v/>
      </c>
      <c r="J70" s="10" t="str">
        <f t="shared" ca="1" si="20"/>
        <v/>
      </c>
      <c r="K70" s="11" t="str">
        <f t="shared" ca="1" si="21"/>
        <v/>
      </c>
      <c r="L70" s="10" t="str">
        <f t="shared" ca="1" si="22"/>
        <v/>
      </c>
      <c r="M70" s="11" t="str">
        <f t="shared" ca="1" si="23"/>
        <v/>
      </c>
      <c r="N70" s="22"/>
    </row>
    <row r="71" spans="1:14" customFormat="1">
      <c r="A71" s="9">
        <v>1</v>
      </c>
      <c r="B71" s="10" t="str">
        <f t="shared" ca="1" si="12"/>
        <v/>
      </c>
      <c r="C71" s="10" t="str">
        <f t="shared" ca="1" si="13"/>
        <v/>
      </c>
      <c r="D71" s="11" t="str">
        <f t="shared" ca="1" si="14"/>
        <v/>
      </c>
      <c r="E71" s="11" t="str">
        <f t="shared" ca="1" si="15"/>
        <v/>
      </c>
      <c r="F71" s="15" t="str">
        <f t="shared" ca="1" si="16"/>
        <v/>
      </c>
      <c r="G71" s="15" t="str">
        <f t="shared" ca="1" si="17"/>
        <v/>
      </c>
      <c r="H71" s="10" t="str">
        <f t="shared" ca="1" si="18"/>
        <v/>
      </c>
      <c r="I71" s="10" t="str">
        <f t="shared" ca="1" si="19"/>
        <v/>
      </c>
      <c r="J71" s="10" t="str">
        <f t="shared" ca="1" si="20"/>
        <v/>
      </c>
      <c r="K71" s="11" t="str">
        <f t="shared" ca="1" si="21"/>
        <v/>
      </c>
      <c r="L71" s="10" t="str">
        <f t="shared" ca="1" si="22"/>
        <v/>
      </c>
      <c r="M71" s="11" t="str">
        <f t="shared" ca="1" si="23"/>
        <v/>
      </c>
      <c r="N71" s="22"/>
    </row>
    <row r="72" spans="1:14" customFormat="1">
      <c r="A72" s="9">
        <v>1</v>
      </c>
      <c r="B72" s="10" t="str">
        <f t="shared" ca="1" si="12"/>
        <v/>
      </c>
      <c r="C72" s="10" t="str">
        <f t="shared" ca="1" si="13"/>
        <v/>
      </c>
      <c r="D72" s="11" t="str">
        <f t="shared" ca="1" si="14"/>
        <v/>
      </c>
      <c r="E72" s="11" t="str">
        <f t="shared" ca="1" si="15"/>
        <v/>
      </c>
      <c r="F72" s="15" t="str">
        <f t="shared" ca="1" si="16"/>
        <v/>
      </c>
      <c r="G72" s="15" t="str">
        <f t="shared" ca="1" si="17"/>
        <v/>
      </c>
      <c r="H72" s="10" t="str">
        <f t="shared" ca="1" si="18"/>
        <v/>
      </c>
      <c r="I72" s="10" t="str">
        <f t="shared" ca="1" si="19"/>
        <v/>
      </c>
      <c r="J72" s="10" t="str">
        <f t="shared" ca="1" si="20"/>
        <v/>
      </c>
      <c r="K72" s="11" t="str">
        <f t="shared" ca="1" si="21"/>
        <v/>
      </c>
      <c r="L72" s="10" t="str">
        <f t="shared" ca="1" si="22"/>
        <v/>
      </c>
      <c r="M72" s="11" t="str">
        <f t="shared" ca="1" si="23"/>
        <v/>
      </c>
      <c r="N72" s="22"/>
    </row>
    <row r="73" spans="1:14" customFormat="1">
      <c r="A73" s="9">
        <v>1</v>
      </c>
      <c r="B73" s="10" t="str">
        <f t="shared" ca="1" si="12"/>
        <v/>
      </c>
      <c r="C73" s="10" t="str">
        <f t="shared" ca="1" si="13"/>
        <v/>
      </c>
      <c r="D73" s="11" t="str">
        <f t="shared" ca="1" si="14"/>
        <v/>
      </c>
      <c r="E73" s="11" t="str">
        <f t="shared" ca="1" si="15"/>
        <v/>
      </c>
      <c r="F73" s="15" t="str">
        <f t="shared" ca="1" si="16"/>
        <v/>
      </c>
      <c r="G73" s="15" t="str">
        <f t="shared" ca="1" si="17"/>
        <v/>
      </c>
      <c r="H73" s="10" t="str">
        <f t="shared" ca="1" si="18"/>
        <v/>
      </c>
      <c r="I73" s="10" t="str">
        <f t="shared" ca="1" si="19"/>
        <v/>
      </c>
      <c r="J73" s="10" t="str">
        <f t="shared" ca="1" si="20"/>
        <v/>
      </c>
      <c r="K73" s="11" t="str">
        <f t="shared" ca="1" si="21"/>
        <v/>
      </c>
      <c r="L73" s="10" t="str">
        <f t="shared" ca="1" si="22"/>
        <v/>
      </c>
      <c r="M73" s="11" t="str">
        <f t="shared" ca="1" si="23"/>
        <v/>
      </c>
      <c r="N73" s="22"/>
    </row>
    <row r="74" spans="1:14" customFormat="1">
      <c r="A74" s="9">
        <v>1</v>
      </c>
      <c r="B74" s="10" t="str">
        <f t="shared" ca="1" si="12"/>
        <v/>
      </c>
      <c r="C74" s="10" t="str">
        <f t="shared" ca="1" si="13"/>
        <v/>
      </c>
      <c r="D74" s="11" t="str">
        <f t="shared" ca="1" si="14"/>
        <v/>
      </c>
      <c r="E74" s="11" t="str">
        <f t="shared" ca="1" si="15"/>
        <v/>
      </c>
      <c r="F74" s="15" t="str">
        <f t="shared" ca="1" si="16"/>
        <v/>
      </c>
      <c r="G74" s="15" t="str">
        <f t="shared" ca="1" si="17"/>
        <v/>
      </c>
      <c r="H74" s="10" t="str">
        <f t="shared" ca="1" si="18"/>
        <v/>
      </c>
      <c r="I74" s="10" t="str">
        <f t="shared" ca="1" si="19"/>
        <v/>
      </c>
      <c r="J74" s="10" t="str">
        <f t="shared" ca="1" si="20"/>
        <v/>
      </c>
      <c r="K74" s="11" t="str">
        <f t="shared" ca="1" si="21"/>
        <v/>
      </c>
      <c r="L74" s="10" t="str">
        <f t="shared" ca="1" si="22"/>
        <v/>
      </c>
      <c r="M74" s="11" t="str">
        <f t="shared" ca="1" si="23"/>
        <v/>
      </c>
      <c r="N74" s="22"/>
    </row>
    <row r="75" spans="1:14" customFormat="1">
      <c r="A75" s="9">
        <v>1</v>
      </c>
      <c r="B75" s="10" t="str">
        <f t="shared" ca="1" si="12"/>
        <v/>
      </c>
      <c r="C75" s="10" t="str">
        <f t="shared" ca="1" si="13"/>
        <v/>
      </c>
      <c r="D75" s="11" t="str">
        <f t="shared" ca="1" si="14"/>
        <v/>
      </c>
      <c r="E75" s="11" t="str">
        <f t="shared" ca="1" si="15"/>
        <v/>
      </c>
      <c r="F75" s="15" t="str">
        <f t="shared" ca="1" si="16"/>
        <v/>
      </c>
      <c r="G75" s="15" t="str">
        <f t="shared" ca="1" si="17"/>
        <v/>
      </c>
      <c r="H75" s="10" t="str">
        <f t="shared" ca="1" si="18"/>
        <v/>
      </c>
      <c r="I75" s="10" t="str">
        <f t="shared" ca="1" si="19"/>
        <v/>
      </c>
      <c r="J75" s="10" t="str">
        <f t="shared" ca="1" si="20"/>
        <v/>
      </c>
      <c r="K75" s="11" t="str">
        <f t="shared" ca="1" si="21"/>
        <v/>
      </c>
      <c r="L75" s="10" t="str">
        <f t="shared" ca="1" si="22"/>
        <v/>
      </c>
      <c r="M75" s="11" t="str">
        <f t="shared" ca="1" si="23"/>
        <v/>
      </c>
      <c r="N75" s="22"/>
    </row>
    <row r="76" spans="1:14" customFormat="1">
      <c r="A76" s="9">
        <v>1</v>
      </c>
      <c r="B76" s="10" t="str">
        <f t="shared" ca="1" si="12"/>
        <v/>
      </c>
      <c r="C76" s="10" t="str">
        <f t="shared" ca="1" si="13"/>
        <v/>
      </c>
      <c r="D76" s="11" t="str">
        <f t="shared" ca="1" si="14"/>
        <v/>
      </c>
      <c r="E76" s="11" t="str">
        <f t="shared" ca="1" si="15"/>
        <v/>
      </c>
      <c r="F76" s="15" t="str">
        <f t="shared" ca="1" si="16"/>
        <v/>
      </c>
      <c r="G76" s="15" t="str">
        <f t="shared" ca="1" si="17"/>
        <v/>
      </c>
      <c r="H76" s="10" t="str">
        <f t="shared" ca="1" si="18"/>
        <v/>
      </c>
      <c r="I76" s="10" t="str">
        <f t="shared" ca="1" si="19"/>
        <v/>
      </c>
      <c r="J76" s="10" t="str">
        <f t="shared" ca="1" si="20"/>
        <v/>
      </c>
      <c r="K76" s="11" t="str">
        <f t="shared" ca="1" si="21"/>
        <v/>
      </c>
      <c r="L76" s="10" t="str">
        <f t="shared" ca="1" si="22"/>
        <v/>
      </c>
      <c r="M76" s="11" t="str">
        <f t="shared" ca="1" si="23"/>
        <v/>
      </c>
      <c r="N76" s="22"/>
    </row>
    <row r="77" spans="1:14" customFormat="1">
      <c r="A77" s="9">
        <v>1</v>
      </c>
      <c r="B77" s="10" t="str">
        <f t="shared" ca="1" si="12"/>
        <v/>
      </c>
      <c r="C77" s="10" t="str">
        <f t="shared" ca="1" si="13"/>
        <v/>
      </c>
      <c r="D77" s="11" t="str">
        <f t="shared" ca="1" si="14"/>
        <v/>
      </c>
      <c r="E77" s="11" t="str">
        <f t="shared" ca="1" si="15"/>
        <v/>
      </c>
      <c r="F77" s="15" t="str">
        <f t="shared" ca="1" si="16"/>
        <v/>
      </c>
      <c r="G77" s="15" t="str">
        <f t="shared" ca="1" si="17"/>
        <v/>
      </c>
      <c r="H77" s="10" t="str">
        <f t="shared" ca="1" si="18"/>
        <v/>
      </c>
      <c r="I77" s="10" t="str">
        <f t="shared" ca="1" si="19"/>
        <v/>
      </c>
      <c r="J77" s="10" t="str">
        <f t="shared" ca="1" si="20"/>
        <v/>
      </c>
      <c r="K77" s="11" t="str">
        <f t="shared" ca="1" si="21"/>
        <v/>
      </c>
      <c r="L77" s="10" t="str">
        <f t="shared" ca="1" si="22"/>
        <v/>
      </c>
      <c r="M77" s="11" t="str">
        <f t="shared" ca="1" si="23"/>
        <v/>
      </c>
      <c r="N77" s="22"/>
    </row>
    <row r="78" spans="1:14" customFormat="1">
      <c r="A78" s="9">
        <v>1</v>
      </c>
      <c r="B78" s="10" t="str">
        <f t="shared" ca="1" si="12"/>
        <v/>
      </c>
      <c r="C78" s="10" t="str">
        <f t="shared" ca="1" si="13"/>
        <v/>
      </c>
      <c r="D78" s="11" t="str">
        <f t="shared" ca="1" si="14"/>
        <v/>
      </c>
      <c r="E78" s="11" t="str">
        <f t="shared" ca="1" si="15"/>
        <v/>
      </c>
      <c r="F78" s="15" t="str">
        <f t="shared" ca="1" si="16"/>
        <v/>
      </c>
      <c r="G78" s="15" t="str">
        <f t="shared" ca="1" si="17"/>
        <v/>
      </c>
      <c r="H78" s="10" t="str">
        <f t="shared" ca="1" si="18"/>
        <v/>
      </c>
      <c r="I78" s="10" t="str">
        <f t="shared" ca="1" si="19"/>
        <v/>
      </c>
      <c r="J78" s="10" t="str">
        <f t="shared" ca="1" si="20"/>
        <v/>
      </c>
      <c r="K78" s="11" t="str">
        <f t="shared" ca="1" si="21"/>
        <v/>
      </c>
      <c r="L78" s="10" t="str">
        <f t="shared" ca="1" si="22"/>
        <v/>
      </c>
      <c r="M78" s="11" t="str">
        <f t="shared" ca="1" si="23"/>
        <v/>
      </c>
      <c r="N78" s="22"/>
    </row>
    <row r="79" spans="1:14" customFormat="1">
      <c r="A79" s="9">
        <v>1</v>
      </c>
      <c r="B79" s="10" t="str">
        <f t="shared" ca="1" si="12"/>
        <v/>
      </c>
      <c r="C79" s="10" t="str">
        <f t="shared" ca="1" si="13"/>
        <v/>
      </c>
      <c r="D79" s="11" t="str">
        <f t="shared" ca="1" si="14"/>
        <v/>
      </c>
      <c r="E79" s="11" t="str">
        <f t="shared" ca="1" si="15"/>
        <v/>
      </c>
      <c r="F79" s="15" t="str">
        <f t="shared" ca="1" si="16"/>
        <v/>
      </c>
      <c r="G79" s="15" t="str">
        <f t="shared" ca="1" si="17"/>
        <v/>
      </c>
      <c r="H79" s="10" t="str">
        <f t="shared" ca="1" si="18"/>
        <v/>
      </c>
      <c r="I79" s="10" t="str">
        <f t="shared" ca="1" si="19"/>
        <v/>
      </c>
      <c r="J79" s="10" t="str">
        <f t="shared" ca="1" si="20"/>
        <v/>
      </c>
      <c r="K79" s="11" t="str">
        <f t="shared" ca="1" si="21"/>
        <v/>
      </c>
      <c r="L79" s="10" t="str">
        <f t="shared" ca="1" si="22"/>
        <v/>
      </c>
      <c r="M79" s="11" t="str">
        <f t="shared" ca="1" si="23"/>
        <v/>
      </c>
      <c r="N79" s="22"/>
    </row>
    <row r="80" spans="1:14" customFormat="1">
      <c r="A80" s="9">
        <v>1</v>
      </c>
      <c r="B80" s="10" t="str">
        <f t="shared" ca="1" si="12"/>
        <v/>
      </c>
      <c r="C80" s="10" t="str">
        <f t="shared" ca="1" si="13"/>
        <v/>
      </c>
      <c r="D80" s="11" t="str">
        <f t="shared" ca="1" si="14"/>
        <v/>
      </c>
      <c r="E80" s="11" t="str">
        <f t="shared" ca="1" si="15"/>
        <v/>
      </c>
      <c r="F80" s="15" t="str">
        <f t="shared" ca="1" si="16"/>
        <v/>
      </c>
      <c r="G80" s="15" t="str">
        <f t="shared" ca="1" si="17"/>
        <v/>
      </c>
      <c r="H80" s="10" t="str">
        <f t="shared" ca="1" si="18"/>
        <v/>
      </c>
      <c r="I80" s="10" t="str">
        <f t="shared" ca="1" si="19"/>
        <v/>
      </c>
      <c r="J80" s="10" t="str">
        <f t="shared" ca="1" si="20"/>
        <v/>
      </c>
      <c r="K80" s="11" t="str">
        <f t="shared" ca="1" si="21"/>
        <v/>
      </c>
      <c r="L80" s="10" t="str">
        <f t="shared" ca="1" si="22"/>
        <v/>
      </c>
      <c r="M80" s="11" t="str">
        <f t="shared" ca="1" si="23"/>
        <v/>
      </c>
      <c r="N80" s="22"/>
    </row>
    <row r="81" spans="1:14" customFormat="1">
      <c r="A81" s="9">
        <v>1</v>
      </c>
      <c r="B81" s="10" t="str">
        <f t="shared" ca="1" si="12"/>
        <v/>
      </c>
      <c r="C81" s="10" t="str">
        <f t="shared" ca="1" si="13"/>
        <v/>
      </c>
      <c r="D81" s="11" t="str">
        <f t="shared" ca="1" si="14"/>
        <v/>
      </c>
      <c r="E81" s="11" t="str">
        <f t="shared" ca="1" si="15"/>
        <v/>
      </c>
      <c r="F81" s="15" t="str">
        <f t="shared" ca="1" si="16"/>
        <v/>
      </c>
      <c r="G81" s="15" t="str">
        <f t="shared" ca="1" si="17"/>
        <v/>
      </c>
      <c r="H81" s="10" t="str">
        <f t="shared" ca="1" si="18"/>
        <v/>
      </c>
      <c r="I81" s="10" t="str">
        <f t="shared" ca="1" si="19"/>
        <v/>
      </c>
      <c r="J81" s="10" t="str">
        <f t="shared" ca="1" si="20"/>
        <v/>
      </c>
      <c r="K81" s="11" t="str">
        <f t="shared" ca="1" si="21"/>
        <v/>
      </c>
      <c r="L81" s="10" t="str">
        <f t="shared" ca="1" si="22"/>
        <v/>
      </c>
      <c r="M81" s="11" t="str">
        <f t="shared" ca="1" si="23"/>
        <v/>
      </c>
      <c r="N81" s="22"/>
    </row>
    <row r="82" spans="1:14" customFormat="1">
      <c r="A82" s="9">
        <v>1</v>
      </c>
      <c r="B82" s="10" t="str">
        <f t="shared" ca="1" si="12"/>
        <v/>
      </c>
      <c r="C82" s="10" t="str">
        <f t="shared" ca="1" si="13"/>
        <v/>
      </c>
      <c r="D82" s="11" t="str">
        <f t="shared" ca="1" si="14"/>
        <v/>
      </c>
      <c r="E82" s="11" t="str">
        <f t="shared" ca="1" si="15"/>
        <v/>
      </c>
      <c r="F82" s="15" t="str">
        <f t="shared" ca="1" si="16"/>
        <v/>
      </c>
      <c r="G82" s="15" t="str">
        <f t="shared" ca="1" si="17"/>
        <v/>
      </c>
      <c r="H82" s="10" t="str">
        <f t="shared" ca="1" si="18"/>
        <v/>
      </c>
      <c r="I82" s="10" t="str">
        <f t="shared" ca="1" si="19"/>
        <v/>
      </c>
      <c r="J82" s="10" t="str">
        <f t="shared" ca="1" si="20"/>
        <v/>
      </c>
      <c r="K82" s="11" t="str">
        <f t="shared" ca="1" si="21"/>
        <v/>
      </c>
      <c r="L82" s="10" t="str">
        <f t="shared" ca="1" si="22"/>
        <v/>
      </c>
      <c r="M82" s="11" t="str">
        <f t="shared" ca="1" si="23"/>
        <v/>
      </c>
      <c r="N82" s="22"/>
    </row>
    <row r="83" spans="1:14" customFormat="1">
      <c r="A83" s="9">
        <v>1</v>
      </c>
      <c r="B83" s="10" t="str">
        <f t="shared" ca="1" si="12"/>
        <v/>
      </c>
      <c r="C83" s="10" t="str">
        <f t="shared" ca="1" si="13"/>
        <v/>
      </c>
      <c r="D83" s="11" t="str">
        <f t="shared" ca="1" si="14"/>
        <v/>
      </c>
      <c r="E83" s="11" t="str">
        <f t="shared" ca="1" si="15"/>
        <v/>
      </c>
      <c r="F83" s="15" t="str">
        <f t="shared" ca="1" si="16"/>
        <v/>
      </c>
      <c r="G83" s="15" t="str">
        <f t="shared" ca="1" si="17"/>
        <v/>
      </c>
      <c r="H83" s="10" t="str">
        <f t="shared" ca="1" si="18"/>
        <v/>
      </c>
      <c r="I83" s="10" t="str">
        <f t="shared" ca="1" si="19"/>
        <v/>
      </c>
      <c r="J83" s="10" t="str">
        <f t="shared" ca="1" si="20"/>
        <v/>
      </c>
      <c r="K83" s="11" t="str">
        <f t="shared" ca="1" si="21"/>
        <v/>
      </c>
      <c r="L83" s="10" t="str">
        <f t="shared" ca="1" si="22"/>
        <v/>
      </c>
      <c r="M83" s="11" t="str">
        <f t="shared" ca="1" si="23"/>
        <v/>
      </c>
      <c r="N83" s="22"/>
    </row>
    <row r="84" spans="1:14" customFormat="1">
      <c r="A84" s="9">
        <v>1</v>
      </c>
      <c r="B84" s="10" t="str">
        <f t="shared" ca="1" si="12"/>
        <v/>
      </c>
      <c r="C84" s="10" t="str">
        <f t="shared" ca="1" si="13"/>
        <v/>
      </c>
      <c r="D84" s="11" t="str">
        <f t="shared" ca="1" si="14"/>
        <v/>
      </c>
      <c r="E84" s="11" t="str">
        <f t="shared" ca="1" si="15"/>
        <v/>
      </c>
      <c r="F84" s="15" t="str">
        <f t="shared" ca="1" si="16"/>
        <v/>
      </c>
      <c r="G84" s="15" t="str">
        <f t="shared" ca="1" si="17"/>
        <v/>
      </c>
      <c r="H84" s="10" t="str">
        <f t="shared" ca="1" si="18"/>
        <v/>
      </c>
      <c r="I84" s="10" t="str">
        <f t="shared" ca="1" si="19"/>
        <v/>
      </c>
      <c r="J84" s="10" t="str">
        <f t="shared" ca="1" si="20"/>
        <v/>
      </c>
      <c r="K84" s="11" t="str">
        <f t="shared" ca="1" si="21"/>
        <v/>
      </c>
      <c r="L84" s="10" t="str">
        <f t="shared" ca="1" si="22"/>
        <v/>
      </c>
      <c r="M84" s="11" t="str">
        <f t="shared" ca="1" si="23"/>
        <v/>
      </c>
      <c r="N84" s="22"/>
    </row>
    <row r="85" spans="1:14" customFormat="1">
      <c r="A85" s="9">
        <v>1</v>
      </c>
      <c r="B85" s="10" t="str">
        <f t="shared" ca="1" si="12"/>
        <v/>
      </c>
      <c r="C85" s="10" t="str">
        <f t="shared" ca="1" si="13"/>
        <v/>
      </c>
      <c r="D85" s="11" t="str">
        <f t="shared" ca="1" si="14"/>
        <v/>
      </c>
      <c r="E85" s="11" t="str">
        <f t="shared" ca="1" si="15"/>
        <v/>
      </c>
      <c r="F85" s="15" t="str">
        <f t="shared" ca="1" si="16"/>
        <v/>
      </c>
      <c r="G85" s="15" t="str">
        <f t="shared" ca="1" si="17"/>
        <v/>
      </c>
      <c r="H85" s="10" t="str">
        <f t="shared" ca="1" si="18"/>
        <v/>
      </c>
      <c r="I85" s="10" t="str">
        <f t="shared" ca="1" si="19"/>
        <v/>
      </c>
      <c r="J85" s="10" t="str">
        <f t="shared" ca="1" si="20"/>
        <v/>
      </c>
      <c r="K85" s="11" t="str">
        <f t="shared" ca="1" si="21"/>
        <v/>
      </c>
      <c r="L85" s="10" t="str">
        <f t="shared" ca="1" si="22"/>
        <v/>
      </c>
      <c r="M85" s="11" t="str">
        <f t="shared" ca="1" si="23"/>
        <v/>
      </c>
      <c r="N85" s="22"/>
    </row>
    <row r="86" spans="1:14" customFormat="1">
      <c r="A86" s="9">
        <v>1</v>
      </c>
      <c r="B86" s="10" t="str">
        <f t="shared" ca="1" si="12"/>
        <v/>
      </c>
      <c r="C86" s="10" t="str">
        <f t="shared" ca="1" si="13"/>
        <v/>
      </c>
      <c r="D86" s="11" t="str">
        <f t="shared" ca="1" si="14"/>
        <v/>
      </c>
      <c r="E86" s="11" t="str">
        <f t="shared" ca="1" si="15"/>
        <v/>
      </c>
      <c r="F86" s="15" t="str">
        <f t="shared" ca="1" si="16"/>
        <v/>
      </c>
      <c r="G86" s="15" t="str">
        <f t="shared" ca="1" si="17"/>
        <v/>
      </c>
      <c r="H86" s="10" t="str">
        <f t="shared" ca="1" si="18"/>
        <v/>
      </c>
      <c r="I86" s="10" t="str">
        <f t="shared" ca="1" si="19"/>
        <v/>
      </c>
      <c r="J86" s="10" t="str">
        <f t="shared" ca="1" si="20"/>
        <v/>
      </c>
      <c r="K86" s="11" t="str">
        <f t="shared" ca="1" si="21"/>
        <v/>
      </c>
      <c r="L86" s="10" t="str">
        <f t="shared" ca="1" si="22"/>
        <v/>
      </c>
      <c r="M86" s="11" t="str">
        <f t="shared" ca="1" si="23"/>
        <v/>
      </c>
      <c r="N86" s="22"/>
    </row>
    <row r="87" spans="1:14" customFormat="1">
      <c r="A87" s="9">
        <v>1</v>
      </c>
      <c r="B87" s="10" t="str">
        <f t="shared" ca="1" si="12"/>
        <v/>
      </c>
      <c r="C87" s="10" t="str">
        <f t="shared" ca="1" si="13"/>
        <v/>
      </c>
      <c r="D87" s="11" t="str">
        <f t="shared" ca="1" si="14"/>
        <v/>
      </c>
      <c r="E87" s="11" t="str">
        <f t="shared" ca="1" si="15"/>
        <v/>
      </c>
      <c r="F87" s="15" t="str">
        <f t="shared" ca="1" si="16"/>
        <v/>
      </c>
      <c r="G87" s="15" t="str">
        <f t="shared" ca="1" si="17"/>
        <v/>
      </c>
      <c r="H87" s="10" t="str">
        <f t="shared" ca="1" si="18"/>
        <v/>
      </c>
      <c r="I87" s="10" t="str">
        <f t="shared" ca="1" si="19"/>
        <v/>
      </c>
      <c r="J87" s="10" t="str">
        <f t="shared" ca="1" si="20"/>
        <v/>
      </c>
      <c r="K87" s="11" t="str">
        <f t="shared" ca="1" si="21"/>
        <v/>
      </c>
      <c r="L87" s="10" t="str">
        <f t="shared" ca="1" si="22"/>
        <v/>
      </c>
      <c r="M87" s="11" t="str">
        <f t="shared" ca="1" si="23"/>
        <v/>
      </c>
      <c r="N87" s="22"/>
    </row>
    <row r="88" spans="1:14" customFormat="1">
      <c r="A88" s="9">
        <v>1</v>
      </c>
      <c r="B88" s="10" t="str">
        <f t="shared" ca="1" si="12"/>
        <v/>
      </c>
      <c r="C88" s="10" t="str">
        <f t="shared" ca="1" si="13"/>
        <v/>
      </c>
      <c r="D88" s="11" t="str">
        <f t="shared" ca="1" si="14"/>
        <v/>
      </c>
      <c r="E88" s="11" t="str">
        <f t="shared" ca="1" si="15"/>
        <v/>
      </c>
      <c r="F88" s="15" t="str">
        <f t="shared" ca="1" si="16"/>
        <v/>
      </c>
      <c r="G88" s="15" t="str">
        <f t="shared" ca="1" si="17"/>
        <v/>
      </c>
      <c r="H88" s="10" t="str">
        <f t="shared" ca="1" si="18"/>
        <v/>
      </c>
      <c r="I88" s="10" t="str">
        <f t="shared" ca="1" si="19"/>
        <v/>
      </c>
      <c r="J88" s="10" t="str">
        <f t="shared" ca="1" si="20"/>
        <v/>
      </c>
      <c r="K88" s="11" t="str">
        <f t="shared" ca="1" si="21"/>
        <v/>
      </c>
      <c r="L88" s="10" t="str">
        <f t="shared" ca="1" si="22"/>
        <v/>
      </c>
      <c r="M88" s="11" t="str">
        <f t="shared" ca="1" si="23"/>
        <v/>
      </c>
      <c r="N88" s="22"/>
    </row>
    <row r="89" spans="1:14" customFormat="1">
      <c r="A89" s="9">
        <v>1</v>
      </c>
      <c r="B89" s="10" t="str">
        <f t="shared" ca="1" si="12"/>
        <v/>
      </c>
      <c r="C89" s="10" t="str">
        <f t="shared" ca="1" si="13"/>
        <v/>
      </c>
      <c r="D89" s="11" t="str">
        <f t="shared" ca="1" si="14"/>
        <v/>
      </c>
      <c r="E89" s="11" t="str">
        <f t="shared" ca="1" si="15"/>
        <v/>
      </c>
      <c r="F89" s="15" t="str">
        <f t="shared" ca="1" si="16"/>
        <v/>
      </c>
      <c r="G89" s="15" t="str">
        <f t="shared" ca="1" si="17"/>
        <v/>
      </c>
      <c r="H89" s="10" t="str">
        <f t="shared" ca="1" si="18"/>
        <v/>
      </c>
      <c r="I89" s="10" t="str">
        <f t="shared" ca="1" si="19"/>
        <v/>
      </c>
      <c r="J89" s="10" t="str">
        <f t="shared" ca="1" si="20"/>
        <v/>
      </c>
      <c r="K89" s="11" t="str">
        <f t="shared" ca="1" si="21"/>
        <v/>
      </c>
      <c r="L89" s="10" t="str">
        <f t="shared" ca="1" si="22"/>
        <v/>
      </c>
      <c r="M89" s="11" t="str">
        <f t="shared" ca="1" si="23"/>
        <v/>
      </c>
      <c r="N89" s="22"/>
    </row>
    <row r="90" spans="1:14" customFormat="1">
      <c r="A90" s="9">
        <v>1</v>
      </c>
      <c r="B90" s="10" t="str">
        <f t="shared" ca="1" si="12"/>
        <v/>
      </c>
      <c r="C90" s="10" t="str">
        <f t="shared" ca="1" si="13"/>
        <v/>
      </c>
      <c r="D90" s="11" t="str">
        <f t="shared" ca="1" si="14"/>
        <v/>
      </c>
      <c r="E90" s="11" t="str">
        <f t="shared" ca="1" si="15"/>
        <v/>
      </c>
      <c r="F90" s="15" t="str">
        <f t="shared" ca="1" si="16"/>
        <v/>
      </c>
      <c r="G90" s="15" t="str">
        <f t="shared" ca="1" si="17"/>
        <v/>
      </c>
      <c r="H90" s="10" t="str">
        <f t="shared" ca="1" si="18"/>
        <v/>
      </c>
      <c r="I90" s="10" t="str">
        <f t="shared" ca="1" si="19"/>
        <v/>
      </c>
      <c r="J90" s="10" t="str">
        <f t="shared" ca="1" si="20"/>
        <v/>
      </c>
      <c r="K90" s="11" t="str">
        <f t="shared" ca="1" si="21"/>
        <v/>
      </c>
      <c r="L90" s="10" t="str">
        <f t="shared" ca="1" si="22"/>
        <v/>
      </c>
      <c r="M90" s="11" t="str">
        <f t="shared" ca="1" si="23"/>
        <v/>
      </c>
      <c r="N90" s="22"/>
    </row>
    <row r="91" spans="1:14" customFormat="1">
      <c r="A91" s="9">
        <v>1</v>
      </c>
      <c r="B91" s="10" t="str">
        <f t="shared" ca="1" si="12"/>
        <v/>
      </c>
      <c r="C91" s="10" t="str">
        <f t="shared" ca="1" si="13"/>
        <v/>
      </c>
      <c r="D91" s="11" t="str">
        <f t="shared" ca="1" si="14"/>
        <v/>
      </c>
      <c r="E91" s="11" t="str">
        <f t="shared" ca="1" si="15"/>
        <v/>
      </c>
      <c r="F91" s="15" t="str">
        <f t="shared" ca="1" si="16"/>
        <v/>
      </c>
      <c r="G91" s="15" t="str">
        <f t="shared" ca="1" si="17"/>
        <v/>
      </c>
      <c r="H91" s="10" t="str">
        <f t="shared" ca="1" si="18"/>
        <v/>
      </c>
      <c r="I91" s="10" t="str">
        <f t="shared" ca="1" si="19"/>
        <v/>
      </c>
      <c r="J91" s="10" t="str">
        <f t="shared" ca="1" si="20"/>
        <v/>
      </c>
      <c r="K91" s="11" t="str">
        <f t="shared" ca="1" si="21"/>
        <v/>
      </c>
      <c r="L91" s="10" t="str">
        <f t="shared" ca="1" si="22"/>
        <v/>
      </c>
      <c r="M91" s="11" t="str">
        <f t="shared" ca="1" si="23"/>
        <v/>
      </c>
      <c r="N91" s="22"/>
    </row>
    <row r="92" spans="1:14" customFormat="1">
      <c r="A92" s="9">
        <v>1</v>
      </c>
      <c r="B92" s="10" t="str">
        <f t="shared" ca="1" si="12"/>
        <v/>
      </c>
      <c r="C92" s="10" t="str">
        <f t="shared" ca="1" si="13"/>
        <v/>
      </c>
      <c r="D92" s="11" t="str">
        <f t="shared" ca="1" si="14"/>
        <v/>
      </c>
      <c r="E92" s="11" t="str">
        <f t="shared" ca="1" si="15"/>
        <v/>
      </c>
      <c r="F92" s="15" t="str">
        <f t="shared" ca="1" si="16"/>
        <v/>
      </c>
      <c r="G92" s="15" t="str">
        <f t="shared" ca="1" si="17"/>
        <v/>
      </c>
      <c r="H92" s="10" t="str">
        <f t="shared" ca="1" si="18"/>
        <v/>
      </c>
      <c r="I92" s="10" t="str">
        <f t="shared" ca="1" si="19"/>
        <v/>
      </c>
      <c r="J92" s="10" t="str">
        <f t="shared" ca="1" si="20"/>
        <v/>
      </c>
      <c r="K92" s="11" t="str">
        <f t="shared" ca="1" si="21"/>
        <v/>
      </c>
      <c r="L92" s="10" t="str">
        <f t="shared" ca="1" si="22"/>
        <v/>
      </c>
      <c r="M92" s="11" t="str">
        <f t="shared" ca="1" si="23"/>
        <v/>
      </c>
      <c r="N92" s="22"/>
    </row>
    <row r="93" spans="1:14" customFormat="1">
      <c r="A93" s="9">
        <v>1</v>
      </c>
      <c r="B93" s="10" t="str">
        <f t="shared" ca="1" si="12"/>
        <v/>
      </c>
      <c r="C93" s="10" t="str">
        <f t="shared" ca="1" si="13"/>
        <v/>
      </c>
      <c r="D93" s="11" t="str">
        <f t="shared" ca="1" si="14"/>
        <v/>
      </c>
      <c r="E93" s="11" t="str">
        <f t="shared" ca="1" si="15"/>
        <v/>
      </c>
      <c r="F93" s="15" t="str">
        <f t="shared" ca="1" si="16"/>
        <v/>
      </c>
      <c r="G93" s="15" t="str">
        <f t="shared" ca="1" si="17"/>
        <v/>
      </c>
      <c r="H93" s="10" t="str">
        <f t="shared" ca="1" si="18"/>
        <v/>
      </c>
      <c r="I93" s="10" t="str">
        <f t="shared" ca="1" si="19"/>
        <v/>
      </c>
      <c r="J93" s="10" t="str">
        <f t="shared" ca="1" si="20"/>
        <v/>
      </c>
      <c r="K93" s="11" t="str">
        <f t="shared" ca="1" si="21"/>
        <v/>
      </c>
      <c r="L93" s="10" t="str">
        <f t="shared" ca="1" si="22"/>
        <v/>
      </c>
      <c r="M93" s="11" t="str">
        <f t="shared" ca="1" si="23"/>
        <v/>
      </c>
      <c r="N93" s="22"/>
    </row>
    <row r="94" spans="1:14" customFormat="1">
      <c r="A94" s="9">
        <v>1</v>
      </c>
      <c r="B94" s="10" t="str">
        <f t="shared" ca="1" si="12"/>
        <v/>
      </c>
      <c r="C94" s="10" t="str">
        <f t="shared" ca="1" si="13"/>
        <v/>
      </c>
      <c r="D94" s="11" t="str">
        <f t="shared" ca="1" si="14"/>
        <v/>
      </c>
      <c r="E94" s="11" t="str">
        <f t="shared" ca="1" si="15"/>
        <v/>
      </c>
      <c r="F94" s="15" t="str">
        <f t="shared" ca="1" si="16"/>
        <v/>
      </c>
      <c r="G94" s="15" t="str">
        <f t="shared" ca="1" si="17"/>
        <v/>
      </c>
      <c r="H94" s="10" t="str">
        <f t="shared" ca="1" si="18"/>
        <v/>
      </c>
      <c r="I94" s="10" t="str">
        <f t="shared" ca="1" si="19"/>
        <v/>
      </c>
      <c r="J94" s="10" t="str">
        <f t="shared" ca="1" si="20"/>
        <v/>
      </c>
      <c r="K94" s="11" t="str">
        <f t="shared" ca="1" si="21"/>
        <v/>
      </c>
      <c r="L94" s="10" t="str">
        <f t="shared" ca="1" si="22"/>
        <v/>
      </c>
      <c r="M94" s="11" t="str">
        <f t="shared" ca="1" si="23"/>
        <v/>
      </c>
      <c r="N94" s="22"/>
    </row>
    <row r="95" spans="1:14" customFormat="1">
      <c r="A95" s="9">
        <v>1</v>
      </c>
      <c r="B95" s="10" t="str">
        <f t="shared" ca="1" si="12"/>
        <v/>
      </c>
      <c r="C95" s="10" t="str">
        <f t="shared" ca="1" si="13"/>
        <v/>
      </c>
      <c r="D95" s="11" t="str">
        <f t="shared" ca="1" si="14"/>
        <v/>
      </c>
      <c r="E95" s="11" t="str">
        <f t="shared" ca="1" si="15"/>
        <v/>
      </c>
      <c r="F95" s="15" t="str">
        <f t="shared" ca="1" si="16"/>
        <v/>
      </c>
      <c r="G95" s="15" t="str">
        <f t="shared" ca="1" si="17"/>
        <v/>
      </c>
      <c r="H95" s="10" t="str">
        <f t="shared" ca="1" si="18"/>
        <v/>
      </c>
      <c r="I95" s="10" t="str">
        <f t="shared" ca="1" si="19"/>
        <v/>
      </c>
      <c r="J95" s="10" t="str">
        <f t="shared" ca="1" si="20"/>
        <v/>
      </c>
      <c r="K95" s="11" t="str">
        <f t="shared" ca="1" si="21"/>
        <v/>
      </c>
      <c r="L95" s="10" t="str">
        <f t="shared" ca="1" si="22"/>
        <v/>
      </c>
      <c r="M95" s="11" t="str">
        <f t="shared" ca="1" si="23"/>
        <v/>
      </c>
      <c r="N95" s="22"/>
    </row>
    <row r="96" spans="1:14" customFormat="1">
      <c r="A96" s="9">
        <v>1</v>
      </c>
      <c r="B96" s="10" t="str">
        <f t="shared" ca="1" si="12"/>
        <v/>
      </c>
      <c r="C96" s="10" t="str">
        <f t="shared" ca="1" si="13"/>
        <v/>
      </c>
      <c r="D96" s="11" t="str">
        <f t="shared" ca="1" si="14"/>
        <v/>
      </c>
      <c r="E96" s="11" t="str">
        <f t="shared" ca="1" si="15"/>
        <v/>
      </c>
      <c r="F96" s="15" t="str">
        <f t="shared" ca="1" si="16"/>
        <v/>
      </c>
      <c r="G96" s="15" t="str">
        <f t="shared" ca="1" si="17"/>
        <v/>
      </c>
      <c r="H96" s="10" t="str">
        <f t="shared" ca="1" si="18"/>
        <v/>
      </c>
      <c r="I96" s="10" t="str">
        <f t="shared" ca="1" si="19"/>
        <v/>
      </c>
      <c r="J96" s="10" t="str">
        <f t="shared" ca="1" si="20"/>
        <v/>
      </c>
      <c r="K96" s="11" t="str">
        <f t="shared" ca="1" si="21"/>
        <v/>
      </c>
      <c r="L96" s="10" t="str">
        <f t="shared" ca="1" si="22"/>
        <v/>
      </c>
      <c r="M96" s="11" t="str">
        <f t="shared" ca="1" si="23"/>
        <v/>
      </c>
      <c r="N96" s="22"/>
    </row>
    <row r="97" spans="1:14" customFormat="1">
      <c r="A97" s="9">
        <v>1</v>
      </c>
      <c r="B97" s="10" t="str">
        <f t="shared" ca="1" si="12"/>
        <v/>
      </c>
      <c r="C97" s="10" t="str">
        <f t="shared" ca="1" si="13"/>
        <v/>
      </c>
      <c r="D97" s="11" t="str">
        <f t="shared" ca="1" si="14"/>
        <v/>
      </c>
      <c r="E97" s="11" t="str">
        <f t="shared" ca="1" si="15"/>
        <v/>
      </c>
      <c r="F97" s="15" t="str">
        <f t="shared" ca="1" si="16"/>
        <v/>
      </c>
      <c r="G97" s="15" t="str">
        <f t="shared" ca="1" si="17"/>
        <v/>
      </c>
      <c r="H97" s="10" t="str">
        <f t="shared" ca="1" si="18"/>
        <v/>
      </c>
      <c r="I97" s="10" t="str">
        <f t="shared" ca="1" si="19"/>
        <v/>
      </c>
      <c r="J97" s="10" t="str">
        <f t="shared" ca="1" si="20"/>
        <v/>
      </c>
      <c r="K97" s="11" t="str">
        <f t="shared" ca="1" si="21"/>
        <v/>
      </c>
      <c r="L97" s="10" t="str">
        <f t="shared" ca="1" si="22"/>
        <v/>
      </c>
      <c r="M97" s="11" t="str">
        <f t="shared" ca="1" si="23"/>
        <v/>
      </c>
      <c r="N97" s="22"/>
    </row>
    <row r="98" spans="1:14" customFormat="1">
      <c r="A98" s="9">
        <v>1</v>
      </c>
      <c r="B98" s="10" t="str">
        <f t="shared" ca="1" si="12"/>
        <v/>
      </c>
      <c r="C98" s="10" t="str">
        <f t="shared" ca="1" si="13"/>
        <v/>
      </c>
      <c r="D98" s="11" t="str">
        <f t="shared" ca="1" si="14"/>
        <v/>
      </c>
      <c r="E98" s="11" t="str">
        <f t="shared" ca="1" si="15"/>
        <v/>
      </c>
      <c r="F98" s="15" t="str">
        <f t="shared" ca="1" si="16"/>
        <v/>
      </c>
      <c r="G98" s="15" t="str">
        <f t="shared" ca="1" si="17"/>
        <v/>
      </c>
      <c r="H98" s="10" t="str">
        <f t="shared" ca="1" si="18"/>
        <v/>
      </c>
      <c r="I98" s="10" t="str">
        <f t="shared" ca="1" si="19"/>
        <v/>
      </c>
      <c r="J98" s="10" t="str">
        <f t="shared" ca="1" si="20"/>
        <v/>
      </c>
      <c r="K98" s="11" t="str">
        <f t="shared" ca="1" si="21"/>
        <v/>
      </c>
      <c r="L98" s="10" t="str">
        <f t="shared" ca="1" si="22"/>
        <v/>
      </c>
      <c r="M98" s="11" t="str">
        <f t="shared" ca="1" si="23"/>
        <v/>
      </c>
      <c r="N98" s="22"/>
    </row>
    <row r="99" spans="1:14" customFormat="1">
      <c r="A99" s="9">
        <v>1</v>
      </c>
      <c r="B99" s="10" t="str">
        <f t="shared" ca="1" si="12"/>
        <v/>
      </c>
      <c r="C99" s="10" t="str">
        <f t="shared" ca="1" si="13"/>
        <v/>
      </c>
      <c r="D99" s="11" t="str">
        <f t="shared" ca="1" si="14"/>
        <v/>
      </c>
      <c r="E99" s="11" t="str">
        <f t="shared" ca="1" si="15"/>
        <v/>
      </c>
      <c r="F99" s="15" t="str">
        <f t="shared" ca="1" si="16"/>
        <v/>
      </c>
      <c r="G99" s="15" t="str">
        <f t="shared" ca="1" si="17"/>
        <v/>
      </c>
      <c r="H99" s="10" t="str">
        <f t="shared" ca="1" si="18"/>
        <v/>
      </c>
      <c r="I99" s="10" t="str">
        <f t="shared" ca="1" si="19"/>
        <v/>
      </c>
      <c r="J99" s="10" t="str">
        <f t="shared" ca="1" si="20"/>
        <v/>
      </c>
      <c r="K99" s="11" t="str">
        <f t="shared" ca="1" si="21"/>
        <v/>
      </c>
      <c r="L99" s="10" t="str">
        <f t="shared" ca="1" si="22"/>
        <v/>
      </c>
      <c r="M99" s="11" t="str">
        <f t="shared" ca="1" si="23"/>
        <v/>
      </c>
      <c r="N99" s="22"/>
    </row>
    <row r="100" spans="1:14" customFormat="1">
      <c r="A100" s="9">
        <v>1</v>
      </c>
      <c r="B100" s="10" t="str">
        <f t="shared" ca="1" si="12"/>
        <v/>
      </c>
      <c r="C100" s="10" t="str">
        <f t="shared" ca="1" si="13"/>
        <v/>
      </c>
      <c r="D100" s="11" t="str">
        <f t="shared" ca="1" si="14"/>
        <v/>
      </c>
      <c r="E100" s="11" t="str">
        <f t="shared" ca="1" si="15"/>
        <v/>
      </c>
      <c r="F100" s="15" t="str">
        <f t="shared" ca="1" si="16"/>
        <v/>
      </c>
      <c r="G100" s="15" t="str">
        <f t="shared" ca="1" si="17"/>
        <v/>
      </c>
      <c r="H100" s="10" t="str">
        <f t="shared" ca="1" si="18"/>
        <v/>
      </c>
      <c r="I100" s="10" t="str">
        <f t="shared" ca="1" si="19"/>
        <v/>
      </c>
      <c r="J100" s="10" t="str">
        <f t="shared" ca="1" si="20"/>
        <v/>
      </c>
      <c r="K100" s="11" t="str">
        <f t="shared" ca="1" si="21"/>
        <v/>
      </c>
      <c r="L100" s="10" t="str">
        <f t="shared" ca="1" si="22"/>
        <v/>
      </c>
      <c r="M100" s="11" t="str">
        <f t="shared" ca="1" si="23"/>
        <v/>
      </c>
      <c r="N100" s="22"/>
    </row>
    <row r="101" spans="1:14" customFormat="1">
      <c r="A101" s="9">
        <v>1</v>
      </c>
      <c r="B101" s="10" t="str">
        <f t="shared" ca="1" si="12"/>
        <v/>
      </c>
      <c r="C101" s="10" t="str">
        <f t="shared" ca="1" si="13"/>
        <v/>
      </c>
      <c r="D101" s="11" t="str">
        <f t="shared" ca="1" si="14"/>
        <v/>
      </c>
      <c r="E101" s="11" t="str">
        <f t="shared" ca="1" si="15"/>
        <v/>
      </c>
      <c r="F101" s="15" t="str">
        <f t="shared" ca="1" si="16"/>
        <v/>
      </c>
      <c r="G101" s="15" t="str">
        <f t="shared" ca="1" si="17"/>
        <v/>
      </c>
      <c r="H101" s="10" t="str">
        <f t="shared" ca="1" si="18"/>
        <v/>
      </c>
      <c r="I101" s="10" t="str">
        <f t="shared" ca="1" si="19"/>
        <v/>
      </c>
      <c r="J101" s="10" t="str">
        <f t="shared" ca="1" si="20"/>
        <v/>
      </c>
      <c r="K101" s="11" t="str">
        <f t="shared" ca="1" si="21"/>
        <v/>
      </c>
      <c r="L101" s="10" t="str">
        <f t="shared" ca="1" si="22"/>
        <v/>
      </c>
      <c r="M101" s="11" t="str">
        <f t="shared" ca="1" si="23"/>
        <v/>
      </c>
      <c r="N101" s="22"/>
    </row>
    <row r="102" spans="1:14" customFormat="1">
      <c r="A102" s="9">
        <v>1</v>
      </c>
      <c r="B102" s="10" t="str">
        <f t="shared" ca="1" si="12"/>
        <v/>
      </c>
      <c r="C102" s="10" t="str">
        <f t="shared" ca="1" si="13"/>
        <v/>
      </c>
      <c r="D102" s="11" t="str">
        <f t="shared" ca="1" si="14"/>
        <v/>
      </c>
      <c r="E102" s="11" t="str">
        <f t="shared" ca="1" si="15"/>
        <v/>
      </c>
      <c r="F102" s="15" t="str">
        <f t="shared" ca="1" si="16"/>
        <v/>
      </c>
      <c r="G102" s="15" t="str">
        <f t="shared" ca="1" si="17"/>
        <v/>
      </c>
      <c r="H102" s="10" t="str">
        <f t="shared" ca="1" si="18"/>
        <v/>
      </c>
      <c r="I102" s="10" t="str">
        <f t="shared" ca="1" si="19"/>
        <v/>
      </c>
      <c r="J102" s="10" t="str">
        <f t="shared" ca="1" si="20"/>
        <v/>
      </c>
      <c r="K102" s="11" t="str">
        <f t="shared" ca="1" si="21"/>
        <v/>
      </c>
      <c r="L102" s="10" t="str">
        <f t="shared" ca="1" si="22"/>
        <v/>
      </c>
      <c r="M102" s="11" t="str">
        <f t="shared" ca="1" si="23"/>
        <v/>
      </c>
      <c r="N102" s="22"/>
    </row>
    <row r="103" spans="1:14" customFormat="1">
      <c r="A103" s="9">
        <v>1</v>
      </c>
      <c r="B103" s="10" t="str">
        <f t="shared" ca="1" si="12"/>
        <v/>
      </c>
      <c r="C103" s="10" t="str">
        <f t="shared" ca="1" si="13"/>
        <v/>
      </c>
      <c r="D103" s="11" t="str">
        <f t="shared" ca="1" si="14"/>
        <v/>
      </c>
      <c r="E103" s="11" t="str">
        <f t="shared" ca="1" si="15"/>
        <v/>
      </c>
      <c r="F103" s="15" t="str">
        <f t="shared" ca="1" si="16"/>
        <v/>
      </c>
      <c r="G103" s="15" t="str">
        <f t="shared" ca="1" si="17"/>
        <v/>
      </c>
      <c r="H103" s="10" t="str">
        <f t="shared" ca="1" si="18"/>
        <v/>
      </c>
      <c r="I103" s="10" t="str">
        <f t="shared" ca="1" si="19"/>
        <v/>
      </c>
      <c r="J103" s="10" t="str">
        <f t="shared" ca="1" si="20"/>
        <v/>
      </c>
      <c r="K103" s="11" t="str">
        <f t="shared" ca="1" si="21"/>
        <v/>
      </c>
      <c r="L103" s="10" t="str">
        <f t="shared" ca="1" si="22"/>
        <v/>
      </c>
      <c r="M103" s="11" t="str">
        <f t="shared" ca="1" si="23"/>
        <v/>
      </c>
      <c r="N103" s="22"/>
    </row>
    <row r="104" spans="1:14" customFormat="1">
      <c r="A104" s="9">
        <v>1</v>
      </c>
      <c r="B104" s="10" t="str">
        <f t="shared" ca="1" si="12"/>
        <v/>
      </c>
      <c r="C104" s="10" t="str">
        <f t="shared" ca="1" si="13"/>
        <v/>
      </c>
      <c r="D104" s="11" t="str">
        <f t="shared" ca="1" si="14"/>
        <v/>
      </c>
      <c r="E104" s="11" t="str">
        <f t="shared" ca="1" si="15"/>
        <v/>
      </c>
      <c r="F104" s="15" t="str">
        <f t="shared" ca="1" si="16"/>
        <v/>
      </c>
      <c r="G104" s="15" t="str">
        <f t="shared" ca="1" si="17"/>
        <v/>
      </c>
      <c r="H104" s="10" t="str">
        <f t="shared" ca="1" si="18"/>
        <v/>
      </c>
      <c r="I104" s="10" t="str">
        <f t="shared" ca="1" si="19"/>
        <v/>
      </c>
      <c r="J104" s="10" t="str">
        <f t="shared" ca="1" si="20"/>
        <v/>
      </c>
      <c r="K104" s="11" t="str">
        <f t="shared" ca="1" si="21"/>
        <v/>
      </c>
      <c r="L104" s="10" t="str">
        <f t="shared" ca="1" si="22"/>
        <v/>
      </c>
      <c r="M104" s="11" t="str">
        <f t="shared" ca="1" si="23"/>
        <v/>
      </c>
      <c r="N104" s="22"/>
    </row>
    <row r="105" spans="1:14" customFormat="1">
      <c r="A105" s="9">
        <v>1</v>
      </c>
      <c r="B105" s="10" t="str">
        <f t="shared" ca="1" si="12"/>
        <v/>
      </c>
      <c r="C105" s="10" t="str">
        <f t="shared" ca="1" si="13"/>
        <v/>
      </c>
      <c r="D105" s="11" t="str">
        <f t="shared" ca="1" si="14"/>
        <v/>
      </c>
      <c r="E105" s="11" t="str">
        <f t="shared" ca="1" si="15"/>
        <v/>
      </c>
      <c r="F105" s="15" t="str">
        <f t="shared" ca="1" si="16"/>
        <v/>
      </c>
      <c r="G105" s="15" t="str">
        <f t="shared" ca="1" si="17"/>
        <v/>
      </c>
      <c r="H105" s="10" t="str">
        <f t="shared" ca="1" si="18"/>
        <v/>
      </c>
      <c r="I105" s="10" t="str">
        <f t="shared" ca="1" si="19"/>
        <v/>
      </c>
      <c r="J105" s="10" t="str">
        <f t="shared" ca="1" si="20"/>
        <v/>
      </c>
      <c r="K105" s="11" t="str">
        <f t="shared" ca="1" si="21"/>
        <v/>
      </c>
      <c r="L105" s="10" t="str">
        <f t="shared" ca="1" si="22"/>
        <v/>
      </c>
      <c r="M105" s="11" t="str">
        <f t="shared" ca="1" si="23"/>
        <v/>
      </c>
      <c r="N105" s="22"/>
    </row>
    <row r="106" spans="1:14" customFormat="1">
      <c r="A106" s="9">
        <v>1</v>
      </c>
      <c r="B106" s="10" t="str">
        <f t="shared" ca="1" si="12"/>
        <v/>
      </c>
      <c r="C106" s="10" t="str">
        <f t="shared" ca="1" si="13"/>
        <v/>
      </c>
      <c r="D106" s="11" t="str">
        <f t="shared" ca="1" si="14"/>
        <v/>
      </c>
      <c r="E106" s="11" t="str">
        <f t="shared" ca="1" si="15"/>
        <v/>
      </c>
      <c r="F106" s="15" t="str">
        <f t="shared" ca="1" si="16"/>
        <v/>
      </c>
      <c r="G106" s="15" t="str">
        <f t="shared" ca="1" si="17"/>
        <v/>
      </c>
      <c r="H106" s="10" t="str">
        <f t="shared" ca="1" si="18"/>
        <v/>
      </c>
      <c r="I106" s="10" t="str">
        <f t="shared" ca="1" si="19"/>
        <v/>
      </c>
      <c r="J106" s="10" t="str">
        <f t="shared" ca="1" si="20"/>
        <v/>
      </c>
      <c r="K106" s="11" t="str">
        <f t="shared" ca="1" si="21"/>
        <v/>
      </c>
      <c r="L106" s="10" t="str">
        <f t="shared" ca="1" si="22"/>
        <v/>
      </c>
      <c r="M106" s="11" t="str">
        <f t="shared" ca="1" si="23"/>
        <v/>
      </c>
      <c r="N106" s="22"/>
    </row>
    <row r="107" spans="1:14" customFormat="1">
      <c r="A107" s="9">
        <v>1</v>
      </c>
      <c r="B107" s="10" t="str">
        <f t="shared" ca="1" si="12"/>
        <v/>
      </c>
      <c r="C107" s="10" t="str">
        <f t="shared" ca="1" si="13"/>
        <v/>
      </c>
      <c r="D107" s="11" t="str">
        <f t="shared" ca="1" si="14"/>
        <v/>
      </c>
      <c r="E107" s="11" t="str">
        <f t="shared" ca="1" si="15"/>
        <v/>
      </c>
      <c r="F107" s="15" t="str">
        <f t="shared" ca="1" si="16"/>
        <v/>
      </c>
      <c r="G107" s="15" t="str">
        <f t="shared" ca="1" si="17"/>
        <v/>
      </c>
      <c r="H107" s="10" t="str">
        <f t="shared" ca="1" si="18"/>
        <v/>
      </c>
      <c r="I107" s="10" t="str">
        <f t="shared" ca="1" si="19"/>
        <v/>
      </c>
      <c r="J107" s="10" t="str">
        <f t="shared" ca="1" si="20"/>
        <v/>
      </c>
      <c r="K107" s="11" t="str">
        <f t="shared" ca="1" si="21"/>
        <v/>
      </c>
      <c r="L107" s="10" t="str">
        <f t="shared" ca="1" si="22"/>
        <v/>
      </c>
      <c r="M107" s="11" t="str">
        <f t="shared" ca="1" si="23"/>
        <v/>
      </c>
      <c r="N107" s="22"/>
    </row>
    <row r="108" spans="1:14" customFormat="1">
      <c r="A108" s="9">
        <v>1</v>
      </c>
      <c r="B108" s="10" t="str">
        <f t="shared" ca="1" si="12"/>
        <v/>
      </c>
      <c r="C108" s="10" t="str">
        <f t="shared" ca="1" si="13"/>
        <v/>
      </c>
      <c r="D108" s="11" t="str">
        <f t="shared" ca="1" si="14"/>
        <v/>
      </c>
      <c r="E108" s="11" t="str">
        <f t="shared" ca="1" si="15"/>
        <v/>
      </c>
      <c r="F108" s="15" t="str">
        <f t="shared" ca="1" si="16"/>
        <v/>
      </c>
      <c r="G108" s="15" t="str">
        <f t="shared" ca="1" si="17"/>
        <v/>
      </c>
      <c r="H108" s="10" t="str">
        <f t="shared" ca="1" si="18"/>
        <v/>
      </c>
      <c r="I108" s="10" t="str">
        <f t="shared" ca="1" si="19"/>
        <v/>
      </c>
      <c r="J108" s="10" t="str">
        <f t="shared" ca="1" si="20"/>
        <v/>
      </c>
      <c r="K108" s="11" t="str">
        <f t="shared" ca="1" si="21"/>
        <v/>
      </c>
      <c r="L108" s="10" t="str">
        <f t="shared" ca="1" si="22"/>
        <v/>
      </c>
      <c r="M108" s="11" t="str">
        <f t="shared" ca="1" si="23"/>
        <v/>
      </c>
      <c r="N108" s="22"/>
    </row>
    <row r="109" spans="1:14" customFormat="1">
      <c r="A109" s="9">
        <v>1</v>
      </c>
      <c r="B109" s="10" t="str">
        <f t="shared" ca="1" si="12"/>
        <v/>
      </c>
      <c r="C109" s="10" t="str">
        <f t="shared" ca="1" si="13"/>
        <v/>
      </c>
      <c r="D109" s="11" t="str">
        <f t="shared" ca="1" si="14"/>
        <v/>
      </c>
      <c r="E109" s="11" t="str">
        <f t="shared" ca="1" si="15"/>
        <v/>
      </c>
      <c r="F109" s="15" t="str">
        <f t="shared" ca="1" si="16"/>
        <v/>
      </c>
      <c r="G109" s="15" t="str">
        <f t="shared" ca="1" si="17"/>
        <v/>
      </c>
      <c r="H109" s="10" t="str">
        <f t="shared" ca="1" si="18"/>
        <v/>
      </c>
      <c r="I109" s="10" t="str">
        <f t="shared" ca="1" si="19"/>
        <v/>
      </c>
      <c r="J109" s="10" t="str">
        <f t="shared" ca="1" si="20"/>
        <v/>
      </c>
      <c r="K109" s="11" t="str">
        <f t="shared" ca="1" si="21"/>
        <v/>
      </c>
      <c r="L109" s="10" t="str">
        <f t="shared" ca="1" si="22"/>
        <v/>
      </c>
      <c r="M109" s="11" t="str">
        <f t="shared" ca="1" si="23"/>
        <v/>
      </c>
      <c r="N109" s="22"/>
    </row>
    <row r="110" spans="1:14" customFormat="1">
      <c r="A110" s="9">
        <v>1</v>
      </c>
      <c r="B110" s="10" t="str">
        <f t="shared" ca="1" si="12"/>
        <v/>
      </c>
      <c r="C110" s="10" t="str">
        <f t="shared" ca="1" si="13"/>
        <v/>
      </c>
      <c r="D110" s="11" t="str">
        <f t="shared" ca="1" si="14"/>
        <v/>
      </c>
      <c r="E110" s="11" t="str">
        <f t="shared" ca="1" si="15"/>
        <v/>
      </c>
      <c r="F110" s="15" t="str">
        <f t="shared" ca="1" si="16"/>
        <v/>
      </c>
      <c r="G110" s="15" t="str">
        <f t="shared" ca="1" si="17"/>
        <v/>
      </c>
      <c r="H110" s="10" t="str">
        <f t="shared" ca="1" si="18"/>
        <v/>
      </c>
      <c r="I110" s="10" t="str">
        <f t="shared" ca="1" si="19"/>
        <v/>
      </c>
      <c r="J110" s="10" t="str">
        <f t="shared" ca="1" si="20"/>
        <v/>
      </c>
      <c r="K110" s="11" t="str">
        <f t="shared" ca="1" si="21"/>
        <v/>
      </c>
      <c r="L110" s="10" t="str">
        <f t="shared" ca="1" si="22"/>
        <v/>
      </c>
      <c r="M110" s="11" t="str">
        <f t="shared" ca="1" si="23"/>
        <v/>
      </c>
      <c r="N110" s="22"/>
    </row>
    <row r="111" spans="1:14" customFormat="1">
      <c r="A111" s="9">
        <v>1</v>
      </c>
      <c r="B111" s="10" t="str">
        <f t="shared" ca="1" si="12"/>
        <v/>
      </c>
      <c r="C111" s="10" t="str">
        <f t="shared" ca="1" si="13"/>
        <v/>
      </c>
      <c r="D111" s="11" t="str">
        <f t="shared" ca="1" si="14"/>
        <v/>
      </c>
      <c r="E111" s="11" t="str">
        <f t="shared" ca="1" si="15"/>
        <v/>
      </c>
      <c r="F111" s="15" t="str">
        <f t="shared" ca="1" si="16"/>
        <v/>
      </c>
      <c r="G111" s="15" t="str">
        <f t="shared" ca="1" si="17"/>
        <v/>
      </c>
      <c r="H111" s="10" t="str">
        <f t="shared" ca="1" si="18"/>
        <v/>
      </c>
      <c r="I111" s="10" t="str">
        <f t="shared" ca="1" si="19"/>
        <v/>
      </c>
      <c r="J111" s="10" t="str">
        <f t="shared" ca="1" si="20"/>
        <v/>
      </c>
      <c r="K111" s="11" t="str">
        <f t="shared" ca="1" si="21"/>
        <v/>
      </c>
      <c r="L111" s="10" t="str">
        <f t="shared" ca="1" si="22"/>
        <v/>
      </c>
      <c r="M111" s="11" t="str">
        <f t="shared" ca="1" si="23"/>
        <v/>
      </c>
      <c r="N111" s="22"/>
    </row>
    <row r="112" spans="1:14" customFormat="1">
      <c r="A112" s="9">
        <v>1</v>
      </c>
      <c r="B112" s="10" t="str">
        <f t="shared" ca="1" si="12"/>
        <v/>
      </c>
      <c r="C112" s="10" t="str">
        <f t="shared" ca="1" si="13"/>
        <v/>
      </c>
      <c r="D112" s="11" t="str">
        <f t="shared" ca="1" si="14"/>
        <v/>
      </c>
      <c r="E112" s="11" t="str">
        <f t="shared" ca="1" si="15"/>
        <v/>
      </c>
      <c r="F112" s="15" t="str">
        <f t="shared" ca="1" si="16"/>
        <v/>
      </c>
      <c r="G112" s="15" t="str">
        <f t="shared" ca="1" si="17"/>
        <v/>
      </c>
      <c r="H112" s="10" t="str">
        <f t="shared" ca="1" si="18"/>
        <v/>
      </c>
      <c r="I112" s="10" t="str">
        <f t="shared" ca="1" si="19"/>
        <v/>
      </c>
      <c r="J112" s="10" t="str">
        <f t="shared" ca="1" si="20"/>
        <v/>
      </c>
      <c r="K112" s="11" t="str">
        <f t="shared" ca="1" si="21"/>
        <v/>
      </c>
      <c r="L112" s="10" t="str">
        <f t="shared" ca="1" si="22"/>
        <v/>
      </c>
      <c r="M112" s="11" t="str">
        <f t="shared" ca="1" si="23"/>
        <v/>
      </c>
      <c r="N112" s="22"/>
    </row>
    <row r="113" spans="1:14" customFormat="1">
      <c r="A113" s="9">
        <v>1</v>
      </c>
      <c r="B113" s="10" t="str">
        <f t="shared" ca="1" si="12"/>
        <v/>
      </c>
      <c r="C113" s="10" t="str">
        <f t="shared" ca="1" si="13"/>
        <v/>
      </c>
      <c r="D113" s="11" t="str">
        <f t="shared" ca="1" si="14"/>
        <v/>
      </c>
      <c r="E113" s="11" t="str">
        <f t="shared" ca="1" si="15"/>
        <v/>
      </c>
      <c r="F113" s="15" t="str">
        <f t="shared" ca="1" si="16"/>
        <v/>
      </c>
      <c r="G113" s="15" t="str">
        <f t="shared" ca="1" si="17"/>
        <v/>
      </c>
      <c r="H113" s="10" t="str">
        <f t="shared" ca="1" si="18"/>
        <v/>
      </c>
      <c r="I113" s="10" t="str">
        <f t="shared" ca="1" si="19"/>
        <v/>
      </c>
      <c r="J113" s="10" t="str">
        <f t="shared" ca="1" si="20"/>
        <v/>
      </c>
      <c r="K113" s="11" t="str">
        <f t="shared" ca="1" si="21"/>
        <v/>
      </c>
      <c r="L113" s="10" t="str">
        <f t="shared" ca="1" si="22"/>
        <v/>
      </c>
      <c r="M113" s="11" t="str">
        <f t="shared" ca="1" si="23"/>
        <v/>
      </c>
      <c r="N113" s="22"/>
    </row>
    <row r="114" spans="1:14" customFormat="1">
      <c r="A114" s="9">
        <v>1</v>
      </c>
      <c r="B114" s="10" t="str">
        <f t="shared" ca="1" si="12"/>
        <v/>
      </c>
      <c r="C114" s="10" t="str">
        <f t="shared" ca="1" si="13"/>
        <v/>
      </c>
      <c r="D114" s="11" t="str">
        <f t="shared" ca="1" si="14"/>
        <v/>
      </c>
      <c r="E114" s="11" t="str">
        <f t="shared" ca="1" si="15"/>
        <v/>
      </c>
      <c r="F114" s="15" t="str">
        <f t="shared" ca="1" si="16"/>
        <v/>
      </c>
      <c r="G114" s="15" t="str">
        <f t="shared" ca="1" si="17"/>
        <v/>
      </c>
      <c r="H114" s="10" t="str">
        <f t="shared" ca="1" si="18"/>
        <v/>
      </c>
      <c r="I114" s="10" t="str">
        <f t="shared" ca="1" si="19"/>
        <v/>
      </c>
      <c r="J114" s="10" t="str">
        <f t="shared" ca="1" si="20"/>
        <v/>
      </c>
      <c r="K114" s="11" t="str">
        <f t="shared" ca="1" si="21"/>
        <v/>
      </c>
      <c r="L114" s="10" t="str">
        <f t="shared" ca="1" si="22"/>
        <v/>
      </c>
      <c r="M114" s="11" t="str">
        <f t="shared" ca="1" si="23"/>
        <v/>
      </c>
      <c r="N114" s="22"/>
    </row>
    <row r="115" spans="1:14" customFormat="1">
      <c r="A115" s="9">
        <v>1</v>
      </c>
      <c r="B115" s="10" t="str">
        <f t="shared" ca="1" si="12"/>
        <v/>
      </c>
      <c r="C115" s="10" t="str">
        <f t="shared" ca="1" si="13"/>
        <v/>
      </c>
      <c r="D115" s="11" t="str">
        <f t="shared" ca="1" si="14"/>
        <v/>
      </c>
      <c r="E115" s="11" t="str">
        <f t="shared" ca="1" si="15"/>
        <v/>
      </c>
      <c r="F115" s="15" t="str">
        <f t="shared" ca="1" si="16"/>
        <v/>
      </c>
      <c r="G115" s="15" t="str">
        <f t="shared" ca="1" si="17"/>
        <v/>
      </c>
      <c r="H115" s="10" t="str">
        <f t="shared" ca="1" si="18"/>
        <v/>
      </c>
      <c r="I115" s="10" t="str">
        <f t="shared" ca="1" si="19"/>
        <v/>
      </c>
      <c r="J115" s="10" t="str">
        <f t="shared" ca="1" si="20"/>
        <v/>
      </c>
      <c r="K115" s="11" t="str">
        <f t="shared" ca="1" si="21"/>
        <v/>
      </c>
      <c r="L115" s="10" t="str">
        <f t="shared" ca="1" si="22"/>
        <v/>
      </c>
      <c r="M115" s="11" t="str">
        <f t="shared" ca="1" si="23"/>
        <v/>
      </c>
      <c r="N115" s="22"/>
    </row>
    <row r="116" spans="1:14" customFormat="1">
      <c r="A116" s="9">
        <v>1</v>
      </c>
      <c r="B116" s="10" t="str">
        <f t="shared" ca="1" si="12"/>
        <v/>
      </c>
      <c r="C116" s="10" t="str">
        <f t="shared" ca="1" si="13"/>
        <v/>
      </c>
      <c r="D116" s="11" t="str">
        <f t="shared" ca="1" si="14"/>
        <v/>
      </c>
      <c r="E116" s="11" t="str">
        <f t="shared" ca="1" si="15"/>
        <v/>
      </c>
      <c r="F116" s="15" t="str">
        <f t="shared" ca="1" si="16"/>
        <v/>
      </c>
      <c r="G116" s="15" t="str">
        <f t="shared" ca="1" si="17"/>
        <v/>
      </c>
      <c r="H116" s="10" t="str">
        <f t="shared" ca="1" si="18"/>
        <v/>
      </c>
      <c r="I116" s="10" t="str">
        <f t="shared" ca="1" si="19"/>
        <v/>
      </c>
      <c r="J116" s="10" t="str">
        <f t="shared" ca="1" si="20"/>
        <v/>
      </c>
      <c r="K116" s="11" t="str">
        <f t="shared" ca="1" si="21"/>
        <v/>
      </c>
      <c r="L116" s="10" t="str">
        <f t="shared" ca="1" si="22"/>
        <v/>
      </c>
      <c r="M116" s="11" t="str">
        <f t="shared" ca="1" si="23"/>
        <v/>
      </c>
      <c r="N116" s="22"/>
    </row>
    <row r="117" spans="1:14" customFormat="1">
      <c r="A117" s="9">
        <v>1</v>
      </c>
      <c r="B117" s="10" t="str">
        <f t="shared" ca="1" si="12"/>
        <v/>
      </c>
      <c r="C117" s="10" t="str">
        <f t="shared" ca="1" si="13"/>
        <v/>
      </c>
      <c r="D117" s="11" t="str">
        <f t="shared" ca="1" si="14"/>
        <v/>
      </c>
      <c r="E117" s="11" t="str">
        <f t="shared" ca="1" si="15"/>
        <v/>
      </c>
      <c r="F117" s="15" t="str">
        <f t="shared" ca="1" si="16"/>
        <v/>
      </c>
      <c r="G117" s="15" t="str">
        <f t="shared" ca="1" si="17"/>
        <v/>
      </c>
      <c r="H117" s="10" t="str">
        <f t="shared" ca="1" si="18"/>
        <v/>
      </c>
      <c r="I117" s="10" t="str">
        <f t="shared" ca="1" si="19"/>
        <v/>
      </c>
      <c r="J117" s="10" t="str">
        <f t="shared" ca="1" si="20"/>
        <v/>
      </c>
      <c r="K117" s="11" t="str">
        <f t="shared" ca="1" si="21"/>
        <v/>
      </c>
      <c r="L117" s="10" t="str">
        <f t="shared" ca="1" si="22"/>
        <v/>
      </c>
      <c r="M117" s="11" t="str">
        <f t="shared" ca="1" si="23"/>
        <v/>
      </c>
      <c r="N117" s="22"/>
    </row>
    <row r="118" spans="1:14" customFormat="1">
      <c r="A118" s="9">
        <v>1</v>
      </c>
      <c r="B118" s="10" t="str">
        <f t="shared" ca="1" si="12"/>
        <v/>
      </c>
      <c r="C118" s="10" t="str">
        <f t="shared" ca="1" si="13"/>
        <v/>
      </c>
      <c r="D118" s="11" t="str">
        <f t="shared" ca="1" si="14"/>
        <v/>
      </c>
      <c r="E118" s="11" t="str">
        <f t="shared" ca="1" si="15"/>
        <v/>
      </c>
      <c r="F118" s="15" t="str">
        <f t="shared" ca="1" si="16"/>
        <v/>
      </c>
      <c r="G118" s="15" t="str">
        <f t="shared" ca="1" si="17"/>
        <v/>
      </c>
      <c r="H118" s="10" t="str">
        <f t="shared" ca="1" si="18"/>
        <v/>
      </c>
      <c r="I118" s="10" t="str">
        <f t="shared" ca="1" si="19"/>
        <v/>
      </c>
      <c r="J118" s="10" t="str">
        <f t="shared" ca="1" si="20"/>
        <v/>
      </c>
      <c r="K118" s="11" t="str">
        <f t="shared" ca="1" si="21"/>
        <v/>
      </c>
      <c r="L118" s="10" t="str">
        <f t="shared" ca="1" si="22"/>
        <v/>
      </c>
      <c r="M118" s="11" t="str">
        <f t="shared" ca="1" si="23"/>
        <v/>
      </c>
      <c r="N118" s="22"/>
    </row>
    <row r="119" spans="1:14" customFormat="1">
      <c r="A119" s="9">
        <v>1</v>
      </c>
      <c r="B119" s="10" t="str">
        <f t="shared" ca="1" si="12"/>
        <v/>
      </c>
      <c r="C119" s="10" t="str">
        <f t="shared" ca="1" si="13"/>
        <v/>
      </c>
      <c r="D119" s="11" t="str">
        <f t="shared" ca="1" si="14"/>
        <v/>
      </c>
      <c r="E119" s="11" t="str">
        <f t="shared" ca="1" si="15"/>
        <v/>
      </c>
      <c r="F119" s="15" t="str">
        <f t="shared" ca="1" si="16"/>
        <v/>
      </c>
      <c r="G119" s="15" t="str">
        <f t="shared" ca="1" si="17"/>
        <v/>
      </c>
      <c r="H119" s="10" t="str">
        <f t="shared" ca="1" si="18"/>
        <v/>
      </c>
      <c r="I119" s="10" t="str">
        <f t="shared" ca="1" si="19"/>
        <v/>
      </c>
      <c r="J119" s="10" t="str">
        <f t="shared" ca="1" si="20"/>
        <v/>
      </c>
      <c r="K119" s="11" t="str">
        <f t="shared" ca="1" si="21"/>
        <v/>
      </c>
      <c r="L119" s="10" t="str">
        <f t="shared" ca="1" si="22"/>
        <v/>
      </c>
      <c r="M119" s="11" t="str">
        <f t="shared" ca="1" si="23"/>
        <v/>
      </c>
      <c r="N119" s="22"/>
    </row>
    <row r="120" spans="1:14" customFormat="1">
      <c r="A120" s="9">
        <v>1</v>
      </c>
      <c r="B120" s="10" t="str">
        <f t="shared" ca="1" si="12"/>
        <v/>
      </c>
      <c r="C120" s="10" t="str">
        <f t="shared" ca="1" si="13"/>
        <v/>
      </c>
      <c r="D120" s="11" t="str">
        <f t="shared" ca="1" si="14"/>
        <v/>
      </c>
      <c r="E120" s="11" t="str">
        <f t="shared" ca="1" si="15"/>
        <v/>
      </c>
      <c r="F120" s="15" t="str">
        <f t="shared" ca="1" si="16"/>
        <v/>
      </c>
      <c r="G120" s="15" t="str">
        <f t="shared" ca="1" si="17"/>
        <v/>
      </c>
      <c r="H120" s="10" t="str">
        <f t="shared" ca="1" si="18"/>
        <v/>
      </c>
      <c r="I120" s="10" t="str">
        <f t="shared" ca="1" si="19"/>
        <v/>
      </c>
      <c r="J120" s="10" t="str">
        <f t="shared" ca="1" si="20"/>
        <v/>
      </c>
      <c r="K120" s="11" t="str">
        <f t="shared" ca="1" si="21"/>
        <v/>
      </c>
      <c r="L120" s="10" t="str">
        <f t="shared" ca="1" si="22"/>
        <v/>
      </c>
      <c r="M120" s="11" t="str">
        <f t="shared" ca="1" si="23"/>
        <v/>
      </c>
      <c r="N120" s="22"/>
    </row>
    <row r="121" spans="1:14" customFormat="1">
      <c r="A121" s="9">
        <v>1</v>
      </c>
      <c r="B121" s="10" t="str">
        <f t="shared" ca="1" si="12"/>
        <v/>
      </c>
      <c r="C121" s="10" t="str">
        <f t="shared" ca="1" si="13"/>
        <v/>
      </c>
      <c r="D121" s="11" t="str">
        <f t="shared" ca="1" si="14"/>
        <v/>
      </c>
      <c r="E121" s="11" t="str">
        <f t="shared" ca="1" si="15"/>
        <v/>
      </c>
      <c r="F121" s="15" t="str">
        <f t="shared" ca="1" si="16"/>
        <v/>
      </c>
      <c r="G121" s="15" t="str">
        <f t="shared" ca="1" si="17"/>
        <v/>
      </c>
      <c r="H121" s="10" t="str">
        <f t="shared" ca="1" si="18"/>
        <v/>
      </c>
      <c r="I121" s="10" t="str">
        <f t="shared" ca="1" si="19"/>
        <v/>
      </c>
      <c r="J121" s="10" t="str">
        <f t="shared" ca="1" si="20"/>
        <v/>
      </c>
      <c r="K121" s="11" t="str">
        <f t="shared" ca="1" si="21"/>
        <v/>
      </c>
      <c r="L121" s="10" t="str">
        <f t="shared" ca="1" si="22"/>
        <v/>
      </c>
      <c r="M121" s="11" t="str">
        <f t="shared" ca="1" si="23"/>
        <v/>
      </c>
      <c r="N121" s="22"/>
    </row>
    <row r="122" spans="1:14" customFormat="1">
      <c r="A122" s="9">
        <v>1</v>
      </c>
      <c r="B122" s="10" t="str">
        <f t="shared" ca="1" si="12"/>
        <v/>
      </c>
      <c r="C122" s="10" t="str">
        <f t="shared" ca="1" si="13"/>
        <v/>
      </c>
      <c r="D122" s="11" t="str">
        <f t="shared" ca="1" si="14"/>
        <v/>
      </c>
      <c r="E122" s="11" t="str">
        <f t="shared" ca="1" si="15"/>
        <v/>
      </c>
      <c r="F122" s="15" t="str">
        <f t="shared" ca="1" si="16"/>
        <v/>
      </c>
      <c r="G122" s="15" t="str">
        <f t="shared" ca="1" si="17"/>
        <v/>
      </c>
      <c r="H122" s="10" t="str">
        <f t="shared" ca="1" si="18"/>
        <v/>
      </c>
      <c r="I122" s="10" t="str">
        <f t="shared" ca="1" si="19"/>
        <v/>
      </c>
      <c r="J122" s="10" t="str">
        <f t="shared" ca="1" si="20"/>
        <v/>
      </c>
      <c r="K122" s="11" t="str">
        <f t="shared" ca="1" si="21"/>
        <v/>
      </c>
      <c r="L122" s="10" t="str">
        <f t="shared" ca="1" si="22"/>
        <v/>
      </c>
      <c r="M122" s="11" t="str">
        <f t="shared" ca="1" si="23"/>
        <v/>
      </c>
      <c r="N122" s="22"/>
    </row>
    <row r="123" spans="1:14" customFormat="1">
      <c r="A123" s="9">
        <v>1</v>
      </c>
      <c r="B123" s="10" t="str">
        <f t="shared" ca="1" si="12"/>
        <v/>
      </c>
      <c r="C123" s="10" t="str">
        <f t="shared" ca="1" si="13"/>
        <v/>
      </c>
      <c r="D123" s="11" t="str">
        <f t="shared" ca="1" si="14"/>
        <v/>
      </c>
      <c r="E123" s="11" t="str">
        <f t="shared" ca="1" si="15"/>
        <v/>
      </c>
      <c r="F123" s="15" t="str">
        <f t="shared" ca="1" si="16"/>
        <v/>
      </c>
      <c r="G123" s="15" t="str">
        <f t="shared" ca="1" si="17"/>
        <v/>
      </c>
      <c r="H123" s="10" t="str">
        <f t="shared" ca="1" si="18"/>
        <v/>
      </c>
      <c r="I123" s="10" t="str">
        <f t="shared" ca="1" si="19"/>
        <v/>
      </c>
      <c r="J123" s="10" t="str">
        <f t="shared" ca="1" si="20"/>
        <v/>
      </c>
      <c r="K123" s="11" t="str">
        <f t="shared" ca="1" si="21"/>
        <v/>
      </c>
      <c r="L123" s="10" t="str">
        <f t="shared" ca="1" si="22"/>
        <v/>
      </c>
      <c r="M123" s="11" t="str">
        <f t="shared" ca="1" si="23"/>
        <v/>
      </c>
      <c r="N123" s="22"/>
    </row>
    <row r="124" spans="1:14" customFormat="1">
      <c r="A124" s="9">
        <v>1</v>
      </c>
      <c r="B124" s="10" t="str">
        <f t="shared" ca="1" si="12"/>
        <v/>
      </c>
      <c r="C124" s="10" t="str">
        <f t="shared" ca="1" si="13"/>
        <v/>
      </c>
      <c r="D124" s="11" t="str">
        <f t="shared" ca="1" si="14"/>
        <v/>
      </c>
      <c r="E124" s="11" t="str">
        <f t="shared" ca="1" si="15"/>
        <v/>
      </c>
      <c r="F124" s="15" t="str">
        <f t="shared" ca="1" si="16"/>
        <v/>
      </c>
      <c r="G124" s="15" t="str">
        <f t="shared" ca="1" si="17"/>
        <v/>
      </c>
      <c r="H124" s="10" t="str">
        <f t="shared" ca="1" si="18"/>
        <v/>
      </c>
      <c r="I124" s="10" t="str">
        <f t="shared" ca="1" si="19"/>
        <v/>
      </c>
      <c r="J124" s="10" t="str">
        <f t="shared" ca="1" si="20"/>
        <v/>
      </c>
      <c r="K124" s="11" t="str">
        <f t="shared" ca="1" si="21"/>
        <v/>
      </c>
      <c r="L124" s="10" t="str">
        <f t="shared" ca="1" si="22"/>
        <v/>
      </c>
      <c r="M124" s="11" t="str">
        <f t="shared" ca="1" si="23"/>
        <v/>
      </c>
      <c r="N124" s="22"/>
    </row>
    <row r="125" spans="1:14" customFormat="1">
      <c r="A125" s="9">
        <v>1</v>
      </c>
      <c r="B125" s="10" t="str">
        <f t="shared" ca="1" si="12"/>
        <v/>
      </c>
      <c r="C125" s="10" t="str">
        <f t="shared" ca="1" si="13"/>
        <v/>
      </c>
      <c r="D125" s="11" t="str">
        <f t="shared" ca="1" si="14"/>
        <v/>
      </c>
      <c r="E125" s="11" t="str">
        <f t="shared" ca="1" si="15"/>
        <v/>
      </c>
      <c r="F125" s="15" t="str">
        <f t="shared" ca="1" si="16"/>
        <v/>
      </c>
      <c r="G125" s="15" t="str">
        <f t="shared" ca="1" si="17"/>
        <v/>
      </c>
      <c r="H125" s="10" t="str">
        <f t="shared" ca="1" si="18"/>
        <v/>
      </c>
      <c r="I125" s="10" t="str">
        <f t="shared" ca="1" si="19"/>
        <v/>
      </c>
      <c r="J125" s="10" t="str">
        <f t="shared" ca="1" si="20"/>
        <v/>
      </c>
      <c r="K125" s="11" t="str">
        <f t="shared" ca="1" si="21"/>
        <v/>
      </c>
      <c r="L125" s="10" t="str">
        <f t="shared" ca="1" si="22"/>
        <v/>
      </c>
      <c r="M125" s="11" t="str">
        <f t="shared" ca="1" si="23"/>
        <v/>
      </c>
      <c r="N125" s="22"/>
    </row>
    <row r="126" spans="1:14" customFormat="1">
      <c r="A126" s="9">
        <v>1</v>
      </c>
      <c r="B126" s="10" t="str">
        <f t="shared" ca="1" si="12"/>
        <v/>
      </c>
      <c r="C126" s="10" t="str">
        <f t="shared" ca="1" si="13"/>
        <v/>
      </c>
      <c r="D126" s="11" t="str">
        <f t="shared" ca="1" si="14"/>
        <v/>
      </c>
      <c r="E126" s="11" t="str">
        <f t="shared" ca="1" si="15"/>
        <v/>
      </c>
      <c r="F126" s="15" t="str">
        <f t="shared" ca="1" si="16"/>
        <v/>
      </c>
      <c r="G126" s="15" t="str">
        <f t="shared" ca="1" si="17"/>
        <v/>
      </c>
      <c r="H126" s="10" t="str">
        <f t="shared" ca="1" si="18"/>
        <v/>
      </c>
      <c r="I126" s="10" t="str">
        <f t="shared" ca="1" si="19"/>
        <v/>
      </c>
      <c r="J126" s="10" t="str">
        <f t="shared" ca="1" si="20"/>
        <v/>
      </c>
      <c r="K126" s="11" t="str">
        <f t="shared" ca="1" si="21"/>
        <v/>
      </c>
      <c r="L126" s="10" t="str">
        <f t="shared" ca="1" si="22"/>
        <v/>
      </c>
      <c r="M126" s="11" t="str">
        <f t="shared" ca="1" si="23"/>
        <v/>
      </c>
      <c r="N126" s="22"/>
    </row>
    <row r="127" spans="1:14" customFormat="1">
      <c r="A127" s="9">
        <v>1</v>
      </c>
      <c r="B127" s="10" t="str">
        <f t="shared" ca="1" si="12"/>
        <v/>
      </c>
      <c r="C127" s="10" t="str">
        <f t="shared" ca="1" si="13"/>
        <v/>
      </c>
      <c r="D127" s="11" t="str">
        <f t="shared" ca="1" si="14"/>
        <v/>
      </c>
      <c r="E127" s="11" t="str">
        <f t="shared" ca="1" si="15"/>
        <v/>
      </c>
      <c r="F127" s="15" t="str">
        <f t="shared" ca="1" si="16"/>
        <v/>
      </c>
      <c r="G127" s="15" t="str">
        <f t="shared" ca="1" si="17"/>
        <v/>
      </c>
      <c r="H127" s="10" t="str">
        <f t="shared" ca="1" si="18"/>
        <v/>
      </c>
      <c r="I127" s="10" t="str">
        <f t="shared" ca="1" si="19"/>
        <v/>
      </c>
      <c r="J127" s="10" t="str">
        <f t="shared" ca="1" si="20"/>
        <v/>
      </c>
      <c r="K127" s="11" t="str">
        <f t="shared" ca="1" si="21"/>
        <v/>
      </c>
      <c r="L127" s="10" t="str">
        <f t="shared" ca="1" si="22"/>
        <v/>
      </c>
      <c r="M127" s="11" t="str">
        <f t="shared" ca="1" si="23"/>
        <v/>
      </c>
      <c r="N127" s="22"/>
    </row>
    <row r="128" spans="1:14" customFormat="1">
      <c r="A128" s="9">
        <v>1</v>
      </c>
      <c r="B128" s="10" t="str">
        <f t="shared" ca="1" si="12"/>
        <v/>
      </c>
      <c r="C128" s="10" t="str">
        <f t="shared" ca="1" si="13"/>
        <v/>
      </c>
      <c r="D128" s="11" t="str">
        <f t="shared" ca="1" si="14"/>
        <v/>
      </c>
      <c r="E128" s="11" t="str">
        <f t="shared" ca="1" si="15"/>
        <v/>
      </c>
      <c r="F128" s="15" t="str">
        <f t="shared" ca="1" si="16"/>
        <v/>
      </c>
      <c r="G128" s="15" t="str">
        <f t="shared" ca="1" si="17"/>
        <v/>
      </c>
      <c r="H128" s="10" t="str">
        <f t="shared" ca="1" si="18"/>
        <v/>
      </c>
      <c r="I128" s="10" t="str">
        <f t="shared" ca="1" si="19"/>
        <v/>
      </c>
      <c r="J128" s="10" t="str">
        <f t="shared" ca="1" si="20"/>
        <v/>
      </c>
      <c r="K128" s="11" t="str">
        <f t="shared" ca="1" si="21"/>
        <v/>
      </c>
      <c r="L128" s="10" t="str">
        <f t="shared" ca="1" si="22"/>
        <v/>
      </c>
      <c r="M128" s="11" t="str">
        <f t="shared" ca="1" si="23"/>
        <v/>
      </c>
      <c r="N128" s="22"/>
    </row>
    <row r="129" spans="1:14" customFormat="1">
      <c r="A129" s="9">
        <v>1</v>
      </c>
      <c r="B129" s="10" t="str">
        <f t="shared" ca="1" si="12"/>
        <v/>
      </c>
      <c r="C129" s="10" t="str">
        <f t="shared" ca="1" si="13"/>
        <v/>
      </c>
      <c r="D129" s="11" t="str">
        <f t="shared" ca="1" si="14"/>
        <v/>
      </c>
      <c r="E129" s="11" t="str">
        <f t="shared" ca="1" si="15"/>
        <v/>
      </c>
      <c r="F129" s="15" t="str">
        <f t="shared" ca="1" si="16"/>
        <v/>
      </c>
      <c r="G129" s="15" t="str">
        <f t="shared" ca="1" si="17"/>
        <v/>
      </c>
      <c r="H129" s="10" t="str">
        <f t="shared" ca="1" si="18"/>
        <v/>
      </c>
      <c r="I129" s="10" t="str">
        <f t="shared" ca="1" si="19"/>
        <v/>
      </c>
      <c r="J129" s="10" t="str">
        <f t="shared" ca="1" si="20"/>
        <v/>
      </c>
      <c r="K129" s="11" t="str">
        <f t="shared" ca="1" si="21"/>
        <v/>
      </c>
      <c r="L129" s="10" t="str">
        <f t="shared" ca="1" si="22"/>
        <v/>
      </c>
      <c r="M129" s="11" t="str">
        <f t="shared" ca="1" si="23"/>
        <v/>
      </c>
      <c r="N129" s="22"/>
    </row>
    <row r="130" spans="1:14" customFormat="1">
      <c r="A130" s="9">
        <v>1</v>
      </c>
      <c r="B130" s="10" t="str">
        <f t="shared" ca="1" si="12"/>
        <v/>
      </c>
      <c r="C130" s="10" t="str">
        <f t="shared" ca="1" si="13"/>
        <v/>
      </c>
      <c r="D130" s="11" t="str">
        <f t="shared" ca="1" si="14"/>
        <v/>
      </c>
      <c r="E130" s="11" t="str">
        <f t="shared" ca="1" si="15"/>
        <v/>
      </c>
      <c r="F130" s="15" t="str">
        <f t="shared" ca="1" si="16"/>
        <v/>
      </c>
      <c r="G130" s="15" t="str">
        <f t="shared" ca="1" si="17"/>
        <v/>
      </c>
      <c r="H130" s="10" t="str">
        <f t="shared" ca="1" si="18"/>
        <v/>
      </c>
      <c r="I130" s="10" t="str">
        <f t="shared" ca="1" si="19"/>
        <v/>
      </c>
      <c r="J130" s="10" t="str">
        <f t="shared" ca="1" si="20"/>
        <v/>
      </c>
      <c r="K130" s="11" t="str">
        <f t="shared" ca="1" si="21"/>
        <v/>
      </c>
      <c r="L130" s="10" t="str">
        <f t="shared" ca="1" si="22"/>
        <v/>
      </c>
      <c r="M130" s="11" t="str">
        <f t="shared" ca="1" si="23"/>
        <v/>
      </c>
      <c r="N130" s="22"/>
    </row>
    <row r="131" spans="1:14" customFormat="1">
      <c r="A131" s="9">
        <v>1</v>
      </c>
      <c r="B131" s="10" t="str">
        <f t="shared" ca="1" si="12"/>
        <v/>
      </c>
      <c r="C131" s="10" t="str">
        <f t="shared" ca="1" si="13"/>
        <v/>
      </c>
      <c r="D131" s="11" t="str">
        <f t="shared" ca="1" si="14"/>
        <v/>
      </c>
      <c r="E131" s="11" t="str">
        <f t="shared" ca="1" si="15"/>
        <v/>
      </c>
      <c r="F131" s="15" t="str">
        <f t="shared" ca="1" si="16"/>
        <v/>
      </c>
      <c r="G131" s="15" t="str">
        <f t="shared" ca="1" si="17"/>
        <v/>
      </c>
      <c r="H131" s="10" t="str">
        <f t="shared" ca="1" si="18"/>
        <v/>
      </c>
      <c r="I131" s="10" t="str">
        <f t="shared" ca="1" si="19"/>
        <v/>
      </c>
      <c r="J131" s="10" t="str">
        <f t="shared" ca="1" si="20"/>
        <v/>
      </c>
      <c r="K131" s="11" t="str">
        <f t="shared" ca="1" si="21"/>
        <v/>
      </c>
      <c r="L131" s="10" t="str">
        <f t="shared" ca="1" si="22"/>
        <v/>
      </c>
      <c r="M131" s="11" t="str">
        <f t="shared" ca="1" si="23"/>
        <v/>
      </c>
      <c r="N131" s="22"/>
    </row>
    <row r="132" spans="1:14" customFormat="1">
      <c r="A132" s="9">
        <v>1</v>
      </c>
      <c r="B132" s="10" t="str">
        <f t="shared" ca="1" si="12"/>
        <v/>
      </c>
      <c r="C132" s="10" t="str">
        <f t="shared" ca="1" si="13"/>
        <v/>
      </c>
      <c r="D132" s="11" t="str">
        <f t="shared" ca="1" si="14"/>
        <v/>
      </c>
      <c r="E132" s="11" t="str">
        <f t="shared" ca="1" si="15"/>
        <v/>
      </c>
      <c r="F132" s="15" t="str">
        <f t="shared" ca="1" si="16"/>
        <v/>
      </c>
      <c r="G132" s="15" t="str">
        <f t="shared" ca="1" si="17"/>
        <v/>
      </c>
      <c r="H132" s="10" t="str">
        <f t="shared" ca="1" si="18"/>
        <v/>
      </c>
      <c r="I132" s="10" t="str">
        <f t="shared" ca="1" si="19"/>
        <v/>
      </c>
      <c r="J132" s="10" t="str">
        <f t="shared" ca="1" si="20"/>
        <v/>
      </c>
      <c r="K132" s="11" t="str">
        <f t="shared" ca="1" si="21"/>
        <v/>
      </c>
      <c r="L132" s="10" t="str">
        <f t="shared" ca="1" si="22"/>
        <v/>
      </c>
      <c r="M132" s="11" t="str">
        <f t="shared" ca="1" si="23"/>
        <v/>
      </c>
      <c r="N132" s="22"/>
    </row>
    <row r="133" spans="1:14" customFormat="1">
      <c r="A133" s="9">
        <v>1</v>
      </c>
      <c r="B133" s="10" t="str">
        <f t="shared" ref="B133:B196" ca="1" si="24">IF(B132="","",IF(ISNA(MATCH(C133,N°_BC,0)),"",MATCH(C133,N°_BC,0)))</f>
        <v/>
      </c>
      <c r="C133" s="10" t="str">
        <f t="shared" ref="C133:C196" ca="1" si="25">IF(C132="","",IF(ISNA(INDEX(OFFSET(N°_BC,B132,0),MATCH(A133,OFFSET(Mois_dep,B132,0),0))),"",INDEX(OFFSET(N°_BC,B132,0),MATCH(A133,OFFSET(Mois_dep,B132,0),0))))</f>
        <v/>
      </c>
      <c r="D133" s="11" t="str">
        <f t="shared" ref="D133:D196" ca="1" si="26">IF(E132="","",IF(ISNA(INDEX(OFFSET(Dates_départ,B132,0),MATCH(A133,OFFSET(Mois_dep,B132,0),0))),"",INDEX(OFFSET(Dates_départ,B132,0),MATCH(A133,OFFSET(Mois_dep,B132,0),0))))</f>
        <v/>
      </c>
      <c r="E133" s="11" t="str">
        <f t="shared" ref="E133:E196" ca="1" si="27">IF(E132="","",IF(ISNA(INDEX(OFFSET(Dates_Fin,B132,0),MATCH(A133,OFFSET(Mois_dep,B132,0),0))),"",INDEX(OFFSET(Dates_Fin,B132,0),MATCH(A133,OFFSET(Mois_dep,B132,0),0))))</f>
        <v/>
      </c>
      <c r="F133" s="15" t="str">
        <f t="shared" ref="F133:F196" ca="1" si="28">IF(E132="","",IF(ISNA(INDEX(OFFSET(Choix_conducteur,B132,0),MATCH(A133,OFFSET(Mois_dep,B132,0),0))),"",INDEX(OFFSET(Choix_conducteur,B132,0),MATCH(A133,OFFSET(Mois_dep,B132,0),0))))</f>
        <v/>
      </c>
      <c r="G133" s="15" t="str">
        <f t="shared" ref="G133:G196" ca="1" si="29">IF(E132="","",IF(ISNA(INDEX(OFFSET(Choix_véhicule,B132,0),MATCH(A133,OFFSET(Mois_dep,B132,0),0))),"",INDEX(OFFSET(Choix_véhicule,B132,0),MATCH(A133,OFFSET(Mois_dep,B132,0),0))))</f>
        <v/>
      </c>
      <c r="H133" s="10" t="str">
        <f t="shared" ref="H133:H196" ca="1" si="30">IF(H132="","",IF(ISNA(INDEX(OFFSET(Confirmé___Option,B132,0),MATCH(A133,OFFSET(Mois_dep,B132,0),0))),"",INDEX(OFFSET(Confirmé___Option,B132,0),MATCH(A133,OFFSET(Mois_dep,B132,0),0))))</f>
        <v/>
      </c>
      <c r="I133" s="10" t="str">
        <f t="shared" ref="I133:I196" ca="1" si="31">IF(IF(H132="","",IF(ISNA(INDEX(OFFSET(Commentaire,B132,0),MATCH(A133,OFFSET(Mois_dep,B132,0),0))),"",INDEX(OFFSET(Commentaire,B132,0),MATCH(A133,OFFSET(Mois_dep,B132,0),0))))=0,"",IF(H132="","",IF(ISNA(INDEX(OFFSET(Commentaire,B132,0),MATCH(A133,OFFSET(Mois_dep,B132,0),0))),"",INDEX(OFFSET(Commentaire,B132,0),MATCH(A133,OFFSET(Mois_dep,B132,0),0)))))</f>
        <v/>
      </c>
      <c r="J133" s="10" t="str">
        <f t="shared" ref="J133:J196" ca="1" si="32">IF(IF(H132="","",IF(ISNA(INDEX(OFFSET(Choix_conducteur_différent,B132,0),MATCH(A133,OFFSET(Mois_dep,B132,0),0))),"",INDEX(OFFSET(Choix_conducteur_différent,B132,0),MATCH(A133,OFFSET(Mois_dep,B132,0),0))))=0,"",IF(H132="","",IF(ISNA(INDEX(OFFSET(Choix_conducteur_différent,B132,0),MATCH(A133,OFFSET(Mois_dep,B132,0),0))),"",INDEX(OFFSET(Choix_conducteur_différent,B132,0),MATCH(A133,OFFSET(Mois_dep,B132,0),0)))))</f>
        <v/>
      </c>
      <c r="K133" s="11" t="str">
        <f t="shared" ref="K133:K196" ca="1" si="33">IF(IF(H132="","",IF(ISNA(INDEX(OFFSET(Dates,B132,0),MATCH(A133,OFFSET(Mois_dep,B132,0),0))),"",INDEX(OFFSET(Dates,B132,0),MATCH(A133,OFFSET(Mois_dep,B132,0),0))))=0,"",IF(H132="","",IF(ISNA(INDEX(OFFSET(Dates,B132,0),MATCH(A133,OFFSET(Mois_dep,B132,0),0))),"",INDEX(OFFSET(Dates,B132,0),MATCH(A133,OFFSET(Mois_dep,B132,0),0)))))</f>
        <v/>
      </c>
      <c r="L133" s="10" t="str">
        <f t="shared" ref="L133:L196" ca="1" si="34">IF(IF(H132="","",IF(ISNA(INDEX(OFFSET(Choix_conducteur_différent2,B132,0),MATCH(A133,OFFSET(Mois_dep,B132,0),0))),"",INDEX(OFFSET(Choix_conducteur_différent2,B132,0),MATCH(A133,OFFSET(Mois_dep,B132,0),0))))=0,"",IF(H132="","",IF(ISNA(INDEX(OFFSET(Choix_conducteur_différent2,B132,0),MATCH(A133,OFFSET(Mois_dep,B132,0),0))),"",INDEX(OFFSET(Choix_conducteur_différent2,B132,0),MATCH(A133,OFFSET(Mois_dep,B132,0),0)))))</f>
        <v/>
      </c>
      <c r="M133" s="11" t="str">
        <f t="shared" ref="M133:M196" ca="1" si="35">IF(IF(H132="","",IF(ISNA(INDEX(OFFSET(Dates2,B132,0),MATCH(A133,OFFSET(Mois_dep,B132,0),0))),"",INDEX(OFFSET(Dates2,B132,0),MATCH(A133,OFFSET(Mois_dep,B132,0),0))))=0,"",IF(H132="","",IF(ISNA(INDEX(OFFSET(Dates2,B132,0),MATCH(A133,OFFSET(Mois_dep,B132,0),0))),"",INDEX(OFFSET(Dates2,B132,0),MATCH(A133,OFFSET(Mois_dep,B132,0),0)))))</f>
        <v/>
      </c>
      <c r="N133" s="22"/>
    </row>
    <row r="134" spans="1:14" customFormat="1">
      <c r="A134" s="9">
        <v>1</v>
      </c>
      <c r="B134" s="10" t="str">
        <f t="shared" ca="1" si="24"/>
        <v/>
      </c>
      <c r="C134" s="10" t="str">
        <f t="shared" ca="1" si="25"/>
        <v/>
      </c>
      <c r="D134" s="11" t="str">
        <f t="shared" ca="1" si="26"/>
        <v/>
      </c>
      <c r="E134" s="11" t="str">
        <f t="shared" ca="1" si="27"/>
        <v/>
      </c>
      <c r="F134" s="15" t="str">
        <f t="shared" ca="1" si="28"/>
        <v/>
      </c>
      <c r="G134" s="15" t="str">
        <f t="shared" ca="1" si="29"/>
        <v/>
      </c>
      <c r="H134" s="10" t="str">
        <f t="shared" ca="1" si="30"/>
        <v/>
      </c>
      <c r="I134" s="10" t="str">
        <f t="shared" ca="1" si="31"/>
        <v/>
      </c>
      <c r="J134" s="10" t="str">
        <f t="shared" ca="1" si="32"/>
        <v/>
      </c>
      <c r="K134" s="11" t="str">
        <f t="shared" ca="1" si="33"/>
        <v/>
      </c>
      <c r="L134" s="10" t="str">
        <f t="shared" ca="1" si="34"/>
        <v/>
      </c>
      <c r="M134" s="11" t="str">
        <f t="shared" ca="1" si="35"/>
        <v/>
      </c>
      <c r="N134" s="22"/>
    </row>
    <row r="135" spans="1:14" customFormat="1">
      <c r="A135" s="9">
        <v>1</v>
      </c>
      <c r="B135" s="10" t="str">
        <f t="shared" ca="1" si="24"/>
        <v/>
      </c>
      <c r="C135" s="10" t="str">
        <f t="shared" ca="1" si="25"/>
        <v/>
      </c>
      <c r="D135" s="11" t="str">
        <f t="shared" ca="1" si="26"/>
        <v/>
      </c>
      <c r="E135" s="11" t="str">
        <f t="shared" ca="1" si="27"/>
        <v/>
      </c>
      <c r="F135" s="15" t="str">
        <f t="shared" ca="1" si="28"/>
        <v/>
      </c>
      <c r="G135" s="15" t="str">
        <f t="shared" ca="1" si="29"/>
        <v/>
      </c>
      <c r="H135" s="10" t="str">
        <f t="shared" ca="1" si="30"/>
        <v/>
      </c>
      <c r="I135" s="10" t="str">
        <f t="shared" ca="1" si="31"/>
        <v/>
      </c>
      <c r="J135" s="10" t="str">
        <f t="shared" ca="1" si="32"/>
        <v/>
      </c>
      <c r="K135" s="11" t="str">
        <f t="shared" ca="1" si="33"/>
        <v/>
      </c>
      <c r="L135" s="10" t="str">
        <f t="shared" ca="1" si="34"/>
        <v/>
      </c>
      <c r="M135" s="11" t="str">
        <f t="shared" ca="1" si="35"/>
        <v/>
      </c>
      <c r="N135" s="22"/>
    </row>
    <row r="136" spans="1:14" customFormat="1">
      <c r="A136" s="9">
        <v>1</v>
      </c>
      <c r="B136" s="10" t="str">
        <f t="shared" ca="1" si="24"/>
        <v/>
      </c>
      <c r="C136" s="10" t="str">
        <f t="shared" ca="1" si="25"/>
        <v/>
      </c>
      <c r="D136" s="11" t="str">
        <f t="shared" ca="1" si="26"/>
        <v/>
      </c>
      <c r="E136" s="11" t="str">
        <f t="shared" ca="1" si="27"/>
        <v/>
      </c>
      <c r="F136" s="15" t="str">
        <f t="shared" ca="1" si="28"/>
        <v/>
      </c>
      <c r="G136" s="15" t="str">
        <f t="shared" ca="1" si="29"/>
        <v/>
      </c>
      <c r="H136" s="10" t="str">
        <f t="shared" ca="1" si="30"/>
        <v/>
      </c>
      <c r="I136" s="10" t="str">
        <f t="shared" ca="1" si="31"/>
        <v/>
      </c>
      <c r="J136" s="10" t="str">
        <f t="shared" ca="1" si="32"/>
        <v/>
      </c>
      <c r="K136" s="11" t="str">
        <f t="shared" ca="1" si="33"/>
        <v/>
      </c>
      <c r="L136" s="10" t="str">
        <f t="shared" ca="1" si="34"/>
        <v/>
      </c>
      <c r="M136" s="11" t="str">
        <f t="shared" ca="1" si="35"/>
        <v/>
      </c>
      <c r="N136" s="22"/>
    </row>
    <row r="137" spans="1:14" customFormat="1">
      <c r="A137" s="9">
        <v>1</v>
      </c>
      <c r="B137" s="10" t="str">
        <f t="shared" ca="1" si="24"/>
        <v/>
      </c>
      <c r="C137" s="10" t="str">
        <f t="shared" ca="1" si="25"/>
        <v/>
      </c>
      <c r="D137" s="11" t="str">
        <f t="shared" ca="1" si="26"/>
        <v/>
      </c>
      <c r="E137" s="11" t="str">
        <f t="shared" ca="1" si="27"/>
        <v/>
      </c>
      <c r="F137" s="15" t="str">
        <f t="shared" ca="1" si="28"/>
        <v/>
      </c>
      <c r="G137" s="15" t="str">
        <f t="shared" ca="1" si="29"/>
        <v/>
      </c>
      <c r="H137" s="10" t="str">
        <f t="shared" ca="1" si="30"/>
        <v/>
      </c>
      <c r="I137" s="10" t="str">
        <f t="shared" ca="1" si="31"/>
        <v/>
      </c>
      <c r="J137" s="10" t="str">
        <f t="shared" ca="1" si="32"/>
        <v/>
      </c>
      <c r="K137" s="11" t="str">
        <f t="shared" ca="1" si="33"/>
        <v/>
      </c>
      <c r="L137" s="10" t="str">
        <f t="shared" ca="1" si="34"/>
        <v/>
      </c>
      <c r="M137" s="11" t="str">
        <f t="shared" ca="1" si="35"/>
        <v/>
      </c>
      <c r="N137" s="22"/>
    </row>
    <row r="138" spans="1:14" customFormat="1">
      <c r="A138" s="9">
        <v>1</v>
      </c>
      <c r="B138" s="10" t="str">
        <f t="shared" ca="1" si="24"/>
        <v/>
      </c>
      <c r="C138" s="10" t="str">
        <f t="shared" ca="1" si="25"/>
        <v/>
      </c>
      <c r="D138" s="11" t="str">
        <f t="shared" ca="1" si="26"/>
        <v/>
      </c>
      <c r="E138" s="11" t="str">
        <f t="shared" ca="1" si="27"/>
        <v/>
      </c>
      <c r="F138" s="15" t="str">
        <f t="shared" ca="1" si="28"/>
        <v/>
      </c>
      <c r="G138" s="15" t="str">
        <f t="shared" ca="1" si="29"/>
        <v/>
      </c>
      <c r="H138" s="10" t="str">
        <f t="shared" ca="1" si="30"/>
        <v/>
      </c>
      <c r="I138" s="10" t="str">
        <f t="shared" ca="1" si="31"/>
        <v/>
      </c>
      <c r="J138" s="10" t="str">
        <f t="shared" ca="1" si="32"/>
        <v/>
      </c>
      <c r="K138" s="11" t="str">
        <f t="shared" ca="1" si="33"/>
        <v/>
      </c>
      <c r="L138" s="10" t="str">
        <f t="shared" ca="1" si="34"/>
        <v/>
      </c>
      <c r="M138" s="11" t="str">
        <f t="shared" ca="1" si="35"/>
        <v/>
      </c>
      <c r="N138" s="22"/>
    </row>
    <row r="139" spans="1:14" customFormat="1">
      <c r="A139" s="9">
        <v>1</v>
      </c>
      <c r="B139" s="10" t="str">
        <f t="shared" ca="1" si="24"/>
        <v/>
      </c>
      <c r="C139" s="10" t="str">
        <f t="shared" ca="1" si="25"/>
        <v/>
      </c>
      <c r="D139" s="11" t="str">
        <f t="shared" ca="1" si="26"/>
        <v/>
      </c>
      <c r="E139" s="11" t="str">
        <f t="shared" ca="1" si="27"/>
        <v/>
      </c>
      <c r="F139" s="15" t="str">
        <f t="shared" ca="1" si="28"/>
        <v/>
      </c>
      <c r="G139" s="15" t="str">
        <f t="shared" ca="1" si="29"/>
        <v/>
      </c>
      <c r="H139" s="10" t="str">
        <f t="shared" ca="1" si="30"/>
        <v/>
      </c>
      <c r="I139" s="10" t="str">
        <f t="shared" ca="1" si="31"/>
        <v/>
      </c>
      <c r="J139" s="10" t="str">
        <f t="shared" ca="1" si="32"/>
        <v/>
      </c>
      <c r="K139" s="11" t="str">
        <f t="shared" ca="1" si="33"/>
        <v/>
      </c>
      <c r="L139" s="10" t="str">
        <f t="shared" ca="1" si="34"/>
        <v/>
      </c>
      <c r="M139" s="11" t="str">
        <f t="shared" ca="1" si="35"/>
        <v/>
      </c>
      <c r="N139" s="22"/>
    </row>
    <row r="140" spans="1:14" customFormat="1">
      <c r="A140" s="9">
        <v>1</v>
      </c>
      <c r="B140" s="10" t="str">
        <f t="shared" ca="1" si="24"/>
        <v/>
      </c>
      <c r="C140" s="10" t="str">
        <f t="shared" ca="1" si="25"/>
        <v/>
      </c>
      <c r="D140" s="11" t="str">
        <f t="shared" ca="1" si="26"/>
        <v/>
      </c>
      <c r="E140" s="11" t="str">
        <f t="shared" ca="1" si="27"/>
        <v/>
      </c>
      <c r="F140" s="15" t="str">
        <f t="shared" ca="1" si="28"/>
        <v/>
      </c>
      <c r="G140" s="15" t="str">
        <f t="shared" ca="1" si="29"/>
        <v/>
      </c>
      <c r="H140" s="10" t="str">
        <f t="shared" ca="1" si="30"/>
        <v/>
      </c>
      <c r="I140" s="10" t="str">
        <f t="shared" ca="1" si="31"/>
        <v/>
      </c>
      <c r="J140" s="10" t="str">
        <f t="shared" ca="1" si="32"/>
        <v/>
      </c>
      <c r="K140" s="11" t="str">
        <f t="shared" ca="1" si="33"/>
        <v/>
      </c>
      <c r="L140" s="10" t="str">
        <f t="shared" ca="1" si="34"/>
        <v/>
      </c>
      <c r="M140" s="11" t="str">
        <f t="shared" ca="1" si="35"/>
        <v/>
      </c>
      <c r="N140" s="22"/>
    </row>
    <row r="141" spans="1:14" customFormat="1">
      <c r="A141" s="9">
        <v>1</v>
      </c>
      <c r="B141" s="10" t="str">
        <f t="shared" ca="1" si="24"/>
        <v/>
      </c>
      <c r="C141" s="10" t="str">
        <f t="shared" ca="1" si="25"/>
        <v/>
      </c>
      <c r="D141" s="11" t="str">
        <f t="shared" ca="1" si="26"/>
        <v/>
      </c>
      <c r="E141" s="11" t="str">
        <f t="shared" ca="1" si="27"/>
        <v/>
      </c>
      <c r="F141" s="15" t="str">
        <f t="shared" ca="1" si="28"/>
        <v/>
      </c>
      <c r="G141" s="15" t="str">
        <f t="shared" ca="1" si="29"/>
        <v/>
      </c>
      <c r="H141" s="10" t="str">
        <f t="shared" ca="1" si="30"/>
        <v/>
      </c>
      <c r="I141" s="10" t="str">
        <f t="shared" ca="1" si="31"/>
        <v/>
      </c>
      <c r="J141" s="10" t="str">
        <f t="shared" ca="1" si="32"/>
        <v/>
      </c>
      <c r="K141" s="11" t="str">
        <f t="shared" ca="1" si="33"/>
        <v/>
      </c>
      <c r="L141" s="10" t="str">
        <f t="shared" ca="1" si="34"/>
        <v/>
      </c>
      <c r="M141" s="11" t="str">
        <f t="shared" ca="1" si="35"/>
        <v/>
      </c>
      <c r="N141" s="22"/>
    </row>
    <row r="142" spans="1:14" customFormat="1">
      <c r="A142" s="9">
        <v>1</v>
      </c>
      <c r="B142" s="10" t="str">
        <f t="shared" ca="1" si="24"/>
        <v/>
      </c>
      <c r="C142" s="10" t="str">
        <f t="shared" ca="1" si="25"/>
        <v/>
      </c>
      <c r="D142" s="11" t="str">
        <f t="shared" ca="1" si="26"/>
        <v/>
      </c>
      <c r="E142" s="11" t="str">
        <f t="shared" ca="1" si="27"/>
        <v/>
      </c>
      <c r="F142" s="15" t="str">
        <f t="shared" ca="1" si="28"/>
        <v/>
      </c>
      <c r="G142" s="15" t="str">
        <f t="shared" ca="1" si="29"/>
        <v/>
      </c>
      <c r="H142" s="10" t="str">
        <f t="shared" ca="1" si="30"/>
        <v/>
      </c>
      <c r="I142" s="10" t="str">
        <f t="shared" ca="1" si="31"/>
        <v/>
      </c>
      <c r="J142" s="10" t="str">
        <f t="shared" ca="1" si="32"/>
        <v/>
      </c>
      <c r="K142" s="11" t="str">
        <f t="shared" ca="1" si="33"/>
        <v/>
      </c>
      <c r="L142" s="10" t="str">
        <f t="shared" ca="1" si="34"/>
        <v/>
      </c>
      <c r="M142" s="11" t="str">
        <f t="shared" ca="1" si="35"/>
        <v/>
      </c>
      <c r="N142" s="22"/>
    </row>
    <row r="143" spans="1:14" customFormat="1">
      <c r="A143" s="9">
        <v>1</v>
      </c>
      <c r="B143" s="10" t="str">
        <f t="shared" ca="1" si="24"/>
        <v/>
      </c>
      <c r="C143" s="10" t="str">
        <f t="shared" ca="1" si="25"/>
        <v/>
      </c>
      <c r="D143" s="11" t="str">
        <f t="shared" ca="1" si="26"/>
        <v/>
      </c>
      <c r="E143" s="11" t="str">
        <f t="shared" ca="1" si="27"/>
        <v/>
      </c>
      <c r="F143" s="15" t="str">
        <f t="shared" ca="1" si="28"/>
        <v/>
      </c>
      <c r="G143" s="15" t="str">
        <f t="shared" ca="1" si="29"/>
        <v/>
      </c>
      <c r="H143" s="10" t="str">
        <f t="shared" ca="1" si="30"/>
        <v/>
      </c>
      <c r="I143" s="10" t="str">
        <f t="shared" ca="1" si="31"/>
        <v/>
      </c>
      <c r="J143" s="10" t="str">
        <f t="shared" ca="1" si="32"/>
        <v/>
      </c>
      <c r="K143" s="11" t="str">
        <f t="shared" ca="1" si="33"/>
        <v/>
      </c>
      <c r="L143" s="10" t="str">
        <f t="shared" ca="1" si="34"/>
        <v/>
      </c>
      <c r="M143" s="11" t="str">
        <f t="shared" ca="1" si="35"/>
        <v/>
      </c>
      <c r="N143" s="22"/>
    </row>
    <row r="144" spans="1:14" customFormat="1">
      <c r="A144" s="9">
        <v>1</v>
      </c>
      <c r="B144" s="10" t="str">
        <f t="shared" ca="1" si="24"/>
        <v/>
      </c>
      <c r="C144" s="10" t="str">
        <f t="shared" ca="1" si="25"/>
        <v/>
      </c>
      <c r="D144" s="11" t="str">
        <f t="shared" ca="1" si="26"/>
        <v/>
      </c>
      <c r="E144" s="11" t="str">
        <f t="shared" ca="1" si="27"/>
        <v/>
      </c>
      <c r="F144" s="15" t="str">
        <f t="shared" ca="1" si="28"/>
        <v/>
      </c>
      <c r="G144" s="15" t="str">
        <f t="shared" ca="1" si="29"/>
        <v/>
      </c>
      <c r="H144" s="10" t="str">
        <f t="shared" ca="1" si="30"/>
        <v/>
      </c>
      <c r="I144" s="10" t="str">
        <f t="shared" ca="1" si="31"/>
        <v/>
      </c>
      <c r="J144" s="10" t="str">
        <f t="shared" ca="1" si="32"/>
        <v/>
      </c>
      <c r="K144" s="11" t="str">
        <f t="shared" ca="1" si="33"/>
        <v/>
      </c>
      <c r="L144" s="10" t="str">
        <f t="shared" ca="1" si="34"/>
        <v/>
      </c>
      <c r="M144" s="11" t="str">
        <f t="shared" ca="1" si="35"/>
        <v/>
      </c>
      <c r="N144" s="22"/>
    </row>
    <row r="145" spans="1:14" customFormat="1">
      <c r="A145" s="9">
        <v>1</v>
      </c>
      <c r="B145" s="10" t="str">
        <f t="shared" ca="1" si="24"/>
        <v/>
      </c>
      <c r="C145" s="10" t="str">
        <f t="shared" ca="1" si="25"/>
        <v/>
      </c>
      <c r="D145" s="11" t="str">
        <f t="shared" ca="1" si="26"/>
        <v/>
      </c>
      <c r="E145" s="11" t="str">
        <f t="shared" ca="1" si="27"/>
        <v/>
      </c>
      <c r="F145" s="15" t="str">
        <f t="shared" ca="1" si="28"/>
        <v/>
      </c>
      <c r="G145" s="15" t="str">
        <f t="shared" ca="1" si="29"/>
        <v/>
      </c>
      <c r="H145" s="10" t="str">
        <f t="shared" ca="1" si="30"/>
        <v/>
      </c>
      <c r="I145" s="10" t="str">
        <f t="shared" ca="1" si="31"/>
        <v/>
      </c>
      <c r="J145" s="10" t="str">
        <f t="shared" ca="1" si="32"/>
        <v/>
      </c>
      <c r="K145" s="11" t="str">
        <f t="shared" ca="1" si="33"/>
        <v/>
      </c>
      <c r="L145" s="10" t="str">
        <f t="shared" ca="1" si="34"/>
        <v/>
      </c>
      <c r="M145" s="11" t="str">
        <f t="shared" ca="1" si="35"/>
        <v/>
      </c>
      <c r="N145" s="22"/>
    </row>
    <row r="146" spans="1:14" customFormat="1">
      <c r="A146" s="9">
        <v>1</v>
      </c>
      <c r="B146" s="10" t="str">
        <f t="shared" ca="1" si="24"/>
        <v/>
      </c>
      <c r="C146" s="10" t="str">
        <f t="shared" ca="1" si="25"/>
        <v/>
      </c>
      <c r="D146" s="11" t="str">
        <f t="shared" ca="1" si="26"/>
        <v/>
      </c>
      <c r="E146" s="11" t="str">
        <f t="shared" ca="1" si="27"/>
        <v/>
      </c>
      <c r="F146" s="15" t="str">
        <f t="shared" ca="1" si="28"/>
        <v/>
      </c>
      <c r="G146" s="15" t="str">
        <f t="shared" ca="1" si="29"/>
        <v/>
      </c>
      <c r="H146" s="10" t="str">
        <f t="shared" ca="1" si="30"/>
        <v/>
      </c>
      <c r="I146" s="10" t="str">
        <f t="shared" ca="1" si="31"/>
        <v/>
      </c>
      <c r="J146" s="10" t="str">
        <f t="shared" ca="1" si="32"/>
        <v/>
      </c>
      <c r="K146" s="11" t="str">
        <f t="shared" ca="1" si="33"/>
        <v/>
      </c>
      <c r="L146" s="10" t="str">
        <f t="shared" ca="1" si="34"/>
        <v/>
      </c>
      <c r="M146" s="11" t="str">
        <f t="shared" ca="1" si="35"/>
        <v/>
      </c>
      <c r="N146" s="22"/>
    </row>
    <row r="147" spans="1:14" customFormat="1">
      <c r="A147" s="9">
        <v>1</v>
      </c>
      <c r="B147" s="10" t="str">
        <f t="shared" ca="1" si="24"/>
        <v/>
      </c>
      <c r="C147" s="10" t="str">
        <f t="shared" ca="1" si="25"/>
        <v/>
      </c>
      <c r="D147" s="11" t="str">
        <f t="shared" ca="1" si="26"/>
        <v/>
      </c>
      <c r="E147" s="11" t="str">
        <f t="shared" ca="1" si="27"/>
        <v/>
      </c>
      <c r="F147" s="15" t="str">
        <f t="shared" ca="1" si="28"/>
        <v/>
      </c>
      <c r="G147" s="15" t="str">
        <f t="shared" ca="1" si="29"/>
        <v/>
      </c>
      <c r="H147" s="10" t="str">
        <f t="shared" ca="1" si="30"/>
        <v/>
      </c>
      <c r="I147" s="10" t="str">
        <f t="shared" ca="1" si="31"/>
        <v/>
      </c>
      <c r="J147" s="10" t="str">
        <f t="shared" ca="1" si="32"/>
        <v/>
      </c>
      <c r="K147" s="11" t="str">
        <f t="shared" ca="1" si="33"/>
        <v/>
      </c>
      <c r="L147" s="10" t="str">
        <f t="shared" ca="1" si="34"/>
        <v/>
      </c>
      <c r="M147" s="11" t="str">
        <f t="shared" ca="1" si="35"/>
        <v/>
      </c>
      <c r="N147" s="22"/>
    </row>
    <row r="148" spans="1:14" customFormat="1">
      <c r="A148" s="9">
        <v>1</v>
      </c>
      <c r="B148" s="10" t="str">
        <f t="shared" ca="1" si="24"/>
        <v/>
      </c>
      <c r="C148" s="10" t="str">
        <f t="shared" ca="1" si="25"/>
        <v/>
      </c>
      <c r="D148" s="11" t="str">
        <f t="shared" ca="1" si="26"/>
        <v/>
      </c>
      <c r="E148" s="11" t="str">
        <f t="shared" ca="1" si="27"/>
        <v/>
      </c>
      <c r="F148" s="15" t="str">
        <f t="shared" ca="1" si="28"/>
        <v/>
      </c>
      <c r="G148" s="15" t="str">
        <f t="shared" ca="1" si="29"/>
        <v/>
      </c>
      <c r="H148" s="10" t="str">
        <f t="shared" ca="1" si="30"/>
        <v/>
      </c>
      <c r="I148" s="10" t="str">
        <f t="shared" ca="1" si="31"/>
        <v/>
      </c>
      <c r="J148" s="10" t="str">
        <f t="shared" ca="1" si="32"/>
        <v/>
      </c>
      <c r="K148" s="11" t="str">
        <f t="shared" ca="1" si="33"/>
        <v/>
      </c>
      <c r="L148" s="10" t="str">
        <f t="shared" ca="1" si="34"/>
        <v/>
      </c>
      <c r="M148" s="11" t="str">
        <f t="shared" ca="1" si="35"/>
        <v/>
      </c>
      <c r="N148" s="22"/>
    </row>
    <row r="149" spans="1:14" customFormat="1">
      <c r="A149" s="9">
        <v>1</v>
      </c>
      <c r="B149" s="10" t="str">
        <f t="shared" ca="1" si="24"/>
        <v/>
      </c>
      <c r="C149" s="10" t="str">
        <f t="shared" ca="1" si="25"/>
        <v/>
      </c>
      <c r="D149" s="11" t="str">
        <f t="shared" ca="1" si="26"/>
        <v/>
      </c>
      <c r="E149" s="11" t="str">
        <f t="shared" ca="1" si="27"/>
        <v/>
      </c>
      <c r="F149" s="15" t="str">
        <f t="shared" ca="1" si="28"/>
        <v/>
      </c>
      <c r="G149" s="15" t="str">
        <f t="shared" ca="1" si="29"/>
        <v/>
      </c>
      <c r="H149" s="10" t="str">
        <f t="shared" ca="1" si="30"/>
        <v/>
      </c>
      <c r="I149" s="10" t="str">
        <f t="shared" ca="1" si="31"/>
        <v/>
      </c>
      <c r="J149" s="10" t="str">
        <f t="shared" ca="1" si="32"/>
        <v/>
      </c>
      <c r="K149" s="11" t="str">
        <f t="shared" ca="1" si="33"/>
        <v/>
      </c>
      <c r="L149" s="10" t="str">
        <f t="shared" ca="1" si="34"/>
        <v/>
      </c>
      <c r="M149" s="11" t="str">
        <f t="shared" ca="1" si="35"/>
        <v/>
      </c>
      <c r="N149" s="22"/>
    </row>
    <row r="150" spans="1:14" customFormat="1">
      <c r="A150" s="9">
        <v>1</v>
      </c>
      <c r="B150" s="10" t="str">
        <f t="shared" ca="1" si="24"/>
        <v/>
      </c>
      <c r="C150" s="10" t="str">
        <f t="shared" ca="1" si="25"/>
        <v/>
      </c>
      <c r="D150" s="11" t="str">
        <f t="shared" ca="1" si="26"/>
        <v/>
      </c>
      <c r="E150" s="11" t="str">
        <f t="shared" ca="1" si="27"/>
        <v/>
      </c>
      <c r="F150" s="15" t="str">
        <f t="shared" ca="1" si="28"/>
        <v/>
      </c>
      <c r="G150" s="15" t="str">
        <f t="shared" ca="1" si="29"/>
        <v/>
      </c>
      <c r="H150" s="10" t="str">
        <f t="shared" ca="1" si="30"/>
        <v/>
      </c>
      <c r="I150" s="10" t="str">
        <f t="shared" ca="1" si="31"/>
        <v/>
      </c>
      <c r="J150" s="10" t="str">
        <f t="shared" ca="1" si="32"/>
        <v/>
      </c>
      <c r="K150" s="11" t="str">
        <f t="shared" ca="1" si="33"/>
        <v/>
      </c>
      <c r="L150" s="10" t="str">
        <f t="shared" ca="1" si="34"/>
        <v/>
      </c>
      <c r="M150" s="11" t="str">
        <f t="shared" ca="1" si="35"/>
        <v/>
      </c>
      <c r="N150" s="22"/>
    </row>
    <row r="151" spans="1:14" customFormat="1">
      <c r="A151" s="9">
        <v>1</v>
      </c>
      <c r="B151" s="10" t="str">
        <f t="shared" ca="1" si="24"/>
        <v/>
      </c>
      <c r="C151" s="10" t="str">
        <f t="shared" ca="1" si="25"/>
        <v/>
      </c>
      <c r="D151" s="11" t="str">
        <f t="shared" ca="1" si="26"/>
        <v/>
      </c>
      <c r="E151" s="11" t="str">
        <f t="shared" ca="1" si="27"/>
        <v/>
      </c>
      <c r="F151" s="15" t="str">
        <f t="shared" ca="1" si="28"/>
        <v/>
      </c>
      <c r="G151" s="15" t="str">
        <f t="shared" ca="1" si="29"/>
        <v/>
      </c>
      <c r="H151" s="10" t="str">
        <f t="shared" ca="1" si="30"/>
        <v/>
      </c>
      <c r="I151" s="10" t="str">
        <f t="shared" ca="1" si="31"/>
        <v/>
      </c>
      <c r="J151" s="10" t="str">
        <f t="shared" ca="1" si="32"/>
        <v/>
      </c>
      <c r="K151" s="11" t="str">
        <f t="shared" ca="1" si="33"/>
        <v/>
      </c>
      <c r="L151" s="10" t="str">
        <f t="shared" ca="1" si="34"/>
        <v/>
      </c>
      <c r="M151" s="11" t="str">
        <f t="shared" ca="1" si="35"/>
        <v/>
      </c>
      <c r="N151" s="22"/>
    </row>
    <row r="152" spans="1:14" customFormat="1">
      <c r="A152" s="9">
        <v>1</v>
      </c>
      <c r="B152" s="10" t="str">
        <f t="shared" ca="1" si="24"/>
        <v/>
      </c>
      <c r="C152" s="10" t="str">
        <f t="shared" ca="1" si="25"/>
        <v/>
      </c>
      <c r="D152" s="11" t="str">
        <f t="shared" ca="1" si="26"/>
        <v/>
      </c>
      <c r="E152" s="11" t="str">
        <f t="shared" ca="1" si="27"/>
        <v/>
      </c>
      <c r="F152" s="15" t="str">
        <f t="shared" ca="1" si="28"/>
        <v/>
      </c>
      <c r="G152" s="15" t="str">
        <f t="shared" ca="1" si="29"/>
        <v/>
      </c>
      <c r="H152" s="10" t="str">
        <f t="shared" ca="1" si="30"/>
        <v/>
      </c>
      <c r="I152" s="10" t="str">
        <f t="shared" ca="1" si="31"/>
        <v/>
      </c>
      <c r="J152" s="10" t="str">
        <f t="shared" ca="1" si="32"/>
        <v/>
      </c>
      <c r="K152" s="11" t="str">
        <f t="shared" ca="1" si="33"/>
        <v/>
      </c>
      <c r="L152" s="10" t="str">
        <f t="shared" ca="1" si="34"/>
        <v/>
      </c>
      <c r="M152" s="11" t="str">
        <f t="shared" ca="1" si="35"/>
        <v/>
      </c>
      <c r="N152" s="22"/>
    </row>
    <row r="153" spans="1:14" customFormat="1">
      <c r="A153" s="9">
        <v>1</v>
      </c>
      <c r="B153" s="10" t="str">
        <f t="shared" ca="1" si="24"/>
        <v/>
      </c>
      <c r="C153" s="10" t="str">
        <f t="shared" ca="1" si="25"/>
        <v/>
      </c>
      <c r="D153" s="11" t="str">
        <f t="shared" ca="1" si="26"/>
        <v/>
      </c>
      <c r="E153" s="11" t="str">
        <f t="shared" ca="1" si="27"/>
        <v/>
      </c>
      <c r="F153" s="15" t="str">
        <f t="shared" ca="1" si="28"/>
        <v/>
      </c>
      <c r="G153" s="15" t="str">
        <f t="shared" ca="1" si="29"/>
        <v/>
      </c>
      <c r="H153" s="10" t="str">
        <f t="shared" ca="1" si="30"/>
        <v/>
      </c>
      <c r="I153" s="10" t="str">
        <f t="shared" ca="1" si="31"/>
        <v/>
      </c>
      <c r="J153" s="10" t="str">
        <f t="shared" ca="1" si="32"/>
        <v/>
      </c>
      <c r="K153" s="11" t="str">
        <f t="shared" ca="1" si="33"/>
        <v/>
      </c>
      <c r="L153" s="10" t="str">
        <f t="shared" ca="1" si="34"/>
        <v/>
      </c>
      <c r="M153" s="11" t="str">
        <f t="shared" ca="1" si="35"/>
        <v/>
      </c>
      <c r="N153" s="22"/>
    </row>
    <row r="154" spans="1:14" customFormat="1">
      <c r="A154" s="9">
        <v>1</v>
      </c>
      <c r="B154" s="10" t="str">
        <f t="shared" ca="1" si="24"/>
        <v/>
      </c>
      <c r="C154" s="10" t="str">
        <f t="shared" ca="1" si="25"/>
        <v/>
      </c>
      <c r="D154" s="11" t="str">
        <f t="shared" ca="1" si="26"/>
        <v/>
      </c>
      <c r="E154" s="11" t="str">
        <f t="shared" ca="1" si="27"/>
        <v/>
      </c>
      <c r="F154" s="15" t="str">
        <f t="shared" ca="1" si="28"/>
        <v/>
      </c>
      <c r="G154" s="15" t="str">
        <f t="shared" ca="1" si="29"/>
        <v/>
      </c>
      <c r="H154" s="10" t="str">
        <f t="shared" ca="1" si="30"/>
        <v/>
      </c>
      <c r="I154" s="10" t="str">
        <f t="shared" ca="1" si="31"/>
        <v/>
      </c>
      <c r="J154" s="10" t="str">
        <f t="shared" ca="1" si="32"/>
        <v/>
      </c>
      <c r="K154" s="11" t="str">
        <f t="shared" ca="1" si="33"/>
        <v/>
      </c>
      <c r="L154" s="10" t="str">
        <f t="shared" ca="1" si="34"/>
        <v/>
      </c>
      <c r="M154" s="11" t="str">
        <f t="shared" ca="1" si="35"/>
        <v/>
      </c>
      <c r="N154" s="22"/>
    </row>
    <row r="155" spans="1:14" customFormat="1">
      <c r="A155" s="9">
        <v>1</v>
      </c>
      <c r="B155" s="10" t="str">
        <f t="shared" ca="1" si="24"/>
        <v/>
      </c>
      <c r="C155" s="10" t="str">
        <f t="shared" ca="1" si="25"/>
        <v/>
      </c>
      <c r="D155" s="11" t="str">
        <f t="shared" ca="1" si="26"/>
        <v/>
      </c>
      <c r="E155" s="11" t="str">
        <f t="shared" ca="1" si="27"/>
        <v/>
      </c>
      <c r="F155" s="15" t="str">
        <f t="shared" ca="1" si="28"/>
        <v/>
      </c>
      <c r="G155" s="15" t="str">
        <f t="shared" ca="1" si="29"/>
        <v/>
      </c>
      <c r="H155" s="10" t="str">
        <f t="shared" ca="1" si="30"/>
        <v/>
      </c>
      <c r="I155" s="10" t="str">
        <f t="shared" ca="1" si="31"/>
        <v/>
      </c>
      <c r="J155" s="10" t="str">
        <f t="shared" ca="1" si="32"/>
        <v/>
      </c>
      <c r="K155" s="11" t="str">
        <f t="shared" ca="1" si="33"/>
        <v/>
      </c>
      <c r="L155" s="10" t="str">
        <f t="shared" ca="1" si="34"/>
        <v/>
      </c>
      <c r="M155" s="11" t="str">
        <f t="shared" ca="1" si="35"/>
        <v/>
      </c>
      <c r="N155" s="22"/>
    </row>
    <row r="156" spans="1:14" customFormat="1">
      <c r="A156" s="9">
        <v>1</v>
      </c>
      <c r="B156" s="10" t="str">
        <f t="shared" ca="1" si="24"/>
        <v/>
      </c>
      <c r="C156" s="10" t="str">
        <f t="shared" ca="1" si="25"/>
        <v/>
      </c>
      <c r="D156" s="11" t="str">
        <f t="shared" ca="1" si="26"/>
        <v/>
      </c>
      <c r="E156" s="11" t="str">
        <f t="shared" ca="1" si="27"/>
        <v/>
      </c>
      <c r="F156" s="15" t="str">
        <f t="shared" ca="1" si="28"/>
        <v/>
      </c>
      <c r="G156" s="15" t="str">
        <f t="shared" ca="1" si="29"/>
        <v/>
      </c>
      <c r="H156" s="10" t="str">
        <f t="shared" ca="1" si="30"/>
        <v/>
      </c>
      <c r="I156" s="10" t="str">
        <f t="shared" ca="1" si="31"/>
        <v/>
      </c>
      <c r="J156" s="10" t="str">
        <f t="shared" ca="1" si="32"/>
        <v/>
      </c>
      <c r="K156" s="11" t="str">
        <f t="shared" ca="1" si="33"/>
        <v/>
      </c>
      <c r="L156" s="10" t="str">
        <f t="shared" ca="1" si="34"/>
        <v/>
      </c>
      <c r="M156" s="11" t="str">
        <f t="shared" ca="1" si="35"/>
        <v/>
      </c>
      <c r="N156" s="22"/>
    </row>
    <row r="157" spans="1:14" customFormat="1">
      <c r="A157" s="9">
        <v>1</v>
      </c>
      <c r="B157" s="10" t="str">
        <f t="shared" ca="1" si="24"/>
        <v/>
      </c>
      <c r="C157" s="10" t="str">
        <f t="shared" ca="1" si="25"/>
        <v/>
      </c>
      <c r="D157" s="11" t="str">
        <f t="shared" ca="1" si="26"/>
        <v/>
      </c>
      <c r="E157" s="11" t="str">
        <f t="shared" ca="1" si="27"/>
        <v/>
      </c>
      <c r="F157" s="15" t="str">
        <f t="shared" ca="1" si="28"/>
        <v/>
      </c>
      <c r="G157" s="15" t="str">
        <f t="shared" ca="1" si="29"/>
        <v/>
      </c>
      <c r="H157" s="10" t="str">
        <f t="shared" ca="1" si="30"/>
        <v/>
      </c>
      <c r="I157" s="10" t="str">
        <f t="shared" ca="1" si="31"/>
        <v/>
      </c>
      <c r="J157" s="10" t="str">
        <f t="shared" ca="1" si="32"/>
        <v/>
      </c>
      <c r="K157" s="11" t="str">
        <f t="shared" ca="1" si="33"/>
        <v/>
      </c>
      <c r="L157" s="10" t="str">
        <f t="shared" ca="1" si="34"/>
        <v/>
      </c>
      <c r="M157" s="11" t="str">
        <f t="shared" ca="1" si="35"/>
        <v/>
      </c>
      <c r="N157" s="22"/>
    </row>
    <row r="158" spans="1:14" customFormat="1">
      <c r="A158" s="9">
        <v>1</v>
      </c>
      <c r="B158" s="10" t="str">
        <f t="shared" ca="1" si="24"/>
        <v/>
      </c>
      <c r="C158" s="10" t="str">
        <f t="shared" ca="1" si="25"/>
        <v/>
      </c>
      <c r="D158" s="11" t="str">
        <f t="shared" ca="1" si="26"/>
        <v/>
      </c>
      <c r="E158" s="11" t="str">
        <f t="shared" ca="1" si="27"/>
        <v/>
      </c>
      <c r="F158" s="15" t="str">
        <f t="shared" ca="1" si="28"/>
        <v/>
      </c>
      <c r="G158" s="15" t="str">
        <f t="shared" ca="1" si="29"/>
        <v/>
      </c>
      <c r="H158" s="10" t="str">
        <f t="shared" ca="1" si="30"/>
        <v/>
      </c>
      <c r="I158" s="10" t="str">
        <f t="shared" ca="1" si="31"/>
        <v/>
      </c>
      <c r="J158" s="10" t="str">
        <f t="shared" ca="1" si="32"/>
        <v/>
      </c>
      <c r="K158" s="11" t="str">
        <f t="shared" ca="1" si="33"/>
        <v/>
      </c>
      <c r="L158" s="10" t="str">
        <f t="shared" ca="1" si="34"/>
        <v/>
      </c>
      <c r="M158" s="11" t="str">
        <f t="shared" ca="1" si="35"/>
        <v/>
      </c>
      <c r="N158" s="22"/>
    </row>
    <row r="159" spans="1:14" customFormat="1">
      <c r="A159" s="9">
        <v>1</v>
      </c>
      <c r="B159" s="10" t="str">
        <f t="shared" ca="1" si="24"/>
        <v/>
      </c>
      <c r="C159" s="10" t="str">
        <f t="shared" ca="1" si="25"/>
        <v/>
      </c>
      <c r="D159" s="11" t="str">
        <f t="shared" ca="1" si="26"/>
        <v/>
      </c>
      <c r="E159" s="11" t="str">
        <f t="shared" ca="1" si="27"/>
        <v/>
      </c>
      <c r="F159" s="15" t="str">
        <f t="shared" ca="1" si="28"/>
        <v/>
      </c>
      <c r="G159" s="15" t="str">
        <f t="shared" ca="1" si="29"/>
        <v/>
      </c>
      <c r="H159" s="10" t="str">
        <f t="shared" ca="1" si="30"/>
        <v/>
      </c>
      <c r="I159" s="10" t="str">
        <f t="shared" ca="1" si="31"/>
        <v/>
      </c>
      <c r="J159" s="10" t="str">
        <f t="shared" ca="1" si="32"/>
        <v/>
      </c>
      <c r="K159" s="11" t="str">
        <f t="shared" ca="1" si="33"/>
        <v/>
      </c>
      <c r="L159" s="10" t="str">
        <f t="shared" ca="1" si="34"/>
        <v/>
      </c>
      <c r="M159" s="11" t="str">
        <f t="shared" ca="1" si="35"/>
        <v/>
      </c>
      <c r="N159" s="22"/>
    </row>
    <row r="160" spans="1:14" customFormat="1">
      <c r="A160" s="9">
        <v>1</v>
      </c>
      <c r="B160" s="10" t="str">
        <f t="shared" ca="1" si="24"/>
        <v/>
      </c>
      <c r="C160" s="10" t="str">
        <f t="shared" ca="1" si="25"/>
        <v/>
      </c>
      <c r="D160" s="11" t="str">
        <f t="shared" ca="1" si="26"/>
        <v/>
      </c>
      <c r="E160" s="11" t="str">
        <f t="shared" ca="1" si="27"/>
        <v/>
      </c>
      <c r="F160" s="15" t="str">
        <f t="shared" ca="1" si="28"/>
        <v/>
      </c>
      <c r="G160" s="15" t="str">
        <f t="shared" ca="1" si="29"/>
        <v/>
      </c>
      <c r="H160" s="10" t="str">
        <f t="shared" ca="1" si="30"/>
        <v/>
      </c>
      <c r="I160" s="10" t="str">
        <f t="shared" ca="1" si="31"/>
        <v/>
      </c>
      <c r="J160" s="10" t="str">
        <f t="shared" ca="1" si="32"/>
        <v/>
      </c>
      <c r="K160" s="11" t="str">
        <f t="shared" ca="1" si="33"/>
        <v/>
      </c>
      <c r="L160" s="10" t="str">
        <f t="shared" ca="1" si="34"/>
        <v/>
      </c>
      <c r="M160" s="11" t="str">
        <f t="shared" ca="1" si="35"/>
        <v/>
      </c>
      <c r="N160" s="22"/>
    </row>
    <row r="161" spans="1:14" customFormat="1">
      <c r="A161" s="9">
        <v>1</v>
      </c>
      <c r="B161" s="10" t="str">
        <f t="shared" ca="1" si="24"/>
        <v/>
      </c>
      <c r="C161" s="10" t="str">
        <f t="shared" ca="1" si="25"/>
        <v/>
      </c>
      <c r="D161" s="11" t="str">
        <f t="shared" ca="1" si="26"/>
        <v/>
      </c>
      <c r="E161" s="11" t="str">
        <f t="shared" ca="1" si="27"/>
        <v/>
      </c>
      <c r="F161" s="15" t="str">
        <f t="shared" ca="1" si="28"/>
        <v/>
      </c>
      <c r="G161" s="15" t="str">
        <f t="shared" ca="1" si="29"/>
        <v/>
      </c>
      <c r="H161" s="10" t="str">
        <f t="shared" ca="1" si="30"/>
        <v/>
      </c>
      <c r="I161" s="10" t="str">
        <f t="shared" ca="1" si="31"/>
        <v/>
      </c>
      <c r="J161" s="10" t="str">
        <f t="shared" ca="1" si="32"/>
        <v/>
      </c>
      <c r="K161" s="11" t="str">
        <f t="shared" ca="1" si="33"/>
        <v/>
      </c>
      <c r="L161" s="10" t="str">
        <f t="shared" ca="1" si="34"/>
        <v/>
      </c>
      <c r="M161" s="11" t="str">
        <f t="shared" ca="1" si="35"/>
        <v/>
      </c>
      <c r="N161" s="22"/>
    </row>
    <row r="162" spans="1:14" customFormat="1">
      <c r="A162" s="9">
        <v>1</v>
      </c>
      <c r="B162" s="10" t="str">
        <f t="shared" ca="1" si="24"/>
        <v/>
      </c>
      <c r="C162" s="10" t="str">
        <f t="shared" ca="1" si="25"/>
        <v/>
      </c>
      <c r="D162" s="11" t="str">
        <f t="shared" ca="1" si="26"/>
        <v/>
      </c>
      <c r="E162" s="11" t="str">
        <f t="shared" ca="1" si="27"/>
        <v/>
      </c>
      <c r="F162" s="15" t="str">
        <f t="shared" ca="1" si="28"/>
        <v/>
      </c>
      <c r="G162" s="15" t="str">
        <f t="shared" ca="1" si="29"/>
        <v/>
      </c>
      <c r="H162" s="10" t="str">
        <f t="shared" ca="1" si="30"/>
        <v/>
      </c>
      <c r="I162" s="10" t="str">
        <f t="shared" ca="1" si="31"/>
        <v/>
      </c>
      <c r="J162" s="10" t="str">
        <f t="shared" ca="1" si="32"/>
        <v/>
      </c>
      <c r="K162" s="11" t="str">
        <f t="shared" ca="1" si="33"/>
        <v/>
      </c>
      <c r="L162" s="10" t="str">
        <f t="shared" ca="1" si="34"/>
        <v/>
      </c>
      <c r="M162" s="11" t="str">
        <f t="shared" ca="1" si="35"/>
        <v/>
      </c>
      <c r="N162" s="22"/>
    </row>
    <row r="163" spans="1:14" customFormat="1">
      <c r="A163" s="9">
        <v>1</v>
      </c>
      <c r="B163" s="10" t="str">
        <f t="shared" ca="1" si="24"/>
        <v/>
      </c>
      <c r="C163" s="10" t="str">
        <f t="shared" ca="1" si="25"/>
        <v/>
      </c>
      <c r="D163" s="11" t="str">
        <f t="shared" ca="1" si="26"/>
        <v/>
      </c>
      <c r="E163" s="11" t="str">
        <f t="shared" ca="1" si="27"/>
        <v/>
      </c>
      <c r="F163" s="15" t="str">
        <f t="shared" ca="1" si="28"/>
        <v/>
      </c>
      <c r="G163" s="15" t="str">
        <f t="shared" ca="1" si="29"/>
        <v/>
      </c>
      <c r="H163" s="10" t="str">
        <f t="shared" ca="1" si="30"/>
        <v/>
      </c>
      <c r="I163" s="10" t="str">
        <f t="shared" ca="1" si="31"/>
        <v/>
      </c>
      <c r="J163" s="10" t="str">
        <f t="shared" ca="1" si="32"/>
        <v/>
      </c>
      <c r="K163" s="11" t="str">
        <f t="shared" ca="1" si="33"/>
        <v/>
      </c>
      <c r="L163" s="10" t="str">
        <f t="shared" ca="1" si="34"/>
        <v/>
      </c>
      <c r="M163" s="11" t="str">
        <f t="shared" ca="1" si="35"/>
        <v/>
      </c>
      <c r="N163" s="22"/>
    </row>
    <row r="164" spans="1:14" customFormat="1">
      <c r="A164" s="9">
        <v>1</v>
      </c>
      <c r="B164" s="10" t="str">
        <f t="shared" ca="1" si="24"/>
        <v/>
      </c>
      <c r="C164" s="10" t="str">
        <f t="shared" ca="1" si="25"/>
        <v/>
      </c>
      <c r="D164" s="11" t="str">
        <f t="shared" ca="1" si="26"/>
        <v/>
      </c>
      <c r="E164" s="11" t="str">
        <f t="shared" ca="1" si="27"/>
        <v/>
      </c>
      <c r="F164" s="15" t="str">
        <f t="shared" ca="1" si="28"/>
        <v/>
      </c>
      <c r="G164" s="15" t="str">
        <f t="shared" ca="1" si="29"/>
        <v/>
      </c>
      <c r="H164" s="10" t="str">
        <f t="shared" ca="1" si="30"/>
        <v/>
      </c>
      <c r="I164" s="10" t="str">
        <f t="shared" ca="1" si="31"/>
        <v/>
      </c>
      <c r="J164" s="10" t="str">
        <f t="shared" ca="1" si="32"/>
        <v/>
      </c>
      <c r="K164" s="11" t="str">
        <f t="shared" ca="1" si="33"/>
        <v/>
      </c>
      <c r="L164" s="10" t="str">
        <f t="shared" ca="1" si="34"/>
        <v/>
      </c>
      <c r="M164" s="11" t="str">
        <f t="shared" ca="1" si="35"/>
        <v/>
      </c>
      <c r="N164" s="22"/>
    </row>
    <row r="165" spans="1:14" customFormat="1">
      <c r="A165" s="9">
        <v>1</v>
      </c>
      <c r="B165" s="10" t="str">
        <f t="shared" ca="1" si="24"/>
        <v/>
      </c>
      <c r="C165" s="10" t="str">
        <f t="shared" ca="1" si="25"/>
        <v/>
      </c>
      <c r="D165" s="11" t="str">
        <f t="shared" ca="1" si="26"/>
        <v/>
      </c>
      <c r="E165" s="11" t="str">
        <f t="shared" ca="1" si="27"/>
        <v/>
      </c>
      <c r="F165" s="15" t="str">
        <f t="shared" ca="1" si="28"/>
        <v/>
      </c>
      <c r="G165" s="15" t="str">
        <f t="shared" ca="1" si="29"/>
        <v/>
      </c>
      <c r="H165" s="10" t="str">
        <f t="shared" ca="1" si="30"/>
        <v/>
      </c>
      <c r="I165" s="10" t="str">
        <f t="shared" ca="1" si="31"/>
        <v/>
      </c>
      <c r="J165" s="10" t="str">
        <f t="shared" ca="1" si="32"/>
        <v/>
      </c>
      <c r="K165" s="11" t="str">
        <f t="shared" ca="1" si="33"/>
        <v/>
      </c>
      <c r="L165" s="10" t="str">
        <f t="shared" ca="1" si="34"/>
        <v/>
      </c>
      <c r="M165" s="11" t="str">
        <f t="shared" ca="1" si="35"/>
        <v/>
      </c>
      <c r="N165" s="22"/>
    </row>
    <row r="166" spans="1:14" customFormat="1">
      <c r="A166" s="9">
        <v>1</v>
      </c>
      <c r="B166" s="10" t="str">
        <f t="shared" ca="1" si="24"/>
        <v/>
      </c>
      <c r="C166" s="10" t="str">
        <f t="shared" ca="1" si="25"/>
        <v/>
      </c>
      <c r="D166" s="11" t="str">
        <f t="shared" ca="1" si="26"/>
        <v/>
      </c>
      <c r="E166" s="11" t="str">
        <f t="shared" ca="1" si="27"/>
        <v/>
      </c>
      <c r="F166" s="15" t="str">
        <f t="shared" ca="1" si="28"/>
        <v/>
      </c>
      <c r="G166" s="15" t="str">
        <f t="shared" ca="1" si="29"/>
        <v/>
      </c>
      <c r="H166" s="10" t="str">
        <f t="shared" ca="1" si="30"/>
        <v/>
      </c>
      <c r="I166" s="10" t="str">
        <f t="shared" ca="1" si="31"/>
        <v/>
      </c>
      <c r="J166" s="10" t="str">
        <f t="shared" ca="1" si="32"/>
        <v/>
      </c>
      <c r="K166" s="11" t="str">
        <f t="shared" ca="1" si="33"/>
        <v/>
      </c>
      <c r="L166" s="10" t="str">
        <f t="shared" ca="1" si="34"/>
        <v/>
      </c>
      <c r="M166" s="11" t="str">
        <f t="shared" ca="1" si="35"/>
        <v/>
      </c>
      <c r="N166" s="22"/>
    </row>
    <row r="167" spans="1:14" customFormat="1">
      <c r="A167" s="9">
        <v>1</v>
      </c>
      <c r="B167" s="10" t="str">
        <f t="shared" ca="1" si="24"/>
        <v/>
      </c>
      <c r="C167" s="10" t="str">
        <f t="shared" ca="1" si="25"/>
        <v/>
      </c>
      <c r="D167" s="11" t="str">
        <f t="shared" ca="1" si="26"/>
        <v/>
      </c>
      <c r="E167" s="11" t="str">
        <f t="shared" ca="1" si="27"/>
        <v/>
      </c>
      <c r="F167" s="15" t="str">
        <f t="shared" ca="1" si="28"/>
        <v/>
      </c>
      <c r="G167" s="15" t="str">
        <f t="shared" ca="1" si="29"/>
        <v/>
      </c>
      <c r="H167" s="10" t="str">
        <f t="shared" ca="1" si="30"/>
        <v/>
      </c>
      <c r="I167" s="10" t="str">
        <f t="shared" ca="1" si="31"/>
        <v/>
      </c>
      <c r="J167" s="10" t="str">
        <f t="shared" ca="1" si="32"/>
        <v/>
      </c>
      <c r="K167" s="11" t="str">
        <f t="shared" ca="1" si="33"/>
        <v/>
      </c>
      <c r="L167" s="10" t="str">
        <f t="shared" ca="1" si="34"/>
        <v/>
      </c>
      <c r="M167" s="11" t="str">
        <f t="shared" ca="1" si="35"/>
        <v/>
      </c>
      <c r="N167" s="22"/>
    </row>
    <row r="168" spans="1:14" customFormat="1">
      <c r="A168" s="9">
        <v>1</v>
      </c>
      <c r="B168" s="10" t="str">
        <f t="shared" ca="1" si="24"/>
        <v/>
      </c>
      <c r="C168" s="10" t="str">
        <f t="shared" ca="1" si="25"/>
        <v/>
      </c>
      <c r="D168" s="11" t="str">
        <f t="shared" ca="1" si="26"/>
        <v/>
      </c>
      <c r="E168" s="11" t="str">
        <f t="shared" ca="1" si="27"/>
        <v/>
      </c>
      <c r="F168" s="15" t="str">
        <f t="shared" ca="1" si="28"/>
        <v/>
      </c>
      <c r="G168" s="15" t="str">
        <f t="shared" ca="1" si="29"/>
        <v/>
      </c>
      <c r="H168" s="10" t="str">
        <f t="shared" ca="1" si="30"/>
        <v/>
      </c>
      <c r="I168" s="10" t="str">
        <f t="shared" ca="1" si="31"/>
        <v/>
      </c>
      <c r="J168" s="10" t="str">
        <f t="shared" ca="1" si="32"/>
        <v/>
      </c>
      <c r="K168" s="11" t="str">
        <f t="shared" ca="1" si="33"/>
        <v/>
      </c>
      <c r="L168" s="10" t="str">
        <f t="shared" ca="1" si="34"/>
        <v/>
      </c>
      <c r="M168" s="11" t="str">
        <f t="shared" ca="1" si="35"/>
        <v/>
      </c>
      <c r="N168" s="22"/>
    </row>
    <row r="169" spans="1:14" customFormat="1">
      <c r="A169" s="9">
        <v>1</v>
      </c>
      <c r="B169" s="10" t="str">
        <f t="shared" ca="1" si="24"/>
        <v/>
      </c>
      <c r="C169" s="10" t="str">
        <f t="shared" ca="1" si="25"/>
        <v/>
      </c>
      <c r="D169" s="11" t="str">
        <f t="shared" ca="1" si="26"/>
        <v/>
      </c>
      <c r="E169" s="11" t="str">
        <f t="shared" ca="1" si="27"/>
        <v/>
      </c>
      <c r="F169" s="15" t="str">
        <f t="shared" ca="1" si="28"/>
        <v/>
      </c>
      <c r="G169" s="15" t="str">
        <f t="shared" ca="1" si="29"/>
        <v/>
      </c>
      <c r="H169" s="10" t="str">
        <f t="shared" ca="1" si="30"/>
        <v/>
      </c>
      <c r="I169" s="10" t="str">
        <f t="shared" ca="1" si="31"/>
        <v/>
      </c>
      <c r="J169" s="10" t="str">
        <f t="shared" ca="1" si="32"/>
        <v/>
      </c>
      <c r="K169" s="11" t="str">
        <f t="shared" ca="1" si="33"/>
        <v/>
      </c>
      <c r="L169" s="10" t="str">
        <f t="shared" ca="1" si="34"/>
        <v/>
      </c>
      <c r="M169" s="11" t="str">
        <f t="shared" ca="1" si="35"/>
        <v/>
      </c>
      <c r="N169" s="22"/>
    </row>
    <row r="170" spans="1:14" customFormat="1">
      <c r="A170" s="9">
        <v>1</v>
      </c>
      <c r="B170" s="10" t="str">
        <f t="shared" ca="1" si="24"/>
        <v/>
      </c>
      <c r="C170" s="10" t="str">
        <f t="shared" ca="1" si="25"/>
        <v/>
      </c>
      <c r="D170" s="11" t="str">
        <f t="shared" ca="1" si="26"/>
        <v/>
      </c>
      <c r="E170" s="11" t="str">
        <f t="shared" ca="1" si="27"/>
        <v/>
      </c>
      <c r="F170" s="15" t="str">
        <f t="shared" ca="1" si="28"/>
        <v/>
      </c>
      <c r="G170" s="15" t="str">
        <f t="shared" ca="1" si="29"/>
        <v/>
      </c>
      <c r="H170" s="10" t="str">
        <f t="shared" ca="1" si="30"/>
        <v/>
      </c>
      <c r="I170" s="10" t="str">
        <f t="shared" ca="1" si="31"/>
        <v/>
      </c>
      <c r="J170" s="10" t="str">
        <f t="shared" ca="1" si="32"/>
        <v/>
      </c>
      <c r="K170" s="11" t="str">
        <f t="shared" ca="1" si="33"/>
        <v/>
      </c>
      <c r="L170" s="10" t="str">
        <f t="shared" ca="1" si="34"/>
        <v/>
      </c>
      <c r="M170" s="11" t="str">
        <f t="shared" ca="1" si="35"/>
        <v/>
      </c>
      <c r="N170" s="22"/>
    </row>
    <row r="171" spans="1:14" customFormat="1">
      <c r="A171" s="9">
        <v>1</v>
      </c>
      <c r="B171" s="10" t="str">
        <f t="shared" ca="1" si="24"/>
        <v/>
      </c>
      <c r="C171" s="10" t="str">
        <f t="shared" ca="1" si="25"/>
        <v/>
      </c>
      <c r="D171" s="11" t="str">
        <f t="shared" ca="1" si="26"/>
        <v/>
      </c>
      <c r="E171" s="11" t="str">
        <f t="shared" ca="1" si="27"/>
        <v/>
      </c>
      <c r="F171" s="15" t="str">
        <f t="shared" ca="1" si="28"/>
        <v/>
      </c>
      <c r="G171" s="15" t="str">
        <f t="shared" ca="1" si="29"/>
        <v/>
      </c>
      <c r="H171" s="10" t="str">
        <f t="shared" ca="1" si="30"/>
        <v/>
      </c>
      <c r="I171" s="10" t="str">
        <f t="shared" ca="1" si="31"/>
        <v/>
      </c>
      <c r="J171" s="10" t="str">
        <f t="shared" ca="1" si="32"/>
        <v/>
      </c>
      <c r="K171" s="11" t="str">
        <f t="shared" ca="1" si="33"/>
        <v/>
      </c>
      <c r="L171" s="10" t="str">
        <f t="shared" ca="1" si="34"/>
        <v/>
      </c>
      <c r="M171" s="11" t="str">
        <f t="shared" ca="1" si="35"/>
        <v/>
      </c>
      <c r="N171" s="22"/>
    </row>
    <row r="172" spans="1:14" customFormat="1">
      <c r="A172" s="9">
        <v>1</v>
      </c>
      <c r="B172" s="10" t="str">
        <f t="shared" ca="1" si="24"/>
        <v/>
      </c>
      <c r="C172" s="10" t="str">
        <f t="shared" ca="1" si="25"/>
        <v/>
      </c>
      <c r="D172" s="11" t="str">
        <f t="shared" ca="1" si="26"/>
        <v/>
      </c>
      <c r="E172" s="11" t="str">
        <f t="shared" ca="1" si="27"/>
        <v/>
      </c>
      <c r="F172" s="15" t="str">
        <f t="shared" ca="1" si="28"/>
        <v/>
      </c>
      <c r="G172" s="15" t="str">
        <f t="shared" ca="1" si="29"/>
        <v/>
      </c>
      <c r="H172" s="10" t="str">
        <f t="shared" ca="1" si="30"/>
        <v/>
      </c>
      <c r="I172" s="10" t="str">
        <f t="shared" ca="1" si="31"/>
        <v/>
      </c>
      <c r="J172" s="10" t="str">
        <f t="shared" ca="1" si="32"/>
        <v/>
      </c>
      <c r="K172" s="11" t="str">
        <f t="shared" ca="1" si="33"/>
        <v/>
      </c>
      <c r="L172" s="10" t="str">
        <f t="shared" ca="1" si="34"/>
        <v/>
      </c>
      <c r="M172" s="11" t="str">
        <f t="shared" ca="1" si="35"/>
        <v/>
      </c>
      <c r="N172" s="22"/>
    </row>
    <row r="173" spans="1:14" customFormat="1">
      <c r="A173" s="9">
        <v>1</v>
      </c>
      <c r="B173" s="10" t="str">
        <f t="shared" ca="1" si="24"/>
        <v/>
      </c>
      <c r="C173" s="10" t="str">
        <f t="shared" ca="1" si="25"/>
        <v/>
      </c>
      <c r="D173" s="11" t="str">
        <f t="shared" ca="1" si="26"/>
        <v/>
      </c>
      <c r="E173" s="11" t="str">
        <f t="shared" ca="1" si="27"/>
        <v/>
      </c>
      <c r="F173" s="15" t="str">
        <f t="shared" ca="1" si="28"/>
        <v/>
      </c>
      <c r="G173" s="15" t="str">
        <f t="shared" ca="1" si="29"/>
        <v/>
      </c>
      <c r="H173" s="10" t="str">
        <f t="shared" ca="1" si="30"/>
        <v/>
      </c>
      <c r="I173" s="10" t="str">
        <f t="shared" ca="1" si="31"/>
        <v/>
      </c>
      <c r="J173" s="10" t="str">
        <f t="shared" ca="1" si="32"/>
        <v/>
      </c>
      <c r="K173" s="11" t="str">
        <f t="shared" ca="1" si="33"/>
        <v/>
      </c>
      <c r="L173" s="10" t="str">
        <f t="shared" ca="1" si="34"/>
        <v/>
      </c>
      <c r="M173" s="11" t="str">
        <f t="shared" ca="1" si="35"/>
        <v/>
      </c>
      <c r="N173" s="22"/>
    </row>
    <row r="174" spans="1:14" customFormat="1">
      <c r="A174" s="9">
        <v>1</v>
      </c>
      <c r="B174" s="10" t="str">
        <f t="shared" ca="1" si="24"/>
        <v/>
      </c>
      <c r="C174" s="10" t="str">
        <f t="shared" ca="1" si="25"/>
        <v/>
      </c>
      <c r="D174" s="11" t="str">
        <f t="shared" ca="1" si="26"/>
        <v/>
      </c>
      <c r="E174" s="11" t="str">
        <f t="shared" ca="1" si="27"/>
        <v/>
      </c>
      <c r="F174" s="15" t="str">
        <f t="shared" ca="1" si="28"/>
        <v/>
      </c>
      <c r="G174" s="15" t="str">
        <f t="shared" ca="1" si="29"/>
        <v/>
      </c>
      <c r="H174" s="10" t="str">
        <f t="shared" ca="1" si="30"/>
        <v/>
      </c>
      <c r="I174" s="10" t="str">
        <f t="shared" ca="1" si="31"/>
        <v/>
      </c>
      <c r="J174" s="10" t="str">
        <f t="shared" ca="1" si="32"/>
        <v/>
      </c>
      <c r="K174" s="11" t="str">
        <f t="shared" ca="1" si="33"/>
        <v/>
      </c>
      <c r="L174" s="10" t="str">
        <f t="shared" ca="1" si="34"/>
        <v/>
      </c>
      <c r="M174" s="11" t="str">
        <f t="shared" ca="1" si="35"/>
        <v/>
      </c>
      <c r="N174" s="22"/>
    </row>
    <row r="175" spans="1:14" customFormat="1">
      <c r="A175" s="9">
        <v>1</v>
      </c>
      <c r="B175" s="10" t="str">
        <f t="shared" ca="1" si="24"/>
        <v/>
      </c>
      <c r="C175" s="10" t="str">
        <f t="shared" ca="1" si="25"/>
        <v/>
      </c>
      <c r="D175" s="11" t="str">
        <f t="shared" ca="1" si="26"/>
        <v/>
      </c>
      <c r="E175" s="11" t="str">
        <f t="shared" ca="1" si="27"/>
        <v/>
      </c>
      <c r="F175" s="15" t="str">
        <f t="shared" ca="1" si="28"/>
        <v/>
      </c>
      <c r="G175" s="15" t="str">
        <f t="shared" ca="1" si="29"/>
        <v/>
      </c>
      <c r="H175" s="10" t="str">
        <f t="shared" ca="1" si="30"/>
        <v/>
      </c>
      <c r="I175" s="10" t="str">
        <f t="shared" ca="1" si="31"/>
        <v/>
      </c>
      <c r="J175" s="10" t="str">
        <f t="shared" ca="1" si="32"/>
        <v/>
      </c>
      <c r="K175" s="11" t="str">
        <f t="shared" ca="1" si="33"/>
        <v/>
      </c>
      <c r="L175" s="10" t="str">
        <f t="shared" ca="1" si="34"/>
        <v/>
      </c>
      <c r="M175" s="11" t="str">
        <f t="shared" ca="1" si="35"/>
        <v/>
      </c>
      <c r="N175" s="22"/>
    </row>
    <row r="176" spans="1:14" customFormat="1">
      <c r="A176" s="9">
        <v>1</v>
      </c>
      <c r="B176" s="10" t="str">
        <f t="shared" ca="1" si="24"/>
        <v/>
      </c>
      <c r="C176" s="10" t="str">
        <f t="shared" ca="1" si="25"/>
        <v/>
      </c>
      <c r="D176" s="11" t="str">
        <f t="shared" ca="1" si="26"/>
        <v/>
      </c>
      <c r="E176" s="11" t="str">
        <f t="shared" ca="1" si="27"/>
        <v/>
      </c>
      <c r="F176" s="15" t="str">
        <f t="shared" ca="1" si="28"/>
        <v/>
      </c>
      <c r="G176" s="15" t="str">
        <f t="shared" ca="1" si="29"/>
        <v/>
      </c>
      <c r="H176" s="10" t="str">
        <f t="shared" ca="1" si="30"/>
        <v/>
      </c>
      <c r="I176" s="10" t="str">
        <f t="shared" ca="1" si="31"/>
        <v/>
      </c>
      <c r="J176" s="10" t="str">
        <f t="shared" ca="1" si="32"/>
        <v/>
      </c>
      <c r="K176" s="11" t="str">
        <f t="shared" ca="1" si="33"/>
        <v/>
      </c>
      <c r="L176" s="10" t="str">
        <f t="shared" ca="1" si="34"/>
        <v/>
      </c>
      <c r="M176" s="11" t="str">
        <f t="shared" ca="1" si="35"/>
        <v/>
      </c>
      <c r="N176" s="22"/>
    </row>
    <row r="177" spans="1:14" customFormat="1">
      <c r="A177" s="9">
        <v>1</v>
      </c>
      <c r="B177" s="10" t="str">
        <f t="shared" ca="1" si="24"/>
        <v/>
      </c>
      <c r="C177" s="10" t="str">
        <f t="shared" ca="1" si="25"/>
        <v/>
      </c>
      <c r="D177" s="11" t="str">
        <f t="shared" ca="1" si="26"/>
        <v/>
      </c>
      <c r="E177" s="11" t="str">
        <f t="shared" ca="1" si="27"/>
        <v/>
      </c>
      <c r="F177" s="15" t="str">
        <f t="shared" ca="1" si="28"/>
        <v/>
      </c>
      <c r="G177" s="15" t="str">
        <f t="shared" ca="1" si="29"/>
        <v/>
      </c>
      <c r="H177" s="10" t="str">
        <f t="shared" ca="1" si="30"/>
        <v/>
      </c>
      <c r="I177" s="10" t="str">
        <f t="shared" ca="1" si="31"/>
        <v/>
      </c>
      <c r="J177" s="10" t="str">
        <f t="shared" ca="1" si="32"/>
        <v/>
      </c>
      <c r="K177" s="11" t="str">
        <f t="shared" ca="1" si="33"/>
        <v/>
      </c>
      <c r="L177" s="10" t="str">
        <f t="shared" ca="1" si="34"/>
        <v/>
      </c>
      <c r="M177" s="11" t="str">
        <f t="shared" ca="1" si="35"/>
        <v/>
      </c>
      <c r="N177" s="22"/>
    </row>
    <row r="178" spans="1:14" customFormat="1">
      <c r="A178" s="9">
        <v>1</v>
      </c>
      <c r="B178" s="10" t="str">
        <f t="shared" ca="1" si="24"/>
        <v/>
      </c>
      <c r="C178" s="10" t="str">
        <f t="shared" ca="1" si="25"/>
        <v/>
      </c>
      <c r="D178" s="11" t="str">
        <f t="shared" ca="1" si="26"/>
        <v/>
      </c>
      <c r="E178" s="11" t="str">
        <f t="shared" ca="1" si="27"/>
        <v/>
      </c>
      <c r="F178" s="15" t="str">
        <f t="shared" ca="1" si="28"/>
        <v/>
      </c>
      <c r="G178" s="15" t="str">
        <f t="shared" ca="1" si="29"/>
        <v/>
      </c>
      <c r="H178" s="10" t="str">
        <f t="shared" ca="1" si="30"/>
        <v/>
      </c>
      <c r="I178" s="10" t="str">
        <f t="shared" ca="1" si="31"/>
        <v/>
      </c>
      <c r="J178" s="10" t="str">
        <f t="shared" ca="1" si="32"/>
        <v/>
      </c>
      <c r="K178" s="11" t="str">
        <f t="shared" ca="1" si="33"/>
        <v/>
      </c>
      <c r="L178" s="10" t="str">
        <f t="shared" ca="1" si="34"/>
        <v/>
      </c>
      <c r="M178" s="11" t="str">
        <f t="shared" ca="1" si="35"/>
        <v/>
      </c>
      <c r="N178" s="22"/>
    </row>
    <row r="179" spans="1:14" customFormat="1">
      <c r="A179" s="9">
        <v>1</v>
      </c>
      <c r="B179" s="10" t="str">
        <f t="shared" ca="1" si="24"/>
        <v/>
      </c>
      <c r="C179" s="10" t="str">
        <f t="shared" ca="1" si="25"/>
        <v/>
      </c>
      <c r="D179" s="11" t="str">
        <f t="shared" ca="1" si="26"/>
        <v/>
      </c>
      <c r="E179" s="11" t="str">
        <f t="shared" ca="1" si="27"/>
        <v/>
      </c>
      <c r="F179" s="15" t="str">
        <f t="shared" ca="1" si="28"/>
        <v/>
      </c>
      <c r="G179" s="15" t="str">
        <f t="shared" ca="1" si="29"/>
        <v/>
      </c>
      <c r="H179" s="10" t="str">
        <f t="shared" ca="1" si="30"/>
        <v/>
      </c>
      <c r="I179" s="10" t="str">
        <f t="shared" ca="1" si="31"/>
        <v/>
      </c>
      <c r="J179" s="10" t="str">
        <f t="shared" ca="1" si="32"/>
        <v/>
      </c>
      <c r="K179" s="11" t="str">
        <f t="shared" ca="1" si="33"/>
        <v/>
      </c>
      <c r="L179" s="10" t="str">
        <f t="shared" ca="1" si="34"/>
        <v/>
      </c>
      <c r="M179" s="11" t="str">
        <f t="shared" ca="1" si="35"/>
        <v/>
      </c>
      <c r="N179" s="22"/>
    </row>
    <row r="180" spans="1:14" customFormat="1">
      <c r="A180" s="9">
        <v>1</v>
      </c>
      <c r="B180" s="10" t="str">
        <f t="shared" ca="1" si="24"/>
        <v/>
      </c>
      <c r="C180" s="10" t="str">
        <f t="shared" ca="1" si="25"/>
        <v/>
      </c>
      <c r="D180" s="11" t="str">
        <f t="shared" ca="1" si="26"/>
        <v/>
      </c>
      <c r="E180" s="11" t="str">
        <f t="shared" ca="1" si="27"/>
        <v/>
      </c>
      <c r="F180" s="15" t="str">
        <f t="shared" ca="1" si="28"/>
        <v/>
      </c>
      <c r="G180" s="15" t="str">
        <f t="shared" ca="1" si="29"/>
        <v/>
      </c>
      <c r="H180" s="10" t="str">
        <f t="shared" ca="1" si="30"/>
        <v/>
      </c>
      <c r="I180" s="10" t="str">
        <f t="shared" ca="1" si="31"/>
        <v/>
      </c>
      <c r="J180" s="10" t="str">
        <f t="shared" ca="1" si="32"/>
        <v/>
      </c>
      <c r="K180" s="11" t="str">
        <f t="shared" ca="1" si="33"/>
        <v/>
      </c>
      <c r="L180" s="10" t="str">
        <f t="shared" ca="1" si="34"/>
        <v/>
      </c>
      <c r="M180" s="11" t="str">
        <f t="shared" ca="1" si="35"/>
        <v/>
      </c>
      <c r="N180" s="22"/>
    </row>
    <row r="181" spans="1:14" customFormat="1">
      <c r="A181" s="9">
        <v>1</v>
      </c>
      <c r="B181" s="10" t="str">
        <f t="shared" ca="1" si="24"/>
        <v/>
      </c>
      <c r="C181" s="10" t="str">
        <f t="shared" ca="1" si="25"/>
        <v/>
      </c>
      <c r="D181" s="11" t="str">
        <f t="shared" ca="1" si="26"/>
        <v/>
      </c>
      <c r="E181" s="11" t="str">
        <f t="shared" ca="1" si="27"/>
        <v/>
      </c>
      <c r="F181" s="15" t="str">
        <f t="shared" ca="1" si="28"/>
        <v/>
      </c>
      <c r="G181" s="15" t="str">
        <f t="shared" ca="1" si="29"/>
        <v/>
      </c>
      <c r="H181" s="10" t="str">
        <f t="shared" ca="1" si="30"/>
        <v/>
      </c>
      <c r="I181" s="10" t="str">
        <f t="shared" ca="1" si="31"/>
        <v/>
      </c>
      <c r="J181" s="10" t="str">
        <f t="shared" ca="1" si="32"/>
        <v/>
      </c>
      <c r="K181" s="11" t="str">
        <f t="shared" ca="1" si="33"/>
        <v/>
      </c>
      <c r="L181" s="10" t="str">
        <f t="shared" ca="1" si="34"/>
        <v/>
      </c>
      <c r="M181" s="11" t="str">
        <f t="shared" ca="1" si="35"/>
        <v/>
      </c>
      <c r="N181" s="22"/>
    </row>
    <row r="182" spans="1:14" customFormat="1">
      <c r="A182" s="9">
        <v>1</v>
      </c>
      <c r="B182" s="10" t="str">
        <f t="shared" ca="1" si="24"/>
        <v/>
      </c>
      <c r="C182" s="10" t="str">
        <f t="shared" ca="1" si="25"/>
        <v/>
      </c>
      <c r="D182" s="11" t="str">
        <f t="shared" ca="1" si="26"/>
        <v/>
      </c>
      <c r="E182" s="11" t="str">
        <f t="shared" ca="1" si="27"/>
        <v/>
      </c>
      <c r="F182" s="15" t="str">
        <f t="shared" ca="1" si="28"/>
        <v/>
      </c>
      <c r="G182" s="15" t="str">
        <f t="shared" ca="1" si="29"/>
        <v/>
      </c>
      <c r="H182" s="10" t="str">
        <f t="shared" ca="1" si="30"/>
        <v/>
      </c>
      <c r="I182" s="10" t="str">
        <f t="shared" ca="1" si="31"/>
        <v/>
      </c>
      <c r="J182" s="10" t="str">
        <f t="shared" ca="1" si="32"/>
        <v/>
      </c>
      <c r="K182" s="11" t="str">
        <f t="shared" ca="1" si="33"/>
        <v/>
      </c>
      <c r="L182" s="10" t="str">
        <f t="shared" ca="1" si="34"/>
        <v/>
      </c>
      <c r="M182" s="11" t="str">
        <f t="shared" ca="1" si="35"/>
        <v/>
      </c>
      <c r="N182" s="22"/>
    </row>
    <row r="183" spans="1:14" customFormat="1">
      <c r="A183" s="9">
        <v>1</v>
      </c>
      <c r="B183" s="10" t="str">
        <f t="shared" ca="1" si="24"/>
        <v/>
      </c>
      <c r="C183" s="10" t="str">
        <f t="shared" ca="1" si="25"/>
        <v/>
      </c>
      <c r="D183" s="11" t="str">
        <f t="shared" ca="1" si="26"/>
        <v/>
      </c>
      <c r="E183" s="11" t="str">
        <f t="shared" ca="1" si="27"/>
        <v/>
      </c>
      <c r="F183" s="15" t="str">
        <f t="shared" ca="1" si="28"/>
        <v/>
      </c>
      <c r="G183" s="15" t="str">
        <f t="shared" ca="1" si="29"/>
        <v/>
      </c>
      <c r="H183" s="10" t="str">
        <f t="shared" ca="1" si="30"/>
        <v/>
      </c>
      <c r="I183" s="10" t="str">
        <f t="shared" ca="1" si="31"/>
        <v/>
      </c>
      <c r="J183" s="10" t="str">
        <f t="shared" ca="1" si="32"/>
        <v/>
      </c>
      <c r="K183" s="11" t="str">
        <f t="shared" ca="1" si="33"/>
        <v/>
      </c>
      <c r="L183" s="10" t="str">
        <f t="shared" ca="1" si="34"/>
        <v/>
      </c>
      <c r="M183" s="11" t="str">
        <f t="shared" ca="1" si="35"/>
        <v/>
      </c>
      <c r="N183" s="22"/>
    </row>
    <row r="184" spans="1:14" customFormat="1">
      <c r="A184" s="9">
        <v>1</v>
      </c>
      <c r="B184" s="10" t="str">
        <f t="shared" ca="1" si="24"/>
        <v/>
      </c>
      <c r="C184" s="10" t="str">
        <f t="shared" ca="1" si="25"/>
        <v/>
      </c>
      <c r="D184" s="11" t="str">
        <f t="shared" ca="1" si="26"/>
        <v/>
      </c>
      <c r="E184" s="11" t="str">
        <f t="shared" ca="1" si="27"/>
        <v/>
      </c>
      <c r="F184" s="15" t="str">
        <f t="shared" ca="1" si="28"/>
        <v/>
      </c>
      <c r="G184" s="15" t="str">
        <f t="shared" ca="1" si="29"/>
        <v/>
      </c>
      <c r="H184" s="10" t="str">
        <f t="shared" ca="1" si="30"/>
        <v/>
      </c>
      <c r="I184" s="10" t="str">
        <f t="shared" ca="1" si="31"/>
        <v/>
      </c>
      <c r="J184" s="10" t="str">
        <f t="shared" ca="1" si="32"/>
        <v/>
      </c>
      <c r="K184" s="11" t="str">
        <f t="shared" ca="1" si="33"/>
        <v/>
      </c>
      <c r="L184" s="10" t="str">
        <f t="shared" ca="1" si="34"/>
        <v/>
      </c>
      <c r="M184" s="11" t="str">
        <f t="shared" ca="1" si="35"/>
        <v/>
      </c>
      <c r="N184" s="22"/>
    </row>
    <row r="185" spans="1:14" customFormat="1">
      <c r="A185" s="9">
        <v>1</v>
      </c>
      <c r="B185" s="10" t="str">
        <f t="shared" ca="1" si="24"/>
        <v/>
      </c>
      <c r="C185" s="10" t="str">
        <f t="shared" ca="1" si="25"/>
        <v/>
      </c>
      <c r="D185" s="11" t="str">
        <f t="shared" ca="1" si="26"/>
        <v/>
      </c>
      <c r="E185" s="11" t="str">
        <f t="shared" ca="1" si="27"/>
        <v/>
      </c>
      <c r="F185" s="15" t="str">
        <f t="shared" ca="1" si="28"/>
        <v/>
      </c>
      <c r="G185" s="15" t="str">
        <f t="shared" ca="1" si="29"/>
        <v/>
      </c>
      <c r="H185" s="10" t="str">
        <f t="shared" ca="1" si="30"/>
        <v/>
      </c>
      <c r="I185" s="10" t="str">
        <f t="shared" ca="1" si="31"/>
        <v/>
      </c>
      <c r="J185" s="10" t="str">
        <f t="shared" ca="1" si="32"/>
        <v/>
      </c>
      <c r="K185" s="11" t="str">
        <f t="shared" ca="1" si="33"/>
        <v/>
      </c>
      <c r="L185" s="10" t="str">
        <f t="shared" ca="1" si="34"/>
        <v/>
      </c>
      <c r="M185" s="11" t="str">
        <f t="shared" ca="1" si="35"/>
        <v/>
      </c>
      <c r="N185" s="22"/>
    </row>
    <row r="186" spans="1:14" customFormat="1">
      <c r="A186" s="9">
        <v>1</v>
      </c>
      <c r="B186" s="10" t="str">
        <f t="shared" ca="1" si="24"/>
        <v/>
      </c>
      <c r="C186" s="10" t="str">
        <f t="shared" ca="1" si="25"/>
        <v/>
      </c>
      <c r="D186" s="11" t="str">
        <f t="shared" ca="1" si="26"/>
        <v/>
      </c>
      <c r="E186" s="11" t="str">
        <f t="shared" ca="1" si="27"/>
        <v/>
      </c>
      <c r="F186" s="15" t="str">
        <f t="shared" ca="1" si="28"/>
        <v/>
      </c>
      <c r="G186" s="15" t="str">
        <f t="shared" ca="1" si="29"/>
        <v/>
      </c>
      <c r="H186" s="10" t="str">
        <f t="shared" ca="1" si="30"/>
        <v/>
      </c>
      <c r="I186" s="10" t="str">
        <f t="shared" ca="1" si="31"/>
        <v/>
      </c>
      <c r="J186" s="10" t="str">
        <f t="shared" ca="1" si="32"/>
        <v/>
      </c>
      <c r="K186" s="11" t="str">
        <f t="shared" ca="1" si="33"/>
        <v/>
      </c>
      <c r="L186" s="10" t="str">
        <f t="shared" ca="1" si="34"/>
        <v/>
      </c>
      <c r="M186" s="11" t="str">
        <f t="shared" ca="1" si="35"/>
        <v/>
      </c>
      <c r="N186" s="22"/>
    </row>
    <row r="187" spans="1:14" customFormat="1">
      <c r="A187" s="9">
        <v>1</v>
      </c>
      <c r="B187" s="10" t="str">
        <f t="shared" ca="1" si="24"/>
        <v/>
      </c>
      <c r="C187" s="10" t="str">
        <f t="shared" ca="1" si="25"/>
        <v/>
      </c>
      <c r="D187" s="11" t="str">
        <f t="shared" ca="1" si="26"/>
        <v/>
      </c>
      <c r="E187" s="11" t="str">
        <f t="shared" ca="1" si="27"/>
        <v/>
      </c>
      <c r="F187" s="15" t="str">
        <f t="shared" ca="1" si="28"/>
        <v/>
      </c>
      <c r="G187" s="15" t="str">
        <f t="shared" ca="1" si="29"/>
        <v/>
      </c>
      <c r="H187" s="10" t="str">
        <f t="shared" ca="1" si="30"/>
        <v/>
      </c>
      <c r="I187" s="10" t="str">
        <f t="shared" ca="1" si="31"/>
        <v/>
      </c>
      <c r="J187" s="10" t="str">
        <f t="shared" ca="1" si="32"/>
        <v/>
      </c>
      <c r="K187" s="11" t="str">
        <f t="shared" ca="1" si="33"/>
        <v/>
      </c>
      <c r="L187" s="10" t="str">
        <f t="shared" ca="1" si="34"/>
        <v/>
      </c>
      <c r="M187" s="11" t="str">
        <f t="shared" ca="1" si="35"/>
        <v/>
      </c>
      <c r="N187" s="22"/>
    </row>
    <row r="188" spans="1:14" customFormat="1">
      <c r="A188" s="9">
        <v>1</v>
      </c>
      <c r="B188" s="10" t="str">
        <f t="shared" ca="1" si="24"/>
        <v/>
      </c>
      <c r="C188" s="10" t="str">
        <f t="shared" ca="1" si="25"/>
        <v/>
      </c>
      <c r="D188" s="11" t="str">
        <f t="shared" ca="1" si="26"/>
        <v/>
      </c>
      <c r="E188" s="11" t="str">
        <f t="shared" ca="1" si="27"/>
        <v/>
      </c>
      <c r="F188" s="15" t="str">
        <f t="shared" ca="1" si="28"/>
        <v/>
      </c>
      <c r="G188" s="15" t="str">
        <f t="shared" ca="1" si="29"/>
        <v/>
      </c>
      <c r="H188" s="10" t="str">
        <f t="shared" ca="1" si="30"/>
        <v/>
      </c>
      <c r="I188" s="10" t="str">
        <f t="shared" ca="1" si="31"/>
        <v/>
      </c>
      <c r="J188" s="10" t="str">
        <f t="shared" ca="1" si="32"/>
        <v/>
      </c>
      <c r="K188" s="11" t="str">
        <f t="shared" ca="1" si="33"/>
        <v/>
      </c>
      <c r="L188" s="10" t="str">
        <f t="shared" ca="1" si="34"/>
        <v/>
      </c>
      <c r="M188" s="11" t="str">
        <f t="shared" ca="1" si="35"/>
        <v/>
      </c>
      <c r="N188" s="22"/>
    </row>
    <row r="189" spans="1:14" customFormat="1">
      <c r="A189" s="9">
        <v>1</v>
      </c>
      <c r="B189" s="10" t="str">
        <f t="shared" ca="1" si="24"/>
        <v/>
      </c>
      <c r="C189" s="10" t="str">
        <f t="shared" ca="1" si="25"/>
        <v/>
      </c>
      <c r="D189" s="11" t="str">
        <f t="shared" ca="1" si="26"/>
        <v/>
      </c>
      <c r="E189" s="11" t="str">
        <f t="shared" ca="1" si="27"/>
        <v/>
      </c>
      <c r="F189" s="15" t="str">
        <f t="shared" ca="1" si="28"/>
        <v/>
      </c>
      <c r="G189" s="15" t="str">
        <f t="shared" ca="1" si="29"/>
        <v/>
      </c>
      <c r="H189" s="10" t="str">
        <f t="shared" ca="1" si="30"/>
        <v/>
      </c>
      <c r="I189" s="10" t="str">
        <f t="shared" ca="1" si="31"/>
        <v/>
      </c>
      <c r="J189" s="10" t="str">
        <f t="shared" ca="1" si="32"/>
        <v/>
      </c>
      <c r="K189" s="11" t="str">
        <f t="shared" ca="1" si="33"/>
        <v/>
      </c>
      <c r="L189" s="10" t="str">
        <f t="shared" ca="1" si="34"/>
        <v/>
      </c>
      <c r="M189" s="11" t="str">
        <f t="shared" ca="1" si="35"/>
        <v/>
      </c>
      <c r="N189" s="22"/>
    </row>
    <row r="190" spans="1:14" customFormat="1">
      <c r="A190" s="9">
        <v>1</v>
      </c>
      <c r="B190" s="10" t="str">
        <f t="shared" ca="1" si="24"/>
        <v/>
      </c>
      <c r="C190" s="10" t="str">
        <f t="shared" ca="1" si="25"/>
        <v/>
      </c>
      <c r="D190" s="11" t="str">
        <f t="shared" ca="1" si="26"/>
        <v/>
      </c>
      <c r="E190" s="11" t="str">
        <f t="shared" ca="1" si="27"/>
        <v/>
      </c>
      <c r="F190" s="15" t="str">
        <f t="shared" ca="1" si="28"/>
        <v/>
      </c>
      <c r="G190" s="15" t="str">
        <f t="shared" ca="1" si="29"/>
        <v/>
      </c>
      <c r="H190" s="10" t="str">
        <f t="shared" ca="1" si="30"/>
        <v/>
      </c>
      <c r="I190" s="10" t="str">
        <f t="shared" ca="1" si="31"/>
        <v/>
      </c>
      <c r="J190" s="10" t="str">
        <f t="shared" ca="1" si="32"/>
        <v/>
      </c>
      <c r="K190" s="11" t="str">
        <f t="shared" ca="1" si="33"/>
        <v/>
      </c>
      <c r="L190" s="10" t="str">
        <f t="shared" ca="1" si="34"/>
        <v/>
      </c>
      <c r="M190" s="11" t="str">
        <f t="shared" ca="1" si="35"/>
        <v/>
      </c>
      <c r="N190" s="22"/>
    </row>
    <row r="191" spans="1:14" customFormat="1">
      <c r="A191" s="9">
        <v>1</v>
      </c>
      <c r="B191" s="10" t="str">
        <f t="shared" ca="1" si="24"/>
        <v/>
      </c>
      <c r="C191" s="10" t="str">
        <f t="shared" ca="1" si="25"/>
        <v/>
      </c>
      <c r="D191" s="11" t="str">
        <f t="shared" ca="1" si="26"/>
        <v/>
      </c>
      <c r="E191" s="11" t="str">
        <f t="shared" ca="1" si="27"/>
        <v/>
      </c>
      <c r="F191" s="15" t="str">
        <f t="shared" ca="1" si="28"/>
        <v/>
      </c>
      <c r="G191" s="15" t="str">
        <f t="shared" ca="1" si="29"/>
        <v/>
      </c>
      <c r="H191" s="10" t="str">
        <f t="shared" ca="1" si="30"/>
        <v/>
      </c>
      <c r="I191" s="10" t="str">
        <f t="shared" ca="1" si="31"/>
        <v/>
      </c>
      <c r="J191" s="10" t="str">
        <f t="shared" ca="1" si="32"/>
        <v/>
      </c>
      <c r="K191" s="11" t="str">
        <f t="shared" ca="1" si="33"/>
        <v/>
      </c>
      <c r="L191" s="10" t="str">
        <f t="shared" ca="1" si="34"/>
        <v/>
      </c>
      <c r="M191" s="11" t="str">
        <f t="shared" ca="1" si="35"/>
        <v/>
      </c>
      <c r="N191" s="22"/>
    </row>
    <row r="192" spans="1:14" customFormat="1">
      <c r="A192" s="9">
        <v>1</v>
      </c>
      <c r="B192" s="10" t="str">
        <f t="shared" ca="1" si="24"/>
        <v/>
      </c>
      <c r="C192" s="10" t="str">
        <f t="shared" ca="1" si="25"/>
        <v/>
      </c>
      <c r="D192" s="11" t="str">
        <f t="shared" ca="1" si="26"/>
        <v/>
      </c>
      <c r="E192" s="11" t="str">
        <f t="shared" ca="1" si="27"/>
        <v/>
      </c>
      <c r="F192" s="15" t="str">
        <f t="shared" ca="1" si="28"/>
        <v/>
      </c>
      <c r="G192" s="15" t="str">
        <f t="shared" ca="1" si="29"/>
        <v/>
      </c>
      <c r="H192" s="10" t="str">
        <f t="shared" ca="1" si="30"/>
        <v/>
      </c>
      <c r="I192" s="10" t="str">
        <f t="shared" ca="1" si="31"/>
        <v/>
      </c>
      <c r="J192" s="10" t="str">
        <f t="shared" ca="1" si="32"/>
        <v/>
      </c>
      <c r="K192" s="11" t="str">
        <f t="shared" ca="1" si="33"/>
        <v/>
      </c>
      <c r="L192" s="10" t="str">
        <f t="shared" ca="1" si="34"/>
        <v/>
      </c>
      <c r="M192" s="11" t="str">
        <f t="shared" ca="1" si="35"/>
        <v/>
      </c>
      <c r="N192" s="22"/>
    </row>
    <row r="193" spans="1:14" customFormat="1">
      <c r="A193" s="9">
        <v>1</v>
      </c>
      <c r="B193" s="10" t="str">
        <f t="shared" ca="1" si="24"/>
        <v/>
      </c>
      <c r="C193" s="10" t="str">
        <f t="shared" ca="1" si="25"/>
        <v/>
      </c>
      <c r="D193" s="11" t="str">
        <f t="shared" ca="1" si="26"/>
        <v/>
      </c>
      <c r="E193" s="11" t="str">
        <f t="shared" ca="1" si="27"/>
        <v/>
      </c>
      <c r="F193" s="15" t="str">
        <f t="shared" ca="1" si="28"/>
        <v/>
      </c>
      <c r="G193" s="15" t="str">
        <f t="shared" ca="1" si="29"/>
        <v/>
      </c>
      <c r="H193" s="10" t="str">
        <f t="shared" ca="1" si="30"/>
        <v/>
      </c>
      <c r="I193" s="10" t="str">
        <f t="shared" ca="1" si="31"/>
        <v/>
      </c>
      <c r="J193" s="10" t="str">
        <f t="shared" ca="1" si="32"/>
        <v/>
      </c>
      <c r="K193" s="11" t="str">
        <f t="shared" ca="1" si="33"/>
        <v/>
      </c>
      <c r="L193" s="10" t="str">
        <f t="shared" ca="1" si="34"/>
        <v/>
      </c>
      <c r="M193" s="11" t="str">
        <f t="shared" ca="1" si="35"/>
        <v/>
      </c>
      <c r="N193" s="22"/>
    </row>
    <row r="194" spans="1:14" customFormat="1">
      <c r="A194" s="9">
        <v>1</v>
      </c>
      <c r="B194" s="10" t="str">
        <f t="shared" ca="1" si="24"/>
        <v/>
      </c>
      <c r="C194" s="10" t="str">
        <f t="shared" ca="1" si="25"/>
        <v/>
      </c>
      <c r="D194" s="11" t="str">
        <f t="shared" ca="1" si="26"/>
        <v/>
      </c>
      <c r="E194" s="11" t="str">
        <f t="shared" ca="1" si="27"/>
        <v/>
      </c>
      <c r="F194" s="15" t="str">
        <f t="shared" ca="1" si="28"/>
        <v/>
      </c>
      <c r="G194" s="15" t="str">
        <f t="shared" ca="1" si="29"/>
        <v/>
      </c>
      <c r="H194" s="10" t="str">
        <f t="shared" ca="1" si="30"/>
        <v/>
      </c>
      <c r="I194" s="10" t="str">
        <f t="shared" ca="1" si="31"/>
        <v/>
      </c>
      <c r="J194" s="10" t="str">
        <f t="shared" ca="1" si="32"/>
        <v/>
      </c>
      <c r="K194" s="11" t="str">
        <f t="shared" ca="1" si="33"/>
        <v/>
      </c>
      <c r="L194" s="10" t="str">
        <f t="shared" ca="1" si="34"/>
        <v/>
      </c>
      <c r="M194" s="11" t="str">
        <f t="shared" ca="1" si="35"/>
        <v/>
      </c>
      <c r="N194" s="22"/>
    </row>
    <row r="195" spans="1:14" customFormat="1">
      <c r="A195" s="9">
        <v>1</v>
      </c>
      <c r="B195" s="10" t="str">
        <f t="shared" ca="1" si="24"/>
        <v/>
      </c>
      <c r="C195" s="10" t="str">
        <f t="shared" ca="1" si="25"/>
        <v/>
      </c>
      <c r="D195" s="11" t="str">
        <f t="shared" ca="1" si="26"/>
        <v/>
      </c>
      <c r="E195" s="11" t="str">
        <f t="shared" ca="1" si="27"/>
        <v/>
      </c>
      <c r="F195" s="15" t="str">
        <f t="shared" ca="1" si="28"/>
        <v/>
      </c>
      <c r="G195" s="15" t="str">
        <f t="shared" ca="1" si="29"/>
        <v/>
      </c>
      <c r="H195" s="10" t="str">
        <f t="shared" ca="1" si="30"/>
        <v/>
      </c>
      <c r="I195" s="10" t="str">
        <f t="shared" ca="1" si="31"/>
        <v/>
      </c>
      <c r="J195" s="10" t="str">
        <f t="shared" ca="1" si="32"/>
        <v/>
      </c>
      <c r="K195" s="11" t="str">
        <f t="shared" ca="1" si="33"/>
        <v/>
      </c>
      <c r="L195" s="10" t="str">
        <f t="shared" ca="1" si="34"/>
        <v/>
      </c>
      <c r="M195" s="11" t="str">
        <f t="shared" ca="1" si="35"/>
        <v/>
      </c>
      <c r="N195" s="22"/>
    </row>
    <row r="196" spans="1:14" customFormat="1">
      <c r="A196" s="9">
        <v>1</v>
      </c>
      <c r="B196" s="10" t="str">
        <f t="shared" ca="1" si="24"/>
        <v/>
      </c>
      <c r="C196" s="10" t="str">
        <f t="shared" ca="1" si="25"/>
        <v/>
      </c>
      <c r="D196" s="11" t="str">
        <f t="shared" ca="1" si="26"/>
        <v/>
      </c>
      <c r="E196" s="11" t="str">
        <f t="shared" ca="1" si="27"/>
        <v/>
      </c>
      <c r="F196" s="15" t="str">
        <f t="shared" ca="1" si="28"/>
        <v/>
      </c>
      <c r="G196" s="15" t="str">
        <f t="shared" ca="1" si="29"/>
        <v/>
      </c>
      <c r="H196" s="10" t="str">
        <f t="shared" ca="1" si="30"/>
        <v/>
      </c>
      <c r="I196" s="10" t="str">
        <f t="shared" ca="1" si="31"/>
        <v/>
      </c>
      <c r="J196" s="10" t="str">
        <f t="shared" ca="1" si="32"/>
        <v/>
      </c>
      <c r="K196" s="11" t="str">
        <f t="shared" ca="1" si="33"/>
        <v/>
      </c>
      <c r="L196" s="10" t="str">
        <f t="shared" ca="1" si="34"/>
        <v/>
      </c>
      <c r="M196" s="11" t="str">
        <f t="shared" ca="1" si="35"/>
        <v/>
      </c>
      <c r="N196" s="22"/>
    </row>
    <row r="197" spans="1:14" customFormat="1">
      <c r="A197" s="9">
        <v>1</v>
      </c>
      <c r="B197" s="10" t="str">
        <f t="shared" ref="B197:B260" ca="1" si="36">IF(B196="","",IF(ISNA(MATCH(C197,N°_BC,0)),"",MATCH(C197,N°_BC,0)))</f>
        <v/>
      </c>
      <c r="C197" s="10" t="str">
        <f t="shared" ref="C197:C260" ca="1" si="37">IF(C196="","",IF(ISNA(INDEX(OFFSET(N°_BC,B196,0),MATCH(A197,OFFSET(Mois_dep,B196,0),0))),"",INDEX(OFFSET(N°_BC,B196,0),MATCH(A197,OFFSET(Mois_dep,B196,0),0))))</f>
        <v/>
      </c>
      <c r="D197" s="11" t="str">
        <f t="shared" ref="D197:D260" ca="1" si="38">IF(E196="","",IF(ISNA(INDEX(OFFSET(Dates_départ,B196,0),MATCH(A197,OFFSET(Mois_dep,B196,0),0))),"",INDEX(OFFSET(Dates_départ,B196,0),MATCH(A197,OFFSET(Mois_dep,B196,0),0))))</f>
        <v/>
      </c>
      <c r="E197" s="11" t="str">
        <f t="shared" ref="E197:E260" ca="1" si="39">IF(E196="","",IF(ISNA(INDEX(OFFSET(Dates_Fin,B196,0),MATCH(A197,OFFSET(Mois_dep,B196,0),0))),"",INDEX(OFFSET(Dates_Fin,B196,0),MATCH(A197,OFFSET(Mois_dep,B196,0),0))))</f>
        <v/>
      </c>
      <c r="F197" s="15" t="str">
        <f t="shared" ref="F197:F260" ca="1" si="40">IF(E196="","",IF(ISNA(INDEX(OFFSET(Choix_conducteur,B196,0),MATCH(A197,OFFSET(Mois_dep,B196,0),0))),"",INDEX(OFFSET(Choix_conducteur,B196,0),MATCH(A197,OFFSET(Mois_dep,B196,0),0))))</f>
        <v/>
      </c>
      <c r="G197" s="15" t="str">
        <f t="shared" ref="G197:G260" ca="1" si="41">IF(E196="","",IF(ISNA(INDEX(OFFSET(Choix_véhicule,B196,0),MATCH(A197,OFFSET(Mois_dep,B196,0),0))),"",INDEX(OFFSET(Choix_véhicule,B196,0),MATCH(A197,OFFSET(Mois_dep,B196,0),0))))</f>
        <v/>
      </c>
      <c r="H197" s="10" t="str">
        <f t="shared" ref="H197:H260" ca="1" si="42">IF(H196="","",IF(ISNA(INDEX(OFFSET(Confirmé___Option,B196,0),MATCH(A197,OFFSET(Mois_dep,B196,0),0))),"",INDEX(OFFSET(Confirmé___Option,B196,0),MATCH(A197,OFFSET(Mois_dep,B196,0),0))))</f>
        <v/>
      </c>
      <c r="I197" s="10" t="str">
        <f t="shared" ref="I197:I260" ca="1" si="43">IF(IF(H196="","",IF(ISNA(INDEX(OFFSET(Commentaire,B196,0),MATCH(A197,OFFSET(Mois_dep,B196,0),0))),"",INDEX(OFFSET(Commentaire,B196,0),MATCH(A197,OFFSET(Mois_dep,B196,0),0))))=0,"",IF(H196="","",IF(ISNA(INDEX(OFFSET(Commentaire,B196,0),MATCH(A197,OFFSET(Mois_dep,B196,0),0))),"",INDEX(OFFSET(Commentaire,B196,0),MATCH(A197,OFFSET(Mois_dep,B196,0),0)))))</f>
        <v/>
      </c>
      <c r="J197" s="10" t="str">
        <f t="shared" ref="J197:J260" ca="1" si="44">IF(IF(H196="","",IF(ISNA(INDEX(OFFSET(Choix_conducteur_différent,B196,0),MATCH(A197,OFFSET(Mois_dep,B196,0),0))),"",INDEX(OFFSET(Choix_conducteur_différent,B196,0),MATCH(A197,OFFSET(Mois_dep,B196,0),0))))=0,"",IF(H196="","",IF(ISNA(INDEX(OFFSET(Choix_conducteur_différent,B196,0),MATCH(A197,OFFSET(Mois_dep,B196,0),0))),"",INDEX(OFFSET(Choix_conducteur_différent,B196,0),MATCH(A197,OFFSET(Mois_dep,B196,0),0)))))</f>
        <v/>
      </c>
      <c r="K197" s="11" t="str">
        <f t="shared" ref="K197:K260" ca="1" si="45">IF(IF(H196="","",IF(ISNA(INDEX(OFFSET(Dates,B196,0),MATCH(A197,OFFSET(Mois_dep,B196,0),0))),"",INDEX(OFFSET(Dates,B196,0),MATCH(A197,OFFSET(Mois_dep,B196,0),0))))=0,"",IF(H196="","",IF(ISNA(INDEX(OFFSET(Dates,B196,0),MATCH(A197,OFFSET(Mois_dep,B196,0),0))),"",INDEX(OFFSET(Dates,B196,0),MATCH(A197,OFFSET(Mois_dep,B196,0),0)))))</f>
        <v/>
      </c>
      <c r="L197" s="10" t="str">
        <f t="shared" ref="L197:L260" ca="1" si="46">IF(IF(H196="","",IF(ISNA(INDEX(OFFSET(Choix_conducteur_différent2,B196,0),MATCH(A197,OFFSET(Mois_dep,B196,0),0))),"",INDEX(OFFSET(Choix_conducteur_différent2,B196,0),MATCH(A197,OFFSET(Mois_dep,B196,0),0))))=0,"",IF(H196="","",IF(ISNA(INDEX(OFFSET(Choix_conducteur_différent2,B196,0),MATCH(A197,OFFSET(Mois_dep,B196,0),0))),"",INDEX(OFFSET(Choix_conducteur_différent2,B196,0),MATCH(A197,OFFSET(Mois_dep,B196,0),0)))))</f>
        <v/>
      </c>
      <c r="M197" s="11" t="str">
        <f t="shared" ref="M197:M260" ca="1" si="47">IF(IF(H196="","",IF(ISNA(INDEX(OFFSET(Dates2,B196,0),MATCH(A197,OFFSET(Mois_dep,B196,0),0))),"",INDEX(OFFSET(Dates2,B196,0),MATCH(A197,OFFSET(Mois_dep,B196,0),0))))=0,"",IF(H196="","",IF(ISNA(INDEX(OFFSET(Dates2,B196,0),MATCH(A197,OFFSET(Mois_dep,B196,0),0))),"",INDEX(OFFSET(Dates2,B196,0),MATCH(A197,OFFSET(Mois_dep,B196,0),0)))))</f>
        <v/>
      </c>
      <c r="N197" s="22"/>
    </row>
    <row r="198" spans="1:14" customFormat="1">
      <c r="A198" s="9">
        <v>1</v>
      </c>
      <c r="B198" s="10" t="str">
        <f t="shared" ca="1" si="36"/>
        <v/>
      </c>
      <c r="C198" s="10" t="str">
        <f t="shared" ca="1" si="37"/>
        <v/>
      </c>
      <c r="D198" s="11" t="str">
        <f t="shared" ca="1" si="38"/>
        <v/>
      </c>
      <c r="E198" s="11" t="str">
        <f t="shared" ca="1" si="39"/>
        <v/>
      </c>
      <c r="F198" s="15" t="str">
        <f t="shared" ca="1" si="40"/>
        <v/>
      </c>
      <c r="G198" s="15" t="str">
        <f t="shared" ca="1" si="41"/>
        <v/>
      </c>
      <c r="H198" s="10" t="str">
        <f t="shared" ca="1" si="42"/>
        <v/>
      </c>
      <c r="I198" s="10" t="str">
        <f t="shared" ca="1" si="43"/>
        <v/>
      </c>
      <c r="J198" s="10" t="str">
        <f t="shared" ca="1" si="44"/>
        <v/>
      </c>
      <c r="K198" s="11" t="str">
        <f t="shared" ca="1" si="45"/>
        <v/>
      </c>
      <c r="L198" s="10" t="str">
        <f t="shared" ca="1" si="46"/>
        <v/>
      </c>
      <c r="M198" s="11" t="str">
        <f t="shared" ca="1" si="47"/>
        <v/>
      </c>
      <c r="N198" s="22"/>
    </row>
    <row r="199" spans="1:14" customFormat="1">
      <c r="A199" s="9">
        <v>1</v>
      </c>
      <c r="B199" s="10" t="str">
        <f t="shared" ca="1" si="36"/>
        <v/>
      </c>
      <c r="C199" s="10" t="str">
        <f t="shared" ca="1" si="37"/>
        <v/>
      </c>
      <c r="D199" s="11" t="str">
        <f t="shared" ca="1" si="38"/>
        <v/>
      </c>
      <c r="E199" s="11" t="str">
        <f t="shared" ca="1" si="39"/>
        <v/>
      </c>
      <c r="F199" s="15" t="str">
        <f t="shared" ca="1" si="40"/>
        <v/>
      </c>
      <c r="G199" s="15" t="str">
        <f t="shared" ca="1" si="41"/>
        <v/>
      </c>
      <c r="H199" s="10" t="str">
        <f t="shared" ca="1" si="42"/>
        <v/>
      </c>
      <c r="I199" s="10" t="str">
        <f t="shared" ca="1" si="43"/>
        <v/>
      </c>
      <c r="J199" s="10" t="str">
        <f t="shared" ca="1" si="44"/>
        <v/>
      </c>
      <c r="K199" s="11" t="str">
        <f t="shared" ca="1" si="45"/>
        <v/>
      </c>
      <c r="L199" s="10" t="str">
        <f t="shared" ca="1" si="46"/>
        <v/>
      </c>
      <c r="M199" s="11" t="str">
        <f t="shared" ca="1" si="47"/>
        <v/>
      </c>
      <c r="N199" s="22"/>
    </row>
    <row r="200" spans="1:14" customFormat="1">
      <c r="A200" s="9">
        <v>1</v>
      </c>
      <c r="B200" s="10" t="str">
        <f t="shared" ca="1" si="36"/>
        <v/>
      </c>
      <c r="C200" s="10" t="str">
        <f t="shared" ca="1" si="37"/>
        <v/>
      </c>
      <c r="D200" s="11" t="str">
        <f t="shared" ca="1" si="38"/>
        <v/>
      </c>
      <c r="E200" s="11" t="str">
        <f t="shared" ca="1" si="39"/>
        <v/>
      </c>
      <c r="F200" s="15" t="str">
        <f t="shared" ca="1" si="40"/>
        <v/>
      </c>
      <c r="G200" s="15" t="str">
        <f t="shared" ca="1" si="41"/>
        <v/>
      </c>
      <c r="H200" s="10" t="str">
        <f t="shared" ca="1" si="42"/>
        <v/>
      </c>
      <c r="I200" s="10" t="str">
        <f t="shared" ca="1" si="43"/>
        <v/>
      </c>
      <c r="J200" s="10" t="str">
        <f t="shared" ca="1" si="44"/>
        <v/>
      </c>
      <c r="K200" s="11" t="str">
        <f t="shared" ca="1" si="45"/>
        <v/>
      </c>
      <c r="L200" s="10" t="str">
        <f t="shared" ca="1" si="46"/>
        <v/>
      </c>
      <c r="M200" s="11" t="str">
        <f t="shared" ca="1" si="47"/>
        <v/>
      </c>
      <c r="N200" s="22"/>
    </row>
    <row r="201" spans="1:14" customFormat="1">
      <c r="A201" s="9">
        <v>1</v>
      </c>
      <c r="B201" s="10" t="str">
        <f t="shared" ca="1" si="36"/>
        <v/>
      </c>
      <c r="C201" s="10" t="str">
        <f t="shared" ca="1" si="37"/>
        <v/>
      </c>
      <c r="D201" s="11" t="str">
        <f t="shared" ca="1" si="38"/>
        <v/>
      </c>
      <c r="E201" s="11" t="str">
        <f t="shared" ca="1" si="39"/>
        <v/>
      </c>
      <c r="F201" s="15" t="str">
        <f t="shared" ca="1" si="40"/>
        <v/>
      </c>
      <c r="G201" s="15" t="str">
        <f t="shared" ca="1" si="41"/>
        <v/>
      </c>
      <c r="H201" s="10" t="str">
        <f t="shared" ca="1" si="42"/>
        <v/>
      </c>
      <c r="I201" s="10" t="str">
        <f t="shared" ca="1" si="43"/>
        <v/>
      </c>
      <c r="J201" s="10" t="str">
        <f t="shared" ca="1" si="44"/>
        <v/>
      </c>
      <c r="K201" s="11" t="str">
        <f t="shared" ca="1" si="45"/>
        <v/>
      </c>
      <c r="L201" s="10" t="str">
        <f t="shared" ca="1" si="46"/>
        <v/>
      </c>
      <c r="M201" s="11" t="str">
        <f t="shared" ca="1" si="47"/>
        <v/>
      </c>
      <c r="N201" s="22"/>
    </row>
    <row r="202" spans="1:14" customFormat="1">
      <c r="A202" s="9">
        <v>1</v>
      </c>
      <c r="B202" s="10" t="str">
        <f t="shared" ca="1" si="36"/>
        <v/>
      </c>
      <c r="C202" s="10" t="str">
        <f t="shared" ca="1" si="37"/>
        <v/>
      </c>
      <c r="D202" s="11" t="str">
        <f t="shared" ca="1" si="38"/>
        <v/>
      </c>
      <c r="E202" s="11" t="str">
        <f t="shared" ca="1" si="39"/>
        <v/>
      </c>
      <c r="F202" s="15" t="str">
        <f t="shared" ca="1" si="40"/>
        <v/>
      </c>
      <c r="G202" s="15" t="str">
        <f t="shared" ca="1" si="41"/>
        <v/>
      </c>
      <c r="H202" s="10" t="str">
        <f t="shared" ca="1" si="42"/>
        <v/>
      </c>
      <c r="I202" s="10" t="str">
        <f t="shared" ca="1" si="43"/>
        <v/>
      </c>
      <c r="J202" s="10" t="str">
        <f t="shared" ca="1" si="44"/>
        <v/>
      </c>
      <c r="K202" s="11" t="str">
        <f t="shared" ca="1" si="45"/>
        <v/>
      </c>
      <c r="L202" s="10" t="str">
        <f t="shared" ca="1" si="46"/>
        <v/>
      </c>
      <c r="M202" s="11" t="str">
        <f t="shared" ca="1" si="47"/>
        <v/>
      </c>
      <c r="N202" s="22"/>
    </row>
    <row r="203" spans="1:14" customFormat="1">
      <c r="A203" s="9">
        <v>1</v>
      </c>
      <c r="B203" s="10" t="str">
        <f t="shared" ca="1" si="36"/>
        <v/>
      </c>
      <c r="C203" s="10" t="str">
        <f t="shared" ca="1" si="37"/>
        <v/>
      </c>
      <c r="D203" s="11" t="str">
        <f t="shared" ca="1" si="38"/>
        <v/>
      </c>
      <c r="E203" s="11" t="str">
        <f t="shared" ca="1" si="39"/>
        <v/>
      </c>
      <c r="F203" s="15" t="str">
        <f t="shared" ca="1" si="40"/>
        <v/>
      </c>
      <c r="G203" s="15" t="str">
        <f t="shared" ca="1" si="41"/>
        <v/>
      </c>
      <c r="H203" s="10" t="str">
        <f t="shared" ca="1" si="42"/>
        <v/>
      </c>
      <c r="I203" s="10" t="str">
        <f t="shared" ca="1" si="43"/>
        <v/>
      </c>
      <c r="J203" s="10" t="str">
        <f t="shared" ca="1" si="44"/>
        <v/>
      </c>
      <c r="K203" s="11" t="str">
        <f t="shared" ca="1" si="45"/>
        <v/>
      </c>
      <c r="L203" s="10" t="str">
        <f t="shared" ca="1" si="46"/>
        <v/>
      </c>
      <c r="M203" s="11" t="str">
        <f t="shared" ca="1" si="47"/>
        <v/>
      </c>
      <c r="N203" s="22"/>
    </row>
    <row r="204" spans="1:14" customFormat="1">
      <c r="A204" s="9">
        <v>1</v>
      </c>
      <c r="B204" s="10" t="str">
        <f t="shared" ca="1" si="36"/>
        <v/>
      </c>
      <c r="C204" s="10" t="str">
        <f t="shared" ca="1" si="37"/>
        <v/>
      </c>
      <c r="D204" s="11" t="str">
        <f t="shared" ca="1" si="38"/>
        <v/>
      </c>
      <c r="E204" s="11" t="str">
        <f t="shared" ca="1" si="39"/>
        <v/>
      </c>
      <c r="F204" s="15" t="str">
        <f t="shared" ca="1" si="40"/>
        <v/>
      </c>
      <c r="G204" s="15" t="str">
        <f t="shared" ca="1" si="41"/>
        <v/>
      </c>
      <c r="H204" s="10" t="str">
        <f t="shared" ca="1" si="42"/>
        <v/>
      </c>
      <c r="I204" s="10" t="str">
        <f t="shared" ca="1" si="43"/>
        <v/>
      </c>
      <c r="J204" s="10" t="str">
        <f t="shared" ca="1" si="44"/>
        <v/>
      </c>
      <c r="K204" s="11" t="str">
        <f t="shared" ca="1" si="45"/>
        <v/>
      </c>
      <c r="L204" s="10" t="str">
        <f t="shared" ca="1" si="46"/>
        <v/>
      </c>
      <c r="M204" s="11" t="str">
        <f t="shared" ca="1" si="47"/>
        <v/>
      </c>
      <c r="N204" s="22"/>
    </row>
    <row r="205" spans="1:14" customFormat="1">
      <c r="A205" s="9">
        <v>1</v>
      </c>
      <c r="B205" s="10" t="str">
        <f t="shared" ca="1" si="36"/>
        <v/>
      </c>
      <c r="C205" s="10" t="str">
        <f t="shared" ca="1" si="37"/>
        <v/>
      </c>
      <c r="D205" s="11" t="str">
        <f t="shared" ca="1" si="38"/>
        <v/>
      </c>
      <c r="E205" s="11" t="str">
        <f t="shared" ca="1" si="39"/>
        <v/>
      </c>
      <c r="F205" s="15" t="str">
        <f t="shared" ca="1" si="40"/>
        <v/>
      </c>
      <c r="G205" s="15" t="str">
        <f t="shared" ca="1" si="41"/>
        <v/>
      </c>
      <c r="H205" s="10" t="str">
        <f t="shared" ca="1" si="42"/>
        <v/>
      </c>
      <c r="I205" s="10" t="str">
        <f t="shared" ca="1" si="43"/>
        <v/>
      </c>
      <c r="J205" s="10" t="str">
        <f t="shared" ca="1" si="44"/>
        <v/>
      </c>
      <c r="K205" s="11" t="str">
        <f t="shared" ca="1" si="45"/>
        <v/>
      </c>
      <c r="L205" s="10" t="str">
        <f t="shared" ca="1" si="46"/>
        <v/>
      </c>
      <c r="M205" s="11" t="str">
        <f t="shared" ca="1" si="47"/>
        <v/>
      </c>
      <c r="N205" s="22"/>
    </row>
    <row r="206" spans="1:14" customFormat="1">
      <c r="A206" s="9">
        <v>1</v>
      </c>
      <c r="B206" s="10" t="str">
        <f t="shared" ca="1" si="36"/>
        <v/>
      </c>
      <c r="C206" s="10" t="str">
        <f t="shared" ca="1" si="37"/>
        <v/>
      </c>
      <c r="D206" s="11" t="str">
        <f t="shared" ca="1" si="38"/>
        <v/>
      </c>
      <c r="E206" s="11" t="str">
        <f t="shared" ca="1" si="39"/>
        <v/>
      </c>
      <c r="F206" s="15" t="str">
        <f t="shared" ca="1" si="40"/>
        <v/>
      </c>
      <c r="G206" s="15" t="str">
        <f t="shared" ca="1" si="41"/>
        <v/>
      </c>
      <c r="H206" s="10" t="str">
        <f t="shared" ca="1" si="42"/>
        <v/>
      </c>
      <c r="I206" s="10" t="str">
        <f t="shared" ca="1" si="43"/>
        <v/>
      </c>
      <c r="J206" s="10" t="str">
        <f t="shared" ca="1" si="44"/>
        <v/>
      </c>
      <c r="K206" s="11" t="str">
        <f t="shared" ca="1" si="45"/>
        <v/>
      </c>
      <c r="L206" s="10" t="str">
        <f t="shared" ca="1" si="46"/>
        <v/>
      </c>
      <c r="M206" s="11" t="str">
        <f t="shared" ca="1" si="47"/>
        <v/>
      </c>
      <c r="N206" s="22"/>
    </row>
    <row r="207" spans="1:14" customFormat="1">
      <c r="A207" s="9">
        <v>1</v>
      </c>
      <c r="B207" s="10" t="str">
        <f t="shared" ca="1" si="36"/>
        <v/>
      </c>
      <c r="C207" s="10" t="str">
        <f t="shared" ca="1" si="37"/>
        <v/>
      </c>
      <c r="D207" s="11" t="str">
        <f t="shared" ca="1" si="38"/>
        <v/>
      </c>
      <c r="E207" s="11" t="str">
        <f t="shared" ca="1" si="39"/>
        <v/>
      </c>
      <c r="F207" s="15" t="str">
        <f t="shared" ca="1" si="40"/>
        <v/>
      </c>
      <c r="G207" s="15" t="str">
        <f t="shared" ca="1" si="41"/>
        <v/>
      </c>
      <c r="H207" s="10" t="str">
        <f t="shared" ca="1" si="42"/>
        <v/>
      </c>
      <c r="I207" s="10" t="str">
        <f t="shared" ca="1" si="43"/>
        <v/>
      </c>
      <c r="J207" s="10" t="str">
        <f t="shared" ca="1" si="44"/>
        <v/>
      </c>
      <c r="K207" s="11" t="str">
        <f t="shared" ca="1" si="45"/>
        <v/>
      </c>
      <c r="L207" s="10" t="str">
        <f t="shared" ca="1" si="46"/>
        <v/>
      </c>
      <c r="M207" s="11" t="str">
        <f t="shared" ca="1" si="47"/>
        <v/>
      </c>
      <c r="N207" s="22"/>
    </row>
    <row r="208" spans="1:14" customFormat="1">
      <c r="A208" s="9">
        <v>1</v>
      </c>
      <c r="B208" s="10" t="str">
        <f t="shared" ca="1" si="36"/>
        <v/>
      </c>
      <c r="C208" s="10" t="str">
        <f t="shared" ca="1" si="37"/>
        <v/>
      </c>
      <c r="D208" s="11" t="str">
        <f t="shared" ca="1" si="38"/>
        <v/>
      </c>
      <c r="E208" s="11" t="str">
        <f t="shared" ca="1" si="39"/>
        <v/>
      </c>
      <c r="F208" s="15" t="str">
        <f t="shared" ca="1" si="40"/>
        <v/>
      </c>
      <c r="G208" s="15" t="str">
        <f t="shared" ca="1" si="41"/>
        <v/>
      </c>
      <c r="H208" s="10" t="str">
        <f t="shared" ca="1" si="42"/>
        <v/>
      </c>
      <c r="I208" s="10" t="str">
        <f t="shared" ca="1" si="43"/>
        <v/>
      </c>
      <c r="J208" s="10" t="str">
        <f t="shared" ca="1" si="44"/>
        <v/>
      </c>
      <c r="K208" s="11" t="str">
        <f t="shared" ca="1" si="45"/>
        <v/>
      </c>
      <c r="L208" s="10" t="str">
        <f t="shared" ca="1" si="46"/>
        <v/>
      </c>
      <c r="M208" s="11" t="str">
        <f t="shared" ca="1" si="47"/>
        <v/>
      </c>
      <c r="N208" s="22"/>
    </row>
    <row r="209" spans="1:14" customFormat="1">
      <c r="A209" s="9">
        <v>1</v>
      </c>
      <c r="B209" s="10" t="str">
        <f t="shared" ca="1" si="36"/>
        <v/>
      </c>
      <c r="C209" s="10" t="str">
        <f t="shared" ca="1" si="37"/>
        <v/>
      </c>
      <c r="D209" s="11" t="str">
        <f t="shared" ca="1" si="38"/>
        <v/>
      </c>
      <c r="E209" s="11" t="str">
        <f t="shared" ca="1" si="39"/>
        <v/>
      </c>
      <c r="F209" s="15" t="str">
        <f t="shared" ca="1" si="40"/>
        <v/>
      </c>
      <c r="G209" s="15" t="str">
        <f t="shared" ca="1" si="41"/>
        <v/>
      </c>
      <c r="H209" s="10" t="str">
        <f t="shared" ca="1" si="42"/>
        <v/>
      </c>
      <c r="I209" s="10" t="str">
        <f t="shared" ca="1" si="43"/>
        <v/>
      </c>
      <c r="J209" s="10" t="str">
        <f t="shared" ca="1" si="44"/>
        <v/>
      </c>
      <c r="K209" s="11" t="str">
        <f t="shared" ca="1" si="45"/>
        <v/>
      </c>
      <c r="L209" s="10" t="str">
        <f t="shared" ca="1" si="46"/>
        <v/>
      </c>
      <c r="M209" s="11" t="str">
        <f t="shared" ca="1" si="47"/>
        <v/>
      </c>
      <c r="N209" s="22"/>
    </row>
    <row r="210" spans="1:14" customFormat="1">
      <c r="A210" s="9">
        <v>1</v>
      </c>
      <c r="B210" s="10" t="str">
        <f t="shared" ca="1" si="36"/>
        <v/>
      </c>
      <c r="C210" s="10" t="str">
        <f t="shared" ca="1" si="37"/>
        <v/>
      </c>
      <c r="D210" s="11" t="str">
        <f t="shared" ca="1" si="38"/>
        <v/>
      </c>
      <c r="E210" s="11" t="str">
        <f t="shared" ca="1" si="39"/>
        <v/>
      </c>
      <c r="F210" s="15" t="str">
        <f t="shared" ca="1" si="40"/>
        <v/>
      </c>
      <c r="G210" s="15" t="str">
        <f t="shared" ca="1" si="41"/>
        <v/>
      </c>
      <c r="H210" s="10" t="str">
        <f t="shared" ca="1" si="42"/>
        <v/>
      </c>
      <c r="I210" s="10" t="str">
        <f t="shared" ca="1" si="43"/>
        <v/>
      </c>
      <c r="J210" s="10" t="str">
        <f t="shared" ca="1" si="44"/>
        <v/>
      </c>
      <c r="K210" s="11" t="str">
        <f t="shared" ca="1" si="45"/>
        <v/>
      </c>
      <c r="L210" s="10" t="str">
        <f t="shared" ca="1" si="46"/>
        <v/>
      </c>
      <c r="M210" s="11" t="str">
        <f t="shared" ca="1" si="47"/>
        <v/>
      </c>
      <c r="N210" s="22"/>
    </row>
    <row r="211" spans="1:14" customFormat="1">
      <c r="A211" s="9">
        <v>1</v>
      </c>
      <c r="B211" s="10" t="str">
        <f t="shared" ca="1" si="36"/>
        <v/>
      </c>
      <c r="C211" s="10" t="str">
        <f t="shared" ca="1" si="37"/>
        <v/>
      </c>
      <c r="D211" s="11" t="str">
        <f t="shared" ca="1" si="38"/>
        <v/>
      </c>
      <c r="E211" s="11" t="str">
        <f t="shared" ca="1" si="39"/>
        <v/>
      </c>
      <c r="F211" s="15" t="str">
        <f t="shared" ca="1" si="40"/>
        <v/>
      </c>
      <c r="G211" s="15" t="str">
        <f t="shared" ca="1" si="41"/>
        <v/>
      </c>
      <c r="H211" s="10" t="str">
        <f t="shared" ca="1" si="42"/>
        <v/>
      </c>
      <c r="I211" s="10" t="str">
        <f t="shared" ca="1" si="43"/>
        <v/>
      </c>
      <c r="J211" s="10" t="str">
        <f t="shared" ca="1" si="44"/>
        <v/>
      </c>
      <c r="K211" s="11" t="str">
        <f t="shared" ca="1" si="45"/>
        <v/>
      </c>
      <c r="L211" s="10" t="str">
        <f t="shared" ca="1" si="46"/>
        <v/>
      </c>
      <c r="M211" s="11" t="str">
        <f t="shared" ca="1" si="47"/>
        <v/>
      </c>
      <c r="N211" s="22"/>
    </row>
    <row r="212" spans="1:14" customFormat="1">
      <c r="A212" s="9">
        <v>1</v>
      </c>
      <c r="B212" s="10" t="str">
        <f t="shared" ca="1" si="36"/>
        <v/>
      </c>
      <c r="C212" s="10" t="str">
        <f t="shared" ca="1" si="37"/>
        <v/>
      </c>
      <c r="D212" s="11" t="str">
        <f t="shared" ca="1" si="38"/>
        <v/>
      </c>
      <c r="E212" s="11" t="str">
        <f t="shared" ca="1" si="39"/>
        <v/>
      </c>
      <c r="F212" s="15" t="str">
        <f t="shared" ca="1" si="40"/>
        <v/>
      </c>
      <c r="G212" s="15" t="str">
        <f t="shared" ca="1" si="41"/>
        <v/>
      </c>
      <c r="H212" s="10" t="str">
        <f t="shared" ca="1" si="42"/>
        <v/>
      </c>
      <c r="I212" s="10" t="str">
        <f t="shared" ca="1" si="43"/>
        <v/>
      </c>
      <c r="J212" s="10" t="str">
        <f t="shared" ca="1" si="44"/>
        <v/>
      </c>
      <c r="K212" s="11" t="str">
        <f t="shared" ca="1" si="45"/>
        <v/>
      </c>
      <c r="L212" s="10" t="str">
        <f t="shared" ca="1" si="46"/>
        <v/>
      </c>
      <c r="M212" s="11" t="str">
        <f t="shared" ca="1" si="47"/>
        <v/>
      </c>
      <c r="N212" s="22"/>
    </row>
    <row r="213" spans="1:14" customFormat="1">
      <c r="A213" s="9">
        <v>1</v>
      </c>
      <c r="B213" s="10" t="str">
        <f t="shared" ca="1" si="36"/>
        <v/>
      </c>
      <c r="C213" s="10" t="str">
        <f t="shared" ca="1" si="37"/>
        <v/>
      </c>
      <c r="D213" s="11" t="str">
        <f t="shared" ca="1" si="38"/>
        <v/>
      </c>
      <c r="E213" s="11" t="str">
        <f t="shared" ca="1" si="39"/>
        <v/>
      </c>
      <c r="F213" s="15" t="str">
        <f t="shared" ca="1" si="40"/>
        <v/>
      </c>
      <c r="G213" s="15" t="str">
        <f t="shared" ca="1" si="41"/>
        <v/>
      </c>
      <c r="H213" s="10" t="str">
        <f t="shared" ca="1" si="42"/>
        <v/>
      </c>
      <c r="I213" s="10" t="str">
        <f t="shared" ca="1" si="43"/>
        <v/>
      </c>
      <c r="J213" s="10" t="str">
        <f t="shared" ca="1" si="44"/>
        <v/>
      </c>
      <c r="K213" s="11" t="str">
        <f t="shared" ca="1" si="45"/>
        <v/>
      </c>
      <c r="L213" s="10" t="str">
        <f t="shared" ca="1" si="46"/>
        <v/>
      </c>
      <c r="M213" s="11" t="str">
        <f t="shared" ca="1" si="47"/>
        <v/>
      </c>
      <c r="N213" s="22"/>
    </row>
    <row r="214" spans="1:14" customFormat="1">
      <c r="A214" s="9">
        <v>1</v>
      </c>
      <c r="B214" s="10" t="str">
        <f t="shared" ca="1" si="36"/>
        <v/>
      </c>
      <c r="C214" s="10" t="str">
        <f t="shared" ca="1" si="37"/>
        <v/>
      </c>
      <c r="D214" s="11" t="str">
        <f t="shared" ca="1" si="38"/>
        <v/>
      </c>
      <c r="E214" s="11" t="str">
        <f t="shared" ca="1" si="39"/>
        <v/>
      </c>
      <c r="F214" s="15" t="str">
        <f t="shared" ca="1" si="40"/>
        <v/>
      </c>
      <c r="G214" s="15" t="str">
        <f t="shared" ca="1" si="41"/>
        <v/>
      </c>
      <c r="H214" s="10" t="str">
        <f t="shared" ca="1" si="42"/>
        <v/>
      </c>
      <c r="I214" s="10" t="str">
        <f t="shared" ca="1" si="43"/>
        <v/>
      </c>
      <c r="J214" s="10" t="str">
        <f t="shared" ca="1" si="44"/>
        <v/>
      </c>
      <c r="K214" s="11" t="str">
        <f t="shared" ca="1" si="45"/>
        <v/>
      </c>
      <c r="L214" s="10" t="str">
        <f t="shared" ca="1" si="46"/>
        <v/>
      </c>
      <c r="M214" s="11" t="str">
        <f t="shared" ca="1" si="47"/>
        <v/>
      </c>
      <c r="N214" s="22"/>
    </row>
    <row r="215" spans="1:14" customFormat="1">
      <c r="A215" s="9">
        <v>1</v>
      </c>
      <c r="B215" s="10" t="str">
        <f t="shared" ca="1" si="36"/>
        <v/>
      </c>
      <c r="C215" s="10" t="str">
        <f t="shared" ca="1" si="37"/>
        <v/>
      </c>
      <c r="D215" s="11" t="str">
        <f t="shared" ca="1" si="38"/>
        <v/>
      </c>
      <c r="E215" s="11" t="str">
        <f t="shared" ca="1" si="39"/>
        <v/>
      </c>
      <c r="F215" s="15" t="str">
        <f t="shared" ca="1" si="40"/>
        <v/>
      </c>
      <c r="G215" s="15" t="str">
        <f t="shared" ca="1" si="41"/>
        <v/>
      </c>
      <c r="H215" s="10" t="str">
        <f t="shared" ca="1" si="42"/>
        <v/>
      </c>
      <c r="I215" s="10" t="str">
        <f t="shared" ca="1" si="43"/>
        <v/>
      </c>
      <c r="J215" s="10" t="str">
        <f t="shared" ca="1" si="44"/>
        <v/>
      </c>
      <c r="K215" s="11" t="str">
        <f t="shared" ca="1" si="45"/>
        <v/>
      </c>
      <c r="L215" s="10" t="str">
        <f t="shared" ca="1" si="46"/>
        <v/>
      </c>
      <c r="M215" s="11" t="str">
        <f t="shared" ca="1" si="47"/>
        <v/>
      </c>
      <c r="N215" s="22"/>
    </row>
    <row r="216" spans="1:14" customFormat="1">
      <c r="A216" s="9">
        <v>1</v>
      </c>
      <c r="B216" s="10" t="str">
        <f t="shared" ca="1" si="36"/>
        <v/>
      </c>
      <c r="C216" s="10" t="str">
        <f t="shared" ca="1" si="37"/>
        <v/>
      </c>
      <c r="D216" s="11" t="str">
        <f t="shared" ca="1" si="38"/>
        <v/>
      </c>
      <c r="E216" s="11" t="str">
        <f t="shared" ca="1" si="39"/>
        <v/>
      </c>
      <c r="F216" s="15" t="str">
        <f t="shared" ca="1" si="40"/>
        <v/>
      </c>
      <c r="G216" s="15" t="str">
        <f t="shared" ca="1" si="41"/>
        <v/>
      </c>
      <c r="H216" s="10" t="str">
        <f t="shared" ca="1" si="42"/>
        <v/>
      </c>
      <c r="I216" s="10" t="str">
        <f t="shared" ca="1" si="43"/>
        <v/>
      </c>
      <c r="J216" s="10" t="str">
        <f t="shared" ca="1" si="44"/>
        <v/>
      </c>
      <c r="K216" s="11" t="str">
        <f t="shared" ca="1" si="45"/>
        <v/>
      </c>
      <c r="L216" s="10" t="str">
        <f t="shared" ca="1" si="46"/>
        <v/>
      </c>
      <c r="M216" s="11" t="str">
        <f t="shared" ca="1" si="47"/>
        <v/>
      </c>
      <c r="N216" s="22"/>
    </row>
    <row r="217" spans="1:14" customFormat="1">
      <c r="A217" s="9">
        <v>1</v>
      </c>
      <c r="B217" s="10" t="str">
        <f t="shared" ca="1" si="36"/>
        <v/>
      </c>
      <c r="C217" s="10" t="str">
        <f t="shared" ca="1" si="37"/>
        <v/>
      </c>
      <c r="D217" s="11" t="str">
        <f t="shared" ca="1" si="38"/>
        <v/>
      </c>
      <c r="E217" s="11" t="str">
        <f t="shared" ca="1" si="39"/>
        <v/>
      </c>
      <c r="F217" s="15" t="str">
        <f t="shared" ca="1" si="40"/>
        <v/>
      </c>
      <c r="G217" s="15" t="str">
        <f t="shared" ca="1" si="41"/>
        <v/>
      </c>
      <c r="H217" s="10" t="str">
        <f t="shared" ca="1" si="42"/>
        <v/>
      </c>
      <c r="I217" s="10" t="str">
        <f t="shared" ca="1" si="43"/>
        <v/>
      </c>
      <c r="J217" s="10" t="str">
        <f t="shared" ca="1" si="44"/>
        <v/>
      </c>
      <c r="K217" s="11" t="str">
        <f t="shared" ca="1" si="45"/>
        <v/>
      </c>
      <c r="L217" s="10" t="str">
        <f t="shared" ca="1" si="46"/>
        <v/>
      </c>
      <c r="M217" s="11" t="str">
        <f t="shared" ca="1" si="47"/>
        <v/>
      </c>
      <c r="N217" s="22"/>
    </row>
    <row r="218" spans="1:14" customFormat="1">
      <c r="A218" s="9">
        <v>1</v>
      </c>
      <c r="B218" s="10" t="str">
        <f t="shared" ca="1" si="36"/>
        <v/>
      </c>
      <c r="C218" s="10" t="str">
        <f t="shared" ca="1" si="37"/>
        <v/>
      </c>
      <c r="D218" s="11" t="str">
        <f t="shared" ca="1" si="38"/>
        <v/>
      </c>
      <c r="E218" s="11" t="str">
        <f t="shared" ca="1" si="39"/>
        <v/>
      </c>
      <c r="F218" s="15" t="str">
        <f t="shared" ca="1" si="40"/>
        <v/>
      </c>
      <c r="G218" s="15" t="str">
        <f t="shared" ca="1" si="41"/>
        <v/>
      </c>
      <c r="H218" s="10" t="str">
        <f t="shared" ca="1" si="42"/>
        <v/>
      </c>
      <c r="I218" s="10" t="str">
        <f t="shared" ca="1" si="43"/>
        <v/>
      </c>
      <c r="J218" s="10" t="str">
        <f t="shared" ca="1" si="44"/>
        <v/>
      </c>
      <c r="K218" s="11" t="str">
        <f t="shared" ca="1" si="45"/>
        <v/>
      </c>
      <c r="L218" s="10" t="str">
        <f t="shared" ca="1" si="46"/>
        <v/>
      </c>
      <c r="M218" s="11" t="str">
        <f t="shared" ca="1" si="47"/>
        <v/>
      </c>
      <c r="N218" s="22"/>
    </row>
    <row r="219" spans="1:14" customFormat="1">
      <c r="A219" s="9">
        <v>1</v>
      </c>
      <c r="B219" s="10" t="str">
        <f t="shared" ca="1" si="36"/>
        <v/>
      </c>
      <c r="C219" s="10" t="str">
        <f t="shared" ca="1" si="37"/>
        <v/>
      </c>
      <c r="D219" s="11" t="str">
        <f t="shared" ca="1" si="38"/>
        <v/>
      </c>
      <c r="E219" s="11" t="str">
        <f t="shared" ca="1" si="39"/>
        <v/>
      </c>
      <c r="F219" s="15" t="str">
        <f t="shared" ca="1" si="40"/>
        <v/>
      </c>
      <c r="G219" s="15" t="str">
        <f t="shared" ca="1" si="41"/>
        <v/>
      </c>
      <c r="H219" s="10" t="str">
        <f t="shared" ca="1" si="42"/>
        <v/>
      </c>
      <c r="I219" s="10" t="str">
        <f t="shared" ca="1" si="43"/>
        <v/>
      </c>
      <c r="J219" s="10" t="str">
        <f t="shared" ca="1" si="44"/>
        <v/>
      </c>
      <c r="K219" s="11" t="str">
        <f t="shared" ca="1" si="45"/>
        <v/>
      </c>
      <c r="L219" s="10" t="str">
        <f t="shared" ca="1" si="46"/>
        <v/>
      </c>
      <c r="M219" s="11" t="str">
        <f t="shared" ca="1" si="47"/>
        <v/>
      </c>
      <c r="N219" s="22"/>
    </row>
    <row r="220" spans="1:14" customFormat="1">
      <c r="A220" s="9">
        <v>1</v>
      </c>
      <c r="B220" s="10" t="str">
        <f t="shared" ca="1" si="36"/>
        <v/>
      </c>
      <c r="C220" s="10" t="str">
        <f t="shared" ca="1" si="37"/>
        <v/>
      </c>
      <c r="D220" s="11" t="str">
        <f t="shared" ca="1" si="38"/>
        <v/>
      </c>
      <c r="E220" s="11" t="str">
        <f t="shared" ca="1" si="39"/>
        <v/>
      </c>
      <c r="F220" s="15" t="str">
        <f t="shared" ca="1" si="40"/>
        <v/>
      </c>
      <c r="G220" s="15" t="str">
        <f t="shared" ca="1" si="41"/>
        <v/>
      </c>
      <c r="H220" s="10" t="str">
        <f t="shared" ca="1" si="42"/>
        <v/>
      </c>
      <c r="I220" s="10" t="str">
        <f t="shared" ca="1" si="43"/>
        <v/>
      </c>
      <c r="J220" s="10" t="str">
        <f t="shared" ca="1" si="44"/>
        <v/>
      </c>
      <c r="K220" s="11" t="str">
        <f t="shared" ca="1" si="45"/>
        <v/>
      </c>
      <c r="L220" s="10" t="str">
        <f t="shared" ca="1" si="46"/>
        <v/>
      </c>
      <c r="M220" s="11" t="str">
        <f t="shared" ca="1" si="47"/>
        <v/>
      </c>
      <c r="N220" s="22"/>
    </row>
    <row r="221" spans="1:14" customFormat="1">
      <c r="A221" s="9">
        <v>1</v>
      </c>
      <c r="B221" s="10" t="str">
        <f t="shared" ca="1" si="36"/>
        <v/>
      </c>
      <c r="C221" s="10" t="str">
        <f t="shared" ca="1" si="37"/>
        <v/>
      </c>
      <c r="D221" s="11" t="str">
        <f t="shared" ca="1" si="38"/>
        <v/>
      </c>
      <c r="E221" s="11" t="str">
        <f t="shared" ca="1" si="39"/>
        <v/>
      </c>
      <c r="F221" s="15" t="str">
        <f t="shared" ca="1" si="40"/>
        <v/>
      </c>
      <c r="G221" s="15" t="str">
        <f t="shared" ca="1" si="41"/>
        <v/>
      </c>
      <c r="H221" s="10" t="str">
        <f t="shared" ca="1" si="42"/>
        <v/>
      </c>
      <c r="I221" s="10" t="str">
        <f t="shared" ca="1" si="43"/>
        <v/>
      </c>
      <c r="J221" s="10" t="str">
        <f t="shared" ca="1" si="44"/>
        <v/>
      </c>
      <c r="K221" s="11" t="str">
        <f t="shared" ca="1" si="45"/>
        <v/>
      </c>
      <c r="L221" s="10" t="str">
        <f t="shared" ca="1" si="46"/>
        <v/>
      </c>
      <c r="M221" s="11" t="str">
        <f t="shared" ca="1" si="47"/>
        <v/>
      </c>
      <c r="N221" s="22"/>
    </row>
    <row r="222" spans="1:14" customFormat="1">
      <c r="A222" s="9">
        <v>1</v>
      </c>
      <c r="B222" s="10" t="str">
        <f t="shared" ca="1" si="36"/>
        <v/>
      </c>
      <c r="C222" s="10" t="str">
        <f t="shared" ca="1" si="37"/>
        <v/>
      </c>
      <c r="D222" s="11" t="str">
        <f t="shared" ca="1" si="38"/>
        <v/>
      </c>
      <c r="E222" s="11" t="str">
        <f t="shared" ca="1" si="39"/>
        <v/>
      </c>
      <c r="F222" s="15" t="str">
        <f t="shared" ca="1" si="40"/>
        <v/>
      </c>
      <c r="G222" s="15" t="str">
        <f t="shared" ca="1" si="41"/>
        <v/>
      </c>
      <c r="H222" s="10" t="str">
        <f t="shared" ca="1" si="42"/>
        <v/>
      </c>
      <c r="I222" s="10" t="str">
        <f t="shared" ca="1" si="43"/>
        <v/>
      </c>
      <c r="J222" s="10" t="str">
        <f t="shared" ca="1" si="44"/>
        <v/>
      </c>
      <c r="K222" s="11" t="str">
        <f t="shared" ca="1" si="45"/>
        <v/>
      </c>
      <c r="L222" s="10" t="str">
        <f t="shared" ca="1" si="46"/>
        <v/>
      </c>
      <c r="M222" s="11" t="str">
        <f t="shared" ca="1" si="47"/>
        <v/>
      </c>
      <c r="N222" s="22"/>
    </row>
    <row r="223" spans="1:14" customFormat="1">
      <c r="A223" s="9">
        <v>1</v>
      </c>
      <c r="B223" s="10" t="str">
        <f t="shared" ca="1" si="36"/>
        <v/>
      </c>
      <c r="C223" s="10" t="str">
        <f t="shared" ca="1" si="37"/>
        <v/>
      </c>
      <c r="D223" s="11" t="str">
        <f t="shared" ca="1" si="38"/>
        <v/>
      </c>
      <c r="E223" s="11" t="str">
        <f t="shared" ca="1" si="39"/>
        <v/>
      </c>
      <c r="F223" s="15" t="str">
        <f t="shared" ca="1" si="40"/>
        <v/>
      </c>
      <c r="G223" s="15" t="str">
        <f t="shared" ca="1" si="41"/>
        <v/>
      </c>
      <c r="H223" s="10" t="str">
        <f t="shared" ca="1" si="42"/>
        <v/>
      </c>
      <c r="I223" s="10" t="str">
        <f t="shared" ca="1" si="43"/>
        <v/>
      </c>
      <c r="J223" s="10" t="str">
        <f t="shared" ca="1" si="44"/>
        <v/>
      </c>
      <c r="K223" s="11" t="str">
        <f t="shared" ca="1" si="45"/>
        <v/>
      </c>
      <c r="L223" s="10" t="str">
        <f t="shared" ca="1" si="46"/>
        <v/>
      </c>
      <c r="M223" s="11" t="str">
        <f t="shared" ca="1" si="47"/>
        <v/>
      </c>
      <c r="N223" s="22"/>
    </row>
    <row r="224" spans="1:14" customFormat="1">
      <c r="A224" s="9">
        <v>1</v>
      </c>
      <c r="B224" s="10" t="str">
        <f t="shared" ca="1" si="36"/>
        <v/>
      </c>
      <c r="C224" s="10" t="str">
        <f t="shared" ca="1" si="37"/>
        <v/>
      </c>
      <c r="D224" s="11" t="str">
        <f t="shared" ca="1" si="38"/>
        <v/>
      </c>
      <c r="E224" s="11" t="str">
        <f t="shared" ca="1" si="39"/>
        <v/>
      </c>
      <c r="F224" s="15" t="str">
        <f t="shared" ca="1" si="40"/>
        <v/>
      </c>
      <c r="G224" s="15" t="str">
        <f t="shared" ca="1" si="41"/>
        <v/>
      </c>
      <c r="H224" s="10" t="str">
        <f t="shared" ca="1" si="42"/>
        <v/>
      </c>
      <c r="I224" s="10" t="str">
        <f t="shared" ca="1" si="43"/>
        <v/>
      </c>
      <c r="J224" s="10" t="str">
        <f t="shared" ca="1" si="44"/>
        <v/>
      </c>
      <c r="K224" s="11" t="str">
        <f t="shared" ca="1" si="45"/>
        <v/>
      </c>
      <c r="L224" s="10" t="str">
        <f t="shared" ca="1" si="46"/>
        <v/>
      </c>
      <c r="M224" s="11" t="str">
        <f t="shared" ca="1" si="47"/>
        <v/>
      </c>
      <c r="N224" s="22"/>
    </row>
    <row r="225" spans="1:14" customFormat="1">
      <c r="A225" s="9">
        <v>1</v>
      </c>
      <c r="B225" s="10" t="str">
        <f t="shared" ca="1" si="36"/>
        <v/>
      </c>
      <c r="C225" s="10" t="str">
        <f t="shared" ca="1" si="37"/>
        <v/>
      </c>
      <c r="D225" s="11" t="str">
        <f t="shared" ca="1" si="38"/>
        <v/>
      </c>
      <c r="E225" s="11" t="str">
        <f t="shared" ca="1" si="39"/>
        <v/>
      </c>
      <c r="F225" s="15" t="str">
        <f t="shared" ca="1" si="40"/>
        <v/>
      </c>
      <c r="G225" s="15" t="str">
        <f t="shared" ca="1" si="41"/>
        <v/>
      </c>
      <c r="H225" s="10" t="str">
        <f t="shared" ca="1" si="42"/>
        <v/>
      </c>
      <c r="I225" s="10" t="str">
        <f t="shared" ca="1" si="43"/>
        <v/>
      </c>
      <c r="J225" s="10" t="str">
        <f t="shared" ca="1" si="44"/>
        <v/>
      </c>
      <c r="K225" s="11" t="str">
        <f t="shared" ca="1" si="45"/>
        <v/>
      </c>
      <c r="L225" s="10" t="str">
        <f t="shared" ca="1" si="46"/>
        <v/>
      </c>
      <c r="M225" s="11" t="str">
        <f t="shared" ca="1" si="47"/>
        <v/>
      </c>
      <c r="N225" s="22"/>
    </row>
    <row r="226" spans="1:14" customFormat="1">
      <c r="A226" s="9">
        <v>1</v>
      </c>
      <c r="B226" s="10" t="str">
        <f t="shared" ca="1" si="36"/>
        <v/>
      </c>
      <c r="C226" s="10" t="str">
        <f t="shared" ca="1" si="37"/>
        <v/>
      </c>
      <c r="D226" s="11" t="str">
        <f t="shared" ca="1" si="38"/>
        <v/>
      </c>
      <c r="E226" s="11" t="str">
        <f t="shared" ca="1" si="39"/>
        <v/>
      </c>
      <c r="F226" s="15" t="str">
        <f t="shared" ca="1" si="40"/>
        <v/>
      </c>
      <c r="G226" s="15" t="str">
        <f t="shared" ca="1" si="41"/>
        <v/>
      </c>
      <c r="H226" s="10" t="str">
        <f t="shared" ca="1" si="42"/>
        <v/>
      </c>
      <c r="I226" s="10" t="str">
        <f t="shared" ca="1" si="43"/>
        <v/>
      </c>
      <c r="J226" s="10" t="str">
        <f t="shared" ca="1" si="44"/>
        <v/>
      </c>
      <c r="K226" s="11" t="str">
        <f t="shared" ca="1" si="45"/>
        <v/>
      </c>
      <c r="L226" s="10" t="str">
        <f t="shared" ca="1" si="46"/>
        <v/>
      </c>
      <c r="M226" s="11" t="str">
        <f t="shared" ca="1" si="47"/>
        <v/>
      </c>
      <c r="N226" s="22"/>
    </row>
    <row r="227" spans="1:14" customFormat="1">
      <c r="A227" s="9">
        <v>1</v>
      </c>
      <c r="B227" s="10" t="str">
        <f t="shared" ca="1" si="36"/>
        <v/>
      </c>
      <c r="C227" s="10" t="str">
        <f t="shared" ca="1" si="37"/>
        <v/>
      </c>
      <c r="D227" s="11" t="str">
        <f t="shared" ca="1" si="38"/>
        <v/>
      </c>
      <c r="E227" s="11" t="str">
        <f t="shared" ca="1" si="39"/>
        <v/>
      </c>
      <c r="F227" s="15" t="str">
        <f t="shared" ca="1" si="40"/>
        <v/>
      </c>
      <c r="G227" s="15" t="str">
        <f t="shared" ca="1" si="41"/>
        <v/>
      </c>
      <c r="H227" s="10" t="str">
        <f t="shared" ca="1" si="42"/>
        <v/>
      </c>
      <c r="I227" s="10" t="str">
        <f t="shared" ca="1" si="43"/>
        <v/>
      </c>
      <c r="J227" s="10" t="str">
        <f t="shared" ca="1" si="44"/>
        <v/>
      </c>
      <c r="K227" s="11" t="str">
        <f t="shared" ca="1" si="45"/>
        <v/>
      </c>
      <c r="L227" s="10" t="str">
        <f t="shared" ca="1" si="46"/>
        <v/>
      </c>
      <c r="M227" s="11" t="str">
        <f t="shared" ca="1" si="47"/>
        <v/>
      </c>
      <c r="N227" s="22"/>
    </row>
    <row r="228" spans="1:14" customFormat="1">
      <c r="A228" s="9">
        <v>1</v>
      </c>
      <c r="B228" s="10" t="str">
        <f t="shared" ca="1" si="36"/>
        <v/>
      </c>
      <c r="C228" s="10" t="str">
        <f t="shared" ca="1" si="37"/>
        <v/>
      </c>
      <c r="D228" s="11" t="str">
        <f t="shared" ca="1" si="38"/>
        <v/>
      </c>
      <c r="E228" s="11" t="str">
        <f t="shared" ca="1" si="39"/>
        <v/>
      </c>
      <c r="F228" s="15" t="str">
        <f t="shared" ca="1" si="40"/>
        <v/>
      </c>
      <c r="G228" s="15" t="str">
        <f t="shared" ca="1" si="41"/>
        <v/>
      </c>
      <c r="H228" s="10" t="str">
        <f t="shared" ca="1" si="42"/>
        <v/>
      </c>
      <c r="I228" s="10" t="str">
        <f t="shared" ca="1" si="43"/>
        <v/>
      </c>
      <c r="J228" s="10" t="str">
        <f t="shared" ca="1" si="44"/>
        <v/>
      </c>
      <c r="K228" s="11" t="str">
        <f t="shared" ca="1" si="45"/>
        <v/>
      </c>
      <c r="L228" s="10" t="str">
        <f t="shared" ca="1" si="46"/>
        <v/>
      </c>
      <c r="M228" s="11" t="str">
        <f t="shared" ca="1" si="47"/>
        <v/>
      </c>
      <c r="N228" s="22"/>
    </row>
    <row r="229" spans="1:14" customFormat="1">
      <c r="A229" s="9">
        <v>1</v>
      </c>
      <c r="B229" s="10" t="str">
        <f t="shared" ca="1" si="36"/>
        <v/>
      </c>
      <c r="C229" s="10" t="str">
        <f t="shared" ca="1" si="37"/>
        <v/>
      </c>
      <c r="D229" s="11" t="str">
        <f t="shared" ca="1" si="38"/>
        <v/>
      </c>
      <c r="E229" s="11" t="str">
        <f t="shared" ca="1" si="39"/>
        <v/>
      </c>
      <c r="F229" s="15" t="str">
        <f t="shared" ca="1" si="40"/>
        <v/>
      </c>
      <c r="G229" s="15" t="str">
        <f t="shared" ca="1" si="41"/>
        <v/>
      </c>
      <c r="H229" s="10" t="str">
        <f t="shared" ca="1" si="42"/>
        <v/>
      </c>
      <c r="I229" s="10" t="str">
        <f t="shared" ca="1" si="43"/>
        <v/>
      </c>
      <c r="J229" s="10" t="str">
        <f t="shared" ca="1" si="44"/>
        <v/>
      </c>
      <c r="K229" s="11" t="str">
        <f t="shared" ca="1" si="45"/>
        <v/>
      </c>
      <c r="L229" s="10" t="str">
        <f t="shared" ca="1" si="46"/>
        <v/>
      </c>
      <c r="M229" s="11" t="str">
        <f t="shared" ca="1" si="47"/>
        <v/>
      </c>
      <c r="N229" s="22"/>
    </row>
    <row r="230" spans="1:14" customFormat="1">
      <c r="A230" s="9">
        <v>1</v>
      </c>
      <c r="B230" s="10" t="str">
        <f t="shared" ca="1" si="36"/>
        <v/>
      </c>
      <c r="C230" s="10" t="str">
        <f t="shared" ca="1" si="37"/>
        <v/>
      </c>
      <c r="D230" s="11" t="str">
        <f t="shared" ca="1" si="38"/>
        <v/>
      </c>
      <c r="E230" s="11" t="str">
        <f t="shared" ca="1" si="39"/>
        <v/>
      </c>
      <c r="F230" s="15" t="str">
        <f t="shared" ca="1" si="40"/>
        <v/>
      </c>
      <c r="G230" s="15" t="str">
        <f t="shared" ca="1" si="41"/>
        <v/>
      </c>
      <c r="H230" s="10" t="str">
        <f t="shared" ca="1" si="42"/>
        <v/>
      </c>
      <c r="I230" s="10" t="str">
        <f t="shared" ca="1" si="43"/>
        <v/>
      </c>
      <c r="J230" s="10" t="str">
        <f t="shared" ca="1" si="44"/>
        <v/>
      </c>
      <c r="K230" s="11" t="str">
        <f t="shared" ca="1" si="45"/>
        <v/>
      </c>
      <c r="L230" s="10" t="str">
        <f t="shared" ca="1" si="46"/>
        <v/>
      </c>
      <c r="M230" s="11" t="str">
        <f t="shared" ca="1" si="47"/>
        <v/>
      </c>
      <c r="N230" s="22"/>
    </row>
    <row r="231" spans="1:14" customFormat="1">
      <c r="A231" s="9">
        <v>1</v>
      </c>
      <c r="B231" s="10" t="str">
        <f t="shared" ca="1" si="36"/>
        <v/>
      </c>
      <c r="C231" s="10" t="str">
        <f t="shared" ca="1" si="37"/>
        <v/>
      </c>
      <c r="D231" s="11" t="str">
        <f t="shared" ca="1" si="38"/>
        <v/>
      </c>
      <c r="E231" s="11" t="str">
        <f t="shared" ca="1" si="39"/>
        <v/>
      </c>
      <c r="F231" s="15" t="str">
        <f t="shared" ca="1" si="40"/>
        <v/>
      </c>
      <c r="G231" s="15" t="str">
        <f t="shared" ca="1" si="41"/>
        <v/>
      </c>
      <c r="H231" s="10" t="str">
        <f t="shared" ca="1" si="42"/>
        <v/>
      </c>
      <c r="I231" s="10" t="str">
        <f t="shared" ca="1" si="43"/>
        <v/>
      </c>
      <c r="J231" s="10" t="str">
        <f t="shared" ca="1" si="44"/>
        <v/>
      </c>
      <c r="K231" s="11" t="str">
        <f t="shared" ca="1" si="45"/>
        <v/>
      </c>
      <c r="L231" s="10" t="str">
        <f t="shared" ca="1" si="46"/>
        <v/>
      </c>
      <c r="M231" s="11" t="str">
        <f t="shared" ca="1" si="47"/>
        <v/>
      </c>
      <c r="N231" s="22"/>
    </row>
    <row r="232" spans="1:14" customFormat="1">
      <c r="A232" s="9">
        <v>1</v>
      </c>
      <c r="B232" s="10" t="str">
        <f t="shared" ca="1" si="36"/>
        <v/>
      </c>
      <c r="C232" s="10" t="str">
        <f t="shared" ca="1" si="37"/>
        <v/>
      </c>
      <c r="D232" s="11" t="str">
        <f t="shared" ca="1" si="38"/>
        <v/>
      </c>
      <c r="E232" s="11" t="str">
        <f t="shared" ca="1" si="39"/>
        <v/>
      </c>
      <c r="F232" s="15" t="str">
        <f t="shared" ca="1" si="40"/>
        <v/>
      </c>
      <c r="G232" s="15" t="str">
        <f t="shared" ca="1" si="41"/>
        <v/>
      </c>
      <c r="H232" s="10" t="str">
        <f t="shared" ca="1" si="42"/>
        <v/>
      </c>
      <c r="I232" s="10" t="str">
        <f t="shared" ca="1" si="43"/>
        <v/>
      </c>
      <c r="J232" s="10" t="str">
        <f t="shared" ca="1" si="44"/>
        <v/>
      </c>
      <c r="K232" s="11" t="str">
        <f t="shared" ca="1" si="45"/>
        <v/>
      </c>
      <c r="L232" s="10" t="str">
        <f t="shared" ca="1" si="46"/>
        <v/>
      </c>
      <c r="M232" s="11" t="str">
        <f t="shared" ca="1" si="47"/>
        <v/>
      </c>
      <c r="N232" s="22"/>
    </row>
    <row r="233" spans="1:14" customFormat="1">
      <c r="A233" s="9">
        <v>1</v>
      </c>
      <c r="B233" s="10" t="str">
        <f t="shared" ca="1" si="36"/>
        <v/>
      </c>
      <c r="C233" s="10" t="str">
        <f t="shared" ca="1" si="37"/>
        <v/>
      </c>
      <c r="D233" s="11" t="str">
        <f t="shared" ca="1" si="38"/>
        <v/>
      </c>
      <c r="E233" s="11" t="str">
        <f t="shared" ca="1" si="39"/>
        <v/>
      </c>
      <c r="F233" s="15" t="str">
        <f t="shared" ca="1" si="40"/>
        <v/>
      </c>
      <c r="G233" s="15" t="str">
        <f t="shared" ca="1" si="41"/>
        <v/>
      </c>
      <c r="H233" s="10" t="str">
        <f t="shared" ca="1" si="42"/>
        <v/>
      </c>
      <c r="I233" s="10" t="str">
        <f t="shared" ca="1" si="43"/>
        <v/>
      </c>
      <c r="J233" s="10" t="str">
        <f t="shared" ca="1" si="44"/>
        <v/>
      </c>
      <c r="K233" s="11" t="str">
        <f t="shared" ca="1" si="45"/>
        <v/>
      </c>
      <c r="L233" s="10" t="str">
        <f t="shared" ca="1" si="46"/>
        <v/>
      </c>
      <c r="M233" s="11" t="str">
        <f t="shared" ca="1" si="47"/>
        <v/>
      </c>
      <c r="N233" s="22"/>
    </row>
    <row r="234" spans="1:14" customFormat="1">
      <c r="A234" s="9">
        <v>1</v>
      </c>
      <c r="B234" s="10" t="str">
        <f t="shared" ca="1" si="36"/>
        <v/>
      </c>
      <c r="C234" s="10" t="str">
        <f t="shared" ca="1" si="37"/>
        <v/>
      </c>
      <c r="D234" s="11" t="str">
        <f t="shared" ca="1" si="38"/>
        <v/>
      </c>
      <c r="E234" s="11" t="str">
        <f t="shared" ca="1" si="39"/>
        <v/>
      </c>
      <c r="F234" s="15" t="str">
        <f t="shared" ca="1" si="40"/>
        <v/>
      </c>
      <c r="G234" s="15" t="str">
        <f t="shared" ca="1" si="41"/>
        <v/>
      </c>
      <c r="H234" s="10" t="str">
        <f t="shared" ca="1" si="42"/>
        <v/>
      </c>
      <c r="I234" s="10" t="str">
        <f t="shared" ca="1" si="43"/>
        <v/>
      </c>
      <c r="J234" s="10" t="str">
        <f t="shared" ca="1" si="44"/>
        <v/>
      </c>
      <c r="K234" s="11" t="str">
        <f t="shared" ca="1" si="45"/>
        <v/>
      </c>
      <c r="L234" s="10" t="str">
        <f t="shared" ca="1" si="46"/>
        <v/>
      </c>
      <c r="M234" s="11" t="str">
        <f t="shared" ca="1" si="47"/>
        <v/>
      </c>
      <c r="N234" s="22"/>
    </row>
    <row r="235" spans="1:14" customFormat="1">
      <c r="A235" s="9">
        <v>1</v>
      </c>
      <c r="B235" s="10" t="str">
        <f t="shared" ca="1" si="36"/>
        <v/>
      </c>
      <c r="C235" s="10" t="str">
        <f t="shared" ca="1" si="37"/>
        <v/>
      </c>
      <c r="D235" s="11" t="str">
        <f t="shared" ca="1" si="38"/>
        <v/>
      </c>
      <c r="E235" s="11" t="str">
        <f t="shared" ca="1" si="39"/>
        <v/>
      </c>
      <c r="F235" s="15" t="str">
        <f t="shared" ca="1" si="40"/>
        <v/>
      </c>
      <c r="G235" s="15" t="str">
        <f t="shared" ca="1" si="41"/>
        <v/>
      </c>
      <c r="H235" s="10" t="str">
        <f t="shared" ca="1" si="42"/>
        <v/>
      </c>
      <c r="I235" s="10" t="str">
        <f t="shared" ca="1" si="43"/>
        <v/>
      </c>
      <c r="J235" s="10" t="str">
        <f t="shared" ca="1" si="44"/>
        <v/>
      </c>
      <c r="K235" s="11" t="str">
        <f t="shared" ca="1" si="45"/>
        <v/>
      </c>
      <c r="L235" s="10" t="str">
        <f t="shared" ca="1" si="46"/>
        <v/>
      </c>
      <c r="M235" s="11" t="str">
        <f t="shared" ca="1" si="47"/>
        <v/>
      </c>
      <c r="N235" s="22"/>
    </row>
    <row r="236" spans="1:14" customFormat="1">
      <c r="A236" s="9">
        <v>1</v>
      </c>
      <c r="B236" s="10" t="str">
        <f t="shared" ca="1" si="36"/>
        <v/>
      </c>
      <c r="C236" s="10" t="str">
        <f t="shared" ca="1" si="37"/>
        <v/>
      </c>
      <c r="D236" s="11" t="str">
        <f t="shared" ca="1" si="38"/>
        <v/>
      </c>
      <c r="E236" s="11" t="str">
        <f t="shared" ca="1" si="39"/>
        <v/>
      </c>
      <c r="F236" s="15" t="str">
        <f t="shared" ca="1" si="40"/>
        <v/>
      </c>
      <c r="G236" s="15" t="str">
        <f t="shared" ca="1" si="41"/>
        <v/>
      </c>
      <c r="H236" s="10" t="str">
        <f t="shared" ca="1" si="42"/>
        <v/>
      </c>
      <c r="I236" s="10" t="str">
        <f t="shared" ca="1" si="43"/>
        <v/>
      </c>
      <c r="J236" s="10" t="str">
        <f t="shared" ca="1" si="44"/>
        <v/>
      </c>
      <c r="K236" s="11" t="str">
        <f t="shared" ca="1" si="45"/>
        <v/>
      </c>
      <c r="L236" s="10" t="str">
        <f t="shared" ca="1" si="46"/>
        <v/>
      </c>
      <c r="M236" s="11" t="str">
        <f t="shared" ca="1" si="47"/>
        <v/>
      </c>
      <c r="N236" s="22"/>
    </row>
    <row r="237" spans="1:14" customFormat="1">
      <c r="A237" s="9">
        <v>1</v>
      </c>
      <c r="B237" s="10" t="str">
        <f t="shared" ca="1" si="36"/>
        <v/>
      </c>
      <c r="C237" s="10" t="str">
        <f t="shared" ca="1" si="37"/>
        <v/>
      </c>
      <c r="D237" s="11" t="str">
        <f t="shared" ca="1" si="38"/>
        <v/>
      </c>
      <c r="E237" s="11" t="str">
        <f t="shared" ca="1" si="39"/>
        <v/>
      </c>
      <c r="F237" s="15" t="str">
        <f t="shared" ca="1" si="40"/>
        <v/>
      </c>
      <c r="G237" s="15" t="str">
        <f t="shared" ca="1" si="41"/>
        <v/>
      </c>
      <c r="H237" s="10" t="str">
        <f t="shared" ca="1" si="42"/>
        <v/>
      </c>
      <c r="I237" s="10" t="str">
        <f t="shared" ca="1" si="43"/>
        <v/>
      </c>
      <c r="J237" s="10" t="str">
        <f t="shared" ca="1" si="44"/>
        <v/>
      </c>
      <c r="K237" s="11" t="str">
        <f t="shared" ca="1" si="45"/>
        <v/>
      </c>
      <c r="L237" s="10" t="str">
        <f t="shared" ca="1" si="46"/>
        <v/>
      </c>
      <c r="M237" s="11" t="str">
        <f t="shared" ca="1" si="47"/>
        <v/>
      </c>
      <c r="N237" s="22"/>
    </row>
    <row r="238" spans="1:14" customFormat="1">
      <c r="A238" s="9">
        <v>1</v>
      </c>
      <c r="B238" s="10" t="str">
        <f t="shared" ca="1" si="36"/>
        <v/>
      </c>
      <c r="C238" s="10" t="str">
        <f t="shared" ca="1" si="37"/>
        <v/>
      </c>
      <c r="D238" s="11" t="str">
        <f t="shared" ca="1" si="38"/>
        <v/>
      </c>
      <c r="E238" s="11" t="str">
        <f t="shared" ca="1" si="39"/>
        <v/>
      </c>
      <c r="F238" s="15" t="str">
        <f t="shared" ca="1" si="40"/>
        <v/>
      </c>
      <c r="G238" s="15" t="str">
        <f t="shared" ca="1" si="41"/>
        <v/>
      </c>
      <c r="H238" s="10" t="str">
        <f t="shared" ca="1" si="42"/>
        <v/>
      </c>
      <c r="I238" s="10" t="str">
        <f t="shared" ca="1" si="43"/>
        <v/>
      </c>
      <c r="J238" s="10" t="str">
        <f t="shared" ca="1" si="44"/>
        <v/>
      </c>
      <c r="K238" s="11" t="str">
        <f t="shared" ca="1" si="45"/>
        <v/>
      </c>
      <c r="L238" s="10" t="str">
        <f t="shared" ca="1" si="46"/>
        <v/>
      </c>
      <c r="M238" s="11" t="str">
        <f t="shared" ca="1" si="47"/>
        <v/>
      </c>
      <c r="N238" s="22"/>
    </row>
    <row r="239" spans="1:14" customFormat="1">
      <c r="A239" s="9">
        <v>1</v>
      </c>
      <c r="B239" s="10" t="str">
        <f t="shared" ca="1" si="36"/>
        <v/>
      </c>
      <c r="C239" s="10" t="str">
        <f t="shared" ca="1" si="37"/>
        <v/>
      </c>
      <c r="D239" s="11" t="str">
        <f t="shared" ca="1" si="38"/>
        <v/>
      </c>
      <c r="E239" s="11" t="str">
        <f t="shared" ca="1" si="39"/>
        <v/>
      </c>
      <c r="F239" s="15" t="str">
        <f t="shared" ca="1" si="40"/>
        <v/>
      </c>
      <c r="G239" s="15" t="str">
        <f t="shared" ca="1" si="41"/>
        <v/>
      </c>
      <c r="H239" s="10" t="str">
        <f t="shared" ca="1" si="42"/>
        <v/>
      </c>
      <c r="I239" s="10" t="str">
        <f t="shared" ca="1" si="43"/>
        <v/>
      </c>
      <c r="J239" s="10" t="str">
        <f t="shared" ca="1" si="44"/>
        <v/>
      </c>
      <c r="K239" s="11" t="str">
        <f t="shared" ca="1" si="45"/>
        <v/>
      </c>
      <c r="L239" s="10" t="str">
        <f t="shared" ca="1" si="46"/>
        <v/>
      </c>
      <c r="M239" s="11" t="str">
        <f t="shared" ca="1" si="47"/>
        <v/>
      </c>
      <c r="N239" s="22"/>
    </row>
    <row r="240" spans="1:14" customFormat="1">
      <c r="A240" s="9">
        <v>1</v>
      </c>
      <c r="B240" s="10" t="str">
        <f t="shared" ca="1" si="36"/>
        <v/>
      </c>
      <c r="C240" s="10" t="str">
        <f t="shared" ca="1" si="37"/>
        <v/>
      </c>
      <c r="D240" s="11" t="str">
        <f t="shared" ca="1" si="38"/>
        <v/>
      </c>
      <c r="E240" s="11" t="str">
        <f t="shared" ca="1" si="39"/>
        <v/>
      </c>
      <c r="F240" s="15" t="str">
        <f t="shared" ca="1" si="40"/>
        <v/>
      </c>
      <c r="G240" s="15" t="str">
        <f t="shared" ca="1" si="41"/>
        <v/>
      </c>
      <c r="H240" s="10" t="str">
        <f t="shared" ca="1" si="42"/>
        <v/>
      </c>
      <c r="I240" s="10" t="str">
        <f t="shared" ca="1" si="43"/>
        <v/>
      </c>
      <c r="J240" s="10" t="str">
        <f t="shared" ca="1" si="44"/>
        <v/>
      </c>
      <c r="K240" s="11" t="str">
        <f t="shared" ca="1" si="45"/>
        <v/>
      </c>
      <c r="L240" s="10" t="str">
        <f t="shared" ca="1" si="46"/>
        <v/>
      </c>
      <c r="M240" s="11" t="str">
        <f t="shared" ca="1" si="47"/>
        <v/>
      </c>
      <c r="N240" s="22"/>
    </row>
    <row r="241" spans="1:14" customFormat="1">
      <c r="A241" s="9">
        <v>1</v>
      </c>
      <c r="B241" s="10" t="str">
        <f t="shared" ca="1" si="36"/>
        <v/>
      </c>
      <c r="C241" s="10" t="str">
        <f t="shared" ca="1" si="37"/>
        <v/>
      </c>
      <c r="D241" s="11" t="str">
        <f t="shared" ca="1" si="38"/>
        <v/>
      </c>
      <c r="E241" s="11" t="str">
        <f t="shared" ca="1" si="39"/>
        <v/>
      </c>
      <c r="F241" s="15" t="str">
        <f t="shared" ca="1" si="40"/>
        <v/>
      </c>
      <c r="G241" s="15" t="str">
        <f t="shared" ca="1" si="41"/>
        <v/>
      </c>
      <c r="H241" s="10" t="str">
        <f t="shared" ca="1" si="42"/>
        <v/>
      </c>
      <c r="I241" s="10" t="str">
        <f t="shared" ca="1" si="43"/>
        <v/>
      </c>
      <c r="J241" s="10" t="str">
        <f t="shared" ca="1" si="44"/>
        <v/>
      </c>
      <c r="K241" s="11" t="str">
        <f t="shared" ca="1" si="45"/>
        <v/>
      </c>
      <c r="L241" s="10" t="str">
        <f t="shared" ca="1" si="46"/>
        <v/>
      </c>
      <c r="M241" s="11" t="str">
        <f t="shared" ca="1" si="47"/>
        <v/>
      </c>
      <c r="N241" s="22"/>
    </row>
    <row r="242" spans="1:14" customFormat="1">
      <c r="A242" s="9">
        <v>1</v>
      </c>
      <c r="B242" s="10" t="str">
        <f t="shared" ca="1" si="36"/>
        <v/>
      </c>
      <c r="C242" s="10" t="str">
        <f t="shared" ca="1" si="37"/>
        <v/>
      </c>
      <c r="D242" s="11" t="str">
        <f t="shared" ca="1" si="38"/>
        <v/>
      </c>
      <c r="E242" s="11" t="str">
        <f t="shared" ca="1" si="39"/>
        <v/>
      </c>
      <c r="F242" s="15" t="str">
        <f t="shared" ca="1" si="40"/>
        <v/>
      </c>
      <c r="G242" s="15" t="str">
        <f t="shared" ca="1" si="41"/>
        <v/>
      </c>
      <c r="H242" s="10" t="str">
        <f t="shared" ca="1" si="42"/>
        <v/>
      </c>
      <c r="I242" s="10" t="str">
        <f t="shared" ca="1" si="43"/>
        <v/>
      </c>
      <c r="J242" s="10" t="str">
        <f t="shared" ca="1" si="44"/>
        <v/>
      </c>
      <c r="K242" s="11" t="str">
        <f t="shared" ca="1" si="45"/>
        <v/>
      </c>
      <c r="L242" s="10" t="str">
        <f t="shared" ca="1" si="46"/>
        <v/>
      </c>
      <c r="M242" s="11" t="str">
        <f t="shared" ca="1" si="47"/>
        <v/>
      </c>
      <c r="N242" s="22"/>
    </row>
    <row r="243" spans="1:14" customFormat="1">
      <c r="A243" s="9">
        <v>1</v>
      </c>
      <c r="B243" s="10" t="str">
        <f t="shared" ca="1" si="36"/>
        <v/>
      </c>
      <c r="C243" s="10" t="str">
        <f t="shared" ca="1" si="37"/>
        <v/>
      </c>
      <c r="D243" s="11" t="str">
        <f t="shared" ca="1" si="38"/>
        <v/>
      </c>
      <c r="E243" s="11" t="str">
        <f t="shared" ca="1" si="39"/>
        <v/>
      </c>
      <c r="F243" s="15" t="str">
        <f t="shared" ca="1" si="40"/>
        <v/>
      </c>
      <c r="G243" s="15" t="str">
        <f t="shared" ca="1" si="41"/>
        <v/>
      </c>
      <c r="H243" s="10" t="str">
        <f t="shared" ca="1" si="42"/>
        <v/>
      </c>
      <c r="I243" s="10" t="str">
        <f t="shared" ca="1" si="43"/>
        <v/>
      </c>
      <c r="J243" s="10" t="str">
        <f t="shared" ca="1" si="44"/>
        <v/>
      </c>
      <c r="K243" s="11" t="str">
        <f t="shared" ca="1" si="45"/>
        <v/>
      </c>
      <c r="L243" s="10" t="str">
        <f t="shared" ca="1" si="46"/>
        <v/>
      </c>
      <c r="M243" s="11" t="str">
        <f t="shared" ca="1" si="47"/>
        <v/>
      </c>
      <c r="N243" s="22"/>
    </row>
    <row r="244" spans="1:14" customFormat="1">
      <c r="A244" s="9">
        <v>1</v>
      </c>
      <c r="B244" s="10" t="str">
        <f t="shared" ca="1" si="36"/>
        <v/>
      </c>
      <c r="C244" s="10" t="str">
        <f t="shared" ca="1" si="37"/>
        <v/>
      </c>
      <c r="D244" s="11" t="str">
        <f t="shared" ca="1" si="38"/>
        <v/>
      </c>
      <c r="E244" s="11" t="str">
        <f t="shared" ca="1" si="39"/>
        <v/>
      </c>
      <c r="F244" s="15" t="str">
        <f t="shared" ca="1" si="40"/>
        <v/>
      </c>
      <c r="G244" s="15" t="str">
        <f t="shared" ca="1" si="41"/>
        <v/>
      </c>
      <c r="H244" s="10" t="str">
        <f t="shared" ca="1" si="42"/>
        <v/>
      </c>
      <c r="I244" s="10" t="str">
        <f t="shared" ca="1" si="43"/>
        <v/>
      </c>
      <c r="J244" s="10" t="str">
        <f t="shared" ca="1" si="44"/>
        <v/>
      </c>
      <c r="K244" s="11" t="str">
        <f t="shared" ca="1" si="45"/>
        <v/>
      </c>
      <c r="L244" s="10" t="str">
        <f t="shared" ca="1" si="46"/>
        <v/>
      </c>
      <c r="M244" s="11" t="str">
        <f t="shared" ca="1" si="47"/>
        <v/>
      </c>
      <c r="N244" s="22"/>
    </row>
    <row r="245" spans="1:14" customFormat="1">
      <c r="A245" s="9">
        <v>1</v>
      </c>
      <c r="B245" s="10" t="str">
        <f t="shared" ca="1" si="36"/>
        <v/>
      </c>
      <c r="C245" s="10" t="str">
        <f t="shared" ca="1" si="37"/>
        <v/>
      </c>
      <c r="D245" s="11" t="str">
        <f t="shared" ca="1" si="38"/>
        <v/>
      </c>
      <c r="E245" s="11" t="str">
        <f t="shared" ca="1" si="39"/>
        <v/>
      </c>
      <c r="F245" s="15" t="str">
        <f t="shared" ca="1" si="40"/>
        <v/>
      </c>
      <c r="G245" s="15" t="str">
        <f t="shared" ca="1" si="41"/>
        <v/>
      </c>
      <c r="H245" s="10" t="str">
        <f t="shared" ca="1" si="42"/>
        <v/>
      </c>
      <c r="I245" s="10" t="str">
        <f t="shared" ca="1" si="43"/>
        <v/>
      </c>
      <c r="J245" s="10" t="str">
        <f t="shared" ca="1" si="44"/>
        <v/>
      </c>
      <c r="K245" s="11" t="str">
        <f t="shared" ca="1" si="45"/>
        <v/>
      </c>
      <c r="L245" s="10" t="str">
        <f t="shared" ca="1" si="46"/>
        <v/>
      </c>
      <c r="M245" s="11" t="str">
        <f t="shared" ca="1" si="47"/>
        <v/>
      </c>
      <c r="N245" s="22"/>
    </row>
    <row r="246" spans="1:14" customFormat="1">
      <c r="A246" s="9">
        <v>1</v>
      </c>
      <c r="B246" s="10" t="str">
        <f t="shared" ca="1" si="36"/>
        <v/>
      </c>
      <c r="C246" s="10" t="str">
        <f t="shared" ca="1" si="37"/>
        <v/>
      </c>
      <c r="D246" s="11" t="str">
        <f t="shared" ca="1" si="38"/>
        <v/>
      </c>
      <c r="E246" s="11" t="str">
        <f t="shared" ca="1" si="39"/>
        <v/>
      </c>
      <c r="F246" s="15" t="str">
        <f t="shared" ca="1" si="40"/>
        <v/>
      </c>
      <c r="G246" s="15" t="str">
        <f t="shared" ca="1" si="41"/>
        <v/>
      </c>
      <c r="H246" s="10" t="str">
        <f t="shared" ca="1" si="42"/>
        <v/>
      </c>
      <c r="I246" s="10" t="str">
        <f t="shared" ca="1" si="43"/>
        <v/>
      </c>
      <c r="J246" s="10" t="str">
        <f t="shared" ca="1" si="44"/>
        <v/>
      </c>
      <c r="K246" s="11" t="str">
        <f t="shared" ca="1" si="45"/>
        <v/>
      </c>
      <c r="L246" s="10" t="str">
        <f t="shared" ca="1" si="46"/>
        <v/>
      </c>
      <c r="M246" s="11" t="str">
        <f t="shared" ca="1" si="47"/>
        <v/>
      </c>
      <c r="N246" s="22"/>
    </row>
    <row r="247" spans="1:14" customFormat="1">
      <c r="A247" s="9">
        <v>1</v>
      </c>
      <c r="B247" s="10" t="str">
        <f t="shared" ca="1" si="36"/>
        <v/>
      </c>
      <c r="C247" s="10" t="str">
        <f t="shared" ca="1" si="37"/>
        <v/>
      </c>
      <c r="D247" s="11" t="str">
        <f t="shared" ca="1" si="38"/>
        <v/>
      </c>
      <c r="E247" s="11" t="str">
        <f t="shared" ca="1" si="39"/>
        <v/>
      </c>
      <c r="F247" s="15" t="str">
        <f t="shared" ca="1" si="40"/>
        <v/>
      </c>
      <c r="G247" s="15" t="str">
        <f t="shared" ca="1" si="41"/>
        <v/>
      </c>
      <c r="H247" s="10" t="str">
        <f t="shared" ca="1" si="42"/>
        <v/>
      </c>
      <c r="I247" s="10" t="str">
        <f t="shared" ca="1" si="43"/>
        <v/>
      </c>
      <c r="J247" s="10" t="str">
        <f t="shared" ca="1" si="44"/>
        <v/>
      </c>
      <c r="K247" s="11" t="str">
        <f t="shared" ca="1" si="45"/>
        <v/>
      </c>
      <c r="L247" s="10" t="str">
        <f t="shared" ca="1" si="46"/>
        <v/>
      </c>
      <c r="M247" s="11" t="str">
        <f t="shared" ca="1" si="47"/>
        <v/>
      </c>
      <c r="N247" s="22"/>
    </row>
    <row r="248" spans="1:14" customFormat="1">
      <c r="A248" s="9">
        <v>1</v>
      </c>
      <c r="B248" s="10" t="str">
        <f t="shared" ca="1" si="36"/>
        <v/>
      </c>
      <c r="C248" s="10" t="str">
        <f t="shared" ca="1" si="37"/>
        <v/>
      </c>
      <c r="D248" s="11" t="str">
        <f t="shared" ca="1" si="38"/>
        <v/>
      </c>
      <c r="E248" s="11" t="str">
        <f t="shared" ca="1" si="39"/>
        <v/>
      </c>
      <c r="F248" s="15" t="str">
        <f t="shared" ca="1" si="40"/>
        <v/>
      </c>
      <c r="G248" s="15" t="str">
        <f t="shared" ca="1" si="41"/>
        <v/>
      </c>
      <c r="H248" s="10" t="str">
        <f t="shared" ca="1" si="42"/>
        <v/>
      </c>
      <c r="I248" s="10" t="str">
        <f t="shared" ca="1" si="43"/>
        <v/>
      </c>
      <c r="J248" s="10" t="str">
        <f t="shared" ca="1" si="44"/>
        <v/>
      </c>
      <c r="K248" s="11" t="str">
        <f t="shared" ca="1" si="45"/>
        <v/>
      </c>
      <c r="L248" s="10" t="str">
        <f t="shared" ca="1" si="46"/>
        <v/>
      </c>
      <c r="M248" s="11" t="str">
        <f t="shared" ca="1" si="47"/>
        <v/>
      </c>
      <c r="N248" s="22"/>
    </row>
    <row r="249" spans="1:14" customFormat="1">
      <c r="A249" s="9">
        <v>1</v>
      </c>
      <c r="B249" s="10" t="str">
        <f t="shared" ca="1" si="36"/>
        <v/>
      </c>
      <c r="C249" s="10" t="str">
        <f t="shared" ca="1" si="37"/>
        <v/>
      </c>
      <c r="D249" s="11" t="str">
        <f t="shared" ca="1" si="38"/>
        <v/>
      </c>
      <c r="E249" s="11" t="str">
        <f t="shared" ca="1" si="39"/>
        <v/>
      </c>
      <c r="F249" s="15" t="str">
        <f t="shared" ca="1" si="40"/>
        <v/>
      </c>
      <c r="G249" s="15" t="str">
        <f t="shared" ca="1" si="41"/>
        <v/>
      </c>
      <c r="H249" s="10" t="str">
        <f t="shared" ca="1" si="42"/>
        <v/>
      </c>
      <c r="I249" s="10" t="str">
        <f t="shared" ca="1" si="43"/>
        <v/>
      </c>
      <c r="J249" s="10" t="str">
        <f t="shared" ca="1" si="44"/>
        <v/>
      </c>
      <c r="K249" s="11" t="str">
        <f t="shared" ca="1" si="45"/>
        <v/>
      </c>
      <c r="L249" s="10" t="str">
        <f t="shared" ca="1" si="46"/>
        <v/>
      </c>
      <c r="M249" s="11" t="str">
        <f t="shared" ca="1" si="47"/>
        <v/>
      </c>
      <c r="N249" s="22"/>
    </row>
    <row r="250" spans="1:14" customFormat="1">
      <c r="A250" s="9">
        <v>1</v>
      </c>
      <c r="B250" s="10" t="str">
        <f t="shared" ca="1" si="36"/>
        <v/>
      </c>
      <c r="C250" s="10" t="str">
        <f t="shared" ca="1" si="37"/>
        <v/>
      </c>
      <c r="D250" s="11" t="str">
        <f t="shared" ca="1" si="38"/>
        <v/>
      </c>
      <c r="E250" s="11" t="str">
        <f t="shared" ca="1" si="39"/>
        <v/>
      </c>
      <c r="F250" s="15" t="str">
        <f t="shared" ca="1" si="40"/>
        <v/>
      </c>
      <c r="G250" s="15" t="str">
        <f t="shared" ca="1" si="41"/>
        <v/>
      </c>
      <c r="H250" s="10" t="str">
        <f t="shared" ca="1" si="42"/>
        <v/>
      </c>
      <c r="I250" s="10" t="str">
        <f t="shared" ca="1" si="43"/>
        <v/>
      </c>
      <c r="J250" s="10" t="str">
        <f t="shared" ca="1" si="44"/>
        <v/>
      </c>
      <c r="K250" s="11" t="str">
        <f t="shared" ca="1" si="45"/>
        <v/>
      </c>
      <c r="L250" s="10" t="str">
        <f t="shared" ca="1" si="46"/>
        <v/>
      </c>
      <c r="M250" s="11" t="str">
        <f t="shared" ca="1" si="47"/>
        <v/>
      </c>
      <c r="N250" s="22"/>
    </row>
    <row r="251" spans="1:14" customFormat="1">
      <c r="A251" s="9">
        <v>1</v>
      </c>
      <c r="B251" s="10" t="str">
        <f t="shared" ca="1" si="36"/>
        <v/>
      </c>
      <c r="C251" s="10" t="str">
        <f t="shared" ca="1" si="37"/>
        <v/>
      </c>
      <c r="D251" s="11" t="str">
        <f t="shared" ca="1" si="38"/>
        <v/>
      </c>
      <c r="E251" s="11" t="str">
        <f t="shared" ca="1" si="39"/>
        <v/>
      </c>
      <c r="F251" s="15" t="str">
        <f t="shared" ca="1" si="40"/>
        <v/>
      </c>
      <c r="G251" s="15" t="str">
        <f t="shared" ca="1" si="41"/>
        <v/>
      </c>
      <c r="H251" s="10" t="str">
        <f t="shared" ca="1" si="42"/>
        <v/>
      </c>
      <c r="I251" s="10" t="str">
        <f t="shared" ca="1" si="43"/>
        <v/>
      </c>
      <c r="J251" s="10" t="str">
        <f t="shared" ca="1" si="44"/>
        <v/>
      </c>
      <c r="K251" s="11" t="str">
        <f t="shared" ca="1" si="45"/>
        <v/>
      </c>
      <c r="L251" s="10" t="str">
        <f t="shared" ca="1" si="46"/>
        <v/>
      </c>
      <c r="M251" s="11" t="str">
        <f t="shared" ca="1" si="47"/>
        <v/>
      </c>
      <c r="N251" s="22"/>
    </row>
    <row r="252" spans="1:14" customFormat="1">
      <c r="A252" s="9">
        <v>1</v>
      </c>
      <c r="B252" s="10" t="str">
        <f t="shared" ca="1" si="36"/>
        <v/>
      </c>
      <c r="C252" s="10" t="str">
        <f t="shared" ca="1" si="37"/>
        <v/>
      </c>
      <c r="D252" s="11" t="str">
        <f t="shared" ca="1" si="38"/>
        <v/>
      </c>
      <c r="E252" s="11" t="str">
        <f t="shared" ca="1" si="39"/>
        <v/>
      </c>
      <c r="F252" s="15" t="str">
        <f t="shared" ca="1" si="40"/>
        <v/>
      </c>
      <c r="G252" s="15" t="str">
        <f t="shared" ca="1" si="41"/>
        <v/>
      </c>
      <c r="H252" s="10" t="str">
        <f t="shared" ca="1" si="42"/>
        <v/>
      </c>
      <c r="I252" s="10" t="str">
        <f t="shared" ca="1" si="43"/>
        <v/>
      </c>
      <c r="J252" s="10" t="str">
        <f t="shared" ca="1" si="44"/>
        <v/>
      </c>
      <c r="K252" s="11" t="str">
        <f t="shared" ca="1" si="45"/>
        <v/>
      </c>
      <c r="L252" s="10" t="str">
        <f t="shared" ca="1" si="46"/>
        <v/>
      </c>
      <c r="M252" s="11" t="str">
        <f t="shared" ca="1" si="47"/>
        <v/>
      </c>
      <c r="N252" s="22"/>
    </row>
    <row r="253" spans="1:14" customFormat="1">
      <c r="A253" s="9">
        <v>1</v>
      </c>
      <c r="B253" s="10" t="str">
        <f t="shared" ca="1" si="36"/>
        <v/>
      </c>
      <c r="C253" s="10" t="str">
        <f t="shared" ca="1" si="37"/>
        <v/>
      </c>
      <c r="D253" s="11" t="str">
        <f t="shared" ca="1" si="38"/>
        <v/>
      </c>
      <c r="E253" s="11" t="str">
        <f t="shared" ca="1" si="39"/>
        <v/>
      </c>
      <c r="F253" s="15" t="str">
        <f t="shared" ca="1" si="40"/>
        <v/>
      </c>
      <c r="G253" s="15" t="str">
        <f t="shared" ca="1" si="41"/>
        <v/>
      </c>
      <c r="H253" s="10" t="str">
        <f t="shared" ca="1" si="42"/>
        <v/>
      </c>
      <c r="I253" s="10" t="str">
        <f t="shared" ca="1" si="43"/>
        <v/>
      </c>
      <c r="J253" s="10" t="str">
        <f t="shared" ca="1" si="44"/>
        <v/>
      </c>
      <c r="K253" s="11" t="str">
        <f t="shared" ca="1" si="45"/>
        <v/>
      </c>
      <c r="L253" s="10" t="str">
        <f t="shared" ca="1" si="46"/>
        <v/>
      </c>
      <c r="M253" s="11" t="str">
        <f t="shared" ca="1" si="47"/>
        <v/>
      </c>
      <c r="N253" s="22"/>
    </row>
    <row r="254" spans="1:14" customFormat="1">
      <c r="A254" s="9">
        <v>1</v>
      </c>
      <c r="B254" s="10" t="str">
        <f t="shared" ca="1" si="36"/>
        <v/>
      </c>
      <c r="C254" s="10" t="str">
        <f t="shared" ca="1" si="37"/>
        <v/>
      </c>
      <c r="D254" s="11" t="str">
        <f t="shared" ca="1" si="38"/>
        <v/>
      </c>
      <c r="E254" s="11" t="str">
        <f t="shared" ca="1" si="39"/>
        <v/>
      </c>
      <c r="F254" s="15" t="str">
        <f t="shared" ca="1" si="40"/>
        <v/>
      </c>
      <c r="G254" s="15" t="str">
        <f t="shared" ca="1" si="41"/>
        <v/>
      </c>
      <c r="H254" s="10" t="str">
        <f t="shared" ca="1" si="42"/>
        <v/>
      </c>
      <c r="I254" s="10" t="str">
        <f t="shared" ca="1" si="43"/>
        <v/>
      </c>
      <c r="J254" s="10" t="str">
        <f t="shared" ca="1" si="44"/>
        <v/>
      </c>
      <c r="K254" s="11" t="str">
        <f t="shared" ca="1" si="45"/>
        <v/>
      </c>
      <c r="L254" s="10" t="str">
        <f t="shared" ca="1" si="46"/>
        <v/>
      </c>
      <c r="M254" s="11" t="str">
        <f t="shared" ca="1" si="47"/>
        <v/>
      </c>
      <c r="N254" s="22"/>
    </row>
    <row r="255" spans="1:14" customFormat="1">
      <c r="A255" s="9">
        <v>1</v>
      </c>
      <c r="B255" s="10" t="str">
        <f t="shared" ca="1" si="36"/>
        <v/>
      </c>
      <c r="C255" s="10" t="str">
        <f t="shared" ca="1" si="37"/>
        <v/>
      </c>
      <c r="D255" s="11" t="str">
        <f t="shared" ca="1" si="38"/>
        <v/>
      </c>
      <c r="E255" s="11" t="str">
        <f t="shared" ca="1" si="39"/>
        <v/>
      </c>
      <c r="F255" s="15" t="str">
        <f t="shared" ca="1" si="40"/>
        <v/>
      </c>
      <c r="G255" s="15" t="str">
        <f t="shared" ca="1" si="41"/>
        <v/>
      </c>
      <c r="H255" s="10" t="str">
        <f t="shared" ca="1" si="42"/>
        <v/>
      </c>
      <c r="I255" s="10" t="str">
        <f t="shared" ca="1" si="43"/>
        <v/>
      </c>
      <c r="J255" s="10" t="str">
        <f t="shared" ca="1" si="44"/>
        <v/>
      </c>
      <c r="K255" s="11" t="str">
        <f t="shared" ca="1" si="45"/>
        <v/>
      </c>
      <c r="L255" s="10" t="str">
        <f t="shared" ca="1" si="46"/>
        <v/>
      </c>
      <c r="M255" s="11" t="str">
        <f t="shared" ca="1" si="47"/>
        <v/>
      </c>
      <c r="N255" s="22"/>
    </row>
    <row r="256" spans="1:14" customFormat="1">
      <c r="A256" s="9">
        <v>1</v>
      </c>
      <c r="B256" s="10" t="str">
        <f t="shared" ca="1" si="36"/>
        <v/>
      </c>
      <c r="C256" s="10" t="str">
        <f t="shared" ca="1" si="37"/>
        <v/>
      </c>
      <c r="D256" s="11" t="str">
        <f t="shared" ca="1" si="38"/>
        <v/>
      </c>
      <c r="E256" s="11" t="str">
        <f t="shared" ca="1" si="39"/>
        <v/>
      </c>
      <c r="F256" s="15" t="str">
        <f t="shared" ca="1" si="40"/>
        <v/>
      </c>
      <c r="G256" s="15" t="str">
        <f t="shared" ca="1" si="41"/>
        <v/>
      </c>
      <c r="H256" s="10" t="str">
        <f t="shared" ca="1" si="42"/>
        <v/>
      </c>
      <c r="I256" s="10" t="str">
        <f t="shared" ca="1" si="43"/>
        <v/>
      </c>
      <c r="J256" s="10" t="str">
        <f t="shared" ca="1" si="44"/>
        <v/>
      </c>
      <c r="K256" s="11" t="str">
        <f t="shared" ca="1" si="45"/>
        <v/>
      </c>
      <c r="L256" s="10" t="str">
        <f t="shared" ca="1" si="46"/>
        <v/>
      </c>
      <c r="M256" s="11" t="str">
        <f t="shared" ca="1" si="47"/>
        <v/>
      </c>
      <c r="N256" s="22"/>
    </row>
    <row r="257" spans="1:14" customFormat="1">
      <c r="A257" s="9">
        <v>1</v>
      </c>
      <c r="B257" s="10" t="str">
        <f t="shared" ca="1" si="36"/>
        <v/>
      </c>
      <c r="C257" s="10" t="str">
        <f t="shared" ca="1" si="37"/>
        <v/>
      </c>
      <c r="D257" s="11" t="str">
        <f t="shared" ca="1" si="38"/>
        <v/>
      </c>
      <c r="E257" s="11" t="str">
        <f t="shared" ca="1" si="39"/>
        <v/>
      </c>
      <c r="F257" s="15" t="str">
        <f t="shared" ca="1" si="40"/>
        <v/>
      </c>
      <c r="G257" s="15" t="str">
        <f t="shared" ca="1" si="41"/>
        <v/>
      </c>
      <c r="H257" s="10" t="str">
        <f t="shared" ca="1" si="42"/>
        <v/>
      </c>
      <c r="I257" s="10" t="str">
        <f t="shared" ca="1" si="43"/>
        <v/>
      </c>
      <c r="J257" s="10" t="str">
        <f t="shared" ca="1" si="44"/>
        <v/>
      </c>
      <c r="K257" s="11" t="str">
        <f t="shared" ca="1" si="45"/>
        <v/>
      </c>
      <c r="L257" s="10" t="str">
        <f t="shared" ca="1" si="46"/>
        <v/>
      </c>
      <c r="M257" s="11" t="str">
        <f t="shared" ca="1" si="47"/>
        <v/>
      </c>
      <c r="N257" s="22"/>
    </row>
    <row r="258" spans="1:14" customFormat="1">
      <c r="A258" s="9">
        <v>1</v>
      </c>
      <c r="B258" s="10" t="str">
        <f t="shared" ca="1" si="36"/>
        <v/>
      </c>
      <c r="C258" s="10" t="str">
        <f t="shared" ca="1" si="37"/>
        <v/>
      </c>
      <c r="D258" s="11" t="str">
        <f t="shared" ca="1" si="38"/>
        <v/>
      </c>
      <c r="E258" s="11" t="str">
        <f t="shared" ca="1" si="39"/>
        <v/>
      </c>
      <c r="F258" s="15" t="str">
        <f t="shared" ca="1" si="40"/>
        <v/>
      </c>
      <c r="G258" s="15" t="str">
        <f t="shared" ca="1" si="41"/>
        <v/>
      </c>
      <c r="H258" s="10" t="str">
        <f t="shared" ca="1" si="42"/>
        <v/>
      </c>
      <c r="I258" s="10" t="str">
        <f t="shared" ca="1" si="43"/>
        <v/>
      </c>
      <c r="J258" s="10" t="str">
        <f t="shared" ca="1" si="44"/>
        <v/>
      </c>
      <c r="K258" s="11" t="str">
        <f t="shared" ca="1" si="45"/>
        <v/>
      </c>
      <c r="L258" s="10" t="str">
        <f t="shared" ca="1" si="46"/>
        <v/>
      </c>
      <c r="M258" s="11" t="str">
        <f t="shared" ca="1" si="47"/>
        <v/>
      </c>
      <c r="N258" s="22"/>
    </row>
    <row r="259" spans="1:14" customFormat="1">
      <c r="A259" s="9">
        <v>1</v>
      </c>
      <c r="B259" s="10" t="str">
        <f t="shared" ca="1" si="36"/>
        <v/>
      </c>
      <c r="C259" s="10" t="str">
        <f t="shared" ca="1" si="37"/>
        <v/>
      </c>
      <c r="D259" s="11" t="str">
        <f t="shared" ca="1" si="38"/>
        <v/>
      </c>
      <c r="E259" s="11" t="str">
        <f t="shared" ca="1" si="39"/>
        <v/>
      </c>
      <c r="F259" s="15" t="str">
        <f t="shared" ca="1" si="40"/>
        <v/>
      </c>
      <c r="G259" s="15" t="str">
        <f t="shared" ca="1" si="41"/>
        <v/>
      </c>
      <c r="H259" s="10" t="str">
        <f t="shared" ca="1" si="42"/>
        <v/>
      </c>
      <c r="I259" s="10" t="str">
        <f t="shared" ca="1" si="43"/>
        <v/>
      </c>
      <c r="J259" s="10" t="str">
        <f t="shared" ca="1" si="44"/>
        <v/>
      </c>
      <c r="K259" s="11" t="str">
        <f t="shared" ca="1" si="45"/>
        <v/>
      </c>
      <c r="L259" s="10" t="str">
        <f t="shared" ca="1" si="46"/>
        <v/>
      </c>
      <c r="M259" s="11" t="str">
        <f t="shared" ca="1" si="47"/>
        <v/>
      </c>
      <c r="N259" s="22"/>
    </row>
    <row r="260" spans="1:14" customFormat="1">
      <c r="A260" s="9">
        <v>1</v>
      </c>
      <c r="B260" s="10" t="str">
        <f t="shared" ca="1" si="36"/>
        <v/>
      </c>
      <c r="C260" s="10" t="str">
        <f t="shared" ca="1" si="37"/>
        <v/>
      </c>
      <c r="D260" s="11" t="str">
        <f t="shared" ca="1" si="38"/>
        <v/>
      </c>
      <c r="E260" s="11" t="str">
        <f t="shared" ca="1" si="39"/>
        <v/>
      </c>
      <c r="F260" s="15" t="str">
        <f t="shared" ca="1" si="40"/>
        <v/>
      </c>
      <c r="G260" s="15" t="str">
        <f t="shared" ca="1" si="41"/>
        <v/>
      </c>
      <c r="H260" s="10" t="str">
        <f t="shared" ca="1" si="42"/>
        <v/>
      </c>
      <c r="I260" s="10" t="str">
        <f t="shared" ca="1" si="43"/>
        <v/>
      </c>
      <c r="J260" s="10" t="str">
        <f t="shared" ca="1" si="44"/>
        <v/>
      </c>
      <c r="K260" s="11" t="str">
        <f t="shared" ca="1" si="45"/>
        <v/>
      </c>
      <c r="L260" s="10" t="str">
        <f t="shared" ca="1" si="46"/>
        <v/>
      </c>
      <c r="M260" s="11" t="str">
        <f t="shared" ca="1" si="47"/>
        <v/>
      </c>
      <c r="N260" s="22"/>
    </row>
    <row r="261" spans="1:14" customFormat="1">
      <c r="A261" s="9">
        <v>1</v>
      </c>
      <c r="B261" s="10" t="str">
        <f t="shared" ref="B261:B324" ca="1" si="48">IF(B260="","",IF(ISNA(MATCH(C261,N°_BC,0)),"",MATCH(C261,N°_BC,0)))</f>
        <v/>
      </c>
      <c r="C261" s="10" t="str">
        <f t="shared" ref="C261:C324" ca="1" si="49">IF(C260="","",IF(ISNA(INDEX(OFFSET(N°_BC,B260,0),MATCH(A261,OFFSET(Mois_dep,B260,0),0))),"",INDEX(OFFSET(N°_BC,B260,0),MATCH(A261,OFFSET(Mois_dep,B260,0),0))))</f>
        <v/>
      </c>
      <c r="D261" s="11" t="str">
        <f t="shared" ref="D261:D324" ca="1" si="50">IF(E260="","",IF(ISNA(INDEX(OFFSET(Dates_départ,B260,0),MATCH(A261,OFFSET(Mois_dep,B260,0),0))),"",INDEX(OFFSET(Dates_départ,B260,0),MATCH(A261,OFFSET(Mois_dep,B260,0),0))))</f>
        <v/>
      </c>
      <c r="E261" s="11" t="str">
        <f t="shared" ref="E261:E324" ca="1" si="51">IF(E260="","",IF(ISNA(INDEX(OFFSET(Dates_Fin,B260,0),MATCH(A261,OFFSET(Mois_dep,B260,0),0))),"",INDEX(OFFSET(Dates_Fin,B260,0),MATCH(A261,OFFSET(Mois_dep,B260,0),0))))</f>
        <v/>
      </c>
      <c r="F261" s="15" t="str">
        <f t="shared" ref="F261:F324" ca="1" si="52">IF(E260="","",IF(ISNA(INDEX(OFFSET(Choix_conducteur,B260,0),MATCH(A261,OFFSET(Mois_dep,B260,0),0))),"",INDEX(OFFSET(Choix_conducteur,B260,0),MATCH(A261,OFFSET(Mois_dep,B260,0),0))))</f>
        <v/>
      </c>
      <c r="G261" s="15" t="str">
        <f t="shared" ref="G261:G324" ca="1" si="53">IF(E260="","",IF(ISNA(INDEX(OFFSET(Choix_véhicule,B260,0),MATCH(A261,OFFSET(Mois_dep,B260,0),0))),"",INDEX(OFFSET(Choix_véhicule,B260,0),MATCH(A261,OFFSET(Mois_dep,B260,0),0))))</f>
        <v/>
      </c>
      <c r="H261" s="10" t="str">
        <f t="shared" ref="H261:H324" ca="1" si="54">IF(H260="","",IF(ISNA(INDEX(OFFSET(Confirmé___Option,B260,0),MATCH(A261,OFFSET(Mois_dep,B260,0),0))),"",INDEX(OFFSET(Confirmé___Option,B260,0),MATCH(A261,OFFSET(Mois_dep,B260,0),0))))</f>
        <v/>
      </c>
      <c r="I261" s="10" t="str">
        <f t="shared" ref="I261:I324" ca="1" si="55">IF(IF(H260="","",IF(ISNA(INDEX(OFFSET(Commentaire,B260,0),MATCH(A261,OFFSET(Mois_dep,B260,0),0))),"",INDEX(OFFSET(Commentaire,B260,0),MATCH(A261,OFFSET(Mois_dep,B260,0),0))))=0,"",IF(H260="","",IF(ISNA(INDEX(OFFSET(Commentaire,B260,0),MATCH(A261,OFFSET(Mois_dep,B260,0),0))),"",INDEX(OFFSET(Commentaire,B260,0),MATCH(A261,OFFSET(Mois_dep,B260,0),0)))))</f>
        <v/>
      </c>
      <c r="J261" s="10" t="str">
        <f t="shared" ref="J261:J324" ca="1" si="56">IF(IF(H260="","",IF(ISNA(INDEX(OFFSET(Choix_conducteur_différent,B260,0),MATCH(A261,OFFSET(Mois_dep,B260,0),0))),"",INDEX(OFFSET(Choix_conducteur_différent,B260,0),MATCH(A261,OFFSET(Mois_dep,B260,0),0))))=0,"",IF(H260="","",IF(ISNA(INDEX(OFFSET(Choix_conducteur_différent,B260,0),MATCH(A261,OFFSET(Mois_dep,B260,0),0))),"",INDEX(OFFSET(Choix_conducteur_différent,B260,0),MATCH(A261,OFFSET(Mois_dep,B260,0),0)))))</f>
        <v/>
      </c>
      <c r="K261" s="11" t="str">
        <f t="shared" ref="K261:K324" ca="1" si="57">IF(IF(H260="","",IF(ISNA(INDEX(OFFSET(Dates,B260,0),MATCH(A261,OFFSET(Mois_dep,B260,0),0))),"",INDEX(OFFSET(Dates,B260,0),MATCH(A261,OFFSET(Mois_dep,B260,0),0))))=0,"",IF(H260="","",IF(ISNA(INDEX(OFFSET(Dates,B260,0),MATCH(A261,OFFSET(Mois_dep,B260,0),0))),"",INDEX(OFFSET(Dates,B260,0),MATCH(A261,OFFSET(Mois_dep,B260,0),0)))))</f>
        <v/>
      </c>
      <c r="L261" s="10" t="str">
        <f t="shared" ref="L261:L324" ca="1" si="58">IF(IF(H260="","",IF(ISNA(INDEX(OFFSET(Choix_conducteur_différent2,B260,0),MATCH(A261,OFFSET(Mois_dep,B260,0),0))),"",INDEX(OFFSET(Choix_conducteur_différent2,B260,0),MATCH(A261,OFFSET(Mois_dep,B260,0),0))))=0,"",IF(H260="","",IF(ISNA(INDEX(OFFSET(Choix_conducteur_différent2,B260,0),MATCH(A261,OFFSET(Mois_dep,B260,0),0))),"",INDEX(OFFSET(Choix_conducteur_différent2,B260,0),MATCH(A261,OFFSET(Mois_dep,B260,0),0)))))</f>
        <v/>
      </c>
      <c r="M261" s="11" t="str">
        <f t="shared" ref="M261:M324" ca="1" si="59">IF(IF(H260="","",IF(ISNA(INDEX(OFFSET(Dates2,B260,0),MATCH(A261,OFFSET(Mois_dep,B260,0),0))),"",INDEX(OFFSET(Dates2,B260,0),MATCH(A261,OFFSET(Mois_dep,B260,0),0))))=0,"",IF(H260="","",IF(ISNA(INDEX(OFFSET(Dates2,B260,0),MATCH(A261,OFFSET(Mois_dep,B260,0),0))),"",INDEX(OFFSET(Dates2,B260,0),MATCH(A261,OFFSET(Mois_dep,B260,0),0)))))</f>
        <v/>
      </c>
      <c r="N261" s="22"/>
    </row>
    <row r="262" spans="1:14" customFormat="1">
      <c r="A262" s="9">
        <v>1</v>
      </c>
      <c r="B262" s="10" t="str">
        <f t="shared" ca="1" si="48"/>
        <v/>
      </c>
      <c r="C262" s="10" t="str">
        <f t="shared" ca="1" si="49"/>
        <v/>
      </c>
      <c r="D262" s="11" t="str">
        <f t="shared" ca="1" si="50"/>
        <v/>
      </c>
      <c r="E262" s="11" t="str">
        <f t="shared" ca="1" si="51"/>
        <v/>
      </c>
      <c r="F262" s="15" t="str">
        <f t="shared" ca="1" si="52"/>
        <v/>
      </c>
      <c r="G262" s="15" t="str">
        <f t="shared" ca="1" si="53"/>
        <v/>
      </c>
      <c r="H262" s="10" t="str">
        <f t="shared" ca="1" si="54"/>
        <v/>
      </c>
      <c r="I262" s="10" t="str">
        <f t="shared" ca="1" si="55"/>
        <v/>
      </c>
      <c r="J262" s="10" t="str">
        <f t="shared" ca="1" si="56"/>
        <v/>
      </c>
      <c r="K262" s="11" t="str">
        <f t="shared" ca="1" si="57"/>
        <v/>
      </c>
      <c r="L262" s="10" t="str">
        <f t="shared" ca="1" si="58"/>
        <v/>
      </c>
      <c r="M262" s="11" t="str">
        <f t="shared" ca="1" si="59"/>
        <v/>
      </c>
      <c r="N262" s="22"/>
    </row>
    <row r="263" spans="1:14" customFormat="1">
      <c r="A263" s="9">
        <v>1</v>
      </c>
      <c r="B263" s="10" t="str">
        <f t="shared" ca="1" si="48"/>
        <v/>
      </c>
      <c r="C263" s="10" t="str">
        <f t="shared" ca="1" si="49"/>
        <v/>
      </c>
      <c r="D263" s="11" t="str">
        <f t="shared" ca="1" si="50"/>
        <v/>
      </c>
      <c r="E263" s="11" t="str">
        <f t="shared" ca="1" si="51"/>
        <v/>
      </c>
      <c r="F263" s="15" t="str">
        <f t="shared" ca="1" si="52"/>
        <v/>
      </c>
      <c r="G263" s="15" t="str">
        <f t="shared" ca="1" si="53"/>
        <v/>
      </c>
      <c r="H263" s="10" t="str">
        <f t="shared" ca="1" si="54"/>
        <v/>
      </c>
      <c r="I263" s="10" t="str">
        <f t="shared" ca="1" si="55"/>
        <v/>
      </c>
      <c r="J263" s="10" t="str">
        <f t="shared" ca="1" si="56"/>
        <v/>
      </c>
      <c r="K263" s="11" t="str">
        <f t="shared" ca="1" si="57"/>
        <v/>
      </c>
      <c r="L263" s="10" t="str">
        <f t="shared" ca="1" si="58"/>
        <v/>
      </c>
      <c r="M263" s="11" t="str">
        <f t="shared" ca="1" si="59"/>
        <v/>
      </c>
      <c r="N263" s="22"/>
    </row>
    <row r="264" spans="1:14" customFormat="1">
      <c r="A264" s="9">
        <v>1</v>
      </c>
      <c r="B264" s="10" t="str">
        <f t="shared" ca="1" si="48"/>
        <v/>
      </c>
      <c r="C264" s="10" t="str">
        <f t="shared" ca="1" si="49"/>
        <v/>
      </c>
      <c r="D264" s="11" t="str">
        <f t="shared" ca="1" si="50"/>
        <v/>
      </c>
      <c r="E264" s="11" t="str">
        <f t="shared" ca="1" si="51"/>
        <v/>
      </c>
      <c r="F264" s="15" t="str">
        <f t="shared" ca="1" si="52"/>
        <v/>
      </c>
      <c r="G264" s="15" t="str">
        <f t="shared" ca="1" si="53"/>
        <v/>
      </c>
      <c r="H264" s="10" t="str">
        <f t="shared" ca="1" si="54"/>
        <v/>
      </c>
      <c r="I264" s="10" t="str">
        <f t="shared" ca="1" si="55"/>
        <v/>
      </c>
      <c r="J264" s="10" t="str">
        <f t="shared" ca="1" si="56"/>
        <v/>
      </c>
      <c r="K264" s="11" t="str">
        <f t="shared" ca="1" si="57"/>
        <v/>
      </c>
      <c r="L264" s="10" t="str">
        <f t="shared" ca="1" si="58"/>
        <v/>
      </c>
      <c r="M264" s="11" t="str">
        <f t="shared" ca="1" si="59"/>
        <v/>
      </c>
      <c r="N264" s="22"/>
    </row>
    <row r="265" spans="1:14" customFormat="1">
      <c r="A265" s="9">
        <v>1</v>
      </c>
      <c r="B265" s="10" t="str">
        <f t="shared" ca="1" si="48"/>
        <v/>
      </c>
      <c r="C265" s="10" t="str">
        <f t="shared" ca="1" si="49"/>
        <v/>
      </c>
      <c r="D265" s="11" t="str">
        <f t="shared" ca="1" si="50"/>
        <v/>
      </c>
      <c r="E265" s="11" t="str">
        <f t="shared" ca="1" si="51"/>
        <v/>
      </c>
      <c r="F265" s="15" t="str">
        <f t="shared" ca="1" si="52"/>
        <v/>
      </c>
      <c r="G265" s="15" t="str">
        <f t="shared" ca="1" si="53"/>
        <v/>
      </c>
      <c r="H265" s="10" t="str">
        <f t="shared" ca="1" si="54"/>
        <v/>
      </c>
      <c r="I265" s="10" t="str">
        <f t="shared" ca="1" si="55"/>
        <v/>
      </c>
      <c r="J265" s="10" t="str">
        <f t="shared" ca="1" si="56"/>
        <v/>
      </c>
      <c r="K265" s="11" t="str">
        <f t="shared" ca="1" si="57"/>
        <v/>
      </c>
      <c r="L265" s="10" t="str">
        <f t="shared" ca="1" si="58"/>
        <v/>
      </c>
      <c r="M265" s="11" t="str">
        <f t="shared" ca="1" si="59"/>
        <v/>
      </c>
      <c r="N265" s="22"/>
    </row>
    <row r="266" spans="1:14" customFormat="1">
      <c r="A266" s="9">
        <v>1</v>
      </c>
      <c r="B266" s="10" t="str">
        <f t="shared" ca="1" si="48"/>
        <v/>
      </c>
      <c r="C266" s="10" t="str">
        <f t="shared" ca="1" si="49"/>
        <v/>
      </c>
      <c r="D266" s="11" t="str">
        <f t="shared" ca="1" si="50"/>
        <v/>
      </c>
      <c r="E266" s="11" t="str">
        <f t="shared" ca="1" si="51"/>
        <v/>
      </c>
      <c r="F266" s="15" t="str">
        <f t="shared" ca="1" si="52"/>
        <v/>
      </c>
      <c r="G266" s="15" t="str">
        <f t="shared" ca="1" si="53"/>
        <v/>
      </c>
      <c r="H266" s="10" t="str">
        <f t="shared" ca="1" si="54"/>
        <v/>
      </c>
      <c r="I266" s="10" t="str">
        <f t="shared" ca="1" si="55"/>
        <v/>
      </c>
      <c r="J266" s="10" t="str">
        <f t="shared" ca="1" si="56"/>
        <v/>
      </c>
      <c r="K266" s="11" t="str">
        <f t="shared" ca="1" si="57"/>
        <v/>
      </c>
      <c r="L266" s="10" t="str">
        <f t="shared" ca="1" si="58"/>
        <v/>
      </c>
      <c r="M266" s="11" t="str">
        <f t="shared" ca="1" si="59"/>
        <v/>
      </c>
      <c r="N266" s="22"/>
    </row>
    <row r="267" spans="1:14" customFormat="1">
      <c r="A267" s="9">
        <v>1</v>
      </c>
      <c r="B267" s="10" t="str">
        <f t="shared" ca="1" si="48"/>
        <v/>
      </c>
      <c r="C267" s="10" t="str">
        <f t="shared" ca="1" si="49"/>
        <v/>
      </c>
      <c r="D267" s="11" t="str">
        <f t="shared" ca="1" si="50"/>
        <v/>
      </c>
      <c r="E267" s="11" t="str">
        <f t="shared" ca="1" si="51"/>
        <v/>
      </c>
      <c r="F267" s="15" t="str">
        <f t="shared" ca="1" si="52"/>
        <v/>
      </c>
      <c r="G267" s="15" t="str">
        <f t="shared" ca="1" si="53"/>
        <v/>
      </c>
      <c r="H267" s="10" t="str">
        <f t="shared" ca="1" si="54"/>
        <v/>
      </c>
      <c r="I267" s="10" t="str">
        <f t="shared" ca="1" si="55"/>
        <v/>
      </c>
      <c r="J267" s="10" t="str">
        <f t="shared" ca="1" si="56"/>
        <v/>
      </c>
      <c r="K267" s="11" t="str">
        <f t="shared" ca="1" si="57"/>
        <v/>
      </c>
      <c r="L267" s="10" t="str">
        <f t="shared" ca="1" si="58"/>
        <v/>
      </c>
      <c r="M267" s="11" t="str">
        <f t="shared" ca="1" si="59"/>
        <v/>
      </c>
      <c r="N267" s="22"/>
    </row>
    <row r="268" spans="1:14" customFormat="1">
      <c r="A268" s="9">
        <v>1</v>
      </c>
      <c r="B268" s="10" t="str">
        <f t="shared" ca="1" si="48"/>
        <v/>
      </c>
      <c r="C268" s="10" t="str">
        <f t="shared" ca="1" si="49"/>
        <v/>
      </c>
      <c r="D268" s="11" t="str">
        <f t="shared" ca="1" si="50"/>
        <v/>
      </c>
      <c r="E268" s="11" t="str">
        <f t="shared" ca="1" si="51"/>
        <v/>
      </c>
      <c r="F268" s="15" t="str">
        <f t="shared" ca="1" si="52"/>
        <v/>
      </c>
      <c r="G268" s="15" t="str">
        <f t="shared" ca="1" si="53"/>
        <v/>
      </c>
      <c r="H268" s="10" t="str">
        <f t="shared" ca="1" si="54"/>
        <v/>
      </c>
      <c r="I268" s="10" t="str">
        <f t="shared" ca="1" si="55"/>
        <v/>
      </c>
      <c r="J268" s="10" t="str">
        <f t="shared" ca="1" si="56"/>
        <v/>
      </c>
      <c r="K268" s="11" t="str">
        <f t="shared" ca="1" si="57"/>
        <v/>
      </c>
      <c r="L268" s="10" t="str">
        <f t="shared" ca="1" si="58"/>
        <v/>
      </c>
      <c r="M268" s="11" t="str">
        <f t="shared" ca="1" si="59"/>
        <v/>
      </c>
      <c r="N268" s="22"/>
    </row>
    <row r="269" spans="1:14" customFormat="1">
      <c r="A269" s="9">
        <v>1</v>
      </c>
      <c r="B269" s="10" t="str">
        <f t="shared" ca="1" si="48"/>
        <v/>
      </c>
      <c r="C269" s="10" t="str">
        <f t="shared" ca="1" si="49"/>
        <v/>
      </c>
      <c r="D269" s="11" t="str">
        <f t="shared" ca="1" si="50"/>
        <v/>
      </c>
      <c r="E269" s="11" t="str">
        <f t="shared" ca="1" si="51"/>
        <v/>
      </c>
      <c r="F269" s="15" t="str">
        <f t="shared" ca="1" si="52"/>
        <v/>
      </c>
      <c r="G269" s="15" t="str">
        <f t="shared" ca="1" si="53"/>
        <v/>
      </c>
      <c r="H269" s="10" t="str">
        <f t="shared" ca="1" si="54"/>
        <v/>
      </c>
      <c r="I269" s="10" t="str">
        <f t="shared" ca="1" si="55"/>
        <v/>
      </c>
      <c r="J269" s="10" t="str">
        <f t="shared" ca="1" si="56"/>
        <v/>
      </c>
      <c r="K269" s="11" t="str">
        <f t="shared" ca="1" si="57"/>
        <v/>
      </c>
      <c r="L269" s="10" t="str">
        <f t="shared" ca="1" si="58"/>
        <v/>
      </c>
      <c r="M269" s="11" t="str">
        <f t="shared" ca="1" si="59"/>
        <v/>
      </c>
      <c r="N269" s="22"/>
    </row>
    <row r="270" spans="1:14" customFormat="1">
      <c r="A270" s="9">
        <v>1</v>
      </c>
      <c r="B270" s="10" t="str">
        <f t="shared" ca="1" si="48"/>
        <v/>
      </c>
      <c r="C270" s="10" t="str">
        <f t="shared" ca="1" si="49"/>
        <v/>
      </c>
      <c r="D270" s="11" t="str">
        <f t="shared" ca="1" si="50"/>
        <v/>
      </c>
      <c r="E270" s="11" t="str">
        <f t="shared" ca="1" si="51"/>
        <v/>
      </c>
      <c r="F270" s="15" t="str">
        <f t="shared" ca="1" si="52"/>
        <v/>
      </c>
      <c r="G270" s="15" t="str">
        <f t="shared" ca="1" si="53"/>
        <v/>
      </c>
      <c r="H270" s="10" t="str">
        <f t="shared" ca="1" si="54"/>
        <v/>
      </c>
      <c r="I270" s="10" t="str">
        <f t="shared" ca="1" si="55"/>
        <v/>
      </c>
      <c r="J270" s="10" t="str">
        <f t="shared" ca="1" si="56"/>
        <v/>
      </c>
      <c r="K270" s="11" t="str">
        <f t="shared" ca="1" si="57"/>
        <v/>
      </c>
      <c r="L270" s="10" t="str">
        <f t="shared" ca="1" si="58"/>
        <v/>
      </c>
      <c r="M270" s="11" t="str">
        <f t="shared" ca="1" si="59"/>
        <v/>
      </c>
      <c r="N270" s="22"/>
    </row>
    <row r="271" spans="1:14" customFormat="1">
      <c r="A271" s="9">
        <v>1</v>
      </c>
      <c r="B271" s="10" t="str">
        <f t="shared" ca="1" si="48"/>
        <v/>
      </c>
      <c r="C271" s="10" t="str">
        <f t="shared" ca="1" si="49"/>
        <v/>
      </c>
      <c r="D271" s="11" t="str">
        <f t="shared" ca="1" si="50"/>
        <v/>
      </c>
      <c r="E271" s="11" t="str">
        <f t="shared" ca="1" si="51"/>
        <v/>
      </c>
      <c r="F271" s="15" t="str">
        <f t="shared" ca="1" si="52"/>
        <v/>
      </c>
      <c r="G271" s="15" t="str">
        <f t="shared" ca="1" si="53"/>
        <v/>
      </c>
      <c r="H271" s="10" t="str">
        <f t="shared" ca="1" si="54"/>
        <v/>
      </c>
      <c r="I271" s="10" t="str">
        <f t="shared" ca="1" si="55"/>
        <v/>
      </c>
      <c r="J271" s="10" t="str">
        <f t="shared" ca="1" si="56"/>
        <v/>
      </c>
      <c r="K271" s="11" t="str">
        <f t="shared" ca="1" si="57"/>
        <v/>
      </c>
      <c r="L271" s="10" t="str">
        <f t="shared" ca="1" si="58"/>
        <v/>
      </c>
      <c r="M271" s="11" t="str">
        <f t="shared" ca="1" si="59"/>
        <v/>
      </c>
      <c r="N271" s="22"/>
    </row>
    <row r="272" spans="1:14" customFormat="1">
      <c r="A272" s="9">
        <v>1</v>
      </c>
      <c r="B272" s="10" t="str">
        <f t="shared" ca="1" si="48"/>
        <v/>
      </c>
      <c r="C272" s="10" t="str">
        <f t="shared" ca="1" si="49"/>
        <v/>
      </c>
      <c r="D272" s="11" t="str">
        <f t="shared" ca="1" si="50"/>
        <v/>
      </c>
      <c r="E272" s="11" t="str">
        <f t="shared" ca="1" si="51"/>
        <v/>
      </c>
      <c r="F272" s="15" t="str">
        <f t="shared" ca="1" si="52"/>
        <v/>
      </c>
      <c r="G272" s="15" t="str">
        <f t="shared" ca="1" si="53"/>
        <v/>
      </c>
      <c r="H272" s="10" t="str">
        <f t="shared" ca="1" si="54"/>
        <v/>
      </c>
      <c r="I272" s="10" t="str">
        <f t="shared" ca="1" si="55"/>
        <v/>
      </c>
      <c r="J272" s="10" t="str">
        <f t="shared" ca="1" si="56"/>
        <v/>
      </c>
      <c r="K272" s="11" t="str">
        <f t="shared" ca="1" si="57"/>
        <v/>
      </c>
      <c r="L272" s="10" t="str">
        <f t="shared" ca="1" si="58"/>
        <v/>
      </c>
      <c r="M272" s="11" t="str">
        <f t="shared" ca="1" si="59"/>
        <v/>
      </c>
      <c r="N272" s="22"/>
    </row>
    <row r="273" spans="1:14" customFormat="1">
      <c r="A273" s="9">
        <v>1</v>
      </c>
      <c r="B273" s="10" t="str">
        <f t="shared" ca="1" si="48"/>
        <v/>
      </c>
      <c r="C273" s="10" t="str">
        <f t="shared" ca="1" si="49"/>
        <v/>
      </c>
      <c r="D273" s="11" t="str">
        <f t="shared" ca="1" si="50"/>
        <v/>
      </c>
      <c r="E273" s="11" t="str">
        <f t="shared" ca="1" si="51"/>
        <v/>
      </c>
      <c r="F273" s="15" t="str">
        <f t="shared" ca="1" si="52"/>
        <v/>
      </c>
      <c r="G273" s="15" t="str">
        <f t="shared" ca="1" si="53"/>
        <v/>
      </c>
      <c r="H273" s="10" t="str">
        <f t="shared" ca="1" si="54"/>
        <v/>
      </c>
      <c r="I273" s="10" t="str">
        <f t="shared" ca="1" si="55"/>
        <v/>
      </c>
      <c r="J273" s="10" t="str">
        <f t="shared" ca="1" si="56"/>
        <v/>
      </c>
      <c r="K273" s="11" t="str">
        <f t="shared" ca="1" si="57"/>
        <v/>
      </c>
      <c r="L273" s="10" t="str">
        <f t="shared" ca="1" si="58"/>
        <v/>
      </c>
      <c r="M273" s="11" t="str">
        <f t="shared" ca="1" si="59"/>
        <v/>
      </c>
      <c r="N273" s="22"/>
    </row>
    <row r="274" spans="1:14" customFormat="1">
      <c r="A274" s="9">
        <v>1</v>
      </c>
      <c r="B274" s="10" t="str">
        <f t="shared" ca="1" si="48"/>
        <v/>
      </c>
      <c r="C274" s="10" t="str">
        <f t="shared" ca="1" si="49"/>
        <v/>
      </c>
      <c r="D274" s="11" t="str">
        <f t="shared" ca="1" si="50"/>
        <v/>
      </c>
      <c r="E274" s="11" t="str">
        <f t="shared" ca="1" si="51"/>
        <v/>
      </c>
      <c r="F274" s="15" t="str">
        <f t="shared" ca="1" si="52"/>
        <v/>
      </c>
      <c r="G274" s="15" t="str">
        <f t="shared" ca="1" si="53"/>
        <v/>
      </c>
      <c r="H274" s="10" t="str">
        <f t="shared" ca="1" si="54"/>
        <v/>
      </c>
      <c r="I274" s="10" t="str">
        <f t="shared" ca="1" si="55"/>
        <v/>
      </c>
      <c r="J274" s="10" t="str">
        <f t="shared" ca="1" si="56"/>
        <v/>
      </c>
      <c r="K274" s="11" t="str">
        <f t="shared" ca="1" si="57"/>
        <v/>
      </c>
      <c r="L274" s="10" t="str">
        <f t="shared" ca="1" si="58"/>
        <v/>
      </c>
      <c r="M274" s="11" t="str">
        <f t="shared" ca="1" si="59"/>
        <v/>
      </c>
      <c r="N274" s="22"/>
    </row>
    <row r="275" spans="1:14" customFormat="1">
      <c r="A275" s="9">
        <v>1</v>
      </c>
      <c r="B275" s="10" t="str">
        <f t="shared" ca="1" si="48"/>
        <v/>
      </c>
      <c r="C275" s="10" t="str">
        <f t="shared" ca="1" si="49"/>
        <v/>
      </c>
      <c r="D275" s="11" t="str">
        <f t="shared" ca="1" si="50"/>
        <v/>
      </c>
      <c r="E275" s="11" t="str">
        <f t="shared" ca="1" si="51"/>
        <v/>
      </c>
      <c r="F275" s="15" t="str">
        <f t="shared" ca="1" si="52"/>
        <v/>
      </c>
      <c r="G275" s="15" t="str">
        <f t="shared" ca="1" si="53"/>
        <v/>
      </c>
      <c r="H275" s="10" t="str">
        <f t="shared" ca="1" si="54"/>
        <v/>
      </c>
      <c r="I275" s="10" t="str">
        <f t="shared" ca="1" si="55"/>
        <v/>
      </c>
      <c r="J275" s="10" t="str">
        <f t="shared" ca="1" si="56"/>
        <v/>
      </c>
      <c r="K275" s="11" t="str">
        <f t="shared" ca="1" si="57"/>
        <v/>
      </c>
      <c r="L275" s="10" t="str">
        <f t="shared" ca="1" si="58"/>
        <v/>
      </c>
      <c r="M275" s="11" t="str">
        <f t="shared" ca="1" si="59"/>
        <v/>
      </c>
      <c r="N275" s="22"/>
    </row>
    <row r="276" spans="1:14" customFormat="1">
      <c r="A276" s="9">
        <v>1</v>
      </c>
      <c r="B276" s="10" t="str">
        <f t="shared" ca="1" si="48"/>
        <v/>
      </c>
      <c r="C276" s="10" t="str">
        <f t="shared" ca="1" si="49"/>
        <v/>
      </c>
      <c r="D276" s="11" t="str">
        <f t="shared" ca="1" si="50"/>
        <v/>
      </c>
      <c r="E276" s="11" t="str">
        <f t="shared" ca="1" si="51"/>
        <v/>
      </c>
      <c r="F276" s="15" t="str">
        <f t="shared" ca="1" si="52"/>
        <v/>
      </c>
      <c r="G276" s="15" t="str">
        <f t="shared" ca="1" si="53"/>
        <v/>
      </c>
      <c r="H276" s="10" t="str">
        <f t="shared" ca="1" si="54"/>
        <v/>
      </c>
      <c r="I276" s="10" t="str">
        <f t="shared" ca="1" si="55"/>
        <v/>
      </c>
      <c r="J276" s="10" t="str">
        <f t="shared" ca="1" si="56"/>
        <v/>
      </c>
      <c r="K276" s="11" t="str">
        <f t="shared" ca="1" si="57"/>
        <v/>
      </c>
      <c r="L276" s="10" t="str">
        <f t="shared" ca="1" si="58"/>
        <v/>
      </c>
      <c r="M276" s="11" t="str">
        <f t="shared" ca="1" si="59"/>
        <v/>
      </c>
      <c r="N276" s="22"/>
    </row>
    <row r="277" spans="1:14" customFormat="1">
      <c r="A277" s="9">
        <v>1</v>
      </c>
      <c r="B277" s="10" t="str">
        <f t="shared" ca="1" si="48"/>
        <v/>
      </c>
      <c r="C277" s="10" t="str">
        <f t="shared" ca="1" si="49"/>
        <v/>
      </c>
      <c r="D277" s="11" t="str">
        <f t="shared" ca="1" si="50"/>
        <v/>
      </c>
      <c r="E277" s="11" t="str">
        <f t="shared" ca="1" si="51"/>
        <v/>
      </c>
      <c r="F277" s="15" t="str">
        <f t="shared" ca="1" si="52"/>
        <v/>
      </c>
      <c r="G277" s="15" t="str">
        <f t="shared" ca="1" si="53"/>
        <v/>
      </c>
      <c r="H277" s="10" t="str">
        <f t="shared" ca="1" si="54"/>
        <v/>
      </c>
      <c r="I277" s="10" t="str">
        <f t="shared" ca="1" si="55"/>
        <v/>
      </c>
      <c r="J277" s="10" t="str">
        <f t="shared" ca="1" si="56"/>
        <v/>
      </c>
      <c r="K277" s="11" t="str">
        <f t="shared" ca="1" si="57"/>
        <v/>
      </c>
      <c r="L277" s="10" t="str">
        <f t="shared" ca="1" si="58"/>
        <v/>
      </c>
      <c r="M277" s="11" t="str">
        <f t="shared" ca="1" si="59"/>
        <v/>
      </c>
      <c r="N277" s="22"/>
    </row>
    <row r="278" spans="1:14" customFormat="1">
      <c r="A278" s="9">
        <v>1</v>
      </c>
      <c r="B278" s="10" t="str">
        <f t="shared" ca="1" si="48"/>
        <v/>
      </c>
      <c r="C278" s="10" t="str">
        <f t="shared" ca="1" si="49"/>
        <v/>
      </c>
      <c r="D278" s="11" t="str">
        <f t="shared" ca="1" si="50"/>
        <v/>
      </c>
      <c r="E278" s="11" t="str">
        <f t="shared" ca="1" si="51"/>
        <v/>
      </c>
      <c r="F278" s="15" t="str">
        <f t="shared" ca="1" si="52"/>
        <v/>
      </c>
      <c r="G278" s="15" t="str">
        <f t="shared" ca="1" si="53"/>
        <v/>
      </c>
      <c r="H278" s="10" t="str">
        <f t="shared" ca="1" si="54"/>
        <v/>
      </c>
      <c r="I278" s="10" t="str">
        <f t="shared" ca="1" si="55"/>
        <v/>
      </c>
      <c r="J278" s="10" t="str">
        <f t="shared" ca="1" si="56"/>
        <v/>
      </c>
      <c r="K278" s="11" t="str">
        <f t="shared" ca="1" si="57"/>
        <v/>
      </c>
      <c r="L278" s="10" t="str">
        <f t="shared" ca="1" si="58"/>
        <v/>
      </c>
      <c r="M278" s="11" t="str">
        <f t="shared" ca="1" si="59"/>
        <v/>
      </c>
      <c r="N278" s="22"/>
    </row>
    <row r="279" spans="1:14" customFormat="1">
      <c r="A279" s="9">
        <v>1</v>
      </c>
      <c r="B279" s="10" t="str">
        <f t="shared" ca="1" si="48"/>
        <v/>
      </c>
      <c r="C279" s="10" t="str">
        <f t="shared" ca="1" si="49"/>
        <v/>
      </c>
      <c r="D279" s="11" t="str">
        <f t="shared" ca="1" si="50"/>
        <v/>
      </c>
      <c r="E279" s="11" t="str">
        <f t="shared" ca="1" si="51"/>
        <v/>
      </c>
      <c r="F279" s="15" t="str">
        <f t="shared" ca="1" si="52"/>
        <v/>
      </c>
      <c r="G279" s="15" t="str">
        <f t="shared" ca="1" si="53"/>
        <v/>
      </c>
      <c r="H279" s="10" t="str">
        <f t="shared" ca="1" si="54"/>
        <v/>
      </c>
      <c r="I279" s="10" t="str">
        <f t="shared" ca="1" si="55"/>
        <v/>
      </c>
      <c r="J279" s="10" t="str">
        <f t="shared" ca="1" si="56"/>
        <v/>
      </c>
      <c r="K279" s="11" t="str">
        <f t="shared" ca="1" si="57"/>
        <v/>
      </c>
      <c r="L279" s="10" t="str">
        <f t="shared" ca="1" si="58"/>
        <v/>
      </c>
      <c r="M279" s="11" t="str">
        <f t="shared" ca="1" si="59"/>
        <v/>
      </c>
      <c r="N279" s="22"/>
    </row>
    <row r="280" spans="1:14" customFormat="1">
      <c r="A280" s="9">
        <v>1</v>
      </c>
      <c r="B280" s="10" t="str">
        <f t="shared" ca="1" si="48"/>
        <v/>
      </c>
      <c r="C280" s="10" t="str">
        <f t="shared" ca="1" si="49"/>
        <v/>
      </c>
      <c r="D280" s="11" t="str">
        <f t="shared" ca="1" si="50"/>
        <v/>
      </c>
      <c r="E280" s="11" t="str">
        <f t="shared" ca="1" si="51"/>
        <v/>
      </c>
      <c r="F280" s="15" t="str">
        <f t="shared" ca="1" si="52"/>
        <v/>
      </c>
      <c r="G280" s="15" t="str">
        <f t="shared" ca="1" si="53"/>
        <v/>
      </c>
      <c r="H280" s="10" t="str">
        <f t="shared" ca="1" si="54"/>
        <v/>
      </c>
      <c r="I280" s="10" t="str">
        <f t="shared" ca="1" si="55"/>
        <v/>
      </c>
      <c r="J280" s="10" t="str">
        <f t="shared" ca="1" si="56"/>
        <v/>
      </c>
      <c r="K280" s="11" t="str">
        <f t="shared" ca="1" si="57"/>
        <v/>
      </c>
      <c r="L280" s="10" t="str">
        <f t="shared" ca="1" si="58"/>
        <v/>
      </c>
      <c r="M280" s="11" t="str">
        <f t="shared" ca="1" si="59"/>
        <v/>
      </c>
      <c r="N280" s="22"/>
    </row>
    <row r="281" spans="1:14" customFormat="1">
      <c r="A281" s="9">
        <v>1</v>
      </c>
      <c r="B281" s="10" t="str">
        <f t="shared" ca="1" si="48"/>
        <v/>
      </c>
      <c r="C281" s="10" t="str">
        <f t="shared" ca="1" si="49"/>
        <v/>
      </c>
      <c r="D281" s="11" t="str">
        <f t="shared" ca="1" si="50"/>
        <v/>
      </c>
      <c r="E281" s="11" t="str">
        <f t="shared" ca="1" si="51"/>
        <v/>
      </c>
      <c r="F281" s="15" t="str">
        <f t="shared" ca="1" si="52"/>
        <v/>
      </c>
      <c r="G281" s="15" t="str">
        <f t="shared" ca="1" si="53"/>
        <v/>
      </c>
      <c r="H281" s="10" t="str">
        <f t="shared" ca="1" si="54"/>
        <v/>
      </c>
      <c r="I281" s="10" t="str">
        <f t="shared" ca="1" si="55"/>
        <v/>
      </c>
      <c r="J281" s="10" t="str">
        <f t="shared" ca="1" si="56"/>
        <v/>
      </c>
      <c r="K281" s="11" t="str">
        <f t="shared" ca="1" si="57"/>
        <v/>
      </c>
      <c r="L281" s="10" t="str">
        <f t="shared" ca="1" si="58"/>
        <v/>
      </c>
      <c r="M281" s="11" t="str">
        <f t="shared" ca="1" si="59"/>
        <v/>
      </c>
      <c r="N281" s="22"/>
    </row>
    <row r="282" spans="1:14" customFormat="1">
      <c r="A282" s="9">
        <v>1</v>
      </c>
      <c r="B282" s="10" t="str">
        <f t="shared" ca="1" si="48"/>
        <v/>
      </c>
      <c r="C282" s="10" t="str">
        <f t="shared" ca="1" si="49"/>
        <v/>
      </c>
      <c r="D282" s="11" t="str">
        <f t="shared" ca="1" si="50"/>
        <v/>
      </c>
      <c r="E282" s="11" t="str">
        <f t="shared" ca="1" si="51"/>
        <v/>
      </c>
      <c r="F282" s="15" t="str">
        <f t="shared" ca="1" si="52"/>
        <v/>
      </c>
      <c r="G282" s="15" t="str">
        <f t="shared" ca="1" si="53"/>
        <v/>
      </c>
      <c r="H282" s="10" t="str">
        <f t="shared" ca="1" si="54"/>
        <v/>
      </c>
      <c r="I282" s="10" t="str">
        <f t="shared" ca="1" si="55"/>
        <v/>
      </c>
      <c r="J282" s="10" t="str">
        <f t="shared" ca="1" si="56"/>
        <v/>
      </c>
      <c r="K282" s="11" t="str">
        <f t="shared" ca="1" si="57"/>
        <v/>
      </c>
      <c r="L282" s="10" t="str">
        <f t="shared" ca="1" si="58"/>
        <v/>
      </c>
      <c r="M282" s="11" t="str">
        <f t="shared" ca="1" si="59"/>
        <v/>
      </c>
      <c r="N282" s="22"/>
    </row>
    <row r="283" spans="1:14" customFormat="1">
      <c r="A283" s="9">
        <v>1</v>
      </c>
      <c r="B283" s="10" t="str">
        <f t="shared" ca="1" si="48"/>
        <v/>
      </c>
      <c r="C283" s="10" t="str">
        <f t="shared" ca="1" si="49"/>
        <v/>
      </c>
      <c r="D283" s="11" t="str">
        <f t="shared" ca="1" si="50"/>
        <v/>
      </c>
      <c r="E283" s="11" t="str">
        <f t="shared" ca="1" si="51"/>
        <v/>
      </c>
      <c r="F283" s="15" t="str">
        <f t="shared" ca="1" si="52"/>
        <v/>
      </c>
      <c r="G283" s="15" t="str">
        <f t="shared" ca="1" si="53"/>
        <v/>
      </c>
      <c r="H283" s="10" t="str">
        <f t="shared" ca="1" si="54"/>
        <v/>
      </c>
      <c r="I283" s="10" t="str">
        <f t="shared" ca="1" si="55"/>
        <v/>
      </c>
      <c r="J283" s="10" t="str">
        <f t="shared" ca="1" si="56"/>
        <v/>
      </c>
      <c r="K283" s="11" t="str">
        <f t="shared" ca="1" si="57"/>
        <v/>
      </c>
      <c r="L283" s="10" t="str">
        <f t="shared" ca="1" si="58"/>
        <v/>
      </c>
      <c r="M283" s="11" t="str">
        <f t="shared" ca="1" si="59"/>
        <v/>
      </c>
      <c r="N283" s="22"/>
    </row>
    <row r="284" spans="1:14" customFormat="1">
      <c r="A284" s="9">
        <v>1</v>
      </c>
      <c r="B284" s="10" t="str">
        <f t="shared" ca="1" si="48"/>
        <v/>
      </c>
      <c r="C284" s="10" t="str">
        <f t="shared" ca="1" si="49"/>
        <v/>
      </c>
      <c r="D284" s="11" t="str">
        <f t="shared" ca="1" si="50"/>
        <v/>
      </c>
      <c r="E284" s="11" t="str">
        <f t="shared" ca="1" si="51"/>
        <v/>
      </c>
      <c r="F284" s="15" t="str">
        <f t="shared" ca="1" si="52"/>
        <v/>
      </c>
      <c r="G284" s="15" t="str">
        <f t="shared" ca="1" si="53"/>
        <v/>
      </c>
      <c r="H284" s="10" t="str">
        <f t="shared" ca="1" si="54"/>
        <v/>
      </c>
      <c r="I284" s="10" t="str">
        <f t="shared" ca="1" si="55"/>
        <v/>
      </c>
      <c r="J284" s="10" t="str">
        <f t="shared" ca="1" si="56"/>
        <v/>
      </c>
      <c r="K284" s="11" t="str">
        <f t="shared" ca="1" si="57"/>
        <v/>
      </c>
      <c r="L284" s="10" t="str">
        <f t="shared" ca="1" si="58"/>
        <v/>
      </c>
      <c r="M284" s="11" t="str">
        <f t="shared" ca="1" si="59"/>
        <v/>
      </c>
      <c r="N284" s="22"/>
    </row>
    <row r="285" spans="1:14" customFormat="1">
      <c r="A285" s="9">
        <v>1</v>
      </c>
      <c r="B285" s="10" t="str">
        <f t="shared" ca="1" si="48"/>
        <v/>
      </c>
      <c r="C285" s="10" t="str">
        <f t="shared" ca="1" si="49"/>
        <v/>
      </c>
      <c r="D285" s="11" t="str">
        <f t="shared" ca="1" si="50"/>
        <v/>
      </c>
      <c r="E285" s="11" t="str">
        <f t="shared" ca="1" si="51"/>
        <v/>
      </c>
      <c r="F285" s="15" t="str">
        <f t="shared" ca="1" si="52"/>
        <v/>
      </c>
      <c r="G285" s="15" t="str">
        <f t="shared" ca="1" si="53"/>
        <v/>
      </c>
      <c r="H285" s="10" t="str">
        <f t="shared" ca="1" si="54"/>
        <v/>
      </c>
      <c r="I285" s="10" t="str">
        <f t="shared" ca="1" si="55"/>
        <v/>
      </c>
      <c r="J285" s="10" t="str">
        <f t="shared" ca="1" si="56"/>
        <v/>
      </c>
      <c r="K285" s="11" t="str">
        <f t="shared" ca="1" si="57"/>
        <v/>
      </c>
      <c r="L285" s="10" t="str">
        <f t="shared" ca="1" si="58"/>
        <v/>
      </c>
      <c r="M285" s="11" t="str">
        <f t="shared" ca="1" si="59"/>
        <v/>
      </c>
      <c r="N285" s="22"/>
    </row>
    <row r="286" spans="1:14" customFormat="1">
      <c r="A286" s="9">
        <v>1</v>
      </c>
      <c r="B286" s="10" t="str">
        <f t="shared" ca="1" si="48"/>
        <v/>
      </c>
      <c r="C286" s="10" t="str">
        <f t="shared" ca="1" si="49"/>
        <v/>
      </c>
      <c r="D286" s="11" t="str">
        <f t="shared" ca="1" si="50"/>
        <v/>
      </c>
      <c r="E286" s="11" t="str">
        <f t="shared" ca="1" si="51"/>
        <v/>
      </c>
      <c r="F286" s="15" t="str">
        <f t="shared" ca="1" si="52"/>
        <v/>
      </c>
      <c r="G286" s="15" t="str">
        <f t="shared" ca="1" si="53"/>
        <v/>
      </c>
      <c r="H286" s="10" t="str">
        <f t="shared" ca="1" si="54"/>
        <v/>
      </c>
      <c r="I286" s="10" t="str">
        <f t="shared" ca="1" si="55"/>
        <v/>
      </c>
      <c r="J286" s="10" t="str">
        <f t="shared" ca="1" si="56"/>
        <v/>
      </c>
      <c r="K286" s="11" t="str">
        <f t="shared" ca="1" si="57"/>
        <v/>
      </c>
      <c r="L286" s="10" t="str">
        <f t="shared" ca="1" si="58"/>
        <v/>
      </c>
      <c r="M286" s="11" t="str">
        <f t="shared" ca="1" si="59"/>
        <v/>
      </c>
      <c r="N286" s="22"/>
    </row>
    <row r="287" spans="1:14" customFormat="1">
      <c r="A287" s="9">
        <v>1</v>
      </c>
      <c r="B287" s="10" t="str">
        <f t="shared" ca="1" si="48"/>
        <v/>
      </c>
      <c r="C287" s="10" t="str">
        <f t="shared" ca="1" si="49"/>
        <v/>
      </c>
      <c r="D287" s="11" t="str">
        <f t="shared" ca="1" si="50"/>
        <v/>
      </c>
      <c r="E287" s="11" t="str">
        <f t="shared" ca="1" si="51"/>
        <v/>
      </c>
      <c r="F287" s="15" t="str">
        <f t="shared" ca="1" si="52"/>
        <v/>
      </c>
      <c r="G287" s="15" t="str">
        <f t="shared" ca="1" si="53"/>
        <v/>
      </c>
      <c r="H287" s="10" t="str">
        <f t="shared" ca="1" si="54"/>
        <v/>
      </c>
      <c r="I287" s="10" t="str">
        <f t="shared" ca="1" si="55"/>
        <v/>
      </c>
      <c r="J287" s="10" t="str">
        <f t="shared" ca="1" si="56"/>
        <v/>
      </c>
      <c r="K287" s="11" t="str">
        <f t="shared" ca="1" si="57"/>
        <v/>
      </c>
      <c r="L287" s="10" t="str">
        <f t="shared" ca="1" si="58"/>
        <v/>
      </c>
      <c r="M287" s="11" t="str">
        <f t="shared" ca="1" si="59"/>
        <v/>
      </c>
      <c r="N287" s="22"/>
    </row>
    <row r="288" spans="1:14" customFormat="1">
      <c r="A288" s="9">
        <v>1</v>
      </c>
      <c r="B288" s="10" t="str">
        <f t="shared" ca="1" si="48"/>
        <v/>
      </c>
      <c r="C288" s="10" t="str">
        <f t="shared" ca="1" si="49"/>
        <v/>
      </c>
      <c r="D288" s="11" t="str">
        <f t="shared" ca="1" si="50"/>
        <v/>
      </c>
      <c r="E288" s="11" t="str">
        <f t="shared" ca="1" si="51"/>
        <v/>
      </c>
      <c r="F288" s="15" t="str">
        <f t="shared" ca="1" si="52"/>
        <v/>
      </c>
      <c r="G288" s="15" t="str">
        <f t="shared" ca="1" si="53"/>
        <v/>
      </c>
      <c r="H288" s="10" t="str">
        <f t="shared" ca="1" si="54"/>
        <v/>
      </c>
      <c r="I288" s="10" t="str">
        <f t="shared" ca="1" si="55"/>
        <v/>
      </c>
      <c r="J288" s="10" t="str">
        <f t="shared" ca="1" si="56"/>
        <v/>
      </c>
      <c r="K288" s="11" t="str">
        <f t="shared" ca="1" si="57"/>
        <v/>
      </c>
      <c r="L288" s="10" t="str">
        <f t="shared" ca="1" si="58"/>
        <v/>
      </c>
      <c r="M288" s="11" t="str">
        <f t="shared" ca="1" si="59"/>
        <v/>
      </c>
      <c r="N288" s="22"/>
    </row>
    <row r="289" spans="1:14" customFormat="1">
      <c r="A289" s="9">
        <v>1</v>
      </c>
      <c r="B289" s="10" t="str">
        <f t="shared" ca="1" si="48"/>
        <v/>
      </c>
      <c r="C289" s="10" t="str">
        <f t="shared" ca="1" si="49"/>
        <v/>
      </c>
      <c r="D289" s="11" t="str">
        <f t="shared" ca="1" si="50"/>
        <v/>
      </c>
      <c r="E289" s="11" t="str">
        <f t="shared" ca="1" si="51"/>
        <v/>
      </c>
      <c r="F289" s="15" t="str">
        <f t="shared" ca="1" si="52"/>
        <v/>
      </c>
      <c r="G289" s="15" t="str">
        <f t="shared" ca="1" si="53"/>
        <v/>
      </c>
      <c r="H289" s="10" t="str">
        <f t="shared" ca="1" si="54"/>
        <v/>
      </c>
      <c r="I289" s="10" t="str">
        <f t="shared" ca="1" si="55"/>
        <v/>
      </c>
      <c r="J289" s="10" t="str">
        <f t="shared" ca="1" si="56"/>
        <v/>
      </c>
      <c r="K289" s="11" t="str">
        <f t="shared" ca="1" si="57"/>
        <v/>
      </c>
      <c r="L289" s="10" t="str">
        <f t="shared" ca="1" si="58"/>
        <v/>
      </c>
      <c r="M289" s="11" t="str">
        <f t="shared" ca="1" si="59"/>
        <v/>
      </c>
      <c r="N289" s="22"/>
    </row>
    <row r="290" spans="1:14" customFormat="1">
      <c r="A290" s="9">
        <v>1</v>
      </c>
      <c r="B290" s="10" t="str">
        <f t="shared" ca="1" si="48"/>
        <v/>
      </c>
      <c r="C290" s="10" t="str">
        <f t="shared" ca="1" si="49"/>
        <v/>
      </c>
      <c r="D290" s="11" t="str">
        <f t="shared" ca="1" si="50"/>
        <v/>
      </c>
      <c r="E290" s="11" t="str">
        <f t="shared" ca="1" si="51"/>
        <v/>
      </c>
      <c r="F290" s="15" t="str">
        <f t="shared" ca="1" si="52"/>
        <v/>
      </c>
      <c r="G290" s="15" t="str">
        <f t="shared" ca="1" si="53"/>
        <v/>
      </c>
      <c r="H290" s="10" t="str">
        <f t="shared" ca="1" si="54"/>
        <v/>
      </c>
      <c r="I290" s="10" t="str">
        <f t="shared" ca="1" si="55"/>
        <v/>
      </c>
      <c r="J290" s="10" t="str">
        <f t="shared" ca="1" si="56"/>
        <v/>
      </c>
      <c r="K290" s="11" t="str">
        <f t="shared" ca="1" si="57"/>
        <v/>
      </c>
      <c r="L290" s="10" t="str">
        <f t="shared" ca="1" si="58"/>
        <v/>
      </c>
      <c r="M290" s="11" t="str">
        <f t="shared" ca="1" si="59"/>
        <v/>
      </c>
      <c r="N290" s="22"/>
    </row>
    <row r="291" spans="1:14" customFormat="1">
      <c r="A291" s="9">
        <v>1</v>
      </c>
      <c r="B291" s="10" t="str">
        <f t="shared" ca="1" si="48"/>
        <v/>
      </c>
      <c r="C291" s="10" t="str">
        <f t="shared" ca="1" si="49"/>
        <v/>
      </c>
      <c r="D291" s="11" t="str">
        <f t="shared" ca="1" si="50"/>
        <v/>
      </c>
      <c r="E291" s="11" t="str">
        <f t="shared" ca="1" si="51"/>
        <v/>
      </c>
      <c r="F291" s="15" t="str">
        <f t="shared" ca="1" si="52"/>
        <v/>
      </c>
      <c r="G291" s="15" t="str">
        <f t="shared" ca="1" si="53"/>
        <v/>
      </c>
      <c r="H291" s="10" t="str">
        <f t="shared" ca="1" si="54"/>
        <v/>
      </c>
      <c r="I291" s="10" t="str">
        <f t="shared" ca="1" si="55"/>
        <v/>
      </c>
      <c r="J291" s="10" t="str">
        <f t="shared" ca="1" si="56"/>
        <v/>
      </c>
      <c r="K291" s="11" t="str">
        <f t="shared" ca="1" si="57"/>
        <v/>
      </c>
      <c r="L291" s="10" t="str">
        <f t="shared" ca="1" si="58"/>
        <v/>
      </c>
      <c r="M291" s="11" t="str">
        <f t="shared" ca="1" si="59"/>
        <v/>
      </c>
      <c r="N291" s="22"/>
    </row>
    <row r="292" spans="1:14" customFormat="1">
      <c r="A292" s="9">
        <v>1</v>
      </c>
      <c r="B292" s="10" t="str">
        <f t="shared" ca="1" si="48"/>
        <v/>
      </c>
      <c r="C292" s="10" t="str">
        <f t="shared" ca="1" si="49"/>
        <v/>
      </c>
      <c r="D292" s="11" t="str">
        <f t="shared" ca="1" si="50"/>
        <v/>
      </c>
      <c r="E292" s="11" t="str">
        <f t="shared" ca="1" si="51"/>
        <v/>
      </c>
      <c r="F292" s="15" t="str">
        <f t="shared" ca="1" si="52"/>
        <v/>
      </c>
      <c r="G292" s="15" t="str">
        <f t="shared" ca="1" si="53"/>
        <v/>
      </c>
      <c r="H292" s="10" t="str">
        <f t="shared" ca="1" si="54"/>
        <v/>
      </c>
      <c r="I292" s="10" t="str">
        <f t="shared" ca="1" si="55"/>
        <v/>
      </c>
      <c r="J292" s="10" t="str">
        <f t="shared" ca="1" si="56"/>
        <v/>
      </c>
      <c r="K292" s="11" t="str">
        <f t="shared" ca="1" si="57"/>
        <v/>
      </c>
      <c r="L292" s="10" t="str">
        <f t="shared" ca="1" si="58"/>
        <v/>
      </c>
      <c r="M292" s="11" t="str">
        <f t="shared" ca="1" si="59"/>
        <v/>
      </c>
      <c r="N292" s="22"/>
    </row>
    <row r="293" spans="1:14" customFormat="1">
      <c r="A293" s="9">
        <v>1</v>
      </c>
      <c r="B293" s="10" t="str">
        <f t="shared" ca="1" si="48"/>
        <v/>
      </c>
      <c r="C293" s="10" t="str">
        <f t="shared" ca="1" si="49"/>
        <v/>
      </c>
      <c r="D293" s="11" t="str">
        <f t="shared" ca="1" si="50"/>
        <v/>
      </c>
      <c r="E293" s="11" t="str">
        <f t="shared" ca="1" si="51"/>
        <v/>
      </c>
      <c r="F293" s="15" t="str">
        <f t="shared" ca="1" si="52"/>
        <v/>
      </c>
      <c r="G293" s="15" t="str">
        <f t="shared" ca="1" si="53"/>
        <v/>
      </c>
      <c r="H293" s="10" t="str">
        <f t="shared" ca="1" si="54"/>
        <v/>
      </c>
      <c r="I293" s="10" t="str">
        <f t="shared" ca="1" si="55"/>
        <v/>
      </c>
      <c r="J293" s="10" t="str">
        <f t="shared" ca="1" si="56"/>
        <v/>
      </c>
      <c r="K293" s="11" t="str">
        <f t="shared" ca="1" si="57"/>
        <v/>
      </c>
      <c r="L293" s="10" t="str">
        <f t="shared" ca="1" si="58"/>
        <v/>
      </c>
      <c r="M293" s="11" t="str">
        <f t="shared" ca="1" si="59"/>
        <v/>
      </c>
      <c r="N293" s="22"/>
    </row>
    <row r="294" spans="1:14" customFormat="1">
      <c r="A294" s="9">
        <v>1</v>
      </c>
      <c r="B294" s="10" t="str">
        <f t="shared" ca="1" si="48"/>
        <v/>
      </c>
      <c r="C294" s="10" t="str">
        <f t="shared" ca="1" si="49"/>
        <v/>
      </c>
      <c r="D294" s="11" t="str">
        <f t="shared" ca="1" si="50"/>
        <v/>
      </c>
      <c r="E294" s="11" t="str">
        <f t="shared" ca="1" si="51"/>
        <v/>
      </c>
      <c r="F294" s="15" t="str">
        <f t="shared" ca="1" si="52"/>
        <v/>
      </c>
      <c r="G294" s="15" t="str">
        <f t="shared" ca="1" si="53"/>
        <v/>
      </c>
      <c r="H294" s="10" t="str">
        <f t="shared" ca="1" si="54"/>
        <v/>
      </c>
      <c r="I294" s="10" t="str">
        <f t="shared" ca="1" si="55"/>
        <v/>
      </c>
      <c r="J294" s="10" t="str">
        <f t="shared" ca="1" si="56"/>
        <v/>
      </c>
      <c r="K294" s="11" t="str">
        <f t="shared" ca="1" si="57"/>
        <v/>
      </c>
      <c r="L294" s="10" t="str">
        <f t="shared" ca="1" si="58"/>
        <v/>
      </c>
      <c r="M294" s="11" t="str">
        <f t="shared" ca="1" si="59"/>
        <v/>
      </c>
      <c r="N294" s="22"/>
    </row>
    <row r="295" spans="1:14" customFormat="1">
      <c r="A295" s="9">
        <v>1</v>
      </c>
      <c r="B295" s="10" t="str">
        <f t="shared" ca="1" si="48"/>
        <v/>
      </c>
      <c r="C295" s="10" t="str">
        <f t="shared" ca="1" si="49"/>
        <v/>
      </c>
      <c r="D295" s="11" t="str">
        <f t="shared" ca="1" si="50"/>
        <v/>
      </c>
      <c r="E295" s="11" t="str">
        <f t="shared" ca="1" si="51"/>
        <v/>
      </c>
      <c r="F295" s="15" t="str">
        <f t="shared" ca="1" si="52"/>
        <v/>
      </c>
      <c r="G295" s="15" t="str">
        <f t="shared" ca="1" si="53"/>
        <v/>
      </c>
      <c r="H295" s="10" t="str">
        <f t="shared" ca="1" si="54"/>
        <v/>
      </c>
      <c r="I295" s="10" t="str">
        <f t="shared" ca="1" si="55"/>
        <v/>
      </c>
      <c r="J295" s="10" t="str">
        <f t="shared" ca="1" si="56"/>
        <v/>
      </c>
      <c r="K295" s="11" t="str">
        <f t="shared" ca="1" si="57"/>
        <v/>
      </c>
      <c r="L295" s="10" t="str">
        <f t="shared" ca="1" si="58"/>
        <v/>
      </c>
      <c r="M295" s="11" t="str">
        <f t="shared" ca="1" si="59"/>
        <v/>
      </c>
      <c r="N295" s="22"/>
    </row>
    <row r="296" spans="1:14" customFormat="1">
      <c r="A296" s="9">
        <v>1</v>
      </c>
      <c r="B296" s="10" t="str">
        <f t="shared" ca="1" si="48"/>
        <v/>
      </c>
      <c r="C296" s="10" t="str">
        <f t="shared" ca="1" si="49"/>
        <v/>
      </c>
      <c r="D296" s="11" t="str">
        <f t="shared" ca="1" si="50"/>
        <v/>
      </c>
      <c r="E296" s="11" t="str">
        <f t="shared" ca="1" si="51"/>
        <v/>
      </c>
      <c r="F296" s="15" t="str">
        <f t="shared" ca="1" si="52"/>
        <v/>
      </c>
      <c r="G296" s="15" t="str">
        <f t="shared" ca="1" si="53"/>
        <v/>
      </c>
      <c r="H296" s="10" t="str">
        <f t="shared" ca="1" si="54"/>
        <v/>
      </c>
      <c r="I296" s="10" t="str">
        <f t="shared" ca="1" si="55"/>
        <v/>
      </c>
      <c r="J296" s="10" t="str">
        <f t="shared" ca="1" si="56"/>
        <v/>
      </c>
      <c r="K296" s="11" t="str">
        <f t="shared" ca="1" si="57"/>
        <v/>
      </c>
      <c r="L296" s="10" t="str">
        <f t="shared" ca="1" si="58"/>
        <v/>
      </c>
      <c r="M296" s="11" t="str">
        <f t="shared" ca="1" si="59"/>
        <v/>
      </c>
      <c r="N296" s="22"/>
    </row>
    <row r="297" spans="1:14" customFormat="1">
      <c r="A297" s="9">
        <v>1</v>
      </c>
      <c r="B297" s="10" t="str">
        <f t="shared" ca="1" si="48"/>
        <v/>
      </c>
      <c r="C297" s="10" t="str">
        <f t="shared" ca="1" si="49"/>
        <v/>
      </c>
      <c r="D297" s="11" t="str">
        <f t="shared" ca="1" si="50"/>
        <v/>
      </c>
      <c r="E297" s="11" t="str">
        <f t="shared" ca="1" si="51"/>
        <v/>
      </c>
      <c r="F297" s="15" t="str">
        <f t="shared" ca="1" si="52"/>
        <v/>
      </c>
      <c r="G297" s="15" t="str">
        <f t="shared" ca="1" si="53"/>
        <v/>
      </c>
      <c r="H297" s="10" t="str">
        <f t="shared" ca="1" si="54"/>
        <v/>
      </c>
      <c r="I297" s="10" t="str">
        <f t="shared" ca="1" si="55"/>
        <v/>
      </c>
      <c r="J297" s="10" t="str">
        <f t="shared" ca="1" si="56"/>
        <v/>
      </c>
      <c r="K297" s="11" t="str">
        <f t="shared" ca="1" si="57"/>
        <v/>
      </c>
      <c r="L297" s="10" t="str">
        <f t="shared" ca="1" si="58"/>
        <v/>
      </c>
      <c r="M297" s="11" t="str">
        <f t="shared" ca="1" si="59"/>
        <v/>
      </c>
      <c r="N297" s="22"/>
    </row>
    <row r="298" spans="1:14" customFormat="1">
      <c r="A298" s="9">
        <v>1</v>
      </c>
      <c r="B298" s="10" t="str">
        <f t="shared" ca="1" si="48"/>
        <v/>
      </c>
      <c r="C298" s="10" t="str">
        <f t="shared" ca="1" si="49"/>
        <v/>
      </c>
      <c r="D298" s="11" t="str">
        <f t="shared" ca="1" si="50"/>
        <v/>
      </c>
      <c r="E298" s="11" t="str">
        <f t="shared" ca="1" si="51"/>
        <v/>
      </c>
      <c r="F298" s="15" t="str">
        <f t="shared" ca="1" si="52"/>
        <v/>
      </c>
      <c r="G298" s="15" t="str">
        <f t="shared" ca="1" si="53"/>
        <v/>
      </c>
      <c r="H298" s="10" t="str">
        <f t="shared" ca="1" si="54"/>
        <v/>
      </c>
      <c r="I298" s="10" t="str">
        <f t="shared" ca="1" si="55"/>
        <v/>
      </c>
      <c r="J298" s="10" t="str">
        <f t="shared" ca="1" si="56"/>
        <v/>
      </c>
      <c r="K298" s="11" t="str">
        <f t="shared" ca="1" si="57"/>
        <v/>
      </c>
      <c r="L298" s="10" t="str">
        <f t="shared" ca="1" si="58"/>
        <v/>
      </c>
      <c r="M298" s="11" t="str">
        <f t="shared" ca="1" si="59"/>
        <v/>
      </c>
      <c r="N298" s="22"/>
    </row>
    <row r="299" spans="1:14" customFormat="1">
      <c r="A299" s="9">
        <v>1</v>
      </c>
      <c r="B299" s="10" t="str">
        <f t="shared" ca="1" si="48"/>
        <v/>
      </c>
      <c r="C299" s="10" t="str">
        <f t="shared" ca="1" si="49"/>
        <v/>
      </c>
      <c r="D299" s="11" t="str">
        <f t="shared" ca="1" si="50"/>
        <v/>
      </c>
      <c r="E299" s="11" t="str">
        <f t="shared" ca="1" si="51"/>
        <v/>
      </c>
      <c r="F299" s="15" t="str">
        <f t="shared" ca="1" si="52"/>
        <v/>
      </c>
      <c r="G299" s="15" t="str">
        <f t="shared" ca="1" si="53"/>
        <v/>
      </c>
      <c r="H299" s="10" t="str">
        <f t="shared" ca="1" si="54"/>
        <v/>
      </c>
      <c r="I299" s="10" t="str">
        <f t="shared" ca="1" si="55"/>
        <v/>
      </c>
      <c r="J299" s="10" t="str">
        <f t="shared" ca="1" si="56"/>
        <v/>
      </c>
      <c r="K299" s="11" t="str">
        <f t="shared" ca="1" si="57"/>
        <v/>
      </c>
      <c r="L299" s="10" t="str">
        <f t="shared" ca="1" si="58"/>
        <v/>
      </c>
      <c r="M299" s="11" t="str">
        <f t="shared" ca="1" si="59"/>
        <v/>
      </c>
      <c r="N299" s="22"/>
    </row>
    <row r="300" spans="1:14" customFormat="1">
      <c r="A300" s="9">
        <v>1</v>
      </c>
      <c r="B300" s="10" t="str">
        <f t="shared" ca="1" si="48"/>
        <v/>
      </c>
      <c r="C300" s="10" t="str">
        <f t="shared" ca="1" si="49"/>
        <v/>
      </c>
      <c r="D300" s="11" t="str">
        <f t="shared" ca="1" si="50"/>
        <v/>
      </c>
      <c r="E300" s="11" t="str">
        <f t="shared" ca="1" si="51"/>
        <v/>
      </c>
      <c r="F300" s="15" t="str">
        <f t="shared" ca="1" si="52"/>
        <v/>
      </c>
      <c r="G300" s="15" t="str">
        <f t="shared" ca="1" si="53"/>
        <v/>
      </c>
      <c r="H300" s="10" t="str">
        <f t="shared" ca="1" si="54"/>
        <v/>
      </c>
      <c r="I300" s="10" t="str">
        <f t="shared" ca="1" si="55"/>
        <v/>
      </c>
      <c r="J300" s="10" t="str">
        <f t="shared" ca="1" si="56"/>
        <v/>
      </c>
      <c r="K300" s="11" t="str">
        <f t="shared" ca="1" si="57"/>
        <v/>
      </c>
      <c r="L300" s="10" t="str">
        <f t="shared" ca="1" si="58"/>
        <v/>
      </c>
      <c r="M300" s="11" t="str">
        <f t="shared" ca="1" si="59"/>
        <v/>
      </c>
      <c r="N300" s="22"/>
    </row>
    <row r="301" spans="1:14" customFormat="1">
      <c r="A301" s="9">
        <v>1</v>
      </c>
      <c r="B301" s="10" t="str">
        <f t="shared" ca="1" si="48"/>
        <v/>
      </c>
      <c r="C301" s="10" t="str">
        <f t="shared" ca="1" si="49"/>
        <v/>
      </c>
      <c r="D301" s="11" t="str">
        <f t="shared" ca="1" si="50"/>
        <v/>
      </c>
      <c r="E301" s="11" t="str">
        <f t="shared" ca="1" si="51"/>
        <v/>
      </c>
      <c r="F301" s="15" t="str">
        <f t="shared" ca="1" si="52"/>
        <v/>
      </c>
      <c r="G301" s="15" t="str">
        <f t="shared" ca="1" si="53"/>
        <v/>
      </c>
      <c r="H301" s="10" t="str">
        <f t="shared" ca="1" si="54"/>
        <v/>
      </c>
      <c r="I301" s="10" t="str">
        <f t="shared" ca="1" si="55"/>
        <v/>
      </c>
      <c r="J301" s="10" t="str">
        <f t="shared" ca="1" si="56"/>
        <v/>
      </c>
      <c r="K301" s="11" t="str">
        <f t="shared" ca="1" si="57"/>
        <v/>
      </c>
      <c r="L301" s="10" t="str">
        <f t="shared" ca="1" si="58"/>
        <v/>
      </c>
      <c r="M301" s="11" t="str">
        <f t="shared" ca="1" si="59"/>
        <v/>
      </c>
      <c r="N301" s="22"/>
    </row>
    <row r="302" spans="1:14" customFormat="1">
      <c r="A302" s="9">
        <v>1</v>
      </c>
      <c r="B302" s="10" t="str">
        <f t="shared" ca="1" si="48"/>
        <v/>
      </c>
      <c r="C302" s="10" t="str">
        <f t="shared" ca="1" si="49"/>
        <v/>
      </c>
      <c r="D302" s="11" t="str">
        <f t="shared" ca="1" si="50"/>
        <v/>
      </c>
      <c r="E302" s="11" t="str">
        <f t="shared" ca="1" si="51"/>
        <v/>
      </c>
      <c r="F302" s="15" t="str">
        <f t="shared" ca="1" si="52"/>
        <v/>
      </c>
      <c r="G302" s="15" t="str">
        <f t="shared" ca="1" si="53"/>
        <v/>
      </c>
      <c r="H302" s="10" t="str">
        <f t="shared" ca="1" si="54"/>
        <v/>
      </c>
      <c r="I302" s="10" t="str">
        <f t="shared" ca="1" si="55"/>
        <v/>
      </c>
      <c r="J302" s="10" t="str">
        <f t="shared" ca="1" si="56"/>
        <v/>
      </c>
      <c r="K302" s="11" t="str">
        <f t="shared" ca="1" si="57"/>
        <v/>
      </c>
      <c r="L302" s="10" t="str">
        <f t="shared" ca="1" si="58"/>
        <v/>
      </c>
      <c r="M302" s="11" t="str">
        <f t="shared" ca="1" si="59"/>
        <v/>
      </c>
      <c r="N302" s="22"/>
    </row>
    <row r="303" spans="1:14" customFormat="1">
      <c r="A303" s="9">
        <v>1</v>
      </c>
      <c r="B303" s="10" t="str">
        <f t="shared" ca="1" si="48"/>
        <v/>
      </c>
      <c r="C303" s="10" t="str">
        <f t="shared" ca="1" si="49"/>
        <v/>
      </c>
      <c r="D303" s="11" t="str">
        <f t="shared" ca="1" si="50"/>
        <v/>
      </c>
      <c r="E303" s="11" t="str">
        <f t="shared" ca="1" si="51"/>
        <v/>
      </c>
      <c r="F303" s="15" t="str">
        <f t="shared" ca="1" si="52"/>
        <v/>
      </c>
      <c r="G303" s="15" t="str">
        <f t="shared" ca="1" si="53"/>
        <v/>
      </c>
      <c r="H303" s="10" t="str">
        <f t="shared" ca="1" si="54"/>
        <v/>
      </c>
      <c r="I303" s="10" t="str">
        <f t="shared" ca="1" si="55"/>
        <v/>
      </c>
      <c r="J303" s="10" t="str">
        <f t="shared" ca="1" si="56"/>
        <v/>
      </c>
      <c r="K303" s="11" t="str">
        <f t="shared" ca="1" si="57"/>
        <v/>
      </c>
      <c r="L303" s="10" t="str">
        <f t="shared" ca="1" si="58"/>
        <v/>
      </c>
      <c r="M303" s="11" t="str">
        <f t="shared" ca="1" si="59"/>
        <v/>
      </c>
      <c r="N303" s="22"/>
    </row>
    <row r="304" spans="1:14" customFormat="1">
      <c r="A304" s="9">
        <v>1</v>
      </c>
      <c r="B304" s="10" t="str">
        <f t="shared" ca="1" si="48"/>
        <v/>
      </c>
      <c r="C304" s="10" t="str">
        <f t="shared" ca="1" si="49"/>
        <v/>
      </c>
      <c r="D304" s="11" t="str">
        <f t="shared" ca="1" si="50"/>
        <v/>
      </c>
      <c r="E304" s="11" t="str">
        <f t="shared" ca="1" si="51"/>
        <v/>
      </c>
      <c r="F304" s="15" t="str">
        <f t="shared" ca="1" si="52"/>
        <v/>
      </c>
      <c r="G304" s="15" t="str">
        <f t="shared" ca="1" si="53"/>
        <v/>
      </c>
      <c r="H304" s="10" t="str">
        <f t="shared" ca="1" si="54"/>
        <v/>
      </c>
      <c r="I304" s="10" t="str">
        <f t="shared" ca="1" si="55"/>
        <v/>
      </c>
      <c r="J304" s="10" t="str">
        <f t="shared" ca="1" si="56"/>
        <v/>
      </c>
      <c r="K304" s="11" t="str">
        <f t="shared" ca="1" si="57"/>
        <v/>
      </c>
      <c r="L304" s="10" t="str">
        <f t="shared" ca="1" si="58"/>
        <v/>
      </c>
      <c r="M304" s="11" t="str">
        <f t="shared" ca="1" si="59"/>
        <v/>
      </c>
      <c r="N304" s="22"/>
    </row>
    <row r="305" spans="1:14" customFormat="1">
      <c r="A305" s="9">
        <v>1</v>
      </c>
      <c r="B305" s="10" t="str">
        <f t="shared" ca="1" si="48"/>
        <v/>
      </c>
      <c r="C305" s="10" t="str">
        <f t="shared" ca="1" si="49"/>
        <v/>
      </c>
      <c r="D305" s="11" t="str">
        <f t="shared" ca="1" si="50"/>
        <v/>
      </c>
      <c r="E305" s="11" t="str">
        <f t="shared" ca="1" si="51"/>
        <v/>
      </c>
      <c r="F305" s="15" t="str">
        <f t="shared" ca="1" si="52"/>
        <v/>
      </c>
      <c r="G305" s="15" t="str">
        <f t="shared" ca="1" si="53"/>
        <v/>
      </c>
      <c r="H305" s="10" t="str">
        <f t="shared" ca="1" si="54"/>
        <v/>
      </c>
      <c r="I305" s="10" t="str">
        <f t="shared" ca="1" si="55"/>
        <v/>
      </c>
      <c r="J305" s="10" t="str">
        <f t="shared" ca="1" si="56"/>
        <v/>
      </c>
      <c r="K305" s="11" t="str">
        <f t="shared" ca="1" si="57"/>
        <v/>
      </c>
      <c r="L305" s="10" t="str">
        <f t="shared" ca="1" si="58"/>
        <v/>
      </c>
      <c r="M305" s="11" t="str">
        <f t="shared" ca="1" si="59"/>
        <v/>
      </c>
      <c r="N305" s="22"/>
    </row>
    <row r="306" spans="1:14" customFormat="1">
      <c r="A306" s="9">
        <v>1</v>
      </c>
      <c r="B306" s="10" t="str">
        <f t="shared" ca="1" si="48"/>
        <v/>
      </c>
      <c r="C306" s="10" t="str">
        <f t="shared" ca="1" si="49"/>
        <v/>
      </c>
      <c r="D306" s="11" t="str">
        <f t="shared" ca="1" si="50"/>
        <v/>
      </c>
      <c r="E306" s="11" t="str">
        <f t="shared" ca="1" si="51"/>
        <v/>
      </c>
      <c r="F306" s="15" t="str">
        <f t="shared" ca="1" si="52"/>
        <v/>
      </c>
      <c r="G306" s="15" t="str">
        <f t="shared" ca="1" si="53"/>
        <v/>
      </c>
      <c r="H306" s="10" t="str">
        <f t="shared" ca="1" si="54"/>
        <v/>
      </c>
      <c r="I306" s="10" t="str">
        <f t="shared" ca="1" si="55"/>
        <v/>
      </c>
      <c r="J306" s="10" t="str">
        <f t="shared" ca="1" si="56"/>
        <v/>
      </c>
      <c r="K306" s="11" t="str">
        <f t="shared" ca="1" si="57"/>
        <v/>
      </c>
      <c r="L306" s="10" t="str">
        <f t="shared" ca="1" si="58"/>
        <v/>
      </c>
      <c r="M306" s="11" t="str">
        <f t="shared" ca="1" si="59"/>
        <v/>
      </c>
      <c r="N306" s="22"/>
    </row>
    <row r="307" spans="1:14" customFormat="1">
      <c r="A307" s="9">
        <v>1</v>
      </c>
      <c r="B307" s="10" t="str">
        <f t="shared" ca="1" si="48"/>
        <v/>
      </c>
      <c r="C307" s="10" t="str">
        <f t="shared" ca="1" si="49"/>
        <v/>
      </c>
      <c r="D307" s="11" t="str">
        <f t="shared" ca="1" si="50"/>
        <v/>
      </c>
      <c r="E307" s="11" t="str">
        <f t="shared" ca="1" si="51"/>
        <v/>
      </c>
      <c r="F307" s="15" t="str">
        <f t="shared" ca="1" si="52"/>
        <v/>
      </c>
      <c r="G307" s="15" t="str">
        <f t="shared" ca="1" si="53"/>
        <v/>
      </c>
      <c r="H307" s="10" t="str">
        <f t="shared" ca="1" si="54"/>
        <v/>
      </c>
      <c r="I307" s="10" t="str">
        <f t="shared" ca="1" si="55"/>
        <v/>
      </c>
      <c r="J307" s="10" t="str">
        <f t="shared" ca="1" si="56"/>
        <v/>
      </c>
      <c r="K307" s="11" t="str">
        <f t="shared" ca="1" si="57"/>
        <v/>
      </c>
      <c r="L307" s="10" t="str">
        <f t="shared" ca="1" si="58"/>
        <v/>
      </c>
      <c r="M307" s="11" t="str">
        <f t="shared" ca="1" si="59"/>
        <v/>
      </c>
      <c r="N307" s="22"/>
    </row>
    <row r="308" spans="1:14" customFormat="1">
      <c r="A308" s="9">
        <v>1</v>
      </c>
      <c r="B308" s="10" t="str">
        <f t="shared" ca="1" si="48"/>
        <v/>
      </c>
      <c r="C308" s="10" t="str">
        <f t="shared" ca="1" si="49"/>
        <v/>
      </c>
      <c r="D308" s="11" t="str">
        <f t="shared" ca="1" si="50"/>
        <v/>
      </c>
      <c r="E308" s="11" t="str">
        <f t="shared" ca="1" si="51"/>
        <v/>
      </c>
      <c r="F308" s="15" t="str">
        <f t="shared" ca="1" si="52"/>
        <v/>
      </c>
      <c r="G308" s="15" t="str">
        <f t="shared" ca="1" si="53"/>
        <v/>
      </c>
      <c r="H308" s="10" t="str">
        <f t="shared" ca="1" si="54"/>
        <v/>
      </c>
      <c r="I308" s="10" t="str">
        <f t="shared" ca="1" si="55"/>
        <v/>
      </c>
      <c r="J308" s="10" t="str">
        <f t="shared" ca="1" si="56"/>
        <v/>
      </c>
      <c r="K308" s="11" t="str">
        <f t="shared" ca="1" si="57"/>
        <v/>
      </c>
      <c r="L308" s="10" t="str">
        <f t="shared" ca="1" si="58"/>
        <v/>
      </c>
      <c r="M308" s="11" t="str">
        <f t="shared" ca="1" si="59"/>
        <v/>
      </c>
      <c r="N308" s="22"/>
    </row>
    <row r="309" spans="1:14" customFormat="1">
      <c r="A309" s="9">
        <v>1</v>
      </c>
      <c r="B309" s="10" t="str">
        <f t="shared" ca="1" si="48"/>
        <v/>
      </c>
      <c r="C309" s="10" t="str">
        <f t="shared" ca="1" si="49"/>
        <v/>
      </c>
      <c r="D309" s="11" t="str">
        <f t="shared" ca="1" si="50"/>
        <v/>
      </c>
      <c r="E309" s="11" t="str">
        <f t="shared" ca="1" si="51"/>
        <v/>
      </c>
      <c r="F309" s="15" t="str">
        <f t="shared" ca="1" si="52"/>
        <v/>
      </c>
      <c r="G309" s="15" t="str">
        <f t="shared" ca="1" si="53"/>
        <v/>
      </c>
      <c r="H309" s="10" t="str">
        <f t="shared" ca="1" si="54"/>
        <v/>
      </c>
      <c r="I309" s="10" t="str">
        <f t="shared" ca="1" si="55"/>
        <v/>
      </c>
      <c r="J309" s="10" t="str">
        <f t="shared" ca="1" si="56"/>
        <v/>
      </c>
      <c r="K309" s="11" t="str">
        <f t="shared" ca="1" si="57"/>
        <v/>
      </c>
      <c r="L309" s="10" t="str">
        <f t="shared" ca="1" si="58"/>
        <v/>
      </c>
      <c r="M309" s="11" t="str">
        <f t="shared" ca="1" si="59"/>
        <v/>
      </c>
      <c r="N309" s="22"/>
    </row>
    <row r="310" spans="1:14" customFormat="1">
      <c r="A310" s="9">
        <v>1</v>
      </c>
      <c r="B310" s="10" t="str">
        <f t="shared" ca="1" si="48"/>
        <v/>
      </c>
      <c r="C310" s="10" t="str">
        <f t="shared" ca="1" si="49"/>
        <v/>
      </c>
      <c r="D310" s="11" t="str">
        <f t="shared" ca="1" si="50"/>
        <v/>
      </c>
      <c r="E310" s="11" t="str">
        <f t="shared" ca="1" si="51"/>
        <v/>
      </c>
      <c r="F310" s="15" t="str">
        <f t="shared" ca="1" si="52"/>
        <v/>
      </c>
      <c r="G310" s="15" t="str">
        <f t="shared" ca="1" si="53"/>
        <v/>
      </c>
      <c r="H310" s="10" t="str">
        <f t="shared" ca="1" si="54"/>
        <v/>
      </c>
      <c r="I310" s="10" t="str">
        <f t="shared" ca="1" si="55"/>
        <v/>
      </c>
      <c r="J310" s="10" t="str">
        <f t="shared" ca="1" si="56"/>
        <v/>
      </c>
      <c r="K310" s="11" t="str">
        <f t="shared" ca="1" si="57"/>
        <v/>
      </c>
      <c r="L310" s="10" t="str">
        <f t="shared" ca="1" si="58"/>
        <v/>
      </c>
      <c r="M310" s="11" t="str">
        <f t="shared" ca="1" si="59"/>
        <v/>
      </c>
      <c r="N310" s="22"/>
    </row>
    <row r="311" spans="1:14" customFormat="1">
      <c r="A311" s="9">
        <v>1</v>
      </c>
      <c r="B311" s="10" t="str">
        <f t="shared" ca="1" si="48"/>
        <v/>
      </c>
      <c r="C311" s="10" t="str">
        <f t="shared" ca="1" si="49"/>
        <v/>
      </c>
      <c r="D311" s="11" t="str">
        <f t="shared" ca="1" si="50"/>
        <v/>
      </c>
      <c r="E311" s="11" t="str">
        <f t="shared" ca="1" si="51"/>
        <v/>
      </c>
      <c r="F311" s="15" t="str">
        <f t="shared" ca="1" si="52"/>
        <v/>
      </c>
      <c r="G311" s="15" t="str">
        <f t="shared" ca="1" si="53"/>
        <v/>
      </c>
      <c r="H311" s="10" t="str">
        <f t="shared" ca="1" si="54"/>
        <v/>
      </c>
      <c r="I311" s="10" t="str">
        <f t="shared" ca="1" si="55"/>
        <v/>
      </c>
      <c r="J311" s="10" t="str">
        <f t="shared" ca="1" si="56"/>
        <v/>
      </c>
      <c r="K311" s="11" t="str">
        <f t="shared" ca="1" si="57"/>
        <v/>
      </c>
      <c r="L311" s="10" t="str">
        <f t="shared" ca="1" si="58"/>
        <v/>
      </c>
      <c r="M311" s="11" t="str">
        <f t="shared" ca="1" si="59"/>
        <v/>
      </c>
      <c r="N311" s="22"/>
    </row>
    <row r="312" spans="1:14" customFormat="1">
      <c r="A312" s="9">
        <v>1</v>
      </c>
      <c r="B312" s="10" t="str">
        <f t="shared" ca="1" si="48"/>
        <v/>
      </c>
      <c r="C312" s="10" t="str">
        <f t="shared" ca="1" si="49"/>
        <v/>
      </c>
      <c r="D312" s="11" t="str">
        <f t="shared" ca="1" si="50"/>
        <v/>
      </c>
      <c r="E312" s="11" t="str">
        <f t="shared" ca="1" si="51"/>
        <v/>
      </c>
      <c r="F312" s="15" t="str">
        <f t="shared" ca="1" si="52"/>
        <v/>
      </c>
      <c r="G312" s="15" t="str">
        <f t="shared" ca="1" si="53"/>
        <v/>
      </c>
      <c r="H312" s="10" t="str">
        <f t="shared" ca="1" si="54"/>
        <v/>
      </c>
      <c r="I312" s="10" t="str">
        <f t="shared" ca="1" si="55"/>
        <v/>
      </c>
      <c r="J312" s="10" t="str">
        <f t="shared" ca="1" si="56"/>
        <v/>
      </c>
      <c r="K312" s="11" t="str">
        <f t="shared" ca="1" si="57"/>
        <v/>
      </c>
      <c r="L312" s="10" t="str">
        <f t="shared" ca="1" si="58"/>
        <v/>
      </c>
      <c r="M312" s="11" t="str">
        <f t="shared" ca="1" si="59"/>
        <v/>
      </c>
      <c r="N312" s="22"/>
    </row>
    <row r="313" spans="1:14" customFormat="1">
      <c r="A313" s="9">
        <v>1</v>
      </c>
      <c r="B313" s="10" t="str">
        <f t="shared" ca="1" si="48"/>
        <v/>
      </c>
      <c r="C313" s="10" t="str">
        <f t="shared" ca="1" si="49"/>
        <v/>
      </c>
      <c r="D313" s="11" t="str">
        <f t="shared" ca="1" si="50"/>
        <v/>
      </c>
      <c r="E313" s="11" t="str">
        <f t="shared" ca="1" si="51"/>
        <v/>
      </c>
      <c r="F313" s="15" t="str">
        <f t="shared" ca="1" si="52"/>
        <v/>
      </c>
      <c r="G313" s="15" t="str">
        <f t="shared" ca="1" si="53"/>
        <v/>
      </c>
      <c r="H313" s="10" t="str">
        <f t="shared" ca="1" si="54"/>
        <v/>
      </c>
      <c r="I313" s="10" t="str">
        <f t="shared" ca="1" si="55"/>
        <v/>
      </c>
      <c r="J313" s="10" t="str">
        <f t="shared" ca="1" si="56"/>
        <v/>
      </c>
      <c r="K313" s="11" t="str">
        <f t="shared" ca="1" si="57"/>
        <v/>
      </c>
      <c r="L313" s="10" t="str">
        <f t="shared" ca="1" si="58"/>
        <v/>
      </c>
      <c r="M313" s="11" t="str">
        <f t="shared" ca="1" si="59"/>
        <v/>
      </c>
      <c r="N313" s="22"/>
    </row>
    <row r="314" spans="1:14" customFormat="1">
      <c r="A314" s="9">
        <v>1</v>
      </c>
      <c r="B314" s="10" t="str">
        <f t="shared" ca="1" si="48"/>
        <v/>
      </c>
      <c r="C314" s="10" t="str">
        <f t="shared" ca="1" si="49"/>
        <v/>
      </c>
      <c r="D314" s="11" t="str">
        <f t="shared" ca="1" si="50"/>
        <v/>
      </c>
      <c r="E314" s="11" t="str">
        <f t="shared" ca="1" si="51"/>
        <v/>
      </c>
      <c r="F314" s="15" t="str">
        <f t="shared" ca="1" si="52"/>
        <v/>
      </c>
      <c r="G314" s="15" t="str">
        <f t="shared" ca="1" si="53"/>
        <v/>
      </c>
      <c r="H314" s="10" t="str">
        <f t="shared" ca="1" si="54"/>
        <v/>
      </c>
      <c r="I314" s="10" t="str">
        <f t="shared" ca="1" si="55"/>
        <v/>
      </c>
      <c r="J314" s="10" t="str">
        <f t="shared" ca="1" si="56"/>
        <v/>
      </c>
      <c r="K314" s="11" t="str">
        <f t="shared" ca="1" si="57"/>
        <v/>
      </c>
      <c r="L314" s="10" t="str">
        <f t="shared" ca="1" si="58"/>
        <v/>
      </c>
      <c r="M314" s="11" t="str">
        <f t="shared" ca="1" si="59"/>
        <v/>
      </c>
      <c r="N314" s="22"/>
    </row>
    <row r="315" spans="1:14" customFormat="1">
      <c r="A315" s="9">
        <v>1</v>
      </c>
      <c r="B315" s="10" t="str">
        <f t="shared" ca="1" si="48"/>
        <v/>
      </c>
      <c r="C315" s="10" t="str">
        <f t="shared" ca="1" si="49"/>
        <v/>
      </c>
      <c r="D315" s="11" t="str">
        <f t="shared" ca="1" si="50"/>
        <v/>
      </c>
      <c r="E315" s="11" t="str">
        <f t="shared" ca="1" si="51"/>
        <v/>
      </c>
      <c r="F315" s="15" t="str">
        <f t="shared" ca="1" si="52"/>
        <v/>
      </c>
      <c r="G315" s="15" t="str">
        <f t="shared" ca="1" si="53"/>
        <v/>
      </c>
      <c r="H315" s="10" t="str">
        <f t="shared" ca="1" si="54"/>
        <v/>
      </c>
      <c r="I315" s="10" t="str">
        <f t="shared" ca="1" si="55"/>
        <v/>
      </c>
      <c r="J315" s="10" t="str">
        <f t="shared" ca="1" si="56"/>
        <v/>
      </c>
      <c r="K315" s="11" t="str">
        <f t="shared" ca="1" si="57"/>
        <v/>
      </c>
      <c r="L315" s="10" t="str">
        <f t="shared" ca="1" si="58"/>
        <v/>
      </c>
      <c r="M315" s="11" t="str">
        <f t="shared" ca="1" si="59"/>
        <v/>
      </c>
      <c r="N315" s="22"/>
    </row>
    <row r="316" spans="1:14" customFormat="1">
      <c r="A316" s="9">
        <v>1</v>
      </c>
      <c r="B316" s="10" t="str">
        <f t="shared" ca="1" si="48"/>
        <v/>
      </c>
      <c r="C316" s="10" t="str">
        <f t="shared" ca="1" si="49"/>
        <v/>
      </c>
      <c r="D316" s="11" t="str">
        <f t="shared" ca="1" si="50"/>
        <v/>
      </c>
      <c r="E316" s="11" t="str">
        <f t="shared" ca="1" si="51"/>
        <v/>
      </c>
      <c r="F316" s="15" t="str">
        <f t="shared" ca="1" si="52"/>
        <v/>
      </c>
      <c r="G316" s="15" t="str">
        <f t="shared" ca="1" si="53"/>
        <v/>
      </c>
      <c r="H316" s="10" t="str">
        <f t="shared" ca="1" si="54"/>
        <v/>
      </c>
      <c r="I316" s="10" t="str">
        <f t="shared" ca="1" si="55"/>
        <v/>
      </c>
      <c r="J316" s="10" t="str">
        <f t="shared" ca="1" si="56"/>
        <v/>
      </c>
      <c r="K316" s="11" t="str">
        <f t="shared" ca="1" si="57"/>
        <v/>
      </c>
      <c r="L316" s="10" t="str">
        <f t="shared" ca="1" si="58"/>
        <v/>
      </c>
      <c r="M316" s="11" t="str">
        <f t="shared" ca="1" si="59"/>
        <v/>
      </c>
      <c r="N316" s="22"/>
    </row>
    <row r="317" spans="1:14" customFormat="1">
      <c r="A317" s="9">
        <v>1</v>
      </c>
      <c r="B317" s="10" t="str">
        <f t="shared" ca="1" si="48"/>
        <v/>
      </c>
      <c r="C317" s="10" t="str">
        <f t="shared" ca="1" si="49"/>
        <v/>
      </c>
      <c r="D317" s="11" t="str">
        <f t="shared" ca="1" si="50"/>
        <v/>
      </c>
      <c r="E317" s="11" t="str">
        <f t="shared" ca="1" si="51"/>
        <v/>
      </c>
      <c r="F317" s="15" t="str">
        <f t="shared" ca="1" si="52"/>
        <v/>
      </c>
      <c r="G317" s="15" t="str">
        <f t="shared" ca="1" si="53"/>
        <v/>
      </c>
      <c r="H317" s="10" t="str">
        <f t="shared" ca="1" si="54"/>
        <v/>
      </c>
      <c r="I317" s="10" t="str">
        <f t="shared" ca="1" si="55"/>
        <v/>
      </c>
      <c r="J317" s="10" t="str">
        <f t="shared" ca="1" si="56"/>
        <v/>
      </c>
      <c r="K317" s="11" t="str">
        <f t="shared" ca="1" si="57"/>
        <v/>
      </c>
      <c r="L317" s="10" t="str">
        <f t="shared" ca="1" si="58"/>
        <v/>
      </c>
      <c r="M317" s="11" t="str">
        <f t="shared" ca="1" si="59"/>
        <v/>
      </c>
      <c r="N317" s="22"/>
    </row>
    <row r="318" spans="1:14" customFormat="1">
      <c r="A318" s="9">
        <v>1</v>
      </c>
      <c r="B318" s="10" t="str">
        <f t="shared" ca="1" si="48"/>
        <v/>
      </c>
      <c r="C318" s="10" t="str">
        <f t="shared" ca="1" si="49"/>
        <v/>
      </c>
      <c r="D318" s="11" t="str">
        <f t="shared" ca="1" si="50"/>
        <v/>
      </c>
      <c r="E318" s="11" t="str">
        <f t="shared" ca="1" si="51"/>
        <v/>
      </c>
      <c r="F318" s="15" t="str">
        <f t="shared" ca="1" si="52"/>
        <v/>
      </c>
      <c r="G318" s="15" t="str">
        <f t="shared" ca="1" si="53"/>
        <v/>
      </c>
      <c r="H318" s="10" t="str">
        <f t="shared" ca="1" si="54"/>
        <v/>
      </c>
      <c r="I318" s="10" t="str">
        <f t="shared" ca="1" si="55"/>
        <v/>
      </c>
      <c r="J318" s="10" t="str">
        <f t="shared" ca="1" si="56"/>
        <v/>
      </c>
      <c r="K318" s="11" t="str">
        <f t="shared" ca="1" si="57"/>
        <v/>
      </c>
      <c r="L318" s="10" t="str">
        <f t="shared" ca="1" si="58"/>
        <v/>
      </c>
      <c r="M318" s="11" t="str">
        <f t="shared" ca="1" si="59"/>
        <v/>
      </c>
      <c r="N318" s="22"/>
    </row>
    <row r="319" spans="1:14" customFormat="1">
      <c r="A319" s="9">
        <v>1</v>
      </c>
      <c r="B319" s="10" t="str">
        <f t="shared" ca="1" si="48"/>
        <v/>
      </c>
      <c r="C319" s="10" t="str">
        <f t="shared" ca="1" si="49"/>
        <v/>
      </c>
      <c r="D319" s="11" t="str">
        <f t="shared" ca="1" si="50"/>
        <v/>
      </c>
      <c r="E319" s="11" t="str">
        <f t="shared" ca="1" si="51"/>
        <v/>
      </c>
      <c r="F319" s="15" t="str">
        <f t="shared" ca="1" si="52"/>
        <v/>
      </c>
      <c r="G319" s="15" t="str">
        <f t="shared" ca="1" si="53"/>
        <v/>
      </c>
      <c r="H319" s="10" t="str">
        <f t="shared" ca="1" si="54"/>
        <v/>
      </c>
      <c r="I319" s="10" t="str">
        <f t="shared" ca="1" si="55"/>
        <v/>
      </c>
      <c r="J319" s="10" t="str">
        <f t="shared" ca="1" si="56"/>
        <v/>
      </c>
      <c r="K319" s="11" t="str">
        <f t="shared" ca="1" si="57"/>
        <v/>
      </c>
      <c r="L319" s="10" t="str">
        <f t="shared" ca="1" si="58"/>
        <v/>
      </c>
      <c r="M319" s="11" t="str">
        <f t="shared" ca="1" si="59"/>
        <v/>
      </c>
      <c r="N319" s="22"/>
    </row>
    <row r="320" spans="1:14" customFormat="1">
      <c r="A320" s="9">
        <v>1</v>
      </c>
      <c r="B320" s="10" t="str">
        <f t="shared" ca="1" si="48"/>
        <v/>
      </c>
      <c r="C320" s="10" t="str">
        <f t="shared" ca="1" si="49"/>
        <v/>
      </c>
      <c r="D320" s="11" t="str">
        <f t="shared" ca="1" si="50"/>
        <v/>
      </c>
      <c r="E320" s="11" t="str">
        <f t="shared" ca="1" si="51"/>
        <v/>
      </c>
      <c r="F320" s="15" t="str">
        <f t="shared" ca="1" si="52"/>
        <v/>
      </c>
      <c r="G320" s="15" t="str">
        <f t="shared" ca="1" si="53"/>
        <v/>
      </c>
      <c r="H320" s="10" t="str">
        <f t="shared" ca="1" si="54"/>
        <v/>
      </c>
      <c r="I320" s="10" t="str">
        <f t="shared" ca="1" si="55"/>
        <v/>
      </c>
      <c r="J320" s="10" t="str">
        <f t="shared" ca="1" si="56"/>
        <v/>
      </c>
      <c r="K320" s="11" t="str">
        <f t="shared" ca="1" si="57"/>
        <v/>
      </c>
      <c r="L320" s="10" t="str">
        <f t="shared" ca="1" si="58"/>
        <v/>
      </c>
      <c r="M320" s="11" t="str">
        <f t="shared" ca="1" si="59"/>
        <v/>
      </c>
      <c r="N320" s="22"/>
    </row>
    <row r="321" spans="1:14" customFormat="1">
      <c r="A321" s="9">
        <v>1</v>
      </c>
      <c r="B321" s="10" t="str">
        <f t="shared" ca="1" si="48"/>
        <v/>
      </c>
      <c r="C321" s="10" t="str">
        <f t="shared" ca="1" si="49"/>
        <v/>
      </c>
      <c r="D321" s="11" t="str">
        <f t="shared" ca="1" si="50"/>
        <v/>
      </c>
      <c r="E321" s="11" t="str">
        <f t="shared" ca="1" si="51"/>
        <v/>
      </c>
      <c r="F321" s="15" t="str">
        <f t="shared" ca="1" si="52"/>
        <v/>
      </c>
      <c r="G321" s="15" t="str">
        <f t="shared" ca="1" si="53"/>
        <v/>
      </c>
      <c r="H321" s="10" t="str">
        <f t="shared" ca="1" si="54"/>
        <v/>
      </c>
      <c r="I321" s="10" t="str">
        <f t="shared" ca="1" si="55"/>
        <v/>
      </c>
      <c r="J321" s="10" t="str">
        <f t="shared" ca="1" si="56"/>
        <v/>
      </c>
      <c r="K321" s="11" t="str">
        <f t="shared" ca="1" si="57"/>
        <v/>
      </c>
      <c r="L321" s="10" t="str">
        <f t="shared" ca="1" si="58"/>
        <v/>
      </c>
      <c r="M321" s="11" t="str">
        <f t="shared" ca="1" si="59"/>
        <v/>
      </c>
      <c r="N321" s="22"/>
    </row>
    <row r="322" spans="1:14" customFormat="1">
      <c r="A322" s="9">
        <v>1</v>
      </c>
      <c r="B322" s="10" t="str">
        <f t="shared" ca="1" si="48"/>
        <v/>
      </c>
      <c r="C322" s="10" t="str">
        <f t="shared" ca="1" si="49"/>
        <v/>
      </c>
      <c r="D322" s="11" t="str">
        <f t="shared" ca="1" si="50"/>
        <v/>
      </c>
      <c r="E322" s="11" t="str">
        <f t="shared" ca="1" si="51"/>
        <v/>
      </c>
      <c r="F322" s="15" t="str">
        <f t="shared" ca="1" si="52"/>
        <v/>
      </c>
      <c r="G322" s="15" t="str">
        <f t="shared" ca="1" si="53"/>
        <v/>
      </c>
      <c r="H322" s="10" t="str">
        <f t="shared" ca="1" si="54"/>
        <v/>
      </c>
      <c r="I322" s="10" t="str">
        <f t="shared" ca="1" si="55"/>
        <v/>
      </c>
      <c r="J322" s="10" t="str">
        <f t="shared" ca="1" si="56"/>
        <v/>
      </c>
      <c r="K322" s="11" t="str">
        <f t="shared" ca="1" si="57"/>
        <v/>
      </c>
      <c r="L322" s="10" t="str">
        <f t="shared" ca="1" si="58"/>
        <v/>
      </c>
      <c r="M322" s="11" t="str">
        <f t="shared" ca="1" si="59"/>
        <v/>
      </c>
      <c r="N322" s="22"/>
    </row>
    <row r="323" spans="1:14" customFormat="1">
      <c r="A323" s="9">
        <v>1</v>
      </c>
      <c r="B323" s="10" t="str">
        <f t="shared" ca="1" si="48"/>
        <v/>
      </c>
      <c r="C323" s="10" t="str">
        <f t="shared" ca="1" si="49"/>
        <v/>
      </c>
      <c r="D323" s="11" t="str">
        <f t="shared" ca="1" si="50"/>
        <v/>
      </c>
      <c r="E323" s="11" t="str">
        <f t="shared" ca="1" si="51"/>
        <v/>
      </c>
      <c r="F323" s="15" t="str">
        <f t="shared" ca="1" si="52"/>
        <v/>
      </c>
      <c r="G323" s="15" t="str">
        <f t="shared" ca="1" si="53"/>
        <v/>
      </c>
      <c r="H323" s="10" t="str">
        <f t="shared" ca="1" si="54"/>
        <v/>
      </c>
      <c r="I323" s="10" t="str">
        <f t="shared" ca="1" si="55"/>
        <v/>
      </c>
      <c r="J323" s="10" t="str">
        <f t="shared" ca="1" si="56"/>
        <v/>
      </c>
      <c r="K323" s="11" t="str">
        <f t="shared" ca="1" si="57"/>
        <v/>
      </c>
      <c r="L323" s="10" t="str">
        <f t="shared" ca="1" si="58"/>
        <v/>
      </c>
      <c r="M323" s="11" t="str">
        <f t="shared" ca="1" si="59"/>
        <v/>
      </c>
      <c r="N323" s="22"/>
    </row>
    <row r="324" spans="1:14" customFormat="1">
      <c r="A324" s="9">
        <v>1</v>
      </c>
      <c r="B324" s="10" t="str">
        <f t="shared" ca="1" si="48"/>
        <v/>
      </c>
      <c r="C324" s="10" t="str">
        <f t="shared" ca="1" si="49"/>
        <v/>
      </c>
      <c r="D324" s="11" t="str">
        <f t="shared" ca="1" si="50"/>
        <v/>
      </c>
      <c r="E324" s="11" t="str">
        <f t="shared" ca="1" si="51"/>
        <v/>
      </c>
      <c r="F324" s="15" t="str">
        <f t="shared" ca="1" si="52"/>
        <v/>
      </c>
      <c r="G324" s="15" t="str">
        <f t="shared" ca="1" si="53"/>
        <v/>
      </c>
      <c r="H324" s="10" t="str">
        <f t="shared" ca="1" si="54"/>
        <v/>
      </c>
      <c r="I324" s="10" t="str">
        <f t="shared" ca="1" si="55"/>
        <v/>
      </c>
      <c r="J324" s="10" t="str">
        <f t="shared" ca="1" si="56"/>
        <v/>
      </c>
      <c r="K324" s="11" t="str">
        <f t="shared" ca="1" si="57"/>
        <v/>
      </c>
      <c r="L324" s="10" t="str">
        <f t="shared" ca="1" si="58"/>
        <v/>
      </c>
      <c r="M324" s="11" t="str">
        <f t="shared" ca="1" si="59"/>
        <v/>
      </c>
      <c r="N324" s="22"/>
    </row>
    <row r="325" spans="1:14" customFormat="1">
      <c r="A325" s="9">
        <v>1</v>
      </c>
      <c r="B325" s="10" t="str">
        <f t="shared" ref="B325:B388" ca="1" si="60">IF(B324="","",IF(ISNA(MATCH(C325,N°_BC,0)),"",MATCH(C325,N°_BC,0)))</f>
        <v/>
      </c>
      <c r="C325" s="10" t="str">
        <f t="shared" ref="C325:C388" ca="1" si="61">IF(C324="","",IF(ISNA(INDEX(OFFSET(N°_BC,B324,0),MATCH(A325,OFFSET(Mois_dep,B324,0),0))),"",INDEX(OFFSET(N°_BC,B324,0),MATCH(A325,OFFSET(Mois_dep,B324,0),0))))</f>
        <v/>
      </c>
      <c r="D325" s="11" t="str">
        <f t="shared" ref="D325:D388" ca="1" si="62">IF(E324="","",IF(ISNA(INDEX(OFFSET(Dates_départ,B324,0),MATCH(A325,OFFSET(Mois_dep,B324,0),0))),"",INDEX(OFFSET(Dates_départ,B324,0),MATCH(A325,OFFSET(Mois_dep,B324,0),0))))</f>
        <v/>
      </c>
      <c r="E325" s="11" t="str">
        <f t="shared" ref="E325:E388" ca="1" si="63">IF(E324="","",IF(ISNA(INDEX(OFFSET(Dates_Fin,B324,0),MATCH(A325,OFFSET(Mois_dep,B324,0),0))),"",INDEX(OFFSET(Dates_Fin,B324,0),MATCH(A325,OFFSET(Mois_dep,B324,0),0))))</f>
        <v/>
      </c>
      <c r="F325" s="15" t="str">
        <f t="shared" ref="F325:F388" ca="1" si="64">IF(E324="","",IF(ISNA(INDEX(OFFSET(Choix_conducteur,B324,0),MATCH(A325,OFFSET(Mois_dep,B324,0),0))),"",INDEX(OFFSET(Choix_conducteur,B324,0),MATCH(A325,OFFSET(Mois_dep,B324,0),0))))</f>
        <v/>
      </c>
      <c r="G325" s="15" t="str">
        <f t="shared" ref="G325:G388" ca="1" si="65">IF(E324="","",IF(ISNA(INDEX(OFFSET(Choix_véhicule,B324,0),MATCH(A325,OFFSET(Mois_dep,B324,0),0))),"",INDEX(OFFSET(Choix_véhicule,B324,0),MATCH(A325,OFFSET(Mois_dep,B324,0),0))))</f>
        <v/>
      </c>
      <c r="H325" s="10" t="str">
        <f t="shared" ref="H325:H388" ca="1" si="66">IF(H324="","",IF(ISNA(INDEX(OFFSET(Confirmé___Option,B324,0),MATCH(A325,OFFSET(Mois_dep,B324,0),0))),"",INDEX(OFFSET(Confirmé___Option,B324,0),MATCH(A325,OFFSET(Mois_dep,B324,0),0))))</f>
        <v/>
      </c>
      <c r="I325" s="10" t="str">
        <f t="shared" ref="I325:I388" ca="1" si="67">IF(IF(H324="","",IF(ISNA(INDEX(OFFSET(Commentaire,B324,0),MATCH(A325,OFFSET(Mois_dep,B324,0),0))),"",INDEX(OFFSET(Commentaire,B324,0),MATCH(A325,OFFSET(Mois_dep,B324,0),0))))=0,"",IF(H324="","",IF(ISNA(INDEX(OFFSET(Commentaire,B324,0),MATCH(A325,OFFSET(Mois_dep,B324,0),0))),"",INDEX(OFFSET(Commentaire,B324,0),MATCH(A325,OFFSET(Mois_dep,B324,0),0)))))</f>
        <v/>
      </c>
      <c r="J325" s="10" t="str">
        <f t="shared" ref="J325:J388" ca="1" si="68">IF(IF(H324="","",IF(ISNA(INDEX(OFFSET(Choix_conducteur_différent,B324,0),MATCH(A325,OFFSET(Mois_dep,B324,0),0))),"",INDEX(OFFSET(Choix_conducteur_différent,B324,0),MATCH(A325,OFFSET(Mois_dep,B324,0),0))))=0,"",IF(H324="","",IF(ISNA(INDEX(OFFSET(Choix_conducteur_différent,B324,0),MATCH(A325,OFFSET(Mois_dep,B324,0),0))),"",INDEX(OFFSET(Choix_conducteur_différent,B324,0),MATCH(A325,OFFSET(Mois_dep,B324,0),0)))))</f>
        <v/>
      </c>
      <c r="K325" s="11" t="str">
        <f t="shared" ref="K325:K388" ca="1" si="69">IF(IF(H324="","",IF(ISNA(INDEX(OFFSET(Dates,B324,0),MATCH(A325,OFFSET(Mois_dep,B324,0),0))),"",INDEX(OFFSET(Dates,B324,0),MATCH(A325,OFFSET(Mois_dep,B324,0),0))))=0,"",IF(H324="","",IF(ISNA(INDEX(OFFSET(Dates,B324,0),MATCH(A325,OFFSET(Mois_dep,B324,0),0))),"",INDEX(OFFSET(Dates,B324,0),MATCH(A325,OFFSET(Mois_dep,B324,0),0)))))</f>
        <v/>
      </c>
      <c r="L325" s="10" t="str">
        <f t="shared" ref="L325:L388" ca="1" si="70">IF(IF(H324="","",IF(ISNA(INDEX(OFFSET(Choix_conducteur_différent2,B324,0),MATCH(A325,OFFSET(Mois_dep,B324,0),0))),"",INDEX(OFFSET(Choix_conducteur_différent2,B324,0),MATCH(A325,OFFSET(Mois_dep,B324,0),0))))=0,"",IF(H324="","",IF(ISNA(INDEX(OFFSET(Choix_conducteur_différent2,B324,0),MATCH(A325,OFFSET(Mois_dep,B324,0),0))),"",INDEX(OFFSET(Choix_conducteur_différent2,B324,0),MATCH(A325,OFFSET(Mois_dep,B324,0),0)))))</f>
        <v/>
      </c>
      <c r="M325" s="11" t="str">
        <f t="shared" ref="M325:M388" ca="1" si="71">IF(IF(H324="","",IF(ISNA(INDEX(OFFSET(Dates2,B324,0),MATCH(A325,OFFSET(Mois_dep,B324,0),0))),"",INDEX(OFFSET(Dates2,B324,0),MATCH(A325,OFFSET(Mois_dep,B324,0),0))))=0,"",IF(H324="","",IF(ISNA(INDEX(OFFSET(Dates2,B324,0),MATCH(A325,OFFSET(Mois_dep,B324,0),0))),"",INDEX(OFFSET(Dates2,B324,0),MATCH(A325,OFFSET(Mois_dep,B324,0),0)))))</f>
        <v/>
      </c>
      <c r="N325" s="22"/>
    </row>
    <row r="326" spans="1:14" customFormat="1">
      <c r="A326" s="9">
        <v>1</v>
      </c>
      <c r="B326" s="10" t="str">
        <f t="shared" ca="1" si="60"/>
        <v/>
      </c>
      <c r="C326" s="10" t="str">
        <f t="shared" ca="1" si="61"/>
        <v/>
      </c>
      <c r="D326" s="11" t="str">
        <f t="shared" ca="1" si="62"/>
        <v/>
      </c>
      <c r="E326" s="11" t="str">
        <f t="shared" ca="1" si="63"/>
        <v/>
      </c>
      <c r="F326" s="15" t="str">
        <f t="shared" ca="1" si="64"/>
        <v/>
      </c>
      <c r="G326" s="15" t="str">
        <f t="shared" ca="1" si="65"/>
        <v/>
      </c>
      <c r="H326" s="10" t="str">
        <f t="shared" ca="1" si="66"/>
        <v/>
      </c>
      <c r="I326" s="10" t="str">
        <f t="shared" ca="1" si="67"/>
        <v/>
      </c>
      <c r="J326" s="10" t="str">
        <f t="shared" ca="1" si="68"/>
        <v/>
      </c>
      <c r="K326" s="11" t="str">
        <f t="shared" ca="1" si="69"/>
        <v/>
      </c>
      <c r="L326" s="10" t="str">
        <f t="shared" ca="1" si="70"/>
        <v/>
      </c>
      <c r="M326" s="11" t="str">
        <f t="shared" ca="1" si="71"/>
        <v/>
      </c>
      <c r="N326" s="22"/>
    </row>
    <row r="327" spans="1:14" customFormat="1">
      <c r="A327" s="9">
        <v>1</v>
      </c>
      <c r="B327" s="10" t="str">
        <f t="shared" ca="1" si="60"/>
        <v/>
      </c>
      <c r="C327" s="10" t="str">
        <f t="shared" ca="1" si="61"/>
        <v/>
      </c>
      <c r="D327" s="11" t="str">
        <f t="shared" ca="1" si="62"/>
        <v/>
      </c>
      <c r="E327" s="11" t="str">
        <f t="shared" ca="1" si="63"/>
        <v/>
      </c>
      <c r="F327" s="15" t="str">
        <f t="shared" ca="1" si="64"/>
        <v/>
      </c>
      <c r="G327" s="15" t="str">
        <f t="shared" ca="1" si="65"/>
        <v/>
      </c>
      <c r="H327" s="10" t="str">
        <f t="shared" ca="1" si="66"/>
        <v/>
      </c>
      <c r="I327" s="10" t="str">
        <f t="shared" ca="1" si="67"/>
        <v/>
      </c>
      <c r="J327" s="10" t="str">
        <f t="shared" ca="1" si="68"/>
        <v/>
      </c>
      <c r="K327" s="11" t="str">
        <f t="shared" ca="1" si="69"/>
        <v/>
      </c>
      <c r="L327" s="10" t="str">
        <f t="shared" ca="1" si="70"/>
        <v/>
      </c>
      <c r="M327" s="11" t="str">
        <f t="shared" ca="1" si="71"/>
        <v/>
      </c>
      <c r="N327" s="22"/>
    </row>
    <row r="328" spans="1:14" customFormat="1">
      <c r="A328" s="9">
        <v>1</v>
      </c>
      <c r="B328" s="10" t="str">
        <f t="shared" ca="1" si="60"/>
        <v/>
      </c>
      <c r="C328" s="10" t="str">
        <f t="shared" ca="1" si="61"/>
        <v/>
      </c>
      <c r="D328" s="11" t="str">
        <f t="shared" ca="1" si="62"/>
        <v/>
      </c>
      <c r="E328" s="11" t="str">
        <f t="shared" ca="1" si="63"/>
        <v/>
      </c>
      <c r="F328" s="15" t="str">
        <f t="shared" ca="1" si="64"/>
        <v/>
      </c>
      <c r="G328" s="15" t="str">
        <f t="shared" ca="1" si="65"/>
        <v/>
      </c>
      <c r="H328" s="10" t="str">
        <f t="shared" ca="1" si="66"/>
        <v/>
      </c>
      <c r="I328" s="10" t="str">
        <f t="shared" ca="1" si="67"/>
        <v/>
      </c>
      <c r="J328" s="10" t="str">
        <f t="shared" ca="1" si="68"/>
        <v/>
      </c>
      <c r="K328" s="11" t="str">
        <f t="shared" ca="1" si="69"/>
        <v/>
      </c>
      <c r="L328" s="10" t="str">
        <f t="shared" ca="1" si="70"/>
        <v/>
      </c>
      <c r="M328" s="11" t="str">
        <f t="shared" ca="1" si="71"/>
        <v/>
      </c>
      <c r="N328" s="22"/>
    </row>
    <row r="329" spans="1:14" customFormat="1">
      <c r="A329" s="9">
        <v>1</v>
      </c>
      <c r="B329" s="10" t="str">
        <f t="shared" ca="1" si="60"/>
        <v/>
      </c>
      <c r="C329" s="10" t="str">
        <f t="shared" ca="1" si="61"/>
        <v/>
      </c>
      <c r="D329" s="11" t="str">
        <f t="shared" ca="1" si="62"/>
        <v/>
      </c>
      <c r="E329" s="11" t="str">
        <f t="shared" ca="1" si="63"/>
        <v/>
      </c>
      <c r="F329" s="15" t="str">
        <f t="shared" ca="1" si="64"/>
        <v/>
      </c>
      <c r="G329" s="15" t="str">
        <f t="shared" ca="1" si="65"/>
        <v/>
      </c>
      <c r="H329" s="10" t="str">
        <f t="shared" ca="1" si="66"/>
        <v/>
      </c>
      <c r="I329" s="10" t="str">
        <f t="shared" ca="1" si="67"/>
        <v/>
      </c>
      <c r="J329" s="10" t="str">
        <f t="shared" ca="1" si="68"/>
        <v/>
      </c>
      <c r="K329" s="11" t="str">
        <f t="shared" ca="1" si="69"/>
        <v/>
      </c>
      <c r="L329" s="10" t="str">
        <f t="shared" ca="1" si="70"/>
        <v/>
      </c>
      <c r="M329" s="11" t="str">
        <f t="shared" ca="1" si="71"/>
        <v/>
      </c>
      <c r="N329" s="22"/>
    </row>
    <row r="330" spans="1:14" customFormat="1">
      <c r="A330" s="9">
        <v>1</v>
      </c>
      <c r="B330" s="10" t="str">
        <f t="shared" ca="1" si="60"/>
        <v/>
      </c>
      <c r="C330" s="10" t="str">
        <f t="shared" ca="1" si="61"/>
        <v/>
      </c>
      <c r="D330" s="11" t="str">
        <f t="shared" ca="1" si="62"/>
        <v/>
      </c>
      <c r="E330" s="11" t="str">
        <f t="shared" ca="1" si="63"/>
        <v/>
      </c>
      <c r="F330" s="15" t="str">
        <f t="shared" ca="1" si="64"/>
        <v/>
      </c>
      <c r="G330" s="15" t="str">
        <f t="shared" ca="1" si="65"/>
        <v/>
      </c>
      <c r="H330" s="10" t="str">
        <f t="shared" ca="1" si="66"/>
        <v/>
      </c>
      <c r="I330" s="10" t="str">
        <f t="shared" ca="1" si="67"/>
        <v/>
      </c>
      <c r="J330" s="10" t="str">
        <f t="shared" ca="1" si="68"/>
        <v/>
      </c>
      <c r="K330" s="11" t="str">
        <f t="shared" ca="1" si="69"/>
        <v/>
      </c>
      <c r="L330" s="10" t="str">
        <f t="shared" ca="1" si="70"/>
        <v/>
      </c>
      <c r="M330" s="11" t="str">
        <f t="shared" ca="1" si="71"/>
        <v/>
      </c>
      <c r="N330" s="22"/>
    </row>
    <row r="331" spans="1:14" customFormat="1">
      <c r="A331" s="9">
        <v>1</v>
      </c>
      <c r="B331" s="10" t="str">
        <f t="shared" ca="1" si="60"/>
        <v/>
      </c>
      <c r="C331" s="10" t="str">
        <f t="shared" ca="1" si="61"/>
        <v/>
      </c>
      <c r="D331" s="11" t="str">
        <f t="shared" ca="1" si="62"/>
        <v/>
      </c>
      <c r="E331" s="11" t="str">
        <f t="shared" ca="1" si="63"/>
        <v/>
      </c>
      <c r="F331" s="15" t="str">
        <f t="shared" ca="1" si="64"/>
        <v/>
      </c>
      <c r="G331" s="15" t="str">
        <f t="shared" ca="1" si="65"/>
        <v/>
      </c>
      <c r="H331" s="10" t="str">
        <f t="shared" ca="1" si="66"/>
        <v/>
      </c>
      <c r="I331" s="10" t="str">
        <f t="shared" ca="1" si="67"/>
        <v/>
      </c>
      <c r="J331" s="10" t="str">
        <f t="shared" ca="1" si="68"/>
        <v/>
      </c>
      <c r="K331" s="11" t="str">
        <f t="shared" ca="1" si="69"/>
        <v/>
      </c>
      <c r="L331" s="10" t="str">
        <f t="shared" ca="1" si="70"/>
        <v/>
      </c>
      <c r="M331" s="11" t="str">
        <f t="shared" ca="1" si="71"/>
        <v/>
      </c>
      <c r="N331" s="22"/>
    </row>
    <row r="332" spans="1:14" customFormat="1">
      <c r="A332" s="9">
        <v>1</v>
      </c>
      <c r="B332" s="10" t="str">
        <f t="shared" ca="1" si="60"/>
        <v/>
      </c>
      <c r="C332" s="10" t="str">
        <f t="shared" ca="1" si="61"/>
        <v/>
      </c>
      <c r="D332" s="11" t="str">
        <f t="shared" ca="1" si="62"/>
        <v/>
      </c>
      <c r="E332" s="11" t="str">
        <f t="shared" ca="1" si="63"/>
        <v/>
      </c>
      <c r="F332" s="15" t="str">
        <f t="shared" ca="1" si="64"/>
        <v/>
      </c>
      <c r="G332" s="15" t="str">
        <f t="shared" ca="1" si="65"/>
        <v/>
      </c>
      <c r="H332" s="10" t="str">
        <f t="shared" ca="1" si="66"/>
        <v/>
      </c>
      <c r="I332" s="10" t="str">
        <f t="shared" ca="1" si="67"/>
        <v/>
      </c>
      <c r="J332" s="10" t="str">
        <f t="shared" ca="1" si="68"/>
        <v/>
      </c>
      <c r="K332" s="11" t="str">
        <f t="shared" ca="1" si="69"/>
        <v/>
      </c>
      <c r="L332" s="10" t="str">
        <f t="shared" ca="1" si="70"/>
        <v/>
      </c>
      <c r="M332" s="11" t="str">
        <f t="shared" ca="1" si="71"/>
        <v/>
      </c>
      <c r="N332" s="22"/>
    </row>
    <row r="333" spans="1:14" customFormat="1">
      <c r="A333" s="9">
        <v>1</v>
      </c>
      <c r="B333" s="10" t="str">
        <f t="shared" ca="1" si="60"/>
        <v/>
      </c>
      <c r="C333" s="10" t="str">
        <f t="shared" ca="1" si="61"/>
        <v/>
      </c>
      <c r="D333" s="11" t="str">
        <f t="shared" ca="1" si="62"/>
        <v/>
      </c>
      <c r="E333" s="11" t="str">
        <f t="shared" ca="1" si="63"/>
        <v/>
      </c>
      <c r="F333" s="15" t="str">
        <f t="shared" ca="1" si="64"/>
        <v/>
      </c>
      <c r="G333" s="15" t="str">
        <f t="shared" ca="1" si="65"/>
        <v/>
      </c>
      <c r="H333" s="10" t="str">
        <f t="shared" ca="1" si="66"/>
        <v/>
      </c>
      <c r="I333" s="10" t="str">
        <f t="shared" ca="1" si="67"/>
        <v/>
      </c>
      <c r="J333" s="10" t="str">
        <f t="shared" ca="1" si="68"/>
        <v/>
      </c>
      <c r="K333" s="11" t="str">
        <f t="shared" ca="1" si="69"/>
        <v/>
      </c>
      <c r="L333" s="10" t="str">
        <f t="shared" ca="1" si="70"/>
        <v/>
      </c>
      <c r="M333" s="11" t="str">
        <f t="shared" ca="1" si="71"/>
        <v/>
      </c>
      <c r="N333" s="22"/>
    </row>
    <row r="334" spans="1:14" customFormat="1">
      <c r="A334" s="9">
        <v>1</v>
      </c>
      <c r="B334" s="10" t="str">
        <f t="shared" ca="1" si="60"/>
        <v/>
      </c>
      <c r="C334" s="10" t="str">
        <f t="shared" ca="1" si="61"/>
        <v/>
      </c>
      <c r="D334" s="11" t="str">
        <f t="shared" ca="1" si="62"/>
        <v/>
      </c>
      <c r="E334" s="11" t="str">
        <f t="shared" ca="1" si="63"/>
        <v/>
      </c>
      <c r="F334" s="15" t="str">
        <f t="shared" ca="1" si="64"/>
        <v/>
      </c>
      <c r="G334" s="15" t="str">
        <f t="shared" ca="1" si="65"/>
        <v/>
      </c>
      <c r="H334" s="10" t="str">
        <f t="shared" ca="1" si="66"/>
        <v/>
      </c>
      <c r="I334" s="10" t="str">
        <f t="shared" ca="1" si="67"/>
        <v/>
      </c>
      <c r="J334" s="10" t="str">
        <f t="shared" ca="1" si="68"/>
        <v/>
      </c>
      <c r="K334" s="11" t="str">
        <f t="shared" ca="1" si="69"/>
        <v/>
      </c>
      <c r="L334" s="10" t="str">
        <f t="shared" ca="1" si="70"/>
        <v/>
      </c>
      <c r="M334" s="11" t="str">
        <f t="shared" ca="1" si="71"/>
        <v/>
      </c>
      <c r="N334" s="22"/>
    </row>
    <row r="335" spans="1:14" customFormat="1">
      <c r="A335" s="9">
        <v>1</v>
      </c>
      <c r="B335" s="10" t="str">
        <f t="shared" ca="1" si="60"/>
        <v/>
      </c>
      <c r="C335" s="10" t="str">
        <f t="shared" ca="1" si="61"/>
        <v/>
      </c>
      <c r="D335" s="11" t="str">
        <f t="shared" ca="1" si="62"/>
        <v/>
      </c>
      <c r="E335" s="11" t="str">
        <f t="shared" ca="1" si="63"/>
        <v/>
      </c>
      <c r="F335" s="15" t="str">
        <f t="shared" ca="1" si="64"/>
        <v/>
      </c>
      <c r="G335" s="15" t="str">
        <f t="shared" ca="1" si="65"/>
        <v/>
      </c>
      <c r="H335" s="10" t="str">
        <f t="shared" ca="1" si="66"/>
        <v/>
      </c>
      <c r="I335" s="10" t="str">
        <f t="shared" ca="1" si="67"/>
        <v/>
      </c>
      <c r="J335" s="10" t="str">
        <f t="shared" ca="1" si="68"/>
        <v/>
      </c>
      <c r="K335" s="11" t="str">
        <f t="shared" ca="1" si="69"/>
        <v/>
      </c>
      <c r="L335" s="10" t="str">
        <f t="shared" ca="1" si="70"/>
        <v/>
      </c>
      <c r="M335" s="11" t="str">
        <f t="shared" ca="1" si="71"/>
        <v/>
      </c>
      <c r="N335" s="22"/>
    </row>
    <row r="336" spans="1:14" customFormat="1">
      <c r="A336" s="9">
        <v>1</v>
      </c>
      <c r="B336" s="10" t="str">
        <f t="shared" ca="1" si="60"/>
        <v/>
      </c>
      <c r="C336" s="10" t="str">
        <f t="shared" ca="1" si="61"/>
        <v/>
      </c>
      <c r="D336" s="11" t="str">
        <f t="shared" ca="1" si="62"/>
        <v/>
      </c>
      <c r="E336" s="11" t="str">
        <f t="shared" ca="1" si="63"/>
        <v/>
      </c>
      <c r="F336" s="15" t="str">
        <f t="shared" ca="1" si="64"/>
        <v/>
      </c>
      <c r="G336" s="15" t="str">
        <f t="shared" ca="1" si="65"/>
        <v/>
      </c>
      <c r="H336" s="10" t="str">
        <f t="shared" ca="1" si="66"/>
        <v/>
      </c>
      <c r="I336" s="10" t="str">
        <f t="shared" ca="1" si="67"/>
        <v/>
      </c>
      <c r="J336" s="10" t="str">
        <f t="shared" ca="1" si="68"/>
        <v/>
      </c>
      <c r="K336" s="11" t="str">
        <f t="shared" ca="1" si="69"/>
        <v/>
      </c>
      <c r="L336" s="10" t="str">
        <f t="shared" ca="1" si="70"/>
        <v/>
      </c>
      <c r="M336" s="11" t="str">
        <f t="shared" ca="1" si="71"/>
        <v/>
      </c>
      <c r="N336" s="22"/>
    </row>
    <row r="337" spans="1:14" customFormat="1">
      <c r="A337" s="9">
        <v>1</v>
      </c>
      <c r="B337" s="10" t="str">
        <f t="shared" ca="1" si="60"/>
        <v/>
      </c>
      <c r="C337" s="10" t="str">
        <f t="shared" ca="1" si="61"/>
        <v/>
      </c>
      <c r="D337" s="11" t="str">
        <f t="shared" ca="1" si="62"/>
        <v/>
      </c>
      <c r="E337" s="11" t="str">
        <f t="shared" ca="1" si="63"/>
        <v/>
      </c>
      <c r="F337" s="15" t="str">
        <f t="shared" ca="1" si="64"/>
        <v/>
      </c>
      <c r="G337" s="15" t="str">
        <f t="shared" ca="1" si="65"/>
        <v/>
      </c>
      <c r="H337" s="10" t="str">
        <f t="shared" ca="1" si="66"/>
        <v/>
      </c>
      <c r="I337" s="10" t="str">
        <f t="shared" ca="1" si="67"/>
        <v/>
      </c>
      <c r="J337" s="10" t="str">
        <f t="shared" ca="1" si="68"/>
        <v/>
      </c>
      <c r="K337" s="11" t="str">
        <f t="shared" ca="1" si="69"/>
        <v/>
      </c>
      <c r="L337" s="10" t="str">
        <f t="shared" ca="1" si="70"/>
        <v/>
      </c>
      <c r="M337" s="11" t="str">
        <f t="shared" ca="1" si="71"/>
        <v/>
      </c>
      <c r="N337" s="22"/>
    </row>
    <row r="338" spans="1:14" customFormat="1">
      <c r="A338" s="9">
        <v>1</v>
      </c>
      <c r="B338" s="10" t="str">
        <f t="shared" ca="1" si="60"/>
        <v/>
      </c>
      <c r="C338" s="10" t="str">
        <f t="shared" ca="1" si="61"/>
        <v/>
      </c>
      <c r="D338" s="11" t="str">
        <f t="shared" ca="1" si="62"/>
        <v/>
      </c>
      <c r="E338" s="11" t="str">
        <f t="shared" ca="1" si="63"/>
        <v/>
      </c>
      <c r="F338" s="15" t="str">
        <f t="shared" ca="1" si="64"/>
        <v/>
      </c>
      <c r="G338" s="15" t="str">
        <f t="shared" ca="1" si="65"/>
        <v/>
      </c>
      <c r="H338" s="10" t="str">
        <f t="shared" ca="1" si="66"/>
        <v/>
      </c>
      <c r="I338" s="10" t="str">
        <f t="shared" ca="1" si="67"/>
        <v/>
      </c>
      <c r="J338" s="10" t="str">
        <f t="shared" ca="1" si="68"/>
        <v/>
      </c>
      <c r="K338" s="11" t="str">
        <f t="shared" ca="1" si="69"/>
        <v/>
      </c>
      <c r="L338" s="10" t="str">
        <f t="shared" ca="1" si="70"/>
        <v/>
      </c>
      <c r="M338" s="11" t="str">
        <f t="shared" ca="1" si="71"/>
        <v/>
      </c>
      <c r="N338" s="22"/>
    </row>
    <row r="339" spans="1:14" customFormat="1">
      <c r="A339" s="9">
        <v>1</v>
      </c>
      <c r="B339" s="10" t="str">
        <f t="shared" ca="1" si="60"/>
        <v/>
      </c>
      <c r="C339" s="10" t="str">
        <f t="shared" ca="1" si="61"/>
        <v/>
      </c>
      <c r="D339" s="11" t="str">
        <f t="shared" ca="1" si="62"/>
        <v/>
      </c>
      <c r="E339" s="11" t="str">
        <f t="shared" ca="1" si="63"/>
        <v/>
      </c>
      <c r="F339" s="15" t="str">
        <f t="shared" ca="1" si="64"/>
        <v/>
      </c>
      <c r="G339" s="15" t="str">
        <f t="shared" ca="1" si="65"/>
        <v/>
      </c>
      <c r="H339" s="10" t="str">
        <f t="shared" ca="1" si="66"/>
        <v/>
      </c>
      <c r="I339" s="10" t="str">
        <f t="shared" ca="1" si="67"/>
        <v/>
      </c>
      <c r="J339" s="10" t="str">
        <f t="shared" ca="1" si="68"/>
        <v/>
      </c>
      <c r="K339" s="11" t="str">
        <f t="shared" ca="1" si="69"/>
        <v/>
      </c>
      <c r="L339" s="10" t="str">
        <f t="shared" ca="1" si="70"/>
        <v/>
      </c>
      <c r="M339" s="11" t="str">
        <f t="shared" ca="1" si="71"/>
        <v/>
      </c>
      <c r="N339" s="22"/>
    </row>
    <row r="340" spans="1:14" customFormat="1">
      <c r="A340" s="9">
        <v>1</v>
      </c>
      <c r="B340" s="10" t="str">
        <f t="shared" ca="1" si="60"/>
        <v/>
      </c>
      <c r="C340" s="10" t="str">
        <f t="shared" ca="1" si="61"/>
        <v/>
      </c>
      <c r="D340" s="11" t="str">
        <f t="shared" ca="1" si="62"/>
        <v/>
      </c>
      <c r="E340" s="11" t="str">
        <f t="shared" ca="1" si="63"/>
        <v/>
      </c>
      <c r="F340" s="15" t="str">
        <f t="shared" ca="1" si="64"/>
        <v/>
      </c>
      <c r="G340" s="15" t="str">
        <f t="shared" ca="1" si="65"/>
        <v/>
      </c>
      <c r="H340" s="10" t="str">
        <f t="shared" ca="1" si="66"/>
        <v/>
      </c>
      <c r="I340" s="10" t="str">
        <f t="shared" ca="1" si="67"/>
        <v/>
      </c>
      <c r="J340" s="10" t="str">
        <f t="shared" ca="1" si="68"/>
        <v/>
      </c>
      <c r="K340" s="11" t="str">
        <f t="shared" ca="1" si="69"/>
        <v/>
      </c>
      <c r="L340" s="10" t="str">
        <f t="shared" ca="1" si="70"/>
        <v/>
      </c>
      <c r="M340" s="11" t="str">
        <f t="shared" ca="1" si="71"/>
        <v/>
      </c>
      <c r="N340" s="22"/>
    </row>
    <row r="341" spans="1:14" customFormat="1">
      <c r="A341" s="9">
        <v>1</v>
      </c>
      <c r="B341" s="10" t="str">
        <f t="shared" ca="1" si="60"/>
        <v/>
      </c>
      <c r="C341" s="10" t="str">
        <f t="shared" ca="1" si="61"/>
        <v/>
      </c>
      <c r="D341" s="11" t="str">
        <f t="shared" ca="1" si="62"/>
        <v/>
      </c>
      <c r="E341" s="11" t="str">
        <f t="shared" ca="1" si="63"/>
        <v/>
      </c>
      <c r="F341" s="15" t="str">
        <f t="shared" ca="1" si="64"/>
        <v/>
      </c>
      <c r="G341" s="15" t="str">
        <f t="shared" ca="1" si="65"/>
        <v/>
      </c>
      <c r="H341" s="10" t="str">
        <f t="shared" ca="1" si="66"/>
        <v/>
      </c>
      <c r="I341" s="10" t="str">
        <f t="shared" ca="1" si="67"/>
        <v/>
      </c>
      <c r="J341" s="10" t="str">
        <f t="shared" ca="1" si="68"/>
        <v/>
      </c>
      <c r="K341" s="11" t="str">
        <f t="shared" ca="1" si="69"/>
        <v/>
      </c>
      <c r="L341" s="10" t="str">
        <f t="shared" ca="1" si="70"/>
        <v/>
      </c>
      <c r="M341" s="11" t="str">
        <f t="shared" ca="1" si="71"/>
        <v/>
      </c>
      <c r="N341" s="22"/>
    </row>
    <row r="342" spans="1:14" customFormat="1">
      <c r="A342" s="9">
        <v>1</v>
      </c>
      <c r="B342" s="10" t="str">
        <f t="shared" ca="1" si="60"/>
        <v/>
      </c>
      <c r="C342" s="10" t="str">
        <f t="shared" ca="1" si="61"/>
        <v/>
      </c>
      <c r="D342" s="11" t="str">
        <f t="shared" ca="1" si="62"/>
        <v/>
      </c>
      <c r="E342" s="11" t="str">
        <f t="shared" ca="1" si="63"/>
        <v/>
      </c>
      <c r="F342" s="15" t="str">
        <f t="shared" ca="1" si="64"/>
        <v/>
      </c>
      <c r="G342" s="15" t="str">
        <f t="shared" ca="1" si="65"/>
        <v/>
      </c>
      <c r="H342" s="10" t="str">
        <f t="shared" ca="1" si="66"/>
        <v/>
      </c>
      <c r="I342" s="10" t="str">
        <f t="shared" ca="1" si="67"/>
        <v/>
      </c>
      <c r="J342" s="10" t="str">
        <f t="shared" ca="1" si="68"/>
        <v/>
      </c>
      <c r="K342" s="11" t="str">
        <f t="shared" ca="1" si="69"/>
        <v/>
      </c>
      <c r="L342" s="10" t="str">
        <f t="shared" ca="1" si="70"/>
        <v/>
      </c>
      <c r="M342" s="11" t="str">
        <f t="shared" ca="1" si="71"/>
        <v/>
      </c>
      <c r="N342" s="22"/>
    </row>
    <row r="343" spans="1:14" customFormat="1">
      <c r="A343" s="9">
        <v>1</v>
      </c>
      <c r="B343" s="10" t="str">
        <f t="shared" ca="1" si="60"/>
        <v/>
      </c>
      <c r="C343" s="10" t="str">
        <f t="shared" ca="1" si="61"/>
        <v/>
      </c>
      <c r="D343" s="11" t="str">
        <f t="shared" ca="1" si="62"/>
        <v/>
      </c>
      <c r="E343" s="11" t="str">
        <f t="shared" ca="1" si="63"/>
        <v/>
      </c>
      <c r="F343" s="15" t="str">
        <f t="shared" ca="1" si="64"/>
        <v/>
      </c>
      <c r="G343" s="15" t="str">
        <f t="shared" ca="1" si="65"/>
        <v/>
      </c>
      <c r="H343" s="10" t="str">
        <f t="shared" ca="1" si="66"/>
        <v/>
      </c>
      <c r="I343" s="10" t="str">
        <f t="shared" ca="1" si="67"/>
        <v/>
      </c>
      <c r="J343" s="10" t="str">
        <f t="shared" ca="1" si="68"/>
        <v/>
      </c>
      <c r="K343" s="11" t="str">
        <f t="shared" ca="1" si="69"/>
        <v/>
      </c>
      <c r="L343" s="10" t="str">
        <f t="shared" ca="1" si="70"/>
        <v/>
      </c>
      <c r="M343" s="11" t="str">
        <f t="shared" ca="1" si="71"/>
        <v/>
      </c>
      <c r="N343" s="22"/>
    </row>
    <row r="344" spans="1:14" customFormat="1">
      <c r="A344" s="9">
        <v>1</v>
      </c>
      <c r="B344" s="10" t="str">
        <f t="shared" ca="1" si="60"/>
        <v/>
      </c>
      <c r="C344" s="10" t="str">
        <f t="shared" ca="1" si="61"/>
        <v/>
      </c>
      <c r="D344" s="11" t="str">
        <f t="shared" ca="1" si="62"/>
        <v/>
      </c>
      <c r="E344" s="11" t="str">
        <f t="shared" ca="1" si="63"/>
        <v/>
      </c>
      <c r="F344" s="15" t="str">
        <f t="shared" ca="1" si="64"/>
        <v/>
      </c>
      <c r="G344" s="15" t="str">
        <f t="shared" ca="1" si="65"/>
        <v/>
      </c>
      <c r="H344" s="10" t="str">
        <f t="shared" ca="1" si="66"/>
        <v/>
      </c>
      <c r="I344" s="10" t="str">
        <f t="shared" ca="1" si="67"/>
        <v/>
      </c>
      <c r="J344" s="10" t="str">
        <f t="shared" ca="1" si="68"/>
        <v/>
      </c>
      <c r="K344" s="11" t="str">
        <f t="shared" ca="1" si="69"/>
        <v/>
      </c>
      <c r="L344" s="10" t="str">
        <f t="shared" ca="1" si="70"/>
        <v/>
      </c>
      <c r="M344" s="11" t="str">
        <f t="shared" ca="1" si="71"/>
        <v/>
      </c>
      <c r="N344" s="22"/>
    </row>
    <row r="345" spans="1:14" customFormat="1">
      <c r="A345" s="9">
        <v>1</v>
      </c>
      <c r="B345" s="10" t="str">
        <f t="shared" ca="1" si="60"/>
        <v/>
      </c>
      <c r="C345" s="10" t="str">
        <f t="shared" ca="1" si="61"/>
        <v/>
      </c>
      <c r="D345" s="11" t="str">
        <f t="shared" ca="1" si="62"/>
        <v/>
      </c>
      <c r="E345" s="11" t="str">
        <f t="shared" ca="1" si="63"/>
        <v/>
      </c>
      <c r="F345" s="15" t="str">
        <f t="shared" ca="1" si="64"/>
        <v/>
      </c>
      <c r="G345" s="15" t="str">
        <f t="shared" ca="1" si="65"/>
        <v/>
      </c>
      <c r="H345" s="10" t="str">
        <f t="shared" ca="1" si="66"/>
        <v/>
      </c>
      <c r="I345" s="10" t="str">
        <f t="shared" ca="1" si="67"/>
        <v/>
      </c>
      <c r="J345" s="10" t="str">
        <f t="shared" ca="1" si="68"/>
        <v/>
      </c>
      <c r="K345" s="11" t="str">
        <f t="shared" ca="1" si="69"/>
        <v/>
      </c>
      <c r="L345" s="10" t="str">
        <f t="shared" ca="1" si="70"/>
        <v/>
      </c>
      <c r="M345" s="11" t="str">
        <f t="shared" ca="1" si="71"/>
        <v/>
      </c>
      <c r="N345" s="22"/>
    </row>
    <row r="346" spans="1:14" customFormat="1">
      <c r="A346" s="9">
        <v>1</v>
      </c>
      <c r="B346" s="10" t="str">
        <f t="shared" ca="1" si="60"/>
        <v/>
      </c>
      <c r="C346" s="10" t="str">
        <f t="shared" ca="1" si="61"/>
        <v/>
      </c>
      <c r="D346" s="11" t="str">
        <f t="shared" ca="1" si="62"/>
        <v/>
      </c>
      <c r="E346" s="11" t="str">
        <f t="shared" ca="1" si="63"/>
        <v/>
      </c>
      <c r="F346" s="15" t="str">
        <f t="shared" ca="1" si="64"/>
        <v/>
      </c>
      <c r="G346" s="15" t="str">
        <f t="shared" ca="1" si="65"/>
        <v/>
      </c>
      <c r="H346" s="10" t="str">
        <f t="shared" ca="1" si="66"/>
        <v/>
      </c>
      <c r="I346" s="10" t="str">
        <f t="shared" ca="1" si="67"/>
        <v/>
      </c>
      <c r="J346" s="10" t="str">
        <f t="shared" ca="1" si="68"/>
        <v/>
      </c>
      <c r="K346" s="11" t="str">
        <f t="shared" ca="1" si="69"/>
        <v/>
      </c>
      <c r="L346" s="10" t="str">
        <f t="shared" ca="1" si="70"/>
        <v/>
      </c>
      <c r="M346" s="11" t="str">
        <f t="shared" ca="1" si="71"/>
        <v/>
      </c>
      <c r="N346" s="22"/>
    </row>
    <row r="347" spans="1:14" customFormat="1">
      <c r="A347" s="9">
        <v>1</v>
      </c>
      <c r="B347" s="10" t="str">
        <f t="shared" ca="1" si="60"/>
        <v/>
      </c>
      <c r="C347" s="10" t="str">
        <f t="shared" ca="1" si="61"/>
        <v/>
      </c>
      <c r="D347" s="11" t="str">
        <f t="shared" ca="1" si="62"/>
        <v/>
      </c>
      <c r="E347" s="11" t="str">
        <f t="shared" ca="1" si="63"/>
        <v/>
      </c>
      <c r="F347" s="15" t="str">
        <f t="shared" ca="1" si="64"/>
        <v/>
      </c>
      <c r="G347" s="15" t="str">
        <f t="shared" ca="1" si="65"/>
        <v/>
      </c>
      <c r="H347" s="10" t="str">
        <f t="shared" ca="1" si="66"/>
        <v/>
      </c>
      <c r="I347" s="10" t="str">
        <f t="shared" ca="1" si="67"/>
        <v/>
      </c>
      <c r="J347" s="10" t="str">
        <f t="shared" ca="1" si="68"/>
        <v/>
      </c>
      <c r="K347" s="11" t="str">
        <f t="shared" ca="1" si="69"/>
        <v/>
      </c>
      <c r="L347" s="10" t="str">
        <f t="shared" ca="1" si="70"/>
        <v/>
      </c>
      <c r="M347" s="11" t="str">
        <f t="shared" ca="1" si="71"/>
        <v/>
      </c>
      <c r="N347" s="22"/>
    </row>
    <row r="348" spans="1:14" customFormat="1">
      <c r="A348" s="9">
        <v>1</v>
      </c>
      <c r="B348" s="10" t="str">
        <f t="shared" ca="1" si="60"/>
        <v/>
      </c>
      <c r="C348" s="10" t="str">
        <f t="shared" ca="1" si="61"/>
        <v/>
      </c>
      <c r="D348" s="11" t="str">
        <f t="shared" ca="1" si="62"/>
        <v/>
      </c>
      <c r="E348" s="11" t="str">
        <f t="shared" ca="1" si="63"/>
        <v/>
      </c>
      <c r="F348" s="15" t="str">
        <f t="shared" ca="1" si="64"/>
        <v/>
      </c>
      <c r="G348" s="15" t="str">
        <f t="shared" ca="1" si="65"/>
        <v/>
      </c>
      <c r="H348" s="10" t="str">
        <f t="shared" ca="1" si="66"/>
        <v/>
      </c>
      <c r="I348" s="10" t="str">
        <f t="shared" ca="1" si="67"/>
        <v/>
      </c>
      <c r="J348" s="10" t="str">
        <f t="shared" ca="1" si="68"/>
        <v/>
      </c>
      <c r="K348" s="11" t="str">
        <f t="shared" ca="1" si="69"/>
        <v/>
      </c>
      <c r="L348" s="10" t="str">
        <f t="shared" ca="1" si="70"/>
        <v/>
      </c>
      <c r="M348" s="11" t="str">
        <f t="shared" ca="1" si="71"/>
        <v/>
      </c>
      <c r="N348" s="22"/>
    </row>
    <row r="349" spans="1:14" customFormat="1">
      <c r="A349" s="9">
        <v>1</v>
      </c>
      <c r="B349" s="10" t="str">
        <f t="shared" ca="1" si="60"/>
        <v/>
      </c>
      <c r="C349" s="10" t="str">
        <f t="shared" ca="1" si="61"/>
        <v/>
      </c>
      <c r="D349" s="11" t="str">
        <f t="shared" ca="1" si="62"/>
        <v/>
      </c>
      <c r="E349" s="11" t="str">
        <f t="shared" ca="1" si="63"/>
        <v/>
      </c>
      <c r="F349" s="15" t="str">
        <f t="shared" ca="1" si="64"/>
        <v/>
      </c>
      <c r="G349" s="15" t="str">
        <f t="shared" ca="1" si="65"/>
        <v/>
      </c>
      <c r="H349" s="10" t="str">
        <f t="shared" ca="1" si="66"/>
        <v/>
      </c>
      <c r="I349" s="10" t="str">
        <f t="shared" ca="1" si="67"/>
        <v/>
      </c>
      <c r="J349" s="10" t="str">
        <f t="shared" ca="1" si="68"/>
        <v/>
      </c>
      <c r="K349" s="11" t="str">
        <f t="shared" ca="1" si="69"/>
        <v/>
      </c>
      <c r="L349" s="10" t="str">
        <f t="shared" ca="1" si="70"/>
        <v/>
      </c>
      <c r="M349" s="11" t="str">
        <f t="shared" ca="1" si="71"/>
        <v/>
      </c>
      <c r="N349" s="22"/>
    </row>
    <row r="350" spans="1:14" customFormat="1">
      <c r="A350" s="9">
        <v>1</v>
      </c>
      <c r="B350" s="10" t="str">
        <f t="shared" ca="1" si="60"/>
        <v/>
      </c>
      <c r="C350" s="10" t="str">
        <f t="shared" ca="1" si="61"/>
        <v/>
      </c>
      <c r="D350" s="11" t="str">
        <f t="shared" ca="1" si="62"/>
        <v/>
      </c>
      <c r="E350" s="11" t="str">
        <f t="shared" ca="1" si="63"/>
        <v/>
      </c>
      <c r="F350" s="15" t="str">
        <f t="shared" ca="1" si="64"/>
        <v/>
      </c>
      <c r="G350" s="15" t="str">
        <f t="shared" ca="1" si="65"/>
        <v/>
      </c>
      <c r="H350" s="10" t="str">
        <f t="shared" ca="1" si="66"/>
        <v/>
      </c>
      <c r="I350" s="10" t="str">
        <f t="shared" ca="1" si="67"/>
        <v/>
      </c>
      <c r="J350" s="10" t="str">
        <f t="shared" ca="1" si="68"/>
        <v/>
      </c>
      <c r="K350" s="11" t="str">
        <f t="shared" ca="1" si="69"/>
        <v/>
      </c>
      <c r="L350" s="10" t="str">
        <f t="shared" ca="1" si="70"/>
        <v/>
      </c>
      <c r="M350" s="11" t="str">
        <f t="shared" ca="1" si="71"/>
        <v/>
      </c>
      <c r="N350" s="22"/>
    </row>
    <row r="351" spans="1:14" customFormat="1">
      <c r="A351" s="9">
        <v>1</v>
      </c>
      <c r="B351" s="10" t="str">
        <f t="shared" ca="1" si="60"/>
        <v/>
      </c>
      <c r="C351" s="10" t="str">
        <f t="shared" ca="1" si="61"/>
        <v/>
      </c>
      <c r="D351" s="11" t="str">
        <f t="shared" ca="1" si="62"/>
        <v/>
      </c>
      <c r="E351" s="11" t="str">
        <f t="shared" ca="1" si="63"/>
        <v/>
      </c>
      <c r="F351" s="15" t="str">
        <f t="shared" ca="1" si="64"/>
        <v/>
      </c>
      <c r="G351" s="15" t="str">
        <f t="shared" ca="1" si="65"/>
        <v/>
      </c>
      <c r="H351" s="10" t="str">
        <f t="shared" ca="1" si="66"/>
        <v/>
      </c>
      <c r="I351" s="10" t="str">
        <f t="shared" ca="1" si="67"/>
        <v/>
      </c>
      <c r="J351" s="10" t="str">
        <f t="shared" ca="1" si="68"/>
        <v/>
      </c>
      <c r="K351" s="11" t="str">
        <f t="shared" ca="1" si="69"/>
        <v/>
      </c>
      <c r="L351" s="10" t="str">
        <f t="shared" ca="1" si="70"/>
        <v/>
      </c>
      <c r="M351" s="11" t="str">
        <f t="shared" ca="1" si="71"/>
        <v/>
      </c>
      <c r="N351" s="22"/>
    </row>
    <row r="352" spans="1:14" customFormat="1">
      <c r="A352" s="9">
        <v>1</v>
      </c>
      <c r="B352" s="10" t="str">
        <f t="shared" ca="1" si="60"/>
        <v/>
      </c>
      <c r="C352" s="10" t="str">
        <f t="shared" ca="1" si="61"/>
        <v/>
      </c>
      <c r="D352" s="11" t="str">
        <f t="shared" ca="1" si="62"/>
        <v/>
      </c>
      <c r="E352" s="11" t="str">
        <f t="shared" ca="1" si="63"/>
        <v/>
      </c>
      <c r="F352" s="15" t="str">
        <f t="shared" ca="1" si="64"/>
        <v/>
      </c>
      <c r="G352" s="15" t="str">
        <f t="shared" ca="1" si="65"/>
        <v/>
      </c>
      <c r="H352" s="10" t="str">
        <f t="shared" ca="1" si="66"/>
        <v/>
      </c>
      <c r="I352" s="10" t="str">
        <f t="shared" ca="1" si="67"/>
        <v/>
      </c>
      <c r="J352" s="10" t="str">
        <f t="shared" ca="1" si="68"/>
        <v/>
      </c>
      <c r="K352" s="11" t="str">
        <f t="shared" ca="1" si="69"/>
        <v/>
      </c>
      <c r="L352" s="10" t="str">
        <f t="shared" ca="1" si="70"/>
        <v/>
      </c>
      <c r="M352" s="11" t="str">
        <f t="shared" ca="1" si="71"/>
        <v/>
      </c>
      <c r="N352" s="22"/>
    </row>
    <row r="353" spans="1:14" customFormat="1">
      <c r="A353" s="9">
        <v>1</v>
      </c>
      <c r="B353" s="10" t="str">
        <f t="shared" ca="1" si="60"/>
        <v/>
      </c>
      <c r="C353" s="10" t="str">
        <f t="shared" ca="1" si="61"/>
        <v/>
      </c>
      <c r="D353" s="11" t="str">
        <f t="shared" ca="1" si="62"/>
        <v/>
      </c>
      <c r="E353" s="11" t="str">
        <f t="shared" ca="1" si="63"/>
        <v/>
      </c>
      <c r="F353" s="15" t="str">
        <f t="shared" ca="1" si="64"/>
        <v/>
      </c>
      <c r="G353" s="15" t="str">
        <f t="shared" ca="1" si="65"/>
        <v/>
      </c>
      <c r="H353" s="10" t="str">
        <f t="shared" ca="1" si="66"/>
        <v/>
      </c>
      <c r="I353" s="10" t="str">
        <f t="shared" ca="1" si="67"/>
        <v/>
      </c>
      <c r="J353" s="10" t="str">
        <f t="shared" ca="1" si="68"/>
        <v/>
      </c>
      <c r="K353" s="11" t="str">
        <f t="shared" ca="1" si="69"/>
        <v/>
      </c>
      <c r="L353" s="10" t="str">
        <f t="shared" ca="1" si="70"/>
        <v/>
      </c>
      <c r="M353" s="11" t="str">
        <f t="shared" ca="1" si="71"/>
        <v/>
      </c>
      <c r="N353" s="22"/>
    </row>
    <row r="354" spans="1:14" customFormat="1">
      <c r="A354" s="9">
        <v>1</v>
      </c>
      <c r="B354" s="10" t="str">
        <f t="shared" ca="1" si="60"/>
        <v/>
      </c>
      <c r="C354" s="10" t="str">
        <f t="shared" ca="1" si="61"/>
        <v/>
      </c>
      <c r="D354" s="11" t="str">
        <f t="shared" ca="1" si="62"/>
        <v/>
      </c>
      <c r="E354" s="11" t="str">
        <f t="shared" ca="1" si="63"/>
        <v/>
      </c>
      <c r="F354" s="15" t="str">
        <f t="shared" ca="1" si="64"/>
        <v/>
      </c>
      <c r="G354" s="15" t="str">
        <f t="shared" ca="1" si="65"/>
        <v/>
      </c>
      <c r="H354" s="10" t="str">
        <f t="shared" ca="1" si="66"/>
        <v/>
      </c>
      <c r="I354" s="10" t="str">
        <f t="shared" ca="1" si="67"/>
        <v/>
      </c>
      <c r="J354" s="10" t="str">
        <f t="shared" ca="1" si="68"/>
        <v/>
      </c>
      <c r="K354" s="11" t="str">
        <f t="shared" ca="1" si="69"/>
        <v/>
      </c>
      <c r="L354" s="10" t="str">
        <f t="shared" ca="1" si="70"/>
        <v/>
      </c>
      <c r="M354" s="11" t="str">
        <f t="shared" ca="1" si="71"/>
        <v/>
      </c>
      <c r="N354" s="22"/>
    </row>
    <row r="355" spans="1:14" customFormat="1">
      <c r="A355" s="9">
        <v>1</v>
      </c>
      <c r="B355" s="10" t="str">
        <f t="shared" ca="1" si="60"/>
        <v/>
      </c>
      <c r="C355" s="10" t="str">
        <f t="shared" ca="1" si="61"/>
        <v/>
      </c>
      <c r="D355" s="11" t="str">
        <f t="shared" ca="1" si="62"/>
        <v/>
      </c>
      <c r="E355" s="11" t="str">
        <f t="shared" ca="1" si="63"/>
        <v/>
      </c>
      <c r="F355" s="15" t="str">
        <f t="shared" ca="1" si="64"/>
        <v/>
      </c>
      <c r="G355" s="15" t="str">
        <f t="shared" ca="1" si="65"/>
        <v/>
      </c>
      <c r="H355" s="10" t="str">
        <f t="shared" ca="1" si="66"/>
        <v/>
      </c>
      <c r="I355" s="10" t="str">
        <f t="shared" ca="1" si="67"/>
        <v/>
      </c>
      <c r="J355" s="10" t="str">
        <f t="shared" ca="1" si="68"/>
        <v/>
      </c>
      <c r="K355" s="11" t="str">
        <f t="shared" ca="1" si="69"/>
        <v/>
      </c>
      <c r="L355" s="10" t="str">
        <f t="shared" ca="1" si="70"/>
        <v/>
      </c>
      <c r="M355" s="11" t="str">
        <f t="shared" ca="1" si="71"/>
        <v/>
      </c>
      <c r="N355" s="22"/>
    </row>
    <row r="356" spans="1:14" customFormat="1">
      <c r="A356" s="9">
        <v>1</v>
      </c>
      <c r="B356" s="10" t="str">
        <f t="shared" ca="1" si="60"/>
        <v/>
      </c>
      <c r="C356" s="10" t="str">
        <f t="shared" ca="1" si="61"/>
        <v/>
      </c>
      <c r="D356" s="11" t="str">
        <f t="shared" ca="1" si="62"/>
        <v/>
      </c>
      <c r="E356" s="11" t="str">
        <f t="shared" ca="1" si="63"/>
        <v/>
      </c>
      <c r="F356" s="15" t="str">
        <f t="shared" ca="1" si="64"/>
        <v/>
      </c>
      <c r="G356" s="15" t="str">
        <f t="shared" ca="1" si="65"/>
        <v/>
      </c>
      <c r="H356" s="10" t="str">
        <f t="shared" ca="1" si="66"/>
        <v/>
      </c>
      <c r="I356" s="10" t="str">
        <f t="shared" ca="1" si="67"/>
        <v/>
      </c>
      <c r="J356" s="10" t="str">
        <f t="shared" ca="1" si="68"/>
        <v/>
      </c>
      <c r="K356" s="11" t="str">
        <f t="shared" ca="1" si="69"/>
        <v/>
      </c>
      <c r="L356" s="10" t="str">
        <f t="shared" ca="1" si="70"/>
        <v/>
      </c>
      <c r="M356" s="11" t="str">
        <f t="shared" ca="1" si="71"/>
        <v/>
      </c>
      <c r="N356" s="22"/>
    </row>
    <row r="357" spans="1:14" customFormat="1">
      <c r="A357" s="9">
        <v>1</v>
      </c>
      <c r="B357" s="10" t="str">
        <f t="shared" ca="1" si="60"/>
        <v/>
      </c>
      <c r="C357" s="10" t="str">
        <f t="shared" ca="1" si="61"/>
        <v/>
      </c>
      <c r="D357" s="11" t="str">
        <f t="shared" ca="1" si="62"/>
        <v/>
      </c>
      <c r="E357" s="11" t="str">
        <f t="shared" ca="1" si="63"/>
        <v/>
      </c>
      <c r="F357" s="15" t="str">
        <f t="shared" ca="1" si="64"/>
        <v/>
      </c>
      <c r="G357" s="15" t="str">
        <f t="shared" ca="1" si="65"/>
        <v/>
      </c>
      <c r="H357" s="10" t="str">
        <f t="shared" ca="1" si="66"/>
        <v/>
      </c>
      <c r="I357" s="10" t="str">
        <f t="shared" ca="1" si="67"/>
        <v/>
      </c>
      <c r="J357" s="10" t="str">
        <f t="shared" ca="1" si="68"/>
        <v/>
      </c>
      <c r="K357" s="11" t="str">
        <f t="shared" ca="1" si="69"/>
        <v/>
      </c>
      <c r="L357" s="10" t="str">
        <f t="shared" ca="1" si="70"/>
        <v/>
      </c>
      <c r="M357" s="11" t="str">
        <f t="shared" ca="1" si="71"/>
        <v/>
      </c>
      <c r="N357" s="22"/>
    </row>
    <row r="358" spans="1:14" customFormat="1">
      <c r="A358" s="9">
        <v>1</v>
      </c>
      <c r="B358" s="10" t="str">
        <f t="shared" ca="1" si="60"/>
        <v/>
      </c>
      <c r="C358" s="10" t="str">
        <f t="shared" ca="1" si="61"/>
        <v/>
      </c>
      <c r="D358" s="11" t="str">
        <f t="shared" ca="1" si="62"/>
        <v/>
      </c>
      <c r="E358" s="11" t="str">
        <f t="shared" ca="1" si="63"/>
        <v/>
      </c>
      <c r="F358" s="15" t="str">
        <f t="shared" ca="1" si="64"/>
        <v/>
      </c>
      <c r="G358" s="15" t="str">
        <f t="shared" ca="1" si="65"/>
        <v/>
      </c>
      <c r="H358" s="10" t="str">
        <f t="shared" ca="1" si="66"/>
        <v/>
      </c>
      <c r="I358" s="10" t="str">
        <f t="shared" ca="1" si="67"/>
        <v/>
      </c>
      <c r="J358" s="10" t="str">
        <f t="shared" ca="1" si="68"/>
        <v/>
      </c>
      <c r="K358" s="11" t="str">
        <f t="shared" ca="1" si="69"/>
        <v/>
      </c>
      <c r="L358" s="10" t="str">
        <f t="shared" ca="1" si="70"/>
        <v/>
      </c>
      <c r="M358" s="11" t="str">
        <f t="shared" ca="1" si="71"/>
        <v/>
      </c>
      <c r="N358" s="22"/>
    </row>
    <row r="359" spans="1:14" customFormat="1">
      <c r="A359" s="9">
        <v>1</v>
      </c>
      <c r="B359" s="10" t="str">
        <f t="shared" ca="1" si="60"/>
        <v/>
      </c>
      <c r="C359" s="10" t="str">
        <f t="shared" ca="1" si="61"/>
        <v/>
      </c>
      <c r="D359" s="11" t="str">
        <f t="shared" ca="1" si="62"/>
        <v/>
      </c>
      <c r="E359" s="11" t="str">
        <f t="shared" ca="1" si="63"/>
        <v/>
      </c>
      <c r="F359" s="15" t="str">
        <f t="shared" ca="1" si="64"/>
        <v/>
      </c>
      <c r="G359" s="15" t="str">
        <f t="shared" ca="1" si="65"/>
        <v/>
      </c>
      <c r="H359" s="10" t="str">
        <f t="shared" ca="1" si="66"/>
        <v/>
      </c>
      <c r="I359" s="10" t="str">
        <f t="shared" ca="1" si="67"/>
        <v/>
      </c>
      <c r="J359" s="10" t="str">
        <f t="shared" ca="1" si="68"/>
        <v/>
      </c>
      <c r="K359" s="11" t="str">
        <f t="shared" ca="1" si="69"/>
        <v/>
      </c>
      <c r="L359" s="10" t="str">
        <f t="shared" ca="1" si="70"/>
        <v/>
      </c>
      <c r="M359" s="11" t="str">
        <f t="shared" ca="1" si="71"/>
        <v/>
      </c>
      <c r="N359" s="22"/>
    </row>
    <row r="360" spans="1:14" customFormat="1">
      <c r="A360" s="9">
        <v>1</v>
      </c>
      <c r="B360" s="10" t="str">
        <f t="shared" ca="1" si="60"/>
        <v/>
      </c>
      <c r="C360" s="10" t="str">
        <f t="shared" ca="1" si="61"/>
        <v/>
      </c>
      <c r="D360" s="11" t="str">
        <f t="shared" ca="1" si="62"/>
        <v/>
      </c>
      <c r="E360" s="11" t="str">
        <f t="shared" ca="1" si="63"/>
        <v/>
      </c>
      <c r="F360" s="15" t="str">
        <f t="shared" ca="1" si="64"/>
        <v/>
      </c>
      <c r="G360" s="15" t="str">
        <f t="shared" ca="1" si="65"/>
        <v/>
      </c>
      <c r="H360" s="10" t="str">
        <f t="shared" ca="1" si="66"/>
        <v/>
      </c>
      <c r="I360" s="10" t="str">
        <f t="shared" ca="1" si="67"/>
        <v/>
      </c>
      <c r="J360" s="10" t="str">
        <f t="shared" ca="1" si="68"/>
        <v/>
      </c>
      <c r="K360" s="11" t="str">
        <f t="shared" ca="1" si="69"/>
        <v/>
      </c>
      <c r="L360" s="10" t="str">
        <f t="shared" ca="1" si="70"/>
        <v/>
      </c>
      <c r="M360" s="11" t="str">
        <f t="shared" ca="1" si="71"/>
        <v/>
      </c>
      <c r="N360" s="22"/>
    </row>
    <row r="361" spans="1:14" customFormat="1">
      <c r="A361" s="9">
        <v>1</v>
      </c>
      <c r="B361" s="10" t="str">
        <f t="shared" ca="1" si="60"/>
        <v/>
      </c>
      <c r="C361" s="10" t="str">
        <f t="shared" ca="1" si="61"/>
        <v/>
      </c>
      <c r="D361" s="11" t="str">
        <f t="shared" ca="1" si="62"/>
        <v/>
      </c>
      <c r="E361" s="11" t="str">
        <f t="shared" ca="1" si="63"/>
        <v/>
      </c>
      <c r="F361" s="15" t="str">
        <f t="shared" ca="1" si="64"/>
        <v/>
      </c>
      <c r="G361" s="15" t="str">
        <f t="shared" ca="1" si="65"/>
        <v/>
      </c>
      <c r="H361" s="10" t="str">
        <f t="shared" ca="1" si="66"/>
        <v/>
      </c>
      <c r="I361" s="10" t="str">
        <f t="shared" ca="1" si="67"/>
        <v/>
      </c>
      <c r="J361" s="10" t="str">
        <f t="shared" ca="1" si="68"/>
        <v/>
      </c>
      <c r="K361" s="11" t="str">
        <f t="shared" ca="1" si="69"/>
        <v/>
      </c>
      <c r="L361" s="10" t="str">
        <f t="shared" ca="1" si="70"/>
        <v/>
      </c>
      <c r="M361" s="11" t="str">
        <f t="shared" ca="1" si="71"/>
        <v/>
      </c>
      <c r="N361" s="22"/>
    </row>
    <row r="362" spans="1:14" customFormat="1">
      <c r="A362" s="9">
        <v>1</v>
      </c>
      <c r="B362" s="10" t="str">
        <f t="shared" ca="1" si="60"/>
        <v/>
      </c>
      <c r="C362" s="10" t="str">
        <f t="shared" ca="1" si="61"/>
        <v/>
      </c>
      <c r="D362" s="11" t="str">
        <f t="shared" ca="1" si="62"/>
        <v/>
      </c>
      <c r="E362" s="11" t="str">
        <f t="shared" ca="1" si="63"/>
        <v/>
      </c>
      <c r="F362" s="15" t="str">
        <f t="shared" ca="1" si="64"/>
        <v/>
      </c>
      <c r="G362" s="15" t="str">
        <f t="shared" ca="1" si="65"/>
        <v/>
      </c>
      <c r="H362" s="10" t="str">
        <f t="shared" ca="1" si="66"/>
        <v/>
      </c>
      <c r="I362" s="10" t="str">
        <f t="shared" ca="1" si="67"/>
        <v/>
      </c>
      <c r="J362" s="10" t="str">
        <f t="shared" ca="1" si="68"/>
        <v/>
      </c>
      <c r="K362" s="11" t="str">
        <f t="shared" ca="1" si="69"/>
        <v/>
      </c>
      <c r="L362" s="10" t="str">
        <f t="shared" ca="1" si="70"/>
        <v/>
      </c>
      <c r="M362" s="11" t="str">
        <f t="shared" ca="1" si="71"/>
        <v/>
      </c>
      <c r="N362" s="22"/>
    </row>
    <row r="363" spans="1:14" customFormat="1">
      <c r="A363" s="9">
        <v>1</v>
      </c>
      <c r="B363" s="10" t="str">
        <f t="shared" ca="1" si="60"/>
        <v/>
      </c>
      <c r="C363" s="10" t="str">
        <f t="shared" ca="1" si="61"/>
        <v/>
      </c>
      <c r="D363" s="11" t="str">
        <f t="shared" ca="1" si="62"/>
        <v/>
      </c>
      <c r="E363" s="11" t="str">
        <f t="shared" ca="1" si="63"/>
        <v/>
      </c>
      <c r="F363" s="15" t="str">
        <f t="shared" ca="1" si="64"/>
        <v/>
      </c>
      <c r="G363" s="15" t="str">
        <f t="shared" ca="1" si="65"/>
        <v/>
      </c>
      <c r="H363" s="10" t="str">
        <f t="shared" ca="1" si="66"/>
        <v/>
      </c>
      <c r="I363" s="10" t="str">
        <f t="shared" ca="1" si="67"/>
        <v/>
      </c>
      <c r="J363" s="10" t="str">
        <f t="shared" ca="1" si="68"/>
        <v/>
      </c>
      <c r="K363" s="11" t="str">
        <f t="shared" ca="1" si="69"/>
        <v/>
      </c>
      <c r="L363" s="10" t="str">
        <f t="shared" ca="1" si="70"/>
        <v/>
      </c>
      <c r="M363" s="11" t="str">
        <f t="shared" ca="1" si="71"/>
        <v/>
      </c>
      <c r="N363" s="22"/>
    </row>
    <row r="364" spans="1:14" customFormat="1">
      <c r="A364" s="9">
        <v>1</v>
      </c>
      <c r="B364" s="10" t="str">
        <f t="shared" ca="1" si="60"/>
        <v/>
      </c>
      <c r="C364" s="10" t="str">
        <f t="shared" ca="1" si="61"/>
        <v/>
      </c>
      <c r="D364" s="11" t="str">
        <f t="shared" ca="1" si="62"/>
        <v/>
      </c>
      <c r="E364" s="11" t="str">
        <f t="shared" ca="1" si="63"/>
        <v/>
      </c>
      <c r="F364" s="15" t="str">
        <f t="shared" ca="1" si="64"/>
        <v/>
      </c>
      <c r="G364" s="15" t="str">
        <f t="shared" ca="1" si="65"/>
        <v/>
      </c>
      <c r="H364" s="10" t="str">
        <f t="shared" ca="1" si="66"/>
        <v/>
      </c>
      <c r="I364" s="10" t="str">
        <f t="shared" ca="1" si="67"/>
        <v/>
      </c>
      <c r="J364" s="10" t="str">
        <f t="shared" ca="1" si="68"/>
        <v/>
      </c>
      <c r="K364" s="11" t="str">
        <f t="shared" ca="1" si="69"/>
        <v/>
      </c>
      <c r="L364" s="10" t="str">
        <f t="shared" ca="1" si="70"/>
        <v/>
      </c>
      <c r="M364" s="11" t="str">
        <f t="shared" ca="1" si="71"/>
        <v/>
      </c>
      <c r="N364" s="22"/>
    </row>
    <row r="365" spans="1:14" customFormat="1">
      <c r="A365" s="9">
        <v>1</v>
      </c>
      <c r="B365" s="10" t="str">
        <f t="shared" ca="1" si="60"/>
        <v/>
      </c>
      <c r="C365" s="10" t="str">
        <f t="shared" ca="1" si="61"/>
        <v/>
      </c>
      <c r="D365" s="11" t="str">
        <f t="shared" ca="1" si="62"/>
        <v/>
      </c>
      <c r="E365" s="11" t="str">
        <f t="shared" ca="1" si="63"/>
        <v/>
      </c>
      <c r="F365" s="15" t="str">
        <f t="shared" ca="1" si="64"/>
        <v/>
      </c>
      <c r="G365" s="15" t="str">
        <f t="shared" ca="1" si="65"/>
        <v/>
      </c>
      <c r="H365" s="10" t="str">
        <f t="shared" ca="1" si="66"/>
        <v/>
      </c>
      <c r="I365" s="10" t="str">
        <f t="shared" ca="1" si="67"/>
        <v/>
      </c>
      <c r="J365" s="10" t="str">
        <f t="shared" ca="1" si="68"/>
        <v/>
      </c>
      <c r="K365" s="11" t="str">
        <f t="shared" ca="1" si="69"/>
        <v/>
      </c>
      <c r="L365" s="10" t="str">
        <f t="shared" ca="1" si="70"/>
        <v/>
      </c>
      <c r="M365" s="11" t="str">
        <f t="shared" ca="1" si="71"/>
        <v/>
      </c>
      <c r="N365" s="22"/>
    </row>
    <row r="366" spans="1:14" customFormat="1">
      <c r="A366" s="9">
        <v>1</v>
      </c>
      <c r="B366" s="10" t="str">
        <f t="shared" ca="1" si="60"/>
        <v/>
      </c>
      <c r="C366" s="10" t="str">
        <f t="shared" ca="1" si="61"/>
        <v/>
      </c>
      <c r="D366" s="11" t="str">
        <f t="shared" ca="1" si="62"/>
        <v/>
      </c>
      <c r="E366" s="11" t="str">
        <f t="shared" ca="1" si="63"/>
        <v/>
      </c>
      <c r="F366" s="15" t="str">
        <f t="shared" ca="1" si="64"/>
        <v/>
      </c>
      <c r="G366" s="15" t="str">
        <f t="shared" ca="1" si="65"/>
        <v/>
      </c>
      <c r="H366" s="10" t="str">
        <f t="shared" ca="1" si="66"/>
        <v/>
      </c>
      <c r="I366" s="10" t="str">
        <f t="shared" ca="1" si="67"/>
        <v/>
      </c>
      <c r="J366" s="10" t="str">
        <f t="shared" ca="1" si="68"/>
        <v/>
      </c>
      <c r="K366" s="11" t="str">
        <f t="shared" ca="1" si="69"/>
        <v/>
      </c>
      <c r="L366" s="10" t="str">
        <f t="shared" ca="1" si="70"/>
        <v/>
      </c>
      <c r="M366" s="11" t="str">
        <f t="shared" ca="1" si="71"/>
        <v/>
      </c>
      <c r="N366" s="22"/>
    </row>
    <row r="367" spans="1:14" customFormat="1">
      <c r="A367" s="9">
        <v>1</v>
      </c>
      <c r="B367" s="10" t="str">
        <f t="shared" ca="1" si="60"/>
        <v/>
      </c>
      <c r="C367" s="10" t="str">
        <f t="shared" ca="1" si="61"/>
        <v/>
      </c>
      <c r="D367" s="11" t="str">
        <f t="shared" ca="1" si="62"/>
        <v/>
      </c>
      <c r="E367" s="11" t="str">
        <f t="shared" ca="1" si="63"/>
        <v/>
      </c>
      <c r="F367" s="15" t="str">
        <f t="shared" ca="1" si="64"/>
        <v/>
      </c>
      <c r="G367" s="15" t="str">
        <f t="shared" ca="1" si="65"/>
        <v/>
      </c>
      <c r="H367" s="10" t="str">
        <f t="shared" ca="1" si="66"/>
        <v/>
      </c>
      <c r="I367" s="10" t="str">
        <f t="shared" ca="1" si="67"/>
        <v/>
      </c>
      <c r="J367" s="10" t="str">
        <f t="shared" ca="1" si="68"/>
        <v/>
      </c>
      <c r="K367" s="11" t="str">
        <f t="shared" ca="1" si="69"/>
        <v/>
      </c>
      <c r="L367" s="10" t="str">
        <f t="shared" ca="1" si="70"/>
        <v/>
      </c>
      <c r="M367" s="11" t="str">
        <f t="shared" ca="1" si="71"/>
        <v/>
      </c>
      <c r="N367" s="22"/>
    </row>
    <row r="368" spans="1:14" customFormat="1">
      <c r="A368" s="9">
        <v>1</v>
      </c>
      <c r="B368" s="10" t="str">
        <f t="shared" ca="1" si="60"/>
        <v/>
      </c>
      <c r="C368" s="10" t="str">
        <f t="shared" ca="1" si="61"/>
        <v/>
      </c>
      <c r="D368" s="11" t="str">
        <f t="shared" ca="1" si="62"/>
        <v/>
      </c>
      <c r="E368" s="11" t="str">
        <f t="shared" ca="1" si="63"/>
        <v/>
      </c>
      <c r="F368" s="15" t="str">
        <f t="shared" ca="1" si="64"/>
        <v/>
      </c>
      <c r="G368" s="15" t="str">
        <f t="shared" ca="1" si="65"/>
        <v/>
      </c>
      <c r="H368" s="10" t="str">
        <f t="shared" ca="1" si="66"/>
        <v/>
      </c>
      <c r="I368" s="10" t="str">
        <f t="shared" ca="1" si="67"/>
        <v/>
      </c>
      <c r="J368" s="10" t="str">
        <f t="shared" ca="1" si="68"/>
        <v/>
      </c>
      <c r="K368" s="11" t="str">
        <f t="shared" ca="1" si="69"/>
        <v/>
      </c>
      <c r="L368" s="10" t="str">
        <f t="shared" ca="1" si="70"/>
        <v/>
      </c>
      <c r="M368" s="11" t="str">
        <f t="shared" ca="1" si="71"/>
        <v/>
      </c>
      <c r="N368" s="22"/>
    </row>
    <row r="369" spans="1:14" customFormat="1">
      <c r="A369" s="9">
        <v>1</v>
      </c>
      <c r="B369" s="10" t="str">
        <f t="shared" ca="1" si="60"/>
        <v/>
      </c>
      <c r="C369" s="10" t="str">
        <f t="shared" ca="1" si="61"/>
        <v/>
      </c>
      <c r="D369" s="11" t="str">
        <f t="shared" ca="1" si="62"/>
        <v/>
      </c>
      <c r="E369" s="11" t="str">
        <f t="shared" ca="1" si="63"/>
        <v/>
      </c>
      <c r="F369" s="15" t="str">
        <f t="shared" ca="1" si="64"/>
        <v/>
      </c>
      <c r="G369" s="15" t="str">
        <f t="shared" ca="1" si="65"/>
        <v/>
      </c>
      <c r="H369" s="10" t="str">
        <f t="shared" ca="1" si="66"/>
        <v/>
      </c>
      <c r="I369" s="10" t="str">
        <f t="shared" ca="1" si="67"/>
        <v/>
      </c>
      <c r="J369" s="10" t="str">
        <f t="shared" ca="1" si="68"/>
        <v/>
      </c>
      <c r="K369" s="11" t="str">
        <f t="shared" ca="1" si="69"/>
        <v/>
      </c>
      <c r="L369" s="10" t="str">
        <f t="shared" ca="1" si="70"/>
        <v/>
      </c>
      <c r="M369" s="11" t="str">
        <f t="shared" ca="1" si="71"/>
        <v/>
      </c>
      <c r="N369" s="22"/>
    </row>
    <row r="370" spans="1:14" customFormat="1">
      <c r="A370" s="9">
        <v>1</v>
      </c>
      <c r="B370" s="10" t="str">
        <f t="shared" ca="1" si="60"/>
        <v/>
      </c>
      <c r="C370" s="10" t="str">
        <f t="shared" ca="1" si="61"/>
        <v/>
      </c>
      <c r="D370" s="11" t="str">
        <f t="shared" ca="1" si="62"/>
        <v/>
      </c>
      <c r="E370" s="11" t="str">
        <f t="shared" ca="1" si="63"/>
        <v/>
      </c>
      <c r="F370" s="15" t="str">
        <f t="shared" ca="1" si="64"/>
        <v/>
      </c>
      <c r="G370" s="15" t="str">
        <f t="shared" ca="1" si="65"/>
        <v/>
      </c>
      <c r="H370" s="10" t="str">
        <f t="shared" ca="1" si="66"/>
        <v/>
      </c>
      <c r="I370" s="10" t="str">
        <f t="shared" ca="1" si="67"/>
        <v/>
      </c>
      <c r="J370" s="10" t="str">
        <f t="shared" ca="1" si="68"/>
        <v/>
      </c>
      <c r="K370" s="11" t="str">
        <f t="shared" ca="1" si="69"/>
        <v/>
      </c>
      <c r="L370" s="10" t="str">
        <f t="shared" ca="1" si="70"/>
        <v/>
      </c>
      <c r="M370" s="11" t="str">
        <f t="shared" ca="1" si="71"/>
        <v/>
      </c>
      <c r="N370" s="22"/>
    </row>
    <row r="371" spans="1:14" customFormat="1">
      <c r="A371" s="9">
        <v>1</v>
      </c>
      <c r="B371" s="10" t="str">
        <f t="shared" ca="1" si="60"/>
        <v/>
      </c>
      <c r="C371" s="10" t="str">
        <f t="shared" ca="1" si="61"/>
        <v/>
      </c>
      <c r="D371" s="11" t="str">
        <f t="shared" ca="1" si="62"/>
        <v/>
      </c>
      <c r="E371" s="11" t="str">
        <f t="shared" ca="1" si="63"/>
        <v/>
      </c>
      <c r="F371" s="15" t="str">
        <f t="shared" ca="1" si="64"/>
        <v/>
      </c>
      <c r="G371" s="15" t="str">
        <f t="shared" ca="1" si="65"/>
        <v/>
      </c>
      <c r="H371" s="10" t="str">
        <f t="shared" ca="1" si="66"/>
        <v/>
      </c>
      <c r="I371" s="10" t="str">
        <f t="shared" ca="1" si="67"/>
        <v/>
      </c>
      <c r="J371" s="10" t="str">
        <f t="shared" ca="1" si="68"/>
        <v/>
      </c>
      <c r="K371" s="11" t="str">
        <f t="shared" ca="1" si="69"/>
        <v/>
      </c>
      <c r="L371" s="10" t="str">
        <f t="shared" ca="1" si="70"/>
        <v/>
      </c>
      <c r="M371" s="11" t="str">
        <f t="shared" ca="1" si="71"/>
        <v/>
      </c>
      <c r="N371" s="22"/>
    </row>
    <row r="372" spans="1:14" customFormat="1">
      <c r="A372" s="9">
        <v>1</v>
      </c>
      <c r="B372" s="10" t="str">
        <f t="shared" ca="1" si="60"/>
        <v/>
      </c>
      <c r="C372" s="10" t="str">
        <f t="shared" ca="1" si="61"/>
        <v/>
      </c>
      <c r="D372" s="11" t="str">
        <f t="shared" ca="1" si="62"/>
        <v/>
      </c>
      <c r="E372" s="11" t="str">
        <f t="shared" ca="1" si="63"/>
        <v/>
      </c>
      <c r="F372" s="15" t="str">
        <f t="shared" ca="1" si="64"/>
        <v/>
      </c>
      <c r="G372" s="15" t="str">
        <f t="shared" ca="1" si="65"/>
        <v/>
      </c>
      <c r="H372" s="10" t="str">
        <f t="shared" ca="1" si="66"/>
        <v/>
      </c>
      <c r="I372" s="10" t="str">
        <f t="shared" ca="1" si="67"/>
        <v/>
      </c>
      <c r="J372" s="10" t="str">
        <f t="shared" ca="1" si="68"/>
        <v/>
      </c>
      <c r="K372" s="11" t="str">
        <f t="shared" ca="1" si="69"/>
        <v/>
      </c>
      <c r="L372" s="10" t="str">
        <f t="shared" ca="1" si="70"/>
        <v/>
      </c>
      <c r="M372" s="11" t="str">
        <f t="shared" ca="1" si="71"/>
        <v/>
      </c>
      <c r="N372" s="22"/>
    </row>
    <row r="373" spans="1:14" customFormat="1">
      <c r="A373" s="9">
        <v>1</v>
      </c>
      <c r="B373" s="10" t="str">
        <f t="shared" ca="1" si="60"/>
        <v/>
      </c>
      <c r="C373" s="10" t="str">
        <f t="shared" ca="1" si="61"/>
        <v/>
      </c>
      <c r="D373" s="11" t="str">
        <f t="shared" ca="1" si="62"/>
        <v/>
      </c>
      <c r="E373" s="11" t="str">
        <f t="shared" ca="1" si="63"/>
        <v/>
      </c>
      <c r="F373" s="15" t="str">
        <f t="shared" ca="1" si="64"/>
        <v/>
      </c>
      <c r="G373" s="15" t="str">
        <f t="shared" ca="1" si="65"/>
        <v/>
      </c>
      <c r="H373" s="10" t="str">
        <f t="shared" ca="1" si="66"/>
        <v/>
      </c>
      <c r="I373" s="10" t="str">
        <f t="shared" ca="1" si="67"/>
        <v/>
      </c>
      <c r="J373" s="10" t="str">
        <f t="shared" ca="1" si="68"/>
        <v/>
      </c>
      <c r="K373" s="11" t="str">
        <f t="shared" ca="1" si="69"/>
        <v/>
      </c>
      <c r="L373" s="10" t="str">
        <f t="shared" ca="1" si="70"/>
        <v/>
      </c>
      <c r="M373" s="11" t="str">
        <f t="shared" ca="1" si="71"/>
        <v/>
      </c>
      <c r="N373" s="22"/>
    </row>
    <row r="374" spans="1:14" customFormat="1">
      <c r="A374" s="9">
        <v>1</v>
      </c>
      <c r="B374" s="10" t="str">
        <f t="shared" ca="1" si="60"/>
        <v/>
      </c>
      <c r="C374" s="10" t="str">
        <f t="shared" ca="1" si="61"/>
        <v/>
      </c>
      <c r="D374" s="11" t="str">
        <f t="shared" ca="1" si="62"/>
        <v/>
      </c>
      <c r="E374" s="11" t="str">
        <f t="shared" ca="1" si="63"/>
        <v/>
      </c>
      <c r="F374" s="15" t="str">
        <f t="shared" ca="1" si="64"/>
        <v/>
      </c>
      <c r="G374" s="15" t="str">
        <f t="shared" ca="1" si="65"/>
        <v/>
      </c>
      <c r="H374" s="10" t="str">
        <f t="shared" ca="1" si="66"/>
        <v/>
      </c>
      <c r="I374" s="10" t="str">
        <f t="shared" ca="1" si="67"/>
        <v/>
      </c>
      <c r="J374" s="10" t="str">
        <f t="shared" ca="1" si="68"/>
        <v/>
      </c>
      <c r="K374" s="11" t="str">
        <f t="shared" ca="1" si="69"/>
        <v/>
      </c>
      <c r="L374" s="10" t="str">
        <f t="shared" ca="1" si="70"/>
        <v/>
      </c>
      <c r="M374" s="11" t="str">
        <f t="shared" ca="1" si="71"/>
        <v/>
      </c>
      <c r="N374" s="22"/>
    </row>
    <row r="375" spans="1:14" customFormat="1">
      <c r="A375" s="9">
        <v>1</v>
      </c>
      <c r="B375" s="10" t="str">
        <f t="shared" ca="1" si="60"/>
        <v/>
      </c>
      <c r="C375" s="10" t="str">
        <f t="shared" ca="1" si="61"/>
        <v/>
      </c>
      <c r="D375" s="11" t="str">
        <f t="shared" ca="1" si="62"/>
        <v/>
      </c>
      <c r="E375" s="11" t="str">
        <f t="shared" ca="1" si="63"/>
        <v/>
      </c>
      <c r="F375" s="15" t="str">
        <f t="shared" ca="1" si="64"/>
        <v/>
      </c>
      <c r="G375" s="15" t="str">
        <f t="shared" ca="1" si="65"/>
        <v/>
      </c>
      <c r="H375" s="10" t="str">
        <f t="shared" ca="1" si="66"/>
        <v/>
      </c>
      <c r="I375" s="10" t="str">
        <f t="shared" ca="1" si="67"/>
        <v/>
      </c>
      <c r="J375" s="10" t="str">
        <f t="shared" ca="1" si="68"/>
        <v/>
      </c>
      <c r="K375" s="11" t="str">
        <f t="shared" ca="1" si="69"/>
        <v/>
      </c>
      <c r="L375" s="10" t="str">
        <f t="shared" ca="1" si="70"/>
        <v/>
      </c>
      <c r="M375" s="11" t="str">
        <f t="shared" ca="1" si="71"/>
        <v/>
      </c>
      <c r="N375" s="22"/>
    </row>
    <row r="376" spans="1:14" customFormat="1">
      <c r="A376" s="9">
        <v>1</v>
      </c>
      <c r="B376" s="10" t="str">
        <f t="shared" ca="1" si="60"/>
        <v/>
      </c>
      <c r="C376" s="10" t="str">
        <f t="shared" ca="1" si="61"/>
        <v/>
      </c>
      <c r="D376" s="11" t="str">
        <f t="shared" ca="1" si="62"/>
        <v/>
      </c>
      <c r="E376" s="11" t="str">
        <f t="shared" ca="1" si="63"/>
        <v/>
      </c>
      <c r="F376" s="15" t="str">
        <f t="shared" ca="1" si="64"/>
        <v/>
      </c>
      <c r="G376" s="15" t="str">
        <f t="shared" ca="1" si="65"/>
        <v/>
      </c>
      <c r="H376" s="10" t="str">
        <f t="shared" ca="1" si="66"/>
        <v/>
      </c>
      <c r="I376" s="10" t="str">
        <f t="shared" ca="1" si="67"/>
        <v/>
      </c>
      <c r="J376" s="10" t="str">
        <f t="shared" ca="1" si="68"/>
        <v/>
      </c>
      <c r="K376" s="11" t="str">
        <f t="shared" ca="1" si="69"/>
        <v/>
      </c>
      <c r="L376" s="10" t="str">
        <f t="shared" ca="1" si="70"/>
        <v/>
      </c>
      <c r="M376" s="11" t="str">
        <f t="shared" ca="1" si="71"/>
        <v/>
      </c>
      <c r="N376" s="22"/>
    </row>
    <row r="377" spans="1:14" customFormat="1">
      <c r="A377" s="9">
        <v>1</v>
      </c>
      <c r="B377" s="10" t="str">
        <f t="shared" ca="1" si="60"/>
        <v/>
      </c>
      <c r="C377" s="10" t="str">
        <f t="shared" ca="1" si="61"/>
        <v/>
      </c>
      <c r="D377" s="11" t="str">
        <f t="shared" ca="1" si="62"/>
        <v/>
      </c>
      <c r="E377" s="11" t="str">
        <f t="shared" ca="1" si="63"/>
        <v/>
      </c>
      <c r="F377" s="15" t="str">
        <f t="shared" ca="1" si="64"/>
        <v/>
      </c>
      <c r="G377" s="15" t="str">
        <f t="shared" ca="1" si="65"/>
        <v/>
      </c>
      <c r="H377" s="10" t="str">
        <f t="shared" ca="1" si="66"/>
        <v/>
      </c>
      <c r="I377" s="10" t="str">
        <f t="shared" ca="1" si="67"/>
        <v/>
      </c>
      <c r="J377" s="10" t="str">
        <f t="shared" ca="1" si="68"/>
        <v/>
      </c>
      <c r="K377" s="11" t="str">
        <f t="shared" ca="1" si="69"/>
        <v/>
      </c>
      <c r="L377" s="10" t="str">
        <f t="shared" ca="1" si="70"/>
        <v/>
      </c>
      <c r="M377" s="11" t="str">
        <f t="shared" ca="1" si="71"/>
        <v/>
      </c>
      <c r="N377" s="22"/>
    </row>
    <row r="378" spans="1:14" customFormat="1">
      <c r="A378" s="9">
        <v>1</v>
      </c>
      <c r="B378" s="10" t="str">
        <f t="shared" ca="1" si="60"/>
        <v/>
      </c>
      <c r="C378" s="10" t="str">
        <f t="shared" ca="1" si="61"/>
        <v/>
      </c>
      <c r="D378" s="11" t="str">
        <f t="shared" ca="1" si="62"/>
        <v/>
      </c>
      <c r="E378" s="11" t="str">
        <f t="shared" ca="1" si="63"/>
        <v/>
      </c>
      <c r="F378" s="15" t="str">
        <f t="shared" ca="1" si="64"/>
        <v/>
      </c>
      <c r="G378" s="15" t="str">
        <f t="shared" ca="1" si="65"/>
        <v/>
      </c>
      <c r="H378" s="10" t="str">
        <f t="shared" ca="1" si="66"/>
        <v/>
      </c>
      <c r="I378" s="10" t="str">
        <f t="shared" ca="1" si="67"/>
        <v/>
      </c>
      <c r="J378" s="10" t="str">
        <f t="shared" ca="1" si="68"/>
        <v/>
      </c>
      <c r="K378" s="11" t="str">
        <f t="shared" ca="1" si="69"/>
        <v/>
      </c>
      <c r="L378" s="10" t="str">
        <f t="shared" ca="1" si="70"/>
        <v/>
      </c>
      <c r="M378" s="11" t="str">
        <f t="shared" ca="1" si="71"/>
        <v/>
      </c>
      <c r="N378" s="22"/>
    </row>
    <row r="379" spans="1:14" customFormat="1">
      <c r="A379" s="9">
        <v>1</v>
      </c>
      <c r="B379" s="10" t="str">
        <f t="shared" ca="1" si="60"/>
        <v/>
      </c>
      <c r="C379" s="10" t="str">
        <f t="shared" ca="1" si="61"/>
        <v/>
      </c>
      <c r="D379" s="11" t="str">
        <f t="shared" ca="1" si="62"/>
        <v/>
      </c>
      <c r="E379" s="11" t="str">
        <f t="shared" ca="1" si="63"/>
        <v/>
      </c>
      <c r="F379" s="15" t="str">
        <f t="shared" ca="1" si="64"/>
        <v/>
      </c>
      <c r="G379" s="15" t="str">
        <f t="shared" ca="1" si="65"/>
        <v/>
      </c>
      <c r="H379" s="10" t="str">
        <f t="shared" ca="1" si="66"/>
        <v/>
      </c>
      <c r="I379" s="10" t="str">
        <f t="shared" ca="1" si="67"/>
        <v/>
      </c>
      <c r="J379" s="10" t="str">
        <f t="shared" ca="1" si="68"/>
        <v/>
      </c>
      <c r="K379" s="11" t="str">
        <f t="shared" ca="1" si="69"/>
        <v/>
      </c>
      <c r="L379" s="10" t="str">
        <f t="shared" ca="1" si="70"/>
        <v/>
      </c>
      <c r="M379" s="11" t="str">
        <f t="shared" ca="1" si="71"/>
        <v/>
      </c>
      <c r="N379" s="22"/>
    </row>
    <row r="380" spans="1:14" customFormat="1">
      <c r="A380" s="9">
        <v>1</v>
      </c>
      <c r="B380" s="10" t="str">
        <f t="shared" ca="1" si="60"/>
        <v/>
      </c>
      <c r="C380" s="10" t="str">
        <f t="shared" ca="1" si="61"/>
        <v/>
      </c>
      <c r="D380" s="11" t="str">
        <f t="shared" ca="1" si="62"/>
        <v/>
      </c>
      <c r="E380" s="11" t="str">
        <f t="shared" ca="1" si="63"/>
        <v/>
      </c>
      <c r="F380" s="15" t="str">
        <f t="shared" ca="1" si="64"/>
        <v/>
      </c>
      <c r="G380" s="15" t="str">
        <f t="shared" ca="1" si="65"/>
        <v/>
      </c>
      <c r="H380" s="10" t="str">
        <f t="shared" ca="1" si="66"/>
        <v/>
      </c>
      <c r="I380" s="10" t="str">
        <f t="shared" ca="1" si="67"/>
        <v/>
      </c>
      <c r="J380" s="10" t="str">
        <f t="shared" ca="1" si="68"/>
        <v/>
      </c>
      <c r="K380" s="11" t="str">
        <f t="shared" ca="1" si="69"/>
        <v/>
      </c>
      <c r="L380" s="10" t="str">
        <f t="shared" ca="1" si="70"/>
        <v/>
      </c>
      <c r="M380" s="11" t="str">
        <f t="shared" ca="1" si="71"/>
        <v/>
      </c>
      <c r="N380" s="22"/>
    </row>
    <row r="381" spans="1:14" customFormat="1">
      <c r="A381" s="9">
        <v>1</v>
      </c>
      <c r="B381" s="10" t="str">
        <f t="shared" ca="1" si="60"/>
        <v/>
      </c>
      <c r="C381" s="10" t="str">
        <f t="shared" ca="1" si="61"/>
        <v/>
      </c>
      <c r="D381" s="11" t="str">
        <f t="shared" ca="1" si="62"/>
        <v/>
      </c>
      <c r="E381" s="11" t="str">
        <f t="shared" ca="1" si="63"/>
        <v/>
      </c>
      <c r="F381" s="15" t="str">
        <f t="shared" ca="1" si="64"/>
        <v/>
      </c>
      <c r="G381" s="15" t="str">
        <f t="shared" ca="1" si="65"/>
        <v/>
      </c>
      <c r="H381" s="10" t="str">
        <f t="shared" ca="1" si="66"/>
        <v/>
      </c>
      <c r="I381" s="10" t="str">
        <f t="shared" ca="1" si="67"/>
        <v/>
      </c>
      <c r="J381" s="10" t="str">
        <f t="shared" ca="1" si="68"/>
        <v/>
      </c>
      <c r="K381" s="11" t="str">
        <f t="shared" ca="1" si="69"/>
        <v/>
      </c>
      <c r="L381" s="10" t="str">
        <f t="shared" ca="1" si="70"/>
        <v/>
      </c>
      <c r="M381" s="11" t="str">
        <f t="shared" ca="1" si="71"/>
        <v/>
      </c>
      <c r="N381" s="22"/>
    </row>
    <row r="382" spans="1:14" customFormat="1">
      <c r="A382" s="9">
        <v>1</v>
      </c>
      <c r="B382" s="10" t="str">
        <f t="shared" ca="1" si="60"/>
        <v/>
      </c>
      <c r="C382" s="10" t="str">
        <f t="shared" ca="1" si="61"/>
        <v/>
      </c>
      <c r="D382" s="11" t="str">
        <f t="shared" ca="1" si="62"/>
        <v/>
      </c>
      <c r="E382" s="11" t="str">
        <f t="shared" ca="1" si="63"/>
        <v/>
      </c>
      <c r="F382" s="15" t="str">
        <f t="shared" ca="1" si="64"/>
        <v/>
      </c>
      <c r="G382" s="15" t="str">
        <f t="shared" ca="1" si="65"/>
        <v/>
      </c>
      <c r="H382" s="10" t="str">
        <f t="shared" ca="1" si="66"/>
        <v/>
      </c>
      <c r="I382" s="10" t="str">
        <f t="shared" ca="1" si="67"/>
        <v/>
      </c>
      <c r="J382" s="10" t="str">
        <f t="shared" ca="1" si="68"/>
        <v/>
      </c>
      <c r="K382" s="11" t="str">
        <f t="shared" ca="1" si="69"/>
        <v/>
      </c>
      <c r="L382" s="10" t="str">
        <f t="shared" ca="1" si="70"/>
        <v/>
      </c>
      <c r="M382" s="11" t="str">
        <f t="shared" ca="1" si="71"/>
        <v/>
      </c>
      <c r="N382" s="22"/>
    </row>
    <row r="383" spans="1:14" customFormat="1">
      <c r="A383" s="9">
        <v>1</v>
      </c>
      <c r="B383" s="10" t="str">
        <f t="shared" ca="1" si="60"/>
        <v/>
      </c>
      <c r="C383" s="10" t="str">
        <f t="shared" ca="1" si="61"/>
        <v/>
      </c>
      <c r="D383" s="11" t="str">
        <f t="shared" ca="1" si="62"/>
        <v/>
      </c>
      <c r="E383" s="11" t="str">
        <f t="shared" ca="1" si="63"/>
        <v/>
      </c>
      <c r="F383" s="15" t="str">
        <f t="shared" ca="1" si="64"/>
        <v/>
      </c>
      <c r="G383" s="15" t="str">
        <f t="shared" ca="1" si="65"/>
        <v/>
      </c>
      <c r="H383" s="10" t="str">
        <f t="shared" ca="1" si="66"/>
        <v/>
      </c>
      <c r="I383" s="10" t="str">
        <f t="shared" ca="1" si="67"/>
        <v/>
      </c>
      <c r="J383" s="10" t="str">
        <f t="shared" ca="1" si="68"/>
        <v/>
      </c>
      <c r="K383" s="11" t="str">
        <f t="shared" ca="1" si="69"/>
        <v/>
      </c>
      <c r="L383" s="10" t="str">
        <f t="shared" ca="1" si="70"/>
        <v/>
      </c>
      <c r="M383" s="11" t="str">
        <f t="shared" ca="1" si="71"/>
        <v/>
      </c>
      <c r="N383" s="22"/>
    </row>
    <row r="384" spans="1:14" customFormat="1">
      <c r="A384" s="9">
        <v>1</v>
      </c>
      <c r="B384" s="10" t="str">
        <f t="shared" ca="1" si="60"/>
        <v/>
      </c>
      <c r="C384" s="10" t="str">
        <f t="shared" ca="1" si="61"/>
        <v/>
      </c>
      <c r="D384" s="11" t="str">
        <f t="shared" ca="1" si="62"/>
        <v/>
      </c>
      <c r="E384" s="11" t="str">
        <f t="shared" ca="1" si="63"/>
        <v/>
      </c>
      <c r="F384" s="15" t="str">
        <f t="shared" ca="1" si="64"/>
        <v/>
      </c>
      <c r="G384" s="15" t="str">
        <f t="shared" ca="1" si="65"/>
        <v/>
      </c>
      <c r="H384" s="10" t="str">
        <f t="shared" ca="1" si="66"/>
        <v/>
      </c>
      <c r="I384" s="10" t="str">
        <f t="shared" ca="1" si="67"/>
        <v/>
      </c>
      <c r="J384" s="10" t="str">
        <f t="shared" ca="1" si="68"/>
        <v/>
      </c>
      <c r="K384" s="11" t="str">
        <f t="shared" ca="1" si="69"/>
        <v/>
      </c>
      <c r="L384" s="10" t="str">
        <f t="shared" ca="1" si="70"/>
        <v/>
      </c>
      <c r="M384" s="11" t="str">
        <f t="shared" ca="1" si="71"/>
        <v/>
      </c>
      <c r="N384" s="22"/>
    </row>
    <row r="385" spans="1:14" customFormat="1">
      <c r="A385" s="9">
        <v>1</v>
      </c>
      <c r="B385" s="10" t="str">
        <f t="shared" ca="1" si="60"/>
        <v/>
      </c>
      <c r="C385" s="10" t="str">
        <f t="shared" ca="1" si="61"/>
        <v/>
      </c>
      <c r="D385" s="11" t="str">
        <f t="shared" ca="1" si="62"/>
        <v/>
      </c>
      <c r="E385" s="11" t="str">
        <f t="shared" ca="1" si="63"/>
        <v/>
      </c>
      <c r="F385" s="15" t="str">
        <f t="shared" ca="1" si="64"/>
        <v/>
      </c>
      <c r="G385" s="15" t="str">
        <f t="shared" ca="1" si="65"/>
        <v/>
      </c>
      <c r="H385" s="10" t="str">
        <f t="shared" ca="1" si="66"/>
        <v/>
      </c>
      <c r="I385" s="10" t="str">
        <f t="shared" ca="1" si="67"/>
        <v/>
      </c>
      <c r="J385" s="10" t="str">
        <f t="shared" ca="1" si="68"/>
        <v/>
      </c>
      <c r="K385" s="11" t="str">
        <f t="shared" ca="1" si="69"/>
        <v/>
      </c>
      <c r="L385" s="10" t="str">
        <f t="shared" ca="1" si="70"/>
        <v/>
      </c>
      <c r="M385" s="11" t="str">
        <f t="shared" ca="1" si="71"/>
        <v/>
      </c>
      <c r="N385" s="22"/>
    </row>
    <row r="386" spans="1:14" customFormat="1">
      <c r="A386" s="9">
        <v>1</v>
      </c>
      <c r="B386" s="10" t="str">
        <f t="shared" ca="1" si="60"/>
        <v/>
      </c>
      <c r="C386" s="10" t="str">
        <f t="shared" ca="1" si="61"/>
        <v/>
      </c>
      <c r="D386" s="11" t="str">
        <f t="shared" ca="1" si="62"/>
        <v/>
      </c>
      <c r="E386" s="11" t="str">
        <f t="shared" ca="1" si="63"/>
        <v/>
      </c>
      <c r="F386" s="15" t="str">
        <f t="shared" ca="1" si="64"/>
        <v/>
      </c>
      <c r="G386" s="15" t="str">
        <f t="shared" ca="1" si="65"/>
        <v/>
      </c>
      <c r="H386" s="10" t="str">
        <f t="shared" ca="1" si="66"/>
        <v/>
      </c>
      <c r="I386" s="10" t="str">
        <f t="shared" ca="1" si="67"/>
        <v/>
      </c>
      <c r="J386" s="10" t="str">
        <f t="shared" ca="1" si="68"/>
        <v/>
      </c>
      <c r="K386" s="11" t="str">
        <f t="shared" ca="1" si="69"/>
        <v/>
      </c>
      <c r="L386" s="10" t="str">
        <f t="shared" ca="1" si="70"/>
        <v/>
      </c>
      <c r="M386" s="11" t="str">
        <f t="shared" ca="1" si="71"/>
        <v/>
      </c>
      <c r="N386" s="22"/>
    </row>
    <row r="387" spans="1:14" customFormat="1">
      <c r="A387" s="9">
        <v>1</v>
      </c>
      <c r="B387" s="10" t="str">
        <f t="shared" ca="1" si="60"/>
        <v/>
      </c>
      <c r="C387" s="10" t="str">
        <f t="shared" ca="1" si="61"/>
        <v/>
      </c>
      <c r="D387" s="11" t="str">
        <f t="shared" ca="1" si="62"/>
        <v/>
      </c>
      <c r="E387" s="11" t="str">
        <f t="shared" ca="1" si="63"/>
        <v/>
      </c>
      <c r="F387" s="15" t="str">
        <f t="shared" ca="1" si="64"/>
        <v/>
      </c>
      <c r="G387" s="15" t="str">
        <f t="shared" ca="1" si="65"/>
        <v/>
      </c>
      <c r="H387" s="10" t="str">
        <f t="shared" ca="1" si="66"/>
        <v/>
      </c>
      <c r="I387" s="10" t="str">
        <f t="shared" ca="1" si="67"/>
        <v/>
      </c>
      <c r="J387" s="10" t="str">
        <f t="shared" ca="1" si="68"/>
        <v/>
      </c>
      <c r="K387" s="11" t="str">
        <f t="shared" ca="1" si="69"/>
        <v/>
      </c>
      <c r="L387" s="10" t="str">
        <f t="shared" ca="1" si="70"/>
        <v/>
      </c>
      <c r="M387" s="11" t="str">
        <f t="shared" ca="1" si="71"/>
        <v/>
      </c>
      <c r="N387" s="22"/>
    </row>
    <row r="388" spans="1:14" customFormat="1">
      <c r="A388" s="9">
        <v>1</v>
      </c>
      <c r="B388" s="10" t="str">
        <f t="shared" ca="1" si="60"/>
        <v/>
      </c>
      <c r="C388" s="10" t="str">
        <f t="shared" ca="1" si="61"/>
        <v/>
      </c>
      <c r="D388" s="11" t="str">
        <f t="shared" ca="1" si="62"/>
        <v/>
      </c>
      <c r="E388" s="11" t="str">
        <f t="shared" ca="1" si="63"/>
        <v/>
      </c>
      <c r="F388" s="15" t="str">
        <f t="shared" ca="1" si="64"/>
        <v/>
      </c>
      <c r="G388" s="15" t="str">
        <f t="shared" ca="1" si="65"/>
        <v/>
      </c>
      <c r="H388" s="10" t="str">
        <f t="shared" ca="1" si="66"/>
        <v/>
      </c>
      <c r="I388" s="10" t="str">
        <f t="shared" ca="1" si="67"/>
        <v/>
      </c>
      <c r="J388" s="10" t="str">
        <f t="shared" ca="1" si="68"/>
        <v/>
      </c>
      <c r="K388" s="11" t="str">
        <f t="shared" ca="1" si="69"/>
        <v/>
      </c>
      <c r="L388" s="10" t="str">
        <f t="shared" ca="1" si="70"/>
        <v/>
      </c>
      <c r="M388" s="11" t="str">
        <f t="shared" ca="1" si="71"/>
        <v/>
      </c>
      <c r="N388" s="22"/>
    </row>
    <row r="389" spans="1:14" customFormat="1">
      <c r="A389" s="9">
        <v>1</v>
      </c>
      <c r="B389" s="10" t="str">
        <f t="shared" ref="B389:B452" ca="1" si="72">IF(B388="","",IF(ISNA(MATCH(C389,N°_BC,0)),"",MATCH(C389,N°_BC,0)))</f>
        <v/>
      </c>
      <c r="C389" s="10" t="str">
        <f t="shared" ref="C389:C452" ca="1" si="73">IF(C388="","",IF(ISNA(INDEX(OFFSET(N°_BC,B388,0),MATCH(A389,OFFSET(Mois_dep,B388,0),0))),"",INDEX(OFFSET(N°_BC,B388,0),MATCH(A389,OFFSET(Mois_dep,B388,0),0))))</f>
        <v/>
      </c>
      <c r="D389" s="11" t="str">
        <f t="shared" ref="D389:D452" ca="1" si="74">IF(E388="","",IF(ISNA(INDEX(OFFSET(Dates_départ,B388,0),MATCH(A389,OFFSET(Mois_dep,B388,0),0))),"",INDEX(OFFSET(Dates_départ,B388,0),MATCH(A389,OFFSET(Mois_dep,B388,0),0))))</f>
        <v/>
      </c>
      <c r="E389" s="11" t="str">
        <f t="shared" ref="E389:E452" ca="1" si="75">IF(E388="","",IF(ISNA(INDEX(OFFSET(Dates_Fin,B388,0),MATCH(A389,OFFSET(Mois_dep,B388,0),0))),"",INDEX(OFFSET(Dates_Fin,B388,0),MATCH(A389,OFFSET(Mois_dep,B388,0),0))))</f>
        <v/>
      </c>
      <c r="F389" s="15" t="str">
        <f t="shared" ref="F389:F452" ca="1" si="76">IF(E388="","",IF(ISNA(INDEX(OFFSET(Choix_conducteur,B388,0),MATCH(A389,OFFSET(Mois_dep,B388,0),0))),"",INDEX(OFFSET(Choix_conducteur,B388,0),MATCH(A389,OFFSET(Mois_dep,B388,0),0))))</f>
        <v/>
      </c>
      <c r="G389" s="15" t="str">
        <f t="shared" ref="G389:G452" ca="1" si="77">IF(E388="","",IF(ISNA(INDEX(OFFSET(Choix_véhicule,B388,0),MATCH(A389,OFFSET(Mois_dep,B388,0),0))),"",INDEX(OFFSET(Choix_véhicule,B388,0),MATCH(A389,OFFSET(Mois_dep,B388,0),0))))</f>
        <v/>
      </c>
      <c r="H389" s="10" t="str">
        <f t="shared" ref="H389:H452" ca="1" si="78">IF(H388="","",IF(ISNA(INDEX(OFFSET(Confirmé___Option,B388,0),MATCH(A389,OFFSET(Mois_dep,B388,0),0))),"",INDEX(OFFSET(Confirmé___Option,B388,0),MATCH(A389,OFFSET(Mois_dep,B388,0),0))))</f>
        <v/>
      </c>
      <c r="I389" s="10" t="str">
        <f t="shared" ref="I389:I452" ca="1" si="79">IF(IF(H388="","",IF(ISNA(INDEX(OFFSET(Commentaire,B388,0),MATCH(A389,OFFSET(Mois_dep,B388,0),0))),"",INDEX(OFFSET(Commentaire,B388,0),MATCH(A389,OFFSET(Mois_dep,B388,0),0))))=0,"",IF(H388="","",IF(ISNA(INDEX(OFFSET(Commentaire,B388,0),MATCH(A389,OFFSET(Mois_dep,B388,0),0))),"",INDEX(OFFSET(Commentaire,B388,0),MATCH(A389,OFFSET(Mois_dep,B388,0),0)))))</f>
        <v/>
      </c>
      <c r="J389" s="10" t="str">
        <f t="shared" ref="J389:J452" ca="1" si="80">IF(IF(H388="","",IF(ISNA(INDEX(OFFSET(Choix_conducteur_différent,B388,0),MATCH(A389,OFFSET(Mois_dep,B388,0),0))),"",INDEX(OFFSET(Choix_conducteur_différent,B388,0),MATCH(A389,OFFSET(Mois_dep,B388,0),0))))=0,"",IF(H388="","",IF(ISNA(INDEX(OFFSET(Choix_conducteur_différent,B388,0),MATCH(A389,OFFSET(Mois_dep,B388,0),0))),"",INDEX(OFFSET(Choix_conducteur_différent,B388,0),MATCH(A389,OFFSET(Mois_dep,B388,0),0)))))</f>
        <v/>
      </c>
      <c r="K389" s="11" t="str">
        <f t="shared" ref="K389:K452" ca="1" si="81">IF(IF(H388="","",IF(ISNA(INDEX(OFFSET(Dates,B388,0),MATCH(A389,OFFSET(Mois_dep,B388,0),0))),"",INDEX(OFFSET(Dates,B388,0),MATCH(A389,OFFSET(Mois_dep,B388,0),0))))=0,"",IF(H388="","",IF(ISNA(INDEX(OFFSET(Dates,B388,0),MATCH(A389,OFFSET(Mois_dep,B388,0),0))),"",INDEX(OFFSET(Dates,B388,0),MATCH(A389,OFFSET(Mois_dep,B388,0),0)))))</f>
        <v/>
      </c>
      <c r="L389" s="10" t="str">
        <f t="shared" ref="L389:L452" ca="1" si="82">IF(IF(H388="","",IF(ISNA(INDEX(OFFSET(Choix_conducteur_différent2,B388,0),MATCH(A389,OFFSET(Mois_dep,B388,0),0))),"",INDEX(OFFSET(Choix_conducteur_différent2,B388,0),MATCH(A389,OFFSET(Mois_dep,B388,0),0))))=0,"",IF(H388="","",IF(ISNA(INDEX(OFFSET(Choix_conducteur_différent2,B388,0),MATCH(A389,OFFSET(Mois_dep,B388,0),0))),"",INDEX(OFFSET(Choix_conducteur_différent2,B388,0),MATCH(A389,OFFSET(Mois_dep,B388,0),0)))))</f>
        <v/>
      </c>
      <c r="M389" s="11" t="str">
        <f t="shared" ref="M389:M452" ca="1" si="83">IF(IF(H388="","",IF(ISNA(INDEX(OFFSET(Dates2,B388,0),MATCH(A389,OFFSET(Mois_dep,B388,0),0))),"",INDEX(OFFSET(Dates2,B388,0),MATCH(A389,OFFSET(Mois_dep,B388,0),0))))=0,"",IF(H388="","",IF(ISNA(INDEX(OFFSET(Dates2,B388,0),MATCH(A389,OFFSET(Mois_dep,B388,0),0))),"",INDEX(OFFSET(Dates2,B388,0),MATCH(A389,OFFSET(Mois_dep,B388,0),0)))))</f>
        <v/>
      </c>
      <c r="N389" s="22"/>
    </row>
    <row r="390" spans="1:14" customFormat="1">
      <c r="A390" s="9">
        <v>1</v>
      </c>
      <c r="B390" s="10" t="str">
        <f t="shared" ca="1" si="72"/>
        <v/>
      </c>
      <c r="C390" s="10" t="str">
        <f t="shared" ca="1" si="73"/>
        <v/>
      </c>
      <c r="D390" s="11" t="str">
        <f t="shared" ca="1" si="74"/>
        <v/>
      </c>
      <c r="E390" s="11" t="str">
        <f t="shared" ca="1" si="75"/>
        <v/>
      </c>
      <c r="F390" s="15" t="str">
        <f t="shared" ca="1" si="76"/>
        <v/>
      </c>
      <c r="G390" s="15" t="str">
        <f t="shared" ca="1" si="77"/>
        <v/>
      </c>
      <c r="H390" s="10" t="str">
        <f t="shared" ca="1" si="78"/>
        <v/>
      </c>
      <c r="I390" s="10" t="str">
        <f t="shared" ca="1" si="79"/>
        <v/>
      </c>
      <c r="J390" s="10" t="str">
        <f t="shared" ca="1" si="80"/>
        <v/>
      </c>
      <c r="K390" s="11" t="str">
        <f t="shared" ca="1" si="81"/>
        <v/>
      </c>
      <c r="L390" s="10" t="str">
        <f t="shared" ca="1" si="82"/>
        <v/>
      </c>
      <c r="M390" s="11" t="str">
        <f t="shared" ca="1" si="83"/>
        <v/>
      </c>
      <c r="N390" s="22"/>
    </row>
    <row r="391" spans="1:14" customFormat="1">
      <c r="A391" s="9">
        <v>1</v>
      </c>
      <c r="B391" s="10" t="str">
        <f t="shared" ca="1" si="72"/>
        <v/>
      </c>
      <c r="C391" s="10" t="str">
        <f t="shared" ca="1" si="73"/>
        <v/>
      </c>
      <c r="D391" s="11" t="str">
        <f t="shared" ca="1" si="74"/>
        <v/>
      </c>
      <c r="E391" s="11" t="str">
        <f t="shared" ca="1" si="75"/>
        <v/>
      </c>
      <c r="F391" s="15" t="str">
        <f t="shared" ca="1" si="76"/>
        <v/>
      </c>
      <c r="G391" s="15" t="str">
        <f t="shared" ca="1" si="77"/>
        <v/>
      </c>
      <c r="H391" s="10" t="str">
        <f t="shared" ca="1" si="78"/>
        <v/>
      </c>
      <c r="I391" s="10" t="str">
        <f t="shared" ca="1" si="79"/>
        <v/>
      </c>
      <c r="J391" s="10" t="str">
        <f t="shared" ca="1" si="80"/>
        <v/>
      </c>
      <c r="K391" s="11" t="str">
        <f t="shared" ca="1" si="81"/>
        <v/>
      </c>
      <c r="L391" s="10" t="str">
        <f t="shared" ca="1" si="82"/>
        <v/>
      </c>
      <c r="M391" s="11" t="str">
        <f t="shared" ca="1" si="83"/>
        <v/>
      </c>
      <c r="N391" s="22"/>
    </row>
    <row r="392" spans="1:14" customFormat="1">
      <c r="A392" s="9">
        <v>1</v>
      </c>
      <c r="B392" s="10" t="str">
        <f t="shared" ca="1" si="72"/>
        <v/>
      </c>
      <c r="C392" s="10" t="str">
        <f t="shared" ca="1" si="73"/>
        <v/>
      </c>
      <c r="D392" s="11" t="str">
        <f t="shared" ca="1" si="74"/>
        <v/>
      </c>
      <c r="E392" s="11" t="str">
        <f t="shared" ca="1" si="75"/>
        <v/>
      </c>
      <c r="F392" s="15" t="str">
        <f t="shared" ca="1" si="76"/>
        <v/>
      </c>
      <c r="G392" s="15" t="str">
        <f t="shared" ca="1" si="77"/>
        <v/>
      </c>
      <c r="H392" s="10" t="str">
        <f t="shared" ca="1" si="78"/>
        <v/>
      </c>
      <c r="I392" s="10" t="str">
        <f t="shared" ca="1" si="79"/>
        <v/>
      </c>
      <c r="J392" s="10" t="str">
        <f t="shared" ca="1" si="80"/>
        <v/>
      </c>
      <c r="K392" s="11" t="str">
        <f t="shared" ca="1" si="81"/>
        <v/>
      </c>
      <c r="L392" s="10" t="str">
        <f t="shared" ca="1" si="82"/>
        <v/>
      </c>
      <c r="M392" s="11" t="str">
        <f t="shared" ca="1" si="83"/>
        <v/>
      </c>
      <c r="N392" s="22"/>
    </row>
    <row r="393" spans="1:14" customFormat="1">
      <c r="A393" s="9">
        <v>1</v>
      </c>
      <c r="B393" s="10" t="str">
        <f t="shared" ca="1" si="72"/>
        <v/>
      </c>
      <c r="C393" s="10" t="str">
        <f t="shared" ca="1" si="73"/>
        <v/>
      </c>
      <c r="D393" s="11" t="str">
        <f t="shared" ca="1" si="74"/>
        <v/>
      </c>
      <c r="E393" s="11" t="str">
        <f t="shared" ca="1" si="75"/>
        <v/>
      </c>
      <c r="F393" s="15" t="str">
        <f t="shared" ca="1" si="76"/>
        <v/>
      </c>
      <c r="G393" s="15" t="str">
        <f t="shared" ca="1" si="77"/>
        <v/>
      </c>
      <c r="H393" s="10" t="str">
        <f t="shared" ca="1" si="78"/>
        <v/>
      </c>
      <c r="I393" s="10" t="str">
        <f t="shared" ca="1" si="79"/>
        <v/>
      </c>
      <c r="J393" s="10" t="str">
        <f t="shared" ca="1" si="80"/>
        <v/>
      </c>
      <c r="K393" s="11" t="str">
        <f t="shared" ca="1" si="81"/>
        <v/>
      </c>
      <c r="L393" s="10" t="str">
        <f t="shared" ca="1" si="82"/>
        <v/>
      </c>
      <c r="M393" s="11" t="str">
        <f t="shared" ca="1" si="83"/>
        <v/>
      </c>
      <c r="N393" s="22"/>
    </row>
    <row r="394" spans="1:14" customFormat="1">
      <c r="A394" s="9">
        <v>1</v>
      </c>
      <c r="B394" s="10" t="str">
        <f t="shared" ca="1" si="72"/>
        <v/>
      </c>
      <c r="C394" s="10" t="str">
        <f t="shared" ca="1" si="73"/>
        <v/>
      </c>
      <c r="D394" s="11" t="str">
        <f t="shared" ca="1" si="74"/>
        <v/>
      </c>
      <c r="E394" s="11" t="str">
        <f t="shared" ca="1" si="75"/>
        <v/>
      </c>
      <c r="F394" s="15" t="str">
        <f t="shared" ca="1" si="76"/>
        <v/>
      </c>
      <c r="G394" s="15" t="str">
        <f t="shared" ca="1" si="77"/>
        <v/>
      </c>
      <c r="H394" s="10" t="str">
        <f t="shared" ca="1" si="78"/>
        <v/>
      </c>
      <c r="I394" s="10" t="str">
        <f t="shared" ca="1" si="79"/>
        <v/>
      </c>
      <c r="J394" s="10" t="str">
        <f t="shared" ca="1" si="80"/>
        <v/>
      </c>
      <c r="K394" s="11" t="str">
        <f t="shared" ca="1" si="81"/>
        <v/>
      </c>
      <c r="L394" s="10" t="str">
        <f t="shared" ca="1" si="82"/>
        <v/>
      </c>
      <c r="M394" s="11" t="str">
        <f t="shared" ca="1" si="83"/>
        <v/>
      </c>
      <c r="N394" s="22"/>
    </row>
    <row r="395" spans="1:14" customFormat="1">
      <c r="A395" s="9">
        <v>1</v>
      </c>
      <c r="B395" s="10" t="str">
        <f t="shared" ca="1" si="72"/>
        <v/>
      </c>
      <c r="C395" s="10" t="str">
        <f t="shared" ca="1" si="73"/>
        <v/>
      </c>
      <c r="D395" s="11" t="str">
        <f t="shared" ca="1" si="74"/>
        <v/>
      </c>
      <c r="E395" s="11" t="str">
        <f t="shared" ca="1" si="75"/>
        <v/>
      </c>
      <c r="F395" s="15" t="str">
        <f t="shared" ca="1" si="76"/>
        <v/>
      </c>
      <c r="G395" s="15" t="str">
        <f t="shared" ca="1" si="77"/>
        <v/>
      </c>
      <c r="H395" s="10" t="str">
        <f t="shared" ca="1" si="78"/>
        <v/>
      </c>
      <c r="I395" s="10" t="str">
        <f t="shared" ca="1" si="79"/>
        <v/>
      </c>
      <c r="J395" s="10" t="str">
        <f t="shared" ca="1" si="80"/>
        <v/>
      </c>
      <c r="K395" s="11" t="str">
        <f t="shared" ca="1" si="81"/>
        <v/>
      </c>
      <c r="L395" s="10" t="str">
        <f t="shared" ca="1" si="82"/>
        <v/>
      </c>
      <c r="M395" s="11" t="str">
        <f t="shared" ca="1" si="83"/>
        <v/>
      </c>
      <c r="N395" s="22"/>
    </row>
    <row r="396" spans="1:14" customFormat="1">
      <c r="A396" s="9">
        <v>1</v>
      </c>
      <c r="B396" s="10" t="str">
        <f t="shared" ca="1" si="72"/>
        <v/>
      </c>
      <c r="C396" s="10" t="str">
        <f t="shared" ca="1" si="73"/>
        <v/>
      </c>
      <c r="D396" s="11" t="str">
        <f t="shared" ca="1" si="74"/>
        <v/>
      </c>
      <c r="E396" s="11" t="str">
        <f t="shared" ca="1" si="75"/>
        <v/>
      </c>
      <c r="F396" s="15" t="str">
        <f t="shared" ca="1" si="76"/>
        <v/>
      </c>
      <c r="G396" s="15" t="str">
        <f t="shared" ca="1" si="77"/>
        <v/>
      </c>
      <c r="H396" s="10" t="str">
        <f t="shared" ca="1" si="78"/>
        <v/>
      </c>
      <c r="I396" s="10" t="str">
        <f t="shared" ca="1" si="79"/>
        <v/>
      </c>
      <c r="J396" s="10" t="str">
        <f t="shared" ca="1" si="80"/>
        <v/>
      </c>
      <c r="K396" s="11" t="str">
        <f t="shared" ca="1" si="81"/>
        <v/>
      </c>
      <c r="L396" s="10" t="str">
        <f t="shared" ca="1" si="82"/>
        <v/>
      </c>
      <c r="M396" s="11" t="str">
        <f t="shared" ca="1" si="83"/>
        <v/>
      </c>
      <c r="N396" s="22"/>
    </row>
    <row r="397" spans="1:14" customFormat="1">
      <c r="A397" s="9">
        <v>1</v>
      </c>
      <c r="B397" s="10" t="str">
        <f t="shared" ca="1" si="72"/>
        <v/>
      </c>
      <c r="C397" s="10" t="str">
        <f t="shared" ca="1" si="73"/>
        <v/>
      </c>
      <c r="D397" s="11" t="str">
        <f t="shared" ca="1" si="74"/>
        <v/>
      </c>
      <c r="E397" s="11" t="str">
        <f t="shared" ca="1" si="75"/>
        <v/>
      </c>
      <c r="F397" s="15" t="str">
        <f t="shared" ca="1" si="76"/>
        <v/>
      </c>
      <c r="G397" s="15" t="str">
        <f t="shared" ca="1" si="77"/>
        <v/>
      </c>
      <c r="H397" s="10" t="str">
        <f t="shared" ca="1" si="78"/>
        <v/>
      </c>
      <c r="I397" s="10" t="str">
        <f t="shared" ca="1" si="79"/>
        <v/>
      </c>
      <c r="J397" s="10" t="str">
        <f t="shared" ca="1" si="80"/>
        <v/>
      </c>
      <c r="K397" s="11" t="str">
        <f t="shared" ca="1" si="81"/>
        <v/>
      </c>
      <c r="L397" s="10" t="str">
        <f t="shared" ca="1" si="82"/>
        <v/>
      </c>
      <c r="M397" s="11" t="str">
        <f t="shared" ca="1" si="83"/>
        <v/>
      </c>
      <c r="N397" s="22"/>
    </row>
    <row r="398" spans="1:14" customFormat="1">
      <c r="A398" s="9">
        <v>1</v>
      </c>
      <c r="B398" s="10" t="str">
        <f t="shared" ca="1" si="72"/>
        <v/>
      </c>
      <c r="C398" s="10" t="str">
        <f t="shared" ca="1" si="73"/>
        <v/>
      </c>
      <c r="D398" s="11" t="str">
        <f t="shared" ca="1" si="74"/>
        <v/>
      </c>
      <c r="E398" s="11" t="str">
        <f t="shared" ca="1" si="75"/>
        <v/>
      </c>
      <c r="F398" s="15" t="str">
        <f t="shared" ca="1" si="76"/>
        <v/>
      </c>
      <c r="G398" s="15" t="str">
        <f t="shared" ca="1" si="77"/>
        <v/>
      </c>
      <c r="H398" s="10" t="str">
        <f t="shared" ca="1" si="78"/>
        <v/>
      </c>
      <c r="I398" s="10" t="str">
        <f t="shared" ca="1" si="79"/>
        <v/>
      </c>
      <c r="J398" s="10" t="str">
        <f t="shared" ca="1" si="80"/>
        <v/>
      </c>
      <c r="K398" s="11" t="str">
        <f t="shared" ca="1" si="81"/>
        <v/>
      </c>
      <c r="L398" s="10" t="str">
        <f t="shared" ca="1" si="82"/>
        <v/>
      </c>
      <c r="M398" s="11" t="str">
        <f t="shared" ca="1" si="83"/>
        <v/>
      </c>
      <c r="N398" s="22"/>
    </row>
    <row r="399" spans="1:14" customFormat="1">
      <c r="A399" s="9">
        <v>1</v>
      </c>
      <c r="B399" s="10" t="str">
        <f t="shared" ca="1" si="72"/>
        <v/>
      </c>
      <c r="C399" s="10" t="str">
        <f t="shared" ca="1" si="73"/>
        <v/>
      </c>
      <c r="D399" s="11" t="str">
        <f t="shared" ca="1" si="74"/>
        <v/>
      </c>
      <c r="E399" s="11" t="str">
        <f t="shared" ca="1" si="75"/>
        <v/>
      </c>
      <c r="F399" s="15" t="str">
        <f t="shared" ca="1" si="76"/>
        <v/>
      </c>
      <c r="G399" s="15" t="str">
        <f t="shared" ca="1" si="77"/>
        <v/>
      </c>
      <c r="H399" s="10" t="str">
        <f t="shared" ca="1" si="78"/>
        <v/>
      </c>
      <c r="I399" s="10" t="str">
        <f t="shared" ca="1" si="79"/>
        <v/>
      </c>
      <c r="J399" s="10" t="str">
        <f t="shared" ca="1" si="80"/>
        <v/>
      </c>
      <c r="K399" s="11" t="str">
        <f t="shared" ca="1" si="81"/>
        <v/>
      </c>
      <c r="L399" s="10" t="str">
        <f t="shared" ca="1" si="82"/>
        <v/>
      </c>
      <c r="M399" s="11" t="str">
        <f t="shared" ca="1" si="83"/>
        <v/>
      </c>
      <c r="N399" s="22"/>
    </row>
    <row r="400" spans="1:14" customFormat="1">
      <c r="A400" s="9">
        <v>1</v>
      </c>
      <c r="B400" s="10" t="str">
        <f t="shared" ca="1" si="72"/>
        <v/>
      </c>
      <c r="C400" s="10" t="str">
        <f t="shared" ca="1" si="73"/>
        <v/>
      </c>
      <c r="D400" s="11" t="str">
        <f t="shared" ca="1" si="74"/>
        <v/>
      </c>
      <c r="E400" s="11" t="str">
        <f t="shared" ca="1" si="75"/>
        <v/>
      </c>
      <c r="F400" s="15" t="str">
        <f t="shared" ca="1" si="76"/>
        <v/>
      </c>
      <c r="G400" s="15" t="str">
        <f t="shared" ca="1" si="77"/>
        <v/>
      </c>
      <c r="H400" s="10" t="str">
        <f t="shared" ca="1" si="78"/>
        <v/>
      </c>
      <c r="I400" s="10" t="str">
        <f t="shared" ca="1" si="79"/>
        <v/>
      </c>
      <c r="J400" s="10" t="str">
        <f t="shared" ca="1" si="80"/>
        <v/>
      </c>
      <c r="K400" s="11" t="str">
        <f t="shared" ca="1" si="81"/>
        <v/>
      </c>
      <c r="L400" s="10" t="str">
        <f t="shared" ca="1" si="82"/>
        <v/>
      </c>
      <c r="M400" s="11" t="str">
        <f t="shared" ca="1" si="83"/>
        <v/>
      </c>
      <c r="N400" s="22"/>
    </row>
    <row r="401" spans="1:14" customFormat="1">
      <c r="A401" s="9">
        <v>1</v>
      </c>
      <c r="B401" s="10" t="str">
        <f t="shared" ca="1" si="72"/>
        <v/>
      </c>
      <c r="C401" s="10" t="str">
        <f t="shared" ca="1" si="73"/>
        <v/>
      </c>
      <c r="D401" s="11" t="str">
        <f t="shared" ca="1" si="74"/>
        <v/>
      </c>
      <c r="E401" s="11" t="str">
        <f t="shared" ca="1" si="75"/>
        <v/>
      </c>
      <c r="F401" s="15" t="str">
        <f t="shared" ca="1" si="76"/>
        <v/>
      </c>
      <c r="G401" s="15" t="str">
        <f t="shared" ca="1" si="77"/>
        <v/>
      </c>
      <c r="H401" s="10" t="str">
        <f t="shared" ca="1" si="78"/>
        <v/>
      </c>
      <c r="I401" s="10" t="str">
        <f t="shared" ca="1" si="79"/>
        <v/>
      </c>
      <c r="J401" s="10" t="str">
        <f t="shared" ca="1" si="80"/>
        <v/>
      </c>
      <c r="K401" s="11" t="str">
        <f t="shared" ca="1" si="81"/>
        <v/>
      </c>
      <c r="L401" s="10" t="str">
        <f t="shared" ca="1" si="82"/>
        <v/>
      </c>
      <c r="M401" s="11" t="str">
        <f t="shared" ca="1" si="83"/>
        <v/>
      </c>
      <c r="N401" s="22"/>
    </row>
    <row r="402" spans="1:14" customFormat="1">
      <c r="A402" s="9">
        <v>1</v>
      </c>
      <c r="B402" s="10" t="str">
        <f t="shared" ca="1" si="72"/>
        <v/>
      </c>
      <c r="C402" s="10" t="str">
        <f t="shared" ca="1" si="73"/>
        <v/>
      </c>
      <c r="D402" s="11" t="str">
        <f t="shared" ca="1" si="74"/>
        <v/>
      </c>
      <c r="E402" s="11" t="str">
        <f t="shared" ca="1" si="75"/>
        <v/>
      </c>
      <c r="F402" s="15" t="str">
        <f t="shared" ca="1" si="76"/>
        <v/>
      </c>
      <c r="G402" s="15" t="str">
        <f t="shared" ca="1" si="77"/>
        <v/>
      </c>
      <c r="H402" s="10" t="str">
        <f t="shared" ca="1" si="78"/>
        <v/>
      </c>
      <c r="I402" s="10" t="str">
        <f t="shared" ca="1" si="79"/>
        <v/>
      </c>
      <c r="J402" s="10" t="str">
        <f t="shared" ca="1" si="80"/>
        <v/>
      </c>
      <c r="K402" s="11" t="str">
        <f t="shared" ca="1" si="81"/>
        <v/>
      </c>
      <c r="L402" s="10" t="str">
        <f t="shared" ca="1" si="82"/>
        <v/>
      </c>
      <c r="M402" s="11" t="str">
        <f t="shared" ca="1" si="83"/>
        <v/>
      </c>
      <c r="N402" s="22"/>
    </row>
    <row r="403" spans="1:14" customFormat="1">
      <c r="A403" s="9">
        <v>1</v>
      </c>
      <c r="B403" s="10" t="str">
        <f t="shared" ca="1" si="72"/>
        <v/>
      </c>
      <c r="C403" s="10" t="str">
        <f t="shared" ca="1" si="73"/>
        <v/>
      </c>
      <c r="D403" s="11" t="str">
        <f t="shared" ca="1" si="74"/>
        <v/>
      </c>
      <c r="E403" s="11" t="str">
        <f t="shared" ca="1" si="75"/>
        <v/>
      </c>
      <c r="F403" s="15" t="str">
        <f t="shared" ca="1" si="76"/>
        <v/>
      </c>
      <c r="G403" s="15" t="str">
        <f t="shared" ca="1" si="77"/>
        <v/>
      </c>
      <c r="H403" s="10" t="str">
        <f t="shared" ca="1" si="78"/>
        <v/>
      </c>
      <c r="I403" s="10" t="str">
        <f t="shared" ca="1" si="79"/>
        <v/>
      </c>
      <c r="J403" s="10" t="str">
        <f t="shared" ca="1" si="80"/>
        <v/>
      </c>
      <c r="K403" s="11" t="str">
        <f t="shared" ca="1" si="81"/>
        <v/>
      </c>
      <c r="L403" s="10" t="str">
        <f t="shared" ca="1" si="82"/>
        <v/>
      </c>
      <c r="M403" s="11" t="str">
        <f t="shared" ca="1" si="83"/>
        <v/>
      </c>
      <c r="N403" s="22"/>
    </row>
    <row r="404" spans="1:14" customFormat="1">
      <c r="A404" s="9">
        <v>1</v>
      </c>
      <c r="B404" s="10" t="str">
        <f t="shared" ca="1" si="72"/>
        <v/>
      </c>
      <c r="C404" s="10" t="str">
        <f t="shared" ca="1" si="73"/>
        <v/>
      </c>
      <c r="D404" s="11" t="str">
        <f t="shared" ca="1" si="74"/>
        <v/>
      </c>
      <c r="E404" s="11" t="str">
        <f t="shared" ca="1" si="75"/>
        <v/>
      </c>
      <c r="F404" s="15" t="str">
        <f t="shared" ca="1" si="76"/>
        <v/>
      </c>
      <c r="G404" s="15" t="str">
        <f t="shared" ca="1" si="77"/>
        <v/>
      </c>
      <c r="H404" s="10" t="str">
        <f t="shared" ca="1" si="78"/>
        <v/>
      </c>
      <c r="I404" s="10" t="str">
        <f t="shared" ca="1" si="79"/>
        <v/>
      </c>
      <c r="J404" s="10" t="str">
        <f t="shared" ca="1" si="80"/>
        <v/>
      </c>
      <c r="K404" s="11" t="str">
        <f t="shared" ca="1" si="81"/>
        <v/>
      </c>
      <c r="L404" s="10" t="str">
        <f t="shared" ca="1" si="82"/>
        <v/>
      </c>
      <c r="M404" s="11" t="str">
        <f t="shared" ca="1" si="83"/>
        <v/>
      </c>
      <c r="N404" s="22"/>
    </row>
    <row r="405" spans="1:14" customFormat="1">
      <c r="A405" s="9">
        <v>1</v>
      </c>
      <c r="B405" s="10" t="str">
        <f t="shared" ca="1" si="72"/>
        <v/>
      </c>
      <c r="C405" s="10" t="str">
        <f t="shared" ca="1" si="73"/>
        <v/>
      </c>
      <c r="D405" s="11" t="str">
        <f t="shared" ca="1" si="74"/>
        <v/>
      </c>
      <c r="E405" s="11" t="str">
        <f t="shared" ca="1" si="75"/>
        <v/>
      </c>
      <c r="F405" s="15" t="str">
        <f t="shared" ca="1" si="76"/>
        <v/>
      </c>
      <c r="G405" s="15" t="str">
        <f t="shared" ca="1" si="77"/>
        <v/>
      </c>
      <c r="H405" s="10" t="str">
        <f t="shared" ca="1" si="78"/>
        <v/>
      </c>
      <c r="I405" s="10" t="str">
        <f t="shared" ca="1" si="79"/>
        <v/>
      </c>
      <c r="J405" s="10" t="str">
        <f t="shared" ca="1" si="80"/>
        <v/>
      </c>
      <c r="K405" s="11" t="str">
        <f t="shared" ca="1" si="81"/>
        <v/>
      </c>
      <c r="L405" s="10" t="str">
        <f t="shared" ca="1" si="82"/>
        <v/>
      </c>
      <c r="M405" s="11" t="str">
        <f t="shared" ca="1" si="83"/>
        <v/>
      </c>
      <c r="N405" s="22"/>
    </row>
    <row r="406" spans="1:14" customFormat="1">
      <c r="A406" s="9">
        <v>1</v>
      </c>
      <c r="B406" s="10" t="str">
        <f t="shared" ca="1" si="72"/>
        <v/>
      </c>
      <c r="C406" s="10" t="str">
        <f t="shared" ca="1" si="73"/>
        <v/>
      </c>
      <c r="D406" s="11" t="str">
        <f t="shared" ca="1" si="74"/>
        <v/>
      </c>
      <c r="E406" s="11" t="str">
        <f t="shared" ca="1" si="75"/>
        <v/>
      </c>
      <c r="F406" s="15" t="str">
        <f t="shared" ca="1" si="76"/>
        <v/>
      </c>
      <c r="G406" s="15" t="str">
        <f t="shared" ca="1" si="77"/>
        <v/>
      </c>
      <c r="H406" s="10" t="str">
        <f t="shared" ca="1" si="78"/>
        <v/>
      </c>
      <c r="I406" s="10" t="str">
        <f t="shared" ca="1" si="79"/>
        <v/>
      </c>
      <c r="J406" s="10" t="str">
        <f t="shared" ca="1" si="80"/>
        <v/>
      </c>
      <c r="K406" s="11" t="str">
        <f t="shared" ca="1" si="81"/>
        <v/>
      </c>
      <c r="L406" s="10" t="str">
        <f t="shared" ca="1" si="82"/>
        <v/>
      </c>
      <c r="M406" s="11" t="str">
        <f t="shared" ca="1" si="83"/>
        <v/>
      </c>
      <c r="N406" s="22"/>
    </row>
    <row r="407" spans="1:14" customFormat="1">
      <c r="A407" s="9">
        <v>1</v>
      </c>
      <c r="B407" s="10" t="str">
        <f t="shared" ca="1" si="72"/>
        <v/>
      </c>
      <c r="C407" s="10" t="str">
        <f t="shared" ca="1" si="73"/>
        <v/>
      </c>
      <c r="D407" s="11" t="str">
        <f t="shared" ca="1" si="74"/>
        <v/>
      </c>
      <c r="E407" s="11" t="str">
        <f t="shared" ca="1" si="75"/>
        <v/>
      </c>
      <c r="F407" s="15" t="str">
        <f t="shared" ca="1" si="76"/>
        <v/>
      </c>
      <c r="G407" s="15" t="str">
        <f t="shared" ca="1" si="77"/>
        <v/>
      </c>
      <c r="H407" s="10" t="str">
        <f t="shared" ca="1" si="78"/>
        <v/>
      </c>
      <c r="I407" s="10" t="str">
        <f t="shared" ca="1" si="79"/>
        <v/>
      </c>
      <c r="J407" s="10" t="str">
        <f t="shared" ca="1" si="80"/>
        <v/>
      </c>
      <c r="K407" s="11" t="str">
        <f t="shared" ca="1" si="81"/>
        <v/>
      </c>
      <c r="L407" s="10" t="str">
        <f t="shared" ca="1" si="82"/>
        <v/>
      </c>
      <c r="M407" s="11" t="str">
        <f t="shared" ca="1" si="83"/>
        <v/>
      </c>
      <c r="N407" s="22"/>
    </row>
    <row r="408" spans="1:14" customFormat="1">
      <c r="A408" s="9">
        <v>1</v>
      </c>
      <c r="B408" s="10" t="str">
        <f t="shared" ca="1" si="72"/>
        <v/>
      </c>
      <c r="C408" s="10" t="str">
        <f t="shared" ca="1" si="73"/>
        <v/>
      </c>
      <c r="D408" s="11" t="str">
        <f t="shared" ca="1" si="74"/>
        <v/>
      </c>
      <c r="E408" s="11" t="str">
        <f t="shared" ca="1" si="75"/>
        <v/>
      </c>
      <c r="F408" s="15" t="str">
        <f t="shared" ca="1" si="76"/>
        <v/>
      </c>
      <c r="G408" s="15" t="str">
        <f t="shared" ca="1" si="77"/>
        <v/>
      </c>
      <c r="H408" s="10" t="str">
        <f t="shared" ca="1" si="78"/>
        <v/>
      </c>
      <c r="I408" s="10" t="str">
        <f t="shared" ca="1" si="79"/>
        <v/>
      </c>
      <c r="J408" s="10" t="str">
        <f t="shared" ca="1" si="80"/>
        <v/>
      </c>
      <c r="K408" s="11" t="str">
        <f t="shared" ca="1" si="81"/>
        <v/>
      </c>
      <c r="L408" s="10" t="str">
        <f t="shared" ca="1" si="82"/>
        <v/>
      </c>
      <c r="M408" s="11" t="str">
        <f t="shared" ca="1" si="83"/>
        <v/>
      </c>
      <c r="N408" s="22"/>
    </row>
    <row r="409" spans="1:14" customFormat="1">
      <c r="A409" s="9">
        <v>1</v>
      </c>
      <c r="B409" s="10" t="str">
        <f t="shared" ca="1" si="72"/>
        <v/>
      </c>
      <c r="C409" s="10" t="str">
        <f t="shared" ca="1" si="73"/>
        <v/>
      </c>
      <c r="D409" s="11" t="str">
        <f t="shared" ca="1" si="74"/>
        <v/>
      </c>
      <c r="E409" s="11" t="str">
        <f t="shared" ca="1" si="75"/>
        <v/>
      </c>
      <c r="F409" s="15" t="str">
        <f t="shared" ca="1" si="76"/>
        <v/>
      </c>
      <c r="G409" s="15" t="str">
        <f t="shared" ca="1" si="77"/>
        <v/>
      </c>
      <c r="H409" s="10" t="str">
        <f t="shared" ca="1" si="78"/>
        <v/>
      </c>
      <c r="I409" s="10" t="str">
        <f t="shared" ca="1" si="79"/>
        <v/>
      </c>
      <c r="J409" s="10" t="str">
        <f t="shared" ca="1" si="80"/>
        <v/>
      </c>
      <c r="K409" s="11" t="str">
        <f t="shared" ca="1" si="81"/>
        <v/>
      </c>
      <c r="L409" s="10" t="str">
        <f t="shared" ca="1" si="82"/>
        <v/>
      </c>
      <c r="M409" s="11" t="str">
        <f t="shared" ca="1" si="83"/>
        <v/>
      </c>
      <c r="N409" s="22"/>
    </row>
    <row r="410" spans="1:14" customFormat="1">
      <c r="A410" s="9">
        <v>1</v>
      </c>
      <c r="B410" s="10" t="str">
        <f t="shared" ca="1" si="72"/>
        <v/>
      </c>
      <c r="C410" s="10" t="str">
        <f t="shared" ca="1" si="73"/>
        <v/>
      </c>
      <c r="D410" s="11" t="str">
        <f t="shared" ca="1" si="74"/>
        <v/>
      </c>
      <c r="E410" s="11" t="str">
        <f t="shared" ca="1" si="75"/>
        <v/>
      </c>
      <c r="F410" s="15" t="str">
        <f t="shared" ca="1" si="76"/>
        <v/>
      </c>
      <c r="G410" s="15" t="str">
        <f t="shared" ca="1" si="77"/>
        <v/>
      </c>
      <c r="H410" s="10" t="str">
        <f t="shared" ca="1" si="78"/>
        <v/>
      </c>
      <c r="I410" s="10" t="str">
        <f t="shared" ca="1" si="79"/>
        <v/>
      </c>
      <c r="J410" s="10" t="str">
        <f t="shared" ca="1" si="80"/>
        <v/>
      </c>
      <c r="K410" s="11" t="str">
        <f t="shared" ca="1" si="81"/>
        <v/>
      </c>
      <c r="L410" s="10" t="str">
        <f t="shared" ca="1" si="82"/>
        <v/>
      </c>
      <c r="M410" s="11" t="str">
        <f t="shared" ca="1" si="83"/>
        <v/>
      </c>
      <c r="N410" s="22"/>
    </row>
    <row r="411" spans="1:14" customFormat="1">
      <c r="A411" s="9">
        <v>1</v>
      </c>
      <c r="B411" s="10" t="str">
        <f t="shared" ca="1" si="72"/>
        <v/>
      </c>
      <c r="C411" s="10" t="str">
        <f t="shared" ca="1" si="73"/>
        <v/>
      </c>
      <c r="D411" s="11" t="str">
        <f t="shared" ca="1" si="74"/>
        <v/>
      </c>
      <c r="E411" s="11" t="str">
        <f t="shared" ca="1" si="75"/>
        <v/>
      </c>
      <c r="F411" s="15" t="str">
        <f t="shared" ca="1" si="76"/>
        <v/>
      </c>
      <c r="G411" s="15" t="str">
        <f t="shared" ca="1" si="77"/>
        <v/>
      </c>
      <c r="H411" s="10" t="str">
        <f t="shared" ca="1" si="78"/>
        <v/>
      </c>
      <c r="I411" s="10" t="str">
        <f t="shared" ca="1" si="79"/>
        <v/>
      </c>
      <c r="J411" s="10" t="str">
        <f t="shared" ca="1" si="80"/>
        <v/>
      </c>
      <c r="K411" s="11" t="str">
        <f t="shared" ca="1" si="81"/>
        <v/>
      </c>
      <c r="L411" s="10" t="str">
        <f t="shared" ca="1" si="82"/>
        <v/>
      </c>
      <c r="M411" s="11" t="str">
        <f t="shared" ca="1" si="83"/>
        <v/>
      </c>
      <c r="N411" s="22"/>
    </row>
    <row r="412" spans="1:14" customFormat="1">
      <c r="A412" s="9">
        <v>1</v>
      </c>
      <c r="B412" s="10" t="str">
        <f t="shared" ca="1" si="72"/>
        <v/>
      </c>
      <c r="C412" s="10" t="str">
        <f t="shared" ca="1" si="73"/>
        <v/>
      </c>
      <c r="D412" s="11" t="str">
        <f t="shared" ca="1" si="74"/>
        <v/>
      </c>
      <c r="E412" s="11" t="str">
        <f t="shared" ca="1" si="75"/>
        <v/>
      </c>
      <c r="F412" s="15" t="str">
        <f t="shared" ca="1" si="76"/>
        <v/>
      </c>
      <c r="G412" s="15" t="str">
        <f t="shared" ca="1" si="77"/>
        <v/>
      </c>
      <c r="H412" s="10" t="str">
        <f t="shared" ca="1" si="78"/>
        <v/>
      </c>
      <c r="I412" s="10" t="str">
        <f t="shared" ca="1" si="79"/>
        <v/>
      </c>
      <c r="J412" s="10" t="str">
        <f t="shared" ca="1" si="80"/>
        <v/>
      </c>
      <c r="K412" s="11" t="str">
        <f t="shared" ca="1" si="81"/>
        <v/>
      </c>
      <c r="L412" s="10" t="str">
        <f t="shared" ca="1" si="82"/>
        <v/>
      </c>
      <c r="M412" s="11" t="str">
        <f t="shared" ca="1" si="83"/>
        <v/>
      </c>
      <c r="N412" s="22"/>
    </row>
    <row r="413" spans="1:14" customFormat="1">
      <c r="A413" s="9">
        <v>1</v>
      </c>
      <c r="B413" s="10" t="str">
        <f t="shared" ca="1" si="72"/>
        <v/>
      </c>
      <c r="C413" s="10" t="str">
        <f t="shared" ca="1" si="73"/>
        <v/>
      </c>
      <c r="D413" s="11" t="str">
        <f t="shared" ca="1" si="74"/>
        <v/>
      </c>
      <c r="E413" s="11" t="str">
        <f t="shared" ca="1" si="75"/>
        <v/>
      </c>
      <c r="F413" s="15" t="str">
        <f t="shared" ca="1" si="76"/>
        <v/>
      </c>
      <c r="G413" s="15" t="str">
        <f t="shared" ca="1" si="77"/>
        <v/>
      </c>
      <c r="H413" s="10" t="str">
        <f t="shared" ca="1" si="78"/>
        <v/>
      </c>
      <c r="I413" s="10" t="str">
        <f t="shared" ca="1" si="79"/>
        <v/>
      </c>
      <c r="J413" s="10" t="str">
        <f t="shared" ca="1" si="80"/>
        <v/>
      </c>
      <c r="K413" s="11" t="str">
        <f t="shared" ca="1" si="81"/>
        <v/>
      </c>
      <c r="L413" s="10" t="str">
        <f t="shared" ca="1" si="82"/>
        <v/>
      </c>
      <c r="M413" s="11" t="str">
        <f t="shared" ca="1" si="83"/>
        <v/>
      </c>
      <c r="N413" s="22"/>
    </row>
    <row r="414" spans="1:14" customFormat="1">
      <c r="A414" s="9">
        <v>1</v>
      </c>
      <c r="B414" s="10" t="str">
        <f t="shared" ca="1" si="72"/>
        <v/>
      </c>
      <c r="C414" s="10" t="str">
        <f t="shared" ca="1" si="73"/>
        <v/>
      </c>
      <c r="D414" s="11" t="str">
        <f t="shared" ca="1" si="74"/>
        <v/>
      </c>
      <c r="E414" s="11" t="str">
        <f t="shared" ca="1" si="75"/>
        <v/>
      </c>
      <c r="F414" s="15" t="str">
        <f t="shared" ca="1" si="76"/>
        <v/>
      </c>
      <c r="G414" s="15" t="str">
        <f t="shared" ca="1" si="77"/>
        <v/>
      </c>
      <c r="H414" s="10" t="str">
        <f t="shared" ca="1" si="78"/>
        <v/>
      </c>
      <c r="I414" s="10" t="str">
        <f t="shared" ca="1" si="79"/>
        <v/>
      </c>
      <c r="J414" s="10" t="str">
        <f t="shared" ca="1" si="80"/>
        <v/>
      </c>
      <c r="K414" s="11" t="str">
        <f t="shared" ca="1" si="81"/>
        <v/>
      </c>
      <c r="L414" s="10" t="str">
        <f t="shared" ca="1" si="82"/>
        <v/>
      </c>
      <c r="M414" s="11" t="str">
        <f t="shared" ca="1" si="83"/>
        <v/>
      </c>
      <c r="N414" s="22"/>
    </row>
    <row r="415" spans="1:14" customFormat="1">
      <c r="A415" s="9">
        <v>1</v>
      </c>
      <c r="B415" s="10" t="str">
        <f t="shared" ca="1" si="72"/>
        <v/>
      </c>
      <c r="C415" s="10" t="str">
        <f t="shared" ca="1" si="73"/>
        <v/>
      </c>
      <c r="D415" s="11" t="str">
        <f t="shared" ca="1" si="74"/>
        <v/>
      </c>
      <c r="E415" s="11" t="str">
        <f t="shared" ca="1" si="75"/>
        <v/>
      </c>
      <c r="F415" s="15" t="str">
        <f t="shared" ca="1" si="76"/>
        <v/>
      </c>
      <c r="G415" s="15" t="str">
        <f t="shared" ca="1" si="77"/>
        <v/>
      </c>
      <c r="H415" s="10" t="str">
        <f t="shared" ca="1" si="78"/>
        <v/>
      </c>
      <c r="I415" s="10" t="str">
        <f t="shared" ca="1" si="79"/>
        <v/>
      </c>
      <c r="J415" s="10" t="str">
        <f t="shared" ca="1" si="80"/>
        <v/>
      </c>
      <c r="K415" s="11" t="str">
        <f t="shared" ca="1" si="81"/>
        <v/>
      </c>
      <c r="L415" s="10" t="str">
        <f t="shared" ca="1" si="82"/>
        <v/>
      </c>
      <c r="M415" s="11" t="str">
        <f t="shared" ca="1" si="83"/>
        <v/>
      </c>
      <c r="N415" s="22"/>
    </row>
    <row r="416" spans="1:14" customFormat="1">
      <c r="A416" s="9">
        <v>1</v>
      </c>
      <c r="B416" s="10" t="str">
        <f t="shared" ca="1" si="72"/>
        <v/>
      </c>
      <c r="C416" s="10" t="str">
        <f t="shared" ca="1" si="73"/>
        <v/>
      </c>
      <c r="D416" s="11" t="str">
        <f t="shared" ca="1" si="74"/>
        <v/>
      </c>
      <c r="E416" s="11" t="str">
        <f t="shared" ca="1" si="75"/>
        <v/>
      </c>
      <c r="F416" s="15" t="str">
        <f t="shared" ca="1" si="76"/>
        <v/>
      </c>
      <c r="G416" s="15" t="str">
        <f t="shared" ca="1" si="77"/>
        <v/>
      </c>
      <c r="H416" s="10" t="str">
        <f t="shared" ca="1" si="78"/>
        <v/>
      </c>
      <c r="I416" s="10" t="str">
        <f t="shared" ca="1" si="79"/>
        <v/>
      </c>
      <c r="J416" s="10" t="str">
        <f t="shared" ca="1" si="80"/>
        <v/>
      </c>
      <c r="K416" s="11" t="str">
        <f t="shared" ca="1" si="81"/>
        <v/>
      </c>
      <c r="L416" s="10" t="str">
        <f t="shared" ca="1" si="82"/>
        <v/>
      </c>
      <c r="M416" s="11" t="str">
        <f t="shared" ca="1" si="83"/>
        <v/>
      </c>
      <c r="N416" s="22"/>
    </row>
    <row r="417" spans="1:14" customFormat="1">
      <c r="A417" s="9">
        <v>1</v>
      </c>
      <c r="B417" s="10" t="str">
        <f t="shared" ca="1" si="72"/>
        <v/>
      </c>
      <c r="C417" s="10" t="str">
        <f t="shared" ca="1" si="73"/>
        <v/>
      </c>
      <c r="D417" s="11" t="str">
        <f t="shared" ca="1" si="74"/>
        <v/>
      </c>
      <c r="E417" s="11" t="str">
        <f t="shared" ca="1" si="75"/>
        <v/>
      </c>
      <c r="F417" s="15" t="str">
        <f t="shared" ca="1" si="76"/>
        <v/>
      </c>
      <c r="G417" s="15" t="str">
        <f t="shared" ca="1" si="77"/>
        <v/>
      </c>
      <c r="H417" s="10" t="str">
        <f t="shared" ca="1" si="78"/>
        <v/>
      </c>
      <c r="I417" s="10" t="str">
        <f t="shared" ca="1" si="79"/>
        <v/>
      </c>
      <c r="J417" s="10" t="str">
        <f t="shared" ca="1" si="80"/>
        <v/>
      </c>
      <c r="K417" s="11" t="str">
        <f t="shared" ca="1" si="81"/>
        <v/>
      </c>
      <c r="L417" s="10" t="str">
        <f t="shared" ca="1" si="82"/>
        <v/>
      </c>
      <c r="M417" s="11" t="str">
        <f t="shared" ca="1" si="83"/>
        <v/>
      </c>
      <c r="N417" s="22"/>
    </row>
    <row r="418" spans="1:14" customFormat="1">
      <c r="A418" s="9">
        <v>1</v>
      </c>
      <c r="B418" s="10" t="str">
        <f t="shared" ca="1" si="72"/>
        <v/>
      </c>
      <c r="C418" s="10" t="str">
        <f t="shared" ca="1" si="73"/>
        <v/>
      </c>
      <c r="D418" s="11" t="str">
        <f t="shared" ca="1" si="74"/>
        <v/>
      </c>
      <c r="E418" s="11" t="str">
        <f t="shared" ca="1" si="75"/>
        <v/>
      </c>
      <c r="F418" s="15" t="str">
        <f t="shared" ca="1" si="76"/>
        <v/>
      </c>
      <c r="G418" s="15" t="str">
        <f t="shared" ca="1" si="77"/>
        <v/>
      </c>
      <c r="H418" s="10" t="str">
        <f t="shared" ca="1" si="78"/>
        <v/>
      </c>
      <c r="I418" s="10" t="str">
        <f t="shared" ca="1" si="79"/>
        <v/>
      </c>
      <c r="J418" s="10" t="str">
        <f t="shared" ca="1" si="80"/>
        <v/>
      </c>
      <c r="K418" s="11" t="str">
        <f t="shared" ca="1" si="81"/>
        <v/>
      </c>
      <c r="L418" s="10" t="str">
        <f t="shared" ca="1" si="82"/>
        <v/>
      </c>
      <c r="M418" s="11" t="str">
        <f t="shared" ca="1" si="83"/>
        <v/>
      </c>
      <c r="N418" s="22"/>
    </row>
    <row r="419" spans="1:14" customFormat="1">
      <c r="A419" s="9">
        <v>1</v>
      </c>
      <c r="B419" s="10" t="str">
        <f t="shared" ca="1" si="72"/>
        <v/>
      </c>
      <c r="C419" s="10" t="str">
        <f t="shared" ca="1" si="73"/>
        <v/>
      </c>
      <c r="D419" s="11" t="str">
        <f t="shared" ca="1" si="74"/>
        <v/>
      </c>
      <c r="E419" s="11" t="str">
        <f t="shared" ca="1" si="75"/>
        <v/>
      </c>
      <c r="F419" s="15" t="str">
        <f t="shared" ca="1" si="76"/>
        <v/>
      </c>
      <c r="G419" s="15" t="str">
        <f t="shared" ca="1" si="77"/>
        <v/>
      </c>
      <c r="H419" s="10" t="str">
        <f t="shared" ca="1" si="78"/>
        <v/>
      </c>
      <c r="I419" s="10" t="str">
        <f t="shared" ca="1" si="79"/>
        <v/>
      </c>
      <c r="J419" s="10" t="str">
        <f t="shared" ca="1" si="80"/>
        <v/>
      </c>
      <c r="K419" s="11" t="str">
        <f t="shared" ca="1" si="81"/>
        <v/>
      </c>
      <c r="L419" s="10" t="str">
        <f t="shared" ca="1" si="82"/>
        <v/>
      </c>
      <c r="M419" s="11" t="str">
        <f t="shared" ca="1" si="83"/>
        <v/>
      </c>
      <c r="N419" s="22"/>
    </row>
    <row r="420" spans="1:14" customFormat="1">
      <c r="A420" s="9">
        <v>1</v>
      </c>
      <c r="B420" s="10" t="str">
        <f t="shared" ca="1" si="72"/>
        <v/>
      </c>
      <c r="C420" s="10" t="str">
        <f t="shared" ca="1" si="73"/>
        <v/>
      </c>
      <c r="D420" s="11" t="str">
        <f t="shared" ca="1" si="74"/>
        <v/>
      </c>
      <c r="E420" s="11" t="str">
        <f t="shared" ca="1" si="75"/>
        <v/>
      </c>
      <c r="F420" s="15" t="str">
        <f t="shared" ca="1" si="76"/>
        <v/>
      </c>
      <c r="G420" s="15" t="str">
        <f t="shared" ca="1" si="77"/>
        <v/>
      </c>
      <c r="H420" s="10" t="str">
        <f t="shared" ca="1" si="78"/>
        <v/>
      </c>
      <c r="I420" s="10" t="str">
        <f t="shared" ca="1" si="79"/>
        <v/>
      </c>
      <c r="J420" s="10" t="str">
        <f t="shared" ca="1" si="80"/>
        <v/>
      </c>
      <c r="K420" s="11" t="str">
        <f t="shared" ca="1" si="81"/>
        <v/>
      </c>
      <c r="L420" s="10" t="str">
        <f t="shared" ca="1" si="82"/>
        <v/>
      </c>
      <c r="M420" s="11" t="str">
        <f t="shared" ca="1" si="83"/>
        <v/>
      </c>
      <c r="N420" s="22"/>
    </row>
    <row r="421" spans="1:14" customFormat="1">
      <c r="A421" s="9">
        <v>1</v>
      </c>
      <c r="B421" s="10" t="str">
        <f t="shared" ca="1" si="72"/>
        <v/>
      </c>
      <c r="C421" s="10" t="str">
        <f t="shared" ca="1" si="73"/>
        <v/>
      </c>
      <c r="D421" s="11" t="str">
        <f t="shared" ca="1" si="74"/>
        <v/>
      </c>
      <c r="E421" s="11" t="str">
        <f t="shared" ca="1" si="75"/>
        <v/>
      </c>
      <c r="F421" s="15" t="str">
        <f t="shared" ca="1" si="76"/>
        <v/>
      </c>
      <c r="G421" s="15" t="str">
        <f t="shared" ca="1" si="77"/>
        <v/>
      </c>
      <c r="H421" s="10" t="str">
        <f t="shared" ca="1" si="78"/>
        <v/>
      </c>
      <c r="I421" s="10" t="str">
        <f t="shared" ca="1" si="79"/>
        <v/>
      </c>
      <c r="J421" s="10" t="str">
        <f t="shared" ca="1" si="80"/>
        <v/>
      </c>
      <c r="K421" s="11" t="str">
        <f t="shared" ca="1" si="81"/>
        <v/>
      </c>
      <c r="L421" s="10" t="str">
        <f t="shared" ca="1" si="82"/>
        <v/>
      </c>
      <c r="M421" s="11" t="str">
        <f t="shared" ca="1" si="83"/>
        <v/>
      </c>
      <c r="N421" s="22"/>
    </row>
    <row r="422" spans="1:14" customFormat="1">
      <c r="A422" s="9">
        <v>1</v>
      </c>
      <c r="B422" s="10" t="str">
        <f t="shared" ca="1" si="72"/>
        <v/>
      </c>
      <c r="C422" s="10" t="str">
        <f t="shared" ca="1" si="73"/>
        <v/>
      </c>
      <c r="D422" s="11" t="str">
        <f t="shared" ca="1" si="74"/>
        <v/>
      </c>
      <c r="E422" s="11" t="str">
        <f t="shared" ca="1" si="75"/>
        <v/>
      </c>
      <c r="F422" s="15" t="str">
        <f t="shared" ca="1" si="76"/>
        <v/>
      </c>
      <c r="G422" s="15" t="str">
        <f t="shared" ca="1" si="77"/>
        <v/>
      </c>
      <c r="H422" s="10" t="str">
        <f t="shared" ca="1" si="78"/>
        <v/>
      </c>
      <c r="I422" s="10" t="str">
        <f t="shared" ca="1" si="79"/>
        <v/>
      </c>
      <c r="J422" s="10" t="str">
        <f t="shared" ca="1" si="80"/>
        <v/>
      </c>
      <c r="K422" s="11" t="str">
        <f t="shared" ca="1" si="81"/>
        <v/>
      </c>
      <c r="L422" s="10" t="str">
        <f t="shared" ca="1" si="82"/>
        <v/>
      </c>
      <c r="M422" s="11" t="str">
        <f t="shared" ca="1" si="83"/>
        <v/>
      </c>
      <c r="N422" s="22"/>
    </row>
    <row r="423" spans="1:14" customFormat="1">
      <c r="A423" s="9">
        <v>1</v>
      </c>
      <c r="B423" s="10" t="str">
        <f t="shared" ca="1" si="72"/>
        <v/>
      </c>
      <c r="C423" s="10" t="str">
        <f t="shared" ca="1" si="73"/>
        <v/>
      </c>
      <c r="D423" s="11" t="str">
        <f t="shared" ca="1" si="74"/>
        <v/>
      </c>
      <c r="E423" s="11" t="str">
        <f t="shared" ca="1" si="75"/>
        <v/>
      </c>
      <c r="F423" s="15" t="str">
        <f t="shared" ca="1" si="76"/>
        <v/>
      </c>
      <c r="G423" s="15" t="str">
        <f t="shared" ca="1" si="77"/>
        <v/>
      </c>
      <c r="H423" s="10" t="str">
        <f t="shared" ca="1" si="78"/>
        <v/>
      </c>
      <c r="I423" s="10" t="str">
        <f t="shared" ca="1" si="79"/>
        <v/>
      </c>
      <c r="J423" s="10" t="str">
        <f t="shared" ca="1" si="80"/>
        <v/>
      </c>
      <c r="K423" s="11" t="str">
        <f t="shared" ca="1" si="81"/>
        <v/>
      </c>
      <c r="L423" s="10" t="str">
        <f t="shared" ca="1" si="82"/>
        <v/>
      </c>
      <c r="M423" s="11" t="str">
        <f t="shared" ca="1" si="83"/>
        <v/>
      </c>
      <c r="N423" s="22"/>
    </row>
    <row r="424" spans="1:14" customFormat="1">
      <c r="A424" s="9">
        <v>1</v>
      </c>
      <c r="B424" s="10" t="str">
        <f t="shared" ca="1" si="72"/>
        <v/>
      </c>
      <c r="C424" s="10" t="str">
        <f t="shared" ca="1" si="73"/>
        <v/>
      </c>
      <c r="D424" s="11" t="str">
        <f t="shared" ca="1" si="74"/>
        <v/>
      </c>
      <c r="E424" s="11" t="str">
        <f t="shared" ca="1" si="75"/>
        <v/>
      </c>
      <c r="F424" s="15" t="str">
        <f t="shared" ca="1" si="76"/>
        <v/>
      </c>
      <c r="G424" s="15" t="str">
        <f t="shared" ca="1" si="77"/>
        <v/>
      </c>
      <c r="H424" s="10" t="str">
        <f t="shared" ca="1" si="78"/>
        <v/>
      </c>
      <c r="I424" s="10" t="str">
        <f t="shared" ca="1" si="79"/>
        <v/>
      </c>
      <c r="J424" s="10" t="str">
        <f t="shared" ca="1" si="80"/>
        <v/>
      </c>
      <c r="K424" s="11" t="str">
        <f t="shared" ca="1" si="81"/>
        <v/>
      </c>
      <c r="L424" s="10" t="str">
        <f t="shared" ca="1" si="82"/>
        <v/>
      </c>
      <c r="M424" s="11" t="str">
        <f t="shared" ca="1" si="83"/>
        <v/>
      </c>
      <c r="N424" s="22"/>
    </row>
    <row r="425" spans="1:14" customFormat="1">
      <c r="A425" s="9">
        <v>1</v>
      </c>
      <c r="B425" s="10" t="str">
        <f t="shared" ca="1" si="72"/>
        <v/>
      </c>
      <c r="C425" s="10" t="str">
        <f t="shared" ca="1" si="73"/>
        <v/>
      </c>
      <c r="D425" s="11" t="str">
        <f t="shared" ca="1" si="74"/>
        <v/>
      </c>
      <c r="E425" s="11" t="str">
        <f t="shared" ca="1" si="75"/>
        <v/>
      </c>
      <c r="F425" s="15" t="str">
        <f t="shared" ca="1" si="76"/>
        <v/>
      </c>
      <c r="G425" s="15" t="str">
        <f t="shared" ca="1" si="77"/>
        <v/>
      </c>
      <c r="H425" s="10" t="str">
        <f t="shared" ca="1" si="78"/>
        <v/>
      </c>
      <c r="I425" s="10" t="str">
        <f t="shared" ca="1" si="79"/>
        <v/>
      </c>
      <c r="J425" s="10" t="str">
        <f t="shared" ca="1" si="80"/>
        <v/>
      </c>
      <c r="K425" s="11" t="str">
        <f t="shared" ca="1" si="81"/>
        <v/>
      </c>
      <c r="L425" s="10" t="str">
        <f t="shared" ca="1" si="82"/>
        <v/>
      </c>
      <c r="M425" s="11" t="str">
        <f t="shared" ca="1" si="83"/>
        <v/>
      </c>
      <c r="N425" s="22"/>
    </row>
    <row r="426" spans="1:14" customFormat="1">
      <c r="A426" s="9">
        <v>1</v>
      </c>
      <c r="B426" s="10" t="str">
        <f t="shared" ca="1" si="72"/>
        <v/>
      </c>
      <c r="C426" s="10" t="str">
        <f t="shared" ca="1" si="73"/>
        <v/>
      </c>
      <c r="D426" s="11" t="str">
        <f t="shared" ca="1" si="74"/>
        <v/>
      </c>
      <c r="E426" s="11" t="str">
        <f t="shared" ca="1" si="75"/>
        <v/>
      </c>
      <c r="F426" s="15" t="str">
        <f t="shared" ca="1" si="76"/>
        <v/>
      </c>
      <c r="G426" s="15" t="str">
        <f t="shared" ca="1" si="77"/>
        <v/>
      </c>
      <c r="H426" s="10" t="str">
        <f t="shared" ca="1" si="78"/>
        <v/>
      </c>
      <c r="I426" s="10" t="str">
        <f t="shared" ca="1" si="79"/>
        <v/>
      </c>
      <c r="J426" s="10" t="str">
        <f t="shared" ca="1" si="80"/>
        <v/>
      </c>
      <c r="K426" s="11" t="str">
        <f t="shared" ca="1" si="81"/>
        <v/>
      </c>
      <c r="L426" s="10" t="str">
        <f t="shared" ca="1" si="82"/>
        <v/>
      </c>
      <c r="M426" s="11" t="str">
        <f t="shared" ca="1" si="83"/>
        <v/>
      </c>
      <c r="N426" s="22"/>
    </row>
    <row r="427" spans="1:14" customFormat="1">
      <c r="A427" s="9">
        <v>1</v>
      </c>
      <c r="B427" s="10" t="str">
        <f t="shared" ca="1" si="72"/>
        <v/>
      </c>
      <c r="C427" s="10" t="str">
        <f t="shared" ca="1" si="73"/>
        <v/>
      </c>
      <c r="D427" s="11" t="str">
        <f t="shared" ca="1" si="74"/>
        <v/>
      </c>
      <c r="E427" s="11" t="str">
        <f t="shared" ca="1" si="75"/>
        <v/>
      </c>
      <c r="F427" s="15" t="str">
        <f t="shared" ca="1" si="76"/>
        <v/>
      </c>
      <c r="G427" s="15" t="str">
        <f t="shared" ca="1" si="77"/>
        <v/>
      </c>
      <c r="H427" s="10" t="str">
        <f t="shared" ca="1" si="78"/>
        <v/>
      </c>
      <c r="I427" s="10" t="str">
        <f t="shared" ca="1" si="79"/>
        <v/>
      </c>
      <c r="J427" s="10" t="str">
        <f t="shared" ca="1" si="80"/>
        <v/>
      </c>
      <c r="K427" s="11" t="str">
        <f t="shared" ca="1" si="81"/>
        <v/>
      </c>
      <c r="L427" s="10" t="str">
        <f t="shared" ca="1" si="82"/>
        <v/>
      </c>
      <c r="M427" s="11" t="str">
        <f t="shared" ca="1" si="83"/>
        <v/>
      </c>
      <c r="N427" s="22"/>
    </row>
    <row r="428" spans="1:14" customFormat="1">
      <c r="A428" s="9">
        <v>1</v>
      </c>
      <c r="B428" s="10" t="str">
        <f t="shared" ca="1" si="72"/>
        <v/>
      </c>
      <c r="C428" s="10" t="str">
        <f t="shared" ca="1" si="73"/>
        <v/>
      </c>
      <c r="D428" s="11" t="str">
        <f t="shared" ca="1" si="74"/>
        <v/>
      </c>
      <c r="E428" s="11" t="str">
        <f t="shared" ca="1" si="75"/>
        <v/>
      </c>
      <c r="F428" s="15" t="str">
        <f t="shared" ca="1" si="76"/>
        <v/>
      </c>
      <c r="G428" s="15" t="str">
        <f t="shared" ca="1" si="77"/>
        <v/>
      </c>
      <c r="H428" s="10" t="str">
        <f t="shared" ca="1" si="78"/>
        <v/>
      </c>
      <c r="I428" s="10" t="str">
        <f t="shared" ca="1" si="79"/>
        <v/>
      </c>
      <c r="J428" s="10" t="str">
        <f t="shared" ca="1" si="80"/>
        <v/>
      </c>
      <c r="K428" s="11" t="str">
        <f t="shared" ca="1" si="81"/>
        <v/>
      </c>
      <c r="L428" s="10" t="str">
        <f t="shared" ca="1" si="82"/>
        <v/>
      </c>
      <c r="M428" s="11" t="str">
        <f t="shared" ca="1" si="83"/>
        <v/>
      </c>
      <c r="N428" s="22"/>
    </row>
    <row r="429" spans="1:14" customFormat="1">
      <c r="A429" s="9">
        <v>1</v>
      </c>
      <c r="B429" s="10" t="str">
        <f t="shared" ca="1" si="72"/>
        <v/>
      </c>
      <c r="C429" s="10" t="str">
        <f t="shared" ca="1" si="73"/>
        <v/>
      </c>
      <c r="D429" s="11" t="str">
        <f t="shared" ca="1" si="74"/>
        <v/>
      </c>
      <c r="E429" s="11" t="str">
        <f t="shared" ca="1" si="75"/>
        <v/>
      </c>
      <c r="F429" s="15" t="str">
        <f t="shared" ca="1" si="76"/>
        <v/>
      </c>
      <c r="G429" s="15" t="str">
        <f t="shared" ca="1" si="77"/>
        <v/>
      </c>
      <c r="H429" s="10" t="str">
        <f t="shared" ca="1" si="78"/>
        <v/>
      </c>
      <c r="I429" s="10" t="str">
        <f t="shared" ca="1" si="79"/>
        <v/>
      </c>
      <c r="J429" s="10" t="str">
        <f t="shared" ca="1" si="80"/>
        <v/>
      </c>
      <c r="K429" s="11" t="str">
        <f t="shared" ca="1" si="81"/>
        <v/>
      </c>
      <c r="L429" s="10" t="str">
        <f t="shared" ca="1" si="82"/>
        <v/>
      </c>
      <c r="M429" s="11" t="str">
        <f t="shared" ca="1" si="83"/>
        <v/>
      </c>
      <c r="N429" s="22"/>
    </row>
    <row r="430" spans="1:14" customFormat="1">
      <c r="A430" s="9">
        <v>1</v>
      </c>
      <c r="B430" s="10" t="str">
        <f t="shared" ca="1" si="72"/>
        <v/>
      </c>
      <c r="C430" s="10" t="str">
        <f t="shared" ca="1" si="73"/>
        <v/>
      </c>
      <c r="D430" s="11" t="str">
        <f t="shared" ca="1" si="74"/>
        <v/>
      </c>
      <c r="E430" s="11" t="str">
        <f t="shared" ca="1" si="75"/>
        <v/>
      </c>
      <c r="F430" s="15" t="str">
        <f t="shared" ca="1" si="76"/>
        <v/>
      </c>
      <c r="G430" s="15" t="str">
        <f t="shared" ca="1" si="77"/>
        <v/>
      </c>
      <c r="H430" s="10" t="str">
        <f t="shared" ca="1" si="78"/>
        <v/>
      </c>
      <c r="I430" s="10" t="str">
        <f t="shared" ca="1" si="79"/>
        <v/>
      </c>
      <c r="J430" s="10" t="str">
        <f t="shared" ca="1" si="80"/>
        <v/>
      </c>
      <c r="K430" s="11" t="str">
        <f t="shared" ca="1" si="81"/>
        <v/>
      </c>
      <c r="L430" s="10" t="str">
        <f t="shared" ca="1" si="82"/>
        <v/>
      </c>
      <c r="M430" s="11" t="str">
        <f t="shared" ca="1" si="83"/>
        <v/>
      </c>
      <c r="N430" s="22"/>
    </row>
    <row r="431" spans="1:14" customFormat="1">
      <c r="A431" s="9">
        <v>1</v>
      </c>
      <c r="B431" s="10" t="str">
        <f t="shared" ca="1" si="72"/>
        <v/>
      </c>
      <c r="C431" s="10" t="str">
        <f t="shared" ca="1" si="73"/>
        <v/>
      </c>
      <c r="D431" s="11" t="str">
        <f t="shared" ca="1" si="74"/>
        <v/>
      </c>
      <c r="E431" s="11" t="str">
        <f t="shared" ca="1" si="75"/>
        <v/>
      </c>
      <c r="F431" s="15" t="str">
        <f t="shared" ca="1" si="76"/>
        <v/>
      </c>
      <c r="G431" s="15" t="str">
        <f t="shared" ca="1" si="77"/>
        <v/>
      </c>
      <c r="H431" s="10" t="str">
        <f t="shared" ca="1" si="78"/>
        <v/>
      </c>
      <c r="I431" s="10" t="str">
        <f t="shared" ca="1" si="79"/>
        <v/>
      </c>
      <c r="J431" s="10" t="str">
        <f t="shared" ca="1" si="80"/>
        <v/>
      </c>
      <c r="K431" s="11" t="str">
        <f t="shared" ca="1" si="81"/>
        <v/>
      </c>
      <c r="L431" s="10" t="str">
        <f t="shared" ca="1" si="82"/>
        <v/>
      </c>
      <c r="M431" s="11" t="str">
        <f t="shared" ca="1" si="83"/>
        <v/>
      </c>
      <c r="N431" s="22"/>
    </row>
    <row r="432" spans="1:14" customFormat="1">
      <c r="A432" s="9">
        <v>1</v>
      </c>
      <c r="B432" s="10" t="str">
        <f t="shared" ca="1" si="72"/>
        <v/>
      </c>
      <c r="C432" s="10" t="str">
        <f t="shared" ca="1" si="73"/>
        <v/>
      </c>
      <c r="D432" s="11" t="str">
        <f t="shared" ca="1" si="74"/>
        <v/>
      </c>
      <c r="E432" s="11" t="str">
        <f t="shared" ca="1" si="75"/>
        <v/>
      </c>
      <c r="F432" s="15" t="str">
        <f t="shared" ca="1" si="76"/>
        <v/>
      </c>
      <c r="G432" s="15" t="str">
        <f t="shared" ca="1" si="77"/>
        <v/>
      </c>
      <c r="H432" s="10" t="str">
        <f t="shared" ca="1" si="78"/>
        <v/>
      </c>
      <c r="I432" s="10" t="str">
        <f t="shared" ca="1" si="79"/>
        <v/>
      </c>
      <c r="J432" s="10" t="str">
        <f t="shared" ca="1" si="80"/>
        <v/>
      </c>
      <c r="K432" s="11" t="str">
        <f t="shared" ca="1" si="81"/>
        <v/>
      </c>
      <c r="L432" s="10" t="str">
        <f t="shared" ca="1" si="82"/>
        <v/>
      </c>
      <c r="M432" s="11" t="str">
        <f t="shared" ca="1" si="83"/>
        <v/>
      </c>
      <c r="N432" s="22"/>
    </row>
    <row r="433" spans="1:14" customFormat="1">
      <c r="A433" s="9">
        <v>1</v>
      </c>
      <c r="B433" s="10" t="str">
        <f t="shared" ca="1" si="72"/>
        <v/>
      </c>
      <c r="C433" s="10" t="str">
        <f t="shared" ca="1" si="73"/>
        <v/>
      </c>
      <c r="D433" s="11" t="str">
        <f t="shared" ca="1" si="74"/>
        <v/>
      </c>
      <c r="E433" s="11" t="str">
        <f t="shared" ca="1" si="75"/>
        <v/>
      </c>
      <c r="F433" s="15" t="str">
        <f t="shared" ca="1" si="76"/>
        <v/>
      </c>
      <c r="G433" s="15" t="str">
        <f t="shared" ca="1" si="77"/>
        <v/>
      </c>
      <c r="H433" s="10" t="str">
        <f t="shared" ca="1" si="78"/>
        <v/>
      </c>
      <c r="I433" s="10" t="str">
        <f t="shared" ca="1" si="79"/>
        <v/>
      </c>
      <c r="J433" s="10" t="str">
        <f t="shared" ca="1" si="80"/>
        <v/>
      </c>
      <c r="K433" s="11" t="str">
        <f t="shared" ca="1" si="81"/>
        <v/>
      </c>
      <c r="L433" s="10" t="str">
        <f t="shared" ca="1" si="82"/>
        <v/>
      </c>
      <c r="M433" s="11" t="str">
        <f t="shared" ca="1" si="83"/>
        <v/>
      </c>
      <c r="N433" s="22"/>
    </row>
    <row r="434" spans="1:14" customFormat="1">
      <c r="A434" s="9">
        <v>1</v>
      </c>
      <c r="B434" s="10" t="str">
        <f t="shared" ca="1" si="72"/>
        <v/>
      </c>
      <c r="C434" s="10" t="str">
        <f t="shared" ca="1" si="73"/>
        <v/>
      </c>
      <c r="D434" s="11" t="str">
        <f t="shared" ca="1" si="74"/>
        <v/>
      </c>
      <c r="E434" s="11" t="str">
        <f t="shared" ca="1" si="75"/>
        <v/>
      </c>
      <c r="F434" s="15" t="str">
        <f t="shared" ca="1" si="76"/>
        <v/>
      </c>
      <c r="G434" s="15" t="str">
        <f t="shared" ca="1" si="77"/>
        <v/>
      </c>
      <c r="H434" s="10" t="str">
        <f t="shared" ca="1" si="78"/>
        <v/>
      </c>
      <c r="I434" s="10" t="str">
        <f t="shared" ca="1" si="79"/>
        <v/>
      </c>
      <c r="J434" s="10" t="str">
        <f t="shared" ca="1" si="80"/>
        <v/>
      </c>
      <c r="K434" s="11" t="str">
        <f t="shared" ca="1" si="81"/>
        <v/>
      </c>
      <c r="L434" s="10" t="str">
        <f t="shared" ca="1" si="82"/>
        <v/>
      </c>
      <c r="M434" s="11" t="str">
        <f t="shared" ca="1" si="83"/>
        <v/>
      </c>
      <c r="N434" s="22"/>
    </row>
    <row r="435" spans="1:14" customFormat="1">
      <c r="A435" s="9">
        <v>1</v>
      </c>
      <c r="B435" s="10" t="str">
        <f t="shared" ca="1" si="72"/>
        <v/>
      </c>
      <c r="C435" s="10" t="str">
        <f t="shared" ca="1" si="73"/>
        <v/>
      </c>
      <c r="D435" s="11" t="str">
        <f t="shared" ca="1" si="74"/>
        <v/>
      </c>
      <c r="E435" s="11" t="str">
        <f t="shared" ca="1" si="75"/>
        <v/>
      </c>
      <c r="F435" s="15" t="str">
        <f t="shared" ca="1" si="76"/>
        <v/>
      </c>
      <c r="G435" s="15" t="str">
        <f t="shared" ca="1" si="77"/>
        <v/>
      </c>
      <c r="H435" s="10" t="str">
        <f t="shared" ca="1" si="78"/>
        <v/>
      </c>
      <c r="I435" s="10" t="str">
        <f t="shared" ca="1" si="79"/>
        <v/>
      </c>
      <c r="J435" s="10" t="str">
        <f t="shared" ca="1" si="80"/>
        <v/>
      </c>
      <c r="K435" s="11" t="str">
        <f t="shared" ca="1" si="81"/>
        <v/>
      </c>
      <c r="L435" s="10" t="str">
        <f t="shared" ca="1" si="82"/>
        <v/>
      </c>
      <c r="M435" s="11" t="str">
        <f t="shared" ca="1" si="83"/>
        <v/>
      </c>
      <c r="N435" s="22"/>
    </row>
    <row r="436" spans="1:14" customFormat="1">
      <c r="A436" s="9">
        <v>1</v>
      </c>
      <c r="B436" s="10" t="str">
        <f t="shared" ca="1" si="72"/>
        <v/>
      </c>
      <c r="C436" s="10" t="str">
        <f t="shared" ca="1" si="73"/>
        <v/>
      </c>
      <c r="D436" s="11" t="str">
        <f t="shared" ca="1" si="74"/>
        <v/>
      </c>
      <c r="E436" s="11" t="str">
        <f t="shared" ca="1" si="75"/>
        <v/>
      </c>
      <c r="F436" s="15" t="str">
        <f t="shared" ca="1" si="76"/>
        <v/>
      </c>
      <c r="G436" s="15" t="str">
        <f t="shared" ca="1" si="77"/>
        <v/>
      </c>
      <c r="H436" s="10" t="str">
        <f t="shared" ca="1" si="78"/>
        <v/>
      </c>
      <c r="I436" s="10" t="str">
        <f t="shared" ca="1" si="79"/>
        <v/>
      </c>
      <c r="J436" s="10" t="str">
        <f t="shared" ca="1" si="80"/>
        <v/>
      </c>
      <c r="K436" s="11" t="str">
        <f t="shared" ca="1" si="81"/>
        <v/>
      </c>
      <c r="L436" s="10" t="str">
        <f t="shared" ca="1" si="82"/>
        <v/>
      </c>
      <c r="M436" s="11" t="str">
        <f t="shared" ca="1" si="83"/>
        <v/>
      </c>
      <c r="N436" s="22"/>
    </row>
    <row r="437" spans="1:14" customFormat="1">
      <c r="A437" s="9">
        <v>1</v>
      </c>
      <c r="B437" s="10" t="str">
        <f t="shared" ca="1" si="72"/>
        <v/>
      </c>
      <c r="C437" s="10" t="str">
        <f t="shared" ca="1" si="73"/>
        <v/>
      </c>
      <c r="D437" s="11" t="str">
        <f t="shared" ca="1" si="74"/>
        <v/>
      </c>
      <c r="E437" s="11" t="str">
        <f t="shared" ca="1" si="75"/>
        <v/>
      </c>
      <c r="F437" s="15" t="str">
        <f t="shared" ca="1" si="76"/>
        <v/>
      </c>
      <c r="G437" s="15" t="str">
        <f t="shared" ca="1" si="77"/>
        <v/>
      </c>
      <c r="H437" s="10" t="str">
        <f t="shared" ca="1" si="78"/>
        <v/>
      </c>
      <c r="I437" s="10" t="str">
        <f t="shared" ca="1" si="79"/>
        <v/>
      </c>
      <c r="J437" s="10" t="str">
        <f t="shared" ca="1" si="80"/>
        <v/>
      </c>
      <c r="K437" s="11" t="str">
        <f t="shared" ca="1" si="81"/>
        <v/>
      </c>
      <c r="L437" s="10" t="str">
        <f t="shared" ca="1" si="82"/>
        <v/>
      </c>
      <c r="M437" s="11" t="str">
        <f t="shared" ca="1" si="83"/>
        <v/>
      </c>
      <c r="N437" s="22"/>
    </row>
    <row r="438" spans="1:14" customFormat="1">
      <c r="A438" s="9">
        <v>1</v>
      </c>
      <c r="B438" s="10" t="str">
        <f t="shared" ca="1" si="72"/>
        <v/>
      </c>
      <c r="C438" s="10" t="str">
        <f t="shared" ca="1" si="73"/>
        <v/>
      </c>
      <c r="D438" s="11" t="str">
        <f t="shared" ca="1" si="74"/>
        <v/>
      </c>
      <c r="E438" s="11" t="str">
        <f t="shared" ca="1" si="75"/>
        <v/>
      </c>
      <c r="F438" s="15" t="str">
        <f t="shared" ca="1" si="76"/>
        <v/>
      </c>
      <c r="G438" s="15" t="str">
        <f t="shared" ca="1" si="77"/>
        <v/>
      </c>
      <c r="H438" s="10" t="str">
        <f t="shared" ca="1" si="78"/>
        <v/>
      </c>
      <c r="I438" s="10" t="str">
        <f t="shared" ca="1" si="79"/>
        <v/>
      </c>
      <c r="J438" s="10" t="str">
        <f t="shared" ca="1" si="80"/>
        <v/>
      </c>
      <c r="K438" s="11" t="str">
        <f t="shared" ca="1" si="81"/>
        <v/>
      </c>
      <c r="L438" s="10" t="str">
        <f t="shared" ca="1" si="82"/>
        <v/>
      </c>
      <c r="M438" s="11" t="str">
        <f t="shared" ca="1" si="83"/>
        <v/>
      </c>
      <c r="N438" s="22"/>
    </row>
    <row r="439" spans="1:14" customFormat="1">
      <c r="A439" s="9">
        <v>1</v>
      </c>
      <c r="B439" s="10" t="str">
        <f t="shared" ca="1" si="72"/>
        <v/>
      </c>
      <c r="C439" s="10" t="str">
        <f t="shared" ca="1" si="73"/>
        <v/>
      </c>
      <c r="D439" s="11" t="str">
        <f t="shared" ca="1" si="74"/>
        <v/>
      </c>
      <c r="E439" s="11" t="str">
        <f t="shared" ca="1" si="75"/>
        <v/>
      </c>
      <c r="F439" s="15" t="str">
        <f t="shared" ca="1" si="76"/>
        <v/>
      </c>
      <c r="G439" s="15" t="str">
        <f t="shared" ca="1" si="77"/>
        <v/>
      </c>
      <c r="H439" s="10" t="str">
        <f t="shared" ca="1" si="78"/>
        <v/>
      </c>
      <c r="I439" s="10" t="str">
        <f t="shared" ca="1" si="79"/>
        <v/>
      </c>
      <c r="J439" s="10" t="str">
        <f t="shared" ca="1" si="80"/>
        <v/>
      </c>
      <c r="K439" s="11" t="str">
        <f t="shared" ca="1" si="81"/>
        <v/>
      </c>
      <c r="L439" s="10" t="str">
        <f t="shared" ca="1" si="82"/>
        <v/>
      </c>
      <c r="M439" s="11" t="str">
        <f t="shared" ca="1" si="83"/>
        <v/>
      </c>
      <c r="N439" s="22"/>
    </row>
    <row r="440" spans="1:14" customFormat="1">
      <c r="A440" s="9">
        <v>1</v>
      </c>
      <c r="B440" s="10" t="str">
        <f t="shared" ca="1" si="72"/>
        <v/>
      </c>
      <c r="C440" s="10" t="str">
        <f t="shared" ca="1" si="73"/>
        <v/>
      </c>
      <c r="D440" s="11" t="str">
        <f t="shared" ca="1" si="74"/>
        <v/>
      </c>
      <c r="E440" s="11" t="str">
        <f t="shared" ca="1" si="75"/>
        <v/>
      </c>
      <c r="F440" s="15" t="str">
        <f t="shared" ca="1" si="76"/>
        <v/>
      </c>
      <c r="G440" s="15" t="str">
        <f t="shared" ca="1" si="77"/>
        <v/>
      </c>
      <c r="H440" s="10" t="str">
        <f t="shared" ca="1" si="78"/>
        <v/>
      </c>
      <c r="I440" s="10" t="str">
        <f t="shared" ca="1" si="79"/>
        <v/>
      </c>
      <c r="J440" s="10" t="str">
        <f t="shared" ca="1" si="80"/>
        <v/>
      </c>
      <c r="K440" s="11" t="str">
        <f t="shared" ca="1" si="81"/>
        <v/>
      </c>
      <c r="L440" s="10" t="str">
        <f t="shared" ca="1" si="82"/>
        <v/>
      </c>
      <c r="M440" s="11" t="str">
        <f t="shared" ca="1" si="83"/>
        <v/>
      </c>
      <c r="N440" s="22"/>
    </row>
    <row r="441" spans="1:14" customFormat="1">
      <c r="A441" s="9">
        <v>1</v>
      </c>
      <c r="B441" s="10" t="str">
        <f t="shared" ca="1" si="72"/>
        <v/>
      </c>
      <c r="C441" s="10" t="str">
        <f t="shared" ca="1" si="73"/>
        <v/>
      </c>
      <c r="D441" s="11" t="str">
        <f t="shared" ca="1" si="74"/>
        <v/>
      </c>
      <c r="E441" s="11" t="str">
        <f t="shared" ca="1" si="75"/>
        <v/>
      </c>
      <c r="F441" s="15" t="str">
        <f t="shared" ca="1" si="76"/>
        <v/>
      </c>
      <c r="G441" s="15" t="str">
        <f t="shared" ca="1" si="77"/>
        <v/>
      </c>
      <c r="H441" s="10" t="str">
        <f t="shared" ca="1" si="78"/>
        <v/>
      </c>
      <c r="I441" s="10" t="str">
        <f t="shared" ca="1" si="79"/>
        <v/>
      </c>
      <c r="J441" s="10" t="str">
        <f t="shared" ca="1" si="80"/>
        <v/>
      </c>
      <c r="K441" s="11" t="str">
        <f t="shared" ca="1" si="81"/>
        <v/>
      </c>
      <c r="L441" s="10" t="str">
        <f t="shared" ca="1" si="82"/>
        <v/>
      </c>
      <c r="M441" s="11" t="str">
        <f t="shared" ca="1" si="83"/>
        <v/>
      </c>
      <c r="N441" s="22"/>
    </row>
    <row r="442" spans="1:14" customFormat="1">
      <c r="A442" s="9">
        <v>1</v>
      </c>
      <c r="B442" s="10" t="str">
        <f t="shared" ca="1" si="72"/>
        <v/>
      </c>
      <c r="C442" s="10" t="str">
        <f t="shared" ca="1" si="73"/>
        <v/>
      </c>
      <c r="D442" s="11" t="str">
        <f t="shared" ca="1" si="74"/>
        <v/>
      </c>
      <c r="E442" s="11" t="str">
        <f t="shared" ca="1" si="75"/>
        <v/>
      </c>
      <c r="F442" s="15" t="str">
        <f t="shared" ca="1" si="76"/>
        <v/>
      </c>
      <c r="G442" s="15" t="str">
        <f t="shared" ca="1" si="77"/>
        <v/>
      </c>
      <c r="H442" s="10" t="str">
        <f t="shared" ca="1" si="78"/>
        <v/>
      </c>
      <c r="I442" s="10" t="str">
        <f t="shared" ca="1" si="79"/>
        <v/>
      </c>
      <c r="J442" s="10" t="str">
        <f t="shared" ca="1" si="80"/>
        <v/>
      </c>
      <c r="K442" s="11" t="str">
        <f t="shared" ca="1" si="81"/>
        <v/>
      </c>
      <c r="L442" s="10" t="str">
        <f t="shared" ca="1" si="82"/>
        <v/>
      </c>
      <c r="M442" s="11" t="str">
        <f t="shared" ca="1" si="83"/>
        <v/>
      </c>
      <c r="N442" s="22"/>
    </row>
    <row r="443" spans="1:14" customFormat="1">
      <c r="A443" s="9">
        <v>1</v>
      </c>
      <c r="B443" s="10" t="str">
        <f t="shared" ca="1" si="72"/>
        <v/>
      </c>
      <c r="C443" s="10" t="str">
        <f t="shared" ca="1" si="73"/>
        <v/>
      </c>
      <c r="D443" s="11" t="str">
        <f t="shared" ca="1" si="74"/>
        <v/>
      </c>
      <c r="E443" s="11" t="str">
        <f t="shared" ca="1" si="75"/>
        <v/>
      </c>
      <c r="F443" s="15" t="str">
        <f t="shared" ca="1" si="76"/>
        <v/>
      </c>
      <c r="G443" s="15" t="str">
        <f t="shared" ca="1" si="77"/>
        <v/>
      </c>
      <c r="H443" s="10" t="str">
        <f t="shared" ca="1" si="78"/>
        <v/>
      </c>
      <c r="I443" s="10" t="str">
        <f t="shared" ca="1" si="79"/>
        <v/>
      </c>
      <c r="J443" s="10" t="str">
        <f t="shared" ca="1" si="80"/>
        <v/>
      </c>
      <c r="K443" s="11" t="str">
        <f t="shared" ca="1" si="81"/>
        <v/>
      </c>
      <c r="L443" s="10" t="str">
        <f t="shared" ca="1" si="82"/>
        <v/>
      </c>
      <c r="M443" s="11" t="str">
        <f t="shared" ca="1" si="83"/>
        <v/>
      </c>
      <c r="N443" s="22"/>
    </row>
    <row r="444" spans="1:14" customFormat="1">
      <c r="A444" s="9">
        <v>1</v>
      </c>
      <c r="B444" s="10" t="str">
        <f t="shared" ca="1" si="72"/>
        <v/>
      </c>
      <c r="C444" s="10" t="str">
        <f t="shared" ca="1" si="73"/>
        <v/>
      </c>
      <c r="D444" s="11" t="str">
        <f t="shared" ca="1" si="74"/>
        <v/>
      </c>
      <c r="E444" s="11" t="str">
        <f t="shared" ca="1" si="75"/>
        <v/>
      </c>
      <c r="F444" s="15" t="str">
        <f t="shared" ca="1" si="76"/>
        <v/>
      </c>
      <c r="G444" s="15" t="str">
        <f t="shared" ca="1" si="77"/>
        <v/>
      </c>
      <c r="H444" s="10" t="str">
        <f t="shared" ca="1" si="78"/>
        <v/>
      </c>
      <c r="I444" s="10" t="str">
        <f t="shared" ca="1" si="79"/>
        <v/>
      </c>
      <c r="J444" s="10" t="str">
        <f t="shared" ca="1" si="80"/>
        <v/>
      </c>
      <c r="K444" s="11" t="str">
        <f t="shared" ca="1" si="81"/>
        <v/>
      </c>
      <c r="L444" s="10" t="str">
        <f t="shared" ca="1" si="82"/>
        <v/>
      </c>
      <c r="M444" s="11" t="str">
        <f t="shared" ca="1" si="83"/>
        <v/>
      </c>
      <c r="N444" s="22"/>
    </row>
    <row r="445" spans="1:14" customFormat="1">
      <c r="A445" s="9">
        <v>1</v>
      </c>
      <c r="B445" s="10" t="str">
        <f t="shared" ca="1" si="72"/>
        <v/>
      </c>
      <c r="C445" s="10" t="str">
        <f t="shared" ca="1" si="73"/>
        <v/>
      </c>
      <c r="D445" s="11" t="str">
        <f t="shared" ca="1" si="74"/>
        <v/>
      </c>
      <c r="E445" s="11" t="str">
        <f t="shared" ca="1" si="75"/>
        <v/>
      </c>
      <c r="F445" s="15" t="str">
        <f t="shared" ca="1" si="76"/>
        <v/>
      </c>
      <c r="G445" s="15" t="str">
        <f t="shared" ca="1" si="77"/>
        <v/>
      </c>
      <c r="H445" s="10" t="str">
        <f t="shared" ca="1" si="78"/>
        <v/>
      </c>
      <c r="I445" s="10" t="str">
        <f t="shared" ca="1" si="79"/>
        <v/>
      </c>
      <c r="J445" s="10" t="str">
        <f t="shared" ca="1" si="80"/>
        <v/>
      </c>
      <c r="K445" s="11" t="str">
        <f t="shared" ca="1" si="81"/>
        <v/>
      </c>
      <c r="L445" s="10" t="str">
        <f t="shared" ca="1" si="82"/>
        <v/>
      </c>
      <c r="M445" s="11" t="str">
        <f t="shared" ca="1" si="83"/>
        <v/>
      </c>
      <c r="N445" s="22"/>
    </row>
    <row r="446" spans="1:14" customFormat="1">
      <c r="A446" s="9">
        <v>1</v>
      </c>
      <c r="B446" s="10" t="str">
        <f t="shared" ca="1" si="72"/>
        <v/>
      </c>
      <c r="C446" s="10" t="str">
        <f t="shared" ca="1" si="73"/>
        <v/>
      </c>
      <c r="D446" s="11" t="str">
        <f t="shared" ca="1" si="74"/>
        <v/>
      </c>
      <c r="E446" s="11" t="str">
        <f t="shared" ca="1" si="75"/>
        <v/>
      </c>
      <c r="F446" s="15" t="str">
        <f t="shared" ca="1" si="76"/>
        <v/>
      </c>
      <c r="G446" s="15" t="str">
        <f t="shared" ca="1" si="77"/>
        <v/>
      </c>
      <c r="H446" s="10" t="str">
        <f t="shared" ca="1" si="78"/>
        <v/>
      </c>
      <c r="I446" s="10" t="str">
        <f t="shared" ca="1" si="79"/>
        <v/>
      </c>
      <c r="J446" s="10" t="str">
        <f t="shared" ca="1" si="80"/>
        <v/>
      </c>
      <c r="K446" s="11" t="str">
        <f t="shared" ca="1" si="81"/>
        <v/>
      </c>
      <c r="L446" s="10" t="str">
        <f t="shared" ca="1" si="82"/>
        <v/>
      </c>
      <c r="M446" s="11" t="str">
        <f t="shared" ca="1" si="83"/>
        <v/>
      </c>
      <c r="N446" s="22"/>
    </row>
    <row r="447" spans="1:14" customFormat="1">
      <c r="A447" s="9">
        <v>1</v>
      </c>
      <c r="B447" s="10" t="str">
        <f t="shared" ca="1" si="72"/>
        <v/>
      </c>
      <c r="C447" s="10" t="str">
        <f t="shared" ca="1" si="73"/>
        <v/>
      </c>
      <c r="D447" s="11" t="str">
        <f t="shared" ca="1" si="74"/>
        <v/>
      </c>
      <c r="E447" s="11" t="str">
        <f t="shared" ca="1" si="75"/>
        <v/>
      </c>
      <c r="F447" s="15" t="str">
        <f t="shared" ca="1" si="76"/>
        <v/>
      </c>
      <c r="G447" s="15" t="str">
        <f t="shared" ca="1" si="77"/>
        <v/>
      </c>
      <c r="H447" s="10" t="str">
        <f t="shared" ca="1" si="78"/>
        <v/>
      </c>
      <c r="I447" s="10" t="str">
        <f t="shared" ca="1" si="79"/>
        <v/>
      </c>
      <c r="J447" s="10" t="str">
        <f t="shared" ca="1" si="80"/>
        <v/>
      </c>
      <c r="K447" s="11" t="str">
        <f t="shared" ca="1" si="81"/>
        <v/>
      </c>
      <c r="L447" s="10" t="str">
        <f t="shared" ca="1" si="82"/>
        <v/>
      </c>
      <c r="M447" s="11" t="str">
        <f t="shared" ca="1" si="83"/>
        <v/>
      </c>
      <c r="N447" s="22"/>
    </row>
    <row r="448" spans="1:14" customFormat="1">
      <c r="A448" s="9">
        <v>1</v>
      </c>
      <c r="B448" s="10" t="str">
        <f t="shared" ca="1" si="72"/>
        <v/>
      </c>
      <c r="C448" s="10" t="str">
        <f t="shared" ca="1" si="73"/>
        <v/>
      </c>
      <c r="D448" s="11" t="str">
        <f t="shared" ca="1" si="74"/>
        <v/>
      </c>
      <c r="E448" s="11" t="str">
        <f t="shared" ca="1" si="75"/>
        <v/>
      </c>
      <c r="F448" s="15" t="str">
        <f t="shared" ca="1" si="76"/>
        <v/>
      </c>
      <c r="G448" s="15" t="str">
        <f t="shared" ca="1" si="77"/>
        <v/>
      </c>
      <c r="H448" s="10" t="str">
        <f t="shared" ca="1" si="78"/>
        <v/>
      </c>
      <c r="I448" s="10" t="str">
        <f t="shared" ca="1" si="79"/>
        <v/>
      </c>
      <c r="J448" s="10" t="str">
        <f t="shared" ca="1" si="80"/>
        <v/>
      </c>
      <c r="K448" s="11" t="str">
        <f t="shared" ca="1" si="81"/>
        <v/>
      </c>
      <c r="L448" s="10" t="str">
        <f t="shared" ca="1" si="82"/>
        <v/>
      </c>
      <c r="M448" s="11" t="str">
        <f t="shared" ca="1" si="83"/>
        <v/>
      </c>
      <c r="N448" s="22"/>
    </row>
    <row r="449" spans="1:14" customFormat="1">
      <c r="A449" s="9">
        <v>1</v>
      </c>
      <c r="B449" s="10" t="str">
        <f t="shared" ca="1" si="72"/>
        <v/>
      </c>
      <c r="C449" s="10" t="str">
        <f t="shared" ca="1" si="73"/>
        <v/>
      </c>
      <c r="D449" s="11" t="str">
        <f t="shared" ca="1" si="74"/>
        <v/>
      </c>
      <c r="E449" s="11" t="str">
        <f t="shared" ca="1" si="75"/>
        <v/>
      </c>
      <c r="F449" s="15" t="str">
        <f t="shared" ca="1" si="76"/>
        <v/>
      </c>
      <c r="G449" s="15" t="str">
        <f t="shared" ca="1" si="77"/>
        <v/>
      </c>
      <c r="H449" s="10" t="str">
        <f t="shared" ca="1" si="78"/>
        <v/>
      </c>
      <c r="I449" s="10" t="str">
        <f t="shared" ca="1" si="79"/>
        <v/>
      </c>
      <c r="J449" s="10" t="str">
        <f t="shared" ca="1" si="80"/>
        <v/>
      </c>
      <c r="K449" s="11" t="str">
        <f t="shared" ca="1" si="81"/>
        <v/>
      </c>
      <c r="L449" s="10" t="str">
        <f t="shared" ca="1" si="82"/>
        <v/>
      </c>
      <c r="M449" s="11" t="str">
        <f t="shared" ca="1" si="83"/>
        <v/>
      </c>
      <c r="N449" s="22"/>
    </row>
    <row r="450" spans="1:14" customFormat="1">
      <c r="A450" s="9">
        <v>1</v>
      </c>
      <c r="B450" s="10" t="str">
        <f t="shared" ca="1" si="72"/>
        <v/>
      </c>
      <c r="C450" s="10" t="str">
        <f t="shared" ca="1" si="73"/>
        <v/>
      </c>
      <c r="D450" s="11" t="str">
        <f t="shared" ca="1" si="74"/>
        <v/>
      </c>
      <c r="E450" s="11" t="str">
        <f t="shared" ca="1" si="75"/>
        <v/>
      </c>
      <c r="F450" s="15" t="str">
        <f t="shared" ca="1" si="76"/>
        <v/>
      </c>
      <c r="G450" s="15" t="str">
        <f t="shared" ca="1" si="77"/>
        <v/>
      </c>
      <c r="H450" s="10" t="str">
        <f t="shared" ca="1" si="78"/>
        <v/>
      </c>
      <c r="I450" s="10" t="str">
        <f t="shared" ca="1" si="79"/>
        <v/>
      </c>
      <c r="J450" s="10" t="str">
        <f t="shared" ca="1" si="80"/>
        <v/>
      </c>
      <c r="K450" s="11" t="str">
        <f t="shared" ca="1" si="81"/>
        <v/>
      </c>
      <c r="L450" s="10" t="str">
        <f t="shared" ca="1" si="82"/>
        <v/>
      </c>
      <c r="M450" s="11" t="str">
        <f t="shared" ca="1" si="83"/>
        <v/>
      </c>
      <c r="N450" s="22"/>
    </row>
    <row r="451" spans="1:14" customFormat="1">
      <c r="A451" s="9">
        <v>1</v>
      </c>
      <c r="B451" s="10" t="str">
        <f t="shared" ca="1" si="72"/>
        <v/>
      </c>
      <c r="C451" s="10" t="str">
        <f t="shared" ca="1" si="73"/>
        <v/>
      </c>
      <c r="D451" s="11" t="str">
        <f t="shared" ca="1" si="74"/>
        <v/>
      </c>
      <c r="E451" s="11" t="str">
        <f t="shared" ca="1" si="75"/>
        <v/>
      </c>
      <c r="F451" s="15" t="str">
        <f t="shared" ca="1" si="76"/>
        <v/>
      </c>
      <c r="G451" s="15" t="str">
        <f t="shared" ca="1" si="77"/>
        <v/>
      </c>
      <c r="H451" s="10" t="str">
        <f t="shared" ca="1" si="78"/>
        <v/>
      </c>
      <c r="I451" s="10" t="str">
        <f t="shared" ca="1" si="79"/>
        <v/>
      </c>
      <c r="J451" s="10" t="str">
        <f t="shared" ca="1" si="80"/>
        <v/>
      </c>
      <c r="K451" s="11" t="str">
        <f t="shared" ca="1" si="81"/>
        <v/>
      </c>
      <c r="L451" s="10" t="str">
        <f t="shared" ca="1" si="82"/>
        <v/>
      </c>
      <c r="M451" s="11" t="str">
        <f t="shared" ca="1" si="83"/>
        <v/>
      </c>
      <c r="N451" s="22"/>
    </row>
    <row r="452" spans="1:14" customFormat="1">
      <c r="A452" s="9">
        <v>1</v>
      </c>
      <c r="B452" s="10" t="str">
        <f t="shared" ca="1" si="72"/>
        <v/>
      </c>
      <c r="C452" s="10" t="str">
        <f t="shared" ca="1" si="73"/>
        <v/>
      </c>
      <c r="D452" s="11" t="str">
        <f t="shared" ca="1" si="74"/>
        <v/>
      </c>
      <c r="E452" s="11" t="str">
        <f t="shared" ca="1" si="75"/>
        <v/>
      </c>
      <c r="F452" s="15" t="str">
        <f t="shared" ca="1" si="76"/>
        <v/>
      </c>
      <c r="G452" s="15" t="str">
        <f t="shared" ca="1" si="77"/>
        <v/>
      </c>
      <c r="H452" s="10" t="str">
        <f t="shared" ca="1" si="78"/>
        <v/>
      </c>
      <c r="I452" s="10" t="str">
        <f t="shared" ca="1" si="79"/>
        <v/>
      </c>
      <c r="J452" s="10" t="str">
        <f t="shared" ca="1" si="80"/>
        <v/>
      </c>
      <c r="K452" s="11" t="str">
        <f t="shared" ca="1" si="81"/>
        <v/>
      </c>
      <c r="L452" s="10" t="str">
        <f t="shared" ca="1" si="82"/>
        <v/>
      </c>
      <c r="M452" s="11" t="str">
        <f t="shared" ca="1" si="83"/>
        <v/>
      </c>
      <c r="N452" s="22"/>
    </row>
    <row r="453" spans="1:14" customFormat="1">
      <c r="A453" s="9">
        <v>1</v>
      </c>
      <c r="B453" s="10" t="str">
        <f t="shared" ref="B453:B516" ca="1" si="84">IF(B452="","",IF(ISNA(MATCH(C453,N°_BC,0)),"",MATCH(C453,N°_BC,0)))</f>
        <v/>
      </c>
      <c r="C453" s="10" t="str">
        <f t="shared" ref="C453:C516" ca="1" si="85">IF(C452="","",IF(ISNA(INDEX(OFFSET(N°_BC,B452,0),MATCH(A453,OFFSET(Mois_dep,B452,0),0))),"",INDEX(OFFSET(N°_BC,B452,0),MATCH(A453,OFFSET(Mois_dep,B452,0),0))))</f>
        <v/>
      </c>
      <c r="D453" s="11" t="str">
        <f t="shared" ref="D453:D516" ca="1" si="86">IF(E452="","",IF(ISNA(INDEX(OFFSET(Dates_départ,B452,0),MATCH(A453,OFFSET(Mois_dep,B452,0),0))),"",INDEX(OFFSET(Dates_départ,B452,0),MATCH(A453,OFFSET(Mois_dep,B452,0),0))))</f>
        <v/>
      </c>
      <c r="E453" s="11" t="str">
        <f t="shared" ref="E453:E516" ca="1" si="87">IF(E452="","",IF(ISNA(INDEX(OFFSET(Dates_Fin,B452,0),MATCH(A453,OFFSET(Mois_dep,B452,0),0))),"",INDEX(OFFSET(Dates_Fin,B452,0),MATCH(A453,OFFSET(Mois_dep,B452,0),0))))</f>
        <v/>
      </c>
      <c r="F453" s="15" t="str">
        <f t="shared" ref="F453:F516" ca="1" si="88">IF(E452="","",IF(ISNA(INDEX(OFFSET(Choix_conducteur,B452,0),MATCH(A453,OFFSET(Mois_dep,B452,0),0))),"",INDEX(OFFSET(Choix_conducteur,B452,0),MATCH(A453,OFFSET(Mois_dep,B452,0),0))))</f>
        <v/>
      </c>
      <c r="G453" s="15" t="str">
        <f t="shared" ref="G453:G516" ca="1" si="89">IF(E452="","",IF(ISNA(INDEX(OFFSET(Choix_véhicule,B452,0),MATCH(A453,OFFSET(Mois_dep,B452,0),0))),"",INDEX(OFFSET(Choix_véhicule,B452,0),MATCH(A453,OFFSET(Mois_dep,B452,0),0))))</f>
        <v/>
      </c>
      <c r="H453" s="10" t="str">
        <f t="shared" ref="H453:H516" ca="1" si="90">IF(H452="","",IF(ISNA(INDEX(OFFSET(Confirmé___Option,B452,0),MATCH(A453,OFFSET(Mois_dep,B452,0),0))),"",INDEX(OFFSET(Confirmé___Option,B452,0),MATCH(A453,OFFSET(Mois_dep,B452,0),0))))</f>
        <v/>
      </c>
      <c r="I453" s="10" t="str">
        <f t="shared" ref="I453:I516" ca="1" si="91">IF(IF(H452="","",IF(ISNA(INDEX(OFFSET(Commentaire,B452,0),MATCH(A453,OFFSET(Mois_dep,B452,0),0))),"",INDEX(OFFSET(Commentaire,B452,0),MATCH(A453,OFFSET(Mois_dep,B452,0),0))))=0,"",IF(H452="","",IF(ISNA(INDEX(OFFSET(Commentaire,B452,0),MATCH(A453,OFFSET(Mois_dep,B452,0),0))),"",INDEX(OFFSET(Commentaire,B452,0),MATCH(A453,OFFSET(Mois_dep,B452,0),0)))))</f>
        <v/>
      </c>
      <c r="J453" s="10" t="str">
        <f t="shared" ref="J453:J516" ca="1" si="92">IF(IF(H452="","",IF(ISNA(INDEX(OFFSET(Choix_conducteur_différent,B452,0),MATCH(A453,OFFSET(Mois_dep,B452,0),0))),"",INDEX(OFFSET(Choix_conducteur_différent,B452,0),MATCH(A453,OFFSET(Mois_dep,B452,0),0))))=0,"",IF(H452="","",IF(ISNA(INDEX(OFFSET(Choix_conducteur_différent,B452,0),MATCH(A453,OFFSET(Mois_dep,B452,0),0))),"",INDEX(OFFSET(Choix_conducteur_différent,B452,0),MATCH(A453,OFFSET(Mois_dep,B452,0),0)))))</f>
        <v/>
      </c>
      <c r="K453" s="11" t="str">
        <f t="shared" ref="K453:K516" ca="1" si="93">IF(IF(H452="","",IF(ISNA(INDEX(OFFSET(Dates,B452,0),MATCH(A453,OFFSET(Mois_dep,B452,0),0))),"",INDEX(OFFSET(Dates,B452,0),MATCH(A453,OFFSET(Mois_dep,B452,0),0))))=0,"",IF(H452="","",IF(ISNA(INDEX(OFFSET(Dates,B452,0),MATCH(A453,OFFSET(Mois_dep,B452,0),0))),"",INDEX(OFFSET(Dates,B452,0),MATCH(A453,OFFSET(Mois_dep,B452,0),0)))))</f>
        <v/>
      </c>
      <c r="L453" s="10" t="str">
        <f t="shared" ref="L453:L516" ca="1" si="94">IF(IF(H452="","",IF(ISNA(INDEX(OFFSET(Choix_conducteur_différent2,B452,0),MATCH(A453,OFFSET(Mois_dep,B452,0),0))),"",INDEX(OFFSET(Choix_conducteur_différent2,B452,0),MATCH(A453,OFFSET(Mois_dep,B452,0),0))))=0,"",IF(H452="","",IF(ISNA(INDEX(OFFSET(Choix_conducteur_différent2,B452,0),MATCH(A453,OFFSET(Mois_dep,B452,0),0))),"",INDEX(OFFSET(Choix_conducteur_différent2,B452,0),MATCH(A453,OFFSET(Mois_dep,B452,0),0)))))</f>
        <v/>
      </c>
      <c r="M453" s="11" t="str">
        <f t="shared" ref="M453:M516" ca="1" si="95">IF(IF(H452="","",IF(ISNA(INDEX(OFFSET(Dates2,B452,0),MATCH(A453,OFFSET(Mois_dep,B452,0),0))),"",INDEX(OFFSET(Dates2,B452,0),MATCH(A453,OFFSET(Mois_dep,B452,0),0))))=0,"",IF(H452="","",IF(ISNA(INDEX(OFFSET(Dates2,B452,0),MATCH(A453,OFFSET(Mois_dep,B452,0),0))),"",INDEX(OFFSET(Dates2,B452,0),MATCH(A453,OFFSET(Mois_dep,B452,0),0)))))</f>
        <v/>
      </c>
      <c r="N453" s="22"/>
    </row>
    <row r="454" spans="1:14" customFormat="1">
      <c r="A454" s="9">
        <v>1</v>
      </c>
      <c r="B454" s="10" t="str">
        <f t="shared" ca="1" si="84"/>
        <v/>
      </c>
      <c r="C454" s="10" t="str">
        <f t="shared" ca="1" si="85"/>
        <v/>
      </c>
      <c r="D454" s="11" t="str">
        <f t="shared" ca="1" si="86"/>
        <v/>
      </c>
      <c r="E454" s="11" t="str">
        <f t="shared" ca="1" si="87"/>
        <v/>
      </c>
      <c r="F454" s="15" t="str">
        <f t="shared" ca="1" si="88"/>
        <v/>
      </c>
      <c r="G454" s="15" t="str">
        <f t="shared" ca="1" si="89"/>
        <v/>
      </c>
      <c r="H454" s="10" t="str">
        <f t="shared" ca="1" si="90"/>
        <v/>
      </c>
      <c r="I454" s="10" t="str">
        <f t="shared" ca="1" si="91"/>
        <v/>
      </c>
      <c r="J454" s="10" t="str">
        <f t="shared" ca="1" si="92"/>
        <v/>
      </c>
      <c r="K454" s="11" t="str">
        <f t="shared" ca="1" si="93"/>
        <v/>
      </c>
      <c r="L454" s="10" t="str">
        <f t="shared" ca="1" si="94"/>
        <v/>
      </c>
      <c r="M454" s="11" t="str">
        <f t="shared" ca="1" si="95"/>
        <v/>
      </c>
      <c r="N454" s="22"/>
    </row>
    <row r="455" spans="1:14" customFormat="1">
      <c r="A455" s="9">
        <v>1</v>
      </c>
      <c r="B455" s="10" t="str">
        <f t="shared" ca="1" si="84"/>
        <v/>
      </c>
      <c r="C455" s="10" t="str">
        <f t="shared" ca="1" si="85"/>
        <v/>
      </c>
      <c r="D455" s="11" t="str">
        <f t="shared" ca="1" si="86"/>
        <v/>
      </c>
      <c r="E455" s="11" t="str">
        <f t="shared" ca="1" si="87"/>
        <v/>
      </c>
      <c r="F455" s="15" t="str">
        <f t="shared" ca="1" si="88"/>
        <v/>
      </c>
      <c r="G455" s="15" t="str">
        <f t="shared" ca="1" si="89"/>
        <v/>
      </c>
      <c r="H455" s="10" t="str">
        <f t="shared" ca="1" si="90"/>
        <v/>
      </c>
      <c r="I455" s="10" t="str">
        <f t="shared" ca="1" si="91"/>
        <v/>
      </c>
      <c r="J455" s="10" t="str">
        <f t="shared" ca="1" si="92"/>
        <v/>
      </c>
      <c r="K455" s="11" t="str">
        <f t="shared" ca="1" si="93"/>
        <v/>
      </c>
      <c r="L455" s="10" t="str">
        <f t="shared" ca="1" si="94"/>
        <v/>
      </c>
      <c r="M455" s="11" t="str">
        <f t="shared" ca="1" si="95"/>
        <v/>
      </c>
      <c r="N455" s="22"/>
    </row>
    <row r="456" spans="1:14" customFormat="1">
      <c r="A456" s="9">
        <v>1</v>
      </c>
      <c r="B456" s="10" t="str">
        <f t="shared" ca="1" si="84"/>
        <v/>
      </c>
      <c r="C456" s="10" t="str">
        <f t="shared" ca="1" si="85"/>
        <v/>
      </c>
      <c r="D456" s="11" t="str">
        <f t="shared" ca="1" si="86"/>
        <v/>
      </c>
      <c r="E456" s="11" t="str">
        <f t="shared" ca="1" si="87"/>
        <v/>
      </c>
      <c r="F456" s="15" t="str">
        <f t="shared" ca="1" si="88"/>
        <v/>
      </c>
      <c r="G456" s="15" t="str">
        <f t="shared" ca="1" si="89"/>
        <v/>
      </c>
      <c r="H456" s="10" t="str">
        <f t="shared" ca="1" si="90"/>
        <v/>
      </c>
      <c r="I456" s="10" t="str">
        <f t="shared" ca="1" si="91"/>
        <v/>
      </c>
      <c r="J456" s="10" t="str">
        <f t="shared" ca="1" si="92"/>
        <v/>
      </c>
      <c r="K456" s="11" t="str">
        <f t="shared" ca="1" si="93"/>
        <v/>
      </c>
      <c r="L456" s="10" t="str">
        <f t="shared" ca="1" si="94"/>
        <v/>
      </c>
      <c r="M456" s="11" t="str">
        <f t="shared" ca="1" si="95"/>
        <v/>
      </c>
      <c r="N456" s="22"/>
    </row>
    <row r="457" spans="1:14" customFormat="1">
      <c r="A457" s="9">
        <v>1</v>
      </c>
      <c r="B457" s="10" t="str">
        <f t="shared" ca="1" si="84"/>
        <v/>
      </c>
      <c r="C457" s="10" t="str">
        <f t="shared" ca="1" si="85"/>
        <v/>
      </c>
      <c r="D457" s="11" t="str">
        <f t="shared" ca="1" si="86"/>
        <v/>
      </c>
      <c r="E457" s="11" t="str">
        <f t="shared" ca="1" si="87"/>
        <v/>
      </c>
      <c r="F457" s="15" t="str">
        <f t="shared" ca="1" si="88"/>
        <v/>
      </c>
      <c r="G457" s="15" t="str">
        <f t="shared" ca="1" si="89"/>
        <v/>
      </c>
      <c r="H457" s="10" t="str">
        <f t="shared" ca="1" si="90"/>
        <v/>
      </c>
      <c r="I457" s="10" t="str">
        <f t="shared" ca="1" si="91"/>
        <v/>
      </c>
      <c r="J457" s="10" t="str">
        <f t="shared" ca="1" si="92"/>
        <v/>
      </c>
      <c r="K457" s="11" t="str">
        <f t="shared" ca="1" si="93"/>
        <v/>
      </c>
      <c r="L457" s="10" t="str">
        <f t="shared" ca="1" si="94"/>
        <v/>
      </c>
      <c r="M457" s="11" t="str">
        <f t="shared" ca="1" si="95"/>
        <v/>
      </c>
      <c r="N457" s="22"/>
    </row>
    <row r="458" spans="1:14" customFormat="1">
      <c r="A458" s="9">
        <v>1</v>
      </c>
      <c r="B458" s="10" t="str">
        <f t="shared" ca="1" si="84"/>
        <v/>
      </c>
      <c r="C458" s="10" t="str">
        <f t="shared" ca="1" si="85"/>
        <v/>
      </c>
      <c r="D458" s="11" t="str">
        <f t="shared" ca="1" si="86"/>
        <v/>
      </c>
      <c r="E458" s="11" t="str">
        <f t="shared" ca="1" si="87"/>
        <v/>
      </c>
      <c r="F458" s="15" t="str">
        <f t="shared" ca="1" si="88"/>
        <v/>
      </c>
      <c r="G458" s="15" t="str">
        <f t="shared" ca="1" si="89"/>
        <v/>
      </c>
      <c r="H458" s="10" t="str">
        <f t="shared" ca="1" si="90"/>
        <v/>
      </c>
      <c r="I458" s="10" t="str">
        <f t="shared" ca="1" si="91"/>
        <v/>
      </c>
      <c r="J458" s="10" t="str">
        <f t="shared" ca="1" si="92"/>
        <v/>
      </c>
      <c r="K458" s="11" t="str">
        <f t="shared" ca="1" si="93"/>
        <v/>
      </c>
      <c r="L458" s="10" t="str">
        <f t="shared" ca="1" si="94"/>
        <v/>
      </c>
      <c r="M458" s="11" t="str">
        <f t="shared" ca="1" si="95"/>
        <v/>
      </c>
      <c r="N458" s="22"/>
    </row>
    <row r="459" spans="1:14" customFormat="1">
      <c r="A459" s="9">
        <v>1</v>
      </c>
      <c r="B459" s="10" t="str">
        <f t="shared" ca="1" si="84"/>
        <v/>
      </c>
      <c r="C459" s="10" t="str">
        <f t="shared" ca="1" si="85"/>
        <v/>
      </c>
      <c r="D459" s="11" t="str">
        <f t="shared" ca="1" si="86"/>
        <v/>
      </c>
      <c r="E459" s="11" t="str">
        <f t="shared" ca="1" si="87"/>
        <v/>
      </c>
      <c r="F459" s="15" t="str">
        <f t="shared" ca="1" si="88"/>
        <v/>
      </c>
      <c r="G459" s="15" t="str">
        <f t="shared" ca="1" si="89"/>
        <v/>
      </c>
      <c r="H459" s="10" t="str">
        <f t="shared" ca="1" si="90"/>
        <v/>
      </c>
      <c r="I459" s="10" t="str">
        <f t="shared" ca="1" si="91"/>
        <v/>
      </c>
      <c r="J459" s="10" t="str">
        <f t="shared" ca="1" si="92"/>
        <v/>
      </c>
      <c r="K459" s="11" t="str">
        <f t="shared" ca="1" si="93"/>
        <v/>
      </c>
      <c r="L459" s="10" t="str">
        <f t="shared" ca="1" si="94"/>
        <v/>
      </c>
      <c r="M459" s="11" t="str">
        <f t="shared" ca="1" si="95"/>
        <v/>
      </c>
      <c r="N459" s="22"/>
    </row>
    <row r="460" spans="1:14" customFormat="1">
      <c r="A460" s="9">
        <v>1</v>
      </c>
      <c r="B460" s="10" t="str">
        <f t="shared" ca="1" si="84"/>
        <v/>
      </c>
      <c r="C460" s="10" t="str">
        <f t="shared" ca="1" si="85"/>
        <v/>
      </c>
      <c r="D460" s="11" t="str">
        <f t="shared" ca="1" si="86"/>
        <v/>
      </c>
      <c r="E460" s="11" t="str">
        <f t="shared" ca="1" si="87"/>
        <v/>
      </c>
      <c r="F460" s="15" t="str">
        <f t="shared" ca="1" si="88"/>
        <v/>
      </c>
      <c r="G460" s="15" t="str">
        <f t="shared" ca="1" si="89"/>
        <v/>
      </c>
      <c r="H460" s="10" t="str">
        <f t="shared" ca="1" si="90"/>
        <v/>
      </c>
      <c r="I460" s="10" t="str">
        <f t="shared" ca="1" si="91"/>
        <v/>
      </c>
      <c r="J460" s="10" t="str">
        <f t="shared" ca="1" si="92"/>
        <v/>
      </c>
      <c r="K460" s="11" t="str">
        <f t="shared" ca="1" si="93"/>
        <v/>
      </c>
      <c r="L460" s="10" t="str">
        <f t="shared" ca="1" si="94"/>
        <v/>
      </c>
      <c r="M460" s="11" t="str">
        <f t="shared" ca="1" si="95"/>
        <v/>
      </c>
      <c r="N460" s="22"/>
    </row>
    <row r="461" spans="1:14" customFormat="1">
      <c r="A461" s="9">
        <v>1</v>
      </c>
      <c r="B461" s="10" t="str">
        <f t="shared" ca="1" si="84"/>
        <v/>
      </c>
      <c r="C461" s="10" t="str">
        <f t="shared" ca="1" si="85"/>
        <v/>
      </c>
      <c r="D461" s="11" t="str">
        <f t="shared" ca="1" si="86"/>
        <v/>
      </c>
      <c r="E461" s="11" t="str">
        <f t="shared" ca="1" si="87"/>
        <v/>
      </c>
      <c r="F461" s="15" t="str">
        <f t="shared" ca="1" si="88"/>
        <v/>
      </c>
      <c r="G461" s="15" t="str">
        <f t="shared" ca="1" si="89"/>
        <v/>
      </c>
      <c r="H461" s="10" t="str">
        <f t="shared" ca="1" si="90"/>
        <v/>
      </c>
      <c r="I461" s="10" t="str">
        <f t="shared" ca="1" si="91"/>
        <v/>
      </c>
      <c r="J461" s="10" t="str">
        <f t="shared" ca="1" si="92"/>
        <v/>
      </c>
      <c r="K461" s="11" t="str">
        <f t="shared" ca="1" si="93"/>
        <v/>
      </c>
      <c r="L461" s="10" t="str">
        <f t="shared" ca="1" si="94"/>
        <v/>
      </c>
      <c r="M461" s="11" t="str">
        <f t="shared" ca="1" si="95"/>
        <v/>
      </c>
      <c r="N461" s="22"/>
    </row>
    <row r="462" spans="1:14" customFormat="1">
      <c r="A462" s="9">
        <v>1</v>
      </c>
      <c r="B462" s="10" t="str">
        <f t="shared" ca="1" si="84"/>
        <v/>
      </c>
      <c r="C462" s="10" t="str">
        <f t="shared" ca="1" si="85"/>
        <v/>
      </c>
      <c r="D462" s="11" t="str">
        <f t="shared" ca="1" si="86"/>
        <v/>
      </c>
      <c r="E462" s="11" t="str">
        <f t="shared" ca="1" si="87"/>
        <v/>
      </c>
      <c r="F462" s="15" t="str">
        <f t="shared" ca="1" si="88"/>
        <v/>
      </c>
      <c r="G462" s="15" t="str">
        <f t="shared" ca="1" si="89"/>
        <v/>
      </c>
      <c r="H462" s="10" t="str">
        <f t="shared" ca="1" si="90"/>
        <v/>
      </c>
      <c r="I462" s="10" t="str">
        <f t="shared" ca="1" si="91"/>
        <v/>
      </c>
      <c r="J462" s="10" t="str">
        <f t="shared" ca="1" si="92"/>
        <v/>
      </c>
      <c r="K462" s="11" t="str">
        <f t="shared" ca="1" si="93"/>
        <v/>
      </c>
      <c r="L462" s="10" t="str">
        <f t="shared" ca="1" si="94"/>
        <v/>
      </c>
      <c r="M462" s="11" t="str">
        <f t="shared" ca="1" si="95"/>
        <v/>
      </c>
      <c r="N462" s="22"/>
    </row>
    <row r="463" spans="1:14" customFormat="1">
      <c r="A463" s="9">
        <v>1</v>
      </c>
      <c r="B463" s="10" t="str">
        <f t="shared" ca="1" si="84"/>
        <v/>
      </c>
      <c r="C463" s="10" t="str">
        <f t="shared" ca="1" si="85"/>
        <v/>
      </c>
      <c r="D463" s="11" t="str">
        <f t="shared" ca="1" si="86"/>
        <v/>
      </c>
      <c r="E463" s="11" t="str">
        <f t="shared" ca="1" si="87"/>
        <v/>
      </c>
      <c r="F463" s="15" t="str">
        <f t="shared" ca="1" si="88"/>
        <v/>
      </c>
      <c r="G463" s="15" t="str">
        <f t="shared" ca="1" si="89"/>
        <v/>
      </c>
      <c r="H463" s="10" t="str">
        <f t="shared" ca="1" si="90"/>
        <v/>
      </c>
      <c r="I463" s="10" t="str">
        <f t="shared" ca="1" si="91"/>
        <v/>
      </c>
      <c r="J463" s="10" t="str">
        <f t="shared" ca="1" si="92"/>
        <v/>
      </c>
      <c r="K463" s="11" t="str">
        <f t="shared" ca="1" si="93"/>
        <v/>
      </c>
      <c r="L463" s="10" t="str">
        <f t="shared" ca="1" si="94"/>
        <v/>
      </c>
      <c r="M463" s="11" t="str">
        <f t="shared" ca="1" si="95"/>
        <v/>
      </c>
      <c r="N463" s="22"/>
    </row>
    <row r="464" spans="1:14" customFormat="1">
      <c r="A464" s="9">
        <v>1</v>
      </c>
      <c r="B464" s="10" t="str">
        <f t="shared" ca="1" si="84"/>
        <v/>
      </c>
      <c r="C464" s="10" t="str">
        <f t="shared" ca="1" si="85"/>
        <v/>
      </c>
      <c r="D464" s="11" t="str">
        <f t="shared" ca="1" si="86"/>
        <v/>
      </c>
      <c r="E464" s="11" t="str">
        <f t="shared" ca="1" si="87"/>
        <v/>
      </c>
      <c r="F464" s="15" t="str">
        <f t="shared" ca="1" si="88"/>
        <v/>
      </c>
      <c r="G464" s="15" t="str">
        <f t="shared" ca="1" si="89"/>
        <v/>
      </c>
      <c r="H464" s="10" t="str">
        <f t="shared" ca="1" si="90"/>
        <v/>
      </c>
      <c r="I464" s="10" t="str">
        <f t="shared" ca="1" si="91"/>
        <v/>
      </c>
      <c r="J464" s="10" t="str">
        <f t="shared" ca="1" si="92"/>
        <v/>
      </c>
      <c r="K464" s="11" t="str">
        <f t="shared" ca="1" si="93"/>
        <v/>
      </c>
      <c r="L464" s="10" t="str">
        <f t="shared" ca="1" si="94"/>
        <v/>
      </c>
      <c r="M464" s="11" t="str">
        <f t="shared" ca="1" si="95"/>
        <v/>
      </c>
      <c r="N464" s="22"/>
    </row>
    <row r="465" spans="1:14" customFormat="1">
      <c r="A465" s="9">
        <v>1</v>
      </c>
      <c r="B465" s="10" t="str">
        <f t="shared" ca="1" si="84"/>
        <v/>
      </c>
      <c r="C465" s="10" t="str">
        <f t="shared" ca="1" si="85"/>
        <v/>
      </c>
      <c r="D465" s="11" t="str">
        <f t="shared" ca="1" si="86"/>
        <v/>
      </c>
      <c r="E465" s="11" t="str">
        <f t="shared" ca="1" si="87"/>
        <v/>
      </c>
      <c r="F465" s="15" t="str">
        <f t="shared" ca="1" si="88"/>
        <v/>
      </c>
      <c r="G465" s="15" t="str">
        <f t="shared" ca="1" si="89"/>
        <v/>
      </c>
      <c r="H465" s="10" t="str">
        <f t="shared" ca="1" si="90"/>
        <v/>
      </c>
      <c r="I465" s="10" t="str">
        <f t="shared" ca="1" si="91"/>
        <v/>
      </c>
      <c r="J465" s="10" t="str">
        <f t="shared" ca="1" si="92"/>
        <v/>
      </c>
      <c r="K465" s="11" t="str">
        <f t="shared" ca="1" si="93"/>
        <v/>
      </c>
      <c r="L465" s="10" t="str">
        <f t="shared" ca="1" si="94"/>
        <v/>
      </c>
      <c r="M465" s="11" t="str">
        <f t="shared" ca="1" si="95"/>
        <v/>
      </c>
      <c r="N465" s="22"/>
    </row>
    <row r="466" spans="1:14" customFormat="1">
      <c r="A466" s="9">
        <v>1</v>
      </c>
      <c r="B466" s="10" t="str">
        <f t="shared" ca="1" si="84"/>
        <v/>
      </c>
      <c r="C466" s="10" t="str">
        <f t="shared" ca="1" si="85"/>
        <v/>
      </c>
      <c r="D466" s="11" t="str">
        <f t="shared" ca="1" si="86"/>
        <v/>
      </c>
      <c r="E466" s="11" t="str">
        <f t="shared" ca="1" si="87"/>
        <v/>
      </c>
      <c r="F466" s="15" t="str">
        <f t="shared" ca="1" si="88"/>
        <v/>
      </c>
      <c r="G466" s="15" t="str">
        <f t="shared" ca="1" si="89"/>
        <v/>
      </c>
      <c r="H466" s="10" t="str">
        <f t="shared" ca="1" si="90"/>
        <v/>
      </c>
      <c r="I466" s="10" t="str">
        <f t="shared" ca="1" si="91"/>
        <v/>
      </c>
      <c r="J466" s="10" t="str">
        <f t="shared" ca="1" si="92"/>
        <v/>
      </c>
      <c r="K466" s="11" t="str">
        <f t="shared" ca="1" si="93"/>
        <v/>
      </c>
      <c r="L466" s="10" t="str">
        <f t="shared" ca="1" si="94"/>
        <v/>
      </c>
      <c r="M466" s="11" t="str">
        <f t="shared" ca="1" si="95"/>
        <v/>
      </c>
      <c r="N466" s="22"/>
    </row>
    <row r="467" spans="1:14" customFormat="1">
      <c r="A467" s="9">
        <v>1</v>
      </c>
      <c r="B467" s="10" t="str">
        <f t="shared" ca="1" si="84"/>
        <v/>
      </c>
      <c r="C467" s="10" t="str">
        <f t="shared" ca="1" si="85"/>
        <v/>
      </c>
      <c r="D467" s="11" t="str">
        <f t="shared" ca="1" si="86"/>
        <v/>
      </c>
      <c r="E467" s="11" t="str">
        <f t="shared" ca="1" si="87"/>
        <v/>
      </c>
      <c r="F467" s="15" t="str">
        <f t="shared" ca="1" si="88"/>
        <v/>
      </c>
      <c r="G467" s="15" t="str">
        <f t="shared" ca="1" si="89"/>
        <v/>
      </c>
      <c r="H467" s="10" t="str">
        <f t="shared" ca="1" si="90"/>
        <v/>
      </c>
      <c r="I467" s="10" t="str">
        <f t="shared" ca="1" si="91"/>
        <v/>
      </c>
      <c r="J467" s="10" t="str">
        <f t="shared" ca="1" si="92"/>
        <v/>
      </c>
      <c r="K467" s="11" t="str">
        <f t="shared" ca="1" si="93"/>
        <v/>
      </c>
      <c r="L467" s="10" t="str">
        <f t="shared" ca="1" si="94"/>
        <v/>
      </c>
      <c r="M467" s="11" t="str">
        <f t="shared" ca="1" si="95"/>
        <v/>
      </c>
      <c r="N467" s="22"/>
    </row>
    <row r="468" spans="1:14" customFormat="1">
      <c r="A468" s="9">
        <v>1</v>
      </c>
      <c r="B468" s="10" t="str">
        <f t="shared" ca="1" si="84"/>
        <v/>
      </c>
      <c r="C468" s="10" t="str">
        <f t="shared" ca="1" si="85"/>
        <v/>
      </c>
      <c r="D468" s="11" t="str">
        <f t="shared" ca="1" si="86"/>
        <v/>
      </c>
      <c r="E468" s="11" t="str">
        <f t="shared" ca="1" si="87"/>
        <v/>
      </c>
      <c r="F468" s="15" t="str">
        <f t="shared" ca="1" si="88"/>
        <v/>
      </c>
      <c r="G468" s="15" t="str">
        <f t="shared" ca="1" si="89"/>
        <v/>
      </c>
      <c r="H468" s="10" t="str">
        <f t="shared" ca="1" si="90"/>
        <v/>
      </c>
      <c r="I468" s="10" t="str">
        <f t="shared" ca="1" si="91"/>
        <v/>
      </c>
      <c r="J468" s="10" t="str">
        <f t="shared" ca="1" si="92"/>
        <v/>
      </c>
      <c r="K468" s="11" t="str">
        <f t="shared" ca="1" si="93"/>
        <v/>
      </c>
      <c r="L468" s="10" t="str">
        <f t="shared" ca="1" si="94"/>
        <v/>
      </c>
      <c r="M468" s="11" t="str">
        <f t="shared" ca="1" si="95"/>
        <v/>
      </c>
      <c r="N468" s="22"/>
    </row>
    <row r="469" spans="1:14" customFormat="1">
      <c r="A469" s="9">
        <v>1</v>
      </c>
      <c r="B469" s="10" t="str">
        <f t="shared" ca="1" si="84"/>
        <v/>
      </c>
      <c r="C469" s="10" t="str">
        <f t="shared" ca="1" si="85"/>
        <v/>
      </c>
      <c r="D469" s="11" t="str">
        <f t="shared" ca="1" si="86"/>
        <v/>
      </c>
      <c r="E469" s="11" t="str">
        <f t="shared" ca="1" si="87"/>
        <v/>
      </c>
      <c r="F469" s="15" t="str">
        <f t="shared" ca="1" si="88"/>
        <v/>
      </c>
      <c r="G469" s="15" t="str">
        <f t="shared" ca="1" si="89"/>
        <v/>
      </c>
      <c r="H469" s="10" t="str">
        <f t="shared" ca="1" si="90"/>
        <v/>
      </c>
      <c r="I469" s="10" t="str">
        <f t="shared" ca="1" si="91"/>
        <v/>
      </c>
      <c r="J469" s="10" t="str">
        <f t="shared" ca="1" si="92"/>
        <v/>
      </c>
      <c r="K469" s="11" t="str">
        <f t="shared" ca="1" si="93"/>
        <v/>
      </c>
      <c r="L469" s="10" t="str">
        <f t="shared" ca="1" si="94"/>
        <v/>
      </c>
      <c r="M469" s="11" t="str">
        <f t="shared" ca="1" si="95"/>
        <v/>
      </c>
      <c r="N469" s="22"/>
    </row>
    <row r="470" spans="1:14" customFormat="1">
      <c r="A470" s="9">
        <v>1</v>
      </c>
      <c r="B470" s="10" t="str">
        <f t="shared" ca="1" si="84"/>
        <v/>
      </c>
      <c r="C470" s="10" t="str">
        <f t="shared" ca="1" si="85"/>
        <v/>
      </c>
      <c r="D470" s="11" t="str">
        <f t="shared" ca="1" si="86"/>
        <v/>
      </c>
      <c r="E470" s="11" t="str">
        <f t="shared" ca="1" si="87"/>
        <v/>
      </c>
      <c r="F470" s="15" t="str">
        <f t="shared" ca="1" si="88"/>
        <v/>
      </c>
      <c r="G470" s="15" t="str">
        <f t="shared" ca="1" si="89"/>
        <v/>
      </c>
      <c r="H470" s="10" t="str">
        <f t="shared" ca="1" si="90"/>
        <v/>
      </c>
      <c r="I470" s="10" t="str">
        <f t="shared" ca="1" si="91"/>
        <v/>
      </c>
      <c r="J470" s="10" t="str">
        <f t="shared" ca="1" si="92"/>
        <v/>
      </c>
      <c r="K470" s="11" t="str">
        <f t="shared" ca="1" si="93"/>
        <v/>
      </c>
      <c r="L470" s="10" t="str">
        <f t="shared" ca="1" si="94"/>
        <v/>
      </c>
      <c r="M470" s="11" t="str">
        <f t="shared" ca="1" si="95"/>
        <v/>
      </c>
      <c r="N470" s="22"/>
    </row>
    <row r="471" spans="1:14" customFormat="1">
      <c r="A471" s="9">
        <v>1</v>
      </c>
      <c r="B471" s="10" t="str">
        <f t="shared" ca="1" si="84"/>
        <v/>
      </c>
      <c r="C471" s="10" t="str">
        <f t="shared" ca="1" si="85"/>
        <v/>
      </c>
      <c r="D471" s="11" t="str">
        <f t="shared" ca="1" si="86"/>
        <v/>
      </c>
      <c r="E471" s="11" t="str">
        <f t="shared" ca="1" si="87"/>
        <v/>
      </c>
      <c r="F471" s="15" t="str">
        <f t="shared" ca="1" si="88"/>
        <v/>
      </c>
      <c r="G471" s="15" t="str">
        <f t="shared" ca="1" si="89"/>
        <v/>
      </c>
      <c r="H471" s="10" t="str">
        <f t="shared" ca="1" si="90"/>
        <v/>
      </c>
      <c r="I471" s="10" t="str">
        <f t="shared" ca="1" si="91"/>
        <v/>
      </c>
      <c r="J471" s="10" t="str">
        <f t="shared" ca="1" si="92"/>
        <v/>
      </c>
      <c r="K471" s="11" t="str">
        <f t="shared" ca="1" si="93"/>
        <v/>
      </c>
      <c r="L471" s="10" t="str">
        <f t="shared" ca="1" si="94"/>
        <v/>
      </c>
      <c r="M471" s="11" t="str">
        <f t="shared" ca="1" si="95"/>
        <v/>
      </c>
      <c r="N471" s="22"/>
    </row>
    <row r="472" spans="1:14" customFormat="1">
      <c r="A472" s="9">
        <v>1</v>
      </c>
      <c r="B472" s="10" t="str">
        <f t="shared" ca="1" si="84"/>
        <v/>
      </c>
      <c r="C472" s="10" t="str">
        <f t="shared" ca="1" si="85"/>
        <v/>
      </c>
      <c r="D472" s="11" t="str">
        <f t="shared" ca="1" si="86"/>
        <v/>
      </c>
      <c r="E472" s="11" t="str">
        <f t="shared" ca="1" si="87"/>
        <v/>
      </c>
      <c r="F472" s="15" t="str">
        <f t="shared" ca="1" si="88"/>
        <v/>
      </c>
      <c r="G472" s="15" t="str">
        <f t="shared" ca="1" si="89"/>
        <v/>
      </c>
      <c r="H472" s="10" t="str">
        <f t="shared" ca="1" si="90"/>
        <v/>
      </c>
      <c r="I472" s="10" t="str">
        <f t="shared" ca="1" si="91"/>
        <v/>
      </c>
      <c r="J472" s="10" t="str">
        <f t="shared" ca="1" si="92"/>
        <v/>
      </c>
      <c r="K472" s="11" t="str">
        <f t="shared" ca="1" si="93"/>
        <v/>
      </c>
      <c r="L472" s="10" t="str">
        <f t="shared" ca="1" si="94"/>
        <v/>
      </c>
      <c r="M472" s="11" t="str">
        <f t="shared" ca="1" si="95"/>
        <v/>
      </c>
      <c r="N472" s="22"/>
    </row>
    <row r="473" spans="1:14" customFormat="1">
      <c r="A473" s="9">
        <v>1</v>
      </c>
      <c r="B473" s="10" t="str">
        <f t="shared" ca="1" si="84"/>
        <v/>
      </c>
      <c r="C473" s="10" t="str">
        <f t="shared" ca="1" si="85"/>
        <v/>
      </c>
      <c r="D473" s="11" t="str">
        <f t="shared" ca="1" si="86"/>
        <v/>
      </c>
      <c r="E473" s="11" t="str">
        <f t="shared" ca="1" si="87"/>
        <v/>
      </c>
      <c r="F473" s="15" t="str">
        <f t="shared" ca="1" si="88"/>
        <v/>
      </c>
      <c r="G473" s="15" t="str">
        <f t="shared" ca="1" si="89"/>
        <v/>
      </c>
      <c r="H473" s="10" t="str">
        <f t="shared" ca="1" si="90"/>
        <v/>
      </c>
      <c r="I473" s="10" t="str">
        <f t="shared" ca="1" si="91"/>
        <v/>
      </c>
      <c r="J473" s="10" t="str">
        <f t="shared" ca="1" si="92"/>
        <v/>
      </c>
      <c r="K473" s="11" t="str">
        <f t="shared" ca="1" si="93"/>
        <v/>
      </c>
      <c r="L473" s="10" t="str">
        <f t="shared" ca="1" si="94"/>
        <v/>
      </c>
      <c r="M473" s="11" t="str">
        <f t="shared" ca="1" si="95"/>
        <v/>
      </c>
      <c r="N473" s="22"/>
    </row>
    <row r="474" spans="1:14" customFormat="1">
      <c r="A474" s="9">
        <v>1</v>
      </c>
      <c r="B474" s="10" t="str">
        <f t="shared" ca="1" si="84"/>
        <v/>
      </c>
      <c r="C474" s="10" t="str">
        <f t="shared" ca="1" si="85"/>
        <v/>
      </c>
      <c r="D474" s="11" t="str">
        <f t="shared" ca="1" si="86"/>
        <v/>
      </c>
      <c r="E474" s="11" t="str">
        <f t="shared" ca="1" si="87"/>
        <v/>
      </c>
      <c r="F474" s="15" t="str">
        <f t="shared" ca="1" si="88"/>
        <v/>
      </c>
      <c r="G474" s="15" t="str">
        <f t="shared" ca="1" si="89"/>
        <v/>
      </c>
      <c r="H474" s="10" t="str">
        <f t="shared" ca="1" si="90"/>
        <v/>
      </c>
      <c r="I474" s="10" t="str">
        <f t="shared" ca="1" si="91"/>
        <v/>
      </c>
      <c r="J474" s="10" t="str">
        <f t="shared" ca="1" si="92"/>
        <v/>
      </c>
      <c r="K474" s="11" t="str">
        <f t="shared" ca="1" si="93"/>
        <v/>
      </c>
      <c r="L474" s="10" t="str">
        <f t="shared" ca="1" si="94"/>
        <v/>
      </c>
      <c r="M474" s="11" t="str">
        <f t="shared" ca="1" si="95"/>
        <v/>
      </c>
      <c r="N474" s="22"/>
    </row>
    <row r="475" spans="1:14" customFormat="1">
      <c r="A475" s="9">
        <v>1</v>
      </c>
      <c r="B475" s="10" t="str">
        <f t="shared" ca="1" si="84"/>
        <v/>
      </c>
      <c r="C475" s="10" t="str">
        <f t="shared" ca="1" si="85"/>
        <v/>
      </c>
      <c r="D475" s="11" t="str">
        <f t="shared" ca="1" si="86"/>
        <v/>
      </c>
      <c r="E475" s="11" t="str">
        <f t="shared" ca="1" si="87"/>
        <v/>
      </c>
      <c r="F475" s="15" t="str">
        <f t="shared" ca="1" si="88"/>
        <v/>
      </c>
      <c r="G475" s="15" t="str">
        <f t="shared" ca="1" si="89"/>
        <v/>
      </c>
      <c r="H475" s="10" t="str">
        <f t="shared" ca="1" si="90"/>
        <v/>
      </c>
      <c r="I475" s="10" t="str">
        <f t="shared" ca="1" si="91"/>
        <v/>
      </c>
      <c r="J475" s="10" t="str">
        <f t="shared" ca="1" si="92"/>
        <v/>
      </c>
      <c r="K475" s="11" t="str">
        <f t="shared" ca="1" si="93"/>
        <v/>
      </c>
      <c r="L475" s="10" t="str">
        <f t="shared" ca="1" si="94"/>
        <v/>
      </c>
      <c r="M475" s="11" t="str">
        <f t="shared" ca="1" si="95"/>
        <v/>
      </c>
      <c r="N475" s="22"/>
    </row>
    <row r="476" spans="1:14" customFormat="1">
      <c r="A476" s="9">
        <v>1</v>
      </c>
      <c r="B476" s="10" t="str">
        <f t="shared" ca="1" si="84"/>
        <v/>
      </c>
      <c r="C476" s="10" t="str">
        <f t="shared" ca="1" si="85"/>
        <v/>
      </c>
      <c r="D476" s="11" t="str">
        <f t="shared" ca="1" si="86"/>
        <v/>
      </c>
      <c r="E476" s="11" t="str">
        <f t="shared" ca="1" si="87"/>
        <v/>
      </c>
      <c r="F476" s="15" t="str">
        <f t="shared" ca="1" si="88"/>
        <v/>
      </c>
      <c r="G476" s="15" t="str">
        <f t="shared" ca="1" si="89"/>
        <v/>
      </c>
      <c r="H476" s="10" t="str">
        <f t="shared" ca="1" si="90"/>
        <v/>
      </c>
      <c r="I476" s="10" t="str">
        <f t="shared" ca="1" si="91"/>
        <v/>
      </c>
      <c r="J476" s="10" t="str">
        <f t="shared" ca="1" si="92"/>
        <v/>
      </c>
      <c r="K476" s="11" t="str">
        <f t="shared" ca="1" si="93"/>
        <v/>
      </c>
      <c r="L476" s="10" t="str">
        <f t="shared" ca="1" si="94"/>
        <v/>
      </c>
      <c r="M476" s="11" t="str">
        <f t="shared" ca="1" si="95"/>
        <v/>
      </c>
      <c r="N476" s="22"/>
    </row>
    <row r="477" spans="1:14" customFormat="1">
      <c r="A477" s="9">
        <v>1</v>
      </c>
      <c r="B477" s="10" t="str">
        <f t="shared" ca="1" si="84"/>
        <v/>
      </c>
      <c r="C477" s="10" t="str">
        <f t="shared" ca="1" si="85"/>
        <v/>
      </c>
      <c r="D477" s="11" t="str">
        <f t="shared" ca="1" si="86"/>
        <v/>
      </c>
      <c r="E477" s="11" t="str">
        <f t="shared" ca="1" si="87"/>
        <v/>
      </c>
      <c r="F477" s="15" t="str">
        <f t="shared" ca="1" si="88"/>
        <v/>
      </c>
      <c r="G477" s="15" t="str">
        <f t="shared" ca="1" si="89"/>
        <v/>
      </c>
      <c r="H477" s="10" t="str">
        <f t="shared" ca="1" si="90"/>
        <v/>
      </c>
      <c r="I477" s="10" t="str">
        <f t="shared" ca="1" si="91"/>
        <v/>
      </c>
      <c r="J477" s="10" t="str">
        <f t="shared" ca="1" si="92"/>
        <v/>
      </c>
      <c r="K477" s="11" t="str">
        <f t="shared" ca="1" si="93"/>
        <v/>
      </c>
      <c r="L477" s="10" t="str">
        <f t="shared" ca="1" si="94"/>
        <v/>
      </c>
      <c r="M477" s="11" t="str">
        <f t="shared" ca="1" si="95"/>
        <v/>
      </c>
      <c r="N477" s="22"/>
    </row>
    <row r="478" spans="1:14" customFormat="1">
      <c r="A478" s="9">
        <v>1</v>
      </c>
      <c r="B478" s="10" t="str">
        <f t="shared" ca="1" si="84"/>
        <v/>
      </c>
      <c r="C478" s="10" t="str">
        <f t="shared" ca="1" si="85"/>
        <v/>
      </c>
      <c r="D478" s="11" t="str">
        <f t="shared" ca="1" si="86"/>
        <v/>
      </c>
      <c r="E478" s="11" t="str">
        <f t="shared" ca="1" si="87"/>
        <v/>
      </c>
      <c r="F478" s="15" t="str">
        <f t="shared" ca="1" si="88"/>
        <v/>
      </c>
      <c r="G478" s="15" t="str">
        <f t="shared" ca="1" si="89"/>
        <v/>
      </c>
      <c r="H478" s="10" t="str">
        <f t="shared" ca="1" si="90"/>
        <v/>
      </c>
      <c r="I478" s="10" t="str">
        <f t="shared" ca="1" si="91"/>
        <v/>
      </c>
      <c r="J478" s="10" t="str">
        <f t="shared" ca="1" si="92"/>
        <v/>
      </c>
      <c r="K478" s="11" t="str">
        <f t="shared" ca="1" si="93"/>
        <v/>
      </c>
      <c r="L478" s="10" t="str">
        <f t="shared" ca="1" si="94"/>
        <v/>
      </c>
      <c r="M478" s="11" t="str">
        <f t="shared" ca="1" si="95"/>
        <v/>
      </c>
      <c r="N478" s="22"/>
    </row>
    <row r="479" spans="1:14" customFormat="1">
      <c r="A479" s="9">
        <v>1</v>
      </c>
      <c r="B479" s="10" t="str">
        <f t="shared" ca="1" si="84"/>
        <v/>
      </c>
      <c r="C479" s="10" t="str">
        <f t="shared" ca="1" si="85"/>
        <v/>
      </c>
      <c r="D479" s="11" t="str">
        <f t="shared" ca="1" si="86"/>
        <v/>
      </c>
      <c r="E479" s="11" t="str">
        <f t="shared" ca="1" si="87"/>
        <v/>
      </c>
      <c r="F479" s="15" t="str">
        <f t="shared" ca="1" si="88"/>
        <v/>
      </c>
      <c r="G479" s="15" t="str">
        <f t="shared" ca="1" si="89"/>
        <v/>
      </c>
      <c r="H479" s="10" t="str">
        <f t="shared" ca="1" si="90"/>
        <v/>
      </c>
      <c r="I479" s="10" t="str">
        <f t="shared" ca="1" si="91"/>
        <v/>
      </c>
      <c r="J479" s="10" t="str">
        <f t="shared" ca="1" si="92"/>
        <v/>
      </c>
      <c r="K479" s="11" t="str">
        <f t="shared" ca="1" si="93"/>
        <v/>
      </c>
      <c r="L479" s="10" t="str">
        <f t="shared" ca="1" si="94"/>
        <v/>
      </c>
      <c r="M479" s="11" t="str">
        <f t="shared" ca="1" si="95"/>
        <v/>
      </c>
      <c r="N479" s="22"/>
    </row>
    <row r="480" spans="1:14" customFormat="1">
      <c r="A480" s="9">
        <v>1</v>
      </c>
      <c r="B480" s="10" t="str">
        <f t="shared" ca="1" si="84"/>
        <v/>
      </c>
      <c r="C480" s="10" t="str">
        <f t="shared" ca="1" si="85"/>
        <v/>
      </c>
      <c r="D480" s="11" t="str">
        <f t="shared" ca="1" si="86"/>
        <v/>
      </c>
      <c r="E480" s="11" t="str">
        <f t="shared" ca="1" si="87"/>
        <v/>
      </c>
      <c r="F480" s="15" t="str">
        <f t="shared" ca="1" si="88"/>
        <v/>
      </c>
      <c r="G480" s="15" t="str">
        <f t="shared" ca="1" si="89"/>
        <v/>
      </c>
      <c r="H480" s="10" t="str">
        <f t="shared" ca="1" si="90"/>
        <v/>
      </c>
      <c r="I480" s="10" t="str">
        <f t="shared" ca="1" si="91"/>
        <v/>
      </c>
      <c r="J480" s="10" t="str">
        <f t="shared" ca="1" si="92"/>
        <v/>
      </c>
      <c r="K480" s="11" t="str">
        <f t="shared" ca="1" si="93"/>
        <v/>
      </c>
      <c r="L480" s="10" t="str">
        <f t="shared" ca="1" si="94"/>
        <v/>
      </c>
      <c r="M480" s="11" t="str">
        <f t="shared" ca="1" si="95"/>
        <v/>
      </c>
      <c r="N480" s="22"/>
    </row>
    <row r="481" spans="1:14" customFormat="1">
      <c r="A481" s="9">
        <v>1</v>
      </c>
      <c r="B481" s="10" t="str">
        <f t="shared" ca="1" si="84"/>
        <v/>
      </c>
      <c r="C481" s="10" t="str">
        <f t="shared" ca="1" si="85"/>
        <v/>
      </c>
      <c r="D481" s="11" t="str">
        <f t="shared" ca="1" si="86"/>
        <v/>
      </c>
      <c r="E481" s="11" t="str">
        <f t="shared" ca="1" si="87"/>
        <v/>
      </c>
      <c r="F481" s="15" t="str">
        <f t="shared" ca="1" si="88"/>
        <v/>
      </c>
      <c r="G481" s="15" t="str">
        <f t="shared" ca="1" si="89"/>
        <v/>
      </c>
      <c r="H481" s="10" t="str">
        <f t="shared" ca="1" si="90"/>
        <v/>
      </c>
      <c r="I481" s="10" t="str">
        <f t="shared" ca="1" si="91"/>
        <v/>
      </c>
      <c r="J481" s="10" t="str">
        <f t="shared" ca="1" si="92"/>
        <v/>
      </c>
      <c r="K481" s="11" t="str">
        <f t="shared" ca="1" si="93"/>
        <v/>
      </c>
      <c r="L481" s="10" t="str">
        <f t="shared" ca="1" si="94"/>
        <v/>
      </c>
      <c r="M481" s="11" t="str">
        <f t="shared" ca="1" si="95"/>
        <v/>
      </c>
      <c r="N481" s="22"/>
    </row>
    <row r="482" spans="1:14" customFormat="1">
      <c r="A482" s="9">
        <v>1</v>
      </c>
      <c r="B482" s="10" t="str">
        <f t="shared" ca="1" si="84"/>
        <v/>
      </c>
      <c r="C482" s="10" t="str">
        <f t="shared" ca="1" si="85"/>
        <v/>
      </c>
      <c r="D482" s="11" t="str">
        <f t="shared" ca="1" si="86"/>
        <v/>
      </c>
      <c r="E482" s="11" t="str">
        <f t="shared" ca="1" si="87"/>
        <v/>
      </c>
      <c r="F482" s="15" t="str">
        <f t="shared" ca="1" si="88"/>
        <v/>
      </c>
      <c r="G482" s="15" t="str">
        <f t="shared" ca="1" si="89"/>
        <v/>
      </c>
      <c r="H482" s="10" t="str">
        <f t="shared" ca="1" si="90"/>
        <v/>
      </c>
      <c r="I482" s="10" t="str">
        <f t="shared" ca="1" si="91"/>
        <v/>
      </c>
      <c r="J482" s="10" t="str">
        <f t="shared" ca="1" si="92"/>
        <v/>
      </c>
      <c r="K482" s="11" t="str">
        <f t="shared" ca="1" si="93"/>
        <v/>
      </c>
      <c r="L482" s="10" t="str">
        <f t="shared" ca="1" si="94"/>
        <v/>
      </c>
      <c r="M482" s="11" t="str">
        <f t="shared" ca="1" si="95"/>
        <v/>
      </c>
      <c r="N482" s="22"/>
    </row>
    <row r="483" spans="1:14" customFormat="1">
      <c r="A483" s="9">
        <v>1</v>
      </c>
      <c r="B483" s="10" t="str">
        <f t="shared" ca="1" si="84"/>
        <v/>
      </c>
      <c r="C483" s="10" t="str">
        <f t="shared" ca="1" si="85"/>
        <v/>
      </c>
      <c r="D483" s="11" t="str">
        <f t="shared" ca="1" si="86"/>
        <v/>
      </c>
      <c r="E483" s="11" t="str">
        <f t="shared" ca="1" si="87"/>
        <v/>
      </c>
      <c r="F483" s="15" t="str">
        <f t="shared" ca="1" si="88"/>
        <v/>
      </c>
      <c r="G483" s="15" t="str">
        <f t="shared" ca="1" si="89"/>
        <v/>
      </c>
      <c r="H483" s="10" t="str">
        <f t="shared" ca="1" si="90"/>
        <v/>
      </c>
      <c r="I483" s="10" t="str">
        <f t="shared" ca="1" si="91"/>
        <v/>
      </c>
      <c r="J483" s="10" t="str">
        <f t="shared" ca="1" si="92"/>
        <v/>
      </c>
      <c r="K483" s="11" t="str">
        <f t="shared" ca="1" si="93"/>
        <v/>
      </c>
      <c r="L483" s="10" t="str">
        <f t="shared" ca="1" si="94"/>
        <v/>
      </c>
      <c r="M483" s="11" t="str">
        <f t="shared" ca="1" si="95"/>
        <v/>
      </c>
      <c r="N483" s="22"/>
    </row>
    <row r="484" spans="1:14" customFormat="1">
      <c r="A484" s="9">
        <v>1</v>
      </c>
      <c r="B484" s="10" t="str">
        <f t="shared" ca="1" si="84"/>
        <v/>
      </c>
      <c r="C484" s="10" t="str">
        <f t="shared" ca="1" si="85"/>
        <v/>
      </c>
      <c r="D484" s="11" t="str">
        <f t="shared" ca="1" si="86"/>
        <v/>
      </c>
      <c r="E484" s="11" t="str">
        <f t="shared" ca="1" si="87"/>
        <v/>
      </c>
      <c r="F484" s="15" t="str">
        <f t="shared" ca="1" si="88"/>
        <v/>
      </c>
      <c r="G484" s="15" t="str">
        <f t="shared" ca="1" si="89"/>
        <v/>
      </c>
      <c r="H484" s="10" t="str">
        <f t="shared" ca="1" si="90"/>
        <v/>
      </c>
      <c r="I484" s="10" t="str">
        <f t="shared" ca="1" si="91"/>
        <v/>
      </c>
      <c r="J484" s="10" t="str">
        <f t="shared" ca="1" si="92"/>
        <v/>
      </c>
      <c r="K484" s="11" t="str">
        <f t="shared" ca="1" si="93"/>
        <v/>
      </c>
      <c r="L484" s="10" t="str">
        <f t="shared" ca="1" si="94"/>
        <v/>
      </c>
      <c r="M484" s="11" t="str">
        <f t="shared" ca="1" si="95"/>
        <v/>
      </c>
      <c r="N484" s="22"/>
    </row>
    <row r="485" spans="1:14" customFormat="1">
      <c r="A485" s="9">
        <v>1</v>
      </c>
      <c r="B485" s="10" t="str">
        <f t="shared" ca="1" si="84"/>
        <v/>
      </c>
      <c r="C485" s="10" t="str">
        <f t="shared" ca="1" si="85"/>
        <v/>
      </c>
      <c r="D485" s="11" t="str">
        <f t="shared" ca="1" si="86"/>
        <v/>
      </c>
      <c r="E485" s="11" t="str">
        <f t="shared" ca="1" si="87"/>
        <v/>
      </c>
      <c r="F485" s="15" t="str">
        <f t="shared" ca="1" si="88"/>
        <v/>
      </c>
      <c r="G485" s="15" t="str">
        <f t="shared" ca="1" si="89"/>
        <v/>
      </c>
      <c r="H485" s="10" t="str">
        <f t="shared" ca="1" si="90"/>
        <v/>
      </c>
      <c r="I485" s="10" t="str">
        <f t="shared" ca="1" si="91"/>
        <v/>
      </c>
      <c r="J485" s="10" t="str">
        <f t="shared" ca="1" si="92"/>
        <v/>
      </c>
      <c r="K485" s="11" t="str">
        <f t="shared" ca="1" si="93"/>
        <v/>
      </c>
      <c r="L485" s="10" t="str">
        <f t="shared" ca="1" si="94"/>
        <v/>
      </c>
      <c r="M485" s="11" t="str">
        <f t="shared" ca="1" si="95"/>
        <v/>
      </c>
      <c r="N485" s="22"/>
    </row>
    <row r="486" spans="1:14" customFormat="1">
      <c r="A486" s="9">
        <v>1</v>
      </c>
      <c r="B486" s="10" t="str">
        <f t="shared" ca="1" si="84"/>
        <v/>
      </c>
      <c r="C486" s="10" t="str">
        <f t="shared" ca="1" si="85"/>
        <v/>
      </c>
      <c r="D486" s="11" t="str">
        <f t="shared" ca="1" si="86"/>
        <v/>
      </c>
      <c r="E486" s="11" t="str">
        <f t="shared" ca="1" si="87"/>
        <v/>
      </c>
      <c r="F486" s="15" t="str">
        <f t="shared" ca="1" si="88"/>
        <v/>
      </c>
      <c r="G486" s="15" t="str">
        <f t="shared" ca="1" si="89"/>
        <v/>
      </c>
      <c r="H486" s="10" t="str">
        <f t="shared" ca="1" si="90"/>
        <v/>
      </c>
      <c r="I486" s="10" t="str">
        <f t="shared" ca="1" si="91"/>
        <v/>
      </c>
      <c r="J486" s="10" t="str">
        <f t="shared" ca="1" si="92"/>
        <v/>
      </c>
      <c r="K486" s="11" t="str">
        <f t="shared" ca="1" si="93"/>
        <v/>
      </c>
      <c r="L486" s="10" t="str">
        <f t="shared" ca="1" si="94"/>
        <v/>
      </c>
      <c r="M486" s="11" t="str">
        <f t="shared" ca="1" si="95"/>
        <v/>
      </c>
      <c r="N486" s="22"/>
    </row>
    <row r="487" spans="1:14" customFormat="1">
      <c r="A487" s="9">
        <v>1</v>
      </c>
      <c r="B487" s="10" t="str">
        <f t="shared" ca="1" si="84"/>
        <v/>
      </c>
      <c r="C487" s="10" t="str">
        <f t="shared" ca="1" si="85"/>
        <v/>
      </c>
      <c r="D487" s="11" t="str">
        <f t="shared" ca="1" si="86"/>
        <v/>
      </c>
      <c r="E487" s="11" t="str">
        <f t="shared" ca="1" si="87"/>
        <v/>
      </c>
      <c r="F487" s="15" t="str">
        <f t="shared" ca="1" si="88"/>
        <v/>
      </c>
      <c r="G487" s="15" t="str">
        <f t="shared" ca="1" si="89"/>
        <v/>
      </c>
      <c r="H487" s="10" t="str">
        <f t="shared" ca="1" si="90"/>
        <v/>
      </c>
      <c r="I487" s="10" t="str">
        <f t="shared" ca="1" si="91"/>
        <v/>
      </c>
      <c r="J487" s="10" t="str">
        <f t="shared" ca="1" si="92"/>
        <v/>
      </c>
      <c r="K487" s="11" t="str">
        <f t="shared" ca="1" si="93"/>
        <v/>
      </c>
      <c r="L487" s="10" t="str">
        <f t="shared" ca="1" si="94"/>
        <v/>
      </c>
      <c r="M487" s="11" t="str">
        <f t="shared" ca="1" si="95"/>
        <v/>
      </c>
      <c r="N487" s="22"/>
    </row>
    <row r="488" spans="1:14" customFormat="1">
      <c r="A488" s="9">
        <v>1</v>
      </c>
      <c r="B488" s="10" t="str">
        <f t="shared" ca="1" si="84"/>
        <v/>
      </c>
      <c r="C488" s="10" t="str">
        <f t="shared" ca="1" si="85"/>
        <v/>
      </c>
      <c r="D488" s="11" t="str">
        <f t="shared" ca="1" si="86"/>
        <v/>
      </c>
      <c r="E488" s="11" t="str">
        <f t="shared" ca="1" si="87"/>
        <v/>
      </c>
      <c r="F488" s="15" t="str">
        <f t="shared" ca="1" si="88"/>
        <v/>
      </c>
      <c r="G488" s="15" t="str">
        <f t="shared" ca="1" si="89"/>
        <v/>
      </c>
      <c r="H488" s="10" t="str">
        <f t="shared" ca="1" si="90"/>
        <v/>
      </c>
      <c r="I488" s="10" t="str">
        <f t="shared" ca="1" si="91"/>
        <v/>
      </c>
      <c r="J488" s="10" t="str">
        <f t="shared" ca="1" si="92"/>
        <v/>
      </c>
      <c r="K488" s="11" t="str">
        <f t="shared" ca="1" si="93"/>
        <v/>
      </c>
      <c r="L488" s="10" t="str">
        <f t="shared" ca="1" si="94"/>
        <v/>
      </c>
      <c r="M488" s="11" t="str">
        <f t="shared" ca="1" si="95"/>
        <v/>
      </c>
      <c r="N488" s="22"/>
    </row>
    <row r="489" spans="1:14" customFormat="1">
      <c r="A489" s="9">
        <v>1</v>
      </c>
      <c r="B489" s="10" t="str">
        <f t="shared" ca="1" si="84"/>
        <v/>
      </c>
      <c r="C489" s="10" t="str">
        <f t="shared" ca="1" si="85"/>
        <v/>
      </c>
      <c r="D489" s="11" t="str">
        <f t="shared" ca="1" si="86"/>
        <v/>
      </c>
      <c r="E489" s="11" t="str">
        <f t="shared" ca="1" si="87"/>
        <v/>
      </c>
      <c r="F489" s="15" t="str">
        <f t="shared" ca="1" si="88"/>
        <v/>
      </c>
      <c r="G489" s="15" t="str">
        <f t="shared" ca="1" si="89"/>
        <v/>
      </c>
      <c r="H489" s="10" t="str">
        <f t="shared" ca="1" si="90"/>
        <v/>
      </c>
      <c r="I489" s="10" t="str">
        <f t="shared" ca="1" si="91"/>
        <v/>
      </c>
      <c r="J489" s="10" t="str">
        <f t="shared" ca="1" si="92"/>
        <v/>
      </c>
      <c r="K489" s="11" t="str">
        <f t="shared" ca="1" si="93"/>
        <v/>
      </c>
      <c r="L489" s="10" t="str">
        <f t="shared" ca="1" si="94"/>
        <v/>
      </c>
      <c r="M489" s="11" t="str">
        <f t="shared" ca="1" si="95"/>
        <v/>
      </c>
      <c r="N489" s="22"/>
    </row>
    <row r="490" spans="1:14" customFormat="1">
      <c r="A490" s="9">
        <v>1</v>
      </c>
      <c r="B490" s="10" t="str">
        <f t="shared" ca="1" si="84"/>
        <v/>
      </c>
      <c r="C490" s="10" t="str">
        <f t="shared" ca="1" si="85"/>
        <v/>
      </c>
      <c r="D490" s="11" t="str">
        <f t="shared" ca="1" si="86"/>
        <v/>
      </c>
      <c r="E490" s="11" t="str">
        <f t="shared" ca="1" si="87"/>
        <v/>
      </c>
      <c r="F490" s="15" t="str">
        <f t="shared" ca="1" si="88"/>
        <v/>
      </c>
      <c r="G490" s="15" t="str">
        <f t="shared" ca="1" si="89"/>
        <v/>
      </c>
      <c r="H490" s="10" t="str">
        <f t="shared" ca="1" si="90"/>
        <v/>
      </c>
      <c r="I490" s="10" t="str">
        <f t="shared" ca="1" si="91"/>
        <v/>
      </c>
      <c r="J490" s="10" t="str">
        <f t="shared" ca="1" si="92"/>
        <v/>
      </c>
      <c r="K490" s="11" t="str">
        <f t="shared" ca="1" si="93"/>
        <v/>
      </c>
      <c r="L490" s="10" t="str">
        <f t="shared" ca="1" si="94"/>
        <v/>
      </c>
      <c r="M490" s="11" t="str">
        <f t="shared" ca="1" si="95"/>
        <v/>
      </c>
      <c r="N490" s="22"/>
    </row>
    <row r="491" spans="1:14" customFormat="1">
      <c r="A491" s="9">
        <v>1</v>
      </c>
      <c r="B491" s="10" t="str">
        <f t="shared" ca="1" si="84"/>
        <v/>
      </c>
      <c r="C491" s="10" t="str">
        <f t="shared" ca="1" si="85"/>
        <v/>
      </c>
      <c r="D491" s="11" t="str">
        <f t="shared" ca="1" si="86"/>
        <v/>
      </c>
      <c r="E491" s="11" t="str">
        <f t="shared" ca="1" si="87"/>
        <v/>
      </c>
      <c r="F491" s="15" t="str">
        <f t="shared" ca="1" si="88"/>
        <v/>
      </c>
      <c r="G491" s="15" t="str">
        <f t="shared" ca="1" si="89"/>
        <v/>
      </c>
      <c r="H491" s="10" t="str">
        <f t="shared" ca="1" si="90"/>
        <v/>
      </c>
      <c r="I491" s="10" t="str">
        <f t="shared" ca="1" si="91"/>
        <v/>
      </c>
      <c r="J491" s="10" t="str">
        <f t="shared" ca="1" si="92"/>
        <v/>
      </c>
      <c r="K491" s="11" t="str">
        <f t="shared" ca="1" si="93"/>
        <v/>
      </c>
      <c r="L491" s="10" t="str">
        <f t="shared" ca="1" si="94"/>
        <v/>
      </c>
      <c r="M491" s="11" t="str">
        <f t="shared" ca="1" si="95"/>
        <v/>
      </c>
      <c r="N491" s="22"/>
    </row>
    <row r="492" spans="1:14" customFormat="1">
      <c r="A492" s="9">
        <v>1</v>
      </c>
      <c r="B492" s="10" t="str">
        <f t="shared" ca="1" si="84"/>
        <v/>
      </c>
      <c r="C492" s="10" t="str">
        <f t="shared" ca="1" si="85"/>
        <v/>
      </c>
      <c r="D492" s="11" t="str">
        <f t="shared" ca="1" si="86"/>
        <v/>
      </c>
      <c r="E492" s="11" t="str">
        <f t="shared" ca="1" si="87"/>
        <v/>
      </c>
      <c r="F492" s="15" t="str">
        <f t="shared" ca="1" si="88"/>
        <v/>
      </c>
      <c r="G492" s="15" t="str">
        <f t="shared" ca="1" si="89"/>
        <v/>
      </c>
      <c r="H492" s="10" t="str">
        <f t="shared" ca="1" si="90"/>
        <v/>
      </c>
      <c r="I492" s="10" t="str">
        <f t="shared" ca="1" si="91"/>
        <v/>
      </c>
      <c r="J492" s="10" t="str">
        <f t="shared" ca="1" si="92"/>
        <v/>
      </c>
      <c r="K492" s="11" t="str">
        <f t="shared" ca="1" si="93"/>
        <v/>
      </c>
      <c r="L492" s="10" t="str">
        <f t="shared" ca="1" si="94"/>
        <v/>
      </c>
      <c r="M492" s="11" t="str">
        <f t="shared" ca="1" si="95"/>
        <v/>
      </c>
      <c r="N492" s="22"/>
    </row>
    <row r="493" spans="1:14" customFormat="1">
      <c r="A493" s="9">
        <v>1</v>
      </c>
      <c r="B493" s="10" t="str">
        <f t="shared" ca="1" si="84"/>
        <v/>
      </c>
      <c r="C493" s="10" t="str">
        <f t="shared" ca="1" si="85"/>
        <v/>
      </c>
      <c r="D493" s="11" t="str">
        <f t="shared" ca="1" si="86"/>
        <v/>
      </c>
      <c r="E493" s="11" t="str">
        <f t="shared" ca="1" si="87"/>
        <v/>
      </c>
      <c r="F493" s="15" t="str">
        <f t="shared" ca="1" si="88"/>
        <v/>
      </c>
      <c r="G493" s="15" t="str">
        <f t="shared" ca="1" si="89"/>
        <v/>
      </c>
      <c r="H493" s="10" t="str">
        <f t="shared" ca="1" si="90"/>
        <v/>
      </c>
      <c r="I493" s="10" t="str">
        <f t="shared" ca="1" si="91"/>
        <v/>
      </c>
      <c r="J493" s="10" t="str">
        <f t="shared" ca="1" si="92"/>
        <v/>
      </c>
      <c r="K493" s="11" t="str">
        <f t="shared" ca="1" si="93"/>
        <v/>
      </c>
      <c r="L493" s="10" t="str">
        <f t="shared" ca="1" si="94"/>
        <v/>
      </c>
      <c r="M493" s="11" t="str">
        <f t="shared" ca="1" si="95"/>
        <v/>
      </c>
      <c r="N493" s="22"/>
    </row>
    <row r="494" spans="1:14" customFormat="1">
      <c r="A494" s="9">
        <v>1</v>
      </c>
      <c r="B494" s="10" t="str">
        <f t="shared" ca="1" si="84"/>
        <v/>
      </c>
      <c r="C494" s="10" t="str">
        <f t="shared" ca="1" si="85"/>
        <v/>
      </c>
      <c r="D494" s="11" t="str">
        <f t="shared" ca="1" si="86"/>
        <v/>
      </c>
      <c r="E494" s="11" t="str">
        <f t="shared" ca="1" si="87"/>
        <v/>
      </c>
      <c r="F494" s="15" t="str">
        <f t="shared" ca="1" si="88"/>
        <v/>
      </c>
      <c r="G494" s="15" t="str">
        <f t="shared" ca="1" si="89"/>
        <v/>
      </c>
      <c r="H494" s="10" t="str">
        <f t="shared" ca="1" si="90"/>
        <v/>
      </c>
      <c r="I494" s="10" t="str">
        <f t="shared" ca="1" si="91"/>
        <v/>
      </c>
      <c r="J494" s="10" t="str">
        <f t="shared" ca="1" si="92"/>
        <v/>
      </c>
      <c r="K494" s="11" t="str">
        <f t="shared" ca="1" si="93"/>
        <v/>
      </c>
      <c r="L494" s="10" t="str">
        <f t="shared" ca="1" si="94"/>
        <v/>
      </c>
      <c r="M494" s="11" t="str">
        <f t="shared" ca="1" si="95"/>
        <v/>
      </c>
      <c r="N494" s="22"/>
    </row>
    <row r="495" spans="1:14" customFormat="1">
      <c r="A495" s="9">
        <v>1</v>
      </c>
      <c r="B495" s="10" t="str">
        <f t="shared" ca="1" si="84"/>
        <v/>
      </c>
      <c r="C495" s="10" t="str">
        <f t="shared" ca="1" si="85"/>
        <v/>
      </c>
      <c r="D495" s="11" t="str">
        <f t="shared" ca="1" si="86"/>
        <v/>
      </c>
      <c r="E495" s="11" t="str">
        <f t="shared" ca="1" si="87"/>
        <v/>
      </c>
      <c r="F495" s="15" t="str">
        <f t="shared" ca="1" si="88"/>
        <v/>
      </c>
      <c r="G495" s="15" t="str">
        <f t="shared" ca="1" si="89"/>
        <v/>
      </c>
      <c r="H495" s="10" t="str">
        <f t="shared" ca="1" si="90"/>
        <v/>
      </c>
      <c r="I495" s="10" t="str">
        <f t="shared" ca="1" si="91"/>
        <v/>
      </c>
      <c r="J495" s="10" t="str">
        <f t="shared" ca="1" si="92"/>
        <v/>
      </c>
      <c r="K495" s="11" t="str">
        <f t="shared" ca="1" si="93"/>
        <v/>
      </c>
      <c r="L495" s="10" t="str">
        <f t="shared" ca="1" si="94"/>
        <v/>
      </c>
      <c r="M495" s="11" t="str">
        <f t="shared" ca="1" si="95"/>
        <v/>
      </c>
      <c r="N495" s="22"/>
    </row>
    <row r="496" spans="1:14" customFormat="1">
      <c r="A496" s="9">
        <v>1</v>
      </c>
      <c r="B496" s="10" t="str">
        <f t="shared" ca="1" si="84"/>
        <v/>
      </c>
      <c r="C496" s="10" t="str">
        <f t="shared" ca="1" si="85"/>
        <v/>
      </c>
      <c r="D496" s="11" t="str">
        <f t="shared" ca="1" si="86"/>
        <v/>
      </c>
      <c r="E496" s="11" t="str">
        <f t="shared" ca="1" si="87"/>
        <v/>
      </c>
      <c r="F496" s="15" t="str">
        <f t="shared" ca="1" si="88"/>
        <v/>
      </c>
      <c r="G496" s="15" t="str">
        <f t="shared" ca="1" si="89"/>
        <v/>
      </c>
      <c r="H496" s="10" t="str">
        <f t="shared" ca="1" si="90"/>
        <v/>
      </c>
      <c r="I496" s="10" t="str">
        <f t="shared" ca="1" si="91"/>
        <v/>
      </c>
      <c r="J496" s="10" t="str">
        <f t="shared" ca="1" si="92"/>
        <v/>
      </c>
      <c r="K496" s="11" t="str">
        <f t="shared" ca="1" si="93"/>
        <v/>
      </c>
      <c r="L496" s="10" t="str">
        <f t="shared" ca="1" si="94"/>
        <v/>
      </c>
      <c r="M496" s="11" t="str">
        <f t="shared" ca="1" si="95"/>
        <v/>
      </c>
      <c r="N496" s="22"/>
    </row>
    <row r="497" spans="1:14" customFormat="1">
      <c r="A497" s="9">
        <v>1</v>
      </c>
      <c r="B497" s="10" t="str">
        <f t="shared" ca="1" si="84"/>
        <v/>
      </c>
      <c r="C497" s="10" t="str">
        <f t="shared" ca="1" si="85"/>
        <v/>
      </c>
      <c r="D497" s="11" t="str">
        <f t="shared" ca="1" si="86"/>
        <v/>
      </c>
      <c r="E497" s="11" t="str">
        <f t="shared" ca="1" si="87"/>
        <v/>
      </c>
      <c r="F497" s="15" t="str">
        <f t="shared" ca="1" si="88"/>
        <v/>
      </c>
      <c r="G497" s="15" t="str">
        <f t="shared" ca="1" si="89"/>
        <v/>
      </c>
      <c r="H497" s="10" t="str">
        <f t="shared" ca="1" si="90"/>
        <v/>
      </c>
      <c r="I497" s="10" t="str">
        <f t="shared" ca="1" si="91"/>
        <v/>
      </c>
      <c r="J497" s="10" t="str">
        <f t="shared" ca="1" si="92"/>
        <v/>
      </c>
      <c r="K497" s="11" t="str">
        <f t="shared" ca="1" si="93"/>
        <v/>
      </c>
      <c r="L497" s="10" t="str">
        <f t="shared" ca="1" si="94"/>
        <v/>
      </c>
      <c r="M497" s="11" t="str">
        <f t="shared" ca="1" si="95"/>
        <v/>
      </c>
      <c r="N497" s="22"/>
    </row>
    <row r="498" spans="1:14" customFormat="1">
      <c r="A498" s="9">
        <v>1</v>
      </c>
      <c r="B498" s="10" t="str">
        <f t="shared" ca="1" si="84"/>
        <v/>
      </c>
      <c r="C498" s="10" t="str">
        <f t="shared" ca="1" si="85"/>
        <v/>
      </c>
      <c r="D498" s="11" t="str">
        <f t="shared" ca="1" si="86"/>
        <v/>
      </c>
      <c r="E498" s="11" t="str">
        <f t="shared" ca="1" si="87"/>
        <v/>
      </c>
      <c r="F498" s="15" t="str">
        <f t="shared" ca="1" si="88"/>
        <v/>
      </c>
      <c r="G498" s="15" t="str">
        <f t="shared" ca="1" si="89"/>
        <v/>
      </c>
      <c r="H498" s="10" t="str">
        <f t="shared" ca="1" si="90"/>
        <v/>
      </c>
      <c r="I498" s="10" t="str">
        <f t="shared" ca="1" si="91"/>
        <v/>
      </c>
      <c r="J498" s="10" t="str">
        <f t="shared" ca="1" si="92"/>
        <v/>
      </c>
      <c r="K498" s="11" t="str">
        <f t="shared" ca="1" si="93"/>
        <v/>
      </c>
      <c r="L498" s="10" t="str">
        <f t="shared" ca="1" si="94"/>
        <v/>
      </c>
      <c r="M498" s="11" t="str">
        <f t="shared" ca="1" si="95"/>
        <v/>
      </c>
      <c r="N498" s="22"/>
    </row>
    <row r="499" spans="1:14" customFormat="1">
      <c r="A499" s="9">
        <v>1</v>
      </c>
      <c r="B499" s="10" t="str">
        <f t="shared" ca="1" si="84"/>
        <v/>
      </c>
      <c r="C499" s="10" t="str">
        <f t="shared" ca="1" si="85"/>
        <v/>
      </c>
      <c r="D499" s="11" t="str">
        <f t="shared" ca="1" si="86"/>
        <v/>
      </c>
      <c r="E499" s="11" t="str">
        <f t="shared" ca="1" si="87"/>
        <v/>
      </c>
      <c r="F499" s="15" t="str">
        <f t="shared" ca="1" si="88"/>
        <v/>
      </c>
      <c r="G499" s="15" t="str">
        <f t="shared" ca="1" si="89"/>
        <v/>
      </c>
      <c r="H499" s="10" t="str">
        <f t="shared" ca="1" si="90"/>
        <v/>
      </c>
      <c r="I499" s="10" t="str">
        <f t="shared" ca="1" si="91"/>
        <v/>
      </c>
      <c r="J499" s="10" t="str">
        <f t="shared" ca="1" si="92"/>
        <v/>
      </c>
      <c r="K499" s="11" t="str">
        <f t="shared" ca="1" si="93"/>
        <v/>
      </c>
      <c r="L499" s="10" t="str">
        <f t="shared" ca="1" si="94"/>
        <v/>
      </c>
      <c r="M499" s="11" t="str">
        <f t="shared" ca="1" si="95"/>
        <v/>
      </c>
      <c r="N499" s="22"/>
    </row>
    <row r="500" spans="1:14" customFormat="1">
      <c r="A500" s="9">
        <v>1</v>
      </c>
      <c r="B500" s="10" t="str">
        <f t="shared" ca="1" si="84"/>
        <v/>
      </c>
      <c r="C500" s="10" t="str">
        <f t="shared" ca="1" si="85"/>
        <v/>
      </c>
      <c r="D500" s="11" t="str">
        <f t="shared" ca="1" si="86"/>
        <v/>
      </c>
      <c r="E500" s="11" t="str">
        <f t="shared" ca="1" si="87"/>
        <v/>
      </c>
      <c r="F500" s="15" t="str">
        <f t="shared" ca="1" si="88"/>
        <v/>
      </c>
      <c r="G500" s="15" t="str">
        <f t="shared" ca="1" si="89"/>
        <v/>
      </c>
      <c r="H500" s="10" t="str">
        <f t="shared" ca="1" si="90"/>
        <v/>
      </c>
      <c r="I500" s="10" t="str">
        <f t="shared" ca="1" si="91"/>
        <v/>
      </c>
      <c r="J500" s="10" t="str">
        <f t="shared" ca="1" si="92"/>
        <v/>
      </c>
      <c r="K500" s="11" t="str">
        <f t="shared" ca="1" si="93"/>
        <v/>
      </c>
      <c r="L500" s="10" t="str">
        <f t="shared" ca="1" si="94"/>
        <v/>
      </c>
      <c r="M500" s="11" t="str">
        <f t="shared" ca="1" si="95"/>
        <v/>
      </c>
      <c r="N500" s="22"/>
    </row>
    <row r="501" spans="1:14" customFormat="1">
      <c r="A501" s="9">
        <v>1</v>
      </c>
      <c r="B501" s="10" t="str">
        <f t="shared" ca="1" si="84"/>
        <v/>
      </c>
      <c r="C501" s="10" t="str">
        <f t="shared" ca="1" si="85"/>
        <v/>
      </c>
      <c r="D501" s="11" t="str">
        <f t="shared" ca="1" si="86"/>
        <v/>
      </c>
      <c r="E501" s="11" t="str">
        <f t="shared" ca="1" si="87"/>
        <v/>
      </c>
      <c r="F501" s="15" t="str">
        <f t="shared" ca="1" si="88"/>
        <v/>
      </c>
      <c r="G501" s="15" t="str">
        <f t="shared" ca="1" si="89"/>
        <v/>
      </c>
      <c r="H501" s="10" t="str">
        <f t="shared" ca="1" si="90"/>
        <v/>
      </c>
      <c r="I501" s="10" t="str">
        <f t="shared" ca="1" si="91"/>
        <v/>
      </c>
      <c r="J501" s="10" t="str">
        <f t="shared" ca="1" si="92"/>
        <v/>
      </c>
      <c r="K501" s="11" t="str">
        <f t="shared" ca="1" si="93"/>
        <v/>
      </c>
      <c r="L501" s="10" t="str">
        <f t="shared" ca="1" si="94"/>
        <v/>
      </c>
      <c r="M501" s="11" t="str">
        <f t="shared" ca="1" si="95"/>
        <v/>
      </c>
      <c r="N501" s="22"/>
    </row>
    <row r="502" spans="1:14" customFormat="1">
      <c r="A502" s="9">
        <v>1</v>
      </c>
      <c r="B502" s="10" t="str">
        <f t="shared" ca="1" si="84"/>
        <v/>
      </c>
      <c r="C502" s="10" t="str">
        <f t="shared" ca="1" si="85"/>
        <v/>
      </c>
      <c r="D502" s="11" t="str">
        <f t="shared" ca="1" si="86"/>
        <v/>
      </c>
      <c r="E502" s="11" t="str">
        <f t="shared" ca="1" si="87"/>
        <v/>
      </c>
      <c r="F502" s="15" t="str">
        <f t="shared" ca="1" si="88"/>
        <v/>
      </c>
      <c r="G502" s="15" t="str">
        <f t="shared" ca="1" si="89"/>
        <v/>
      </c>
      <c r="H502" s="10" t="str">
        <f t="shared" ca="1" si="90"/>
        <v/>
      </c>
      <c r="I502" s="10" t="str">
        <f t="shared" ca="1" si="91"/>
        <v/>
      </c>
      <c r="J502" s="10" t="str">
        <f t="shared" ca="1" si="92"/>
        <v/>
      </c>
      <c r="K502" s="11" t="str">
        <f t="shared" ca="1" si="93"/>
        <v/>
      </c>
      <c r="L502" s="10" t="str">
        <f t="shared" ca="1" si="94"/>
        <v/>
      </c>
      <c r="M502" s="11" t="str">
        <f t="shared" ca="1" si="95"/>
        <v/>
      </c>
      <c r="N502" s="22"/>
    </row>
    <row r="503" spans="1:14" customFormat="1">
      <c r="A503" s="9">
        <v>1</v>
      </c>
      <c r="B503" s="10" t="str">
        <f t="shared" ca="1" si="84"/>
        <v/>
      </c>
      <c r="C503" s="10" t="str">
        <f t="shared" ca="1" si="85"/>
        <v/>
      </c>
      <c r="D503" s="11" t="str">
        <f t="shared" ca="1" si="86"/>
        <v/>
      </c>
      <c r="E503" s="11" t="str">
        <f t="shared" ca="1" si="87"/>
        <v/>
      </c>
      <c r="F503" s="15" t="str">
        <f t="shared" ca="1" si="88"/>
        <v/>
      </c>
      <c r="G503" s="15" t="str">
        <f t="shared" ca="1" si="89"/>
        <v/>
      </c>
      <c r="H503" s="10" t="str">
        <f t="shared" ca="1" si="90"/>
        <v/>
      </c>
      <c r="I503" s="10" t="str">
        <f t="shared" ca="1" si="91"/>
        <v/>
      </c>
      <c r="J503" s="10" t="str">
        <f t="shared" ca="1" si="92"/>
        <v/>
      </c>
      <c r="K503" s="11" t="str">
        <f t="shared" ca="1" si="93"/>
        <v/>
      </c>
      <c r="L503" s="10" t="str">
        <f t="shared" ca="1" si="94"/>
        <v/>
      </c>
      <c r="M503" s="11" t="str">
        <f t="shared" ca="1" si="95"/>
        <v/>
      </c>
      <c r="N503" s="22"/>
    </row>
    <row r="504" spans="1:14" customFormat="1">
      <c r="A504" s="9">
        <v>1</v>
      </c>
      <c r="B504" s="10" t="str">
        <f t="shared" ca="1" si="84"/>
        <v/>
      </c>
      <c r="C504" s="10" t="str">
        <f t="shared" ca="1" si="85"/>
        <v/>
      </c>
      <c r="D504" s="11" t="str">
        <f t="shared" ca="1" si="86"/>
        <v/>
      </c>
      <c r="E504" s="11" t="str">
        <f t="shared" ca="1" si="87"/>
        <v/>
      </c>
      <c r="F504" s="15" t="str">
        <f t="shared" ca="1" si="88"/>
        <v/>
      </c>
      <c r="G504" s="15" t="str">
        <f t="shared" ca="1" si="89"/>
        <v/>
      </c>
      <c r="H504" s="10" t="str">
        <f t="shared" ca="1" si="90"/>
        <v/>
      </c>
      <c r="I504" s="10" t="str">
        <f t="shared" ca="1" si="91"/>
        <v/>
      </c>
      <c r="J504" s="10" t="str">
        <f t="shared" ca="1" si="92"/>
        <v/>
      </c>
      <c r="K504" s="11" t="str">
        <f t="shared" ca="1" si="93"/>
        <v/>
      </c>
      <c r="L504" s="10" t="str">
        <f t="shared" ca="1" si="94"/>
        <v/>
      </c>
      <c r="M504" s="11" t="str">
        <f t="shared" ca="1" si="95"/>
        <v/>
      </c>
      <c r="N504" s="22"/>
    </row>
    <row r="505" spans="1:14" customFormat="1">
      <c r="A505" s="9">
        <v>1</v>
      </c>
      <c r="B505" s="10" t="str">
        <f t="shared" ca="1" si="84"/>
        <v/>
      </c>
      <c r="C505" s="10" t="str">
        <f t="shared" ca="1" si="85"/>
        <v/>
      </c>
      <c r="D505" s="11" t="str">
        <f t="shared" ca="1" si="86"/>
        <v/>
      </c>
      <c r="E505" s="11" t="str">
        <f t="shared" ca="1" si="87"/>
        <v/>
      </c>
      <c r="F505" s="15" t="str">
        <f t="shared" ca="1" si="88"/>
        <v/>
      </c>
      <c r="G505" s="15" t="str">
        <f t="shared" ca="1" si="89"/>
        <v/>
      </c>
      <c r="H505" s="10" t="str">
        <f t="shared" ca="1" si="90"/>
        <v/>
      </c>
      <c r="I505" s="10" t="str">
        <f t="shared" ca="1" si="91"/>
        <v/>
      </c>
      <c r="J505" s="10" t="str">
        <f t="shared" ca="1" si="92"/>
        <v/>
      </c>
      <c r="K505" s="11" t="str">
        <f t="shared" ca="1" si="93"/>
        <v/>
      </c>
      <c r="L505" s="10" t="str">
        <f t="shared" ca="1" si="94"/>
        <v/>
      </c>
      <c r="M505" s="11" t="str">
        <f t="shared" ca="1" si="95"/>
        <v/>
      </c>
      <c r="N505" s="22"/>
    </row>
    <row r="506" spans="1:14" customFormat="1">
      <c r="A506" s="9">
        <v>1</v>
      </c>
      <c r="B506" s="10" t="str">
        <f t="shared" ca="1" si="84"/>
        <v/>
      </c>
      <c r="C506" s="10" t="str">
        <f t="shared" ca="1" si="85"/>
        <v/>
      </c>
      <c r="D506" s="11" t="str">
        <f t="shared" ca="1" si="86"/>
        <v/>
      </c>
      <c r="E506" s="11" t="str">
        <f t="shared" ca="1" si="87"/>
        <v/>
      </c>
      <c r="F506" s="15" t="str">
        <f t="shared" ca="1" si="88"/>
        <v/>
      </c>
      <c r="G506" s="15" t="str">
        <f t="shared" ca="1" si="89"/>
        <v/>
      </c>
      <c r="H506" s="10" t="str">
        <f t="shared" ca="1" si="90"/>
        <v/>
      </c>
      <c r="I506" s="10" t="str">
        <f t="shared" ca="1" si="91"/>
        <v/>
      </c>
      <c r="J506" s="10" t="str">
        <f t="shared" ca="1" si="92"/>
        <v/>
      </c>
      <c r="K506" s="11" t="str">
        <f t="shared" ca="1" si="93"/>
        <v/>
      </c>
      <c r="L506" s="10" t="str">
        <f t="shared" ca="1" si="94"/>
        <v/>
      </c>
      <c r="M506" s="11" t="str">
        <f t="shared" ca="1" si="95"/>
        <v/>
      </c>
      <c r="N506" s="22"/>
    </row>
    <row r="507" spans="1:14" customFormat="1">
      <c r="A507" s="9">
        <v>1</v>
      </c>
      <c r="B507" s="10" t="str">
        <f t="shared" ca="1" si="84"/>
        <v/>
      </c>
      <c r="C507" s="10" t="str">
        <f t="shared" ca="1" si="85"/>
        <v/>
      </c>
      <c r="D507" s="11" t="str">
        <f t="shared" ca="1" si="86"/>
        <v/>
      </c>
      <c r="E507" s="11" t="str">
        <f t="shared" ca="1" si="87"/>
        <v/>
      </c>
      <c r="F507" s="15" t="str">
        <f t="shared" ca="1" si="88"/>
        <v/>
      </c>
      <c r="G507" s="15" t="str">
        <f t="shared" ca="1" si="89"/>
        <v/>
      </c>
      <c r="H507" s="10" t="str">
        <f t="shared" ca="1" si="90"/>
        <v/>
      </c>
      <c r="I507" s="10" t="str">
        <f t="shared" ca="1" si="91"/>
        <v/>
      </c>
      <c r="J507" s="10" t="str">
        <f t="shared" ca="1" si="92"/>
        <v/>
      </c>
      <c r="K507" s="11" t="str">
        <f t="shared" ca="1" si="93"/>
        <v/>
      </c>
      <c r="L507" s="10" t="str">
        <f t="shared" ca="1" si="94"/>
        <v/>
      </c>
      <c r="M507" s="11" t="str">
        <f t="shared" ca="1" si="95"/>
        <v/>
      </c>
      <c r="N507" s="22"/>
    </row>
    <row r="508" spans="1:14" customFormat="1">
      <c r="A508" s="9">
        <v>1</v>
      </c>
      <c r="B508" s="10" t="str">
        <f t="shared" ca="1" si="84"/>
        <v/>
      </c>
      <c r="C508" s="10" t="str">
        <f t="shared" ca="1" si="85"/>
        <v/>
      </c>
      <c r="D508" s="11" t="str">
        <f t="shared" ca="1" si="86"/>
        <v/>
      </c>
      <c r="E508" s="11" t="str">
        <f t="shared" ca="1" si="87"/>
        <v/>
      </c>
      <c r="F508" s="15" t="str">
        <f t="shared" ca="1" si="88"/>
        <v/>
      </c>
      <c r="G508" s="15" t="str">
        <f t="shared" ca="1" si="89"/>
        <v/>
      </c>
      <c r="H508" s="10" t="str">
        <f t="shared" ca="1" si="90"/>
        <v/>
      </c>
      <c r="I508" s="10" t="str">
        <f t="shared" ca="1" si="91"/>
        <v/>
      </c>
      <c r="J508" s="10" t="str">
        <f t="shared" ca="1" si="92"/>
        <v/>
      </c>
      <c r="K508" s="11" t="str">
        <f t="shared" ca="1" si="93"/>
        <v/>
      </c>
      <c r="L508" s="10" t="str">
        <f t="shared" ca="1" si="94"/>
        <v/>
      </c>
      <c r="M508" s="11" t="str">
        <f t="shared" ca="1" si="95"/>
        <v/>
      </c>
      <c r="N508" s="22"/>
    </row>
    <row r="509" spans="1:14" customFormat="1">
      <c r="A509" s="9">
        <v>1</v>
      </c>
      <c r="B509" s="10" t="str">
        <f t="shared" ca="1" si="84"/>
        <v/>
      </c>
      <c r="C509" s="10" t="str">
        <f t="shared" ca="1" si="85"/>
        <v/>
      </c>
      <c r="D509" s="11" t="str">
        <f t="shared" ca="1" si="86"/>
        <v/>
      </c>
      <c r="E509" s="11" t="str">
        <f t="shared" ca="1" si="87"/>
        <v/>
      </c>
      <c r="F509" s="15" t="str">
        <f t="shared" ca="1" si="88"/>
        <v/>
      </c>
      <c r="G509" s="15" t="str">
        <f t="shared" ca="1" si="89"/>
        <v/>
      </c>
      <c r="H509" s="10" t="str">
        <f t="shared" ca="1" si="90"/>
        <v/>
      </c>
      <c r="I509" s="10" t="str">
        <f t="shared" ca="1" si="91"/>
        <v/>
      </c>
      <c r="J509" s="10" t="str">
        <f t="shared" ca="1" si="92"/>
        <v/>
      </c>
      <c r="K509" s="11" t="str">
        <f t="shared" ca="1" si="93"/>
        <v/>
      </c>
      <c r="L509" s="10" t="str">
        <f t="shared" ca="1" si="94"/>
        <v/>
      </c>
      <c r="M509" s="11" t="str">
        <f t="shared" ca="1" si="95"/>
        <v/>
      </c>
      <c r="N509" s="22"/>
    </row>
    <row r="510" spans="1:14" customFormat="1">
      <c r="A510" s="9">
        <v>1</v>
      </c>
      <c r="B510" s="10" t="str">
        <f t="shared" ca="1" si="84"/>
        <v/>
      </c>
      <c r="C510" s="10" t="str">
        <f t="shared" ca="1" si="85"/>
        <v/>
      </c>
      <c r="D510" s="11" t="str">
        <f t="shared" ca="1" si="86"/>
        <v/>
      </c>
      <c r="E510" s="11" t="str">
        <f t="shared" ca="1" si="87"/>
        <v/>
      </c>
      <c r="F510" s="15" t="str">
        <f t="shared" ca="1" si="88"/>
        <v/>
      </c>
      <c r="G510" s="15" t="str">
        <f t="shared" ca="1" si="89"/>
        <v/>
      </c>
      <c r="H510" s="10" t="str">
        <f t="shared" ca="1" si="90"/>
        <v/>
      </c>
      <c r="I510" s="10" t="str">
        <f t="shared" ca="1" si="91"/>
        <v/>
      </c>
      <c r="J510" s="10" t="str">
        <f t="shared" ca="1" si="92"/>
        <v/>
      </c>
      <c r="K510" s="11" t="str">
        <f t="shared" ca="1" si="93"/>
        <v/>
      </c>
      <c r="L510" s="10" t="str">
        <f t="shared" ca="1" si="94"/>
        <v/>
      </c>
      <c r="M510" s="11" t="str">
        <f t="shared" ca="1" si="95"/>
        <v/>
      </c>
      <c r="N510" s="22"/>
    </row>
    <row r="511" spans="1:14" customFormat="1">
      <c r="A511" s="9">
        <v>1</v>
      </c>
      <c r="B511" s="10" t="str">
        <f t="shared" ca="1" si="84"/>
        <v/>
      </c>
      <c r="C511" s="10" t="str">
        <f t="shared" ca="1" si="85"/>
        <v/>
      </c>
      <c r="D511" s="11" t="str">
        <f t="shared" ca="1" si="86"/>
        <v/>
      </c>
      <c r="E511" s="11" t="str">
        <f t="shared" ca="1" si="87"/>
        <v/>
      </c>
      <c r="F511" s="15" t="str">
        <f t="shared" ca="1" si="88"/>
        <v/>
      </c>
      <c r="G511" s="15" t="str">
        <f t="shared" ca="1" si="89"/>
        <v/>
      </c>
      <c r="H511" s="10" t="str">
        <f t="shared" ca="1" si="90"/>
        <v/>
      </c>
      <c r="I511" s="10" t="str">
        <f t="shared" ca="1" si="91"/>
        <v/>
      </c>
      <c r="J511" s="10" t="str">
        <f t="shared" ca="1" si="92"/>
        <v/>
      </c>
      <c r="K511" s="11" t="str">
        <f t="shared" ca="1" si="93"/>
        <v/>
      </c>
      <c r="L511" s="10" t="str">
        <f t="shared" ca="1" si="94"/>
        <v/>
      </c>
      <c r="M511" s="11" t="str">
        <f t="shared" ca="1" si="95"/>
        <v/>
      </c>
      <c r="N511" s="22"/>
    </row>
    <row r="512" spans="1:14" customFormat="1">
      <c r="A512" s="9">
        <v>1</v>
      </c>
      <c r="B512" s="10" t="str">
        <f t="shared" ca="1" si="84"/>
        <v/>
      </c>
      <c r="C512" s="10" t="str">
        <f t="shared" ca="1" si="85"/>
        <v/>
      </c>
      <c r="D512" s="11" t="str">
        <f t="shared" ca="1" si="86"/>
        <v/>
      </c>
      <c r="E512" s="11" t="str">
        <f t="shared" ca="1" si="87"/>
        <v/>
      </c>
      <c r="F512" s="15" t="str">
        <f t="shared" ca="1" si="88"/>
        <v/>
      </c>
      <c r="G512" s="15" t="str">
        <f t="shared" ca="1" si="89"/>
        <v/>
      </c>
      <c r="H512" s="10" t="str">
        <f t="shared" ca="1" si="90"/>
        <v/>
      </c>
      <c r="I512" s="10" t="str">
        <f t="shared" ca="1" si="91"/>
        <v/>
      </c>
      <c r="J512" s="10" t="str">
        <f t="shared" ca="1" si="92"/>
        <v/>
      </c>
      <c r="K512" s="11" t="str">
        <f t="shared" ca="1" si="93"/>
        <v/>
      </c>
      <c r="L512" s="10" t="str">
        <f t="shared" ca="1" si="94"/>
        <v/>
      </c>
      <c r="M512" s="11" t="str">
        <f t="shared" ca="1" si="95"/>
        <v/>
      </c>
      <c r="N512" s="22"/>
    </row>
    <row r="513" spans="1:14" customFormat="1">
      <c r="A513" s="9">
        <v>1</v>
      </c>
      <c r="B513" s="10" t="str">
        <f t="shared" ca="1" si="84"/>
        <v/>
      </c>
      <c r="C513" s="10" t="str">
        <f t="shared" ca="1" si="85"/>
        <v/>
      </c>
      <c r="D513" s="11" t="str">
        <f t="shared" ca="1" si="86"/>
        <v/>
      </c>
      <c r="E513" s="11" t="str">
        <f t="shared" ca="1" si="87"/>
        <v/>
      </c>
      <c r="F513" s="15" t="str">
        <f t="shared" ca="1" si="88"/>
        <v/>
      </c>
      <c r="G513" s="15" t="str">
        <f t="shared" ca="1" si="89"/>
        <v/>
      </c>
      <c r="H513" s="10" t="str">
        <f t="shared" ca="1" si="90"/>
        <v/>
      </c>
      <c r="I513" s="10" t="str">
        <f t="shared" ca="1" si="91"/>
        <v/>
      </c>
      <c r="J513" s="10" t="str">
        <f t="shared" ca="1" si="92"/>
        <v/>
      </c>
      <c r="K513" s="11" t="str">
        <f t="shared" ca="1" si="93"/>
        <v/>
      </c>
      <c r="L513" s="10" t="str">
        <f t="shared" ca="1" si="94"/>
        <v/>
      </c>
      <c r="M513" s="11" t="str">
        <f t="shared" ca="1" si="95"/>
        <v/>
      </c>
      <c r="N513" s="22"/>
    </row>
    <row r="514" spans="1:14" customFormat="1">
      <c r="A514" s="9">
        <v>1</v>
      </c>
      <c r="B514" s="10" t="str">
        <f t="shared" ca="1" si="84"/>
        <v/>
      </c>
      <c r="C514" s="10" t="str">
        <f t="shared" ca="1" si="85"/>
        <v/>
      </c>
      <c r="D514" s="11" t="str">
        <f t="shared" ca="1" si="86"/>
        <v/>
      </c>
      <c r="E514" s="11" t="str">
        <f t="shared" ca="1" si="87"/>
        <v/>
      </c>
      <c r="F514" s="15" t="str">
        <f t="shared" ca="1" si="88"/>
        <v/>
      </c>
      <c r="G514" s="15" t="str">
        <f t="shared" ca="1" si="89"/>
        <v/>
      </c>
      <c r="H514" s="10" t="str">
        <f t="shared" ca="1" si="90"/>
        <v/>
      </c>
      <c r="I514" s="10" t="str">
        <f t="shared" ca="1" si="91"/>
        <v/>
      </c>
      <c r="J514" s="10" t="str">
        <f t="shared" ca="1" si="92"/>
        <v/>
      </c>
      <c r="K514" s="11" t="str">
        <f t="shared" ca="1" si="93"/>
        <v/>
      </c>
      <c r="L514" s="10" t="str">
        <f t="shared" ca="1" si="94"/>
        <v/>
      </c>
      <c r="M514" s="11" t="str">
        <f t="shared" ca="1" si="95"/>
        <v/>
      </c>
      <c r="N514" s="22"/>
    </row>
    <row r="515" spans="1:14" customFormat="1">
      <c r="A515" s="9">
        <v>1</v>
      </c>
      <c r="B515" s="10" t="str">
        <f t="shared" ca="1" si="84"/>
        <v/>
      </c>
      <c r="C515" s="10" t="str">
        <f t="shared" ca="1" si="85"/>
        <v/>
      </c>
      <c r="D515" s="11" t="str">
        <f t="shared" ca="1" si="86"/>
        <v/>
      </c>
      <c r="E515" s="11" t="str">
        <f t="shared" ca="1" si="87"/>
        <v/>
      </c>
      <c r="F515" s="15" t="str">
        <f t="shared" ca="1" si="88"/>
        <v/>
      </c>
      <c r="G515" s="15" t="str">
        <f t="shared" ca="1" si="89"/>
        <v/>
      </c>
      <c r="H515" s="10" t="str">
        <f t="shared" ca="1" si="90"/>
        <v/>
      </c>
      <c r="I515" s="10" t="str">
        <f t="shared" ca="1" si="91"/>
        <v/>
      </c>
      <c r="J515" s="10" t="str">
        <f t="shared" ca="1" si="92"/>
        <v/>
      </c>
      <c r="K515" s="11" t="str">
        <f t="shared" ca="1" si="93"/>
        <v/>
      </c>
      <c r="L515" s="10" t="str">
        <f t="shared" ca="1" si="94"/>
        <v/>
      </c>
      <c r="M515" s="11" t="str">
        <f t="shared" ca="1" si="95"/>
        <v/>
      </c>
      <c r="N515" s="22"/>
    </row>
    <row r="516" spans="1:14" customFormat="1">
      <c r="A516" s="9">
        <v>1</v>
      </c>
      <c r="B516" s="10" t="str">
        <f t="shared" ca="1" si="84"/>
        <v/>
      </c>
      <c r="C516" s="10" t="str">
        <f t="shared" ca="1" si="85"/>
        <v/>
      </c>
      <c r="D516" s="11" t="str">
        <f t="shared" ca="1" si="86"/>
        <v/>
      </c>
      <c r="E516" s="11" t="str">
        <f t="shared" ca="1" si="87"/>
        <v/>
      </c>
      <c r="F516" s="15" t="str">
        <f t="shared" ca="1" si="88"/>
        <v/>
      </c>
      <c r="G516" s="15" t="str">
        <f t="shared" ca="1" si="89"/>
        <v/>
      </c>
      <c r="H516" s="10" t="str">
        <f t="shared" ca="1" si="90"/>
        <v/>
      </c>
      <c r="I516" s="10" t="str">
        <f t="shared" ca="1" si="91"/>
        <v/>
      </c>
      <c r="J516" s="10" t="str">
        <f t="shared" ca="1" si="92"/>
        <v/>
      </c>
      <c r="K516" s="11" t="str">
        <f t="shared" ca="1" si="93"/>
        <v/>
      </c>
      <c r="L516" s="10" t="str">
        <f t="shared" ca="1" si="94"/>
        <v/>
      </c>
      <c r="M516" s="11" t="str">
        <f t="shared" ca="1" si="95"/>
        <v/>
      </c>
      <c r="N516" s="22"/>
    </row>
    <row r="517" spans="1:14" customFormat="1">
      <c r="A517" s="9">
        <v>1</v>
      </c>
      <c r="B517" s="10" t="str">
        <f t="shared" ref="B517:B580" ca="1" si="96">IF(B516="","",IF(ISNA(MATCH(C517,N°_BC,0)),"",MATCH(C517,N°_BC,0)))</f>
        <v/>
      </c>
      <c r="C517" s="10" t="str">
        <f t="shared" ref="C517:C580" ca="1" si="97">IF(C516="","",IF(ISNA(INDEX(OFFSET(N°_BC,B516,0),MATCH(A517,OFFSET(Mois_dep,B516,0),0))),"",INDEX(OFFSET(N°_BC,B516,0),MATCH(A517,OFFSET(Mois_dep,B516,0),0))))</f>
        <v/>
      </c>
      <c r="D517" s="11" t="str">
        <f t="shared" ref="D517:D580" ca="1" si="98">IF(E516="","",IF(ISNA(INDEX(OFFSET(Dates_départ,B516,0),MATCH(A517,OFFSET(Mois_dep,B516,0),0))),"",INDEX(OFFSET(Dates_départ,B516,0),MATCH(A517,OFFSET(Mois_dep,B516,0),0))))</f>
        <v/>
      </c>
      <c r="E517" s="11" t="str">
        <f t="shared" ref="E517:E580" ca="1" si="99">IF(E516="","",IF(ISNA(INDEX(OFFSET(Dates_Fin,B516,0),MATCH(A517,OFFSET(Mois_dep,B516,0),0))),"",INDEX(OFFSET(Dates_Fin,B516,0),MATCH(A517,OFFSET(Mois_dep,B516,0),0))))</f>
        <v/>
      </c>
      <c r="F517" s="15" t="str">
        <f t="shared" ref="F517:F580" ca="1" si="100">IF(E516="","",IF(ISNA(INDEX(OFFSET(Choix_conducteur,B516,0),MATCH(A517,OFFSET(Mois_dep,B516,0),0))),"",INDEX(OFFSET(Choix_conducteur,B516,0),MATCH(A517,OFFSET(Mois_dep,B516,0),0))))</f>
        <v/>
      </c>
      <c r="G517" s="15" t="str">
        <f t="shared" ref="G517:G580" ca="1" si="101">IF(E516="","",IF(ISNA(INDEX(OFFSET(Choix_véhicule,B516,0),MATCH(A517,OFFSET(Mois_dep,B516,0),0))),"",INDEX(OFFSET(Choix_véhicule,B516,0),MATCH(A517,OFFSET(Mois_dep,B516,0),0))))</f>
        <v/>
      </c>
      <c r="H517" s="10" t="str">
        <f t="shared" ref="H517:H580" ca="1" si="102">IF(H516="","",IF(ISNA(INDEX(OFFSET(Confirmé___Option,B516,0),MATCH(A517,OFFSET(Mois_dep,B516,0),0))),"",INDEX(OFFSET(Confirmé___Option,B516,0),MATCH(A517,OFFSET(Mois_dep,B516,0),0))))</f>
        <v/>
      </c>
      <c r="I517" s="10" t="str">
        <f t="shared" ref="I517:I580" ca="1" si="103">IF(IF(H516="","",IF(ISNA(INDEX(OFFSET(Commentaire,B516,0),MATCH(A517,OFFSET(Mois_dep,B516,0),0))),"",INDEX(OFFSET(Commentaire,B516,0),MATCH(A517,OFFSET(Mois_dep,B516,0),0))))=0,"",IF(H516="","",IF(ISNA(INDEX(OFFSET(Commentaire,B516,0),MATCH(A517,OFFSET(Mois_dep,B516,0),0))),"",INDEX(OFFSET(Commentaire,B516,0),MATCH(A517,OFFSET(Mois_dep,B516,0),0)))))</f>
        <v/>
      </c>
      <c r="J517" s="10" t="str">
        <f t="shared" ref="J517:J580" ca="1" si="104">IF(IF(H516="","",IF(ISNA(INDEX(OFFSET(Choix_conducteur_différent,B516,0),MATCH(A517,OFFSET(Mois_dep,B516,0),0))),"",INDEX(OFFSET(Choix_conducteur_différent,B516,0),MATCH(A517,OFFSET(Mois_dep,B516,0),0))))=0,"",IF(H516="","",IF(ISNA(INDEX(OFFSET(Choix_conducteur_différent,B516,0),MATCH(A517,OFFSET(Mois_dep,B516,0),0))),"",INDEX(OFFSET(Choix_conducteur_différent,B516,0),MATCH(A517,OFFSET(Mois_dep,B516,0),0)))))</f>
        <v/>
      </c>
      <c r="K517" s="11" t="str">
        <f t="shared" ref="K517:K580" ca="1" si="105">IF(IF(H516="","",IF(ISNA(INDEX(OFFSET(Dates,B516,0),MATCH(A517,OFFSET(Mois_dep,B516,0),0))),"",INDEX(OFFSET(Dates,B516,0),MATCH(A517,OFFSET(Mois_dep,B516,0),0))))=0,"",IF(H516="","",IF(ISNA(INDEX(OFFSET(Dates,B516,0),MATCH(A517,OFFSET(Mois_dep,B516,0),0))),"",INDEX(OFFSET(Dates,B516,0),MATCH(A517,OFFSET(Mois_dep,B516,0),0)))))</f>
        <v/>
      </c>
      <c r="L517" s="10" t="str">
        <f t="shared" ref="L517:L580" ca="1" si="106">IF(IF(H516="","",IF(ISNA(INDEX(OFFSET(Choix_conducteur_différent2,B516,0),MATCH(A517,OFFSET(Mois_dep,B516,0),0))),"",INDEX(OFFSET(Choix_conducteur_différent2,B516,0),MATCH(A517,OFFSET(Mois_dep,B516,0),0))))=0,"",IF(H516="","",IF(ISNA(INDEX(OFFSET(Choix_conducteur_différent2,B516,0),MATCH(A517,OFFSET(Mois_dep,B516,0),0))),"",INDEX(OFFSET(Choix_conducteur_différent2,B516,0),MATCH(A517,OFFSET(Mois_dep,B516,0),0)))))</f>
        <v/>
      </c>
      <c r="M517" s="11" t="str">
        <f t="shared" ref="M517:M580" ca="1" si="107">IF(IF(H516="","",IF(ISNA(INDEX(OFFSET(Dates2,B516,0),MATCH(A517,OFFSET(Mois_dep,B516,0),0))),"",INDEX(OFFSET(Dates2,B516,0),MATCH(A517,OFFSET(Mois_dep,B516,0),0))))=0,"",IF(H516="","",IF(ISNA(INDEX(OFFSET(Dates2,B516,0),MATCH(A517,OFFSET(Mois_dep,B516,0),0))),"",INDEX(OFFSET(Dates2,B516,0),MATCH(A517,OFFSET(Mois_dep,B516,0),0)))))</f>
        <v/>
      </c>
      <c r="N517" s="22"/>
    </row>
    <row r="518" spans="1:14" customFormat="1">
      <c r="A518" s="9">
        <v>1</v>
      </c>
      <c r="B518" s="10" t="str">
        <f t="shared" ca="1" si="96"/>
        <v/>
      </c>
      <c r="C518" s="10" t="str">
        <f t="shared" ca="1" si="97"/>
        <v/>
      </c>
      <c r="D518" s="11" t="str">
        <f t="shared" ca="1" si="98"/>
        <v/>
      </c>
      <c r="E518" s="11" t="str">
        <f t="shared" ca="1" si="99"/>
        <v/>
      </c>
      <c r="F518" s="15" t="str">
        <f t="shared" ca="1" si="100"/>
        <v/>
      </c>
      <c r="G518" s="15" t="str">
        <f t="shared" ca="1" si="101"/>
        <v/>
      </c>
      <c r="H518" s="10" t="str">
        <f t="shared" ca="1" si="102"/>
        <v/>
      </c>
      <c r="I518" s="10" t="str">
        <f t="shared" ca="1" si="103"/>
        <v/>
      </c>
      <c r="J518" s="10" t="str">
        <f t="shared" ca="1" si="104"/>
        <v/>
      </c>
      <c r="K518" s="11" t="str">
        <f t="shared" ca="1" si="105"/>
        <v/>
      </c>
      <c r="L518" s="10" t="str">
        <f t="shared" ca="1" si="106"/>
        <v/>
      </c>
      <c r="M518" s="11" t="str">
        <f t="shared" ca="1" si="107"/>
        <v/>
      </c>
      <c r="N518" s="22"/>
    </row>
    <row r="519" spans="1:14" customFormat="1">
      <c r="A519" s="9">
        <v>1</v>
      </c>
      <c r="B519" s="10" t="str">
        <f t="shared" ca="1" si="96"/>
        <v/>
      </c>
      <c r="C519" s="10" t="str">
        <f t="shared" ca="1" si="97"/>
        <v/>
      </c>
      <c r="D519" s="11" t="str">
        <f t="shared" ca="1" si="98"/>
        <v/>
      </c>
      <c r="E519" s="11" t="str">
        <f t="shared" ca="1" si="99"/>
        <v/>
      </c>
      <c r="F519" s="15" t="str">
        <f t="shared" ca="1" si="100"/>
        <v/>
      </c>
      <c r="G519" s="15" t="str">
        <f t="shared" ca="1" si="101"/>
        <v/>
      </c>
      <c r="H519" s="10" t="str">
        <f t="shared" ca="1" si="102"/>
        <v/>
      </c>
      <c r="I519" s="10" t="str">
        <f t="shared" ca="1" si="103"/>
        <v/>
      </c>
      <c r="J519" s="10" t="str">
        <f t="shared" ca="1" si="104"/>
        <v/>
      </c>
      <c r="K519" s="11" t="str">
        <f t="shared" ca="1" si="105"/>
        <v/>
      </c>
      <c r="L519" s="10" t="str">
        <f t="shared" ca="1" si="106"/>
        <v/>
      </c>
      <c r="M519" s="11" t="str">
        <f t="shared" ca="1" si="107"/>
        <v/>
      </c>
      <c r="N519" s="22"/>
    </row>
    <row r="520" spans="1:14" customFormat="1">
      <c r="A520" s="9">
        <v>1</v>
      </c>
      <c r="B520" s="10" t="str">
        <f t="shared" ca="1" si="96"/>
        <v/>
      </c>
      <c r="C520" s="10" t="str">
        <f t="shared" ca="1" si="97"/>
        <v/>
      </c>
      <c r="D520" s="11" t="str">
        <f t="shared" ca="1" si="98"/>
        <v/>
      </c>
      <c r="E520" s="11" t="str">
        <f t="shared" ca="1" si="99"/>
        <v/>
      </c>
      <c r="F520" s="15" t="str">
        <f t="shared" ca="1" si="100"/>
        <v/>
      </c>
      <c r="G520" s="15" t="str">
        <f t="shared" ca="1" si="101"/>
        <v/>
      </c>
      <c r="H520" s="10" t="str">
        <f t="shared" ca="1" si="102"/>
        <v/>
      </c>
      <c r="I520" s="10" t="str">
        <f t="shared" ca="1" si="103"/>
        <v/>
      </c>
      <c r="J520" s="10" t="str">
        <f t="shared" ca="1" si="104"/>
        <v/>
      </c>
      <c r="K520" s="11" t="str">
        <f t="shared" ca="1" si="105"/>
        <v/>
      </c>
      <c r="L520" s="10" t="str">
        <f t="shared" ca="1" si="106"/>
        <v/>
      </c>
      <c r="M520" s="11" t="str">
        <f t="shared" ca="1" si="107"/>
        <v/>
      </c>
      <c r="N520" s="22"/>
    </row>
    <row r="521" spans="1:14" customFormat="1">
      <c r="A521" s="9">
        <v>1</v>
      </c>
      <c r="B521" s="10" t="str">
        <f t="shared" ca="1" si="96"/>
        <v/>
      </c>
      <c r="C521" s="10" t="str">
        <f t="shared" ca="1" si="97"/>
        <v/>
      </c>
      <c r="D521" s="11" t="str">
        <f t="shared" ca="1" si="98"/>
        <v/>
      </c>
      <c r="E521" s="11" t="str">
        <f t="shared" ca="1" si="99"/>
        <v/>
      </c>
      <c r="F521" s="15" t="str">
        <f t="shared" ca="1" si="100"/>
        <v/>
      </c>
      <c r="G521" s="15" t="str">
        <f t="shared" ca="1" si="101"/>
        <v/>
      </c>
      <c r="H521" s="10" t="str">
        <f t="shared" ca="1" si="102"/>
        <v/>
      </c>
      <c r="I521" s="10" t="str">
        <f t="shared" ca="1" si="103"/>
        <v/>
      </c>
      <c r="J521" s="10" t="str">
        <f t="shared" ca="1" si="104"/>
        <v/>
      </c>
      <c r="K521" s="11" t="str">
        <f t="shared" ca="1" si="105"/>
        <v/>
      </c>
      <c r="L521" s="10" t="str">
        <f t="shared" ca="1" si="106"/>
        <v/>
      </c>
      <c r="M521" s="11" t="str">
        <f t="shared" ca="1" si="107"/>
        <v/>
      </c>
      <c r="N521" s="22"/>
    </row>
    <row r="522" spans="1:14" customFormat="1">
      <c r="A522" s="9">
        <v>1</v>
      </c>
      <c r="B522" s="10" t="str">
        <f t="shared" ca="1" si="96"/>
        <v/>
      </c>
      <c r="C522" s="10" t="str">
        <f t="shared" ca="1" si="97"/>
        <v/>
      </c>
      <c r="D522" s="11" t="str">
        <f t="shared" ca="1" si="98"/>
        <v/>
      </c>
      <c r="E522" s="11" t="str">
        <f t="shared" ca="1" si="99"/>
        <v/>
      </c>
      <c r="F522" s="15" t="str">
        <f t="shared" ca="1" si="100"/>
        <v/>
      </c>
      <c r="G522" s="15" t="str">
        <f t="shared" ca="1" si="101"/>
        <v/>
      </c>
      <c r="H522" s="10" t="str">
        <f t="shared" ca="1" si="102"/>
        <v/>
      </c>
      <c r="I522" s="10" t="str">
        <f t="shared" ca="1" si="103"/>
        <v/>
      </c>
      <c r="J522" s="10" t="str">
        <f t="shared" ca="1" si="104"/>
        <v/>
      </c>
      <c r="K522" s="11" t="str">
        <f t="shared" ca="1" si="105"/>
        <v/>
      </c>
      <c r="L522" s="10" t="str">
        <f t="shared" ca="1" si="106"/>
        <v/>
      </c>
      <c r="M522" s="11" t="str">
        <f t="shared" ca="1" si="107"/>
        <v/>
      </c>
      <c r="N522" s="22"/>
    </row>
    <row r="523" spans="1:14" customFormat="1">
      <c r="A523" s="9">
        <v>1</v>
      </c>
      <c r="B523" s="10" t="str">
        <f t="shared" ca="1" si="96"/>
        <v/>
      </c>
      <c r="C523" s="10" t="str">
        <f t="shared" ca="1" si="97"/>
        <v/>
      </c>
      <c r="D523" s="11" t="str">
        <f t="shared" ca="1" si="98"/>
        <v/>
      </c>
      <c r="E523" s="11" t="str">
        <f t="shared" ca="1" si="99"/>
        <v/>
      </c>
      <c r="F523" s="15" t="str">
        <f t="shared" ca="1" si="100"/>
        <v/>
      </c>
      <c r="G523" s="15" t="str">
        <f t="shared" ca="1" si="101"/>
        <v/>
      </c>
      <c r="H523" s="10" t="str">
        <f t="shared" ca="1" si="102"/>
        <v/>
      </c>
      <c r="I523" s="10" t="str">
        <f t="shared" ca="1" si="103"/>
        <v/>
      </c>
      <c r="J523" s="10" t="str">
        <f t="shared" ca="1" si="104"/>
        <v/>
      </c>
      <c r="K523" s="11" t="str">
        <f t="shared" ca="1" si="105"/>
        <v/>
      </c>
      <c r="L523" s="10" t="str">
        <f t="shared" ca="1" si="106"/>
        <v/>
      </c>
      <c r="M523" s="11" t="str">
        <f t="shared" ca="1" si="107"/>
        <v/>
      </c>
      <c r="N523" s="22"/>
    </row>
    <row r="524" spans="1:14" customFormat="1">
      <c r="A524" s="9">
        <v>1</v>
      </c>
      <c r="B524" s="10" t="str">
        <f t="shared" ca="1" si="96"/>
        <v/>
      </c>
      <c r="C524" s="10" t="str">
        <f t="shared" ca="1" si="97"/>
        <v/>
      </c>
      <c r="D524" s="11" t="str">
        <f t="shared" ca="1" si="98"/>
        <v/>
      </c>
      <c r="E524" s="11" t="str">
        <f t="shared" ca="1" si="99"/>
        <v/>
      </c>
      <c r="F524" s="15" t="str">
        <f t="shared" ca="1" si="100"/>
        <v/>
      </c>
      <c r="G524" s="15" t="str">
        <f t="shared" ca="1" si="101"/>
        <v/>
      </c>
      <c r="H524" s="10" t="str">
        <f t="shared" ca="1" si="102"/>
        <v/>
      </c>
      <c r="I524" s="10" t="str">
        <f t="shared" ca="1" si="103"/>
        <v/>
      </c>
      <c r="J524" s="10" t="str">
        <f t="shared" ca="1" si="104"/>
        <v/>
      </c>
      <c r="K524" s="11" t="str">
        <f t="shared" ca="1" si="105"/>
        <v/>
      </c>
      <c r="L524" s="10" t="str">
        <f t="shared" ca="1" si="106"/>
        <v/>
      </c>
      <c r="M524" s="11" t="str">
        <f t="shared" ca="1" si="107"/>
        <v/>
      </c>
      <c r="N524" s="22"/>
    </row>
    <row r="525" spans="1:14" customFormat="1">
      <c r="A525" s="9">
        <v>1</v>
      </c>
      <c r="B525" s="10" t="str">
        <f t="shared" ca="1" si="96"/>
        <v/>
      </c>
      <c r="C525" s="10" t="str">
        <f t="shared" ca="1" si="97"/>
        <v/>
      </c>
      <c r="D525" s="11" t="str">
        <f t="shared" ca="1" si="98"/>
        <v/>
      </c>
      <c r="E525" s="11" t="str">
        <f t="shared" ca="1" si="99"/>
        <v/>
      </c>
      <c r="F525" s="15" t="str">
        <f t="shared" ca="1" si="100"/>
        <v/>
      </c>
      <c r="G525" s="15" t="str">
        <f t="shared" ca="1" si="101"/>
        <v/>
      </c>
      <c r="H525" s="10" t="str">
        <f t="shared" ca="1" si="102"/>
        <v/>
      </c>
      <c r="I525" s="10" t="str">
        <f t="shared" ca="1" si="103"/>
        <v/>
      </c>
      <c r="J525" s="10" t="str">
        <f t="shared" ca="1" si="104"/>
        <v/>
      </c>
      <c r="K525" s="11" t="str">
        <f t="shared" ca="1" si="105"/>
        <v/>
      </c>
      <c r="L525" s="10" t="str">
        <f t="shared" ca="1" si="106"/>
        <v/>
      </c>
      <c r="M525" s="11" t="str">
        <f t="shared" ca="1" si="107"/>
        <v/>
      </c>
      <c r="N525" s="22"/>
    </row>
    <row r="526" spans="1:14" customFormat="1">
      <c r="A526" s="9">
        <v>1</v>
      </c>
      <c r="B526" s="10" t="str">
        <f t="shared" ca="1" si="96"/>
        <v/>
      </c>
      <c r="C526" s="10" t="str">
        <f t="shared" ca="1" si="97"/>
        <v/>
      </c>
      <c r="D526" s="11" t="str">
        <f t="shared" ca="1" si="98"/>
        <v/>
      </c>
      <c r="E526" s="11" t="str">
        <f t="shared" ca="1" si="99"/>
        <v/>
      </c>
      <c r="F526" s="15" t="str">
        <f t="shared" ca="1" si="100"/>
        <v/>
      </c>
      <c r="G526" s="15" t="str">
        <f t="shared" ca="1" si="101"/>
        <v/>
      </c>
      <c r="H526" s="10" t="str">
        <f t="shared" ca="1" si="102"/>
        <v/>
      </c>
      <c r="I526" s="10" t="str">
        <f t="shared" ca="1" si="103"/>
        <v/>
      </c>
      <c r="J526" s="10" t="str">
        <f t="shared" ca="1" si="104"/>
        <v/>
      </c>
      <c r="K526" s="11" t="str">
        <f t="shared" ca="1" si="105"/>
        <v/>
      </c>
      <c r="L526" s="10" t="str">
        <f t="shared" ca="1" si="106"/>
        <v/>
      </c>
      <c r="M526" s="11" t="str">
        <f t="shared" ca="1" si="107"/>
        <v/>
      </c>
      <c r="N526" s="22"/>
    </row>
    <row r="527" spans="1:14" customFormat="1">
      <c r="A527" s="9">
        <v>1</v>
      </c>
      <c r="B527" s="10" t="str">
        <f t="shared" ca="1" si="96"/>
        <v/>
      </c>
      <c r="C527" s="10" t="str">
        <f t="shared" ca="1" si="97"/>
        <v/>
      </c>
      <c r="D527" s="11" t="str">
        <f t="shared" ca="1" si="98"/>
        <v/>
      </c>
      <c r="E527" s="11" t="str">
        <f t="shared" ca="1" si="99"/>
        <v/>
      </c>
      <c r="F527" s="15" t="str">
        <f t="shared" ca="1" si="100"/>
        <v/>
      </c>
      <c r="G527" s="15" t="str">
        <f t="shared" ca="1" si="101"/>
        <v/>
      </c>
      <c r="H527" s="10" t="str">
        <f t="shared" ca="1" si="102"/>
        <v/>
      </c>
      <c r="I527" s="10" t="str">
        <f t="shared" ca="1" si="103"/>
        <v/>
      </c>
      <c r="J527" s="10" t="str">
        <f t="shared" ca="1" si="104"/>
        <v/>
      </c>
      <c r="K527" s="11" t="str">
        <f t="shared" ca="1" si="105"/>
        <v/>
      </c>
      <c r="L527" s="10" t="str">
        <f t="shared" ca="1" si="106"/>
        <v/>
      </c>
      <c r="M527" s="11" t="str">
        <f t="shared" ca="1" si="107"/>
        <v/>
      </c>
      <c r="N527" s="22"/>
    </row>
    <row r="528" spans="1:14" customFormat="1">
      <c r="A528" s="9">
        <v>1</v>
      </c>
      <c r="B528" s="10" t="str">
        <f t="shared" ca="1" si="96"/>
        <v/>
      </c>
      <c r="C528" s="10" t="str">
        <f t="shared" ca="1" si="97"/>
        <v/>
      </c>
      <c r="D528" s="11" t="str">
        <f t="shared" ca="1" si="98"/>
        <v/>
      </c>
      <c r="E528" s="11" t="str">
        <f t="shared" ca="1" si="99"/>
        <v/>
      </c>
      <c r="F528" s="15" t="str">
        <f t="shared" ca="1" si="100"/>
        <v/>
      </c>
      <c r="G528" s="15" t="str">
        <f t="shared" ca="1" si="101"/>
        <v/>
      </c>
      <c r="H528" s="10" t="str">
        <f t="shared" ca="1" si="102"/>
        <v/>
      </c>
      <c r="I528" s="10" t="str">
        <f t="shared" ca="1" si="103"/>
        <v/>
      </c>
      <c r="J528" s="10" t="str">
        <f t="shared" ca="1" si="104"/>
        <v/>
      </c>
      <c r="K528" s="11" t="str">
        <f t="shared" ca="1" si="105"/>
        <v/>
      </c>
      <c r="L528" s="10" t="str">
        <f t="shared" ca="1" si="106"/>
        <v/>
      </c>
      <c r="M528" s="11" t="str">
        <f t="shared" ca="1" si="107"/>
        <v/>
      </c>
      <c r="N528" s="22"/>
    </row>
    <row r="529" spans="1:14" customFormat="1">
      <c r="A529" s="9">
        <v>1</v>
      </c>
      <c r="B529" s="10" t="str">
        <f t="shared" ca="1" si="96"/>
        <v/>
      </c>
      <c r="C529" s="10" t="str">
        <f t="shared" ca="1" si="97"/>
        <v/>
      </c>
      <c r="D529" s="11" t="str">
        <f t="shared" ca="1" si="98"/>
        <v/>
      </c>
      <c r="E529" s="11" t="str">
        <f t="shared" ca="1" si="99"/>
        <v/>
      </c>
      <c r="F529" s="15" t="str">
        <f t="shared" ca="1" si="100"/>
        <v/>
      </c>
      <c r="G529" s="15" t="str">
        <f t="shared" ca="1" si="101"/>
        <v/>
      </c>
      <c r="H529" s="10" t="str">
        <f t="shared" ca="1" si="102"/>
        <v/>
      </c>
      <c r="I529" s="10" t="str">
        <f t="shared" ca="1" si="103"/>
        <v/>
      </c>
      <c r="J529" s="10" t="str">
        <f t="shared" ca="1" si="104"/>
        <v/>
      </c>
      <c r="K529" s="11" t="str">
        <f t="shared" ca="1" si="105"/>
        <v/>
      </c>
      <c r="L529" s="10" t="str">
        <f t="shared" ca="1" si="106"/>
        <v/>
      </c>
      <c r="M529" s="11" t="str">
        <f t="shared" ca="1" si="107"/>
        <v/>
      </c>
      <c r="N529" s="22"/>
    </row>
    <row r="530" spans="1:14" customFormat="1">
      <c r="A530" s="9">
        <v>1</v>
      </c>
      <c r="B530" s="10" t="str">
        <f t="shared" ca="1" si="96"/>
        <v/>
      </c>
      <c r="C530" s="10" t="str">
        <f t="shared" ca="1" si="97"/>
        <v/>
      </c>
      <c r="D530" s="11" t="str">
        <f t="shared" ca="1" si="98"/>
        <v/>
      </c>
      <c r="E530" s="11" t="str">
        <f t="shared" ca="1" si="99"/>
        <v/>
      </c>
      <c r="F530" s="15" t="str">
        <f t="shared" ca="1" si="100"/>
        <v/>
      </c>
      <c r="G530" s="15" t="str">
        <f t="shared" ca="1" si="101"/>
        <v/>
      </c>
      <c r="H530" s="10" t="str">
        <f t="shared" ca="1" si="102"/>
        <v/>
      </c>
      <c r="I530" s="10" t="str">
        <f t="shared" ca="1" si="103"/>
        <v/>
      </c>
      <c r="J530" s="10" t="str">
        <f t="shared" ca="1" si="104"/>
        <v/>
      </c>
      <c r="K530" s="11" t="str">
        <f t="shared" ca="1" si="105"/>
        <v/>
      </c>
      <c r="L530" s="10" t="str">
        <f t="shared" ca="1" si="106"/>
        <v/>
      </c>
      <c r="M530" s="11" t="str">
        <f t="shared" ca="1" si="107"/>
        <v/>
      </c>
      <c r="N530" s="22"/>
    </row>
    <row r="531" spans="1:14" customFormat="1">
      <c r="A531" s="9">
        <v>1</v>
      </c>
      <c r="B531" s="10" t="str">
        <f t="shared" ca="1" si="96"/>
        <v/>
      </c>
      <c r="C531" s="10" t="str">
        <f t="shared" ca="1" si="97"/>
        <v/>
      </c>
      <c r="D531" s="11" t="str">
        <f t="shared" ca="1" si="98"/>
        <v/>
      </c>
      <c r="E531" s="11" t="str">
        <f t="shared" ca="1" si="99"/>
        <v/>
      </c>
      <c r="F531" s="15" t="str">
        <f t="shared" ca="1" si="100"/>
        <v/>
      </c>
      <c r="G531" s="15" t="str">
        <f t="shared" ca="1" si="101"/>
        <v/>
      </c>
      <c r="H531" s="10" t="str">
        <f t="shared" ca="1" si="102"/>
        <v/>
      </c>
      <c r="I531" s="10" t="str">
        <f t="shared" ca="1" si="103"/>
        <v/>
      </c>
      <c r="J531" s="10" t="str">
        <f t="shared" ca="1" si="104"/>
        <v/>
      </c>
      <c r="K531" s="11" t="str">
        <f t="shared" ca="1" si="105"/>
        <v/>
      </c>
      <c r="L531" s="10" t="str">
        <f t="shared" ca="1" si="106"/>
        <v/>
      </c>
      <c r="M531" s="11" t="str">
        <f t="shared" ca="1" si="107"/>
        <v/>
      </c>
      <c r="N531" s="22"/>
    </row>
    <row r="532" spans="1:14" customFormat="1">
      <c r="A532" s="9">
        <v>1</v>
      </c>
      <c r="B532" s="10" t="str">
        <f t="shared" ca="1" si="96"/>
        <v/>
      </c>
      <c r="C532" s="10" t="str">
        <f t="shared" ca="1" si="97"/>
        <v/>
      </c>
      <c r="D532" s="11" t="str">
        <f t="shared" ca="1" si="98"/>
        <v/>
      </c>
      <c r="E532" s="11" t="str">
        <f t="shared" ca="1" si="99"/>
        <v/>
      </c>
      <c r="F532" s="15" t="str">
        <f t="shared" ca="1" si="100"/>
        <v/>
      </c>
      <c r="G532" s="15" t="str">
        <f t="shared" ca="1" si="101"/>
        <v/>
      </c>
      <c r="H532" s="10" t="str">
        <f t="shared" ca="1" si="102"/>
        <v/>
      </c>
      <c r="I532" s="10" t="str">
        <f t="shared" ca="1" si="103"/>
        <v/>
      </c>
      <c r="J532" s="10" t="str">
        <f t="shared" ca="1" si="104"/>
        <v/>
      </c>
      <c r="K532" s="11" t="str">
        <f t="shared" ca="1" si="105"/>
        <v/>
      </c>
      <c r="L532" s="10" t="str">
        <f t="shared" ca="1" si="106"/>
        <v/>
      </c>
      <c r="M532" s="11" t="str">
        <f t="shared" ca="1" si="107"/>
        <v/>
      </c>
      <c r="N532" s="22"/>
    </row>
    <row r="533" spans="1:14" customFormat="1">
      <c r="A533" s="9">
        <v>1</v>
      </c>
      <c r="B533" s="10" t="str">
        <f t="shared" ca="1" si="96"/>
        <v/>
      </c>
      <c r="C533" s="10" t="str">
        <f t="shared" ca="1" si="97"/>
        <v/>
      </c>
      <c r="D533" s="11" t="str">
        <f t="shared" ca="1" si="98"/>
        <v/>
      </c>
      <c r="E533" s="11" t="str">
        <f t="shared" ca="1" si="99"/>
        <v/>
      </c>
      <c r="F533" s="15" t="str">
        <f t="shared" ca="1" si="100"/>
        <v/>
      </c>
      <c r="G533" s="15" t="str">
        <f t="shared" ca="1" si="101"/>
        <v/>
      </c>
      <c r="H533" s="10" t="str">
        <f t="shared" ca="1" si="102"/>
        <v/>
      </c>
      <c r="I533" s="10" t="str">
        <f t="shared" ca="1" si="103"/>
        <v/>
      </c>
      <c r="J533" s="10" t="str">
        <f t="shared" ca="1" si="104"/>
        <v/>
      </c>
      <c r="K533" s="11" t="str">
        <f t="shared" ca="1" si="105"/>
        <v/>
      </c>
      <c r="L533" s="10" t="str">
        <f t="shared" ca="1" si="106"/>
        <v/>
      </c>
      <c r="M533" s="11" t="str">
        <f t="shared" ca="1" si="107"/>
        <v/>
      </c>
      <c r="N533" s="22"/>
    </row>
    <row r="534" spans="1:14" customFormat="1">
      <c r="A534" s="9">
        <v>1</v>
      </c>
      <c r="B534" s="10" t="str">
        <f t="shared" ca="1" si="96"/>
        <v/>
      </c>
      <c r="C534" s="10" t="str">
        <f t="shared" ca="1" si="97"/>
        <v/>
      </c>
      <c r="D534" s="11" t="str">
        <f t="shared" ca="1" si="98"/>
        <v/>
      </c>
      <c r="E534" s="11" t="str">
        <f t="shared" ca="1" si="99"/>
        <v/>
      </c>
      <c r="F534" s="15" t="str">
        <f t="shared" ca="1" si="100"/>
        <v/>
      </c>
      <c r="G534" s="15" t="str">
        <f t="shared" ca="1" si="101"/>
        <v/>
      </c>
      <c r="H534" s="10" t="str">
        <f t="shared" ca="1" si="102"/>
        <v/>
      </c>
      <c r="I534" s="10" t="str">
        <f t="shared" ca="1" si="103"/>
        <v/>
      </c>
      <c r="J534" s="10" t="str">
        <f t="shared" ca="1" si="104"/>
        <v/>
      </c>
      <c r="K534" s="11" t="str">
        <f t="shared" ca="1" si="105"/>
        <v/>
      </c>
      <c r="L534" s="10" t="str">
        <f t="shared" ca="1" si="106"/>
        <v/>
      </c>
      <c r="M534" s="11" t="str">
        <f t="shared" ca="1" si="107"/>
        <v/>
      </c>
      <c r="N534" s="22"/>
    </row>
    <row r="535" spans="1:14" customFormat="1">
      <c r="A535" s="9">
        <v>1</v>
      </c>
      <c r="B535" s="10" t="str">
        <f t="shared" ca="1" si="96"/>
        <v/>
      </c>
      <c r="C535" s="10" t="str">
        <f t="shared" ca="1" si="97"/>
        <v/>
      </c>
      <c r="D535" s="11" t="str">
        <f t="shared" ca="1" si="98"/>
        <v/>
      </c>
      <c r="E535" s="11" t="str">
        <f t="shared" ca="1" si="99"/>
        <v/>
      </c>
      <c r="F535" s="15" t="str">
        <f t="shared" ca="1" si="100"/>
        <v/>
      </c>
      <c r="G535" s="15" t="str">
        <f t="shared" ca="1" si="101"/>
        <v/>
      </c>
      <c r="H535" s="10" t="str">
        <f t="shared" ca="1" si="102"/>
        <v/>
      </c>
      <c r="I535" s="10" t="str">
        <f t="shared" ca="1" si="103"/>
        <v/>
      </c>
      <c r="J535" s="10" t="str">
        <f t="shared" ca="1" si="104"/>
        <v/>
      </c>
      <c r="K535" s="11" t="str">
        <f t="shared" ca="1" si="105"/>
        <v/>
      </c>
      <c r="L535" s="10" t="str">
        <f t="shared" ca="1" si="106"/>
        <v/>
      </c>
      <c r="M535" s="11" t="str">
        <f t="shared" ca="1" si="107"/>
        <v/>
      </c>
      <c r="N535" s="22"/>
    </row>
    <row r="536" spans="1:14" customFormat="1">
      <c r="A536" s="9">
        <v>1</v>
      </c>
      <c r="B536" s="10" t="str">
        <f t="shared" ca="1" si="96"/>
        <v/>
      </c>
      <c r="C536" s="10" t="str">
        <f t="shared" ca="1" si="97"/>
        <v/>
      </c>
      <c r="D536" s="11" t="str">
        <f t="shared" ca="1" si="98"/>
        <v/>
      </c>
      <c r="E536" s="11" t="str">
        <f t="shared" ca="1" si="99"/>
        <v/>
      </c>
      <c r="F536" s="15" t="str">
        <f t="shared" ca="1" si="100"/>
        <v/>
      </c>
      <c r="G536" s="15" t="str">
        <f t="shared" ca="1" si="101"/>
        <v/>
      </c>
      <c r="H536" s="10" t="str">
        <f t="shared" ca="1" si="102"/>
        <v/>
      </c>
      <c r="I536" s="10" t="str">
        <f t="shared" ca="1" si="103"/>
        <v/>
      </c>
      <c r="J536" s="10" t="str">
        <f t="shared" ca="1" si="104"/>
        <v/>
      </c>
      <c r="K536" s="11" t="str">
        <f t="shared" ca="1" si="105"/>
        <v/>
      </c>
      <c r="L536" s="10" t="str">
        <f t="shared" ca="1" si="106"/>
        <v/>
      </c>
      <c r="M536" s="11" t="str">
        <f t="shared" ca="1" si="107"/>
        <v/>
      </c>
      <c r="N536" s="22"/>
    </row>
    <row r="537" spans="1:14" customFormat="1">
      <c r="A537" s="9">
        <v>1</v>
      </c>
      <c r="B537" s="10" t="str">
        <f t="shared" ca="1" si="96"/>
        <v/>
      </c>
      <c r="C537" s="10" t="str">
        <f t="shared" ca="1" si="97"/>
        <v/>
      </c>
      <c r="D537" s="11" t="str">
        <f t="shared" ca="1" si="98"/>
        <v/>
      </c>
      <c r="E537" s="11" t="str">
        <f t="shared" ca="1" si="99"/>
        <v/>
      </c>
      <c r="F537" s="15" t="str">
        <f t="shared" ca="1" si="100"/>
        <v/>
      </c>
      <c r="G537" s="15" t="str">
        <f t="shared" ca="1" si="101"/>
        <v/>
      </c>
      <c r="H537" s="10" t="str">
        <f t="shared" ca="1" si="102"/>
        <v/>
      </c>
      <c r="I537" s="10" t="str">
        <f t="shared" ca="1" si="103"/>
        <v/>
      </c>
      <c r="J537" s="10" t="str">
        <f t="shared" ca="1" si="104"/>
        <v/>
      </c>
      <c r="K537" s="11" t="str">
        <f t="shared" ca="1" si="105"/>
        <v/>
      </c>
      <c r="L537" s="10" t="str">
        <f t="shared" ca="1" si="106"/>
        <v/>
      </c>
      <c r="M537" s="11" t="str">
        <f t="shared" ca="1" si="107"/>
        <v/>
      </c>
      <c r="N537" s="22"/>
    </row>
    <row r="538" spans="1:14" customFormat="1">
      <c r="A538" s="9">
        <v>1</v>
      </c>
      <c r="B538" s="10" t="str">
        <f t="shared" ca="1" si="96"/>
        <v/>
      </c>
      <c r="C538" s="10" t="str">
        <f t="shared" ca="1" si="97"/>
        <v/>
      </c>
      <c r="D538" s="11" t="str">
        <f t="shared" ca="1" si="98"/>
        <v/>
      </c>
      <c r="E538" s="11" t="str">
        <f t="shared" ca="1" si="99"/>
        <v/>
      </c>
      <c r="F538" s="15" t="str">
        <f t="shared" ca="1" si="100"/>
        <v/>
      </c>
      <c r="G538" s="15" t="str">
        <f t="shared" ca="1" si="101"/>
        <v/>
      </c>
      <c r="H538" s="10" t="str">
        <f t="shared" ca="1" si="102"/>
        <v/>
      </c>
      <c r="I538" s="10" t="str">
        <f t="shared" ca="1" si="103"/>
        <v/>
      </c>
      <c r="J538" s="10" t="str">
        <f t="shared" ca="1" si="104"/>
        <v/>
      </c>
      <c r="K538" s="11" t="str">
        <f t="shared" ca="1" si="105"/>
        <v/>
      </c>
      <c r="L538" s="10" t="str">
        <f t="shared" ca="1" si="106"/>
        <v/>
      </c>
      <c r="M538" s="11" t="str">
        <f t="shared" ca="1" si="107"/>
        <v/>
      </c>
      <c r="N538" s="22"/>
    </row>
    <row r="539" spans="1:14" customFormat="1">
      <c r="A539" s="9">
        <v>1</v>
      </c>
      <c r="B539" s="10" t="str">
        <f t="shared" ca="1" si="96"/>
        <v/>
      </c>
      <c r="C539" s="10" t="str">
        <f t="shared" ca="1" si="97"/>
        <v/>
      </c>
      <c r="D539" s="11" t="str">
        <f t="shared" ca="1" si="98"/>
        <v/>
      </c>
      <c r="E539" s="11" t="str">
        <f t="shared" ca="1" si="99"/>
        <v/>
      </c>
      <c r="F539" s="15" t="str">
        <f t="shared" ca="1" si="100"/>
        <v/>
      </c>
      <c r="G539" s="15" t="str">
        <f t="shared" ca="1" si="101"/>
        <v/>
      </c>
      <c r="H539" s="10" t="str">
        <f t="shared" ca="1" si="102"/>
        <v/>
      </c>
      <c r="I539" s="10" t="str">
        <f t="shared" ca="1" si="103"/>
        <v/>
      </c>
      <c r="J539" s="10" t="str">
        <f t="shared" ca="1" si="104"/>
        <v/>
      </c>
      <c r="K539" s="11" t="str">
        <f t="shared" ca="1" si="105"/>
        <v/>
      </c>
      <c r="L539" s="10" t="str">
        <f t="shared" ca="1" si="106"/>
        <v/>
      </c>
      <c r="M539" s="11" t="str">
        <f t="shared" ca="1" si="107"/>
        <v/>
      </c>
      <c r="N539" s="22"/>
    </row>
    <row r="540" spans="1:14" customFormat="1">
      <c r="A540" s="9">
        <v>1</v>
      </c>
      <c r="B540" s="10" t="str">
        <f t="shared" ca="1" si="96"/>
        <v/>
      </c>
      <c r="C540" s="10" t="str">
        <f t="shared" ca="1" si="97"/>
        <v/>
      </c>
      <c r="D540" s="11" t="str">
        <f t="shared" ca="1" si="98"/>
        <v/>
      </c>
      <c r="E540" s="11" t="str">
        <f t="shared" ca="1" si="99"/>
        <v/>
      </c>
      <c r="F540" s="15" t="str">
        <f t="shared" ca="1" si="100"/>
        <v/>
      </c>
      <c r="G540" s="15" t="str">
        <f t="shared" ca="1" si="101"/>
        <v/>
      </c>
      <c r="H540" s="10" t="str">
        <f t="shared" ca="1" si="102"/>
        <v/>
      </c>
      <c r="I540" s="10" t="str">
        <f t="shared" ca="1" si="103"/>
        <v/>
      </c>
      <c r="J540" s="10" t="str">
        <f t="shared" ca="1" si="104"/>
        <v/>
      </c>
      <c r="K540" s="11" t="str">
        <f t="shared" ca="1" si="105"/>
        <v/>
      </c>
      <c r="L540" s="10" t="str">
        <f t="shared" ca="1" si="106"/>
        <v/>
      </c>
      <c r="M540" s="11" t="str">
        <f t="shared" ca="1" si="107"/>
        <v/>
      </c>
      <c r="N540" s="22"/>
    </row>
    <row r="541" spans="1:14" customFormat="1">
      <c r="A541" s="9">
        <v>1</v>
      </c>
      <c r="B541" s="10" t="str">
        <f t="shared" ca="1" si="96"/>
        <v/>
      </c>
      <c r="C541" s="10" t="str">
        <f t="shared" ca="1" si="97"/>
        <v/>
      </c>
      <c r="D541" s="11" t="str">
        <f t="shared" ca="1" si="98"/>
        <v/>
      </c>
      <c r="E541" s="11" t="str">
        <f t="shared" ca="1" si="99"/>
        <v/>
      </c>
      <c r="F541" s="15" t="str">
        <f t="shared" ca="1" si="100"/>
        <v/>
      </c>
      <c r="G541" s="15" t="str">
        <f t="shared" ca="1" si="101"/>
        <v/>
      </c>
      <c r="H541" s="10" t="str">
        <f t="shared" ca="1" si="102"/>
        <v/>
      </c>
      <c r="I541" s="10" t="str">
        <f t="shared" ca="1" si="103"/>
        <v/>
      </c>
      <c r="J541" s="10" t="str">
        <f t="shared" ca="1" si="104"/>
        <v/>
      </c>
      <c r="K541" s="11" t="str">
        <f t="shared" ca="1" si="105"/>
        <v/>
      </c>
      <c r="L541" s="10" t="str">
        <f t="shared" ca="1" si="106"/>
        <v/>
      </c>
      <c r="M541" s="11" t="str">
        <f t="shared" ca="1" si="107"/>
        <v/>
      </c>
      <c r="N541" s="22"/>
    </row>
    <row r="542" spans="1:14" customFormat="1">
      <c r="A542" s="9">
        <v>1</v>
      </c>
      <c r="B542" s="10" t="str">
        <f t="shared" ca="1" si="96"/>
        <v/>
      </c>
      <c r="C542" s="10" t="str">
        <f t="shared" ca="1" si="97"/>
        <v/>
      </c>
      <c r="D542" s="11" t="str">
        <f t="shared" ca="1" si="98"/>
        <v/>
      </c>
      <c r="E542" s="11" t="str">
        <f t="shared" ca="1" si="99"/>
        <v/>
      </c>
      <c r="F542" s="15" t="str">
        <f t="shared" ca="1" si="100"/>
        <v/>
      </c>
      <c r="G542" s="15" t="str">
        <f t="shared" ca="1" si="101"/>
        <v/>
      </c>
      <c r="H542" s="10" t="str">
        <f t="shared" ca="1" si="102"/>
        <v/>
      </c>
      <c r="I542" s="10" t="str">
        <f t="shared" ca="1" si="103"/>
        <v/>
      </c>
      <c r="J542" s="10" t="str">
        <f t="shared" ca="1" si="104"/>
        <v/>
      </c>
      <c r="K542" s="11" t="str">
        <f t="shared" ca="1" si="105"/>
        <v/>
      </c>
      <c r="L542" s="10" t="str">
        <f t="shared" ca="1" si="106"/>
        <v/>
      </c>
      <c r="M542" s="11" t="str">
        <f t="shared" ca="1" si="107"/>
        <v/>
      </c>
      <c r="N542" s="22"/>
    </row>
    <row r="543" spans="1:14" customFormat="1">
      <c r="A543" s="9">
        <v>1</v>
      </c>
      <c r="B543" s="10" t="str">
        <f t="shared" ca="1" si="96"/>
        <v/>
      </c>
      <c r="C543" s="10" t="str">
        <f t="shared" ca="1" si="97"/>
        <v/>
      </c>
      <c r="D543" s="11" t="str">
        <f t="shared" ca="1" si="98"/>
        <v/>
      </c>
      <c r="E543" s="11" t="str">
        <f t="shared" ca="1" si="99"/>
        <v/>
      </c>
      <c r="F543" s="15" t="str">
        <f t="shared" ca="1" si="100"/>
        <v/>
      </c>
      <c r="G543" s="15" t="str">
        <f t="shared" ca="1" si="101"/>
        <v/>
      </c>
      <c r="H543" s="10" t="str">
        <f t="shared" ca="1" si="102"/>
        <v/>
      </c>
      <c r="I543" s="10" t="str">
        <f t="shared" ca="1" si="103"/>
        <v/>
      </c>
      <c r="J543" s="10" t="str">
        <f t="shared" ca="1" si="104"/>
        <v/>
      </c>
      <c r="K543" s="11" t="str">
        <f t="shared" ca="1" si="105"/>
        <v/>
      </c>
      <c r="L543" s="10" t="str">
        <f t="shared" ca="1" si="106"/>
        <v/>
      </c>
      <c r="M543" s="11" t="str">
        <f t="shared" ca="1" si="107"/>
        <v/>
      </c>
      <c r="N543" s="22"/>
    </row>
    <row r="544" spans="1:14" customFormat="1">
      <c r="A544" s="9">
        <v>1</v>
      </c>
      <c r="B544" s="10" t="str">
        <f t="shared" ca="1" si="96"/>
        <v/>
      </c>
      <c r="C544" s="10" t="str">
        <f t="shared" ca="1" si="97"/>
        <v/>
      </c>
      <c r="D544" s="11" t="str">
        <f t="shared" ca="1" si="98"/>
        <v/>
      </c>
      <c r="E544" s="11" t="str">
        <f t="shared" ca="1" si="99"/>
        <v/>
      </c>
      <c r="F544" s="15" t="str">
        <f t="shared" ca="1" si="100"/>
        <v/>
      </c>
      <c r="G544" s="15" t="str">
        <f t="shared" ca="1" si="101"/>
        <v/>
      </c>
      <c r="H544" s="10" t="str">
        <f t="shared" ca="1" si="102"/>
        <v/>
      </c>
      <c r="I544" s="10" t="str">
        <f t="shared" ca="1" si="103"/>
        <v/>
      </c>
      <c r="J544" s="10" t="str">
        <f t="shared" ca="1" si="104"/>
        <v/>
      </c>
      <c r="K544" s="11" t="str">
        <f t="shared" ca="1" si="105"/>
        <v/>
      </c>
      <c r="L544" s="10" t="str">
        <f t="shared" ca="1" si="106"/>
        <v/>
      </c>
      <c r="M544" s="11" t="str">
        <f t="shared" ca="1" si="107"/>
        <v/>
      </c>
      <c r="N544" s="22"/>
    </row>
    <row r="545" spans="1:14" customFormat="1">
      <c r="A545" s="9">
        <v>1</v>
      </c>
      <c r="B545" s="10" t="str">
        <f t="shared" ca="1" si="96"/>
        <v/>
      </c>
      <c r="C545" s="10" t="str">
        <f t="shared" ca="1" si="97"/>
        <v/>
      </c>
      <c r="D545" s="11" t="str">
        <f t="shared" ca="1" si="98"/>
        <v/>
      </c>
      <c r="E545" s="11" t="str">
        <f t="shared" ca="1" si="99"/>
        <v/>
      </c>
      <c r="F545" s="15" t="str">
        <f t="shared" ca="1" si="100"/>
        <v/>
      </c>
      <c r="G545" s="15" t="str">
        <f t="shared" ca="1" si="101"/>
        <v/>
      </c>
      <c r="H545" s="10" t="str">
        <f t="shared" ca="1" si="102"/>
        <v/>
      </c>
      <c r="I545" s="10" t="str">
        <f t="shared" ca="1" si="103"/>
        <v/>
      </c>
      <c r="J545" s="10" t="str">
        <f t="shared" ca="1" si="104"/>
        <v/>
      </c>
      <c r="K545" s="11" t="str">
        <f t="shared" ca="1" si="105"/>
        <v/>
      </c>
      <c r="L545" s="10" t="str">
        <f t="shared" ca="1" si="106"/>
        <v/>
      </c>
      <c r="M545" s="11" t="str">
        <f t="shared" ca="1" si="107"/>
        <v/>
      </c>
      <c r="N545" s="22"/>
    </row>
    <row r="546" spans="1:14" customFormat="1">
      <c r="A546" s="9">
        <v>1</v>
      </c>
      <c r="B546" s="10" t="str">
        <f t="shared" ca="1" si="96"/>
        <v/>
      </c>
      <c r="C546" s="10" t="str">
        <f t="shared" ca="1" si="97"/>
        <v/>
      </c>
      <c r="D546" s="11" t="str">
        <f t="shared" ca="1" si="98"/>
        <v/>
      </c>
      <c r="E546" s="11" t="str">
        <f t="shared" ca="1" si="99"/>
        <v/>
      </c>
      <c r="F546" s="15" t="str">
        <f t="shared" ca="1" si="100"/>
        <v/>
      </c>
      <c r="G546" s="15" t="str">
        <f t="shared" ca="1" si="101"/>
        <v/>
      </c>
      <c r="H546" s="10" t="str">
        <f t="shared" ca="1" si="102"/>
        <v/>
      </c>
      <c r="I546" s="10" t="str">
        <f t="shared" ca="1" si="103"/>
        <v/>
      </c>
      <c r="J546" s="10" t="str">
        <f t="shared" ca="1" si="104"/>
        <v/>
      </c>
      <c r="K546" s="11" t="str">
        <f t="shared" ca="1" si="105"/>
        <v/>
      </c>
      <c r="L546" s="10" t="str">
        <f t="shared" ca="1" si="106"/>
        <v/>
      </c>
      <c r="M546" s="11" t="str">
        <f t="shared" ca="1" si="107"/>
        <v/>
      </c>
      <c r="N546" s="22"/>
    </row>
    <row r="547" spans="1:14" customFormat="1">
      <c r="A547" s="9">
        <v>1</v>
      </c>
      <c r="B547" s="10" t="str">
        <f t="shared" ca="1" si="96"/>
        <v/>
      </c>
      <c r="C547" s="10" t="str">
        <f t="shared" ca="1" si="97"/>
        <v/>
      </c>
      <c r="D547" s="11" t="str">
        <f t="shared" ca="1" si="98"/>
        <v/>
      </c>
      <c r="E547" s="11" t="str">
        <f t="shared" ca="1" si="99"/>
        <v/>
      </c>
      <c r="F547" s="15" t="str">
        <f t="shared" ca="1" si="100"/>
        <v/>
      </c>
      <c r="G547" s="15" t="str">
        <f t="shared" ca="1" si="101"/>
        <v/>
      </c>
      <c r="H547" s="10" t="str">
        <f t="shared" ca="1" si="102"/>
        <v/>
      </c>
      <c r="I547" s="10" t="str">
        <f t="shared" ca="1" si="103"/>
        <v/>
      </c>
      <c r="J547" s="10" t="str">
        <f t="shared" ca="1" si="104"/>
        <v/>
      </c>
      <c r="K547" s="11" t="str">
        <f t="shared" ca="1" si="105"/>
        <v/>
      </c>
      <c r="L547" s="10" t="str">
        <f t="shared" ca="1" si="106"/>
        <v/>
      </c>
      <c r="M547" s="11" t="str">
        <f t="shared" ca="1" si="107"/>
        <v/>
      </c>
      <c r="N547" s="22"/>
    </row>
    <row r="548" spans="1:14" customFormat="1">
      <c r="A548" s="9">
        <v>1</v>
      </c>
      <c r="B548" s="10" t="str">
        <f t="shared" ca="1" si="96"/>
        <v/>
      </c>
      <c r="C548" s="10" t="str">
        <f t="shared" ca="1" si="97"/>
        <v/>
      </c>
      <c r="D548" s="11" t="str">
        <f t="shared" ca="1" si="98"/>
        <v/>
      </c>
      <c r="E548" s="11" t="str">
        <f t="shared" ca="1" si="99"/>
        <v/>
      </c>
      <c r="F548" s="15" t="str">
        <f t="shared" ca="1" si="100"/>
        <v/>
      </c>
      <c r="G548" s="15" t="str">
        <f t="shared" ca="1" si="101"/>
        <v/>
      </c>
      <c r="H548" s="10" t="str">
        <f t="shared" ca="1" si="102"/>
        <v/>
      </c>
      <c r="I548" s="10" t="str">
        <f t="shared" ca="1" si="103"/>
        <v/>
      </c>
      <c r="J548" s="10" t="str">
        <f t="shared" ca="1" si="104"/>
        <v/>
      </c>
      <c r="K548" s="11" t="str">
        <f t="shared" ca="1" si="105"/>
        <v/>
      </c>
      <c r="L548" s="10" t="str">
        <f t="shared" ca="1" si="106"/>
        <v/>
      </c>
      <c r="M548" s="11" t="str">
        <f t="shared" ca="1" si="107"/>
        <v/>
      </c>
      <c r="N548" s="22"/>
    </row>
    <row r="549" spans="1:14" customFormat="1">
      <c r="A549" s="9">
        <v>1</v>
      </c>
      <c r="B549" s="10" t="str">
        <f t="shared" ca="1" si="96"/>
        <v/>
      </c>
      <c r="C549" s="10" t="str">
        <f t="shared" ca="1" si="97"/>
        <v/>
      </c>
      <c r="D549" s="11" t="str">
        <f t="shared" ca="1" si="98"/>
        <v/>
      </c>
      <c r="E549" s="11" t="str">
        <f t="shared" ca="1" si="99"/>
        <v/>
      </c>
      <c r="F549" s="15" t="str">
        <f t="shared" ca="1" si="100"/>
        <v/>
      </c>
      <c r="G549" s="15" t="str">
        <f t="shared" ca="1" si="101"/>
        <v/>
      </c>
      <c r="H549" s="10" t="str">
        <f t="shared" ca="1" si="102"/>
        <v/>
      </c>
      <c r="I549" s="10" t="str">
        <f t="shared" ca="1" si="103"/>
        <v/>
      </c>
      <c r="J549" s="10" t="str">
        <f t="shared" ca="1" si="104"/>
        <v/>
      </c>
      <c r="K549" s="11" t="str">
        <f t="shared" ca="1" si="105"/>
        <v/>
      </c>
      <c r="L549" s="10" t="str">
        <f t="shared" ca="1" si="106"/>
        <v/>
      </c>
      <c r="M549" s="11" t="str">
        <f t="shared" ca="1" si="107"/>
        <v/>
      </c>
      <c r="N549" s="22"/>
    </row>
    <row r="550" spans="1:14" customFormat="1">
      <c r="A550" s="9">
        <v>1</v>
      </c>
      <c r="B550" s="10" t="str">
        <f t="shared" ca="1" si="96"/>
        <v/>
      </c>
      <c r="C550" s="10" t="str">
        <f t="shared" ca="1" si="97"/>
        <v/>
      </c>
      <c r="D550" s="11" t="str">
        <f t="shared" ca="1" si="98"/>
        <v/>
      </c>
      <c r="E550" s="11" t="str">
        <f t="shared" ca="1" si="99"/>
        <v/>
      </c>
      <c r="F550" s="15" t="str">
        <f t="shared" ca="1" si="100"/>
        <v/>
      </c>
      <c r="G550" s="15" t="str">
        <f t="shared" ca="1" si="101"/>
        <v/>
      </c>
      <c r="H550" s="10" t="str">
        <f t="shared" ca="1" si="102"/>
        <v/>
      </c>
      <c r="I550" s="10" t="str">
        <f t="shared" ca="1" si="103"/>
        <v/>
      </c>
      <c r="J550" s="10" t="str">
        <f t="shared" ca="1" si="104"/>
        <v/>
      </c>
      <c r="K550" s="11" t="str">
        <f t="shared" ca="1" si="105"/>
        <v/>
      </c>
      <c r="L550" s="10" t="str">
        <f t="shared" ca="1" si="106"/>
        <v/>
      </c>
      <c r="M550" s="11" t="str">
        <f t="shared" ca="1" si="107"/>
        <v/>
      </c>
      <c r="N550" s="22"/>
    </row>
    <row r="551" spans="1:14" customFormat="1">
      <c r="A551" s="9">
        <v>1</v>
      </c>
      <c r="B551" s="10" t="str">
        <f t="shared" ca="1" si="96"/>
        <v/>
      </c>
      <c r="C551" s="10" t="str">
        <f t="shared" ca="1" si="97"/>
        <v/>
      </c>
      <c r="D551" s="11" t="str">
        <f t="shared" ca="1" si="98"/>
        <v/>
      </c>
      <c r="E551" s="11" t="str">
        <f t="shared" ca="1" si="99"/>
        <v/>
      </c>
      <c r="F551" s="15" t="str">
        <f t="shared" ca="1" si="100"/>
        <v/>
      </c>
      <c r="G551" s="15" t="str">
        <f t="shared" ca="1" si="101"/>
        <v/>
      </c>
      <c r="H551" s="10" t="str">
        <f t="shared" ca="1" si="102"/>
        <v/>
      </c>
      <c r="I551" s="10" t="str">
        <f t="shared" ca="1" si="103"/>
        <v/>
      </c>
      <c r="J551" s="10" t="str">
        <f t="shared" ca="1" si="104"/>
        <v/>
      </c>
      <c r="K551" s="11" t="str">
        <f t="shared" ca="1" si="105"/>
        <v/>
      </c>
      <c r="L551" s="10" t="str">
        <f t="shared" ca="1" si="106"/>
        <v/>
      </c>
      <c r="M551" s="11" t="str">
        <f t="shared" ca="1" si="107"/>
        <v/>
      </c>
      <c r="N551" s="22"/>
    </row>
    <row r="552" spans="1:14" customFormat="1">
      <c r="A552" s="9">
        <v>1</v>
      </c>
      <c r="B552" s="10" t="str">
        <f t="shared" ca="1" si="96"/>
        <v/>
      </c>
      <c r="C552" s="10" t="str">
        <f t="shared" ca="1" si="97"/>
        <v/>
      </c>
      <c r="D552" s="11" t="str">
        <f t="shared" ca="1" si="98"/>
        <v/>
      </c>
      <c r="E552" s="11" t="str">
        <f t="shared" ca="1" si="99"/>
        <v/>
      </c>
      <c r="F552" s="15" t="str">
        <f t="shared" ca="1" si="100"/>
        <v/>
      </c>
      <c r="G552" s="15" t="str">
        <f t="shared" ca="1" si="101"/>
        <v/>
      </c>
      <c r="H552" s="10" t="str">
        <f t="shared" ca="1" si="102"/>
        <v/>
      </c>
      <c r="I552" s="10" t="str">
        <f t="shared" ca="1" si="103"/>
        <v/>
      </c>
      <c r="J552" s="10" t="str">
        <f t="shared" ca="1" si="104"/>
        <v/>
      </c>
      <c r="K552" s="11" t="str">
        <f t="shared" ca="1" si="105"/>
        <v/>
      </c>
      <c r="L552" s="10" t="str">
        <f t="shared" ca="1" si="106"/>
        <v/>
      </c>
      <c r="M552" s="11" t="str">
        <f t="shared" ca="1" si="107"/>
        <v/>
      </c>
      <c r="N552" s="22"/>
    </row>
    <row r="553" spans="1:14" customFormat="1">
      <c r="A553" s="9">
        <v>1</v>
      </c>
      <c r="B553" s="10" t="str">
        <f t="shared" ca="1" si="96"/>
        <v/>
      </c>
      <c r="C553" s="10" t="str">
        <f t="shared" ca="1" si="97"/>
        <v/>
      </c>
      <c r="D553" s="11" t="str">
        <f t="shared" ca="1" si="98"/>
        <v/>
      </c>
      <c r="E553" s="11" t="str">
        <f t="shared" ca="1" si="99"/>
        <v/>
      </c>
      <c r="F553" s="15" t="str">
        <f t="shared" ca="1" si="100"/>
        <v/>
      </c>
      <c r="G553" s="15" t="str">
        <f t="shared" ca="1" si="101"/>
        <v/>
      </c>
      <c r="H553" s="10" t="str">
        <f t="shared" ca="1" si="102"/>
        <v/>
      </c>
      <c r="I553" s="10" t="str">
        <f t="shared" ca="1" si="103"/>
        <v/>
      </c>
      <c r="J553" s="10" t="str">
        <f t="shared" ca="1" si="104"/>
        <v/>
      </c>
      <c r="K553" s="11" t="str">
        <f t="shared" ca="1" si="105"/>
        <v/>
      </c>
      <c r="L553" s="10" t="str">
        <f t="shared" ca="1" si="106"/>
        <v/>
      </c>
      <c r="M553" s="11" t="str">
        <f t="shared" ca="1" si="107"/>
        <v/>
      </c>
      <c r="N553" s="22"/>
    </row>
    <row r="554" spans="1:14" customFormat="1">
      <c r="A554" s="9">
        <v>1</v>
      </c>
      <c r="B554" s="10" t="str">
        <f t="shared" ca="1" si="96"/>
        <v/>
      </c>
      <c r="C554" s="10" t="str">
        <f t="shared" ca="1" si="97"/>
        <v/>
      </c>
      <c r="D554" s="11" t="str">
        <f t="shared" ca="1" si="98"/>
        <v/>
      </c>
      <c r="E554" s="11" t="str">
        <f t="shared" ca="1" si="99"/>
        <v/>
      </c>
      <c r="F554" s="15" t="str">
        <f t="shared" ca="1" si="100"/>
        <v/>
      </c>
      <c r="G554" s="15" t="str">
        <f t="shared" ca="1" si="101"/>
        <v/>
      </c>
      <c r="H554" s="10" t="str">
        <f t="shared" ca="1" si="102"/>
        <v/>
      </c>
      <c r="I554" s="10" t="str">
        <f t="shared" ca="1" si="103"/>
        <v/>
      </c>
      <c r="J554" s="10" t="str">
        <f t="shared" ca="1" si="104"/>
        <v/>
      </c>
      <c r="K554" s="11" t="str">
        <f t="shared" ca="1" si="105"/>
        <v/>
      </c>
      <c r="L554" s="10" t="str">
        <f t="shared" ca="1" si="106"/>
        <v/>
      </c>
      <c r="M554" s="11" t="str">
        <f t="shared" ca="1" si="107"/>
        <v/>
      </c>
      <c r="N554" s="22"/>
    </row>
    <row r="555" spans="1:14" customFormat="1">
      <c r="A555" s="9">
        <v>1</v>
      </c>
      <c r="B555" s="10" t="str">
        <f t="shared" ca="1" si="96"/>
        <v/>
      </c>
      <c r="C555" s="10" t="str">
        <f t="shared" ca="1" si="97"/>
        <v/>
      </c>
      <c r="D555" s="11" t="str">
        <f t="shared" ca="1" si="98"/>
        <v/>
      </c>
      <c r="E555" s="11" t="str">
        <f t="shared" ca="1" si="99"/>
        <v/>
      </c>
      <c r="F555" s="15" t="str">
        <f t="shared" ca="1" si="100"/>
        <v/>
      </c>
      <c r="G555" s="15" t="str">
        <f t="shared" ca="1" si="101"/>
        <v/>
      </c>
      <c r="H555" s="10" t="str">
        <f t="shared" ca="1" si="102"/>
        <v/>
      </c>
      <c r="I555" s="10" t="str">
        <f t="shared" ca="1" si="103"/>
        <v/>
      </c>
      <c r="J555" s="10" t="str">
        <f t="shared" ca="1" si="104"/>
        <v/>
      </c>
      <c r="K555" s="11" t="str">
        <f t="shared" ca="1" si="105"/>
        <v/>
      </c>
      <c r="L555" s="10" t="str">
        <f t="shared" ca="1" si="106"/>
        <v/>
      </c>
      <c r="M555" s="11" t="str">
        <f t="shared" ca="1" si="107"/>
        <v/>
      </c>
      <c r="N555" s="22"/>
    </row>
    <row r="556" spans="1:14" customFormat="1">
      <c r="A556" s="9">
        <v>1</v>
      </c>
      <c r="B556" s="10" t="str">
        <f t="shared" ca="1" si="96"/>
        <v/>
      </c>
      <c r="C556" s="10" t="str">
        <f t="shared" ca="1" si="97"/>
        <v/>
      </c>
      <c r="D556" s="11" t="str">
        <f t="shared" ca="1" si="98"/>
        <v/>
      </c>
      <c r="E556" s="11" t="str">
        <f t="shared" ca="1" si="99"/>
        <v/>
      </c>
      <c r="F556" s="15" t="str">
        <f t="shared" ca="1" si="100"/>
        <v/>
      </c>
      <c r="G556" s="15" t="str">
        <f t="shared" ca="1" si="101"/>
        <v/>
      </c>
      <c r="H556" s="10" t="str">
        <f t="shared" ca="1" si="102"/>
        <v/>
      </c>
      <c r="I556" s="10" t="str">
        <f t="shared" ca="1" si="103"/>
        <v/>
      </c>
      <c r="J556" s="10" t="str">
        <f t="shared" ca="1" si="104"/>
        <v/>
      </c>
      <c r="K556" s="11" t="str">
        <f t="shared" ca="1" si="105"/>
        <v/>
      </c>
      <c r="L556" s="10" t="str">
        <f t="shared" ca="1" si="106"/>
        <v/>
      </c>
      <c r="M556" s="11" t="str">
        <f t="shared" ca="1" si="107"/>
        <v/>
      </c>
      <c r="N556" s="22"/>
    </row>
    <row r="557" spans="1:14" customFormat="1">
      <c r="A557" s="9">
        <v>1</v>
      </c>
      <c r="B557" s="10" t="str">
        <f t="shared" ca="1" si="96"/>
        <v/>
      </c>
      <c r="C557" s="10" t="str">
        <f t="shared" ca="1" si="97"/>
        <v/>
      </c>
      <c r="D557" s="11" t="str">
        <f t="shared" ca="1" si="98"/>
        <v/>
      </c>
      <c r="E557" s="11" t="str">
        <f t="shared" ca="1" si="99"/>
        <v/>
      </c>
      <c r="F557" s="15" t="str">
        <f t="shared" ca="1" si="100"/>
        <v/>
      </c>
      <c r="G557" s="15" t="str">
        <f t="shared" ca="1" si="101"/>
        <v/>
      </c>
      <c r="H557" s="10" t="str">
        <f t="shared" ca="1" si="102"/>
        <v/>
      </c>
      <c r="I557" s="10" t="str">
        <f t="shared" ca="1" si="103"/>
        <v/>
      </c>
      <c r="J557" s="10" t="str">
        <f t="shared" ca="1" si="104"/>
        <v/>
      </c>
      <c r="K557" s="11" t="str">
        <f t="shared" ca="1" si="105"/>
        <v/>
      </c>
      <c r="L557" s="10" t="str">
        <f t="shared" ca="1" si="106"/>
        <v/>
      </c>
      <c r="M557" s="11" t="str">
        <f t="shared" ca="1" si="107"/>
        <v/>
      </c>
      <c r="N557" s="22"/>
    </row>
    <row r="558" spans="1:14" customFormat="1">
      <c r="A558" s="9">
        <v>1</v>
      </c>
      <c r="B558" s="10" t="str">
        <f t="shared" ca="1" si="96"/>
        <v/>
      </c>
      <c r="C558" s="10" t="str">
        <f t="shared" ca="1" si="97"/>
        <v/>
      </c>
      <c r="D558" s="11" t="str">
        <f t="shared" ca="1" si="98"/>
        <v/>
      </c>
      <c r="E558" s="11" t="str">
        <f t="shared" ca="1" si="99"/>
        <v/>
      </c>
      <c r="F558" s="15" t="str">
        <f t="shared" ca="1" si="100"/>
        <v/>
      </c>
      <c r="G558" s="15" t="str">
        <f t="shared" ca="1" si="101"/>
        <v/>
      </c>
      <c r="H558" s="10" t="str">
        <f t="shared" ca="1" si="102"/>
        <v/>
      </c>
      <c r="I558" s="10" t="str">
        <f t="shared" ca="1" si="103"/>
        <v/>
      </c>
      <c r="J558" s="10" t="str">
        <f t="shared" ca="1" si="104"/>
        <v/>
      </c>
      <c r="K558" s="11" t="str">
        <f t="shared" ca="1" si="105"/>
        <v/>
      </c>
      <c r="L558" s="10" t="str">
        <f t="shared" ca="1" si="106"/>
        <v/>
      </c>
      <c r="M558" s="11" t="str">
        <f t="shared" ca="1" si="107"/>
        <v/>
      </c>
      <c r="N558" s="22"/>
    </row>
    <row r="559" spans="1:14" customFormat="1">
      <c r="A559" s="9">
        <v>1</v>
      </c>
      <c r="B559" s="10" t="str">
        <f t="shared" ca="1" si="96"/>
        <v/>
      </c>
      <c r="C559" s="10" t="str">
        <f t="shared" ca="1" si="97"/>
        <v/>
      </c>
      <c r="D559" s="11" t="str">
        <f t="shared" ca="1" si="98"/>
        <v/>
      </c>
      <c r="E559" s="11" t="str">
        <f t="shared" ca="1" si="99"/>
        <v/>
      </c>
      <c r="F559" s="15" t="str">
        <f t="shared" ca="1" si="100"/>
        <v/>
      </c>
      <c r="G559" s="15" t="str">
        <f t="shared" ca="1" si="101"/>
        <v/>
      </c>
      <c r="H559" s="10" t="str">
        <f t="shared" ca="1" si="102"/>
        <v/>
      </c>
      <c r="I559" s="10" t="str">
        <f t="shared" ca="1" si="103"/>
        <v/>
      </c>
      <c r="J559" s="10" t="str">
        <f t="shared" ca="1" si="104"/>
        <v/>
      </c>
      <c r="K559" s="11" t="str">
        <f t="shared" ca="1" si="105"/>
        <v/>
      </c>
      <c r="L559" s="10" t="str">
        <f t="shared" ca="1" si="106"/>
        <v/>
      </c>
      <c r="M559" s="11" t="str">
        <f t="shared" ca="1" si="107"/>
        <v/>
      </c>
      <c r="N559" s="22"/>
    </row>
    <row r="560" spans="1:14" customFormat="1">
      <c r="A560" s="9">
        <v>1</v>
      </c>
      <c r="B560" s="10" t="str">
        <f t="shared" ca="1" si="96"/>
        <v/>
      </c>
      <c r="C560" s="10" t="str">
        <f t="shared" ca="1" si="97"/>
        <v/>
      </c>
      <c r="D560" s="11" t="str">
        <f t="shared" ca="1" si="98"/>
        <v/>
      </c>
      <c r="E560" s="11" t="str">
        <f t="shared" ca="1" si="99"/>
        <v/>
      </c>
      <c r="F560" s="15" t="str">
        <f t="shared" ca="1" si="100"/>
        <v/>
      </c>
      <c r="G560" s="15" t="str">
        <f t="shared" ca="1" si="101"/>
        <v/>
      </c>
      <c r="H560" s="10" t="str">
        <f t="shared" ca="1" si="102"/>
        <v/>
      </c>
      <c r="I560" s="10" t="str">
        <f t="shared" ca="1" si="103"/>
        <v/>
      </c>
      <c r="J560" s="10" t="str">
        <f t="shared" ca="1" si="104"/>
        <v/>
      </c>
      <c r="K560" s="11" t="str">
        <f t="shared" ca="1" si="105"/>
        <v/>
      </c>
      <c r="L560" s="10" t="str">
        <f t="shared" ca="1" si="106"/>
        <v/>
      </c>
      <c r="M560" s="11" t="str">
        <f t="shared" ca="1" si="107"/>
        <v/>
      </c>
      <c r="N560" s="22"/>
    </row>
    <row r="561" spans="1:14" customFormat="1">
      <c r="A561" s="9">
        <v>1</v>
      </c>
      <c r="B561" s="10" t="str">
        <f t="shared" ca="1" si="96"/>
        <v/>
      </c>
      <c r="C561" s="10" t="str">
        <f t="shared" ca="1" si="97"/>
        <v/>
      </c>
      <c r="D561" s="11" t="str">
        <f t="shared" ca="1" si="98"/>
        <v/>
      </c>
      <c r="E561" s="11" t="str">
        <f t="shared" ca="1" si="99"/>
        <v/>
      </c>
      <c r="F561" s="15" t="str">
        <f t="shared" ca="1" si="100"/>
        <v/>
      </c>
      <c r="G561" s="15" t="str">
        <f t="shared" ca="1" si="101"/>
        <v/>
      </c>
      <c r="H561" s="10" t="str">
        <f t="shared" ca="1" si="102"/>
        <v/>
      </c>
      <c r="I561" s="10" t="str">
        <f t="shared" ca="1" si="103"/>
        <v/>
      </c>
      <c r="J561" s="10" t="str">
        <f t="shared" ca="1" si="104"/>
        <v/>
      </c>
      <c r="K561" s="11" t="str">
        <f t="shared" ca="1" si="105"/>
        <v/>
      </c>
      <c r="L561" s="10" t="str">
        <f t="shared" ca="1" si="106"/>
        <v/>
      </c>
      <c r="M561" s="11" t="str">
        <f t="shared" ca="1" si="107"/>
        <v/>
      </c>
      <c r="N561" s="22"/>
    </row>
    <row r="562" spans="1:14" customFormat="1">
      <c r="A562" s="9">
        <v>1</v>
      </c>
      <c r="B562" s="10" t="str">
        <f t="shared" ca="1" si="96"/>
        <v/>
      </c>
      <c r="C562" s="10" t="str">
        <f t="shared" ca="1" si="97"/>
        <v/>
      </c>
      <c r="D562" s="11" t="str">
        <f t="shared" ca="1" si="98"/>
        <v/>
      </c>
      <c r="E562" s="11" t="str">
        <f t="shared" ca="1" si="99"/>
        <v/>
      </c>
      <c r="F562" s="15" t="str">
        <f t="shared" ca="1" si="100"/>
        <v/>
      </c>
      <c r="G562" s="15" t="str">
        <f t="shared" ca="1" si="101"/>
        <v/>
      </c>
      <c r="H562" s="10" t="str">
        <f t="shared" ca="1" si="102"/>
        <v/>
      </c>
      <c r="I562" s="10" t="str">
        <f t="shared" ca="1" si="103"/>
        <v/>
      </c>
      <c r="J562" s="10" t="str">
        <f t="shared" ca="1" si="104"/>
        <v/>
      </c>
      <c r="K562" s="11" t="str">
        <f t="shared" ca="1" si="105"/>
        <v/>
      </c>
      <c r="L562" s="10" t="str">
        <f t="shared" ca="1" si="106"/>
        <v/>
      </c>
      <c r="M562" s="11" t="str">
        <f t="shared" ca="1" si="107"/>
        <v/>
      </c>
      <c r="N562" s="22"/>
    </row>
    <row r="563" spans="1:14" customFormat="1">
      <c r="A563" s="9">
        <v>1</v>
      </c>
      <c r="B563" s="10" t="str">
        <f t="shared" ca="1" si="96"/>
        <v/>
      </c>
      <c r="C563" s="10" t="str">
        <f t="shared" ca="1" si="97"/>
        <v/>
      </c>
      <c r="D563" s="11" t="str">
        <f t="shared" ca="1" si="98"/>
        <v/>
      </c>
      <c r="E563" s="11" t="str">
        <f t="shared" ca="1" si="99"/>
        <v/>
      </c>
      <c r="F563" s="15" t="str">
        <f t="shared" ca="1" si="100"/>
        <v/>
      </c>
      <c r="G563" s="15" t="str">
        <f t="shared" ca="1" si="101"/>
        <v/>
      </c>
      <c r="H563" s="10" t="str">
        <f t="shared" ca="1" si="102"/>
        <v/>
      </c>
      <c r="I563" s="10" t="str">
        <f t="shared" ca="1" si="103"/>
        <v/>
      </c>
      <c r="J563" s="10" t="str">
        <f t="shared" ca="1" si="104"/>
        <v/>
      </c>
      <c r="K563" s="11" t="str">
        <f t="shared" ca="1" si="105"/>
        <v/>
      </c>
      <c r="L563" s="10" t="str">
        <f t="shared" ca="1" si="106"/>
        <v/>
      </c>
      <c r="M563" s="11" t="str">
        <f t="shared" ca="1" si="107"/>
        <v/>
      </c>
      <c r="N563" s="22"/>
    </row>
    <row r="564" spans="1:14" customFormat="1">
      <c r="A564" s="9">
        <v>1</v>
      </c>
      <c r="B564" s="10" t="str">
        <f t="shared" ca="1" si="96"/>
        <v/>
      </c>
      <c r="C564" s="10" t="str">
        <f t="shared" ca="1" si="97"/>
        <v/>
      </c>
      <c r="D564" s="11" t="str">
        <f t="shared" ca="1" si="98"/>
        <v/>
      </c>
      <c r="E564" s="11" t="str">
        <f t="shared" ca="1" si="99"/>
        <v/>
      </c>
      <c r="F564" s="15" t="str">
        <f t="shared" ca="1" si="100"/>
        <v/>
      </c>
      <c r="G564" s="15" t="str">
        <f t="shared" ca="1" si="101"/>
        <v/>
      </c>
      <c r="H564" s="10" t="str">
        <f t="shared" ca="1" si="102"/>
        <v/>
      </c>
      <c r="I564" s="10" t="str">
        <f t="shared" ca="1" si="103"/>
        <v/>
      </c>
      <c r="J564" s="10" t="str">
        <f t="shared" ca="1" si="104"/>
        <v/>
      </c>
      <c r="K564" s="11" t="str">
        <f t="shared" ca="1" si="105"/>
        <v/>
      </c>
      <c r="L564" s="10" t="str">
        <f t="shared" ca="1" si="106"/>
        <v/>
      </c>
      <c r="M564" s="11" t="str">
        <f t="shared" ca="1" si="107"/>
        <v/>
      </c>
      <c r="N564" s="22"/>
    </row>
    <row r="565" spans="1:14" customFormat="1">
      <c r="A565" s="9">
        <v>1</v>
      </c>
      <c r="B565" s="10" t="str">
        <f t="shared" ca="1" si="96"/>
        <v/>
      </c>
      <c r="C565" s="10" t="str">
        <f t="shared" ca="1" si="97"/>
        <v/>
      </c>
      <c r="D565" s="11" t="str">
        <f t="shared" ca="1" si="98"/>
        <v/>
      </c>
      <c r="E565" s="11" t="str">
        <f t="shared" ca="1" si="99"/>
        <v/>
      </c>
      <c r="F565" s="15" t="str">
        <f t="shared" ca="1" si="100"/>
        <v/>
      </c>
      <c r="G565" s="15" t="str">
        <f t="shared" ca="1" si="101"/>
        <v/>
      </c>
      <c r="H565" s="10" t="str">
        <f t="shared" ca="1" si="102"/>
        <v/>
      </c>
      <c r="I565" s="10" t="str">
        <f t="shared" ca="1" si="103"/>
        <v/>
      </c>
      <c r="J565" s="10" t="str">
        <f t="shared" ca="1" si="104"/>
        <v/>
      </c>
      <c r="K565" s="11" t="str">
        <f t="shared" ca="1" si="105"/>
        <v/>
      </c>
      <c r="L565" s="10" t="str">
        <f t="shared" ca="1" si="106"/>
        <v/>
      </c>
      <c r="M565" s="11" t="str">
        <f t="shared" ca="1" si="107"/>
        <v/>
      </c>
      <c r="N565" s="22"/>
    </row>
    <row r="566" spans="1:14" customFormat="1">
      <c r="A566" s="9">
        <v>1</v>
      </c>
      <c r="B566" s="10" t="str">
        <f t="shared" ca="1" si="96"/>
        <v/>
      </c>
      <c r="C566" s="10" t="str">
        <f t="shared" ca="1" si="97"/>
        <v/>
      </c>
      <c r="D566" s="11" t="str">
        <f t="shared" ca="1" si="98"/>
        <v/>
      </c>
      <c r="E566" s="11" t="str">
        <f t="shared" ca="1" si="99"/>
        <v/>
      </c>
      <c r="F566" s="15" t="str">
        <f t="shared" ca="1" si="100"/>
        <v/>
      </c>
      <c r="G566" s="15" t="str">
        <f t="shared" ca="1" si="101"/>
        <v/>
      </c>
      <c r="H566" s="10" t="str">
        <f t="shared" ca="1" si="102"/>
        <v/>
      </c>
      <c r="I566" s="10" t="str">
        <f t="shared" ca="1" si="103"/>
        <v/>
      </c>
      <c r="J566" s="10" t="str">
        <f t="shared" ca="1" si="104"/>
        <v/>
      </c>
      <c r="K566" s="11" t="str">
        <f t="shared" ca="1" si="105"/>
        <v/>
      </c>
      <c r="L566" s="10" t="str">
        <f t="shared" ca="1" si="106"/>
        <v/>
      </c>
      <c r="M566" s="11" t="str">
        <f t="shared" ca="1" si="107"/>
        <v/>
      </c>
      <c r="N566" s="22"/>
    </row>
    <row r="567" spans="1:14" customFormat="1">
      <c r="A567" s="9">
        <v>1</v>
      </c>
      <c r="B567" s="10" t="str">
        <f t="shared" ca="1" si="96"/>
        <v/>
      </c>
      <c r="C567" s="10" t="str">
        <f t="shared" ca="1" si="97"/>
        <v/>
      </c>
      <c r="D567" s="11" t="str">
        <f t="shared" ca="1" si="98"/>
        <v/>
      </c>
      <c r="E567" s="11" t="str">
        <f t="shared" ca="1" si="99"/>
        <v/>
      </c>
      <c r="F567" s="15" t="str">
        <f t="shared" ca="1" si="100"/>
        <v/>
      </c>
      <c r="G567" s="15" t="str">
        <f t="shared" ca="1" si="101"/>
        <v/>
      </c>
      <c r="H567" s="10" t="str">
        <f t="shared" ca="1" si="102"/>
        <v/>
      </c>
      <c r="I567" s="10" t="str">
        <f t="shared" ca="1" si="103"/>
        <v/>
      </c>
      <c r="J567" s="10" t="str">
        <f t="shared" ca="1" si="104"/>
        <v/>
      </c>
      <c r="K567" s="11" t="str">
        <f t="shared" ca="1" si="105"/>
        <v/>
      </c>
      <c r="L567" s="10" t="str">
        <f t="shared" ca="1" si="106"/>
        <v/>
      </c>
      <c r="M567" s="11" t="str">
        <f t="shared" ca="1" si="107"/>
        <v/>
      </c>
      <c r="N567" s="22"/>
    </row>
    <row r="568" spans="1:14" customFormat="1">
      <c r="A568" s="9">
        <v>1</v>
      </c>
      <c r="B568" s="10" t="str">
        <f t="shared" ca="1" si="96"/>
        <v/>
      </c>
      <c r="C568" s="10" t="str">
        <f t="shared" ca="1" si="97"/>
        <v/>
      </c>
      <c r="D568" s="11" t="str">
        <f t="shared" ca="1" si="98"/>
        <v/>
      </c>
      <c r="E568" s="11" t="str">
        <f t="shared" ca="1" si="99"/>
        <v/>
      </c>
      <c r="F568" s="15" t="str">
        <f t="shared" ca="1" si="100"/>
        <v/>
      </c>
      <c r="G568" s="15" t="str">
        <f t="shared" ca="1" si="101"/>
        <v/>
      </c>
      <c r="H568" s="10" t="str">
        <f t="shared" ca="1" si="102"/>
        <v/>
      </c>
      <c r="I568" s="10" t="str">
        <f t="shared" ca="1" si="103"/>
        <v/>
      </c>
      <c r="J568" s="10" t="str">
        <f t="shared" ca="1" si="104"/>
        <v/>
      </c>
      <c r="K568" s="11" t="str">
        <f t="shared" ca="1" si="105"/>
        <v/>
      </c>
      <c r="L568" s="10" t="str">
        <f t="shared" ca="1" si="106"/>
        <v/>
      </c>
      <c r="M568" s="11" t="str">
        <f t="shared" ca="1" si="107"/>
        <v/>
      </c>
      <c r="N568" s="22"/>
    </row>
    <row r="569" spans="1:14" customFormat="1">
      <c r="A569" s="9">
        <v>1</v>
      </c>
      <c r="B569" s="10" t="str">
        <f t="shared" ca="1" si="96"/>
        <v/>
      </c>
      <c r="C569" s="10" t="str">
        <f t="shared" ca="1" si="97"/>
        <v/>
      </c>
      <c r="D569" s="11" t="str">
        <f t="shared" ca="1" si="98"/>
        <v/>
      </c>
      <c r="E569" s="11" t="str">
        <f t="shared" ca="1" si="99"/>
        <v/>
      </c>
      <c r="F569" s="15" t="str">
        <f t="shared" ca="1" si="100"/>
        <v/>
      </c>
      <c r="G569" s="15" t="str">
        <f t="shared" ca="1" si="101"/>
        <v/>
      </c>
      <c r="H569" s="10" t="str">
        <f t="shared" ca="1" si="102"/>
        <v/>
      </c>
      <c r="I569" s="10" t="str">
        <f t="shared" ca="1" si="103"/>
        <v/>
      </c>
      <c r="J569" s="10" t="str">
        <f t="shared" ca="1" si="104"/>
        <v/>
      </c>
      <c r="K569" s="11" t="str">
        <f t="shared" ca="1" si="105"/>
        <v/>
      </c>
      <c r="L569" s="10" t="str">
        <f t="shared" ca="1" si="106"/>
        <v/>
      </c>
      <c r="M569" s="11" t="str">
        <f t="shared" ca="1" si="107"/>
        <v/>
      </c>
      <c r="N569" s="22"/>
    </row>
    <row r="570" spans="1:14" customFormat="1">
      <c r="A570" s="9">
        <v>1</v>
      </c>
      <c r="B570" s="10" t="str">
        <f t="shared" ca="1" si="96"/>
        <v/>
      </c>
      <c r="C570" s="10" t="str">
        <f t="shared" ca="1" si="97"/>
        <v/>
      </c>
      <c r="D570" s="11" t="str">
        <f t="shared" ca="1" si="98"/>
        <v/>
      </c>
      <c r="E570" s="11" t="str">
        <f t="shared" ca="1" si="99"/>
        <v/>
      </c>
      <c r="F570" s="15" t="str">
        <f t="shared" ca="1" si="100"/>
        <v/>
      </c>
      <c r="G570" s="15" t="str">
        <f t="shared" ca="1" si="101"/>
        <v/>
      </c>
      <c r="H570" s="10" t="str">
        <f t="shared" ca="1" si="102"/>
        <v/>
      </c>
      <c r="I570" s="10" t="str">
        <f t="shared" ca="1" si="103"/>
        <v/>
      </c>
      <c r="J570" s="10" t="str">
        <f t="shared" ca="1" si="104"/>
        <v/>
      </c>
      <c r="K570" s="11" t="str">
        <f t="shared" ca="1" si="105"/>
        <v/>
      </c>
      <c r="L570" s="10" t="str">
        <f t="shared" ca="1" si="106"/>
        <v/>
      </c>
      <c r="M570" s="11" t="str">
        <f t="shared" ca="1" si="107"/>
        <v/>
      </c>
      <c r="N570" s="22"/>
    </row>
    <row r="571" spans="1:14" customFormat="1">
      <c r="A571" s="9">
        <v>1</v>
      </c>
      <c r="B571" s="10" t="str">
        <f t="shared" ca="1" si="96"/>
        <v/>
      </c>
      <c r="C571" s="10" t="str">
        <f t="shared" ca="1" si="97"/>
        <v/>
      </c>
      <c r="D571" s="11" t="str">
        <f t="shared" ca="1" si="98"/>
        <v/>
      </c>
      <c r="E571" s="11" t="str">
        <f t="shared" ca="1" si="99"/>
        <v/>
      </c>
      <c r="F571" s="15" t="str">
        <f t="shared" ca="1" si="100"/>
        <v/>
      </c>
      <c r="G571" s="15" t="str">
        <f t="shared" ca="1" si="101"/>
        <v/>
      </c>
      <c r="H571" s="10" t="str">
        <f t="shared" ca="1" si="102"/>
        <v/>
      </c>
      <c r="I571" s="10" t="str">
        <f t="shared" ca="1" si="103"/>
        <v/>
      </c>
      <c r="J571" s="10" t="str">
        <f t="shared" ca="1" si="104"/>
        <v/>
      </c>
      <c r="K571" s="11" t="str">
        <f t="shared" ca="1" si="105"/>
        <v/>
      </c>
      <c r="L571" s="10" t="str">
        <f t="shared" ca="1" si="106"/>
        <v/>
      </c>
      <c r="M571" s="11" t="str">
        <f t="shared" ca="1" si="107"/>
        <v/>
      </c>
      <c r="N571" s="22"/>
    </row>
    <row r="572" spans="1:14" customFormat="1">
      <c r="A572" s="9">
        <v>1</v>
      </c>
      <c r="B572" s="10" t="str">
        <f t="shared" ca="1" si="96"/>
        <v/>
      </c>
      <c r="C572" s="10" t="str">
        <f t="shared" ca="1" si="97"/>
        <v/>
      </c>
      <c r="D572" s="11" t="str">
        <f t="shared" ca="1" si="98"/>
        <v/>
      </c>
      <c r="E572" s="11" t="str">
        <f t="shared" ca="1" si="99"/>
        <v/>
      </c>
      <c r="F572" s="15" t="str">
        <f t="shared" ca="1" si="100"/>
        <v/>
      </c>
      <c r="G572" s="15" t="str">
        <f t="shared" ca="1" si="101"/>
        <v/>
      </c>
      <c r="H572" s="10" t="str">
        <f t="shared" ca="1" si="102"/>
        <v/>
      </c>
      <c r="I572" s="10" t="str">
        <f t="shared" ca="1" si="103"/>
        <v/>
      </c>
      <c r="J572" s="10" t="str">
        <f t="shared" ca="1" si="104"/>
        <v/>
      </c>
      <c r="K572" s="11" t="str">
        <f t="shared" ca="1" si="105"/>
        <v/>
      </c>
      <c r="L572" s="10" t="str">
        <f t="shared" ca="1" si="106"/>
        <v/>
      </c>
      <c r="M572" s="11" t="str">
        <f t="shared" ca="1" si="107"/>
        <v/>
      </c>
      <c r="N572" s="22"/>
    </row>
    <row r="573" spans="1:14" customFormat="1">
      <c r="A573" s="9">
        <v>1</v>
      </c>
      <c r="B573" s="10" t="str">
        <f t="shared" ca="1" si="96"/>
        <v/>
      </c>
      <c r="C573" s="10" t="str">
        <f t="shared" ca="1" si="97"/>
        <v/>
      </c>
      <c r="D573" s="11" t="str">
        <f t="shared" ca="1" si="98"/>
        <v/>
      </c>
      <c r="E573" s="11" t="str">
        <f t="shared" ca="1" si="99"/>
        <v/>
      </c>
      <c r="F573" s="15" t="str">
        <f t="shared" ca="1" si="100"/>
        <v/>
      </c>
      <c r="G573" s="15" t="str">
        <f t="shared" ca="1" si="101"/>
        <v/>
      </c>
      <c r="H573" s="10" t="str">
        <f t="shared" ca="1" si="102"/>
        <v/>
      </c>
      <c r="I573" s="10" t="str">
        <f t="shared" ca="1" si="103"/>
        <v/>
      </c>
      <c r="J573" s="10" t="str">
        <f t="shared" ca="1" si="104"/>
        <v/>
      </c>
      <c r="K573" s="11" t="str">
        <f t="shared" ca="1" si="105"/>
        <v/>
      </c>
      <c r="L573" s="10" t="str">
        <f t="shared" ca="1" si="106"/>
        <v/>
      </c>
      <c r="M573" s="11" t="str">
        <f t="shared" ca="1" si="107"/>
        <v/>
      </c>
      <c r="N573" s="22"/>
    </row>
    <row r="574" spans="1:14" customFormat="1">
      <c r="A574" s="9">
        <v>1</v>
      </c>
      <c r="B574" s="10" t="str">
        <f t="shared" ca="1" si="96"/>
        <v/>
      </c>
      <c r="C574" s="10" t="str">
        <f t="shared" ca="1" si="97"/>
        <v/>
      </c>
      <c r="D574" s="11" t="str">
        <f t="shared" ca="1" si="98"/>
        <v/>
      </c>
      <c r="E574" s="11" t="str">
        <f t="shared" ca="1" si="99"/>
        <v/>
      </c>
      <c r="F574" s="15" t="str">
        <f t="shared" ca="1" si="100"/>
        <v/>
      </c>
      <c r="G574" s="15" t="str">
        <f t="shared" ca="1" si="101"/>
        <v/>
      </c>
      <c r="H574" s="10" t="str">
        <f t="shared" ca="1" si="102"/>
        <v/>
      </c>
      <c r="I574" s="10" t="str">
        <f t="shared" ca="1" si="103"/>
        <v/>
      </c>
      <c r="J574" s="10" t="str">
        <f t="shared" ca="1" si="104"/>
        <v/>
      </c>
      <c r="K574" s="11" t="str">
        <f t="shared" ca="1" si="105"/>
        <v/>
      </c>
      <c r="L574" s="10" t="str">
        <f t="shared" ca="1" si="106"/>
        <v/>
      </c>
      <c r="M574" s="11" t="str">
        <f t="shared" ca="1" si="107"/>
        <v/>
      </c>
      <c r="N574" s="22"/>
    </row>
    <row r="575" spans="1:14" customFormat="1">
      <c r="A575" s="9">
        <v>1</v>
      </c>
      <c r="B575" s="10" t="str">
        <f t="shared" ca="1" si="96"/>
        <v/>
      </c>
      <c r="C575" s="10" t="str">
        <f t="shared" ca="1" si="97"/>
        <v/>
      </c>
      <c r="D575" s="11" t="str">
        <f t="shared" ca="1" si="98"/>
        <v/>
      </c>
      <c r="E575" s="11" t="str">
        <f t="shared" ca="1" si="99"/>
        <v/>
      </c>
      <c r="F575" s="15" t="str">
        <f t="shared" ca="1" si="100"/>
        <v/>
      </c>
      <c r="G575" s="15" t="str">
        <f t="shared" ca="1" si="101"/>
        <v/>
      </c>
      <c r="H575" s="10" t="str">
        <f t="shared" ca="1" si="102"/>
        <v/>
      </c>
      <c r="I575" s="10" t="str">
        <f t="shared" ca="1" si="103"/>
        <v/>
      </c>
      <c r="J575" s="10" t="str">
        <f t="shared" ca="1" si="104"/>
        <v/>
      </c>
      <c r="K575" s="11" t="str">
        <f t="shared" ca="1" si="105"/>
        <v/>
      </c>
      <c r="L575" s="10" t="str">
        <f t="shared" ca="1" si="106"/>
        <v/>
      </c>
      <c r="M575" s="11" t="str">
        <f t="shared" ca="1" si="107"/>
        <v/>
      </c>
      <c r="N575" s="22"/>
    </row>
    <row r="576" spans="1:14" customFormat="1">
      <c r="A576" s="9">
        <v>1</v>
      </c>
      <c r="B576" s="10" t="str">
        <f t="shared" ca="1" si="96"/>
        <v/>
      </c>
      <c r="C576" s="10" t="str">
        <f t="shared" ca="1" si="97"/>
        <v/>
      </c>
      <c r="D576" s="11" t="str">
        <f t="shared" ca="1" si="98"/>
        <v/>
      </c>
      <c r="E576" s="11" t="str">
        <f t="shared" ca="1" si="99"/>
        <v/>
      </c>
      <c r="F576" s="15" t="str">
        <f t="shared" ca="1" si="100"/>
        <v/>
      </c>
      <c r="G576" s="15" t="str">
        <f t="shared" ca="1" si="101"/>
        <v/>
      </c>
      <c r="H576" s="10" t="str">
        <f t="shared" ca="1" si="102"/>
        <v/>
      </c>
      <c r="I576" s="10" t="str">
        <f t="shared" ca="1" si="103"/>
        <v/>
      </c>
      <c r="J576" s="10" t="str">
        <f t="shared" ca="1" si="104"/>
        <v/>
      </c>
      <c r="K576" s="11" t="str">
        <f t="shared" ca="1" si="105"/>
        <v/>
      </c>
      <c r="L576" s="10" t="str">
        <f t="shared" ca="1" si="106"/>
        <v/>
      </c>
      <c r="M576" s="11" t="str">
        <f t="shared" ca="1" si="107"/>
        <v/>
      </c>
      <c r="N576" s="22"/>
    </row>
    <row r="577" spans="1:14" customFormat="1">
      <c r="A577" s="9">
        <v>1</v>
      </c>
      <c r="B577" s="10" t="str">
        <f t="shared" ca="1" si="96"/>
        <v/>
      </c>
      <c r="C577" s="10" t="str">
        <f t="shared" ca="1" si="97"/>
        <v/>
      </c>
      <c r="D577" s="11" t="str">
        <f t="shared" ca="1" si="98"/>
        <v/>
      </c>
      <c r="E577" s="11" t="str">
        <f t="shared" ca="1" si="99"/>
        <v/>
      </c>
      <c r="F577" s="15" t="str">
        <f t="shared" ca="1" si="100"/>
        <v/>
      </c>
      <c r="G577" s="15" t="str">
        <f t="shared" ca="1" si="101"/>
        <v/>
      </c>
      <c r="H577" s="10" t="str">
        <f t="shared" ca="1" si="102"/>
        <v/>
      </c>
      <c r="I577" s="10" t="str">
        <f t="shared" ca="1" si="103"/>
        <v/>
      </c>
      <c r="J577" s="10" t="str">
        <f t="shared" ca="1" si="104"/>
        <v/>
      </c>
      <c r="K577" s="11" t="str">
        <f t="shared" ca="1" si="105"/>
        <v/>
      </c>
      <c r="L577" s="10" t="str">
        <f t="shared" ca="1" si="106"/>
        <v/>
      </c>
      <c r="M577" s="11" t="str">
        <f t="shared" ca="1" si="107"/>
        <v/>
      </c>
      <c r="N577" s="22"/>
    </row>
    <row r="578" spans="1:14" customFormat="1">
      <c r="A578" s="9">
        <v>1</v>
      </c>
      <c r="B578" s="10" t="str">
        <f t="shared" ca="1" si="96"/>
        <v/>
      </c>
      <c r="C578" s="10" t="str">
        <f t="shared" ca="1" si="97"/>
        <v/>
      </c>
      <c r="D578" s="11" t="str">
        <f t="shared" ca="1" si="98"/>
        <v/>
      </c>
      <c r="E578" s="11" t="str">
        <f t="shared" ca="1" si="99"/>
        <v/>
      </c>
      <c r="F578" s="15" t="str">
        <f t="shared" ca="1" si="100"/>
        <v/>
      </c>
      <c r="G578" s="15" t="str">
        <f t="shared" ca="1" si="101"/>
        <v/>
      </c>
      <c r="H578" s="10" t="str">
        <f t="shared" ca="1" si="102"/>
        <v/>
      </c>
      <c r="I578" s="10" t="str">
        <f t="shared" ca="1" si="103"/>
        <v/>
      </c>
      <c r="J578" s="10" t="str">
        <f t="shared" ca="1" si="104"/>
        <v/>
      </c>
      <c r="K578" s="11" t="str">
        <f t="shared" ca="1" si="105"/>
        <v/>
      </c>
      <c r="L578" s="10" t="str">
        <f t="shared" ca="1" si="106"/>
        <v/>
      </c>
      <c r="M578" s="11" t="str">
        <f t="shared" ca="1" si="107"/>
        <v/>
      </c>
      <c r="N578" s="22"/>
    </row>
    <row r="579" spans="1:14" customFormat="1">
      <c r="A579" s="9">
        <v>1</v>
      </c>
      <c r="B579" s="10" t="str">
        <f t="shared" ca="1" si="96"/>
        <v/>
      </c>
      <c r="C579" s="10" t="str">
        <f t="shared" ca="1" si="97"/>
        <v/>
      </c>
      <c r="D579" s="11" t="str">
        <f t="shared" ca="1" si="98"/>
        <v/>
      </c>
      <c r="E579" s="11" t="str">
        <f t="shared" ca="1" si="99"/>
        <v/>
      </c>
      <c r="F579" s="15" t="str">
        <f t="shared" ca="1" si="100"/>
        <v/>
      </c>
      <c r="G579" s="15" t="str">
        <f t="shared" ca="1" si="101"/>
        <v/>
      </c>
      <c r="H579" s="10" t="str">
        <f t="shared" ca="1" si="102"/>
        <v/>
      </c>
      <c r="I579" s="10" t="str">
        <f t="shared" ca="1" si="103"/>
        <v/>
      </c>
      <c r="J579" s="10" t="str">
        <f t="shared" ca="1" si="104"/>
        <v/>
      </c>
      <c r="K579" s="11" t="str">
        <f t="shared" ca="1" si="105"/>
        <v/>
      </c>
      <c r="L579" s="10" t="str">
        <f t="shared" ca="1" si="106"/>
        <v/>
      </c>
      <c r="M579" s="11" t="str">
        <f t="shared" ca="1" si="107"/>
        <v/>
      </c>
      <c r="N579" s="22"/>
    </row>
    <row r="580" spans="1:14" customFormat="1">
      <c r="A580" s="9">
        <v>1</v>
      </c>
      <c r="B580" s="10" t="str">
        <f t="shared" ca="1" si="96"/>
        <v/>
      </c>
      <c r="C580" s="10" t="str">
        <f t="shared" ca="1" si="97"/>
        <v/>
      </c>
      <c r="D580" s="11" t="str">
        <f t="shared" ca="1" si="98"/>
        <v/>
      </c>
      <c r="E580" s="11" t="str">
        <f t="shared" ca="1" si="99"/>
        <v/>
      </c>
      <c r="F580" s="15" t="str">
        <f t="shared" ca="1" si="100"/>
        <v/>
      </c>
      <c r="G580" s="15" t="str">
        <f t="shared" ca="1" si="101"/>
        <v/>
      </c>
      <c r="H580" s="10" t="str">
        <f t="shared" ca="1" si="102"/>
        <v/>
      </c>
      <c r="I580" s="10" t="str">
        <f t="shared" ca="1" si="103"/>
        <v/>
      </c>
      <c r="J580" s="10" t="str">
        <f t="shared" ca="1" si="104"/>
        <v/>
      </c>
      <c r="K580" s="11" t="str">
        <f t="shared" ca="1" si="105"/>
        <v/>
      </c>
      <c r="L580" s="10" t="str">
        <f t="shared" ca="1" si="106"/>
        <v/>
      </c>
      <c r="M580" s="11" t="str">
        <f t="shared" ca="1" si="107"/>
        <v/>
      </c>
      <c r="N580" s="22"/>
    </row>
    <row r="581" spans="1:14" customFormat="1">
      <c r="A581" s="9">
        <v>1</v>
      </c>
      <c r="B581" s="10" t="str">
        <f t="shared" ref="B581:B644" ca="1" si="108">IF(B580="","",IF(ISNA(MATCH(C581,N°_BC,0)),"",MATCH(C581,N°_BC,0)))</f>
        <v/>
      </c>
      <c r="C581" s="10" t="str">
        <f t="shared" ref="C581:C644" ca="1" si="109">IF(C580="","",IF(ISNA(INDEX(OFFSET(N°_BC,B580,0),MATCH(A581,OFFSET(Mois_dep,B580,0),0))),"",INDEX(OFFSET(N°_BC,B580,0),MATCH(A581,OFFSET(Mois_dep,B580,0),0))))</f>
        <v/>
      </c>
      <c r="D581" s="11" t="str">
        <f t="shared" ref="D581:D644" ca="1" si="110">IF(E580="","",IF(ISNA(INDEX(OFFSET(Dates_départ,B580,0),MATCH(A581,OFFSET(Mois_dep,B580,0),0))),"",INDEX(OFFSET(Dates_départ,B580,0),MATCH(A581,OFFSET(Mois_dep,B580,0),0))))</f>
        <v/>
      </c>
      <c r="E581" s="11" t="str">
        <f t="shared" ref="E581:E644" ca="1" si="111">IF(E580="","",IF(ISNA(INDEX(OFFSET(Dates_Fin,B580,0),MATCH(A581,OFFSET(Mois_dep,B580,0),0))),"",INDEX(OFFSET(Dates_Fin,B580,0),MATCH(A581,OFFSET(Mois_dep,B580,0),0))))</f>
        <v/>
      </c>
      <c r="F581" s="15" t="str">
        <f t="shared" ref="F581:F644" ca="1" si="112">IF(E580="","",IF(ISNA(INDEX(OFFSET(Choix_conducteur,B580,0),MATCH(A581,OFFSET(Mois_dep,B580,0),0))),"",INDEX(OFFSET(Choix_conducteur,B580,0),MATCH(A581,OFFSET(Mois_dep,B580,0),0))))</f>
        <v/>
      </c>
      <c r="G581" s="15" t="str">
        <f t="shared" ref="G581:G644" ca="1" si="113">IF(E580="","",IF(ISNA(INDEX(OFFSET(Choix_véhicule,B580,0),MATCH(A581,OFFSET(Mois_dep,B580,0),0))),"",INDEX(OFFSET(Choix_véhicule,B580,0),MATCH(A581,OFFSET(Mois_dep,B580,0),0))))</f>
        <v/>
      </c>
      <c r="H581" s="10" t="str">
        <f t="shared" ref="H581:H644" ca="1" si="114">IF(H580="","",IF(ISNA(INDEX(OFFSET(Confirmé___Option,B580,0),MATCH(A581,OFFSET(Mois_dep,B580,0),0))),"",INDEX(OFFSET(Confirmé___Option,B580,0),MATCH(A581,OFFSET(Mois_dep,B580,0),0))))</f>
        <v/>
      </c>
      <c r="I581" s="10" t="str">
        <f t="shared" ref="I581:I644" ca="1" si="115">IF(IF(H580="","",IF(ISNA(INDEX(OFFSET(Commentaire,B580,0),MATCH(A581,OFFSET(Mois_dep,B580,0),0))),"",INDEX(OFFSET(Commentaire,B580,0),MATCH(A581,OFFSET(Mois_dep,B580,0),0))))=0,"",IF(H580="","",IF(ISNA(INDEX(OFFSET(Commentaire,B580,0),MATCH(A581,OFFSET(Mois_dep,B580,0),0))),"",INDEX(OFFSET(Commentaire,B580,0),MATCH(A581,OFFSET(Mois_dep,B580,0),0)))))</f>
        <v/>
      </c>
      <c r="J581" s="10" t="str">
        <f t="shared" ref="J581:J644" ca="1" si="116">IF(IF(H580="","",IF(ISNA(INDEX(OFFSET(Choix_conducteur_différent,B580,0),MATCH(A581,OFFSET(Mois_dep,B580,0),0))),"",INDEX(OFFSET(Choix_conducteur_différent,B580,0),MATCH(A581,OFFSET(Mois_dep,B580,0),0))))=0,"",IF(H580="","",IF(ISNA(INDEX(OFFSET(Choix_conducteur_différent,B580,0),MATCH(A581,OFFSET(Mois_dep,B580,0),0))),"",INDEX(OFFSET(Choix_conducteur_différent,B580,0),MATCH(A581,OFFSET(Mois_dep,B580,0),0)))))</f>
        <v/>
      </c>
      <c r="K581" s="11" t="str">
        <f t="shared" ref="K581:K644" ca="1" si="117">IF(IF(H580="","",IF(ISNA(INDEX(OFFSET(Dates,B580,0),MATCH(A581,OFFSET(Mois_dep,B580,0),0))),"",INDEX(OFFSET(Dates,B580,0),MATCH(A581,OFFSET(Mois_dep,B580,0),0))))=0,"",IF(H580="","",IF(ISNA(INDEX(OFFSET(Dates,B580,0),MATCH(A581,OFFSET(Mois_dep,B580,0),0))),"",INDEX(OFFSET(Dates,B580,0),MATCH(A581,OFFSET(Mois_dep,B580,0),0)))))</f>
        <v/>
      </c>
      <c r="L581" s="10" t="str">
        <f t="shared" ref="L581:L644" ca="1" si="118">IF(IF(H580="","",IF(ISNA(INDEX(OFFSET(Choix_conducteur_différent2,B580,0),MATCH(A581,OFFSET(Mois_dep,B580,0),0))),"",INDEX(OFFSET(Choix_conducteur_différent2,B580,0),MATCH(A581,OFFSET(Mois_dep,B580,0),0))))=0,"",IF(H580="","",IF(ISNA(INDEX(OFFSET(Choix_conducteur_différent2,B580,0),MATCH(A581,OFFSET(Mois_dep,B580,0),0))),"",INDEX(OFFSET(Choix_conducteur_différent2,B580,0),MATCH(A581,OFFSET(Mois_dep,B580,0),0)))))</f>
        <v/>
      </c>
      <c r="M581" s="11" t="str">
        <f t="shared" ref="M581:M644" ca="1" si="119">IF(IF(H580="","",IF(ISNA(INDEX(OFFSET(Dates2,B580,0),MATCH(A581,OFFSET(Mois_dep,B580,0),0))),"",INDEX(OFFSET(Dates2,B580,0),MATCH(A581,OFFSET(Mois_dep,B580,0),0))))=0,"",IF(H580="","",IF(ISNA(INDEX(OFFSET(Dates2,B580,0),MATCH(A581,OFFSET(Mois_dep,B580,0),0))),"",INDEX(OFFSET(Dates2,B580,0),MATCH(A581,OFFSET(Mois_dep,B580,0),0)))))</f>
        <v/>
      </c>
      <c r="N581" s="22"/>
    </row>
    <row r="582" spans="1:14" customFormat="1">
      <c r="A582" s="9">
        <v>1</v>
      </c>
      <c r="B582" s="10" t="str">
        <f t="shared" ca="1" si="108"/>
        <v/>
      </c>
      <c r="C582" s="10" t="str">
        <f t="shared" ca="1" si="109"/>
        <v/>
      </c>
      <c r="D582" s="11" t="str">
        <f t="shared" ca="1" si="110"/>
        <v/>
      </c>
      <c r="E582" s="11" t="str">
        <f t="shared" ca="1" si="111"/>
        <v/>
      </c>
      <c r="F582" s="15" t="str">
        <f t="shared" ca="1" si="112"/>
        <v/>
      </c>
      <c r="G582" s="15" t="str">
        <f t="shared" ca="1" si="113"/>
        <v/>
      </c>
      <c r="H582" s="10" t="str">
        <f t="shared" ca="1" si="114"/>
        <v/>
      </c>
      <c r="I582" s="10" t="str">
        <f t="shared" ca="1" si="115"/>
        <v/>
      </c>
      <c r="J582" s="10" t="str">
        <f t="shared" ca="1" si="116"/>
        <v/>
      </c>
      <c r="K582" s="11" t="str">
        <f t="shared" ca="1" si="117"/>
        <v/>
      </c>
      <c r="L582" s="10" t="str">
        <f t="shared" ca="1" si="118"/>
        <v/>
      </c>
      <c r="M582" s="11" t="str">
        <f t="shared" ca="1" si="119"/>
        <v/>
      </c>
      <c r="N582" s="22"/>
    </row>
    <row r="583" spans="1:14" customFormat="1">
      <c r="A583" s="9">
        <v>1</v>
      </c>
      <c r="B583" s="10" t="str">
        <f t="shared" ca="1" si="108"/>
        <v/>
      </c>
      <c r="C583" s="10" t="str">
        <f t="shared" ca="1" si="109"/>
        <v/>
      </c>
      <c r="D583" s="11" t="str">
        <f t="shared" ca="1" si="110"/>
        <v/>
      </c>
      <c r="E583" s="11" t="str">
        <f t="shared" ca="1" si="111"/>
        <v/>
      </c>
      <c r="F583" s="15" t="str">
        <f t="shared" ca="1" si="112"/>
        <v/>
      </c>
      <c r="G583" s="15" t="str">
        <f t="shared" ca="1" si="113"/>
        <v/>
      </c>
      <c r="H583" s="10" t="str">
        <f t="shared" ca="1" si="114"/>
        <v/>
      </c>
      <c r="I583" s="10" t="str">
        <f t="shared" ca="1" si="115"/>
        <v/>
      </c>
      <c r="J583" s="10" t="str">
        <f t="shared" ca="1" si="116"/>
        <v/>
      </c>
      <c r="K583" s="11" t="str">
        <f t="shared" ca="1" si="117"/>
        <v/>
      </c>
      <c r="L583" s="10" t="str">
        <f t="shared" ca="1" si="118"/>
        <v/>
      </c>
      <c r="M583" s="11" t="str">
        <f t="shared" ca="1" si="119"/>
        <v/>
      </c>
      <c r="N583" s="22"/>
    </row>
    <row r="584" spans="1:14" customFormat="1">
      <c r="A584" s="9">
        <v>1</v>
      </c>
      <c r="B584" s="10" t="str">
        <f t="shared" ca="1" si="108"/>
        <v/>
      </c>
      <c r="C584" s="10" t="str">
        <f t="shared" ca="1" si="109"/>
        <v/>
      </c>
      <c r="D584" s="11" t="str">
        <f t="shared" ca="1" si="110"/>
        <v/>
      </c>
      <c r="E584" s="11" t="str">
        <f t="shared" ca="1" si="111"/>
        <v/>
      </c>
      <c r="F584" s="15" t="str">
        <f t="shared" ca="1" si="112"/>
        <v/>
      </c>
      <c r="G584" s="15" t="str">
        <f t="shared" ca="1" si="113"/>
        <v/>
      </c>
      <c r="H584" s="10" t="str">
        <f t="shared" ca="1" si="114"/>
        <v/>
      </c>
      <c r="I584" s="10" t="str">
        <f t="shared" ca="1" si="115"/>
        <v/>
      </c>
      <c r="J584" s="10" t="str">
        <f t="shared" ca="1" si="116"/>
        <v/>
      </c>
      <c r="K584" s="11" t="str">
        <f t="shared" ca="1" si="117"/>
        <v/>
      </c>
      <c r="L584" s="10" t="str">
        <f t="shared" ca="1" si="118"/>
        <v/>
      </c>
      <c r="M584" s="11" t="str">
        <f t="shared" ca="1" si="119"/>
        <v/>
      </c>
      <c r="N584" s="22"/>
    </row>
    <row r="585" spans="1:14" customFormat="1">
      <c r="A585" s="9">
        <v>1</v>
      </c>
      <c r="B585" s="10" t="str">
        <f t="shared" ca="1" si="108"/>
        <v/>
      </c>
      <c r="C585" s="10" t="str">
        <f t="shared" ca="1" si="109"/>
        <v/>
      </c>
      <c r="D585" s="11" t="str">
        <f t="shared" ca="1" si="110"/>
        <v/>
      </c>
      <c r="E585" s="11" t="str">
        <f t="shared" ca="1" si="111"/>
        <v/>
      </c>
      <c r="F585" s="15" t="str">
        <f t="shared" ca="1" si="112"/>
        <v/>
      </c>
      <c r="G585" s="15" t="str">
        <f t="shared" ca="1" si="113"/>
        <v/>
      </c>
      <c r="H585" s="10" t="str">
        <f t="shared" ca="1" si="114"/>
        <v/>
      </c>
      <c r="I585" s="10" t="str">
        <f t="shared" ca="1" si="115"/>
        <v/>
      </c>
      <c r="J585" s="10" t="str">
        <f t="shared" ca="1" si="116"/>
        <v/>
      </c>
      <c r="K585" s="11" t="str">
        <f t="shared" ca="1" si="117"/>
        <v/>
      </c>
      <c r="L585" s="10" t="str">
        <f t="shared" ca="1" si="118"/>
        <v/>
      </c>
      <c r="M585" s="11" t="str">
        <f t="shared" ca="1" si="119"/>
        <v/>
      </c>
      <c r="N585" s="22"/>
    </row>
    <row r="586" spans="1:14" customFormat="1">
      <c r="A586" s="9">
        <v>1</v>
      </c>
      <c r="B586" s="10" t="str">
        <f t="shared" ca="1" si="108"/>
        <v/>
      </c>
      <c r="C586" s="10" t="str">
        <f t="shared" ca="1" si="109"/>
        <v/>
      </c>
      <c r="D586" s="11" t="str">
        <f t="shared" ca="1" si="110"/>
        <v/>
      </c>
      <c r="E586" s="11" t="str">
        <f t="shared" ca="1" si="111"/>
        <v/>
      </c>
      <c r="F586" s="15" t="str">
        <f t="shared" ca="1" si="112"/>
        <v/>
      </c>
      <c r="G586" s="15" t="str">
        <f t="shared" ca="1" si="113"/>
        <v/>
      </c>
      <c r="H586" s="10" t="str">
        <f t="shared" ca="1" si="114"/>
        <v/>
      </c>
      <c r="I586" s="10" t="str">
        <f t="shared" ca="1" si="115"/>
        <v/>
      </c>
      <c r="J586" s="10" t="str">
        <f t="shared" ca="1" si="116"/>
        <v/>
      </c>
      <c r="K586" s="11" t="str">
        <f t="shared" ca="1" si="117"/>
        <v/>
      </c>
      <c r="L586" s="10" t="str">
        <f t="shared" ca="1" si="118"/>
        <v/>
      </c>
      <c r="M586" s="11" t="str">
        <f t="shared" ca="1" si="119"/>
        <v/>
      </c>
      <c r="N586" s="22"/>
    </row>
    <row r="587" spans="1:14" customFormat="1">
      <c r="A587" s="9">
        <v>1</v>
      </c>
      <c r="B587" s="10" t="str">
        <f t="shared" ca="1" si="108"/>
        <v/>
      </c>
      <c r="C587" s="10" t="str">
        <f t="shared" ca="1" si="109"/>
        <v/>
      </c>
      <c r="D587" s="11" t="str">
        <f t="shared" ca="1" si="110"/>
        <v/>
      </c>
      <c r="E587" s="11" t="str">
        <f t="shared" ca="1" si="111"/>
        <v/>
      </c>
      <c r="F587" s="15" t="str">
        <f t="shared" ca="1" si="112"/>
        <v/>
      </c>
      <c r="G587" s="15" t="str">
        <f t="shared" ca="1" si="113"/>
        <v/>
      </c>
      <c r="H587" s="10" t="str">
        <f t="shared" ca="1" si="114"/>
        <v/>
      </c>
      <c r="I587" s="10" t="str">
        <f t="shared" ca="1" si="115"/>
        <v/>
      </c>
      <c r="J587" s="10" t="str">
        <f t="shared" ca="1" si="116"/>
        <v/>
      </c>
      <c r="K587" s="11" t="str">
        <f t="shared" ca="1" si="117"/>
        <v/>
      </c>
      <c r="L587" s="10" t="str">
        <f t="shared" ca="1" si="118"/>
        <v/>
      </c>
      <c r="M587" s="11" t="str">
        <f t="shared" ca="1" si="119"/>
        <v/>
      </c>
      <c r="N587" s="22"/>
    </row>
    <row r="588" spans="1:14" customFormat="1">
      <c r="A588" s="9">
        <v>1</v>
      </c>
      <c r="B588" s="10" t="str">
        <f t="shared" ca="1" si="108"/>
        <v/>
      </c>
      <c r="C588" s="10" t="str">
        <f t="shared" ca="1" si="109"/>
        <v/>
      </c>
      <c r="D588" s="11" t="str">
        <f t="shared" ca="1" si="110"/>
        <v/>
      </c>
      <c r="E588" s="11" t="str">
        <f t="shared" ca="1" si="111"/>
        <v/>
      </c>
      <c r="F588" s="15" t="str">
        <f t="shared" ca="1" si="112"/>
        <v/>
      </c>
      <c r="G588" s="15" t="str">
        <f t="shared" ca="1" si="113"/>
        <v/>
      </c>
      <c r="H588" s="10" t="str">
        <f t="shared" ca="1" si="114"/>
        <v/>
      </c>
      <c r="I588" s="10" t="str">
        <f t="shared" ca="1" si="115"/>
        <v/>
      </c>
      <c r="J588" s="10" t="str">
        <f t="shared" ca="1" si="116"/>
        <v/>
      </c>
      <c r="K588" s="11" t="str">
        <f t="shared" ca="1" si="117"/>
        <v/>
      </c>
      <c r="L588" s="10" t="str">
        <f t="shared" ca="1" si="118"/>
        <v/>
      </c>
      <c r="M588" s="11" t="str">
        <f t="shared" ca="1" si="119"/>
        <v/>
      </c>
      <c r="N588" s="22"/>
    </row>
    <row r="589" spans="1:14" customFormat="1">
      <c r="A589" s="9">
        <v>1</v>
      </c>
      <c r="B589" s="10" t="str">
        <f t="shared" ca="1" si="108"/>
        <v/>
      </c>
      <c r="C589" s="10" t="str">
        <f t="shared" ca="1" si="109"/>
        <v/>
      </c>
      <c r="D589" s="11" t="str">
        <f t="shared" ca="1" si="110"/>
        <v/>
      </c>
      <c r="E589" s="11" t="str">
        <f t="shared" ca="1" si="111"/>
        <v/>
      </c>
      <c r="F589" s="15" t="str">
        <f t="shared" ca="1" si="112"/>
        <v/>
      </c>
      <c r="G589" s="15" t="str">
        <f t="shared" ca="1" si="113"/>
        <v/>
      </c>
      <c r="H589" s="10" t="str">
        <f t="shared" ca="1" si="114"/>
        <v/>
      </c>
      <c r="I589" s="10" t="str">
        <f t="shared" ca="1" si="115"/>
        <v/>
      </c>
      <c r="J589" s="10" t="str">
        <f t="shared" ca="1" si="116"/>
        <v/>
      </c>
      <c r="K589" s="11" t="str">
        <f t="shared" ca="1" si="117"/>
        <v/>
      </c>
      <c r="L589" s="10" t="str">
        <f t="shared" ca="1" si="118"/>
        <v/>
      </c>
      <c r="M589" s="11" t="str">
        <f t="shared" ca="1" si="119"/>
        <v/>
      </c>
      <c r="N589" s="22"/>
    </row>
    <row r="590" spans="1:14" customFormat="1">
      <c r="A590" s="9">
        <v>1</v>
      </c>
      <c r="B590" s="10" t="str">
        <f t="shared" ca="1" si="108"/>
        <v/>
      </c>
      <c r="C590" s="10" t="str">
        <f t="shared" ca="1" si="109"/>
        <v/>
      </c>
      <c r="D590" s="11" t="str">
        <f t="shared" ca="1" si="110"/>
        <v/>
      </c>
      <c r="E590" s="11" t="str">
        <f t="shared" ca="1" si="111"/>
        <v/>
      </c>
      <c r="F590" s="15" t="str">
        <f t="shared" ca="1" si="112"/>
        <v/>
      </c>
      <c r="G590" s="15" t="str">
        <f t="shared" ca="1" si="113"/>
        <v/>
      </c>
      <c r="H590" s="10" t="str">
        <f t="shared" ca="1" si="114"/>
        <v/>
      </c>
      <c r="I590" s="10" t="str">
        <f t="shared" ca="1" si="115"/>
        <v/>
      </c>
      <c r="J590" s="10" t="str">
        <f t="shared" ca="1" si="116"/>
        <v/>
      </c>
      <c r="K590" s="11" t="str">
        <f t="shared" ca="1" si="117"/>
        <v/>
      </c>
      <c r="L590" s="10" t="str">
        <f t="shared" ca="1" si="118"/>
        <v/>
      </c>
      <c r="M590" s="11" t="str">
        <f t="shared" ca="1" si="119"/>
        <v/>
      </c>
      <c r="N590" s="22"/>
    </row>
    <row r="591" spans="1:14" customFormat="1">
      <c r="A591" s="9">
        <v>1</v>
      </c>
      <c r="B591" s="10" t="str">
        <f t="shared" ca="1" si="108"/>
        <v/>
      </c>
      <c r="C591" s="10" t="str">
        <f t="shared" ca="1" si="109"/>
        <v/>
      </c>
      <c r="D591" s="11" t="str">
        <f t="shared" ca="1" si="110"/>
        <v/>
      </c>
      <c r="E591" s="11" t="str">
        <f t="shared" ca="1" si="111"/>
        <v/>
      </c>
      <c r="F591" s="15" t="str">
        <f t="shared" ca="1" si="112"/>
        <v/>
      </c>
      <c r="G591" s="15" t="str">
        <f t="shared" ca="1" si="113"/>
        <v/>
      </c>
      <c r="H591" s="10" t="str">
        <f t="shared" ca="1" si="114"/>
        <v/>
      </c>
      <c r="I591" s="10" t="str">
        <f t="shared" ca="1" si="115"/>
        <v/>
      </c>
      <c r="J591" s="10" t="str">
        <f t="shared" ca="1" si="116"/>
        <v/>
      </c>
      <c r="K591" s="11" t="str">
        <f t="shared" ca="1" si="117"/>
        <v/>
      </c>
      <c r="L591" s="10" t="str">
        <f t="shared" ca="1" si="118"/>
        <v/>
      </c>
      <c r="M591" s="11" t="str">
        <f t="shared" ca="1" si="119"/>
        <v/>
      </c>
      <c r="N591" s="22"/>
    </row>
    <row r="592" spans="1:14" customFormat="1">
      <c r="A592" s="9">
        <v>1</v>
      </c>
      <c r="B592" s="10" t="str">
        <f t="shared" ca="1" si="108"/>
        <v/>
      </c>
      <c r="C592" s="10" t="str">
        <f t="shared" ca="1" si="109"/>
        <v/>
      </c>
      <c r="D592" s="11" t="str">
        <f t="shared" ca="1" si="110"/>
        <v/>
      </c>
      <c r="E592" s="11" t="str">
        <f t="shared" ca="1" si="111"/>
        <v/>
      </c>
      <c r="F592" s="15" t="str">
        <f t="shared" ca="1" si="112"/>
        <v/>
      </c>
      <c r="G592" s="15" t="str">
        <f t="shared" ca="1" si="113"/>
        <v/>
      </c>
      <c r="H592" s="10" t="str">
        <f t="shared" ca="1" si="114"/>
        <v/>
      </c>
      <c r="I592" s="10" t="str">
        <f t="shared" ca="1" si="115"/>
        <v/>
      </c>
      <c r="J592" s="10" t="str">
        <f t="shared" ca="1" si="116"/>
        <v/>
      </c>
      <c r="K592" s="11" t="str">
        <f t="shared" ca="1" si="117"/>
        <v/>
      </c>
      <c r="L592" s="10" t="str">
        <f t="shared" ca="1" si="118"/>
        <v/>
      </c>
      <c r="M592" s="11" t="str">
        <f t="shared" ca="1" si="119"/>
        <v/>
      </c>
      <c r="N592" s="22"/>
    </row>
    <row r="593" spans="1:14" customFormat="1">
      <c r="A593" s="9">
        <v>1</v>
      </c>
      <c r="B593" s="10" t="str">
        <f t="shared" ca="1" si="108"/>
        <v/>
      </c>
      <c r="C593" s="10" t="str">
        <f t="shared" ca="1" si="109"/>
        <v/>
      </c>
      <c r="D593" s="11" t="str">
        <f t="shared" ca="1" si="110"/>
        <v/>
      </c>
      <c r="E593" s="11" t="str">
        <f t="shared" ca="1" si="111"/>
        <v/>
      </c>
      <c r="F593" s="15" t="str">
        <f t="shared" ca="1" si="112"/>
        <v/>
      </c>
      <c r="G593" s="15" t="str">
        <f t="shared" ca="1" si="113"/>
        <v/>
      </c>
      <c r="H593" s="10" t="str">
        <f t="shared" ca="1" si="114"/>
        <v/>
      </c>
      <c r="I593" s="10" t="str">
        <f t="shared" ca="1" si="115"/>
        <v/>
      </c>
      <c r="J593" s="10" t="str">
        <f t="shared" ca="1" si="116"/>
        <v/>
      </c>
      <c r="K593" s="11" t="str">
        <f t="shared" ca="1" si="117"/>
        <v/>
      </c>
      <c r="L593" s="10" t="str">
        <f t="shared" ca="1" si="118"/>
        <v/>
      </c>
      <c r="M593" s="11" t="str">
        <f t="shared" ca="1" si="119"/>
        <v/>
      </c>
      <c r="N593" s="22"/>
    </row>
    <row r="594" spans="1:14" customFormat="1">
      <c r="A594" s="9">
        <v>1</v>
      </c>
      <c r="B594" s="10" t="str">
        <f t="shared" ca="1" si="108"/>
        <v/>
      </c>
      <c r="C594" s="10" t="str">
        <f t="shared" ca="1" si="109"/>
        <v/>
      </c>
      <c r="D594" s="11" t="str">
        <f t="shared" ca="1" si="110"/>
        <v/>
      </c>
      <c r="E594" s="11" t="str">
        <f t="shared" ca="1" si="111"/>
        <v/>
      </c>
      <c r="F594" s="15" t="str">
        <f t="shared" ca="1" si="112"/>
        <v/>
      </c>
      <c r="G594" s="15" t="str">
        <f t="shared" ca="1" si="113"/>
        <v/>
      </c>
      <c r="H594" s="10" t="str">
        <f t="shared" ca="1" si="114"/>
        <v/>
      </c>
      <c r="I594" s="10" t="str">
        <f t="shared" ca="1" si="115"/>
        <v/>
      </c>
      <c r="J594" s="10" t="str">
        <f t="shared" ca="1" si="116"/>
        <v/>
      </c>
      <c r="K594" s="11" t="str">
        <f t="shared" ca="1" si="117"/>
        <v/>
      </c>
      <c r="L594" s="10" t="str">
        <f t="shared" ca="1" si="118"/>
        <v/>
      </c>
      <c r="M594" s="11" t="str">
        <f t="shared" ca="1" si="119"/>
        <v/>
      </c>
      <c r="N594" s="22"/>
    </row>
    <row r="595" spans="1:14" customFormat="1">
      <c r="A595" s="9">
        <v>1</v>
      </c>
      <c r="B595" s="10" t="str">
        <f t="shared" ca="1" si="108"/>
        <v/>
      </c>
      <c r="C595" s="10" t="str">
        <f t="shared" ca="1" si="109"/>
        <v/>
      </c>
      <c r="D595" s="11" t="str">
        <f t="shared" ca="1" si="110"/>
        <v/>
      </c>
      <c r="E595" s="11" t="str">
        <f t="shared" ca="1" si="111"/>
        <v/>
      </c>
      <c r="F595" s="15" t="str">
        <f t="shared" ca="1" si="112"/>
        <v/>
      </c>
      <c r="G595" s="15" t="str">
        <f t="shared" ca="1" si="113"/>
        <v/>
      </c>
      <c r="H595" s="10" t="str">
        <f t="shared" ca="1" si="114"/>
        <v/>
      </c>
      <c r="I595" s="10" t="str">
        <f t="shared" ca="1" si="115"/>
        <v/>
      </c>
      <c r="J595" s="10" t="str">
        <f t="shared" ca="1" si="116"/>
        <v/>
      </c>
      <c r="K595" s="11" t="str">
        <f t="shared" ca="1" si="117"/>
        <v/>
      </c>
      <c r="L595" s="10" t="str">
        <f t="shared" ca="1" si="118"/>
        <v/>
      </c>
      <c r="M595" s="11" t="str">
        <f t="shared" ca="1" si="119"/>
        <v/>
      </c>
      <c r="N595" s="22"/>
    </row>
    <row r="596" spans="1:14" customFormat="1">
      <c r="A596" s="9">
        <v>1</v>
      </c>
      <c r="B596" s="10" t="str">
        <f t="shared" ca="1" si="108"/>
        <v/>
      </c>
      <c r="C596" s="10" t="str">
        <f t="shared" ca="1" si="109"/>
        <v/>
      </c>
      <c r="D596" s="11" t="str">
        <f t="shared" ca="1" si="110"/>
        <v/>
      </c>
      <c r="E596" s="11" t="str">
        <f t="shared" ca="1" si="111"/>
        <v/>
      </c>
      <c r="F596" s="15" t="str">
        <f t="shared" ca="1" si="112"/>
        <v/>
      </c>
      <c r="G596" s="15" t="str">
        <f t="shared" ca="1" si="113"/>
        <v/>
      </c>
      <c r="H596" s="10" t="str">
        <f t="shared" ca="1" si="114"/>
        <v/>
      </c>
      <c r="I596" s="10" t="str">
        <f t="shared" ca="1" si="115"/>
        <v/>
      </c>
      <c r="J596" s="10" t="str">
        <f t="shared" ca="1" si="116"/>
        <v/>
      </c>
      <c r="K596" s="11" t="str">
        <f t="shared" ca="1" si="117"/>
        <v/>
      </c>
      <c r="L596" s="10" t="str">
        <f t="shared" ca="1" si="118"/>
        <v/>
      </c>
      <c r="M596" s="11" t="str">
        <f t="shared" ca="1" si="119"/>
        <v/>
      </c>
      <c r="N596" s="22"/>
    </row>
    <row r="597" spans="1:14" customFormat="1">
      <c r="A597" s="9">
        <v>1</v>
      </c>
      <c r="B597" s="10" t="str">
        <f t="shared" ca="1" si="108"/>
        <v/>
      </c>
      <c r="C597" s="10" t="str">
        <f t="shared" ca="1" si="109"/>
        <v/>
      </c>
      <c r="D597" s="11" t="str">
        <f t="shared" ca="1" si="110"/>
        <v/>
      </c>
      <c r="E597" s="11" t="str">
        <f t="shared" ca="1" si="111"/>
        <v/>
      </c>
      <c r="F597" s="15" t="str">
        <f t="shared" ca="1" si="112"/>
        <v/>
      </c>
      <c r="G597" s="15" t="str">
        <f t="shared" ca="1" si="113"/>
        <v/>
      </c>
      <c r="H597" s="10" t="str">
        <f t="shared" ca="1" si="114"/>
        <v/>
      </c>
      <c r="I597" s="10" t="str">
        <f t="shared" ca="1" si="115"/>
        <v/>
      </c>
      <c r="J597" s="10" t="str">
        <f t="shared" ca="1" si="116"/>
        <v/>
      </c>
      <c r="K597" s="11" t="str">
        <f t="shared" ca="1" si="117"/>
        <v/>
      </c>
      <c r="L597" s="10" t="str">
        <f t="shared" ca="1" si="118"/>
        <v/>
      </c>
      <c r="M597" s="11" t="str">
        <f t="shared" ca="1" si="119"/>
        <v/>
      </c>
      <c r="N597" s="22"/>
    </row>
    <row r="598" spans="1:14" customFormat="1">
      <c r="A598" s="9">
        <v>1</v>
      </c>
      <c r="B598" s="10" t="str">
        <f t="shared" ca="1" si="108"/>
        <v/>
      </c>
      <c r="C598" s="10" t="str">
        <f t="shared" ca="1" si="109"/>
        <v/>
      </c>
      <c r="D598" s="11" t="str">
        <f t="shared" ca="1" si="110"/>
        <v/>
      </c>
      <c r="E598" s="11" t="str">
        <f t="shared" ca="1" si="111"/>
        <v/>
      </c>
      <c r="F598" s="15" t="str">
        <f t="shared" ca="1" si="112"/>
        <v/>
      </c>
      <c r="G598" s="15" t="str">
        <f t="shared" ca="1" si="113"/>
        <v/>
      </c>
      <c r="H598" s="10" t="str">
        <f t="shared" ca="1" si="114"/>
        <v/>
      </c>
      <c r="I598" s="10" t="str">
        <f t="shared" ca="1" si="115"/>
        <v/>
      </c>
      <c r="J598" s="10" t="str">
        <f t="shared" ca="1" si="116"/>
        <v/>
      </c>
      <c r="K598" s="11" t="str">
        <f t="shared" ca="1" si="117"/>
        <v/>
      </c>
      <c r="L598" s="10" t="str">
        <f t="shared" ca="1" si="118"/>
        <v/>
      </c>
      <c r="M598" s="11" t="str">
        <f t="shared" ca="1" si="119"/>
        <v/>
      </c>
      <c r="N598" s="22"/>
    </row>
    <row r="599" spans="1:14" customFormat="1">
      <c r="A599" s="9">
        <v>1</v>
      </c>
      <c r="B599" s="10" t="str">
        <f t="shared" ca="1" si="108"/>
        <v/>
      </c>
      <c r="C599" s="10" t="str">
        <f t="shared" ca="1" si="109"/>
        <v/>
      </c>
      <c r="D599" s="11" t="str">
        <f t="shared" ca="1" si="110"/>
        <v/>
      </c>
      <c r="E599" s="11" t="str">
        <f t="shared" ca="1" si="111"/>
        <v/>
      </c>
      <c r="F599" s="15" t="str">
        <f t="shared" ca="1" si="112"/>
        <v/>
      </c>
      <c r="G599" s="15" t="str">
        <f t="shared" ca="1" si="113"/>
        <v/>
      </c>
      <c r="H599" s="10" t="str">
        <f t="shared" ca="1" si="114"/>
        <v/>
      </c>
      <c r="I599" s="10" t="str">
        <f t="shared" ca="1" si="115"/>
        <v/>
      </c>
      <c r="J599" s="10" t="str">
        <f t="shared" ca="1" si="116"/>
        <v/>
      </c>
      <c r="K599" s="11" t="str">
        <f t="shared" ca="1" si="117"/>
        <v/>
      </c>
      <c r="L599" s="10" t="str">
        <f t="shared" ca="1" si="118"/>
        <v/>
      </c>
      <c r="M599" s="11" t="str">
        <f t="shared" ca="1" si="119"/>
        <v/>
      </c>
      <c r="N599" s="22"/>
    </row>
    <row r="600" spans="1:14" customFormat="1">
      <c r="A600" s="9">
        <v>1</v>
      </c>
      <c r="B600" s="10" t="str">
        <f t="shared" ca="1" si="108"/>
        <v/>
      </c>
      <c r="C600" s="10" t="str">
        <f t="shared" ca="1" si="109"/>
        <v/>
      </c>
      <c r="D600" s="11" t="str">
        <f t="shared" ca="1" si="110"/>
        <v/>
      </c>
      <c r="E600" s="11" t="str">
        <f t="shared" ca="1" si="111"/>
        <v/>
      </c>
      <c r="F600" s="15" t="str">
        <f t="shared" ca="1" si="112"/>
        <v/>
      </c>
      <c r="G600" s="15" t="str">
        <f t="shared" ca="1" si="113"/>
        <v/>
      </c>
      <c r="H600" s="10" t="str">
        <f t="shared" ca="1" si="114"/>
        <v/>
      </c>
      <c r="I600" s="10" t="str">
        <f t="shared" ca="1" si="115"/>
        <v/>
      </c>
      <c r="J600" s="10" t="str">
        <f t="shared" ca="1" si="116"/>
        <v/>
      </c>
      <c r="K600" s="11" t="str">
        <f t="shared" ca="1" si="117"/>
        <v/>
      </c>
      <c r="L600" s="10" t="str">
        <f t="shared" ca="1" si="118"/>
        <v/>
      </c>
      <c r="M600" s="11" t="str">
        <f t="shared" ca="1" si="119"/>
        <v/>
      </c>
      <c r="N600" s="22"/>
    </row>
    <row r="601" spans="1:14" customFormat="1">
      <c r="A601" s="9">
        <v>1</v>
      </c>
      <c r="B601" s="10" t="str">
        <f t="shared" ca="1" si="108"/>
        <v/>
      </c>
      <c r="C601" s="10" t="str">
        <f t="shared" ca="1" si="109"/>
        <v/>
      </c>
      <c r="D601" s="11" t="str">
        <f t="shared" ca="1" si="110"/>
        <v/>
      </c>
      <c r="E601" s="11" t="str">
        <f t="shared" ca="1" si="111"/>
        <v/>
      </c>
      <c r="F601" s="15" t="str">
        <f t="shared" ca="1" si="112"/>
        <v/>
      </c>
      <c r="G601" s="15" t="str">
        <f t="shared" ca="1" si="113"/>
        <v/>
      </c>
      <c r="H601" s="10" t="str">
        <f t="shared" ca="1" si="114"/>
        <v/>
      </c>
      <c r="I601" s="10" t="str">
        <f t="shared" ca="1" si="115"/>
        <v/>
      </c>
      <c r="J601" s="10" t="str">
        <f t="shared" ca="1" si="116"/>
        <v/>
      </c>
      <c r="K601" s="11" t="str">
        <f t="shared" ca="1" si="117"/>
        <v/>
      </c>
      <c r="L601" s="10" t="str">
        <f t="shared" ca="1" si="118"/>
        <v/>
      </c>
      <c r="M601" s="11" t="str">
        <f t="shared" ca="1" si="119"/>
        <v/>
      </c>
      <c r="N601" s="22"/>
    </row>
    <row r="602" spans="1:14" customFormat="1">
      <c r="A602" s="9">
        <v>1</v>
      </c>
      <c r="B602" s="10" t="str">
        <f t="shared" ca="1" si="108"/>
        <v/>
      </c>
      <c r="C602" s="10" t="str">
        <f t="shared" ca="1" si="109"/>
        <v/>
      </c>
      <c r="D602" s="11" t="str">
        <f t="shared" ca="1" si="110"/>
        <v/>
      </c>
      <c r="E602" s="11" t="str">
        <f t="shared" ca="1" si="111"/>
        <v/>
      </c>
      <c r="F602" s="15" t="str">
        <f t="shared" ca="1" si="112"/>
        <v/>
      </c>
      <c r="G602" s="15" t="str">
        <f t="shared" ca="1" si="113"/>
        <v/>
      </c>
      <c r="H602" s="10" t="str">
        <f t="shared" ca="1" si="114"/>
        <v/>
      </c>
      <c r="I602" s="10" t="str">
        <f t="shared" ca="1" si="115"/>
        <v/>
      </c>
      <c r="J602" s="10" t="str">
        <f t="shared" ca="1" si="116"/>
        <v/>
      </c>
      <c r="K602" s="11" t="str">
        <f t="shared" ca="1" si="117"/>
        <v/>
      </c>
      <c r="L602" s="10" t="str">
        <f t="shared" ca="1" si="118"/>
        <v/>
      </c>
      <c r="M602" s="11" t="str">
        <f t="shared" ca="1" si="119"/>
        <v/>
      </c>
      <c r="N602" s="22"/>
    </row>
    <row r="603" spans="1:14" customFormat="1">
      <c r="A603" s="9">
        <v>1</v>
      </c>
      <c r="B603" s="10" t="str">
        <f t="shared" ca="1" si="108"/>
        <v/>
      </c>
      <c r="C603" s="10" t="str">
        <f t="shared" ca="1" si="109"/>
        <v/>
      </c>
      <c r="D603" s="11" t="str">
        <f t="shared" ca="1" si="110"/>
        <v/>
      </c>
      <c r="E603" s="11" t="str">
        <f t="shared" ca="1" si="111"/>
        <v/>
      </c>
      <c r="F603" s="15" t="str">
        <f t="shared" ca="1" si="112"/>
        <v/>
      </c>
      <c r="G603" s="15" t="str">
        <f t="shared" ca="1" si="113"/>
        <v/>
      </c>
      <c r="H603" s="10" t="str">
        <f t="shared" ca="1" si="114"/>
        <v/>
      </c>
      <c r="I603" s="10" t="str">
        <f t="shared" ca="1" si="115"/>
        <v/>
      </c>
      <c r="J603" s="10" t="str">
        <f t="shared" ca="1" si="116"/>
        <v/>
      </c>
      <c r="K603" s="11" t="str">
        <f t="shared" ca="1" si="117"/>
        <v/>
      </c>
      <c r="L603" s="10" t="str">
        <f t="shared" ca="1" si="118"/>
        <v/>
      </c>
      <c r="M603" s="11" t="str">
        <f t="shared" ca="1" si="119"/>
        <v/>
      </c>
      <c r="N603" s="22"/>
    </row>
    <row r="604" spans="1:14" customFormat="1">
      <c r="A604" s="9">
        <v>1</v>
      </c>
      <c r="B604" s="10" t="str">
        <f t="shared" ca="1" si="108"/>
        <v/>
      </c>
      <c r="C604" s="10" t="str">
        <f t="shared" ca="1" si="109"/>
        <v/>
      </c>
      <c r="D604" s="11" t="str">
        <f t="shared" ca="1" si="110"/>
        <v/>
      </c>
      <c r="E604" s="11" t="str">
        <f t="shared" ca="1" si="111"/>
        <v/>
      </c>
      <c r="F604" s="15" t="str">
        <f t="shared" ca="1" si="112"/>
        <v/>
      </c>
      <c r="G604" s="15" t="str">
        <f t="shared" ca="1" si="113"/>
        <v/>
      </c>
      <c r="H604" s="10" t="str">
        <f t="shared" ca="1" si="114"/>
        <v/>
      </c>
      <c r="I604" s="10" t="str">
        <f t="shared" ca="1" si="115"/>
        <v/>
      </c>
      <c r="J604" s="10" t="str">
        <f t="shared" ca="1" si="116"/>
        <v/>
      </c>
      <c r="K604" s="11" t="str">
        <f t="shared" ca="1" si="117"/>
        <v/>
      </c>
      <c r="L604" s="10" t="str">
        <f t="shared" ca="1" si="118"/>
        <v/>
      </c>
      <c r="M604" s="11" t="str">
        <f t="shared" ca="1" si="119"/>
        <v/>
      </c>
      <c r="N604" s="22"/>
    </row>
    <row r="605" spans="1:14" customFormat="1">
      <c r="A605" s="9">
        <v>1</v>
      </c>
      <c r="B605" s="10" t="str">
        <f t="shared" ca="1" si="108"/>
        <v/>
      </c>
      <c r="C605" s="10" t="str">
        <f t="shared" ca="1" si="109"/>
        <v/>
      </c>
      <c r="D605" s="11" t="str">
        <f t="shared" ca="1" si="110"/>
        <v/>
      </c>
      <c r="E605" s="11" t="str">
        <f t="shared" ca="1" si="111"/>
        <v/>
      </c>
      <c r="F605" s="15" t="str">
        <f t="shared" ca="1" si="112"/>
        <v/>
      </c>
      <c r="G605" s="15" t="str">
        <f t="shared" ca="1" si="113"/>
        <v/>
      </c>
      <c r="H605" s="10" t="str">
        <f t="shared" ca="1" si="114"/>
        <v/>
      </c>
      <c r="I605" s="10" t="str">
        <f t="shared" ca="1" si="115"/>
        <v/>
      </c>
      <c r="J605" s="10" t="str">
        <f t="shared" ca="1" si="116"/>
        <v/>
      </c>
      <c r="K605" s="11" t="str">
        <f t="shared" ca="1" si="117"/>
        <v/>
      </c>
      <c r="L605" s="10" t="str">
        <f t="shared" ca="1" si="118"/>
        <v/>
      </c>
      <c r="M605" s="11" t="str">
        <f t="shared" ca="1" si="119"/>
        <v/>
      </c>
      <c r="N605" s="22"/>
    </row>
    <row r="606" spans="1:14" customFormat="1">
      <c r="A606" s="9">
        <v>1</v>
      </c>
      <c r="B606" s="10" t="str">
        <f t="shared" ca="1" si="108"/>
        <v/>
      </c>
      <c r="C606" s="10" t="str">
        <f t="shared" ca="1" si="109"/>
        <v/>
      </c>
      <c r="D606" s="11" t="str">
        <f t="shared" ca="1" si="110"/>
        <v/>
      </c>
      <c r="E606" s="11" t="str">
        <f t="shared" ca="1" si="111"/>
        <v/>
      </c>
      <c r="F606" s="15" t="str">
        <f t="shared" ca="1" si="112"/>
        <v/>
      </c>
      <c r="G606" s="15" t="str">
        <f t="shared" ca="1" si="113"/>
        <v/>
      </c>
      <c r="H606" s="10" t="str">
        <f t="shared" ca="1" si="114"/>
        <v/>
      </c>
      <c r="I606" s="10" t="str">
        <f t="shared" ca="1" si="115"/>
        <v/>
      </c>
      <c r="J606" s="10" t="str">
        <f t="shared" ca="1" si="116"/>
        <v/>
      </c>
      <c r="K606" s="11" t="str">
        <f t="shared" ca="1" si="117"/>
        <v/>
      </c>
      <c r="L606" s="10" t="str">
        <f t="shared" ca="1" si="118"/>
        <v/>
      </c>
      <c r="M606" s="11" t="str">
        <f t="shared" ca="1" si="119"/>
        <v/>
      </c>
      <c r="N606" s="22"/>
    </row>
    <row r="607" spans="1:14" customFormat="1">
      <c r="A607" s="9">
        <v>1</v>
      </c>
      <c r="B607" s="10" t="str">
        <f t="shared" ca="1" si="108"/>
        <v/>
      </c>
      <c r="C607" s="10" t="str">
        <f t="shared" ca="1" si="109"/>
        <v/>
      </c>
      <c r="D607" s="11" t="str">
        <f t="shared" ca="1" si="110"/>
        <v/>
      </c>
      <c r="E607" s="11" t="str">
        <f t="shared" ca="1" si="111"/>
        <v/>
      </c>
      <c r="F607" s="15" t="str">
        <f t="shared" ca="1" si="112"/>
        <v/>
      </c>
      <c r="G607" s="15" t="str">
        <f t="shared" ca="1" si="113"/>
        <v/>
      </c>
      <c r="H607" s="10" t="str">
        <f t="shared" ca="1" si="114"/>
        <v/>
      </c>
      <c r="I607" s="10" t="str">
        <f t="shared" ca="1" si="115"/>
        <v/>
      </c>
      <c r="J607" s="10" t="str">
        <f t="shared" ca="1" si="116"/>
        <v/>
      </c>
      <c r="K607" s="11" t="str">
        <f t="shared" ca="1" si="117"/>
        <v/>
      </c>
      <c r="L607" s="10" t="str">
        <f t="shared" ca="1" si="118"/>
        <v/>
      </c>
      <c r="M607" s="11" t="str">
        <f t="shared" ca="1" si="119"/>
        <v/>
      </c>
      <c r="N607" s="22"/>
    </row>
    <row r="608" spans="1:14" customFormat="1">
      <c r="A608" s="9">
        <v>1</v>
      </c>
      <c r="B608" s="10" t="str">
        <f t="shared" ca="1" si="108"/>
        <v/>
      </c>
      <c r="C608" s="10" t="str">
        <f t="shared" ca="1" si="109"/>
        <v/>
      </c>
      <c r="D608" s="11" t="str">
        <f t="shared" ca="1" si="110"/>
        <v/>
      </c>
      <c r="E608" s="11" t="str">
        <f t="shared" ca="1" si="111"/>
        <v/>
      </c>
      <c r="F608" s="15" t="str">
        <f t="shared" ca="1" si="112"/>
        <v/>
      </c>
      <c r="G608" s="15" t="str">
        <f t="shared" ca="1" si="113"/>
        <v/>
      </c>
      <c r="H608" s="10" t="str">
        <f t="shared" ca="1" si="114"/>
        <v/>
      </c>
      <c r="I608" s="10" t="str">
        <f t="shared" ca="1" si="115"/>
        <v/>
      </c>
      <c r="J608" s="10" t="str">
        <f t="shared" ca="1" si="116"/>
        <v/>
      </c>
      <c r="K608" s="11" t="str">
        <f t="shared" ca="1" si="117"/>
        <v/>
      </c>
      <c r="L608" s="10" t="str">
        <f t="shared" ca="1" si="118"/>
        <v/>
      </c>
      <c r="M608" s="11" t="str">
        <f t="shared" ca="1" si="119"/>
        <v/>
      </c>
      <c r="N608" s="22"/>
    </row>
    <row r="609" spans="1:14" customFormat="1">
      <c r="A609" s="9">
        <v>1</v>
      </c>
      <c r="B609" s="10" t="str">
        <f t="shared" ca="1" si="108"/>
        <v/>
      </c>
      <c r="C609" s="10" t="str">
        <f t="shared" ca="1" si="109"/>
        <v/>
      </c>
      <c r="D609" s="11" t="str">
        <f t="shared" ca="1" si="110"/>
        <v/>
      </c>
      <c r="E609" s="11" t="str">
        <f t="shared" ca="1" si="111"/>
        <v/>
      </c>
      <c r="F609" s="15" t="str">
        <f t="shared" ca="1" si="112"/>
        <v/>
      </c>
      <c r="G609" s="15" t="str">
        <f t="shared" ca="1" si="113"/>
        <v/>
      </c>
      <c r="H609" s="10" t="str">
        <f t="shared" ca="1" si="114"/>
        <v/>
      </c>
      <c r="I609" s="10" t="str">
        <f t="shared" ca="1" si="115"/>
        <v/>
      </c>
      <c r="J609" s="10" t="str">
        <f t="shared" ca="1" si="116"/>
        <v/>
      </c>
      <c r="K609" s="11" t="str">
        <f t="shared" ca="1" si="117"/>
        <v/>
      </c>
      <c r="L609" s="10" t="str">
        <f t="shared" ca="1" si="118"/>
        <v/>
      </c>
      <c r="M609" s="11" t="str">
        <f t="shared" ca="1" si="119"/>
        <v/>
      </c>
      <c r="N609" s="22"/>
    </row>
    <row r="610" spans="1:14" customFormat="1">
      <c r="A610" s="9">
        <v>1</v>
      </c>
      <c r="B610" s="10" t="str">
        <f t="shared" ca="1" si="108"/>
        <v/>
      </c>
      <c r="C610" s="10" t="str">
        <f t="shared" ca="1" si="109"/>
        <v/>
      </c>
      <c r="D610" s="11" t="str">
        <f t="shared" ca="1" si="110"/>
        <v/>
      </c>
      <c r="E610" s="11" t="str">
        <f t="shared" ca="1" si="111"/>
        <v/>
      </c>
      <c r="F610" s="15" t="str">
        <f t="shared" ca="1" si="112"/>
        <v/>
      </c>
      <c r="G610" s="15" t="str">
        <f t="shared" ca="1" si="113"/>
        <v/>
      </c>
      <c r="H610" s="10" t="str">
        <f t="shared" ca="1" si="114"/>
        <v/>
      </c>
      <c r="I610" s="10" t="str">
        <f t="shared" ca="1" si="115"/>
        <v/>
      </c>
      <c r="J610" s="10" t="str">
        <f t="shared" ca="1" si="116"/>
        <v/>
      </c>
      <c r="K610" s="11" t="str">
        <f t="shared" ca="1" si="117"/>
        <v/>
      </c>
      <c r="L610" s="10" t="str">
        <f t="shared" ca="1" si="118"/>
        <v/>
      </c>
      <c r="M610" s="11" t="str">
        <f t="shared" ca="1" si="119"/>
        <v/>
      </c>
      <c r="N610" s="22"/>
    </row>
    <row r="611" spans="1:14" customFormat="1">
      <c r="A611" s="9">
        <v>1</v>
      </c>
      <c r="B611" s="10" t="str">
        <f t="shared" ca="1" si="108"/>
        <v/>
      </c>
      <c r="C611" s="10" t="str">
        <f t="shared" ca="1" si="109"/>
        <v/>
      </c>
      <c r="D611" s="11" t="str">
        <f t="shared" ca="1" si="110"/>
        <v/>
      </c>
      <c r="E611" s="11" t="str">
        <f t="shared" ca="1" si="111"/>
        <v/>
      </c>
      <c r="F611" s="15" t="str">
        <f t="shared" ca="1" si="112"/>
        <v/>
      </c>
      <c r="G611" s="15" t="str">
        <f t="shared" ca="1" si="113"/>
        <v/>
      </c>
      <c r="H611" s="10" t="str">
        <f t="shared" ca="1" si="114"/>
        <v/>
      </c>
      <c r="I611" s="10" t="str">
        <f t="shared" ca="1" si="115"/>
        <v/>
      </c>
      <c r="J611" s="10" t="str">
        <f t="shared" ca="1" si="116"/>
        <v/>
      </c>
      <c r="K611" s="11" t="str">
        <f t="shared" ca="1" si="117"/>
        <v/>
      </c>
      <c r="L611" s="10" t="str">
        <f t="shared" ca="1" si="118"/>
        <v/>
      </c>
      <c r="M611" s="11" t="str">
        <f t="shared" ca="1" si="119"/>
        <v/>
      </c>
      <c r="N611" s="22"/>
    </row>
    <row r="612" spans="1:14" customFormat="1">
      <c r="A612" s="9">
        <v>1</v>
      </c>
      <c r="B612" s="10" t="str">
        <f t="shared" ca="1" si="108"/>
        <v/>
      </c>
      <c r="C612" s="10" t="str">
        <f t="shared" ca="1" si="109"/>
        <v/>
      </c>
      <c r="D612" s="11" t="str">
        <f t="shared" ca="1" si="110"/>
        <v/>
      </c>
      <c r="E612" s="11" t="str">
        <f t="shared" ca="1" si="111"/>
        <v/>
      </c>
      <c r="F612" s="15" t="str">
        <f t="shared" ca="1" si="112"/>
        <v/>
      </c>
      <c r="G612" s="15" t="str">
        <f t="shared" ca="1" si="113"/>
        <v/>
      </c>
      <c r="H612" s="10" t="str">
        <f t="shared" ca="1" si="114"/>
        <v/>
      </c>
      <c r="I612" s="10" t="str">
        <f t="shared" ca="1" si="115"/>
        <v/>
      </c>
      <c r="J612" s="10" t="str">
        <f t="shared" ca="1" si="116"/>
        <v/>
      </c>
      <c r="K612" s="11" t="str">
        <f t="shared" ca="1" si="117"/>
        <v/>
      </c>
      <c r="L612" s="10" t="str">
        <f t="shared" ca="1" si="118"/>
        <v/>
      </c>
      <c r="M612" s="11" t="str">
        <f t="shared" ca="1" si="119"/>
        <v/>
      </c>
      <c r="N612" s="22"/>
    </row>
    <row r="613" spans="1:14" customFormat="1">
      <c r="A613" s="9">
        <v>1</v>
      </c>
      <c r="B613" s="10" t="str">
        <f t="shared" ca="1" si="108"/>
        <v/>
      </c>
      <c r="C613" s="10" t="str">
        <f t="shared" ca="1" si="109"/>
        <v/>
      </c>
      <c r="D613" s="11" t="str">
        <f t="shared" ca="1" si="110"/>
        <v/>
      </c>
      <c r="E613" s="11" t="str">
        <f t="shared" ca="1" si="111"/>
        <v/>
      </c>
      <c r="F613" s="15" t="str">
        <f t="shared" ca="1" si="112"/>
        <v/>
      </c>
      <c r="G613" s="15" t="str">
        <f t="shared" ca="1" si="113"/>
        <v/>
      </c>
      <c r="H613" s="10" t="str">
        <f t="shared" ca="1" si="114"/>
        <v/>
      </c>
      <c r="I613" s="10" t="str">
        <f t="shared" ca="1" si="115"/>
        <v/>
      </c>
      <c r="J613" s="10" t="str">
        <f t="shared" ca="1" si="116"/>
        <v/>
      </c>
      <c r="K613" s="11" t="str">
        <f t="shared" ca="1" si="117"/>
        <v/>
      </c>
      <c r="L613" s="10" t="str">
        <f t="shared" ca="1" si="118"/>
        <v/>
      </c>
      <c r="M613" s="11" t="str">
        <f t="shared" ca="1" si="119"/>
        <v/>
      </c>
      <c r="N613" s="22"/>
    </row>
    <row r="614" spans="1:14" customFormat="1">
      <c r="A614" s="9">
        <v>1</v>
      </c>
      <c r="B614" s="10" t="str">
        <f t="shared" ca="1" si="108"/>
        <v/>
      </c>
      <c r="C614" s="10" t="str">
        <f t="shared" ca="1" si="109"/>
        <v/>
      </c>
      <c r="D614" s="11" t="str">
        <f t="shared" ca="1" si="110"/>
        <v/>
      </c>
      <c r="E614" s="11" t="str">
        <f t="shared" ca="1" si="111"/>
        <v/>
      </c>
      <c r="F614" s="15" t="str">
        <f t="shared" ca="1" si="112"/>
        <v/>
      </c>
      <c r="G614" s="15" t="str">
        <f t="shared" ca="1" si="113"/>
        <v/>
      </c>
      <c r="H614" s="10" t="str">
        <f t="shared" ca="1" si="114"/>
        <v/>
      </c>
      <c r="I614" s="10" t="str">
        <f t="shared" ca="1" si="115"/>
        <v/>
      </c>
      <c r="J614" s="10" t="str">
        <f t="shared" ca="1" si="116"/>
        <v/>
      </c>
      <c r="K614" s="11" t="str">
        <f t="shared" ca="1" si="117"/>
        <v/>
      </c>
      <c r="L614" s="10" t="str">
        <f t="shared" ca="1" si="118"/>
        <v/>
      </c>
      <c r="M614" s="11" t="str">
        <f t="shared" ca="1" si="119"/>
        <v/>
      </c>
      <c r="N614" s="22"/>
    </row>
    <row r="615" spans="1:14" customFormat="1">
      <c r="A615" s="9">
        <v>1</v>
      </c>
      <c r="B615" s="10" t="str">
        <f t="shared" ca="1" si="108"/>
        <v/>
      </c>
      <c r="C615" s="10" t="str">
        <f t="shared" ca="1" si="109"/>
        <v/>
      </c>
      <c r="D615" s="11" t="str">
        <f t="shared" ca="1" si="110"/>
        <v/>
      </c>
      <c r="E615" s="11" t="str">
        <f t="shared" ca="1" si="111"/>
        <v/>
      </c>
      <c r="F615" s="15" t="str">
        <f t="shared" ca="1" si="112"/>
        <v/>
      </c>
      <c r="G615" s="15" t="str">
        <f t="shared" ca="1" si="113"/>
        <v/>
      </c>
      <c r="H615" s="10" t="str">
        <f t="shared" ca="1" si="114"/>
        <v/>
      </c>
      <c r="I615" s="10" t="str">
        <f t="shared" ca="1" si="115"/>
        <v/>
      </c>
      <c r="J615" s="10" t="str">
        <f t="shared" ca="1" si="116"/>
        <v/>
      </c>
      <c r="K615" s="11" t="str">
        <f t="shared" ca="1" si="117"/>
        <v/>
      </c>
      <c r="L615" s="10" t="str">
        <f t="shared" ca="1" si="118"/>
        <v/>
      </c>
      <c r="M615" s="11" t="str">
        <f t="shared" ca="1" si="119"/>
        <v/>
      </c>
      <c r="N615" s="22"/>
    </row>
    <row r="616" spans="1:14" customFormat="1">
      <c r="A616" s="9">
        <v>1</v>
      </c>
      <c r="B616" s="10" t="str">
        <f t="shared" ca="1" si="108"/>
        <v/>
      </c>
      <c r="C616" s="10" t="str">
        <f t="shared" ca="1" si="109"/>
        <v/>
      </c>
      <c r="D616" s="11" t="str">
        <f t="shared" ca="1" si="110"/>
        <v/>
      </c>
      <c r="E616" s="11" t="str">
        <f t="shared" ca="1" si="111"/>
        <v/>
      </c>
      <c r="F616" s="15" t="str">
        <f t="shared" ca="1" si="112"/>
        <v/>
      </c>
      <c r="G616" s="15" t="str">
        <f t="shared" ca="1" si="113"/>
        <v/>
      </c>
      <c r="H616" s="10" t="str">
        <f t="shared" ca="1" si="114"/>
        <v/>
      </c>
      <c r="I616" s="10" t="str">
        <f t="shared" ca="1" si="115"/>
        <v/>
      </c>
      <c r="J616" s="10" t="str">
        <f t="shared" ca="1" si="116"/>
        <v/>
      </c>
      <c r="K616" s="11" t="str">
        <f t="shared" ca="1" si="117"/>
        <v/>
      </c>
      <c r="L616" s="10" t="str">
        <f t="shared" ca="1" si="118"/>
        <v/>
      </c>
      <c r="M616" s="11" t="str">
        <f t="shared" ca="1" si="119"/>
        <v/>
      </c>
      <c r="N616" s="22"/>
    </row>
    <row r="617" spans="1:14" customFormat="1">
      <c r="A617" s="9">
        <v>1</v>
      </c>
      <c r="B617" s="10" t="str">
        <f t="shared" ca="1" si="108"/>
        <v/>
      </c>
      <c r="C617" s="10" t="str">
        <f t="shared" ca="1" si="109"/>
        <v/>
      </c>
      <c r="D617" s="11" t="str">
        <f t="shared" ca="1" si="110"/>
        <v/>
      </c>
      <c r="E617" s="11" t="str">
        <f t="shared" ca="1" si="111"/>
        <v/>
      </c>
      <c r="F617" s="15" t="str">
        <f t="shared" ca="1" si="112"/>
        <v/>
      </c>
      <c r="G617" s="15" t="str">
        <f t="shared" ca="1" si="113"/>
        <v/>
      </c>
      <c r="H617" s="10" t="str">
        <f t="shared" ca="1" si="114"/>
        <v/>
      </c>
      <c r="I617" s="10" t="str">
        <f t="shared" ca="1" si="115"/>
        <v/>
      </c>
      <c r="J617" s="10" t="str">
        <f t="shared" ca="1" si="116"/>
        <v/>
      </c>
      <c r="K617" s="11" t="str">
        <f t="shared" ca="1" si="117"/>
        <v/>
      </c>
      <c r="L617" s="10" t="str">
        <f t="shared" ca="1" si="118"/>
        <v/>
      </c>
      <c r="M617" s="11" t="str">
        <f t="shared" ca="1" si="119"/>
        <v/>
      </c>
      <c r="N617" s="22"/>
    </row>
    <row r="618" spans="1:14" customFormat="1">
      <c r="A618" s="9">
        <v>1</v>
      </c>
      <c r="B618" s="10" t="str">
        <f t="shared" ca="1" si="108"/>
        <v/>
      </c>
      <c r="C618" s="10" t="str">
        <f t="shared" ca="1" si="109"/>
        <v/>
      </c>
      <c r="D618" s="11" t="str">
        <f t="shared" ca="1" si="110"/>
        <v/>
      </c>
      <c r="E618" s="11" t="str">
        <f t="shared" ca="1" si="111"/>
        <v/>
      </c>
      <c r="F618" s="15" t="str">
        <f t="shared" ca="1" si="112"/>
        <v/>
      </c>
      <c r="G618" s="15" t="str">
        <f t="shared" ca="1" si="113"/>
        <v/>
      </c>
      <c r="H618" s="10" t="str">
        <f t="shared" ca="1" si="114"/>
        <v/>
      </c>
      <c r="I618" s="10" t="str">
        <f t="shared" ca="1" si="115"/>
        <v/>
      </c>
      <c r="J618" s="10" t="str">
        <f t="shared" ca="1" si="116"/>
        <v/>
      </c>
      <c r="K618" s="11" t="str">
        <f t="shared" ca="1" si="117"/>
        <v/>
      </c>
      <c r="L618" s="10" t="str">
        <f t="shared" ca="1" si="118"/>
        <v/>
      </c>
      <c r="M618" s="11" t="str">
        <f t="shared" ca="1" si="119"/>
        <v/>
      </c>
      <c r="N618" s="22"/>
    </row>
    <row r="619" spans="1:14" customFormat="1">
      <c r="A619" s="9">
        <v>1</v>
      </c>
      <c r="B619" s="10" t="str">
        <f t="shared" ca="1" si="108"/>
        <v/>
      </c>
      <c r="C619" s="10" t="str">
        <f t="shared" ca="1" si="109"/>
        <v/>
      </c>
      <c r="D619" s="11" t="str">
        <f t="shared" ca="1" si="110"/>
        <v/>
      </c>
      <c r="E619" s="11" t="str">
        <f t="shared" ca="1" si="111"/>
        <v/>
      </c>
      <c r="F619" s="15" t="str">
        <f t="shared" ca="1" si="112"/>
        <v/>
      </c>
      <c r="G619" s="15" t="str">
        <f t="shared" ca="1" si="113"/>
        <v/>
      </c>
      <c r="H619" s="10" t="str">
        <f t="shared" ca="1" si="114"/>
        <v/>
      </c>
      <c r="I619" s="10" t="str">
        <f t="shared" ca="1" si="115"/>
        <v/>
      </c>
      <c r="J619" s="10" t="str">
        <f t="shared" ca="1" si="116"/>
        <v/>
      </c>
      <c r="K619" s="11" t="str">
        <f t="shared" ca="1" si="117"/>
        <v/>
      </c>
      <c r="L619" s="10" t="str">
        <f t="shared" ca="1" si="118"/>
        <v/>
      </c>
      <c r="M619" s="11" t="str">
        <f t="shared" ca="1" si="119"/>
        <v/>
      </c>
      <c r="N619" s="22"/>
    </row>
    <row r="620" spans="1:14" customFormat="1">
      <c r="A620" s="9">
        <v>1</v>
      </c>
      <c r="B620" s="10" t="str">
        <f t="shared" ca="1" si="108"/>
        <v/>
      </c>
      <c r="C620" s="10" t="str">
        <f t="shared" ca="1" si="109"/>
        <v/>
      </c>
      <c r="D620" s="11" t="str">
        <f t="shared" ca="1" si="110"/>
        <v/>
      </c>
      <c r="E620" s="11" t="str">
        <f t="shared" ca="1" si="111"/>
        <v/>
      </c>
      <c r="F620" s="15" t="str">
        <f t="shared" ca="1" si="112"/>
        <v/>
      </c>
      <c r="G620" s="15" t="str">
        <f t="shared" ca="1" si="113"/>
        <v/>
      </c>
      <c r="H620" s="10" t="str">
        <f t="shared" ca="1" si="114"/>
        <v/>
      </c>
      <c r="I620" s="10" t="str">
        <f t="shared" ca="1" si="115"/>
        <v/>
      </c>
      <c r="J620" s="10" t="str">
        <f t="shared" ca="1" si="116"/>
        <v/>
      </c>
      <c r="K620" s="11" t="str">
        <f t="shared" ca="1" si="117"/>
        <v/>
      </c>
      <c r="L620" s="10" t="str">
        <f t="shared" ca="1" si="118"/>
        <v/>
      </c>
      <c r="M620" s="11" t="str">
        <f t="shared" ca="1" si="119"/>
        <v/>
      </c>
      <c r="N620" s="22"/>
    </row>
    <row r="621" spans="1:14" customFormat="1">
      <c r="A621" s="9">
        <v>1</v>
      </c>
      <c r="B621" s="10" t="str">
        <f t="shared" ca="1" si="108"/>
        <v/>
      </c>
      <c r="C621" s="10" t="str">
        <f t="shared" ca="1" si="109"/>
        <v/>
      </c>
      <c r="D621" s="11" t="str">
        <f t="shared" ca="1" si="110"/>
        <v/>
      </c>
      <c r="E621" s="11" t="str">
        <f t="shared" ca="1" si="111"/>
        <v/>
      </c>
      <c r="F621" s="15" t="str">
        <f t="shared" ca="1" si="112"/>
        <v/>
      </c>
      <c r="G621" s="15" t="str">
        <f t="shared" ca="1" si="113"/>
        <v/>
      </c>
      <c r="H621" s="10" t="str">
        <f t="shared" ca="1" si="114"/>
        <v/>
      </c>
      <c r="I621" s="10" t="str">
        <f t="shared" ca="1" si="115"/>
        <v/>
      </c>
      <c r="J621" s="10" t="str">
        <f t="shared" ca="1" si="116"/>
        <v/>
      </c>
      <c r="K621" s="11" t="str">
        <f t="shared" ca="1" si="117"/>
        <v/>
      </c>
      <c r="L621" s="10" t="str">
        <f t="shared" ca="1" si="118"/>
        <v/>
      </c>
      <c r="M621" s="11" t="str">
        <f t="shared" ca="1" si="119"/>
        <v/>
      </c>
      <c r="N621" s="22"/>
    </row>
    <row r="622" spans="1:14" customFormat="1">
      <c r="A622" s="9">
        <v>1</v>
      </c>
      <c r="B622" s="10" t="str">
        <f t="shared" ca="1" si="108"/>
        <v/>
      </c>
      <c r="C622" s="10" t="str">
        <f t="shared" ca="1" si="109"/>
        <v/>
      </c>
      <c r="D622" s="11" t="str">
        <f t="shared" ca="1" si="110"/>
        <v/>
      </c>
      <c r="E622" s="11" t="str">
        <f t="shared" ca="1" si="111"/>
        <v/>
      </c>
      <c r="F622" s="15" t="str">
        <f t="shared" ca="1" si="112"/>
        <v/>
      </c>
      <c r="G622" s="15" t="str">
        <f t="shared" ca="1" si="113"/>
        <v/>
      </c>
      <c r="H622" s="10" t="str">
        <f t="shared" ca="1" si="114"/>
        <v/>
      </c>
      <c r="I622" s="10" t="str">
        <f t="shared" ca="1" si="115"/>
        <v/>
      </c>
      <c r="J622" s="10" t="str">
        <f t="shared" ca="1" si="116"/>
        <v/>
      </c>
      <c r="K622" s="11" t="str">
        <f t="shared" ca="1" si="117"/>
        <v/>
      </c>
      <c r="L622" s="10" t="str">
        <f t="shared" ca="1" si="118"/>
        <v/>
      </c>
      <c r="M622" s="11" t="str">
        <f t="shared" ca="1" si="119"/>
        <v/>
      </c>
      <c r="N622" s="22"/>
    </row>
    <row r="623" spans="1:14" customFormat="1">
      <c r="A623" s="9">
        <v>1</v>
      </c>
      <c r="B623" s="10" t="str">
        <f t="shared" ca="1" si="108"/>
        <v/>
      </c>
      <c r="C623" s="10" t="str">
        <f t="shared" ca="1" si="109"/>
        <v/>
      </c>
      <c r="D623" s="11" t="str">
        <f t="shared" ca="1" si="110"/>
        <v/>
      </c>
      <c r="E623" s="11" t="str">
        <f t="shared" ca="1" si="111"/>
        <v/>
      </c>
      <c r="F623" s="15" t="str">
        <f t="shared" ca="1" si="112"/>
        <v/>
      </c>
      <c r="G623" s="15" t="str">
        <f t="shared" ca="1" si="113"/>
        <v/>
      </c>
      <c r="H623" s="10" t="str">
        <f t="shared" ca="1" si="114"/>
        <v/>
      </c>
      <c r="I623" s="10" t="str">
        <f t="shared" ca="1" si="115"/>
        <v/>
      </c>
      <c r="J623" s="10" t="str">
        <f t="shared" ca="1" si="116"/>
        <v/>
      </c>
      <c r="K623" s="11" t="str">
        <f t="shared" ca="1" si="117"/>
        <v/>
      </c>
      <c r="L623" s="10" t="str">
        <f t="shared" ca="1" si="118"/>
        <v/>
      </c>
      <c r="M623" s="11" t="str">
        <f t="shared" ca="1" si="119"/>
        <v/>
      </c>
      <c r="N623" s="22"/>
    </row>
    <row r="624" spans="1:14" customFormat="1">
      <c r="A624" s="9">
        <v>1</v>
      </c>
      <c r="B624" s="10" t="str">
        <f t="shared" ca="1" si="108"/>
        <v/>
      </c>
      <c r="C624" s="10" t="str">
        <f t="shared" ca="1" si="109"/>
        <v/>
      </c>
      <c r="D624" s="11" t="str">
        <f t="shared" ca="1" si="110"/>
        <v/>
      </c>
      <c r="E624" s="11" t="str">
        <f t="shared" ca="1" si="111"/>
        <v/>
      </c>
      <c r="F624" s="15" t="str">
        <f t="shared" ca="1" si="112"/>
        <v/>
      </c>
      <c r="G624" s="15" t="str">
        <f t="shared" ca="1" si="113"/>
        <v/>
      </c>
      <c r="H624" s="10" t="str">
        <f t="shared" ca="1" si="114"/>
        <v/>
      </c>
      <c r="I624" s="10" t="str">
        <f t="shared" ca="1" si="115"/>
        <v/>
      </c>
      <c r="J624" s="10" t="str">
        <f t="shared" ca="1" si="116"/>
        <v/>
      </c>
      <c r="K624" s="11" t="str">
        <f t="shared" ca="1" si="117"/>
        <v/>
      </c>
      <c r="L624" s="10" t="str">
        <f t="shared" ca="1" si="118"/>
        <v/>
      </c>
      <c r="M624" s="11" t="str">
        <f t="shared" ca="1" si="119"/>
        <v/>
      </c>
      <c r="N624" s="22"/>
    </row>
    <row r="625" spans="1:14" customFormat="1">
      <c r="A625" s="9">
        <v>1</v>
      </c>
      <c r="B625" s="10" t="str">
        <f t="shared" ca="1" si="108"/>
        <v/>
      </c>
      <c r="C625" s="10" t="str">
        <f t="shared" ca="1" si="109"/>
        <v/>
      </c>
      <c r="D625" s="11" t="str">
        <f t="shared" ca="1" si="110"/>
        <v/>
      </c>
      <c r="E625" s="11" t="str">
        <f t="shared" ca="1" si="111"/>
        <v/>
      </c>
      <c r="F625" s="15" t="str">
        <f t="shared" ca="1" si="112"/>
        <v/>
      </c>
      <c r="G625" s="15" t="str">
        <f t="shared" ca="1" si="113"/>
        <v/>
      </c>
      <c r="H625" s="10" t="str">
        <f t="shared" ca="1" si="114"/>
        <v/>
      </c>
      <c r="I625" s="10" t="str">
        <f t="shared" ca="1" si="115"/>
        <v/>
      </c>
      <c r="J625" s="10" t="str">
        <f t="shared" ca="1" si="116"/>
        <v/>
      </c>
      <c r="K625" s="11" t="str">
        <f t="shared" ca="1" si="117"/>
        <v/>
      </c>
      <c r="L625" s="10" t="str">
        <f t="shared" ca="1" si="118"/>
        <v/>
      </c>
      <c r="M625" s="11" t="str">
        <f t="shared" ca="1" si="119"/>
        <v/>
      </c>
      <c r="N625" s="22"/>
    </row>
    <row r="626" spans="1:14" customFormat="1">
      <c r="A626" s="9">
        <v>1</v>
      </c>
      <c r="B626" s="10" t="str">
        <f t="shared" ca="1" si="108"/>
        <v/>
      </c>
      <c r="C626" s="10" t="str">
        <f t="shared" ca="1" si="109"/>
        <v/>
      </c>
      <c r="D626" s="11" t="str">
        <f t="shared" ca="1" si="110"/>
        <v/>
      </c>
      <c r="E626" s="11" t="str">
        <f t="shared" ca="1" si="111"/>
        <v/>
      </c>
      <c r="F626" s="15" t="str">
        <f t="shared" ca="1" si="112"/>
        <v/>
      </c>
      <c r="G626" s="15" t="str">
        <f t="shared" ca="1" si="113"/>
        <v/>
      </c>
      <c r="H626" s="10" t="str">
        <f t="shared" ca="1" si="114"/>
        <v/>
      </c>
      <c r="I626" s="10" t="str">
        <f t="shared" ca="1" si="115"/>
        <v/>
      </c>
      <c r="J626" s="10" t="str">
        <f t="shared" ca="1" si="116"/>
        <v/>
      </c>
      <c r="K626" s="11" t="str">
        <f t="shared" ca="1" si="117"/>
        <v/>
      </c>
      <c r="L626" s="10" t="str">
        <f t="shared" ca="1" si="118"/>
        <v/>
      </c>
      <c r="M626" s="11" t="str">
        <f t="shared" ca="1" si="119"/>
        <v/>
      </c>
      <c r="N626" s="22"/>
    </row>
    <row r="627" spans="1:14" customFormat="1">
      <c r="A627" s="9">
        <v>1</v>
      </c>
      <c r="B627" s="10" t="str">
        <f t="shared" ca="1" si="108"/>
        <v/>
      </c>
      <c r="C627" s="10" t="str">
        <f t="shared" ca="1" si="109"/>
        <v/>
      </c>
      <c r="D627" s="11" t="str">
        <f t="shared" ca="1" si="110"/>
        <v/>
      </c>
      <c r="E627" s="11" t="str">
        <f t="shared" ca="1" si="111"/>
        <v/>
      </c>
      <c r="F627" s="15" t="str">
        <f t="shared" ca="1" si="112"/>
        <v/>
      </c>
      <c r="G627" s="15" t="str">
        <f t="shared" ca="1" si="113"/>
        <v/>
      </c>
      <c r="H627" s="10" t="str">
        <f t="shared" ca="1" si="114"/>
        <v/>
      </c>
      <c r="I627" s="10" t="str">
        <f t="shared" ca="1" si="115"/>
        <v/>
      </c>
      <c r="J627" s="10" t="str">
        <f t="shared" ca="1" si="116"/>
        <v/>
      </c>
      <c r="K627" s="11" t="str">
        <f t="shared" ca="1" si="117"/>
        <v/>
      </c>
      <c r="L627" s="10" t="str">
        <f t="shared" ca="1" si="118"/>
        <v/>
      </c>
      <c r="M627" s="11" t="str">
        <f t="shared" ca="1" si="119"/>
        <v/>
      </c>
      <c r="N627" s="22"/>
    </row>
    <row r="628" spans="1:14" customFormat="1">
      <c r="A628" s="9">
        <v>1</v>
      </c>
      <c r="B628" s="10" t="str">
        <f t="shared" ca="1" si="108"/>
        <v/>
      </c>
      <c r="C628" s="10" t="str">
        <f t="shared" ca="1" si="109"/>
        <v/>
      </c>
      <c r="D628" s="11" t="str">
        <f t="shared" ca="1" si="110"/>
        <v/>
      </c>
      <c r="E628" s="11" t="str">
        <f t="shared" ca="1" si="111"/>
        <v/>
      </c>
      <c r="F628" s="15" t="str">
        <f t="shared" ca="1" si="112"/>
        <v/>
      </c>
      <c r="G628" s="15" t="str">
        <f t="shared" ca="1" si="113"/>
        <v/>
      </c>
      <c r="H628" s="10" t="str">
        <f t="shared" ca="1" si="114"/>
        <v/>
      </c>
      <c r="I628" s="10" t="str">
        <f t="shared" ca="1" si="115"/>
        <v/>
      </c>
      <c r="J628" s="10" t="str">
        <f t="shared" ca="1" si="116"/>
        <v/>
      </c>
      <c r="K628" s="11" t="str">
        <f t="shared" ca="1" si="117"/>
        <v/>
      </c>
      <c r="L628" s="10" t="str">
        <f t="shared" ca="1" si="118"/>
        <v/>
      </c>
      <c r="M628" s="11" t="str">
        <f t="shared" ca="1" si="119"/>
        <v/>
      </c>
      <c r="N628" s="22"/>
    </row>
    <row r="629" spans="1:14" customFormat="1">
      <c r="A629" s="9">
        <v>1</v>
      </c>
      <c r="B629" s="10" t="str">
        <f t="shared" ca="1" si="108"/>
        <v/>
      </c>
      <c r="C629" s="10" t="str">
        <f t="shared" ca="1" si="109"/>
        <v/>
      </c>
      <c r="D629" s="11" t="str">
        <f t="shared" ca="1" si="110"/>
        <v/>
      </c>
      <c r="E629" s="11" t="str">
        <f t="shared" ca="1" si="111"/>
        <v/>
      </c>
      <c r="F629" s="15" t="str">
        <f t="shared" ca="1" si="112"/>
        <v/>
      </c>
      <c r="G629" s="15" t="str">
        <f t="shared" ca="1" si="113"/>
        <v/>
      </c>
      <c r="H629" s="10" t="str">
        <f t="shared" ca="1" si="114"/>
        <v/>
      </c>
      <c r="I629" s="10" t="str">
        <f t="shared" ca="1" si="115"/>
        <v/>
      </c>
      <c r="J629" s="10" t="str">
        <f t="shared" ca="1" si="116"/>
        <v/>
      </c>
      <c r="K629" s="11" t="str">
        <f t="shared" ca="1" si="117"/>
        <v/>
      </c>
      <c r="L629" s="10" t="str">
        <f t="shared" ca="1" si="118"/>
        <v/>
      </c>
      <c r="M629" s="11" t="str">
        <f t="shared" ca="1" si="119"/>
        <v/>
      </c>
      <c r="N629" s="22"/>
    </row>
    <row r="630" spans="1:14" customFormat="1">
      <c r="A630" s="9">
        <v>1</v>
      </c>
      <c r="B630" s="10" t="str">
        <f t="shared" ca="1" si="108"/>
        <v/>
      </c>
      <c r="C630" s="10" t="str">
        <f t="shared" ca="1" si="109"/>
        <v/>
      </c>
      <c r="D630" s="11" t="str">
        <f t="shared" ca="1" si="110"/>
        <v/>
      </c>
      <c r="E630" s="11" t="str">
        <f t="shared" ca="1" si="111"/>
        <v/>
      </c>
      <c r="F630" s="15" t="str">
        <f t="shared" ca="1" si="112"/>
        <v/>
      </c>
      <c r="G630" s="15" t="str">
        <f t="shared" ca="1" si="113"/>
        <v/>
      </c>
      <c r="H630" s="10" t="str">
        <f t="shared" ca="1" si="114"/>
        <v/>
      </c>
      <c r="I630" s="10" t="str">
        <f t="shared" ca="1" si="115"/>
        <v/>
      </c>
      <c r="J630" s="10" t="str">
        <f t="shared" ca="1" si="116"/>
        <v/>
      </c>
      <c r="K630" s="11" t="str">
        <f t="shared" ca="1" si="117"/>
        <v/>
      </c>
      <c r="L630" s="10" t="str">
        <f t="shared" ca="1" si="118"/>
        <v/>
      </c>
      <c r="M630" s="11" t="str">
        <f t="shared" ca="1" si="119"/>
        <v/>
      </c>
      <c r="N630" s="22"/>
    </row>
    <row r="631" spans="1:14" customFormat="1">
      <c r="A631" s="9">
        <v>1</v>
      </c>
      <c r="B631" s="10" t="str">
        <f t="shared" ca="1" si="108"/>
        <v/>
      </c>
      <c r="C631" s="10" t="str">
        <f t="shared" ca="1" si="109"/>
        <v/>
      </c>
      <c r="D631" s="11" t="str">
        <f t="shared" ca="1" si="110"/>
        <v/>
      </c>
      <c r="E631" s="11" t="str">
        <f t="shared" ca="1" si="111"/>
        <v/>
      </c>
      <c r="F631" s="15" t="str">
        <f t="shared" ca="1" si="112"/>
        <v/>
      </c>
      <c r="G631" s="15" t="str">
        <f t="shared" ca="1" si="113"/>
        <v/>
      </c>
      <c r="H631" s="10" t="str">
        <f t="shared" ca="1" si="114"/>
        <v/>
      </c>
      <c r="I631" s="10" t="str">
        <f t="shared" ca="1" si="115"/>
        <v/>
      </c>
      <c r="J631" s="10" t="str">
        <f t="shared" ca="1" si="116"/>
        <v/>
      </c>
      <c r="K631" s="11" t="str">
        <f t="shared" ca="1" si="117"/>
        <v/>
      </c>
      <c r="L631" s="10" t="str">
        <f t="shared" ca="1" si="118"/>
        <v/>
      </c>
      <c r="M631" s="11" t="str">
        <f t="shared" ca="1" si="119"/>
        <v/>
      </c>
      <c r="N631" s="22"/>
    </row>
    <row r="632" spans="1:14" customFormat="1">
      <c r="A632" s="9">
        <v>1</v>
      </c>
      <c r="B632" s="10" t="str">
        <f t="shared" ca="1" si="108"/>
        <v/>
      </c>
      <c r="C632" s="10" t="str">
        <f t="shared" ca="1" si="109"/>
        <v/>
      </c>
      <c r="D632" s="11" t="str">
        <f t="shared" ca="1" si="110"/>
        <v/>
      </c>
      <c r="E632" s="11" t="str">
        <f t="shared" ca="1" si="111"/>
        <v/>
      </c>
      <c r="F632" s="15" t="str">
        <f t="shared" ca="1" si="112"/>
        <v/>
      </c>
      <c r="G632" s="15" t="str">
        <f t="shared" ca="1" si="113"/>
        <v/>
      </c>
      <c r="H632" s="10" t="str">
        <f t="shared" ca="1" si="114"/>
        <v/>
      </c>
      <c r="I632" s="10" t="str">
        <f t="shared" ca="1" si="115"/>
        <v/>
      </c>
      <c r="J632" s="10" t="str">
        <f t="shared" ca="1" si="116"/>
        <v/>
      </c>
      <c r="K632" s="11" t="str">
        <f t="shared" ca="1" si="117"/>
        <v/>
      </c>
      <c r="L632" s="10" t="str">
        <f t="shared" ca="1" si="118"/>
        <v/>
      </c>
      <c r="M632" s="11" t="str">
        <f t="shared" ca="1" si="119"/>
        <v/>
      </c>
      <c r="N632" s="22"/>
    </row>
    <row r="633" spans="1:14" customFormat="1">
      <c r="A633" s="9">
        <v>1</v>
      </c>
      <c r="B633" s="10" t="str">
        <f t="shared" ca="1" si="108"/>
        <v/>
      </c>
      <c r="C633" s="10" t="str">
        <f t="shared" ca="1" si="109"/>
        <v/>
      </c>
      <c r="D633" s="11" t="str">
        <f t="shared" ca="1" si="110"/>
        <v/>
      </c>
      <c r="E633" s="11" t="str">
        <f t="shared" ca="1" si="111"/>
        <v/>
      </c>
      <c r="F633" s="15" t="str">
        <f t="shared" ca="1" si="112"/>
        <v/>
      </c>
      <c r="G633" s="15" t="str">
        <f t="shared" ca="1" si="113"/>
        <v/>
      </c>
      <c r="H633" s="10" t="str">
        <f t="shared" ca="1" si="114"/>
        <v/>
      </c>
      <c r="I633" s="10" t="str">
        <f t="shared" ca="1" si="115"/>
        <v/>
      </c>
      <c r="J633" s="10" t="str">
        <f t="shared" ca="1" si="116"/>
        <v/>
      </c>
      <c r="K633" s="11" t="str">
        <f t="shared" ca="1" si="117"/>
        <v/>
      </c>
      <c r="L633" s="10" t="str">
        <f t="shared" ca="1" si="118"/>
        <v/>
      </c>
      <c r="M633" s="11" t="str">
        <f t="shared" ca="1" si="119"/>
        <v/>
      </c>
      <c r="N633" s="22"/>
    </row>
    <row r="634" spans="1:14" customFormat="1">
      <c r="A634" s="9">
        <v>1</v>
      </c>
      <c r="B634" s="10" t="str">
        <f t="shared" ca="1" si="108"/>
        <v/>
      </c>
      <c r="C634" s="10" t="str">
        <f t="shared" ca="1" si="109"/>
        <v/>
      </c>
      <c r="D634" s="11" t="str">
        <f t="shared" ca="1" si="110"/>
        <v/>
      </c>
      <c r="E634" s="11" t="str">
        <f t="shared" ca="1" si="111"/>
        <v/>
      </c>
      <c r="F634" s="15" t="str">
        <f t="shared" ca="1" si="112"/>
        <v/>
      </c>
      <c r="G634" s="15" t="str">
        <f t="shared" ca="1" si="113"/>
        <v/>
      </c>
      <c r="H634" s="10" t="str">
        <f t="shared" ca="1" si="114"/>
        <v/>
      </c>
      <c r="I634" s="10" t="str">
        <f t="shared" ca="1" si="115"/>
        <v/>
      </c>
      <c r="J634" s="10" t="str">
        <f t="shared" ca="1" si="116"/>
        <v/>
      </c>
      <c r="K634" s="11" t="str">
        <f t="shared" ca="1" si="117"/>
        <v/>
      </c>
      <c r="L634" s="10" t="str">
        <f t="shared" ca="1" si="118"/>
        <v/>
      </c>
      <c r="M634" s="11" t="str">
        <f t="shared" ca="1" si="119"/>
        <v/>
      </c>
      <c r="N634" s="22"/>
    </row>
    <row r="635" spans="1:14" customFormat="1">
      <c r="A635" s="9">
        <v>1</v>
      </c>
      <c r="B635" s="10" t="str">
        <f t="shared" ca="1" si="108"/>
        <v/>
      </c>
      <c r="C635" s="10" t="str">
        <f t="shared" ca="1" si="109"/>
        <v/>
      </c>
      <c r="D635" s="11" t="str">
        <f t="shared" ca="1" si="110"/>
        <v/>
      </c>
      <c r="E635" s="11" t="str">
        <f t="shared" ca="1" si="111"/>
        <v/>
      </c>
      <c r="F635" s="15" t="str">
        <f t="shared" ca="1" si="112"/>
        <v/>
      </c>
      <c r="G635" s="15" t="str">
        <f t="shared" ca="1" si="113"/>
        <v/>
      </c>
      <c r="H635" s="10" t="str">
        <f t="shared" ca="1" si="114"/>
        <v/>
      </c>
      <c r="I635" s="10" t="str">
        <f t="shared" ca="1" si="115"/>
        <v/>
      </c>
      <c r="J635" s="10" t="str">
        <f t="shared" ca="1" si="116"/>
        <v/>
      </c>
      <c r="K635" s="11" t="str">
        <f t="shared" ca="1" si="117"/>
        <v/>
      </c>
      <c r="L635" s="10" t="str">
        <f t="shared" ca="1" si="118"/>
        <v/>
      </c>
      <c r="M635" s="11" t="str">
        <f t="shared" ca="1" si="119"/>
        <v/>
      </c>
      <c r="N635" s="22"/>
    </row>
    <row r="636" spans="1:14" customFormat="1">
      <c r="A636" s="9">
        <v>1</v>
      </c>
      <c r="B636" s="10" t="str">
        <f t="shared" ca="1" si="108"/>
        <v/>
      </c>
      <c r="C636" s="10" t="str">
        <f t="shared" ca="1" si="109"/>
        <v/>
      </c>
      <c r="D636" s="11" t="str">
        <f t="shared" ca="1" si="110"/>
        <v/>
      </c>
      <c r="E636" s="11" t="str">
        <f t="shared" ca="1" si="111"/>
        <v/>
      </c>
      <c r="F636" s="15" t="str">
        <f t="shared" ca="1" si="112"/>
        <v/>
      </c>
      <c r="G636" s="15" t="str">
        <f t="shared" ca="1" si="113"/>
        <v/>
      </c>
      <c r="H636" s="10" t="str">
        <f t="shared" ca="1" si="114"/>
        <v/>
      </c>
      <c r="I636" s="10" t="str">
        <f t="shared" ca="1" si="115"/>
        <v/>
      </c>
      <c r="J636" s="10" t="str">
        <f t="shared" ca="1" si="116"/>
        <v/>
      </c>
      <c r="K636" s="11" t="str">
        <f t="shared" ca="1" si="117"/>
        <v/>
      </c>
      <c r="L636" s="10" t="str">
        <f t="shared" ca="1" si="118"/>
        <v/>
      </c>
      <c r="M636" s="11" t="str">
        <f t="shared" ca="1" si="119"/>
        <v/>
      </c>
      <c r="N636" s="22"/>
    </row>
    <row r="637" spans="1:14" customFormat="1">
      <c r="A637" s="9">
        <v>1</v>
      </c>
      <c r="B637" s="10" t="str">
        <f t="shared" ca="1" si="108"/>
        <v/>
      </c>
      <c r="C637" s="10" t="str">
        <f t="shared" ca="1" si="109"/>
        <v/>
      </c>
      <c r="D637" s="11" t="str">
        <f t="shared" ca="1" si="110"/>
        <v/>
      </c>
      <c r="E637" s="11" t="str">
        <f t="shared" ca="1" si="111"/>
        <v/>
      </c>
      <c r="F637" s="15" t="str">
        <f t="shared" ca="1" si="112"/>
        <v/>
      </c>
      <c r="G637" s="15" t="str">
        <f t="shared" ca="1" si="113"/>
        <v/>
      </c>
      <c r="H637" s="10" t="str">
        <f t="shared" ca="1" si="114"/>
        <v/>
      </c>
      <c r="I637" s="10" t="str">
        <f t="shared" ca="1" si="115"/>
        <v/>
      </c>
      <c r="J637" s="10" t="str">
        <f t="shared" ca="1" si="116"/>
        <v/>
      </c>
      <c r="K637" s="11" t="str">
        <f t="shared" ca="1" si="117"/>
        <v/>
      </c>
      <c r="L637" s="10" t="str">
        <f t="shared" ca="1" si="118"/>
        <v/>
      </c>
      <c r="M637" s="11" t="str">
        <f t="shared" ca="1" si="119"/>
        <v/>
      </c>
      <c r="N637" s="22"/>
    </row>
    <row r="638" spans="1:14" customFormat="1">
      <c r="A638" s="9">
        <v>1</v>
      </c>
      <c r="B638" s="10" t="str">
        <f t="shared" ca="1" si="108"/>
        <v/>
      </c>
      <c r="C638" s="10" t="str">
        <f t="shared" ca="1" si="109"/>
        <v/>
      </c>
      <c r="D638" s="11" t="str">
        <f t="shared" ca="1" si="110"/>
        <v/>
      </c>
      <c r="E638" s="11" t="str">
        <f t="shared" ca="1" si="111"/>
        <v/>
      </c>
      <c r="F638" s="15" t="str">
        <f t="shared" ca="1" si="112"/>
        <v/>
      </c>
      <c r="G638" s="15" t="str">
        <f t="shared" ca="1" si="113"/>
        <v/>
      </c>
      <c r="H638" s="10" t="str">
        <f t="shared" ca="1" si="114"/>
        <v/>
      </c>
      <c r="I638" s="10" t="str">
        <f t="shared" ca="1" si="115"/>
        <v/>
      </c>
      <c r="J638" s="10" t="str">
        <f t="shared" ca="1" si="116"/>
        <v/>
      </c>
      <c r="K638" s="11" t="str">
        <f t="shared" ca="1" si="117"/>
        <v/>
      </c>
      <c r="L638" s="10" t="str">
        <f t="shared" ca="1" si="118"/>
        <v/>
      </c>
      <c r="M638" s="11" t="str">
        <f t="shared" ca="1" si="119"/>
        <v/>
      </c>
      <c r="N638" s="22"/>
    </row>
    <row r="639" spans="1:14" customFormat="1">
      <c r="A639" s="9">
        <v>1</v>
      </c>
      <c r="B639" s="10" t="str">
        <f t="shared" ca="1" si="108"/>
        <v/>
      </c>
      <c r="C639" s="10" t="str">
        <f t="shared" ca="1" si="109"/>
        <v/>
      </c>
      <c r="D639" s="11" t="str">
        <f t="shared" ca="1" si="110"/>
        <v/>
      </c>
      <c r="E639" s="11" t="str">
        <f t="shared" ca="1" si="111"/>
        <v/>
      </c>
      <c r="F639" s="15" t="str">
        <f t="shared" ca="1" si="112"/>
        <v/>
      </c>
      <c r="G639" s="15" t="str">
        <f t="shared" ca="1" si="113"/>
        <v/>
      </c>
      <c r="H639" s="10" t="str">
        <f t="shared" ca="1" si="114"/>
        <v/>
      </c>
      <c r="I639" s="10" t="str">
        <f t="shared" ca="1" si="115"/>
        <v/>
      </c>
      <c r="J639" s="10" t="str">
        <f t="shared" ca="1" si="116"/>
        <v/>
      </c>
      <c r="K639" s="11" t="str">
        <f t="shared" ca="1" si="117"/>
        <v/>
      </c>
      <c r="L639" s="10" t="str">
        <f t="shared" ca="1" si="118"/>
        <v/>
      </c>
      <c r="M639" s="11" t="str">
        <f t="shared" ca="1" si="119"/>
        <v/>
      </c>
      <c r="N639" s="22"/>
    </row>
    <row r="640" spans="1:14" customFormat="1">
      <c r="A640" s="9">
        <v>1</v>
      </c>
      <c r="B640" s="10" t="str">
        <f t="shared" ca="1" si="108"/>
        <v/>
      </c>
      <c r="C640" s="10" t="str">
        <f t="shared" ca="1" si="109"/>
        <v/>
      </c>
      <c r="D640" s="11" t="str">
        <f t="shared" ca="1" si="110"/>
        <v/>
      </c>
      <c r="E640" s="11" t="str">
        <f t="shared" ca="1" si="111"/>
        <v/>
      </c>
      <c r="F640" s="15" t="str">
        <f t="shared" ca="1" si="112"/>
        <v/>
      </c>
      <c r="G640" s="15" t="str">
        <f t="shared" ca="1" si="113"/>
        <v/>
      </c>
      <c r="H640" s="10" t="str">
        <f t="shared" ca="1" si="114"/>
        <v/>
      </c>
      <c r="I640" s="10" t="str">
        <f t="shared" ca="1" si="115"/>
        <v/>
      </c>
      <c r="J640" s="10" t="str">
        <f t="shared" ca="1" si="116"/>
        <v/>
      </c>
      <c r="K640" s="11" t="str">
        <f t="shared" ca="1" si="117"/>
        <v/>
      </c>
      <c r="L640" s="10" t="str">
        <f t="shared" ca="1" si="118"/>
        <v/>
      </c>
      <c r="M640" s="11" t="str">
        <f t="shared" ca="1" si="119"/>
        <v/>
      </c>
      <c r="N640" s="22"/>
    </row>
    <row r="641" spans="1:14" customFormat="1">
      <c r="A641" s="9">
        <v>1</v>
      </c>
      <c r="B641" s="10" t="str">
        <f t="shared" ca="1" si="108"/>
        <v/>
      </c>
      <c r="C641" s="10" t="str">
        <f t="shared" ca="1" si="109"/>
        <v/>
      </c>
      <c r="D641" s="11" t="str">
        <f t="shared" ca="1" si="110"/>
        <v/>
      </c>
      <c r="E641" s="11" t="str">
        <f t="shared" ca="1" si="111"/>
        <v/>
      </c>
      <c r="F641" s="15" t="str">
        <f t="shared" ca="1" si="112"/>
        <v/>
      </c>
      <c r="G641" s="15" t="str">
        <f t="shared" ca="1" si="113"/>
        <v/>
      </c>
      <c r="H641" s="10" t="str">
        <f t="shared" ca="1" si="114"/>
        <v/>
      </c>
      <c r="I641" s="10" t="str">
        <f t="shared" ca="1" si="115"/>
        <v/>
      </c>
      <c r="J641" s="10" t="str">
        <f t="shared" ca="1" si="116"/>
        <v/>
      </c>
      <c r="K641" s="11" t="str">
        <f t="shared" ca="1" si="117"/>
        <v/>
      </c>
      <c r="L641" s="10" t="str">
        <f t="shared" ca="1" si="118"/>
        <v/>
      </c>
      <c r="M641" s="11" t="str">
        <f t="shared" ca="1" si="119"/>
        <v/>
      </c>
      <c r="N641" s="22"/>
    </row>
    <row r="642" spans="1:14" customFormat="1">
      <c r="A642" s="9">
        <v>1</v>
      </c>
      <c r="B642" s="10" t="str">
        <f t="shared" ca="1" si="108"/>
        <v/>
      </c>
      <c r="C642" s="10" t="str">
        <f t="shared" ca="1" si="109"/>
        <v/>
      </c>
      <c r="D642" s="11" t="str">
        <f t="shared" ca="1" si="110"/>
        <v/>
      </c>
      <c r="E642" s="11" t="str">
        <f t="shared" ca="1" si="111"/>
        <v/>
      </c>
      <c r="F642" s="15" t="str">
        <f t="shared" ca="1" si="112"/>
        <v/>
      </c>
      <c r="G642" s="15" t="str">
        <f t="shared" ca="1" si="113"/>
        <v/>
      </c>
      <c r="H642" s="10" t="str">
        <f t="shared" ca="1" si="114"/>
        <v/>
      </c>
      <c r="I642" s="10" t="str">
        <f t="shared" ca="1" si="115"/>
        <v/>
      </c>
      <c r="J642" s="10" t="str">
        <f t="shared" ca="1" si="116"/>
        <v/>
      </c>
      <c r="K642" s="11" t="str">
        <f t="shared" ca="1" si="117"/>
        <v/>
      </c>
      <c r="L642" s="10" t="str">
        <f t="shared" ca="1" si="118"/>
        <v/>
      </c>
      <c r="M642" s="11" t="str">
        <f t="shared" ca="1" si="119"/>
        <v/>
      </c>
      <c r="N642" s="22"/>
    </row>
    <row r="643" spans="1:14" customFormat="1">
      <c r="A643" s="9">
        <v>1</v>
      </c>
      <c r="B643" s="10" t="str">
        <f t="shared" ca="1" si="108"/>
        <v/>
      </c>
      <c r="C643" s="10" t="str">
        <f t="shared" ca="1" si="109"/>
        <v/>
      </c>
      <c r="D643" s="11" t="str">
        <f t="shared" ca="1" si="110"/>
        <v/>
      </c>
      <c r="E643" s="11" t="str">
        <f t="shared" ca="1" si="111"/>
        <v/>
      </c>
      <c r="F643" s="15" t="str">
        <f t="shared" ca="1" si="112"/>
        <v/>
      </c>
      <c r="G643" s="15" t="str">
        <f t="shared" ca="1" si="113"/>
        <v/>
      </c>
      <c r="H643" s="10" t="str">
        <f t="shared" ca="1" si="114"/>
        <v/>
      </c>
      <c r="I643" s="10" t="str">
        <f t="shared" ca="1" si="115"/>
        <v/>
      </c>
      <c r="J643" s="10" t="str">
        <f t="shared" ca="1" si="116"/>
        <v/>
      </c>
      <c r="K643" s="11" t="str">
        <f t="shared" ca="1" si="117"/>
        <v/>
      </c>
      <c r="L643" s="10" t="str">
        <f t="shared" ca="1" si="118"/>
        <v/>
      </c>
      <c r="M643" s="11" t="str">
        <f t="shared" ca="1" si="119"/>
        <v/>
      </c>
      <c r="N643" s="22"/>
    </row>
    <row r="644" spans="1:14" customFormat="1">
      <c r="A644" s="9">
        <v>1</v>
      </c>
      <c r="B644" s="10" t="str">
        <f t="shared" ca="1" si="108"/>
        <v/>
      </c>
      <c r="C644" s="10" t="str">
        <f t="shared" ca="1" si="109"/>
        <v/>
      </c>
      <c r="D644" s="11" t="str">
        <f t="shared" ca="1" si="110"/>
        <v/>
      </c>
      <c r="E644" s="11" t="str">
        <f t="shared" ca="1" si="111"/>
        <v/>
      </c>
      <c r="F644" s="15" t="str">
        <f t="shared" ca="1" si="112"/>
        <v/>
      </c>
      <c r="G644" s="15" t="str">
        <f t="shared" ca="1" si="113"/>
        <v/>
      </c>
      <c r="H644" s="10" t="str">
        <f t="shared" ca="1" si="114"/>
        <v/>
      </c>
      <c r="I644" s="10" t="str">
        <f t="shared" ca="1" si="115"/>
        <v/>
      </c>
      <c r="J644" s="10" t="str">
        <f t="shared" ca="1" si="116"/>
        <v/>
      </c>
      <c r="K644" s="11" t="str">
        <f t="shared" ca="1" si="117"/>
        <v/>
      </c>
      <c r="L644" s="10" t="str">
        <f t="shared" ca="1" si="118"/>
        <v/>
      </c>
      <c r="M644" s="11" t="str">
        <f t="shared" ca="1" si="119"/>
        <v/>
      </c>
      <c r="N644" s="22"/>
    </row>
    <row r="645" spans="1:14" customFormat="1">
      <c r="A645" s="9">
        <v>1</v>
      </c>
      <c r="B645" s="10" t="str">
        <f t="shared" ref="B645:B708" ca="1" si="120">IF(B644="","",IF(ISNA(MATCH(C645,N°_BC,0)),"",MATCH(C645,N°_BC,0)))</f>
        <v/>
      </c>
      <c r="C645" s="10" t="str">
        <f t="shared" ref="C645:C708" ca="1" si="121">IF(C644="","",IF(ISNA(INDEX(OFFSET(N°_BC,B644,0),MATCH(A645,OFFSET(Mois_dep,B644,0),0))),"",INDEX(OFFSET(N°_BC,B644,0),MATCH(A645,OFFSET(Mois_dep,B644,0),0))))</f>
        <v/>
      </c>
      <c r="D645" s="11" t="str">
        <f t="shared" ref="D645:D708" ca="1" si="122">IF(E644="","",IF(ISNA(INDEX(OFFSET(Dates_départ,B644,0),MATCH(A645,OFFSET(Mois_dep,B644,0),0))),"",INDEX(OFFSET(Dates_départ,B644,0),MATCH(A645,OFFSET(Mois_dep,B644,0),0))))</f>
        <v/>
      </c>
      <c r="E645" s="11" t="str">
        <f t="shared" ref="E645:E708" ca="1" si="123">IF(E644="","",IF(ISNA(INDEX(OFFSET(Dates_Fin,B644,0),MATCH(A645,OFFSET(Mois_dep,B644,0),0))),"",INDEX(OFFSET(Dates_Fin,B644,0),MATCH(A645,OFFSET(Mois_dep,B644,0),0))))</f>
        <v/>
      </c>
      <c r="F645" s="15" t="str">
        <f t="shared" ref="F645:F708" ca="1" si="124">IF(E644="","",IF(ISNA(INDEX(OFFSET(Choix_conducteur,B644,0),MATCH(A645,OFFSET(Mois_dep,B644,0),0))),"",INDEX(OFFSET(Choix_conducteur,B644,0),MATCH(A645,OFFSET(Mois_dep,B644,0),0))))</f>
        <v/>
      </c>
      <c r="G645" s="15" t="str">
        <f t="shared" ref="G645:G708" ca="1" si="125">IF(E644="","",IF(ISNA(INDEX(OFFSET(Choix_véhicule,B644,0),MATCH(A645,OFFSET(Mois_dep,B644,0),0))),"",INDEX(OFFSET(Choix_véhicule,B644,0),MATCH(A645,OFFSET(Mois_dep,B644,0),0))))</f>
        <v/>
      </c>
      <c r="H645" s="10" t="str">
        <f t="shared" ref="H645:H708" ca="1" si="126">IF(H644="","",IF(ISNA(INDEX(OFFSET(Confirmé___Option,B644,0),MATCH(A645,OFFSET(Mois_dep,B644,0),0))),"",INDEX(OFFSET(Confirmé___Option,B644,0),MATCH(A645,OFFSET(Mois_dep,B644,0),0))))</f>
        <v/>
      </c>
      <c r="I645" s="10" t="str">
        <f t="shared" ref="I645:I708" ca="1" si="127">IF(IF(H644="","",IF(ISNA(INDEX(OFFSET(Commentaire,B644,0),MATCH(A645,OFFSET(Mois_dep,B644,0),0))),"",INDEX(OFFSET(Commentaire,B644,0),MATCH(A645,OFFSET(Mois_dep,B644,0),0))))=0,"",IF(H644="","",IF(ISNA(INDEX(OFFSET(Commentaire,B644,0),MATCH(A645,OFFSET(Mois_dep,B644,0),0))),"",INDEX(OFFSET(Commentaire,B644,0),MATCH(A645,OFFSET(Mois_dep,B644,0),0)))))</f>
        <v/>
      </c>
      <c r="J645" s="10" t="str">
        <f t="shared" ref="J645:J708" ca="1" si="128">IF(IF(H644="","",IF(ISNA(INDEX(OFFSET(Choix_conducteur_différent,B644,0),MATCH(A645,OFFSET(Mois_dep,B644,0),0))),"",INDEX(OFFSET(Choix_conducteur_différent,B644,0),MATCH(A645,OFFSET(Mois_dep,B644,0),0))))=0,"",IF(H644="","",IF(ISNA(INDEX(OFFSET(Choix_conducteur_différent,B644,0),MATCH(A645,OFFSET(Mois_dep,B644,0),0))),"",INDEX(OFFSET(Choix_conducteur_différent,B644,0),MATCH(A645,OFFSET(Mois_dep,B644,0),0)))))</f>
        <v/>
      </c>
      <c r="K645" s="11" t="str">
        <f t="shared" ref="K645:K708" ca="1" si="129">IF(IF(H644="","",IF(ISNA(INDEX(OFFSET(Dates,B644,0),MATCH(A645,OFFSET(Mois_dep,B644,0),0))),"",INDEX(OFFSET(Dates,B644,0),MATCH(A645,OFFSET(Mois_dep,B644,0),0))))=0,"",IF(H644="","",IF(ISNA(INDEX(OFFSET(Dates,B644,0),MATCH(A645,OFFSET(Mois_dep,B644,0),0))),"",INDEX(OFFSET(Dates,B644,0),MATCH(A645,OFFSET(Mois_dep,B644,0),0)))))</f>
        <v/>
      </c>
      <c r="L645" s="10" t="str">
        <f t="shared" ref="L645:L708" ca="1" si="130">IF(IF(H644="","",IF(ISNA(INDEX(OFFSET(Choix_conducteur_différent2,B644,0),MATCH(A645,OFFSET(Mois_dep,B644,0),0))),"",INDEX(OFFSET(Choix_conducteur_différent2,B644,0),MATCH(A645,OFFSET(Mois_dep,B644,0),0))))=0,"",IF(H644="","",IF(ISNA(INDEX(OFFSET(Choix_conducteur_différent2,B644,0),MATCH(A645,OFFSET(Mois_dep,B644,0),0))),"",INDEX(OFFSET(Choix_conducteur_différent2,B644,0),MATCH(A645,OFFSET(Mois_dep,B644,0),0)))))</f>
        <v/>
      </c>
      <c r="M645" s="11" t="str">
        <f t="shared" ref="M645:M708" ca="1" si="131">IF(IF(H644="","",IF(ISNA(INDEX(OFFSET(Dates2,B644,0),MATCH(A645,OFFSET(Mois_dep,B644,0),0))),"",INDEX(OFFSET(Dates2,B644,0),MATCH(A645,OFFSET(Mois_dep,B644,0),0))))=0,"",IF(H644="","",IF(ISNA(INDEX(OFFSET(Dates2,B644,0),MATCH(A645,OFFSET(Mois_dep,B644,0),0))),"",INDEX(OFFSET(Dates2,B644,0),MATCH(A645,OFFSET(Mois_dep,B644,0),0)))))</f>
        <v/>
      </c>
      <c r="N645" s="22"/>
    </row>
    <row r="646" spans="1:14" customFormat="1">
      <c r="A646" s="9">
        <v>1</v>
      </c>
      <c r="B646" s="10" t="str">
        <f t="shared" ca="1" si="120"/>
        <v/>
      </c>
      <c r="C646" s="10" t="str">
        <f t="shared" ca="1" si="121"/>
        <v/>
      </c>
      <c r="D646" s="11" t="str">
        <f t="shared" ca="1" si="122"/>
        <v/>
      </c>
      <c r="E646" s="11" t="str">
        <f t="shared" ca="1" si="123"/>
        <v/>
      </c>
      <c r="F646" s="15" t="str">
        <f t="shared" ca="1" si="124"/>
        <v/>
      </c>
      <c r="G646" s="15" t="str">
        <f t="shared" ca="1" si="125"/>
        <v/>
      </c>
      <c r="H646" s="10" t="str">
        <f t="shared" ca="1" si="126"/>
        <v/>
      </c>
      <c r="I646" s="10" t="str">
        <f t="shared" ca="1" si="127"/>
        <v/>
      </c>
      <c r="J646" s="10" t="str">
        <f t="shared" ca="1" si="128"/>
        <v/>
      </c>
      <c r="K646" s="11" t="str">
        <f t="shared" ca="1" si="129"/>
        <v/>
      </c>
      <c r="L646" s="10" t="str">
        <f t="shared" ca="1" si="130"/>
        <v/>
      </c>
      <c r="M646" s="11" t="str">
        <f t="shared" ca="1" si="131"/>
        <v/>
      </c>
      <c r="N646" s="22"/>
    </row>
    <row r="647" spans="1:14" customFormat="1">
      <c r="A647" s="9">
        <v>1</v>
      </c>
      <c r="B647" s="10" t="str">
        <f t="shared" ca="1" si="120"/>
        <v/>
      </c>
      <c r="C647" s="10" t="str">
        <f t="shared" ca="1" si="121"/>
        <v/>
      </c>
      <c r="D647" s="11" t="str">
        <f t="shared" ca="1" si="122"/>
        <v/>
      </c>
      <c r="E647" s="11" t="str">
        <f t="shared" ca="1" si="123"/>
        <v/>
      </c>
      <c r="F647" s="15" t="str">
        <f t="shared" ca="1" si="124"/>
        <v/>
      </c>
      <c r="G647" s="15" t="str">
        <f t="shared" ca="1" si="125"/>
        <v/>
      </c>
      <c r="H647" s="10" t="str">
        <f t="shared" ca="1" si="126"/>
        <v/>
      </c>
      <c r="I647" s="10" t="str">
        <f t="shared" ca="1" si="127"/>
        <v/>
      </c>
      <c r="J647" s="10" t="str">
        <f t="shared" ca="1" si="128"/>
        <v/>
      </c>
      <c r="K647" s="11" t="str">
        <f t="shared" ca="1" si="129"/>
        <v/>
      </c>
      <c r="L647" s="10" t="str">
        <f t="shared" ca="1" si="130"/>
        <v/>
      </c>
      <c r="M647" s="11" t="str">
        <f t="shared" ca="1" si="131"/>
        <v/>
      </c>
      <c r="N647" s="22"/>
    </row>
    <row r="648" spans="1:14" customFormat="1">
      <c r="A648" s="9">
        <v>1</v>
      </c>
      <c r="B648" s="10" t="str">
        <f t="shared" ca="1" si="120"/>
        <v/>
      </c>
      <c r="C648" s="10" t="str">
        <f t="shared" ca="1" si="121"/>
        <v/>
      </c>
      <c r="D648" s="11" t="str">
        <f t="shared" ca="1" si="122"/>
        <v/>
      </c>
      <c r="E648" s="11" t="str">
        <f t="shared" ca="1" si="123"/>
        <v/>
      </c>
      <c r="F648" s="15" t="str">
        <f t="shared" ca="1" si="124"/>
        <v/>
      </c>
      <c r="G648" s="15" t="str">
        <f t="shared" ca="1" si="125"/>
        <v/>
      </c>
      <c r="H648" s="10" t="str">
        <f t="shared" ca="1" si="126"/>
        <v/>
      </c>
      <c r="I648" s="10" t="str">
        <f t="shared" ca="1" si="127"/>
        <v/>
      </c>
      <c r="J648" s="10" t="str">
        <f t="shared" ca="1" si="128"/>
        <v/>
      </c>
      <c r="K648" s="11" t="str">
        <f t="shared" ca="1" si="129"/>
        <v/>
      </c>
      <c r="L648" s="10" t="str">
        <f t="shared" ca="1" si="130"/>
        <v/>
      </c>
      <c r="M648" s="11" t="str">
        <f t="shared" ca="1" si="131"/>
        <v/>
      </c>
      <c r="N648" s="22"/>
    </row>
    <row r="649" spans="1:14" customFormat="1">
      <c r="A649" s="9">
        <v>1</v>
      </c>
      <c r="B649" s="10" t="str">
        <f t="shared" ca="1" si="120"/>
        <v/>
      </c>
      <c r="C649" s="10" t="str">
        <f t="shared" ca="1" si="121"/>
        <v/>
      </c>
      <c r="D649" s="11" t="str">
        <f t="shared" ca="1" si="122"/>
        <v/>
      </c>
      <c r="E649" s="11" t="str">
        <f t="shared" ca="1" si="123"/>
        <v/>
      </c>
      <c r="F649" s="15" t="str">
        <f t="shared" ca="1" si="124"/>
        <v/>
      </c>
      <c r="G649" s="15" t="str">
        <f t="shared" ca="1" si="125"/>
        <v/>
      </c>
      <c r="H649" s="10" t="str">
        <f t="shared" ca="1" si="126"/>
        <v/>
      </c>
      <c r="I649" s="10" t="str">
        <f t="shared" ca="1" si="127"/>
        <v/>
      </c>
      <c r="J649" s="10" t="str">
        <f t="shared" ca="1" si="128"/>
        <v/>
      </c>
      <c r="K649" s="11" t="str">
        <f t="shared" ca="1" si="129"/>
        <v/>
      </c>
      <c r="L649" s="10" t="str">
        <f t="shared" ca="1" si="130"/>
        <v/>
      </c>
      <c r="M649" s="11" t="str">
        <f t="shared" ca="1" si="131"/>
        <v/>
      </c>
      <c r="N649" s="22"/>
    </row>
    <row r="650" spans="1:14" customFormat="1">
      <c r="A650" s="9">
        <v>1</v>
      </c>
      <c r="B650" s="10" t="str">
        <f t="shared" ca="1" si="120"/>
        <v/>
      </c>
      <c r="C650" s="10" t="str">
        <f t="shared" ca="1" si="121"/>
        <v/>
      </c>
      <c r="D650" s="11" t="str">
        <f t="shared" ca="1" si="122"/>
        <v/>
      </c>
      <c r="E650" s="11" t="str">
        <f t="shared" ca="1" si="123"/>
        <v/>
      </c>
      <c r="F650" s="15" t="str">
        <f t="shared" ca="1" si="124"/>
        <v/>
      </c>
      <c r="G650" s="15" t="str">
        <f t="shared" ca="1" si="125"/>
        <v/>
      </c>
      <c r="H650" s="10" t="str">
        <f t="shared" ca="1" si="126"/>
        <v/>
      </c>
      <c r="I650" s="10" t="str">
        <f t="shared" ca="1" si="127"/>
        <v/>
      </c>
      <c r="J650" s="10" t="str">
        <f t="shared" ca="1" si="128"/>
        <v/>
      </c>
      <c r="K650" s="11" t="str">
        <f t="shared" ca="1" si="129"/>
        <v/>
      </c>
      <c r="L650" s="10" t="str">
        <f t="shared" ca="1" si="130"/>
        <v/>
      </c>
      <c r="M650" s="11" t="str">
        <f t="shared" ca="1" si="131"/>
        <v/>
      </c>
      <c r="N650" s="22"/>
    </row>
    <row r="651" spans="1:14" customFormat="1">
      <c r="A651" s="9">
        <v>1</v>
      </c>
      <c r="B651" s="10" t="str">
        <f t="shared" ca="1" si="120"/>
        <v/>
      </c>
      <c r="C651" s="10" t="str">
        <f t="shared" ca="1" si="121"/>
        <v/>
      </c>
      <c r="D651" s="11" t="str">
        <f t="shared" ca="1" si="122"/>
        <v/>
      </c>
      <c r="E651" s="11" t="str">
        <f t="shared" ca="1" si="123"/>
        <v/>
      </c>
      <c r="F651" s="15" t="str">
        <f t="shared" ca="1" si="124"/>
        <v/>
      </c>
      <c r="G651" s="15" t="str">
        <f t="shared" ca="1" si="125"/>
        <v/>
      </c>
      <c r="H651" s="10" t="str">
        <f t="shared" ca="1" si="126"/>
        <v/>
      </c>
      <c r="I651" s="10" t="str">
        <f t="shared" ca="1" si="127"/>
        <v/>
      </c>
      <c r="J651" s="10" t="str">
        <f t="shared" ca="1" si="128"/>
        <v/>
      </c>
      <c r="K651" s="11" t="str">
        <f t="shared" ca="1" si="129"/>
        <v/>
      </c>
      <c r="L651" s="10" t="str">
        <f t="shared" ca="1" si="130"/>
        <v/>
      </c>
      <c r="M651" s="11" t="str">
        <f t="shared" ca="1" si="131"/>
        <v/>
      </c>
      <c r="N651" s="22"/>
    </row>
    <row r="652" spans="1:14" customFormat="1">
      <c r="A652" s="9">
        <v>1</v>
      </c>
      <c r="B652" s="10" t="str">
        <f t="shared" ca="1" si="120"/>
        <v/>
      </c>
      <c r="C652" s="10" t="str">
        <f t="shared" ca="1" si="121"/>
        <v/>
      </c>
      <c r="D652" s="11" t="str">
        <f t="shared" ca="1" si="122"/>
        <v/>
      </c>
      <c r="E652" s="11" t="str">
        <f t="shared" ca="1" si="123"/>
        <v/>
      </c>
      <c r="F652" s="15" t="str">
        <f t="shared" ca="1" si="124"/>
        <v/>
      </c>
      <c r="G652" s="15" t="str">
        <f t="shared" ca="1" si="125"/>
        <v/>
      </c>
      <c r="H652" s="10" t="str">
        <f t="shared" ca="1" si="126"/>
        <v/>
      </c>
      <c r="I652" s="10" t="str">
        <f t="shared" ca="1" si="127"/>
        <v/>
      </c>
      <c r="J652" s="10" t="str">
        <f t="shared" ca="1" si="128"/>
        <v/>
      </c>
      <c r="K652" s="11" t="str">
        <f t="shared" ca="1" si="129"/>
        <v/>
      </c>
      <c r="L652" s="10" t="str">
        <f t="shared" ca="1" si="130"/>
        <v/>
      </c>
      <c r="M652" s="11" t="str">
        <f t="shared" ca="1" si="131"/>
        <v/>
      </c>
      <c r="N652" s="22"/>
    </row>
    <row r="653" spans="1:14" customFormat="1">
      <c r="A653" s="9">
        <v>1</v>
      </c>
      <c r="B653" s="10" t="str">
        <f t="shared" ca="1" si="120"/>
        <v/>
      </c>
      <c r="C653" s="10" t="str">
        <f t="shared" ca="1" si="121"/>
        <v/>
      </c>
      <c r="D653" s="11" t="str">
        <f t="shared" ca="1" si="122"/>
        <v/>
      </c>
      <c r="E653" s="11" t="str">
        <f t="shared" ca="1" si="123"/>
        <v/>
      </c>
      <c r="F653" s="15" t="str">
        <f t="shared" ca="1" si="124"/>
        <v/>
      </c>
      <c r="G653" s="15" t="str">
        <f t="shared" ca="1" si="125"/>
        <v/>
      </c>
      <c r="H653" s="10" t="str">
        <f t="shared" ca="1" si="126"/>
        <v/>
      </c>
      <c r="I653" s="10" t="str">
        <f t="shared" ca="1" si="127"/>
        <v/>
      </c>
      <c r="J653" s="10" t="str">
        <f t="shared" ca="1" si="128"/>
        <v/>
      </c>
      <c r="K653" s="11" t="str">
        <f t="shared" ca="1" si="129"/>
        <v/>
      </c>
      <c r="L653" s="10" t="str">
        <f t="shared" ca="1" si="130"/>
        <v/>
      </c>
      <c r="M653" s="11" t="str">
        <f t="shared" ca="1" si="131"/>
        <v/>
      </c>
      <c r="N653" s="22"/>
    </row>
    <row r="654" spans="1:14" customFormat="1">
      <c r="A654" s="9">
        <v>1</v>
      </c>
      <c r="B654" s="10" t="str">
        <f t="shared" ca="1" si="120"/>
        <v/>
      </c>
      <c r="C654" s="10" t="str">
        <f t="shared" ca="1" si="121"/>
        <v/>
      </c>
      <c r="D654" s="11" t="str">
        <f t="shared" ca="1" si="122"/>
        <v/>
      </c>
      <c r="E654" s="11" t="str">
        <f t="shared" ca="1" si="123"/>
        <v/>
      </c>
      <c r="F654" s="15" t="str">
        <f t="shared" ca="1" si="124"/>
        <v/>
      </c>
      <c r="G654" s="15" t="str">
        <f t="shared" ca="1" si="125"/>
        <v/>
      </c>
      <c r="H654" s="10" t="str">
        <f t="shared" ca="1" si="126"/>
        <v/>
      </c>
      <c r="I654" s="10" t="str">
        <f t="shared" ca="1" si="127"/>
        <v/>
      </c>
      <c r="J654" s="10" t="str">
        <f t="shared" ca="1" si="128"/>
        <v/>
      </c>
      <c r="K654" s="11" t="str">
        <f t="shared" ca="1" si="129"/>
        <v/>
      </c>
      <c r="L654" s="10" t="str">
        <f t="shared" ca="1" si="130"/>
        <v/>
      </c>
      <c r="M654" s="11" t="str">
        <f t="shared" ca="1" si="131"/>
        <v/>
      </c>
      <c r="N654" s="22"/>
    </row>
    <row r="655" spans="1:14" customFormat="1">
      <c r="A655" s="9">
        <v>1</v>
      </c>
      <c r="B655" s="10" t="str">
        <f t="shared" ca="1" si="120"/>
        <v/>
      </c>
      <c r="C655" s="10" t="str">
        <f t="shared" ca="1" si="121"/>
        <v/>
      </c>
      <c r="D655" s="11" t="str">
        <f t="shared" ca="1" si="122"/>
        <v/>
      </c>
      <c r="E655" s="11" t="str">
        <f t="shared" ca="1" si="123"/>
        <v/>
      </c>
      <c r="F655" s="15" t="str">
        <f t="shared" ca="1" si="124"/>
        <v/>
      </c>
      <c r="G655" s="15" t="str">
        <f t="shared" ca="1" si="125"/>
        <v/>
      </c>
      <c r="H655" s="10" t="str">
        <f t="shared" ca="1" si="126"/>
        <v/>
      </c>
      <c r="I655" s="10" t="str">
        <f t="shared" ca="1" si="127"/>
        <v/>
      </c>
      <c r="J655" s="10" t="str">
        <f t="shared" ca="1" si="128"/>
        <v/>
      </c>
      <c r="K655" s="11" t="str">
        <f t="shared" ca="1" si="129"/>
        <v/>
      </c>
      <c r="L655" s="10" t="str">
        <f t="shared" ca="1" si="130"/>
        <v/>
      </c>
      <c r="M655" s="11" t="str">
        <f t="shared" ca="1" si="131"/>
        <v/>
      </c>
      <c r="N655" s="22"/>
    </row>
    <row r="656" spans="1:14" customFormat="1">
      <c r="A656" s="9">
        <v>1</v>
      </c>
      <c r="B656" s="10" t="str">
        <f t="shared" ca="1" si="120"/>
        <v/>
      </c>
      <c r="C656" s="10" t="str">
        <f t="shared" ca="1" si="121"/>
        <v/>
      </c>
      <c r="D656" s="11" t="str">
        <f t="shared" ca="1" si="122"/>
        <v/>
      </c>
      <c r="E656" s="11" t="str">
        <f t="shared" ca="1" si="123"/>
        <v/>
      </c>
      <c r="F656" s="15" t="str">
        <f t="shared" ca="1" si="124"/>
        <v/>
      </c>
      <c r="G656" s="15" t="str">
        <f t="shared" ca="1" si="125"/>
        <v/>
      </c>
      <c r="H656" s="10" t="str">
        <f t="shared" ca="1" si="126"/>
        <v/>
      </c>
      <c r="I656" s="10" t="str">
        <f t="shared" ca="1" si="127"/>
        <v/>
      </c>
      <c r="J656" s="10" t="str">
        <f t="shared" ca="1" si="128"/>
        <v/>
      </c>
      <c r="K656" s="11" t="str">
        <f t="shared" ca="1" si="129"/>
        <v/>
      </c>
      <c r="L656" s="10" t="str">
        <f t="shared" ca="1" si="130"/>
        <v/>
      </c>
      <c r="M656" s="11" t="str">
        <f t="shared" ca="1" si="131"/>
        <v/>
      </c>
      <c r="N656" s="22"/>
    </row>
    <row r="657" spans="1:14" customFormat="1">
      <c r="A657" s="9">
        <v>1</v>
      </c>
      <c r="B657" s="10" t="str">
        <f t="shared" ca="1" si="120"/>
        <v/>
      </c>
      <c r="C657" s="10" t="str">
        <f t="shared" ca="1" si="121"/>
        <v/>
      </c>
      <c r="D657" s="11" t="str">
        <f t="shared" ca="1" si="122"/>
        <v/>
      </c>
      <c r="E657" s="11" t="str">
        <f t="shared" ca="1" si="123"/>
        <v/>
      </c>
      <c r="F657" s="15" t="str">
        <f t="shared" ca="1" si="124"/>
        <v/>
      </c>
      <c r="G657" s="15" t="str">
        <f t="shared" ca="1" si="125"/>
        <v/>
      </c>
      <c r="H657" s="10" t="str">
        <f t="shared" ca="1" si="126"/>
        <v/>
      </c>
      <c r="I657" s="10" t="str">
        <f t="shared" ca="1" si="127"/>
        <v/>
      </c>
      <c r="J657" s="10" t="str">
        <f t="shared" ca="1" si="128"/>
        <v/>
      </c>
      <c r="K657" s="11" t="str">
        <f t="shared" ca="1" si="129"/>
        <v/>
      </c>
      <c r="L657" s="10" t="str">
        <f t="shared" ca="1" si="130"/>
        <v/>
      </c>
      <c r="M657" s="11" t="str">
        <f t="shared" ca="1" si="131"/>
        <v/>
      </c>
      <c r="N657" s="22"/>
    </row>
    <row r="658" spans="1:14" customFormat="1">
      <c r="A658" s="9">
        <v>1</v>
      </c>
      <c r="B658" s="10" t="str">
        <f t="shared" ca="1" si="120"/>
        <v/>
      </c>
      <c r="C658" s="10" t="str">
        <f t="shared" ca="1" si="121"/>
        <v/>
      </c>
      <c r="D658" s="11" t="str">
        <f t="shared" ca="1" si="122"/>
        <v/>
      </c>
      <c r="E658" s="11" t="str">
        <f t="shared" ca="1" si="123"/>
        <v/>
      </c>
      <c r="F658" s="15" t="str">
        <f t="shared" ca="1" si="124"/>
        <v/>
      </c>
      <c r="G658" s="15" t="str">
        <f t="shared" ca="1" si="125"/>
        <v/>
      </c>
      <c r="H658" s="10" t="str">
        <f t="shared" ca="1" si="126"/>
        <v/>
      </c>
      <c r="I658" s="10" t="str">
        <f t="shared" ca="1" si="127"/>
        <v/>
      </c>
      <c r="J658" s="10" t="str">
        <f t="shared" ca="1" si="128"/>
        <v/>
      </c>
      <c r="K658" s="11" t="str">
        <f t="shared" ca="1" si="129"/>
        <v/>
      </c>
      <c r="L658" s="10" t="str">
        <f t="shared" ca="1" si="130"/>
        <v/>
      </c>
      <c r="M658" s="11" t="str">
        <f t="shared" ca="1" si="131"/>
        <v/>
      </c>
      <c r="N658" s="22"/>
    </row>
    <row r="659" spans="1:14" customFormat="1">
      <c r="A659" s="9">
        <v>1</v>
      </c>
      <c r="B659" s="10" t="str">
        <f t="shared" ca="1" si="120"/>
        <v/>
      </c>
      <c r="C659" s="10" t="str">
        <f t="shared" ca="1" si="121"/>
        <v/>
      </c>
      <c r="D659" s="11" t="str">
        <f t="shared" ca="1" si="122"/>
        <v/>
      </c>
      <c r="E659" s="11" t="str">
        <f t="shared" ca="1" si="123"/>
        <v/>
      </c>
      <c r="F659" s="15" t="str">
        <f t="shared" ca="1" si="124"/>
        <v/>
      </c>
      <c r="G659" s="15" t="str">
        <f t="shared" ca="1" si="125"/>
        <v/>
      </c>
      <c r="H659" s="10" t="str">
        <f t="shared" ca="1" si="126"/>
        <v/>
      </c>
      <c r="I659" s="10" t="str">
        <f t="shared" ca="1" si="127"/>
        <v/>
      </c>
      <c r="J659" s="10" t="str">
        <f t="shared" ca="1" si="128"/>
        <v/>
      </c>
      <c r="K659" s="11" t="str">
        <f t="shared" ca="1" si="129"/>
        <v/>
      </c>
      <c r="L659" s="10" t="str">
        <f t="shared" ca="1" si="130"/>
        <v/>
      </c>
      <c r="M659" s="11" t="str">
        <f t="shared" ca="1" si="131"/>
        <v/>
      </c>
      <c r="N659" s="22"/>
    </row>
    <row r="660" spans="1:14" customFormat="1">
      <c r="A660" s="9">
        <v>1</v>
      </c>
      <c r="B660" s="10" t="str">
        <f t="shared" ca="1" si="120"/>
        <v/>
      </c>
      <c r="C660" s="10" t="str">
        <f t="shared" ca="1" si="121"/>
        <v/>
      </c>
      <c r="D660" s="11" t="str">
        <f t="shared" ca="1" si="122"/>
        <v/>
      </c>
      <c r="E660" s="11" t="str">
        <f t="shared" ca="1" si="123"/>
        <v/>
      </c>
      <c r="F660" s="15" t="str">
        <f t="shared" ca="1" si="124"/>
        <v/>
      </c>
      <c r="G660" s="15" t="str">
        <f t="shared" ca="1" si="125"/>
        <v/>
      </c>
      <c r="H660" s="10" t="str">
        <f t="shared" ca="1" si="126"/>
        <v/>
      </c>
      <c r="I660" s="10" t="str">
        <f t="shared" ca="1" si="127"/>
        <v/>
      </c>
      <c r="J660" s="10" t="str">
        <f t="shared" ca="1" si="128"/>
        <v/>
      </c>
      <c r="K660" s="11" t="str">
        <f t="shared" ca="1" si="129"/>
        <v/>
      </c>
      <c r="L660" s="10" t="str">
        <f t="shared" ca="1" si="130"/>
        <v/>
      </c>
      <c r="M660" s="11" t="str">
        <f t="shared" ca="1" si="131"/>
        <v/>
      </c>
      <c r="N660" s="22"/>
    </row>
    <row r="661" spans="1:14" customFormat="1">
      <c r="A661" s="9">
        <v>1</v>
      </c>
      <c r="B661" s="10" t="str">
        <f t="shared" ca="1" si="120"/>
        <v/>
      </c>
      <c r="C661" s="10" t="str">
        <f t="shared" ca="1" si="121"/>
        <v/>
      </c>
      <c r="D661" s="11" t="str">
        <f t="shared" ca="1" si="122"/>
        <v/>
      </c>
      <c r="E661" s="11" t="str">
        <f t="shared" ca="1" si="123"/>
        <v/>
      </c>
      <c r="F661" s="15" t="str">
        <f t="shared" ca="1" si="124"/>
        <v/>
      </c>
      <c r="G661" s="15" t="str">
        <f t="shared" ca="1" si="125"/>
        <v/>
      </c>
      <c r="H661" s="10" t="str">
        <f t="shared" ca="1" si="126"/>
        <v/>
      </c>
      <c r="I661" s="10" t="str">
        <f t="shared" ca="1" si="127"/>
        <v/>
      </c>
      <c r="J661" s="10" t="str">
        <f t="shared" ca="1" si="128"/>
        <v/>
      </c>
      <c r="K661" s="11" t="str">
        <f t="shared" ca="1" si="129"/>
        <v/>
      </c>
      <c r="L661" s="10" t="str">
        <f t="shared" ca="1" si="130"/>
        <v/>
      </c>
      <c r="M661" s="11" t="str">
        <f t="shared" ca="1" si="131"/>
        <v/>
      </c>
      <c r="N661" s="22"/>
    </row>
    <row r="662" spans="1:14" customFormat="1">
      <c r="A662" s="9">
        <v>1</v>
      </c>
      <c r="B662" s="10" t="str">
        <f t="shared" ca="1" si="120"/>
        <v/>
      </c>
      <c r="C662" s="10" t="str">
        <f t="shared" ca="1" si="121"/>
        <v/>
      </c>
      <c r="D662" s="11" t="str">
        <f t="shared" ca="1" si="122"/>
        <v/>
      </c>
      <c r="E662" s="11" t="str">
        <f t="shared" ca="1" si="123"/>
        <v/>
      </c>
      <c r="F662" s="15" t="str">
        <f t="shared" ca="1" si="124"/>
        <v/>
      </c>
      <c r="G662" s="15" t="str">
        <f t="shared" ca="1" si="125"/>
        <v/>
      </c>
      <c r="H662" s="10" t="str">
        <f t="shared" ca="1" si="126"/>
        <v/>
      </c>
      <c r="I662" s="10" t="str">
        <f t="shared" ca="1" si="127"/>
        <v/>
      </c>
      <c r="J662" s="10" t="str">
        <f t="shared" ca="1" si="128"/>
        <v/>
      </c>
      <c r="K662" s="11" t="str">
        <f t="shared" ca="1" si="129"/>
        <v/>
      </c>
      <c r="L662" s="10" t="str">
        <f t="shared" ca="1" si="130"/>
        <v/>
      </c>
      <c r="M662" s="11" t="str">
        <f t="shared" ca="1" si="131"/>
        <v/>
      </c>
      <c r="N662" s="22"/>
    </row>
    <row r="663" spans="1:14" customFormat="1">
      <c r="A663" s="9">
        <v>1</v>
      </c>
      <c r="B663" s="10" t="str">
        <f t="shared" ca="1" si="120"/>
        <v/>
      </c>
      <c r="C663" s="10" t="str">
        <f t="shared" ca="1" si="121"/>
        <v/>
      </c>
      <c r="D663" s="11" t="str">
        <f t="shared" ca="1" si="122"/>
        <v/>
      </c>
      <c r="E663" s="11" t="str">
        <f t="shared" ca="1" si="123"/>
        <v/>
      </c>
      <c r="F663" s="15" t="str">
        <f t="shared" ca="1" si="124"/>
        <v/>
      </c>
      <c r="G663" s="15" t="str">
        <f t="shared" ca="1" si="125"/>
        <v/>
      </c>
      <c r="H663" s="10" t="str">
        <f t="shared" ca="1" si="126"/>
        <v/>
      </c>
      <c r="I663" s="10" t="str">
        <f t="shared" ca="1" si="127"/>
        <v/>
      </c>
      <c r="J663" s="10" t="str">
        <f t="shared" ca="1" si="128"/>
        <v/>
      </c>
      <c r="K663" s="11" t="str">
        <f t="shared" ca="1" si="129"/>
        <v/>
      </c>
      <c r="L663" s="10" t="str">
        <f t="shared" ca="1" si="130"/>
        <v/>
      </c>
      <c r="M663" s="11" t="str">
        <f t="shared" ca="1" si="131"/>
        <v/>
      </c>
      <c r="N663" s="22"/>
    </row>
    <row r="664" spans="1:14" customFormat="1">
      <c r="A664" s="9">
        <v>1</v>
      </c>
      <c r="B664" s="10" t="str">
        <f t="shared" ca="1" si="120"/>
        <v/>
      </c>
      <c r="C664" s="10" t="str">
        <f t="shared" ca="1" si="121"/>
        <v/>
      </c>
      <c r="D664" s="11" t="str">
        <f t="shared" ca="1" si="122"/>
        <v/>
      </c>
      <c r="E664" s="11" t="str">
        <f t="shared" ca="1" si="123"/>
        <v/>
      </c>
      <c r="F664" s="15" t="str">
        <f t="shared" ca="1" si="124"/>
        <v/>
      </c>
      <c r="G664" s="15" t="str">
        <f t="shared" ca="1" si="125"/>
        <v/>
      </c>
      <c r="H664" s="10" t="str">
        <f t="shared" ca="1" si="126"/>
        <v/>
      </c>
      <c r="I664" s="10" t="str">
        <f t="shared" ca="1" si="127"/>
        <v/>
      </c>
      <c r="J664" s="10" t="str">
        <f t="shared" ca="1" si="128"/>
        <v/>
      </c>
      <c r="K664" s="11" t="str">
        <f t="shared" ca="1" si="129"/>
        <v/>
      </c>
      <c r="L664" s="10" t="str">
        <f t="shared" ca="1" si="130"/>
        <v/>
      </c>
      <c r="M664" s="11" t="str">
        <f t="shared" ca="1" si="131"/>
        <v/>
      </c>
      <c r="N664" s="22"/>
    </row>
    <row r="665" spans="1:14" customFormat="1">
      <c r="A665" s="9">
        <v>1</v>
      </c>
      <c r="B665" s="10" t="str">
        <f t="shared" ca="1" si="120"/>
        <v/>
      </c>
      <c r="C665" s="10" t="str">
        <f t="shared" ca="1" si="121"/>
        <v/>
      </c>
      <c r="D665" s="11" t="str">
        <f t="shared" ca="1" si="122"/>
        <v/>
      </c>
      <c r="E665" s="11" t="str">
        <f t="shared" ca="1" si="123"/>
        <v/>
      </c>
      <c r="F665" s="15" t="str">
        <f t="shared" ca="1" si="124"/>
        <v/>
      </c>
      <c r="G665" s="15" t="str">
        <f t="shared" ca="1" si="125"/>
        <v/>
      </c>
      <c r="H665" s="10" t="str">
        <f t="shared" ca="1" si="126"/>
        <v/>
      </c>
      <c r="I665" s="10" t="str">
        <f t="shared" ca="1" si="127"/>
        <v/>
      </c>
      <c r="J665" s="10" t="str">
        <f t="shared" ca="1" si="128"/>
        <v/>
      </c>
      <c r="K665" s="11" t="str">
        <f t="shared" ca="1" si="129"/>
        <v/>
      </c>
      <c r="L665" s="10" t="str">
        <f t="shared" ca="1" si="130"/>
        <v/>
      </c>
      <c r="M665" s="11" t="str">
        <f t="shared" ca="1" si="131"/>
        <v/>
      </c>
      <c r="N665" s="22"/>
    </row>
    <row r="666" spans="1:14" customFormat="1">
      <c r="A666" s="9">
        <v>1</v>
      </c>
      <c r="B666" s="10" t="str">
        <f t="shared" ca="1" si="120"/>
        <v/>
      </c>
      <c r="C666" s="10" t="str">
        <f t="shared" ca="1" si="121"/>
        <v/>
      </c>
      <c r="D666" s="11" t="str">
        <f t="shared" ca="1" si="122"/>
        <v/>
      </c>
      <c r="E666" s="11" t="str">
        <f t="shared" ca="1" si="123"/>
        <v/>
      </c>
      <c r="F666" s="15" t="str">
        <f t="shared" ca="1" si="124"/>
        <v/>
      </c>
      <c r="G666" s="15" t="str">
        <f t="shared" ca="1" si="125"/>
        <v/>
      </c>
      <c r="H666" s="10" t="str">
        <f t="shared" ca="1" si="126"/>
        <v/>
      </c>
      <c r="I666" s="10" t="str">
        <f t="shared" ca="1" si="127"/>
        <v/>
      </c>
      <c r="J666" s="10" t="str">
        <f t="shared" ca="1" si="128"/>
        <v/>
      </c>
      <c r="K666" s="11" t="str">
        <f t="shared" ca="1" si="129"/>
        <v/>
      </c>
      <c r="L666" s="10" t="str">
        <f t="shared" ca="1" si="130"/>
        <v/>
      </c>
      <c r="M666" s="11" t="str">
        <f t="shared" ca="1" si="131"/>
        <v/>
      </c>
      <c r="N666" s="22"/>
    </row>
    <row r="667" spans="1:14" customFormat="1">
      <c r="A667" s="9">
        <v>1</v>
      </c>
      <c r="B667" s="10" t="str">
        <f t="shared" ca="1" si="120"/>
        <v/>
      </c>
      <c r="C667" s="10" t="str">
        <f t="shared" ca="1" si="121"/>
        <v/>
      </c>
      <c r="D667" s="11" t="str">
        <f t="shared" ca="1" si="122"/>
        <v/>
      </c>
      <c r="E667" s="11" t="str">
        <f t="shared" ca="1" si="123"/>
        <v/>
      </c>
      <c r="F667" s="15" t="str">
        <f t="shared" ca="1" si="124"/>
        <v/>
      </c>
      <c r="G667" s="15" t="str">
        <f t="shared" ca="1" si="125"/>
        <v/>
      </c>
      <c r="H667" s="10" t="str">
        <f t="shared" ca="1" si="126"/>
        <v/>
      </c>
      <c r="I667" s="10" t="str">
        <f t="shared" ca="1" si="127"/>
        <v/>
      </c>
      <c r="J667" s="10" t="str">
        <f t="shared" ca="1" si="128"/>
        <v/>
      </c>
      <c r="K667" s="11" t="str">
        <f t="shared" ca="1" si="129"/>
        <v/>
      </c>
      <c r="L667" s="10" t="str">
        <f t="shared" ca="1" si="130"/>
        <v/>
      </c>
      <c r="M667" s="11" t="str">
        <f t="shared" ca="1" si="131"/>
        <v/>
      </c>
      <c r="N667" s="22"/>
    </row>
    <row r="668" spans="1:14" customFormat="1">
      <c r="A668" s="9">
        <v>1</v>
      </c>
      <c r="B668" s="10" t="str">
        <f t="shared" ca="1" si="120"/>
        <v/>
      </c>
      <c r="C668" s="10" t="str">
        <f t="shared" ca="1" si="121"/>
        <v/>
      </c>
      <c r="D668" s="11" t="str">
        <f t="shared" ca="1" si="122"/>
        <v/>
      </c>
      <c r="E668" s="11" t="str">
        <f t="shared" ca="1" si="123"/>
        <v/>
      </c>
      <c r="F668" s="15" t="str">
        <f t="shared" ca="1" si="124"/>
        <v/>
      </c>
      <c r="G668" s="15" t="str">
        <f t="shared" ca="1" si="125"/>
        <v/>
      </c>
      <c r="H668" s="10" t="str">
        <f t="shared" ca="1" si="126"/>
        <v/>
      </c>
      <c r="I668" s="10" t="str">
        <f t="shared" ca="1" si="127"/>
        <v/>
      </c>
      <c r="J668" s="10" t="str">
        <f t="shared" ca="1" si="128"/>
        <v/>
      </c>
      <c r="K668" s="11" t="str">
        <f t="shared" ca="1" si="129"/>
        <v/>
      </c>
      <c r="L668" s="10" t="str">
        <f t="shared" ca="1" si="130"/>
        <v/>
      </c>
      <c r="M668" s="11" t="str">
        <f t="shared" ca="1" si="131"/>
        <v/>
      </c>
      <c r="N668" s="22"/>
    </row>
    <row r="669" spans="1:14" customFormat="1">
      <c r="A669" s="9">
        <v>1</v>
      </c>
      <c r="B669" s="10" t="str">
        <f t="shared" ca="1" si="120"/>
        <v/>
      </c>
      <c r="C669" s="10" t="str">
        <f t="shared" ca="1" si="121"/>
        <v/>
      </c>
      <c r="D669" s="11" t="str">
        <f t="shared" ca="1" si="122"/>
        <v/>
      </c>
      <c r="E669" s="11" t="str">
        <f t="shared" ca="1" si="123"/>
        <v/>
      </c>
      <c r="F669" s="15" t="str">
        <f t="shared" ca="1" si="124"/>
        <v/>
      </c>
      <c r="G669" s="15" t="str">
        <f t="shared" ca="1" si="125"/>
        <v/>
      </c>
      <c r="H669" s="10" t="str">
        <f t="shared" ca="1" si="126"/>
        <v/>
      </c>
      <c r="I669" s="10" t="str">
        <f t="shared" ca="1" si="127"/>
        <v/>
      </c>
      <c r="J669" s="10" t="str">
        <f t="shared" ca="1" si="128"/>
        <v/>
      </c>
      <c r="K669" s="11" t="str">
        <f t="shared" ca="1" si="129"/>
        <v/>
      </c>
      <c r="L669" s="10" t="str">
        <f t="shared" ca="1" si="130"/>
        <v/>
      </c>
      <c r="M669" s="11" t="str">
        <f t="shared" ca="1" si="131"/>
        <v/>
      </c>
      <c r="N669" s="22"/>
    </row>
    <row r="670" spans="1:14" customFormat="1">
      <c r="A670" s="9">
        <v>1</v>
      </c>
      <c r="B670" s="10" t="str">
        <f t="shared" ca="1" si="120"/>
        <v/>
      </c>
      <c r="C670" s="10" t="str">
        <f t="shared" ca="1" si="121"/>
        <v/>
      </c>
      <c r="D670" s="11" t="str">
        <f t="shared" ca="1" si="122"/>
        <v/>
      </c>
      <c r="E670" s="11" t="str">
        <f t="shared" ca="1" si="123"/>
        <v/>
      </c>
      <c r="F670" s="15" t="str">
        <f t="shared" ca="1" si="124"/>
        <v/>
      </c>
      <c r="G670" s="15" t="str">
        <f t="shared" ca="1" si="125"/>
        <v/>
      </c>
      <c r="H670" s="10" t="str">
        <f t="shared" ca="1" si="126"/>
        <v/>
      </c>
      <c r="I670" s="10" t="str">
        <f t="shared" ca="1" si="127"/>
        <v/>
      </c>
      <c r="J670" s="10" t="str">
        <f t="shared" ca="1" si="128"/>
        <v/>
      </c>
      <c r="K670" s="11" t="str">
        <f t="shared" ca="1" si="129"/>
        <v/>
      </c>
      <c r="L670" s="10" t="str">
        <f t="shared" ca="1" si="130"/>
        <v/>
      </c>
      <c r="M670" s="11" t="str">
        <f t="shared" ca="1" si="131"/>
        <v/>
      </c>
      <c r="N670" s="22"/>
    </row>
    <row r="671" spans="1:14" customFormat="1">
      <c r="A671" s="9">
        <v>1</v>
      </c>
      <c r="B671" s="10" t="str">
        <f t="shared" ca="1" si="120"/>
        <v/>
      </c>
      <c r="C671" s="10" t="str">
        <f t="shared" ca="1" si="121"/>
        <v/>
      </c>
      <c r="D671" s="11" t="str">
        <f t="shared" ca="1" si="122"/>
        <v/>
      </c>
      <c r="E671" s="11" t="str">
        <f t="shared" ca="1" si="123"/>
        <v/>
      </c>
      <c r="F671" s="15" t="str">
        <f t="shared" ca="1" si="124"/>
        <v/>
      </c>
      <c r="G671" s="15" t="str">
        <f t="shared" ca="1" si="125"/>
        <v/>
      </c>
      <c r="H671" s="10" t="str">
        <f t="shared" ca="1" si="126"/>
        <v/>
      </c>
      <c r="I671" s="10" t="str">
        <f t="shared" ca="1" si="127"/>
        <v/>
      </c>
      <c r="J671" s="10" t="str">
        <f t="shared" ca="1" si="128"/>
        <v/>
      </c>
      <c r="K671" s="11" t="str">
        <f t="shared" ca="1" si="129"/>
        <v/>
      </c>
      <c r="L671" s="10" t="str">
        <f t="shared" ca="1" si="130"/>
        <v/>
      </c>
      <c r="M671" s="11" t="str">
        <f t="shared" ca="1" si="131"/>
        <v/>
      </c>
      <c r="N671" s="22"/>
    </row>
    <row r="672" spans="1:14" customFormat="1">
      <c r="A672" s="9">
        <v>1</v>
      </c>
      <c r="B672" s="10" t="str">
        <f t="shared" ca="1" si="120"/>
        <v/>
      </c>
      <c r="C672" s="10" t="str">
        <f t="shared" ca="1" si="121"/>
        <v/>
      </c>
      <c r="D672" s="11" t="str">
        <f t="shared" ca="1" si="122"/>
        <v/>
      </c>
      <c r="E672" s="11" t="str">
        <f t="shared" ca="1" si="123"/>
        <v/>
      </c>
      <c r="F672" s="15" t="str">
        <f t="shared" ca="1" si="124"/>
        <v/>
      </c>
      <c r="G672" s="15" t="str">
        <f t="shared" ca="1" si="125"/>
        <v/>
      </c>
      <c r="H672" s="10" t="str">
        <f t="shared" ca="1" si="126"/>
        <v/>
      </c>
      <c r="I672" s="10" t="str">
        <f t="shared" ca="1" si="127"/>
        <v/>
      </c>
      <c r="J672" s="10" t="str">
        <f t="shared" ca="1" si="128"/>
        <v/>
      </c>
      <c r="K672" s="11" t="str">
        <f t="shared" ca="1" si="129"/>
        <v/>
      </c>
      <c r="L672" s="10" t="str">
        <f t="shared" ca="1" si="130"/>
        <v/>
      </c>
      <c r="M672" s="11" t="str">
        <f t="shared" ca="1" si="131"/>
        <v/>
      </c>
      <c r="N672" s="22"/>
    </row>
    <row r="673" spans="1:14" customFormat="1">
      <c r="A673" s="9">
        <v>1</v>
      </c>
      <c r="B673" s="10" t="str">
        <f t="shared" ca="1" si="120"/>
        <v/>
      </c>
      <c r="C673" s="10" t="str">
        <f t="shared" ca="1" si="121"/>
        <v/>
      </c>
      <c r="D673" s="11" t="str">
        <f t="shared" ca="1" si="122"/>
        <v/>
      </c>
      <c r="E673" s="11" t="str">
        <f t="shared" ca="1" si="123"/>
        <v/>
      </c>
      <c r="F673" s="15" t="str">
        <f t="shared" ca="1" si="124"/>
        <v/>
      </c>
      <c r="G673" s="15" t="str">
        <f t="shared" ca="1" si="125"/>
        <v/>
      </c>
      <c r="H673" s="10" t="str">
        <f t="shared" ca="1" si="126"/>
        <v/>
      </c>
      <c r="I673" s="10" t="str">
        <f t="shared" ca="1" si="127"/>
        <v/>
      </c>
      <c r="J673" s="10" t="str">
        <f t="shared" ca="1" si="128"/>
        <v/>
      </c>
      <c r="K673" s="11" t="str">
        <f t="shared" ca="1" si="129"/>
        <v/>
      </c>
      <c r="L673" s="10" t="str">
        <f t="shared" ca="1" si="130"/>
        <v/>
      </c>
      <c r="M673" s="11" t="str">
        <f t="shared" ca="1" si="131"/>
        <v/>
      </c>
      <c r="N673" s="22"/>
    </row>
    <row r="674" spans="1:14" customFormat="1">
      <c r="A674" s="9">
        <v>1</v>
      </c>
      <c r="B674" s="10" t="str">
        <f t="shared" ca="1" si="120"/>
        <v/>
      </c>
      <c r="C674" s="10" t="str">
        <f t="shared" ca="1" si="121"/>
        <v/>
      </c>
      <c r="D674" s="11" t="str">
        <f t="shared" ca="1" si="122"/>
        <v/>
      </c>
      <c r="E674" s="11" t="str">
        <f t="shared" ca="1" si="123"/>
        <v/>
      </c>
      <c r="F674" s="15" t="str">
        <f t="shared" ca="1" si="124"/>
        <v/>
      </c>
      <c r="G674" s="15" t="str">
        <f t="shared" ca="1" si="125"/>
        <v/>
      </c>
      <c r="H674" s="10" t="str">
        <f t="shared" ca="1" si="126"/>
        <v/>
      </c>
      <c r="I674" s="10" t="str">
        <f t="shared" ca="1" si="127"/>
        <v/>
      </c>
      <c r="J674" s="10" t="str">
        <f t="shared" ca="1" si="128"/>
        <v/>
      </c>
      <c r="K674" s="11" t="str">
        <f t="shared" ca="1" si="129"/>
        <v/>
      </c>
      <c r="L674" s="10" t="str">
        <f t="shared" ca="1" si="130"/>
        <v/>
      </c>
      <c r="M674" s="11" t="str">
        <f t="shared" ca="1" si="131"/>
        <v/>
      </c>
      <c r="N674" s="22"/>
    </row>
    <row r="675" spans="1:14" customFormat="1">
      <c r="A675" s="9">
        <v>1</v>
      </c>
      <c r="B675" s="10" t="str">
        <f t="shared" ca="1" si="120"/>
        <v/>
      </c>
      <c r="C675" s="10" t="str">
        <f t="shared" ca="1" si="121"/>
        <v/>
      </c>
      <c r="D675" s="11" t="str">
        <f t="shared" ca="1" si="122"/>
        <v/>
      </c>
      <c r="E675" s="11" t="str">
        <f t="shared" ca="1" si="123"/>
        <v/>
      </c>
      <c r="F675" s="15" t="str">
        <f t="shared" ca="1" si="124"/>
        <v/>
      </c>
      <c r="G675" s="15" t="str">
        <f t="shared" ca="1" si="125"/>
        <v/>
      </c>
      <c r="H675" s="10" t="str">
        <f t="shared" ca="1" si="126"/>
        <v/>
      </c>
      <c r="I675" s="10" t="str">
        <f t="shared" ca="1" si="127"/>
        <v/>
      </c>
      <c r="J675" s="10" t="str">
        <f t="shared" ca="1" si="128"/>
        <v/>
      </c>
      <c r="K675" s="11" t="str">
        <f t="shared" ca="1" si="129"/>
        <v/>
      </c>
      <c r="L675" s="10" t="str">
        <f t="shared" ca="1" si="130"/>
        <v/>
      </c>
      <c r="M675" s="11" t="str">
        <f t="shared" ca="1" si="131"/>
        <v/>
      </c>
      <c r="N675" s="22"/>
    </row>
    <row r="676" spans="1:14" customFormat="1">
      <c r="A676" s="9">
        <v>1</v>
      </c>
      <c r="B676" s="10" t="str">
        <f t="shared" ca="1" si="120"/>
        <v/>
      </c>
      <c r="C676" s="10" t="str">
        <f t="shared" ca="1" si="121"/>
        <v/>
      </c>
      <c r="D676" s="11" t="str">
        <f t="shared" ca="1" si="122"/>
        <v/>
      </c>
      <c r="E676" s="11" t="str">
        <f t="shared" ca="1" si="123"/>
        <v/>
      </c>
      <c r="F676" s="15" t="str">
        <f t="shared" ca="1" si="124"/>
        <v/>
      </c>
      <c r="G676" s="15" t="str">
        <f t="shared" ca="1" si="125"/>
        <v/>
      </c>
      <c r="H676" s="10" t="str">
        <f t="shared" ca="1" si="126"/>
        <v/>
      </c>
      <c r="I676" s="10" t="str">
        <f t="shared" ca="1" si="127"/>
        <v/>
      </c>
      <c r="J676" s="10" t="str">
        <f t="shared" ca="1" si="128"/>
        <v/>
      </c>
      <c r="K676" s="11" t="str">
        <f t="shared" ca="1" si="129"/>
        <v/>
      </c>
      <c r="L676" s="10" t="str">
        <f t="shared" ca="1" si="130"/>
        <v/>
      </c>
      <c r="M676" s="11" t="str">
        <f t="shared" ca="1" si="131"/>
        <v/>
      </c>
      <c r="N676" s="22"/>
    </row>
    <row r="677" spans="1:14" customFormat="1">
      <c r="A677" s="9">
        <v>1</v>
      </c>
      <c r="B677" s="10" t="str">
        <f t="shared" ca="1" si="120"/>
        <v/>
      </c>
      <c r="C677" s="10" t="str">
        <f t="shared" ca="1" si="121"/>
        <v/>
      </c>
      <c r="D677" s="11" t="str">
        <f t="shared" ca="1" si="122"/>
        <v/>
      </c>
      <c r="E677" s="11" t="str">
        <f t="shared" ca="1" si="123"/>
        <v/>
      </c>
      <c r="F677" s="15" t="str">
        <f t="shared" ca="1" si="124"/>
        <v/>
      </c>
      <c r="G677" s="15" t="str">
        <f t="shared" ca="1" si="125"/>
        <v/>
      </c>
      <c r="H677" s="10" t="str">
        <f t="shared" ca="1" si="126"/>
        <v/>
      </c>
      <c r="I677" s="10" t="str">
        <f t="shared" ca="1" si="127"/>
        <v/>
      </c>
      <c r="J677" s="10" t="str">
        <f t="shared" ca="1" si="128"/>
        <v/>
      </c>
      <c r="K677" s="11" t="str">
        <f t="shared" ca="1" si="129"/>
        <v/>
      </c>
      <c r="L677" s="10" t="str">
        <f t="shared" ca="1" si="130"/>
        <v/>
      </c>
      <c r="M677" s="11" t="str">
        <f t="shared" ca="1" si="131"/>
        <v/>
      </c>
      <c r="N677" s="22"/>
    </row>
    <row r="678" spans="1:14" customFormat="1">
      <c r="A678" s="9">
        <v>1</v>
      </c>
      <c r="B678" s="10" t="str">
        <f t="shared" ca="1" si="120"/>
        <v/>
      </c>
      <c r="C678" s="10" t="str">
        <f t="shared" ca="1" si="121"/>
        <v/>
      </c>
      <c r="D678" s="11" t="str">
        <f t="shared" ca="1" si="122"/>
        <v/>
      </c>
      <c r="E678" s="11" t="str">
        <f t="shared" ca="1" si="123"/>
        <v/>
      </c>
      <c r="F678" s="15" t="str">
        <f t="shared" ca="1" si="124"/>
        <v/>
      </c>
      <c r="G678" s="15" t="str">
        <f t="shared" ca="1" si="125"/>
        <v/>
      </c>
      <c r="H678" s="10" t="str">
        <f t="shared" ca="1" si="126"/>
        <v/>
      </c>
      <c r="I678" s="10" t="str">
        <f t="shared" ca="1" si="127"/>
        <v/>
      </c>
      <c r="J678" s="10" t="str">
        <f t="shared" ca="1" si="128"/>
        <v/>
      </c>
      <c r="K678" s="11" t="str">
        <f t="shared" ca="1" si="129"/>
        <v/>
      </c>
      <c r="L678" s="10" t="str">
        <f t="shared" ca="1" si="130"/>
        <v/>
      </c>
      <c r="M678" s="11" t="str">
        <f t="shared" ca="1" si="131"/>
        <v/>
      </c>
      <c r="N678" s="22"/>
    </row>
    <row r="679" spans="1:14" customFormat="1">
      <c r="A679" s="9">
        <v>1</v>
      </c>
      <c r="B679" s="10" t="str">
        <f t="shared" ca="1" si="120"/>
        <v/>
      </c>
      <c r="C679" s="10" t="str">
        <f t="shared" ca="1" si="121"/>
        <v/>
      </c>
      <c r="D679" s="11" t="str">
        <f t="shared" ca="1" si="122"/>
        <v/>
      </c>
      <c r="E679" s="11" t="str">
        <f t="shared" ca="1" si="123"/>
        <v/>
      </c>
      <c r="F679" s="15" t="str">
        <f t="shared" ca="1" si="124"/>
        <v/>
      </c>
      <c r="G679" s="15" t="str">
        <f t="shared" ca="1" si="125"/>
        <v/>
      </c>
      <c r="H679" s="10" t="str">
        <f t="shared" ca="1" si="126"/>
        <v/>
      </c>
      <c r="I679" s="10" t="str">
        <f t="shared" ca="1" si="127"/>
        <v/>
      </c>
      <c r="J679" s="10" t="str">
        <f t="shared" ca="1" si="128"/>
        <v/>
      </c>
      <c r="K679" s="11" t="str">
        <f t="shared" ca="1" si="129"/>
        <v/>
      </c>
      <c r="L679" s="10" t="str">
        <f t="shared" ca="1" si="130"/>
        <v/>
      </c>
      <c r="M679" s="11" t="str">
        <f t="shared" ca="1" si="131"/>
        <v/>
      </c>
      <c r="N679" s="22"/>
    </row>
    <row r="680" spans="1:14" customFormat="1">
      <c r="A680" s="9">
        <v>1</v>
      </c>
      <c r="B680" s="10" t="str">
        <f t="shared" ca="1" si="120"/>
        <v/>
      </c>
      <c r="C680" s="10" t="str">
        <f t="shared" ca="1" si="121"/>
        <v/>
      </c>
      <c r="D680" s="11" t="str">
        <f t="shared" ca="1" si="122"/>
        <v/>
      </c>
      <c r="E680" s="11" t="str">
        <f t="shared" ca="1" si="123"/>
        <v/>
      </c>
      <c r="F680" s="15" t="str">
        <f t="shared" ca="1" si="124"/>
        <v/>
      </c>
      <c r="G680" s="15" t="str">
        <f t="shared" ca="1" si="125"/>
        <v/>
      </c>
      <c r="H680" s="10" t="str">
        <f t="shared" ca="1" si="126"/>
        <v/>
      </c>
      <c r="I680" s="10" t="str">
        <f t="shared" ca="1" si="127"/>
        <v/>
      </c>
      <c r="J680" s="10" t="str">
        <f t="shared" ca="1" si="128"/>
        <v/>
      </c>
      <c r="K680" s="11" t="str">
        <f t="shared" ca="1" si="129"/>
        <v/>
      </c>
      <c r="L680" s="10" t="str">
        <f t="shared" ca="1" si="130"/>
        <v/>
      </c>
      <c r="M680" s="11" t="str">
        <f t="shared" ca="1" si="131"/>
        <v/>
      </c>
      <c r="N680" s="22"/>
    </row>
    <row r="681" spans="1:14" customFormat="1">
      <c r="A681" s="9">
        <v>1</v>
      </c>
      <c r="B681" s="10" t="str">
        <f t="shared" ca="1" si="120"/>
        <v/>
      </c>
      <c r="C681" s="10" t="str">
        <f t="shared" ca="1" si="121"/>
        <v/>
      </c>
      <c r="D681" s="11" t="str">
        <f t="shared" ca="1" si="122"/>
        <v/>
      </c>
      <c r="E681" s="11" t="str">
        <f t="shared" ca="1" si="123"/>
        <v/>
      </c>
      <c r="F681" s="15" t="str">
        <f t="shared" ca="1" si="124"/>
        <v/>
      </c>
      <c r="G681" s="15" t="str">
        <f t="shared" ca="1" si="125"/>
        <v/>
      </c>
      <c r="H681" s="10" t="str">
        <f t="shared" ca="1" si="126"/>
        <v/>
      </c>
      <c r="I681" s="10" t="str">
        <f t="shared" ca="1" si="127"/>
        <v/>
      </c>
      <c r="J681" s="10" t="str">
        <f t="shared" ca="1" si="128"/>
        <v/>
      </c>
      <c r="K681" s="11" t="str">
        <f t="shared" ca="1" si="129"/>
        <v/>
      </c>
      <c r="L681" s="10" t="str">
        <f t="shared" ca="1" si="130"/>
        <v/>
      </c>
      <c r="M681" s="11" t="str">
        <f t="shared" ca="1" si="131"/>
        <v/>
      </c>
      <c r="N681" s="22"/>
    </row>
    <row r="682" spans="1:14" customFormat="1">
      <c r="A682" s="9">
        <v>1</v>
      </c>
      <c r="B682" s="10" t="str">
        <f t="shared" ca="1" si="120"/>
        <v/>
      </c>
      <c r="C682" s="10" t="str">
        <f t="shared" ca="1" si="121"/>
        <v/>
      </c>
      <c r="D682" s="11" t="str">
        <f t="shared" ca="1" si="122"/>
        <v/>
      </c>
      <c r="E682" s="11" t="str">
        <f t="shared" ca="1" si="123"/>
        <v/>
      </c>
      <c r="F682" s="15" t="str">
        <f t="shared" ca="1" si="124"/>
        <v/>
      </c>
      <c r="G682" s="15" t="str">
        <f t="shared" ca="1" si="125"/>
        <v/>
      </c>
      <c r="H682" s="10" t="str">
        <f t="shared" ca="1" si="126"/>
        <v/>
      </c>
      <c r="I682" s="10" t="str">
        <f t="shared" ca="1" si="127"/>
        <v/>
      </c>
      <c r="J682" s="10" t="str">
        <f t="shared" ca="1" si="128"/>
        <v/>
      </c>
      <c r="K682" s="11" t="str">
        <f t="shared" ca="1" si="129"/>
        <v/>
      </c>
      <c r="L682" s="10" t="str">
        <f t="shared" ca="1" si="130"/>
        <v/>
      </c>
      <c r="M682" s="11" t="str">
        <f t="shared" ca="1" si="131"/>
        <v/>
      </c>
      <c r="N682" s="22"/>
    </row>
    <row r="683" spans="1:14" customFormat="1">
      <c r="A683" s="9">
        <v>1</v>
      </c>
      <c r="B683" s="10" t="str">
        <f t="shared" ca="1" si="120"/>
        <v/>
      </c>
      <c r="C683" s="10" t="str">
        <f t="shared" ca="1" si="121"/>
        <v/>
      </c>
      <c r="D683" s="11" t="str">
        <f t="shared" ca="1" si="122"/>
        <v/>
      </c>
      <c r="E683" s="11" t="str">
        <f t="shared" ca="1" si="123"/>
        <v/>
      </c>
      <c r="F683" s="15" t="str">
        <f t="shared" ca="1" si="124"/>
        <v/>
      </c>
      <c r="G683" s="15" t="str">
        <f t="shared" ca="1" si="125"/>
        <v/>
      </c>
      <c r="H683" s="10" t="str">
        <f t="shared" ca="1" si="126"/>
        <v/>
      </c>
      <c r="I683" s="10" t="str">
        <f t="shared" ca="1" si="127"/>
        <v/>
      </c>
      <c r="J683" s="10" t="str">
        <f t="shared" ca="1" si="128"/>
        <v/>
      </c>
      <c r="K683" s="11" t="str">
        <f t="shared" ca="1" si="129"/>
        <v/>
      </c>
      <c r="L683" s="10" t="str">
        <f t="shared" ca="1" si="130"/>
        <v/>
      </c>
      <c r="M683" s="11" t="str">
        <f t="shared" ca="1" si="131"/>
        <v/>
      </c>
      <c r="N683" s="22"/>
    </row>
    <row r="684" spans="1:14" customFormat="1">
      <c r="A684" s="9">
        <v>1</v>
      </c>
      <c r="B684" s="10" t="str">
        <f t="shared" ca="1" si="120"/>
        <v/>
      </c>
      <c r="C684" s="10" t="str">
        <f t="shared" ca="1" si="121"/>
        <v/>
      </c>
      <c r="D684" s="11" t="str">
        <f t="shared" ca="1" si="122"/>
        <v/>
      </c>
      <c r="E684" s="11" t="str">
        <f t="shared" ca="1" si="123"/>
        <v/>
      </c>
      <c r="F684" s="15" t="str">
        <f t="shared" ca="1" si="124"/>
        <v/>
      </c>
      <c r="G684" s="15" t="str">
        <f t="shared" ca="1" si="125"/>
        <v/>
      </c>
      <c r="H684" s="10" t="str">
        <f t="shared" ca="1" si="126"/>
        <v/>
      </c>
      <c r="I684" s="10" t="str">
        <f t="shared" ca="1" si="127"/>
        <v/>
      </c>
      <c r="J684" s="10" t="str">
        <f t="shared" ca="1" si="128"/>
        <v/>
      </c>
      <c r="K684" s="11" t="str">
        <f t="shared" ca="1" si="129"/>
        <v/>
      </c>
      <c r="L684" s="10" t="str">
        <f t="shared" ca="1" si="130"/>
        <v/>
      </c>
      <c r="M684" s="11" t="str">
        <f t="shared" ca="1" si="131"/>
        <v/>
      </c>
      <c r="N684" s="22"/>
    </row>
    <row r="685" spans="1:14" customFormat="1">
      <c r="A685" s="9">
        <v>1</v>
      </c>
      <c r="B685" s="10" t="str">
        <f t="shared" ca="1" si="120"/>
        <v/>
      </c>
      <c r="C685" s="10" t="str">
        <f t="shared" ca="1" si="121"/>
        <v/>
      </c>
      <c r="D685" s="11" t="str">
        <f t="shared" ca="1" si="122"/>
        <v/>
      </c>
      <c r="E685" s="11" t="str">
        <f t="shared" ca="1" si="123"/>
        <v/>
      </c>
      <c r="F685" s="15" t="str">
        <f t="shared" ca="1" si="124"/>
        <v/>
      </c>
      <c r="G685" s="15" t="str">
        <f t="shared" ca="1" si="125"/>
        <v/>
      </c>
      <c r="H685" s="10" t="str">
        <f t="shared" ca="1" si="126"/>
        <v/>
      </c>
      <c r="I685" s="10" t="str">
        <f t="shared" ca="1" si="127"/>
        <v/>
      </c>
      <c r="J685" s="10" t="str">
        <f t="shared" ca="1" si="128"/>
        <v/>
      </c>
      <c r="K685" s="11" t="str">
        <f t="shared" ca="1" si="129"/>
        <v/>
      </c>
      <c r="L685" s="10" t="str">
        <f t="shared" ca="1" si="130"/>
        <v/>
      </c>
      <c r="M685" s="11" t="str">
        <f t="shared" ca="1" si="131"/>
        <v/>
      </c>
      <c r="N685" s="22"/>
    </row>
    <row r="686" spans="1:14" customFormat="1">
      <c r="A686" s="9">
        <v>1</v>
      </c>
      <c r="B686" s="10" t="str">
        <f t="shared" ca="1" si="120"/>
        <v/>
      </c>
      <c r="C686" s="10" t="str">
        <f t="shared" ca="1" si="121"/>
        <v/>
      </c>
      <c r="D686" s="11" t="str">
        <f t="shared" ca="1" si="122"/>
        <v/>
      </c>
      <c r="E686" s="11" t="str">
        <f t="shared" ca="1" si="123"/>
        <v/>
      </c>
      <c r="F686" s="15" t="str">
        <f t="shared" ca="1" si="124"/>
        <v/>
      </c>
      <c r="G686" s="15" t="str">
        <f t="shared" ca="1" si="125"/>
        <v/>
      </c>
      <c r="H686" s="10" t="str">
        <f t="shared" ca="1" si="126"/>
        <v/>
      </c>
      <c r="I686" s="10" t="str">
        <f t="shared" ca="1" si="127"/>
        <v/>
      </c>
      <c r="J686" s="10" t="str">
        <f t="shared" ca="1" si="128"/>
        <v/>
      </c>
      <c r="K686" s="11" t="str">
        <f t="shared" ca="1" si="129"/>
        <v/>
      </c>
      <c r="L686" s="10" t="str">
        <f t="shared" ca="1" si="130"/>
        <v/>
      </c>
      <c r="M686" s="11" t="str">
        <f t="shared" ca="1" si="131"/>
        <v/>
      </c>
      <c r="N686" s="22"/>
    </row>
    <row r="687" spans="1:14" customFormat="1">
      <c r="A687" s="9">
        <v>1</v>
      </c>
      <c r="B687" s="10" t="str">
        <f t="shared" ca="1" si="120"/>
        <v/>
      </c>
      <c r="C687" s="10" t="str">
        <f t="shared" ca="1" si="121"/>
        <v/>
      </c>
      <c r="D687" s="11" t="str">
        <f t="shared" ca="1" si="122"/>
        <v/>
      </c>
      <c r="E687" s="11" t="str">
        <f t="shared" ca="1" si="123"/>
        <v/>
      </c>
      <c r="F687" s="15" t="str">
        <f t="shared" ca="1" si="124"/>
        <v/>
      </c>
      <c r="G687" s="15" t="str">
        <f t="shared" ca="1" si="125"/>
        <v/>
      </c>
      <c r="H687" s="10" t="str">
        <f t="shared" ca="1" si="126"/>
        <v/>
      </c>
      <c r="I687" s="10" t="str">
        <f t="shared" ca="1" si="127"/>
        <v/>
      </c>
      <c r="J687" s="10" t="str">
        <f t="shared" ca="1" si="128"/>
        <v/>
      </c>
      <c r="K687" s="11" t="str">
        <f t="shared" ca="1" si="129"/>
        <v/>
      </c>
      <c r="L687" s="10" t="str">
        <f t="shared" ca="1" si="130"/>
        <v/>
      </c>
      <c r="M687" s="11" t="str">
        <f t="shared" ca="1" si="131"/>
        <v/>
      </c>
      <c r="N687" s="22"/>
    </row>
    <row r="688" spans="1:14" customFormat="1">
      <c r="A688" s="9">
        <v>1</v>
      </c>
      <c r="B688" s="10" t="str">
        <f t="shared" ca="1" si="120"/>
        <v/>
      </c>
      <c r="C688" s="10" t="str">
        <f t="shared" ca="1" si="121"/>
        <v/>
      </c>
      <c r="D688" s="11" t="str">
        <f t="shared" ca="1" si="122"/>
        <v/>
      </c>
      <c r="E688" s="11" t="str">
        <f t="shared" ca="1" si="123"/>
        <v/>
      </c>
      <c r="F688" s="15" t="str">
        <f t="shared" ca="1" si="124"/>
        <v/>
      </c>
      <c r="G688" s="15" t="str">
        <f t="shared" ca="1" si="125"/>
        <v/>
      </c>
      <c r="H688" s="10" t="str">
        <f t="shared" ca="1" si="126"/>
        <v/>
      </c>
      <c r="I688" s="10" t="str">
        <f t="shared" ca="1" si="127"/>
        <v/>
      </c>
      <c r="J688" s="10" t="str">
        <f t="shared" ca="1" si="128"/>
        <v/>
      </c>
      <c r="K688" s="11" t="str">
        <f t="shared" ca="1" si="129"/>
        <v/>
      </c>
      <c r="L688" s="10" t="str">
        <f t="shared" ca="1" si="130"/>
        <v/>
      </c>
      <c r="M688" s="11" t="str">
        <f t="shared" ca="1" si="131"/>
        <v/>
      </c>
      <c r="N688" s="22"/>
    </row>
    <row r="689" spans="1:14" customFormat="1">
      <c r="A689" s="9">
        <v>1</v>
      </c>
      <c r="B689" s="10" t="str">
        <f t="shared" ca="1" si="120"/>
        <v/>
      </c>
      <c r="C689" s="10" t="str">
        <f t="shared" ca="1" si="121"/>
        <v/>
      </c>
      <c r="D689" s="11" t="str">
        <f t="shared" ca="1" si="122"/>
        <v/>
      </c>
      <c r="E689" s="11" t="str">
        <f t="shared" ca="1" si="123"/>
        <v/>
      </c>
      <c r="F689" s="15" t="str">
        <f t="shared" ca="1" si="124"/>
        <v/>
      </c>
      <c r="G689" s="15" t="str">
        <f t="shared" ca="1" si="125"/>
        <v/>
      </c>
      <c r="H689" s="10" t="str">
        <f t="shared" ca="1" si="126"/>
        <v/>
      </c>
      <c r="I689" s="10" t="str">
        <f t="shared" ca="1" si="127"/>
        <v/>
      </c>
      <c r="J689" s="10" t="str">
        <f t="shared" ca="1" si="128"/>
        <v/>
      </c>
      <c r="K689" s="11" t="str">
        <f t="shared" ca="1" si="129"/>
        <v/>
      </c>
      <c r="L689" s="10" t="str">
        <f t="shared" ca="1" si="130"/>
        <v/>
      </c>
      <c r="M689" s="11" t="str">
        <f t="shared" ca="1" si="131"/>
        <v/>
      </c>
      <c r="N689" s="22"/>
    </row>
    <row r="690" spans="1:14" customFormat="1">
      <c r="A690" s="9">
        <v>1</v>
      </c>
      <c r="B690" s="10" t="str">
        <f t="shared" ca="1" si="120"/>
        <v/>
      </c>
      <c r="C690" s="10" t="str">
        <f t="shared" ca="1" si="121"/>
        <v/>
      </c>
      <c r="D690" s="11" t="str">
        <f t="shared" ca="1" si="122"/>
        <v/>
      </c>
      <c r="E690" s="11" t="str">
        <f t="shared" ca="1" si="123"/>
        <v/>
      </c>
      <c r="F690" s="15" t="str">
        <f t="shared" ca="1" si="124"/>
        <v/>
      </c>
      <c r="G690" s="15" t="str">
        <f t="shared" ca="1" si="125"/>
        <v/>
      </c>
      <c r="H690" s="10" t="str">
        <f t="shared" ca="1" si="126"/>
        <v/>
      </c>
      <c r="I690" s="10" t="str">
        <f t="shared" ca="1" si="127"/>
        <v/>
      </c>
      <c r="J690" s="10" t="str">
        <f t="shared" ca="1" si="128"/>
        <v/>
      </c>
      <c r="K690" s="11" t="str">
        <f t="shared" ca="1" si="129"/>
        <v/>
      </c>
      <c r="L690" s="10" t="str">
        <f t="shared" ca="1" si="130"/>
        <v/>
      </c>
      <c r="M690" s="11" t="str">
        <f t="shared" ca="1" si="131"/>
        <v/>
      </c>
      <c r="N690" s="22"/>
    </row>
    <row r="691" spans="1:14" customFormat="1">
      <c r="A691" s="9">
        <v>1</v>
      </c>
      <c r="B691" s="10" t="str">
        <f t="shared" ca="1" si="120"/>
        <v/>
      </c>
      <c r="C691" s="10" t="str">
        <f t="shared" ca="1" si="121"/>
        <v/>
      </c>
      <c r="D691" s="11" t="str">
        <f t="shared" ca="1" si="122"/>
        <v/>
      </c>
      <c r="E691" s="11" t="str">
        <f t="shared" ca="1" si="123"/>
        <v/>
      </c>
      <c r="F691" s="15" t="str">
        <f t="shared" ca="1" si="124"/>
        <v/>
      </c>
      <c r="G691" s="15" t="str">
        <f t="shared" ca="1" si="125"/>
        <v/>
      </c>
      <c r="H691" s="10" t="str">
        <f t="shared" ca="1" si="126"/>
        <v/>
      </c>
      <c r="I691" s="10" t="str">
        <f t="shared" ca="1" si="127"/>
        <v/>
      </c>
      <c r="J691" s="10" t="str">
        <f t="shared" ca="1" si="128"/>
        <v/>
      </c>
      <c r="K691" s="11" t="str">
        <f t="shared" ca="1" si="129"/>
        <v/>
      </c>
      <c r="L691" s="10" t="str">
        <f t="shared" ca="1" si="130"/>
        <v/>
      </c>
      <c r="M691" s="11" t="str">
        <f t="shared" ca="1" si="131"/>
        <v/>
      </c>
      <c r="N691" s="22"/>
    </row>
    <row r="692" spans="1:14" customFormat="1">
      <c r="A692" s="9">
        <v>1</v>
      </c>
      <c r="B692" s="10" t="str">
        <f t="shared" ca="1" si="120"/>
        <v/>
      </c>
      <c r="C692" s="10" t="str">
        <f t="shared" ca="1" si="121"/>
        <v/>
      </c>
      <c r="D692" s="11" t="str">
        <f t="shared" ca="1" si="122"/>
        <v/>
      </c>
      <c r="E692" s="11" t="str">
        <f t="shared" ca="1" si="123"/>
        <v/>
      </c>
      <c r="F692" s="15" t="str">
        <f t="shared" ca="1" si="124"/>
        <v/>
      </c>
      <c r="G692" s="15" t="str">
        <f t="shared" ca="1" si="125"/>
        <v/>
      </c>
      <c r="H692" s="10" t="str">
        <f t="shared" ca="1" si="126"/>
        <v/>
      </c>
      <c r="I692" s="10" t="str">
        <f t="shared" ca="1" si="127"/>
        <v/>
      </c>
      <c r="J692" s="10" t="str">
        <f t="shared" ca="1" si="128"/>
        <v/>
      </c>
      <c r="K692" s="11" t="str">
        <f t="shared" ca="1" si="129"/>
        <v/>
      </c>
      <c r="L692" s="10" t="str">
        <f t="shared" ca="1" si="130"/>
        <v/>
      </c>
      <c r="M692" s="11" t="str">
        <f t="shared" ca="1" si="131"/>
        <v/>
      </c>
      <c r="N692" s="22"/>
    </row>
    <row r="693" spans="1:14" customFormat="1">
      <c r="A693" s="9">
        <v>1</v>
      </c>
      <c r="B693" s="10" t="str">
        <f t="shared" ca="1" si="120"/>
        <v/>
      </c>
      <c r="C693" s="10" t="str">
        <f t="shared" ca="1" si="121"/>
        <v/>
      </c>
      <c r="D693" s="11" t="str">
        <f t="shared" ca="1" si="122"/>
        <v/>
      </c>
      <c r="E693" s="11" t="str">
        <f t="shared" ca="1" si="123"/>
        <v/>
      </c>
      <c r="F693" s="15" t="str">
        <f t="shared" ca="1" si="124"/>
        <v/>
      </c>
      <c r="G693" s="15" t="str">
        <f t="shared" ca="1" si="125"/>
        <v/>
      </c>
      <c r="H693" s="10" t="str">
        <f t="shared" ca="1" si="126"/>
        <v/>
      </c>
      <c r="I693" s="10" t="str">
        <f t="shared" ca="1" si="127"/>
        <v/>
      </c>
      <c r="J693" s="10" t="str">
        <f t="shared" ca="1" si="128"/>
        <v/>
      </c>
      <c r="K693" s="11" t="str">
        <f t="shared" ca="1" si="129"/>
        <v/>
      </c>
      <c r="L693" s="10" t="str">
        <f t="shared" ca="1" si="130"/>
        <v/>
      </c>
      <c r="M693" s="11" t="str">
        <f t="shared" ca="1" si="131"/>
        <v/>
      </c>
      <c r="N693" s="22"/>
    </row>
    <row r="694" spans="1:14" customFormat="1">
      <c r="A694" s="9">
        <v>1</v>
      </c>
      <c r="B694" s="10" t="str">
        <f t="shared" ca="1" si="120"/>
        <v/>
      </c>
      <c r="C694" s="10" t="str">
        <f t="shared" ca="1" si="121"/>
        <v/>
      </c>
      <c r="D694" s="11" t="str">
        <f t="shared" ca="1" si="122"/>
        <v/>
      </c>
      <c r="E694" s="11" t="str">
        <f t="shared" ca="1" si="123"/>
        <v/>
      </c>
      <c r="F694" s="15" t="str">
        <f t="shared" ca="1" si="124"/>
        <v/>
      </c>
      <c r="G694" s="15" t="str">
        <f t="shared" ca="1" si="125"/>
        <v/>
      </c>
      <c r="H694" s="10" t="str">
        <f t="shared" ca="1" si="126"/>
        <v/>
      </c>
      <c r="I694" s="10" t="str">
        <f t="shared" ca="1" si="127"/>
        <v/>
      </c>
      <c r="J694" s="10" t="str">
        <f t="shared" ca="1" si="128"/>
        <v/>
      </c>
      <c r="K694" s="11" t="str">
        <f t="shared" ca="1" si="129"/>
        <v/>
      </c>
      <c r="L694" s="10" t="str">
        <f t="shared" ca="1" si="130"/>
        <v/>
      </c>
      <c r="M694" s="11" t="str">
        <f t="shared" ca="1" si="131"/>
        <v/>
      </c>
      <c r="N694" s="22"/>
    </row>
    <row r="695" spans="1:14" customFormat="1">
      <c r="A695" s="9">
        <v>1</v>
      </c>
      <c r="B695" s="10" t="str">
        <f t="shared" ca="1" si="120"/>
        <v/>
      </c>
      <c r="C695" s="10" t="str">
        <f t="shared" ca="1" si="121"/>
        <v/>
      </c>
      <c r="D695" s="11" t="str">
        <f t="shared" ca="1" si="122"/>
        <v/>
      </c>
      <c r="E695" s="11" t="str">
        <f t="shared" ca="1" si="123"/>
        <v/>
      </c>
      <c r="F695" s="15" t="str">
        <f t="shared" ca="1" si="124"/>
        <v/>
      </c>
      <c r="G695" s="15" t="str">
        <f t="shared" ca="1" si="125"/>
        <v/>
      </c>
      <c r="H695" s="10" t="str">
        <f t="shared" ca="1" si="126"/>
        <v/>
      </c>
      <c r="I695" s="10" t="str">
        <f t="shared" ca="1" si="127"/>
        <v/>
      </c>
      <c r="J695" s="10" t="str">
        <f t="shared" ca="1" si="128"/>
        <v/>
      </c>
      <c r="K695" s="11" t="str">
        <f t="shared" ca="1" si="129"/>
        <v/>
      </c>
      <c r="L695" s="10" t="str">
        <f t="shared" ca="1" si="130"/>
        <v/>
      </c>
      <c r="M695" s="11" t="str">
        <f t="shared" ca="1" si="131"/>
        <v/>
      </c>
      <c r="N695" s="22"/>
    </row>
    <row r="696" spans="1:14" customFormat="1">
      <c r="A696" s="9">
        <v>1</v>
      </c>
      <c r="B696" s="10" t="str">
        <f t="shared" ca="1" si="120"/>
        <v/>
      </c>
      <c r="C696" s="10" t="str">
        <f t="shared" ca="1" si="121"/>
        <v/>
      </c>
      <c r="D696" s="11" t="str">
        <f t="shared" ca="1" si="122"/>
        <v/>
      </c>
      <c r="E696" s="11" t="str">
        <f t="shared" ca="1" si="123"/>
        <v/>
      </c>
      <c r="F696" s="15" t="str">
        <f t="shared" ca="1" si="124"/>
        <v/>
      </c>
      <c r="G696" s="15" t="str">
        <f t="shared" ca="1" si="125"/>
        <v/>
      </c>
      <c r="H696" s="10" t="str">
        <f t="shared" ca="1" si="126"/>
        <v/>
      </c>
      <c r="I696" s="10" t="str">
        <f t="shared" ca="1" si="127"/>
        <v/>
      </c>
      <c r="J696" s="10" t="str">
        <f t="shared" ca="1" si="128"/>
        <v/>
      </c>
      <c r="K696" s="11" t="str">
        <f t="shared" ca="1" si="129"/>
        <v/>
      </c>
      <c r="L696" s="10" t="str">
        <f t="shared" ca="1" si="130"/>
        <v/>
      </c>
      <c r="M696" s="11" t="str">
        <f t="shared" ca="1" si="131"/>
        <v/>
      </c>
      <c r="N696" s="22"/>
    </row>
    <row r="697" spans="1:14" customFormat="1">
      <c r="A697" s="9">
        <v>1</v>
      </c>
      <c r="B697" s="10" t="str">
        <f t="shared" ca="1" si="120"/>
        <v/>
      </c>
      <c r="C697" s="10" t="str">
        <f t="shared" ca="1" si="121"/>
        <v/>
      </c>
      <c r="D697" s="11" t="str">
        <f t="shared" ca="1" si="122"/>
        <v/>
      </c>
      <c r="E697" s="11" t="str">
        <f t="shared" ca="1" si="123"/>
        <v/>
      </c>
      <c r="F697" s="15" t="str">
        <f t="shared" ca="1" si="124"/>
        <v/>
      </c>
      <c r="G697" s="15" t="str">
        <f t="shared" ca="1" si="125"/>
        <v/>
      </c>
      <c r="H697" s="10" t="str">
        <f t="shared" ca="1" si="126"/>
        <v/>
      </c>
      <c r="I697" s="10" t="str">
        <f t="shared" ca="1" si="127"/>
        <v/>
      </c>
      <c r="J697" s="10" t="str">
        <f t="shared" ca="1" si="128"/>
        <v/>
      </c>
      <c r="K697" s="11" t="str">
        <f t="shared" ca="1" si="129"/>
        <v/>
      </c>
      <c r="L697" s="10" t="str">
        <f t="shared" ca="1" si="130"/>
        <v/>
      </c>
      <c r="M697" s="11" t="str">
        <f t="shared" ca="1" si="131"/>
        <v/>
      </c>
      <c r="N697" s="22"/>
    </row>
    <row r="698" spans="1:14" customFormat="1">
      <c r="A698" s="9">
        <v>1</v>
      </c>
      <c r="B698" s="10" t="str">
        <f t="shared" ca="1" si="120"/>
        <v/>
      </c>
      <c r="C698" s="10" t="str">
        <f t="shared" ca="1" si="121"/>
        <v/>
      </c>
      <c r="D698" s="11" t="str">
        <f t="shared" ca="1" si="122"/>
        <v/>
      </c>
      <c r="E698" s="11" t="str">
        <f t="shared" ca="1" si="123"/>
        <v/>
      </c>
      <c r="F698" s="15" t="str">
        <f t="shared" ca="1" si="124"/>
        <v/>
      </c>
      <c r="G698" s="15" t="str">
        <f t="shared" ca="1" si="125"/>
        <v/>
      </c>
      <c r="H698" s="10" t="str">
        <f t="shared" ca="1" si="126"/>
        <v/>
      </c>
      <c r="I698" s="10" t="str">
        <f t="shared" ca="1" si="127"/>
        <v/>
      </c>
      <c r="J698" s="10" t="str">
        <f t="shared" ca="1" si="128"/>
        <v/>
      </c>
      <c r="K698" s="11" t="str">
        <f t="shared" ca="1" si="129"/>
        <v/>
      </c>
      <c r="L698" s="10" t="str">
        <f t="shared" ca="1" si="130"/>
        <v/>
      </c>
      <c r="M698" s="11" t="str">
        <f t="shared" ca="1" si="131"/>
        <v/>
      </c>
      <c r="N698" s="22"/>
    </row>
    <row r="699" spans="1:14" customFormat="1">
      <c r="A699" s="9">
        <v>1</v>
      </c>
      <c r="B699" s="10" t="str">
        <f t="shared" ca="1" si="120"/>
        <v/>
      </c>
      <c r="C699" s="10" t="str">
        <f t="shared" ca="1" si="121"/>
        <v/>
      </c>
      <c r="D699" s="11" t="str">
        <f t="shared" ca="1" si="122"/>
        <v/>
      </c>
      <c r="E699" s="11" t="str">
        <f t="shared" ca="1" si="123"/>
        <v/>
      </c>
      <c r="F699" s="15" t="str">
        <f t="shared" ca="1" si="124"/>
        <v/>
      </c>
      <c r="G699" s="15" t="str">
        <f t="shared" ca="1" si="125"/>
        <v/>
      </c>
      <c r="H699" s="10" t="str">
        <f t="shared" ca="1" si="126"/>
        <v/>
      </c>
      <c r="I699" s="10" t="str">
        <f t="shared" ca="1" si="127"/>
        <v/>
      </c>
      <c r="J699" s="10" t="str">
        <f t="shared" ca="1" si="128"/>
        <v/>
      </c>
      <c r="K699" s="11" t="str">
        <f t="shared" ca="1" si="129"/>
        <v/>
      </c>
      <c r="L699" s="10" t="str">
        <f t="shared" ca="1" si="130"/>
        <v/>
      </c>
      <c r="M699" s="11" t="str">
        <f t="shared" ca="1" si="131"/>
        <v/>
      </c>
      <c r="N699" s="22"/>
    </row>
    <row r="700" spans="1:14" customFormat="1">
      <c r="A700" s="9">
        <v>1</v>
      </c>
      <c r="B700" s="10" t="str">
        <f t="shared" ca="1" si="120"/>
        <v/>
      </c>
      <c r="C700" s="10" t="str">
        <f t="shared" ca="1" si="121"/>
        <v/>
      </c>
      <c r="D700" s="11" t="str">
        <f t="shared" ca="1" si="122"/>
        <v/>
      </c>
      <c r="E700" s="11" t="str">
        <f t="shared" ca="1" si="123"/>
        <v/>
      </c>
      <c r="F700" s="15" t="str">
        <f t="shared" ca="1" si="124"/>
        <v/>
      </c>
      <c r="G700" s="15" t="str">
        <f t="shared" ca="1" si="125"/>
        <v/>
      </c>
      <c r="H700" s="10" t="str">
        <f t="shared" ca="1" si="126"/>
        <v/>
      </c>
      <c r="I700" s="10" t="str">
        <f t="shared" ca="1" si="127"/>
        <v/>
      </c>
      <c r="J700" s="10" t="str">
        <f t="shared" ca="1" si="128"/>
        <v/>
      </c>
      <c r="K700" s="11" t="str">
        <f t="shared" ca="1" si="129"/>
        <v/>
      </c>
      <c r="L700" s="10" t="str">
        <f t="shared" ca="1" si="130"/>
        <v/>
      </c>
      <c r="M700" s="11" t="str">
        <f t="shared" ca="1" si="131"/>
        <v/>
      </c>
      <c r="N700" s="22"/>
    </row>
    <row r="701" spans="1:14" customFormat="1">
      <c r="A701" s="9">
        <v>1</v>
      </c>
      <c r="B701" s="10" t="str">
        <f t="shared" ca="1" si="120"/>
        <v/>
      </c>
      <c r="C701" s="10" t="str">
        <f t="shared" ca="1" si="121"/>
        <v/>
      </c>
      <c r="D701" s="11" t="str">
        <f t="shared" ca="1" si="122"/>
        <v/>
      </c>
      <c r="E701" s="11" t="str">
        <f t="shared" ca="1" si="123"/>
        <v/>
      </c>
      <c r="F701" s="15" t="str">
        <f t="shared" ca="1" si="124"/>
        <v/>
      </c>
      <c r="G701" s="15" t="str">
        <f t="shared" ca="1" si="125"/>
        <v/>
      </c>
      <c r="H701" s="10" t="str">
        <f t="shared" ca="1" si="126"/>
        <v/>
      </c>
      <c r="I701" s="10" t="str">
        <f t="shared" ca="1" si="127"/>
        <v/>
      </c>
      <c r="J701" s="10" t="str">
        <f t="shared" ca="1" si="128"/>
        <v/>
      </c>
      <c r="K701" s="11" t="str">
        <f t="shared" ca="1" si="129"/>
        <v/>
      </c>
      <c r="L701" s="10" t="str">
        <f t="shared" ca="1" si="130"/>
        <v/>
      </c>
      <c r="M701" s="11" t="str">
        <f t="shared" ca="1" si="131"/>
        <v/>
      </c>
      <c r="N701" s="22"/>
    </row>
    <row r="702" spans="1:14" customFormat="1">
      <c r="A702" s="9">
        <v>1</v>
      </c>
      <c r="B702" s="10" t="str">
        <f t="shared" ca="1" si="120"/>
        <v/>
      </c>
      <c r="C702" s="10" t="str">
        <f t="shared" ca="1" si="121"/>
        <v/>
      </c>
      <c r="D702" s="11" t="str">
        <f t="shared" ca="1" si="122"/>
        <v/>
      </c>
      <c r="E702" s="11" t="str">
        <f t="shared" ca="1" si="123"/>
        <v/>
      </c>
      <c r="F702" s="15" t="str">
        <f t="shared" ca="1" si="124"/>
        <v/>
      </c>
      <c r="G702" s="15" t="str">
        <f t="shared" ca="1" si="125"/>
        <v/>
      </c>
      <c r="H702" s="10" t="str">
        <f t="shared" ca="1" si="126"/>
        <v/>
      </c>
      <c r="I702" s="10" t="str">
        <f t="shared" ca="1" si="127"/>
        <v/>
      </c>
      <c r="J702" s="10" t="str">
        <f t="shared" ca="1" si="128"/>
        <v/>
      </c>
      <c r="K702" s="11" t="str">
        <f t="shared" ca="1" si="129"/>
        <v/>
      </c>
      <c r="L702" s="10" t="str">
        <f t="shared" ca="1" si="130"/>
        <v/>
      </c>
      <c r="M702" s="11" t="str">
        <f t="shared" ca="1" si="131"/>
        <v/>
      </c>
      <c r="N702" s="22"/>
    </row>
    <row r="703" spans="1:14" customFormat="1">
      <c r="A703" s="9">
        <v>1</v>
      </c>
      <c r="B703" s="10" t="str">
        <f t="shared" ca="1" si="120"/>
        <v/>
      </c>
      <c r="C703" s="10" t="str">
        <f t="shared" ca="1" si="121"/>
        <v/>
      </c>
      <c r="D703" s="11" t="str">
        <f t="shared" ca="1" si="122"/>
        <v/>
      </c>
      <c r="E703" s="11" t="str">
        <f t="shared" ca="1" si="123"/>
        <v/>
      </c>
      <c r="F703" s="15" t="str">
        <f t="shared" ca="1" si="124"/>
        <v/>
      </c>
      <c r="G703" s="15" t="str">
        <f t="shared" ca="1" si="125"/>
        <v/>
      </c>
      <c r="H703" s="10" t="str">
        <f t="shared" ca="1" si="126"/>
        <v/>
      </c>
      <c r="I703" s="10" t="str">
        <f t="shared" ca="1" si="127"/>
        <v/>
      </c>
      <c r="J703" s="10" t="str">
        <f t="shared" ca="1" si="128"/>
        <v/>
      </c>
      <c r="K703" s="11" t="str">
        <f t="shared" ca="1" si="129"/>
        <v/>
      </c>
      <c r="L703" s="10" t="str">
        <f t="shared" ca="1" si="130"/>
        <v/>
      </c>
      <c r="M703" s="11" t="str">
        <f t="shared" ca="1" si="131"/>
        <v/>
      </c>
      <c r="N703" s="22"/>
    </row>
    <row r="704" spans="1:14" customFormat="1">
      <c r="A704" s="9">
        <v>1</v>
      </c>
      <c r="B704" s="10" t="str">
        <f t="shared" ca="1" si="120"/>
        <v/>
      </c>
      <c r="C704" s="10" t="str">
        <f t="shared" ca="1" si="121"/>
        <v/>
      </c>
      <c r="D704" s="11" t="str">
        <f t="shared" ca="1" si="122"/>
        <v/>
      </c>
      <c r="E704" s="11" t="str">
        <f t="shared" ca="1" si="123"/>
        <v/>
      </c>
      <c r="F704" s="15" t="str">
        <f t="shared" ca="1" si="124"/>
        <v/>
      </c>
      <c r="G704" s="15" t="str">
        <f t="shared" ca="1" si="125"/>
        <v/>
      </c>
      <c r="H704" s="10" t="str">
        <f t="shared" ca="1" si="126"/>
        <v/>
      </c>
      <c r="I704" s="10" t="str">
        <f t="shared" ca="1" si="127"/>
        <v/>
      </c>
      <c r="J704" s="10" t="str">
        <f t="shared" ca="1" si="128"/>
        <v/>
      </c>
      <c r="K704" s="11" t="str">
        <f t="shared" ca="1" si="129"/>
        <v/>
      </c>
      <c r="L704" s="10" t="str">
        <f t="shared" ca="1" si="130"/>
        <v/>
      </c>
      <c r="M704" s="11" t="str">
        <f t="shared" ca="1" si="131"/>
        <v/>
      </c>
      <c r="N704" s="22"/>
    </row>
    <row r="705" spans="1:14" customFormat="1">
      <c r="A705" s="9">
        <v>1</v>
      </c>
      <c r="B705" s="10" t="str">
        <f t="shared" ca="1" si="120"/>
        <v/>
      </c>
      <c r="C705" s="10" t="str">
        <f t="shared" ca="1" si="121"/>
        <v/>
      </c>
      <c r="D705" s="11" t="str">
        <f t="shared" ca="1" si="122"/>
        <v/>
      </c>
      <c r="E705" s="11" t="str">
        <f t="shared" ca="1" si="123"/>
        <v/>
      </c>
      <c r="F705" s="15" t="str">
        <f t="shared" ca="1" si="124"/>
        <v/>
      </c>
      <c r="G705" s="15" t="str">
        <f t="shared" ca="1" si="125"/>
        <v/>
      </c>
      <c r="H705" s="10" t="str">
        <f t="shared" ca="1" si="126"/>
        <v/>
      </c>
      <c r="I705" s="10" t="str">
        <f t="shared" ca="1" si="127"/>
        <v/>
      </c>
      <c r="J705" s="10" t="str">
        <f t="shared" ca="1" si="128"/>
        <v/>
      </c>
      <c r="K705" s="11" t="str">
        <f t="shared" ca="1" si="129"/>
        <v/>
      </c>
      <c r="L705" s="10" t="str">
        <f t="shared" ca="1" si="130"/>
        <v/>
      </c>
      <c r="M705" s="11" t="str">
        <f t="shared" ca="1" si="131"/>
        <v/>
      </c>
      <c r="N705" s="22"/>
    </row>
    <row r="706" spans="1:14" customFormat="1">
      <c r="A706" s="9">
        <v>1</v>
      </c>
      <c r="B706" s="10" t="str">
        <f t="shared" ca="1" si="120"/>
        <v/>
      </c>
      <c r="C706" s="10" t="str">
        <f t="shared" ca="1" si="121"/>
        <v/>
      </c>
      <c r="D706" s="11" t="str">
        <f t="shared" ca="1" si="122"/>
        <v/>
      </c>
      <c r="E706" s="11" t="str">
        <f t="shared" ca="1" si="123"/>
        <v/>
      </c>
      <c r="F706" s="15" t="str">
        <f t="shared" ca="1" si="124"/>
        <v/>
      </c>
      <c r="G706" s="15" t="str">
        <f t="shared" ca="1" si="125"/>
        <v/>
      </c>
      <c r="H706" s="10" t="str">
        <f t="shared" ca="1" si="126"/>
        <v/>
      </c>
      <c r="I706" s="10" t="str">
        <f t="shared" ca="1" si="127"/>
        <v/>
      </c>
      <c r="J706" s="10" t="str">
        <f t="shared" ca="1" si="128"/>
        <v/>
      </c>
      <c r="K706" s="11" t="str">
        <f t="shared" ca="1" si="129"/>
        <v/>
      </c>
      <c r="L706" s="10" t="str">
        <f t="shared" ca="1" si="130"/>
        <v/>
      </c>
      <c r="M706" s="11" t="str">
        <f t="shared" ca="1" si="131"/>
        <v/>
      </c>
      <c r="N706" s="22"/>
    </row>
    <row r="707" spans="1:14" customFormat="1">
      <c r="A707" s="9">
        <v>1</v>
      </c>
      <c r="B707" s="10" t="str">
        <f t="shared" ca="1" si="120"/>
        <v/>
      </c>
      <c r="C707" s="10" t="str">
        <f t="shared" ca="1" si="121"/>
        <v/>
      </c>
      <c r="D707" s="11" t="str">
        <f t="shared" ca="1" si="122"/>
        <v/>
      </c>
      <c r="E707" s="11" t="str">
        <f t="shared" ca="1" si="123"/>
        <v/>
      </c>
      <c r="F707" s="15" t="str">
        <f t="shared" ca="1" si="124"/>
        <v/>
      </c>
      <c r="G707" s="15" t="str">
        <f t="shared" ca="1" si="125"/>
        <v/>
      </c>
      <c r="H707" s="10" t="str">
        <f t="shared" ca="1" si="126"/>
        <v/>
      </c>
      <c r="I707" s="10" t="str">
        <f t="shared" ca="1" si="127"/>
        <v/>
      </c>
      <c r="J707" s="10" t="str">
        <f t="shared" ca="1" si="128"/>
        <v/>
      </c>
      <c r="K707" s="11" t="str">
        <f t="shared" ca="1" si="129"/>
        <v/>
      </c>
      <c r="L707" s="10" t="str">
        <f t="shared" ca="1" si="130"/>
        <v/>
      </c>
      <c r="M707" s="11" t="str">
        <f t="shared" ca="1" si="131"/>
        <v/>
      </c>
      <c r="N707" s="22"/>
    </row>
    <row r="708" spans="1:14" customFormat="1">
      <c r="A708" s="9">
        <v>1</v>
      </c>
      <c r="B708" s="10" t="str">
        <f t="shared" ca="1" si="120"/>
        <v/>
      </c>
      <c r="C708" s="10" t="str">
        <f t="shared" ca="1" si="121"/>
        <v/>
      </c>
      <c r="D708" s="11" t="str">
        <f t="shared" ca="1" si="122"/>
        <v/>
      </c>
      <c r="E708" s="11" t="str">
        <f t="shared" ca="1" si="123"/>
        <v/>
      </c>
      <c r="F708" s="15" t="str">
        <f t="shared" ca="1" si="124"/>
        <v/>
      </c>
      <c r="G708" s="15" t="str">
        <f t="shared" ca="1" si="125"/>
        <v/>
      </c>
      <c r="H708" s="10" t="str">
        <f t="shared" ca="1" si="126"/>
        <v/>
      </c>
      <c r="I708" s="10" t="str">
        <f t="shared" ca="1" si="127"/>
        <v/>
      </c>
      <c r="J708" s="10" t="str">
        <f t="shared" ca="1" si="128"/>
        <v/>
      </c>
      <c r="K708" s="11" t="str">
        <f t="shared" ca="1" si="129"/>
        <v/>
      </c>
      <c r="L708" s="10" t="str">
        <f t="shared" ca="1" si="130"/>
        <v/>
      </c>
      <c r="M708" s="11" t="str">
        <f t="shared" ca="1" si="131"/>
        <v/>
      </c>
      <c r="N708" s="22"/>
    </row>
    <row r="709" spans="1:14" customFormat="1">
      <c r="A709" s="9">
        <v>1</v>
      </c>
      <c r="B709" s="10" t="str">
        <f t="shared" ref="B709:B772" ca="1" si="132">IF(B708="","",IF(ISNA(MATCH(C709,N°_BC,0)),"",MATCH(C709,N°_BC,0)))</f>
        <v/>
      </c>
      <c r="C709" s="10" t="str">
        <f t="shared" ref="C709:C772" ca="1" si="133">IF(C708="","",IF(ISNA(INDEX(OFFSET(N°_BC,B708,0),MATCH(A709,OFFSET(Mois_dep,B708,0),0))),"",INDEX(OFFSET(N°_BC,B708,0),MATCH(A709,OFFSET(Mois_dep,B708,0),0))))</f>
        <v/>
      </c>
      <c r="D709" s="11" t="str">
        <f t="shared" ref="D709:D772" ca="1" si="134">IF(E708="","",IF(ISNA(INDEX(OFFSET(Dates_départ,B708,0),MATCH(A709,OFFSET(Mois_dep,B708,0),0))),"",INDEX(OFFSET(Dates_départ,B708,0),MATCH(A709,OFFSET(Mois_dep,B708,0),0))))</f>
        <v/>
      </c>
      <c r="E709" s="11" t="str">
        <f t="shared" ref="E709:E772" ca="1" si="135">IF(E708="","",IF(ISNA(INDEX(OFFSET(Dates_Fin,B708,0),MATCH(A709,OFFSET(Mois_dep,B708,0),0))),"",INDEX(OFFSET(Dates_Fin,B708,0),MATCH(A709,OFFSET(Mois_dep,B708,0),0))))</f>
        <v/>
      </c>
      <c r="F709" s="15" t="str">
        <f t="shared" ref="F709:F772" ca="1" si="136">IF(E708="","",IF(ISNA(INDEX(OFFSET(Choix_conducteur,B708,0),MATCH(A709,OFFSET(Mois_dep,B708,0),0))),"",INDEX(OFFSET(Choix_conducteur,B708,0),MATCH(A709,OFFSET(Mois_dep,B708,0),0))))</f>
        <v/>
      </c>
      <c r="G709" s="15" t="str">
        <f t="shared" ref="G709:G772" ca="1" si="137">IF(E708="","",IF(ISNA(INDEX(OFFSET(Choix_véhicule,B708,0),MATCH(A709,OFFSET(Mois_dep,B708,0),0))),"",INDEX(OFFSET(Choix_véhicule,B708,0),MATCH(A709,OFFSET(Mois_dep,B708,0),0))))</f>
        <v/>
      </c>
      <c r="H709" s="10" t="str">
        <f t="shared" ref="H709:H772" ca="1" si="138">IF(H708="","",IF(ISNA(INDEX(OFFSET(Confirmé___Option,B708,0),MATCH(A709,OFFSET(Mois_dep,B708,0),0))),"",INDEX(OFFSET(Confirmé___Option,B708,0),MATCH(A709,OFFSET(Mois_dep,B708,0),0))))</f>
        <v/>
      </c>
      <c r="I709" s="10" t="str">
        <f t="shared" ref="I709:I772" ca="1" si="139">IF(IF(H708="","",IF(ISNA(INDEX(OFFSET(Commentaire,B708,0),MATCH(A709,OFFSET(Mois_dep,B708,0),0))),"",INDEX(OFFSET(Commentaire,B708,0),MATCH(A709,OFFSET(Mois_dep,B708,0),0))))=0,"",IF(H708="","",IF(ISNA(INDEX(OFFSET(Commentaire,B708,0),MATCH(A709,OFFSET(Mois_dep,B708,0),0))),"",INDEX(OFFSET(Commentaire,B708,0),MATCH(A709,OFFSET(Mois_dep,B708,0),0)))))</f>
        <v/>
      </c>
      <c r="J709" s="10" t="str">
        <f t="shared" ref="J709:J772" ca="1" si="140">IF(IF(H708="","",IF(ISNA(INDEX(OFFSET(Choix_conducteur_différent,B708,0),MATCH(A709,OFFSET(Mois_dep,B708,0),0))),"",INDEX(OFFSET(Choix_conducteur_différent,B708,0),MATCH(A709,OFFSET(Mois_dep,B708,0),0))))=0,"",IF(H708="","",IF(ISNA(INDEX(OFFSET(Choix_conducteur_différent,B708,0),MATCH(A709,OFFSET(Mois_dep,B708,0),0))),"",INDEX(OFFSET(Choix_conducteur_différent,B708,0),MATCH(A709,OFFSET(Mois_dep,B708,0),0)))))</f>
        <v/>
      </c>
      <c r="K709" s="11" t="str">
        <f t="shared" ref="K709:K772" ca="1" si="141">IF(IF(H708="","",IF(ISNA(INDEX(OFFSET(Dates,B708,0),MATCH(A709,OFFSET(Mois_dep,B708,0),0))),"",INDEX(OFFSET(Dates,B708,0),MATCH(A709,OFFSET(Mois_dep,B708,0),0))))=0,"",IF(H708="","",IF(ISNA(INDEX(OFFSET(Dates,B708,0),MATCH(A709,OFFSET(Mois_dep,B708,0),0))),"",INDEX(OFFSET(Dates,B708,0),MATCH(A709,OFFSET(Mois_dep,B708,0),0)))))</f>
        <v/>
      </c>
      <c r="L709" s="10" t="str">
        <f t="shared" ref="L709:L772" ca="1" si="142">IF(IF(H708="","",IF(ISNA(INDEX(OFFSET(Choix_conducteur_différent2,B708,0),MATCH(A709,OFFSET(Mois_dep,B708,0),0))),"",INDEX(OFFSET(Choix_conducteur_différent2,B708,0),MATCH(A709,OFFSET(Mois_dep,B708,0),0))))=0,"",IF(H708="","",IF(ISNA(INDEX(OFFSET(Choix_conducteur_différent2,B708,0),MATCH(A709,OFFSET(Mois_dep,B708,0),0))),"",INDEX(OFFSET(Choix_conducteur_différent2,B708,0),MATCH(A709,OFFSET(Mois_dep,B708,0),0)))))</f>
        <v/>
      </c>
      <c r="M709" s="11" t="str">
        <f t="shared" ref="M709:M772" ca="1" si="143">IF(IF(H708="","",IF(ISNA(INDEX(OFFSET(Dates2,B708,0),MATCH(A709,OFFSET(Mois_dep,B708,0),0))),"",INDEX(OFFSET(Dates2,B708,0),MATCH(A709,OFFSET(Mois_dep,B708,0),0))))=0,"",IF(H708="","",IF(ISNA(INDEX(OFFSET(Dates2,B708,0),MATCH(A709,OFFSET(Mois_dep,B708,0),0))),"",INDEX(OFFSET(Dates2,B708,0),MATCH(A709,OFFSET(Mois_dep,B708,0),0)))))</f>
        <v/>
      </c>
      <c r="N709" s="22"/>
    </row>
    <row r="710" spans="1:14" customFormat="1">
      <c r="A710" s="9">
        <v>1</v>
      </c>
      <c r="B710" s="10" t="str">
        <f t="shared" ca="1" si="132"/>
        <v/>
      </c>
      <c r="C710" s="10" t="str">
        <f t="shared" ca="1" si="133"/>
        <v/>
      </c>
      <c r="D710" s="11" t="str">
        <f t="shared" ca="1" si="134"/>
        <v/>
      </c>
      <c r="E710" s="11" t="str">
        <f t="shared" ca="1" si="135"/>
        <v/>
      </c>
      <c r="F710" s="15" t="str">
        <f t="shared" ca="1" si="136"/>
        <v/>
      </c>
      <c r="G710" s="15" t="str">
        <f t="shared" ca="1" si="137"/>
        <v/>
      </c>
      <c r="H710" s="10" t="str">
        <f t="shared" ca="1" si="138"/>
        <v/>
      </c>
      <c r="I710" s="10" t="str">
        <f t="shared" ca="1" si="139"/>
        <v/>
      </c>
      <c r="J710" s="10" t="str">
        <f t="shared" ca="1" si="140"/>
        <v/>
      </c>
      <c r="K710" s="11" t="str">
        <f t="shared" ca="1" si="141"/>
        <v/>
      </c>
      <c r="L710" s="10" t="str">
        <f t="shared" ca="1" si="142"/>
        <v/>
      </c>
      <c r="M710" s="11" t="str">
        <f t="shared" ca="1" si="143"/>
        <v/>
      </c>
      <c r="N710" s="22"/>
    </row>
    <row r="711" spans="1:14" customFormat="1">
      <c r="A711" s="9">
        <v>1</v>
      </c>
      <c r="B711" s="10" t="str">
        <f t="shared" ca="1" si="132"/>
        <v/>
      </c>
      <c r="C711" s="10" t="str">
        <f t="shared" ca="1" si="133"/>
        <v/>
      </c>
      <c r="D711" s="11" t="str">
        <f t="shared" ca="1" si="134"/>
        <v/>
      </c>
      <c r="E711" s="11" t="str">
        <f t="shared" ca="1" si="135"/>
        <v/>
      </c>
      <c r="F711" s="15" t="str">
        <f t="shared" ca="1" si="136"/>
        <v/>
      </c>
      <c r="G711" s="15" t="str">
        <f t="shared" ca="1" si="137"/>
        <v/>
      </c>
      <c r="H711" s="10" t="str">
        <f t="shared" ca="1" si="138"/>
        <v/>
      </c>
      <c r="I711" s="10" t="str">
        <f t="shared" ca="1" si="139"/>
        <v/>
      </c>
      <c r="J711" s="10" t="str">
        <f t="shared" ca="1" si="140"/>
        <v/>
      </c>
      <c r="K711" s="11" t="str">
        <f t="shared" ca="1" si="141"/>
        <v/>
      </c>
      <c r="L711" s="10" t="str">
        <f t="shared" ca="1" si="142"/>
        <v/>
      </c>
      <c r="M711" s="11" t="str">
        <f t="shared" ca="1" si="143"/>
        <v/>
      </c>
      <c r="N711" s="22"/>
    </row>
    <row r="712" spans="1:14" customFormat="1">
      <c r="A712" s="9">
        <v>1</v>
      </c>
      <c r="B712" s="10" t="str">
        <f t="shared" ca="1" si="132"/>
        <v/>
      </c>
      <c r="C712" s="10" t="str">
        <f t="shared" ca="1" si="133"/>
        <v/>
      </c>
      <c r="D712" s="11" t="str">
        <f t="shared" ca="1" si="134"/>
        <v/>
      </c>
      <c r="E712" s="11" t="str">
        <f t="shared" ca="1" si="135"/>
        <v/>
      </c>
      <c r="F712" s="15" t="str">
        <f t="shared" ca="1" si="136"/>
        <v/>
      </c>
      <c r="G712" s="15" t="str">
        <f t="shared" ca="1" si="137"/>
        <v/>
      </c>
      <c r="H712" s="10" t="str">
        <f t="shared" ca="1" si="138"/>
        <v/>
      </c>
      <c r="I712" s="10" t="str">
        <f t="shared" ca="1" si="139"/>
        <v/>
      </c>
      <c r="J712" s="10" t="str">
        <f t="shared" ca="1" si="140"/>
        <v/>
      </c>
      <c r="K712" s="11" t="str">
        <f t="shared" ca="1" si="141"/>
        <v/>
      </c>
      <c r="L712" s="10" t="str">
        <f t="shared" ca="1" si="142"/>
        <v/>
      </c>
      <c r="M712" s="11" t="str">
        <f t="shared" ca="1" si="143"/>
        <v/>
      </c>
      <c r="N712" s="22"/>
    </row>
    <row r="713" spans="1:14" customFormat="1">
      <c r="A713" s="9">
        <v>1</v>
      </c>
      <c r="B713" s="10" t="str">
        <f t="shared" ca="1" si="132"/>
        <v/>
      </c>
      <c r="C713" s="10" t="str">
        <f t="shared" ca="1" si="133"/>
        <v/>
      </c>
      <c r="D713" s="11" t="str">
        <f t="shared" ca="1" si="134"/>
        <v/>
      </c>
      <c r="E713" s="11" t="str">
        <f t="shared" ca="1" si="135"/>
        <v/>
      </c>
      <c r="F713" s="15" t="str">
        <f t="shared" ca="1" si="136"/>
        <v/>
      </c>
      <c r="G713" s="15" t="str">
        <f t="shared" ca="1" si="137"/>
        <v/>
      </c>
      <c r="H713" s="10" t="str">
        <f t="shared" ca="1" si="138"/>
        <v/>
      </c>
      <c r="I713" s="10" t="str">
        <f t="shared" ca="1" si="139"/>
        <v/>
      </c>
      <c r="J713" s="10" t="str">
        <f t="shared" ca="1" si="140"/>
        <v/>
      </c>
      <c r="K713" s="11" t="str">
        <f t="shared" ca="1" si="141"/>
        <v/>
      </c>
      <c r="L713" s="10" t="str">
        <f t="shared" ca="1" si="142"/>
        <v/>
      </c>
      <c r="M713" s="11" t="str">
        <f t="shared" ca="1" si="143"/>
        <v/>
      </c>
      <c r="N713" s="22"/>
    </row>
    <row r="714" spans="1:14" customFormat="1">
      <c r="A714" s="9">
        <v>1</v>
      </c>
      <c r="B714" s="10" t="str">
        <f t="shared" ca="1" si="132"/>
        <v/>
      </c>
      <c r="C714" s="10" t="str">
        <f t="shared" ca="1" si="133"/>
        <v/>
      </c>
      <c r="D714" s="11" t="str">
        <f t="shared" ca="1" si="134"/>
        <v/>
      </c>
      <c r="E714" s="11" t="str">
        <f t="shared" ca="1" si="135"/>
        <v/>
      </c>
      <c r="F714" s="15" t="str">
        <f t="shared" ca="1" si="136"/>
        <v/>
      </c>
      <c r="G714" s="15" t="str">
        <f t="shared" ca="1" si="137"/>
        <v/>
      </c>
      <c r="H714" s="10" t="str">
        <f t="shared" ca="1" si="138"/>
        <v/>
      </c>
      <c r="I714" s="10" t="str">
        <f t="shared" ca="1" si="139"/>
        <v/>
      </c>
      <c r="J714" s="10" t="str">
        <f t="shared" ca="1" si="140"/>
        <v/>
      </c>
      <c r="K714" s="11" t="str">
        <f t="shared" ca="1" si="141"/>
        <v/>
      </c>
      <c r="L714" s="10" t="str">
        <f t="shared" ca="1" si="142"/>
        <v/>
      </c>
      <c r="M714" s="11" t="str">
        <f t="shared" ca="1" si="143"/>
        <v/>
      </c>
      <c r="N714" s="22"/>
    </row>
    <row r="715" spans="1:14" customFormat="1">
      <c r="A715" s="9">
        <v>1</v>
      </c>
      <c r="B715" s="10" t="str">
        <f t="shared" ca="1" si="132"/>
        <v/>
      </c>
      <c r="C715" s="10" t="str">
        <f t="shared" ca="1" si="133"/>
        <v/>
      </c>
      <c r="D715" s="11" t="str">
        <f t="shared" ca="1" si="134"/>
        <v/>
      </c>
      <c r="E715" s="11" t="str">
        <f t="shared" ca="1" si="135"/>
        <v/>
      </c>
      <c r="F715" s="15" t="str">
        <f t="shared" ca="1" si="136"/>
        <v/>
      </c>
      <c r="G715" s="15" t="str">
        <f t="shared" ca="1" si="137"/>
        <v/>
      </c>
      <c r="H715" s="10" t="str">
        <f t="shared" ca="1" si="138"/>
        <v/>
      </c>
      <c r="I715" s="10" t="str">
        <f t="shared" ca="1" si="139"/>
        <v/>
      </c>
      <c r="J715" s="10" t="str">
        <f t="shared" ca="1" si="140"/>
        <v/>
      </c>
      <c r="K715" s="11" t="str">
        <f t="shared" ca="1" si="141"/>
        <v/>
      </c>
      <c r="L715" s="10" t="str">
        <f t="shared" ca="1" si="142"/>
        <v/>
      </c>
      <c r="M715" s="11" t="str">
        <f t="shared" ca="1" si="143"/>
        <v/>
      </c>
      <c r="N715" s="22"/>
    </row>
    <row r="716" spans="1:14" customFormat="1">
      <c r="A716" s="9">
        <v>1</v>
      </c>
      <c r="B716" s="10" t="str">
        <f t="shared" ca="1" si="132"/>
        <v/>
      </c>
      <c r="C716" s="10" t="str">
        <f t="shared" ca="1" si="133"/>
        <v/>
      </c>
      <c r="D716" s="11" t="str">
        <f t="shared" ca="1" si="134"/>
        <v/>
      </c>
      <c r="E716" s="11" t="str">
        <f t="shared" ca="1" si="135"/>
        <v/>
      </c>
      <c r="F716" s="15" t="str">
        <f t="shared" ca="1" si="136"/>
        <v/>
      </c>
      <c r="G716" s="15" t="str">
        <f t="shared" ca="1" si="137"/>
        <v/>
      </c>
      <c r="H716" s="10" t="str">
        <f t="shared" ca="1" si="138"/>
        <v/>
      </c>
      <c r="I716" s="10" t="str">
        <f t="shared" ca="1" si="139"/>
        <v/>
      </c>
      <c r="J716" s="10" t="str">
        <f t="shared" ca="1" si="140"/>
        <v/>
      </c>
      <c r="K716" s="11" t="str">
        <f t="shared" ca="1" si="141"/>
        <v/>
      </c>
      <c r="L716" s="10" t="str">
        <f t="shared" ca="1" si="142"/>
        <v/>
      </c>
      <c r="M716" s="11" t="str">
        <f t="shared" ca="1" si="143"/>
        <v/>
      </c>
      <c r="N716" s="22"/>
    </row>
    <row r="717" spans="1:14" customFormat="1">
      <c r="A717" s="9">
        <v>1</v>
      </c>
      <c r="B717" s="10" t="str">
        <f t="shared" ca="1" si="132"/>
        <v/>
      </c>
      <c r="C717" s="10" t="str">
        <f t="shared" ca="1" si="133"/>
        <v/>
      </c>
      <c r="D717" s="11" t="str">
        <f t="shared" ca="1" si="134"/>
        <v/>
      </c>
      <c r="E717" s="11" t="str">
        <f t="shared" ca="1" si="135"/>
        <v/>
      </c>
      <c r="F717" s="15" t="str">
        <f t="shared" ca="1" si="136"/>
        <v/>
      </c>
      <c r="G717" s="15" t="str">
        <f t="shared" ca="1" si="137"/>
        <v/>
      </c>
      <c r="H717" s="10" t="str">
        <f t="shared" ca="1" si="138"/>
        <v/>
      </c>
      <c r="I717" s="10" t="str">
        <f t="shared" ca="1" si="139"/>
        <v/>
      </c>
      <c r="J717" s="10" t="str">
        <f t="shared" ca="1" si="140"/>
        <v/>
      </c>
      <c r="K717" s="11" t="str">
        <f t="shared" ca="1" si="141"/>
        <v/>
      </c>
      <c r="L717" s="10" t="str">
        <f t="shared" ca="1" si="142"/>
        <v/>
      </c>
      <c r="M717" s="11" t="str">
        <f t="shared" ca="1" si="143"/>
        <v/>
      </c>
      <c r="N717" s="22"/>
    </row>
    <row r="718" spans="1:14" customFormat="1">
      <c r="A718" s="9">
        <v>1</v>
      </c>
      <c r="B718" s="10" t="str">
        <f t="shared" ca="1" si="132"/>
        <v/>
      </c>
      <c r="C718" s="10" t="str">
        <f t="shared" ca="1" si="133"/>
        <v/>
      </c>
      <c r="D718" s="11" t="str">
        <f t="shared" ca="1" si="134"/>
        <v/>
      </c>
      <c r="E718" s="11" t="str">
        <f t="shared" ca="1" si="135"/>
        <v/>
      </c>
      <c r="F718" s="15" t="str">
        <f t="shared" ca="1" si="136"/>
        <v/>
      </c>
      <c r="G718" s="15" t="str">
        <f t="shared" ca="1" si="137"/>
        <v/>
      </c>
      <c r="H718" s="10" t="str">
        <f t="shared" ca="1" si="138"/>
        <v/>
      </c>
      <c r="I718" s="10" t="str">
        <f t="shared" ca="1" si="139"/>
        <v/>
      </c>
      <c r="J718" s="10" t="str">
        <f t="shared" ca="1" si="140"/>
        <v/>
      </c>
      <c r="K718" s="11" t="str">
        <f t="shared" ca="1" si="141"/>
        <v/>
      </c>
      <c r="L718" s="10" t="str">
        <f t="shared" ca="1" si="142"/>
        <v/>
      </c>
      <c r="M718" s="11" t="str">
        <f t="shared" ca="1" si="143"/>
        <v/>
      </c>
      <c r="N718" s="22"/>
    </row>
    <row r="719" spans="1:14" customFormat="1">
      <c r="A719" s="9">
        <v>1</v>
      </c>
      <c r="B719" s="10" t="str">
        <f t="shared" ca="1" si="132"/>
        <v/>
      </c>
      <c r="C719" s="10" t="str">
        <f t="shared" ca="1" si="133"/>
        <v/>
      </c>
      <c r="D719" s="11" t="str">
        <f t="shared" ca="1" si="134"/>
        <v/>
      </c>
      <c r="E719" s="11" t="str">
        <f t="shared" ca="1" si="135"/>
        <v/>
      </c>
      <c r="F719" s="15" t="str">
        <f t="shared" ca="1" si="136"/>
        <v/>
      </c>
      <c r="G719" s="15" t="str">
        <f t="shared" ca="1" si="137"/>
        <v/>
      </c>
      <c r="H719" s="10" t="str">
        <f t="shared" ca="1" si="138"/>
        <v/>
      </c>
      <c r="I719" s="10" t="str">
        <f t="shared" ca="1" si="139"/>
        <v/>
      </c>
      <c r="J719" s="10" t="str">
        <f t="shared" ca="1" si="140"/>
        <v/>
      </c>
      <c r="K719" s="11" t="str">
        <f t="shared" ca="1" si="141"/>
        <v/>
      </c>
      <c r="L719" s="10" t="str">
        <f t="shared" ca="1" si="142"/>
        <v/>
      </c>
      <c r="M719" s="11" t="str">
        <f t="shared" ca="1" si="143"/>
        <v/>
      </c>
      <c r="N719" s="22"/>
    </row>
    <row r="720" spans="1:14" customFormat="1">
      <c r="A720" s="9">
        <v>1</v>
      </c>
      <c r="B720" s="10" t="str">
        <f t="shared" ca="1" si="132"/>
        <v/>
      </c>
      <c r="C720" s="10" t="str">
        <f t="shared" ca="1" si="133"/>
        <v/>
      </c>
      <c r="D720" s="11" t="str">
        <f t="shared" ca="1" si="134"/>
        <v/>
      </c>
      <c r="E720" s="11" t="str">
        <f t="shared" ca="1" si="135"/>
        <v/>
      </c>
      <c r="F720" s="15" t="str">
        <f t="shared" ca="1" si="136"/>
        <v/>
      </c>
      <c r="G720" s="15" t="str">
        <f t="shared" ca="1" si="137"/>
        <v/>
      </c>
      <c r="H720" s="10" t="str">
        <f t="shared" ca="1" si="138"/>
        <v/>
      </c>
      <c r="I720" s="10" t="str">
        <f t="shared" ca="1" si="139"/>
        <v/>
      </c>
      <c r="J720" s="10" t="str">
        <f t="shared" ca="1" si="140"/>
        <v/>
      </c>
      <c r="K720" s="11" t="str">
        <f t="shared" ca="1" si="141"/>
        <v/>
      </c>
      <c r="L720" s="10" t="str">
        <f t="shared" ca="1" si="142"/>
        <v/>
      </c>
      <c r="M720" s="11" t="str">
        <f t="shared" ca="1" si="143"/>
        <v/>
      </c>
      <c r="N720" s="22"/>
    </row>
    <row r="721" spans="1:14" customFormat="1">
      <c r="A721" s="9">
        <v>1</v>
      </c>
      <c r="B721" s="10" t="str">
        <f t="shared" ca="1" si="132"/>
        <v/>
      </c>
      <c r="C721" s="10" t="str">
        <f t="shared" ca="1" si="133"/>
        <v/>
      </c>
      <c r="D721" s="11" t="str">
        <f t="shared" ca="1" si="134"/>
        <v/>
      </c>
      <c r="E721" s="11" t="str">
        <f t="shared" ca="1" si="135"/>
        <v/>
      </c>
      <c r="F721" s="15" t="str">
        <f t="shared" ca="1" si="136"/>
        <v/>
      </c>
      <c r="G721" s="15" t="str">
        <f t="shared" ca="1" si="137"/>
        <v/>
      </c>
      <c r="H721" s="10" t="str">
        <f t="shared" ca="1" si="138"/>
        <v/>
      </c>
      <c r="I721" s="10" t="str">
        <f t="shared" ca="1" si="139"/>
        <v/>
      </c>
      <c r="J721" s="10" t="str">
        <f t="shared" ca="1" si="140"/>
        <v/>
      </c>
      <c r="K721" s="11" t="str">
        <f t="shared" ca="1" si="141"/>
        <v/>
      </c>
      <c r="L721" s="10" t="str">
        <f t="shared" ca="1" si="142"/>
        <v/>
      </c>
      <c r="M721" s="11" t="str">
        <f t="shared" ca="1" si="143"/>
        <v/>
      </c>
      <c r="N721" s="22"/>
    </row>
    <row r="722" spans="1:14" customFormat="1">
      <c r="A722" s="9">
        <v>1</v>
      </c>
      <c r="B722" s="10" t="str">
        <f t="shared" ca="1" si="132"/>
        <v/>
      </c>
      <c r="C722" s="10" t="str">
        <f t="shared" ca="1" si="133"/>
        <v/>
      </c>
      <c r="D722" s="11" t="str">
        <f t="shared" ca="1" si="134"/>
        <v/>
      </c>
      <c r="E722" s="11" t="str">
        <f t="shared" ca="1" si="135"/>
        <v/>
      </c>
      <c r="F722" s="15" t="str">
        <f t="shared" ca="1" si="136"/>
        <v/>
      </c>
      <c r="G722" s="15" t="str">
        <f t="shared" ca="1" si="137"/>
        <v/>
      </c>
      <c r="H722" s="10" t="str">
        <f t="shared" ca="1" si="138"/>
        <v/>
      </c>
      <c r="I722" s="10" t="str">
        <f t="shared" ca="1" si="139"/>
        <v/>
      </c>
      <c r="J722" s="10" t="str">
        <f t="shared" ca="1" si="140"/>
        <v/>
      </c>
      <c r="K722" s="11" t="str">
        <f t="shared" ca="1" si="141"/>
        <v/>
      </c>
      <c r="L722" s="10" t="str">
        <f t="shared" ca="1" si="142"/>
        <v/>
      </c>
      <c r="M722" s="11" t="str">
        <f t="shared" ca="1" si="143"/>
        <v/>
      </c>
      <c r="N722" s="22"/>
    </row>
    <row r="723" spans="1:14" customFormat="1">
      <c r="A723" s="9">
        <v>1</v>
      </c>
      <c r="B723" s="10" t="str">
        <f t="shared" ca="1" si="132"/>
        <v/>
      </c>
      <c r="C723" s="10" t="str">
        <f t="shared" ca="1" si="133"/>
        <v/>
      </c>
      <c r="D723" s="11" t="str">
        <f t="shared" ca="1" si="134"/>
        <v/>
      </c>
      <c r="E723" s="11" t="str">
        <f t="shared" ca="1" si="135"/>
        <v/>
      </c>
      <c r="F723" s="15" t="str">
        <f t="shared" ca="1" si="136"/>
        <v/>
      </c>
      <c r="G723" s="15" t="str">
        <f t="shared" ca="1" si="137"/>
        <v/>
      </c>
      <c r="H723" s="10" t="str">
        <f t="shared" ca="1" si="138"/>
        <v/>
      </c>
      <c r="I723" s="10" t="str">
        <f t="shared" ca="1" si="139"/>
        <v/>
      </c>
      <c r="J723" s="10" t="str">
        <f t="shared" ca="1" si="140"/>
        <v/>
      </c>
      <c r="K723" s="11" t="str">
        <f t="shared" ca="1" si="141"/>
        <v/>
      </c>
      <c r="L723" s="10" t="str">
        <f t="shared" ca="1" si="142"/>
        <v/>
      </c>
      <c r="M723" s="11" t="str">
        <f t="shared" ca="1" si="143"/>
        <v/>
      </c>
      <c r="N723" s="22"/>
    </row>
    <row r="724" spans="1:14" customFormat="1">
      <c r="A724" s="9">
        <v>1</v>
      </c>
      <c r="B724" s="10" t="str">
        <f t="shared" ca="1" si="132"/>
        <v/>
      </c>
      <c r="C724" s="10" t="str">
        <f t="shared" ca="1" si="133"/>
        <v/>
      </c>
      <c r="D724" s="11" t="str">
        <f t="shared" ca="1" si="134"/>
        <v/>
      </c>
      <c r="E724" s="11" t="str">
        <f t="shared" ca="1" si="135"/>
        <v/>
      </c>
      <c r="F724" s="15" t="str">
        <f t="shared" ca="1" si="136"/>
        <v/>
      </c>
      <c r="G724" s="15" t="str">
        <f t="shared" ca="1" si="137"/>
        <v/>
      </c>
      <c r="H724" s="10" t="str">
        <f t="shared" ca="1" si="138"/>
        <v/>
      </c>
      <c r="I724" s="10" t="str">
        <f t="shared" ca="1" si="139"/>
        <v/>
      </c>
      <c r="J724" s="10" t="str">
        <f t="shared" ca="1" si="140"/>
        <v/>
      </c>
      <c r="K724" s="11" t="str">
        <f t="shared" ca="1" si="141"/>
        <v/>
      </c>
      <c r="L724" s="10" t="str">
        <f t="shared" ca="1" si="142"/>
        <v/>
      </c>
      <c r="M724" s="11" t="str">
        <f t="shared" ca="1" si="143"/>
        <v/>
      </c>
      <c r="N724" s="22"/>
    </row>
    <row r="725" spans="1:14" customFormat="1">
      <c r="A725" s="9">
        <v>1</v>
      </c>
      <c r="B725" s="10" t="str">
        <f t="shared" ca="1" si="132"/>
        <v/>
      </c>
      <c r="C725" s="10" t="str">
        <f t="shared" ca="1" si="133"/>
        <v/>
      </c>
      <c r="D725" s="11" t="str">
        <f t="shared" ca="1" si="134"/>
        <v/>
      </c>
      <c r="E725" s="11" t="str">
        <f t="shared" ca="1" si="135"/>
        <v/>
      </c>
      <c r="F725" s="15" t="str">
        <f t="shared" ca="1" si="136"/>
        <v/>
      </c>
      <c r="G725" s="15" t="str">
        <f t="shared" ca="1" si="137"/>
        <v/>
      </c>
      <c r="H725" s="10" t="str">
        <f t="shared" ca="1" si="138"/>
        <v/>
      </c>
      <c r="I725" s="10" t="str">
        <f t="shared" ca="1" si="139"/>
        <v/>
      </c>
      <c r="J725" s="10" t="str">
        <f t="shared" ca="1" si="140"/>
        <v/>
      </c>
      <c r="K725" s="11" t="str">
        <f t="shared" ca="1" si="141"/>
        <v/>
      </c>
      <c r="L725" s="10" t="str">
        <f t="shared" ca="1" si="142"/>
        <v/>
      </c>
      <c r="M725" s="11" t="str">
        <f t="shared" ca="1" si="143"/>
        <v/>
      </c>
      <c r="N725" s="22"/>
    </row>
    <row r="726" spans="1:14" customFormat="1">
      <c r="A726" s="9">
        <v>1</v>
      </c>
      <c r="B726" s="10" t="str">
        <f t="shared" ca="1" si="132"/>
        <v/>
      </c>
      <c r="C726" s="10" t="str">
        <f t="shared" ca="1" si="133"/>
        <v/>
      </c>
      <c r="D726" s="11" t="str">
        <f t="shared" ca="1" si="134"/>
        <v/>
      </c>
      <c r="E726" s="11" t="str">
        <f t="shared" ca="1" si="135"/>
        <v/>
      </c>
      <c r="F726" s="15" t="str">
        <f t="shared" ca="1" si="136"/>
        <v/>
      </c>
      <c r="G726" s="15" t="str">
        <f t="shared" ca="1" si="137"/>
        <v/>
      </c>
      <c r="H726" s="10" t="str">
        <f t="shared" ca="1" si="138"/>
        <v/>
      </c>
      <c r="I726" s="10" t="str">
        <f t="shared" ca="1" si="139"/>
        <v/>
      </c>
      <c r="J726" s="10" t="str">
        <f t="shared" ca="1" si="140"/>
        <v/>
      </c>
      <c r="K726" s="11" t="str">
        <f t="shared" ca="1" si="141"/>
        <v/>
      </c>
      <c r="L726" s="10" t="str">
        <f t="shared" ca="1" si="142"/>
        <v/>
      </c>
      <c r="M726" s="11" t="str">
        <f t="shared" ca="1" si="143"/>
        <v/>
      </c>
      <c r="N726" s="22"/>
    </row>
    <row r="727" spans="1:14" customFormat="1">
      <c r="A727" s="9">
        <v>1</v>
      </c>
      <c r="B727" s="10" t="str">
        <f t="shared" ca="1" si="132"/>
        <v/>
      </c>
      <c r="C727" s="10" t="str">
        <f t="shared" ca="1" si="133"/>
        <v/>
      </c>
      <c r="D727" s="11" t="str">
        <f t="shared" ca="1" si="134"/>
        <v/>
      </c>
      <c r="E727" s="11" t="str">
        <f t="shared" ca="1" si="135"/>
        <v/>
      </c>
      <c r="F727" s="15" t="str">
        <f t="shared" ca="1" si="136"/>
        <v/>
      </c>
      <c r="G727" s="15" t="str">
        <f t="shared" ca="1" si="137"/>
        <v/>
      </c>
      <c r="H727" s="10" t="str">
        <f t="shared" ca="1" si="138"/>
        <v/>
      </c>
      <c r="I727" s="10" t="str">
        <f t="shared" ca="1" si="139"/>
        <v/>
      </c>
      <c r="J727" s="10" t="str">
        <f t="shared" ca="1" si="140"/>
        <v/>
      </c>
      <c r="K727" s="11" t="str">
        <f t="shared" ca="1" si="141"/>
        <v/>
      </c>
      <c r="L727" s="10" t="str">
        <f t="shared" ca="1" si="142"/>
        <v/>
      </c>
      <c r="M727" s="11" t="str">
        <f t="shared" ca="1" si="143"/>
        <v/>
      </c>
      <c r="N727" s="22"/>
    </row>
    <row r="728" spans="1:14" customFormat="1">
      <c r="A728" s="9">
        <v>1</v>
      </c>
      <c r="B728" s="10" t="str">
        <f t="shared" ca="1" si="132"/>
        <v/>
      </c>
      <c r="C728" s="10" t="str">
        <f t="shared" ca="1" si="133"/>
        <v/>
      </c>
      <c r="D728" s="11" t="str">
        <f t="shared" ca="1" si="134"/>
        <v/>
      </c>
      <c r="E728" s="11" t="str">
        <f t="shared" ca="1" si="135"/>
        <v/>
      </c>
      <c r="F728" s="15" t="str">
        <f t="shared" ca="1" si="136"/>
        <v/>
      </c>
      <c r="G728" s="15" t="str">
        <f t="shared" ca="1" si="137"/>
        <v/>
      </c>
      <c r="H728" s="10" t="str">
        <f t="shared" ca="1" si="138"/>
        <v/>
      </c>
      <c r="I728" s="10" t="str">
        <f t="shared" ca="1" si="139"/>
        <v/>
      </c>
      <c r="J728" s="10" t="str">
        <f t="shared" ca="1" si="140"/>
        <v/>
      </c>
      <c r="K728" s="11" t="str">
        <f t="shared" ca="1" si="141"/>
        <v/>
      </c>
      <c r="L728" s="10" t="str">
        <f t="shared" ca="1" si="142"/>
        <v/>
      </c>
      <c r="M728" s="11" t="str">
        <f t="shared" ca="1" si="143"/>
        <v/>
      </c>
      <c r="N728" s="22"/>
    </row>
    <row r="729" spans="1:14" customFormat="1">
      <c r="A729" s="9">
        <v>1</v>
      </c>
      <c r="B729" s="10" t="str">
        <f t="shared" ca="1" si="132"/>
        <v/>
      </c>
      <c r="C729" s="10" t="str">
        <f t="shared" ca="1" si="133"/>
        <v/>
      </c>
      <c r="D729" s="11" t="str">
        <f t="shared" ca="1" si="134"/>
        <v/>
      </c>
      <c r="E729" s="11" t="str">
        <f t="shared" ca="1" si="135"/>
        <v/>
      </c>
      <c r="F729" s="15" t="str">
        <f t="shared" ca="1" si="136"/>
        <v/>
      </c>
      <c r="G729" s="15" t="str">
        <f t="shared" ca="1" si="137"/>
        <v/>
      </c>
      <c r="H729" s="10" t="str">
        <f t="shared" ca="1" si="138"/>
        <v/>
      </c>
      <c r="I729" s="10" t="str">
        <f t="shared" ca="1" si="139"/>
        <v/>
      </c>
      <c r="J729" s="10" t="str">
        <f t="shared" ca="1" si="140"/>
        <v/>
      </c>
      <c r="K729" s="11" t="str">
        <f t="shared" ca="1" si="141"/>
        <v/>
      </c>
      <c r="L729" s="10" t="str">
        <f t="shared" ca="1" si="142"/>
        <v/>
      </c>
      <c r="M729" s="11" t="str">
        <f t="shared" ca="1" si="143"/>
        <v/>
      </c>
      <c r="N729" s="22"/>
    </row>
    <row r="730" spans="1:14" customFormat="1">
      <c r="A730" s="9">
        <v>1</v>
      </c>
      <c r="B730" s="10" t="str">
        <f t="shared" ca="1" si="132"/>
        <v/>
      </c>
      <c r="C730" s="10" t="str">
        <f t="shared" ca="1" si="133"/>
        <v/>
      </c>
      <c r="D730" s="11" t="str">
        <f t="shared" ca="1" si="134"/>
        <v/>
      </c>
      <c r="E730" s="11" t="str">
        <f t="shared" ca="1" si="135"/>
        <v/>
      </c>
      <c r="F730" s="15" t="str">
        <f t="shared" ca="1" si="136"/>
        <v/>
      </c>
      <c r="G730" s="15" t="str">
        <f t="shared" ca="1" si="137"/>
        <v/>
      </c>
      <c r="H730" s="10" t="str">
        <f t="shared" ca="1" si="138"/>
        <v/>
      </c>
      <c r="I730" s="10" t="str">
        <f t="shared" ca="1" si="139"/>
        <v/>
      </c>
      <c r="J730" s="10" t="str">
        <f t="shared" ca="1" si="140"/>
        <v/>
      </c>
      <c r="K730" s="11" t="str">
        <f t="shared" ca="1" si="141"/>
        <v/>
      </c>
      <c r="L730" s="10" t="str">
        <f t="shared" ca="1" si="142"/>
        <v/>
      </c>
      <c r="M730" s="11" t="str">
        <f t="shared" ca="1" si="143"/>
        <v/>
      </c>
      <c r="N730" s="22"/>
    </row>
    <row r="731" spans="1:14" customFormat="1">
      <c r="A731" s="9">
        <v>1</v>
      </c>
      <c r="B731" s="10" t="str">
        <f t="shared" ca="1" si="132"/>
        <v/>
      </c>
      <c r="C731" s="10" t="str">
        <f t="shared" ca="1" si="133"/>
        <v/>
      </c>
      <c r="D731" s="11" t="str">
        <f t="shared" ca="1" si="134"/>
        <v/>
      </c>
      <c r="E731" s="11" t="str">
        <f t="shared" ca="1" si="135"/>
        <v/>
      </c>
      <c r="F731" s="15" t="str">
        <f t="shared" ca="1" si="136"/>
        <v/>
      </c>
      <c r="G731" s="15" t="str">
        <f t="shared" ca="1" si="137"/>
        <v/>
      </c>
      <c r="H731" s="10" t="str">
        <f t="shared" ca="1" si="138"/>
        <v/>
      </c>
      <c r="I731" s="10" t="str">
        <f t="shared" ca="1" si="139"/>
        <v/>
      </c>
      <c r="J731" s="10" t="str">
        <f t="shared" ca="1" si="140"/>
        <v/>
      </c>
      <c r="K731" s="11" t="str">
        <f t="shared" ca="1" si="141"/>
        <v/>
      </c>
      <c r="L731" s="10" t="str">
        <f t="shared" ca="1" si="142"/>
        <v/>
      </c>
      <c r="M731" s="11" t="str">
        <f t="shared" ca="1" si="143"/>
        <v/>
      </c>
      <c r="N731" s="22"/>
    </row>
    <row r="732" spans="1:14" customFormat="1">
      <c r="A732" s="9">
        <v>1</v>
      </c>
      <c r="B732" s="10" t="str">
        <f t="shared" ca="1" si="132"/>
        <v/>
      </c>
      <c r="C732" s="10" t="str">
        <f t="shared" ca="1" si="133"/>
        <v/>
      </c>
      <c r="D732" s="11" t="str">
        <f t="shared" ca="1" si="134"/>
        <v/>
      </c>
      <c r="E732" s="11" t="str">
        <f t="shared" ca="1" si="135"/>
        <v/>
      </c>
      <c r="F732" s="15" t="str">
        <f t="shared" ca="1" si="136"/>
        <v/>
      </c>
      <c r="G732" s="15" t="str">
        <f t="shared" ca="1" si="137"/>
        <v/>
      </c>
      <c r="H732" s="10" t="str">
        <f t="shared" ca="1" si="138"/>
        <v/>
      </c>
      <c r="I732" s="10" t="str">
        <f t="shared" ca="1" si="139"/>
        <v/>
      </c>
      <c r="J732" s="10" t="str">
        <f t="shared" ca="1" si="140"/>
        <v/>
      </c>
      <c r="K732" s="11" t="str">
        <f t="shared" ca="1" si="141"/>
        <v/>
      </c>
      <c r="L732" s="10" t="str">
        <f t="shared" ca="1" si="142"/>
        <v/>
      </c>
      <c r="M732" s="11" t="str">
        <f t="shared" ca="1" si="143"/>
        <v/>
      </c>
      <c r="N732" s="22"/>
    </row>
    <row r="733" spans="1:14" customFormat="1">
      <c r="A733" s="9">
        <v>1</v>
      </c>
      <c r="B733" s="10" t="str">
        <f t="shared" ca="1" si="132"/>
        <v/>
      </c>
      <c r="C733" s="10" t="str">
        <f t="shared" ca="1" si="133"/>
        <v/>
      </c>
      <c r="D733" s="11" t="str">
        <f t="shared" ca="1" si="134"/>
        <v/>
      </c>
      <c r="E733" s="11" t="str">
        <f t="shared" ca="1" si="135"/>
        <v/>
      </c>
      <c r="F733" s="15" t="str">
        <f t="shared" ca="1" si="136"/>
        <v/>
      </c>
      <c r="G733" s="15" t="str">
        <f t="shared" ca="1" si="137"/>
        <v/>
      </c>
      <c r="H733" s="10" t="str">
        <f t="shared" ca="1" si="138"/>
        <v/>
      </c>
      <c r="I733" s="10" t="str">
        <f t="shared" ca="1" si="139"/>
        <v/>
      </c>
      <c r="J733" s="10" t="str">
        <f t="shared" ca="1" si="140"/>
        <v/>
      </c>
      <c r="K733" s="11" t="str">
        <f t="shared" ca="1" si="141"/>
        <v/>
      </c>
      <c r="L733" s="10" t="str">
        <f t="shared" ca="1" si="142"/>
        <v/>
      </c>
      <c r="M733" s="11" t="str">
        <f t="shared" ca="1" si="143"/>
        <v/>
      </c>
      <c r="N733" s="22"/>
    </row>
    <row r="734" spans="1:14" customFormat="1">
      <c r="A734" s="9">
        <v>1</v>
      </c>
      <c r="B734" s="10" t="str">
        <f t="shared" ca="1" si="132"/>
        <v/>
      </c>
      <c r="C734" s="10" t="str">
        <f t="shared" ca="1" si="133"/>
        <v/>
      </c>
      <c r="D734" s="11" t="str">
        <f t="shared" ca="1" si="134"/>
        <v/>
      </c>
      <c r="E734" s="11" t="str">
        <f t="shared" ca="1" si="135"/>
        <v/>
      </c>
      <c r="F734" s="15" t="str">
        <f t="shared" ca="1" si="136"/>
        <v/>
      </c>
      <c r="G734" s="15" t="str">
        <f t="shared" ca="1" si="137"/>
        <v/>
      </c>
      <c r="H734" s="10" t="str">
        <f t="shared" ca="1" si="138"/>
        <v/>
      </c>
      <c r="I734" s="10" t="str">
        <f t="shared" ca="1" si="139"/>
        <v/>
      </c>
      <c r="J734" s="10" t="str">
        <f t="shared" ca="1" si="140"/>
        <v/>
      </c>
      <c r="K734" s="11" t="str">
        <f t="shared" ca="1" si="141"/>
        <v/>
      </c>
      <c r="L734" s="10" t="str">
        <f t="shared" ca="1" si="142"/>
        <v/>
      </c>
      <c r="M734" s="11" t="str">
        <f t="shared" ca="1" si="143"/>
        <v/>
      </c>
      <c r="N734" s="22"/>
    </row>
    <row r="735" spans="1:14" customFormat="1">
      <c r="A735" s="9">
        <v>1</v>
      </c>
      <c r="B735" s="10" t="str">
        <f t="shared" ca="1" si="132"/>
        <v/>
      </c>
      <c r="C735" s="10" t="str">
        <f t="shared" ca="1" si="133"/>
        <v/>
      </c>
      <c r="D735" s="11" t="str">
        <f t="shared" ca="1" si="134"/>
        <v/>
      </c>
      <c r="E735" s="11" t="str">
        <f t="shared" ca="1" si="135"/>
        <v/>
      </c>
      <c r="F735" s="15" t="str">
        <f t="shared" ca="1" si="136"/>
        <v/>
      </c>
      <c r="G735" s="15" t="str">
        <f t="shared" ca="1" si="137"/>
        <v/>
      </c>
      <c r="H735" s="10" t="str">
        <f t="shared" ca="1" si="138"/>
        <v/>
      </c>
      <c r="I735" s="10" t="str">
        <f t="shared" ca="1" si="139"/>
        <v/>
      </c>
      <c r="J735" s="10" t="str">
        <f t="shared" ca="1" si="140"/>
        <v/>
      </c>
      <c r="K735" s="11" t="str">
        <f t="shared" ca="1" si="141"/>
        <v/>
      </c>
      <c r="L735" s="10" t="str">
        <f t="shared" ca="1" si="142"/>
        <v/>
      </c>
      <c r="M735" s="11" t="str">
        <f t="shared" ca="1" si="143"/>
        <v/>
      </c>
      <c r="N735" s="22"/>
    </row>
    <row r="736" spans="1:14" customFormat="1">
      <c r="A736" s="9">
        <v>1</v>
      </c>
      <c r="B736" s="10" t="str">
        <f t="shared" ca="1" si="132"/>
        <v/>
      </c>
      <c r="C736" s="10" t="str">
        <f t="shared" ca="1" si="133"/>
        <v/>
      </c>
      <c r="D736" s="11" t="str">
        <f t="shared" ca="1" si="134"/>
        <v/>
      </c>
      <c r="E736" s="11" t="str">
        <f t="shared" ca="1" si="135"/>
        <v/>
      </c>
      <c r="F736" s="15" t="str">
        <f t="shared" ca="1" si="136"/>
        <v/>
      </c>
      <c r="G736" s="15" t="str">
        <f t="shared" ca="1" si="137"/>
        <v/>
      </c>
      <c r="H736" s="10" t="str">
        <f t="shared" ca="1" si="138"/>
        <v/>
      </c>
      <c r="I736" s="10" t="str">
        <f t="shared" ca="1" si="139"/>
        <v/>
      </c>
      <c r="J736" s="10" t="str">
        <f t="shared" ca="1" si="140"/>
        <v/>
      </c>
      <c r="K736" s="11" t="str">
        <f t="shared" ca="1" si="141"/>
        <v/>
      </c>
      <c r="L736" s="10" t="str">
        <f t="shared" ca="1" si="142"/>
        <v/>
      </c>
      <c r="M736" s="11" t="str">
        <f t="shared" ca="1" si="143"/>
        <v/>
      </c>
      <c r="N736" s="22"/>
    </row>
    <row r="737" spans="1:14" customFormat="1">
      <c r="A737" s="9">
        <v>1</v>
      </c>
      <c r="B737" s="10" t="str">
        <f t="shared" ca="1" si="132"/>
        <v/>
      </c>
      <c r="C737" s="10" t="str">
        <f t="shared" ca="1" si="133"/>
        <v/>
      </c>
      <c r="D737" s="11" t="str">
        <f t="shared" ca="1" si="134"/>
        <v/>
      </c>
      <c r="E737" s="11" t="str">
        <f t="shared" ca="1" si="135"/>
        <v/>
      </c>
      <c r="F737" s="15" t="str">
        <f t="shared" ca="1" si="136"/>
        <v/>
      </c>
      <c r="G737" s="15" t="str">
        <f t="shared" ca="1" si="137"/>
        <v/>
      </c>
      <c r="H737" s="10" t="str">
        <f t="shared" ca="1" si="138"/>
        <v/>
      </c>
      <c r="I737" s="10" t="str">
        <f t="shared" ca="1" si="139"/>
        <v/>
      </c>
      <c r="J737" s="10" t="str">
        <f t="shared" ca="1" si="140"/>
        <v/>
      </c>
      <c r="K737" s="11" t="str">
        <f t="shared" ca="1" si="141"/>
        <v/>
      </c>
      <c r="L737" s="10" t="str">
        <f t="shared" ca="1" si="142"/>
        <v/>
      </c>
      <c r="M737" s="11" t="str">
        <f t="shared" ca="1" si="143"/>
        <v/>
      </c>
      <c r="N737" s="22"/>
    </row>
    <row r="738" spans="1:14" customFormat="1">
      <c r="A738" s="9">
        <v>1</v>
      </c>
      <c r="B738" s="10" t="str">
        <f t="shared" ca="1" si="132"/>
        <v/>
      </c>
      <c r="C738" s="10" t="str">
        <f t="shared" ca="1" si="133"/>
        <v/>
      </c>
      <c r="D738" s="11" t="str">
        <f t="shared" ca="1" si="134"/>
        <v/>
      </c>
      <c r="E738" s="11" t="str">
        <f t="shared" ca="1" si="135"/>
        <v/>
      </c>
      <c r="F738" s="15" t="str">
        <f t="shared" ca="1" si="136"/>
        <v/>
      </c>
      <c r="G738" s="15" t="str">
        <f t="shared" ca="1" si="137"/>
        <v/>
      </c>
      <c r="H738" s="10" t="str">
        <f t="shared" ca="1" si="138"/>
        <v/>
      </c>
      <c r="I738" s="10" t="str">
        <f t="shared" ca="1" si="139"/>
        <v/>
      </c>
      <c r="J738" s="10" t="str">
        <f t="shared" ca="1" si="140"/>
        <v/>
      </c>
      <c r="K738" s="11" t="str">
        <f t="shared" ca="1" si="141"/>
        <v/>
      </c>
      <c r="L738" s="10" t="str">
        <f t="shared" ca="1" si="142"/>
        <v/>
      </c>
      <c r="M738" s="11" t="str">
        <f t="shared" ca="1" si="143"/>
        <v/>
      </c>
      <c r="N738" s="22"/>
    </row>
    <row r="739" spans="1:14" customFormat="1">
      <c r="A739" s="9">
        <v>1</v>
      </c>
      <c r="B739" s="10" t="str">
        <f t="shared" ca="1" si="132"/>
        <v/>
      </c>
      <c r="C739" s="10" t="str">
        <f t="shared" ca="1" si="133"/>
        <v/>
      </c>
      <c r="D739" s="11" t="str">
        <f t="shared" ca="1" si="134"/>
        <v/>
      </c>
      <c r="E739" s="11" t="str">
        <f t="shared" ca="1" si="135"/>
        <v/>
      </c>
      <c r="F739" s="15" t="str">
        <f t="shared" ca="1" si="136"/>
        <v/>
      </c>
      <c r="G739" s="15" t="str">
        <f t="shared" ca="1" si="137"/>
        <v/>
      </c>
      <c r="H739" s="10" t="str">
        <f t="shared" ca="1" si="138"/>
        <v/>
      </c>
      <c r="I739" s="10" t="str">
        <f t="shared" ca="1" si="139"/>
        <v/>
      </c>
      <c r="J739" s="10" t="str">
        <f t="shared" ca="1" si="140"/>
        <v/>
      </c>
      <c r="K739" s="11" t="str">
        <f t="shared" ca="1" si="141"/>
        <v/>
      </c>
      <c r="L739" s="10" t="str">
        <f t="shared" ca="1" si="142"/>
        <v/>
      </c>
      <c r="M739" s="11" t="str">
        <f t="shared" ca="1" si="143"/>
        <v/>
      </c>
      <c r="N739" s="22"/>
    </row>
    <row r="740" spans="1:14" customFormat="1">
      <c r="A740" s="9">
        <v>1</v>
      </c>
      <c r="B740" s="10" t="str">
        <f t="shared" ca="1" si="132"/>
        <v/>
      </c>
      <c r="C740" s="10" t="str">
        <f t="shared" ca="1" si="133"/>
        <v/>
      </c>
      <c r="D740" s="11" t="str">
        <f t="shared" ca="1" si="134"/>
        <v/>
      </c>
      <c r="E740" s="11" t="str">
        <f t="shared" ca="1" si="135"/>
        <v/>
      </c>
      <c r="F740" s="15" t="str">
        <f t="shared" ca="1" si="136"/>
        <v/>
      </c>
      <c r="G740" s="15" t="str">
        <f t="shared" ca="1" si="137"/>
        <v/>
      </c>
      <c r="H740" s="10" t="str">
        <f t="shared" ca="1" si="138"/>
        <v/>
      </c>
      <c r="I740" s="10" t="str">
        <f t="shared" ca="1" si="139"/>
        <v/>
      </c>
      <c r="J740" s="10" t="str">
        <f t="shared" ca="1" si="140"/>
        <v/>
      </c>
      <c r="K740" s="11" t="str">
        <f t="shared" ca="1" si="141"/>
        <v/>
      </c>
      <c r="L740" s="10" t="str">
        <f t="shared" ca="1" si="142"/>
        <v/>
      </c>
      <c r="M740" s="11" t="str">
        <f t="shared" ca="1" si="143"/>
        <v/>
      </c>
      <c r="N740" s="22"/>
    </row>
    <row r="741" spans="1:14" customFormat="1">
      <c r="A741" s="9">
        <v>1</v>
      </c>
      <c r="B741" s="10" t="str">
        <f t="shared" ca="1" si="132"/>
        <v/>
      </c>
      <c r="C741" s="10" t="str">
        <f t="shared" ca="1" si="133"/>
        <v/>
      </c>
      <c r="D741" s="11" t="str">
        <f t="shared" ca="1" si="134"/>
        <v/>
      </c>
      <c r="E741" s="11" t="str">
        <f t="shared" ca="1" si="135"/>
        <v/>
      </c>
      <c r="F741" s="15" t="str">
        <f t="shared" ca="1" si="136"/>
        <v/>
      </c>
      <c r="G741" s="15" t="str">
        <f t="shared" ca="1" si="137"/>
        <v/>
      </c>
      <c r="H741" s="10" t="str">
        <f t="shared" ca="1" si="138"/>
        <v/>
      </c>
      <c r="I741" s="10" t="str">
        <f t="shared" ca="1" si="139"/>
        <v/>
      </c>
      <c r="J741" s="10" t="str">
        <f t="shared" ca="1" si="140"/>
        <v/>
      </c>
      <c r="K741" s="11" t="str">
        <f t="shared" ca="1" si="141"/>
        <v/>
      </c>
      <c r="L741" s="10" t="str">
        <f t="shared" ca="1" si="142"/>
        <v/>
      </c>
      <c r="M741" s="11" t="str">
        <f t="shared" ca="1" si="143"/>
        <v/>
      </c>
      <c r="N741" s="22"/>
    </row>
    <row r="742" spans="1:14" customFormat="1">
      <c r="A742" s="9">
        <v>1</v>
      </c>
      <c r="B742" s="10" t="str">
        <f t="shared" ca="1" si="132"/>
        <v/>
      </c>
      <c r="C742" s="10" t="str">
        <f t="shared" ca="1" si="133"/>
        <v/>
      </c>
      <c r="D742" s="11" t="str">
        <f t="shared" ca="1" si="134"/>
        <v/>
      </c>
      <c r="E742" s="11" t="str">
        <f t="shared" ca="1" si="135"/>
        <v/>
      </c>
      <c r="F742" s="15" t="str">
        <f t="shared" ca="1" si="136"/>
        <v/>
      </c>
      <c r="G742" s="15" t="str">
        <f t="shared" ca="1" si="137"/>
        <v/>
      </c>
      <c r="H742" s="10" t="str">
        <f t="shared" ca="1" si="138"/>
        <v/>
      </c>
      <c r="I742" s="10" t="str">
        <f t="shared" ca="1" si="139"/>
        <v/>
      </c>
      <c r="J742" s="10" t="str">
        <f t="shared" ca="1" si="140"/>
        <v/>
      </c>
      <c r="K742" s="11" t="str">
        <f t="shared" ca="1" si="141"/>
        <v/>
      </c>
      <c r="L742" s="10" t="str">
        <f t="shared" ca="1" si="142"/>
        <v/>
      </c>
      <c r="M742" s="11" t="str">
        <f t="shared" ca="1" si="143"/>
        <v/>
      </c>
      <c r="N742" s="22"/>
    </row>
    <row r="743" spans="1:14" customFormat="1">
      <c r="A743" s="9">
        <v>1</v>
      </c>
      <c r="B743" s="10" t="str">
        <f t="shared" ca="1" si="132"/>
        <v/>
      </c>
      <c r="C743" s="10" t="str">
        <f t="shared" ca="1" si="133"/>
        <v/>
      </c>
      <c r="D743" s="11" t="str">
        <f t="shared" ca="1" si="134"/>
        <v/>
      </c>
      <c r="E743" s="11" t="str">
        <f t="shared" ca="1" si="135"/>
        <v/>
      </c>
      <c r="F743" s="15" t="str">
        <f t="shared" ca="1" si="136"/>
        <v/>
      </c>
      <c r="G743" s="15" t="str">
        <f t="shared" ca="1" si="137"/>
        <v/>
      </c>
      <c r="H743" s="10" t="str">
        <f t="shared" ca="1" si="138"/>
        <v/>
      </c>
      <c r="I743" s="10" t="str">
        <f t="shared" ca="1" si="139"/>
        <v/>
      </c>
      <c r="J743" s="10" t="str">
        <f t="shared" ca="1" si="140"/>
        <v/>
      </c>
      <c r="K743" s="11" t="str">
        <f t="shared" ca="1" si="141"/>
        <v/>
      </c>
      <c r="L743" s="10" t="str">
        <f t="shared" ca="1" si="142"/>
        <v/>
      </c>
      <c r="M743" s="11" t="str">
        <f t="shared" ca="1" si="143"/>
        <v/>
      </c>
      <c r="N743" s="22"/>
    </row>
    <row r="744" spans="1:14" customFormat="1">
      <c r="A744" s="9">
        <v>1</v>
      </c>
      <c r="B744" s="10" t="str">
        <f t="shared" ca="1" si="132"/>
        <v/>
      </c>
      <c r="C744" s="10" t="str">
        <f t="shared" ca="1" si="133"/>
        <v/>
      </c>
      <c r="D744" s="11" t="str">
        <f t="shared" ca="1" si="134"/>
        <v/>
      </c>
      <c r="E744" s="11" t="str">
        <f t="shared" ca="1" si="135"/>
        <v/>
      </c>
      <c r="F744" s="15" t="str">
        <f t="shared" ca="1" si="136"/>
        <v/>
      </c>
      <c r="G744" s="15" t="str">
        <f t="shared" ca="1" si="137"/>
        <v/>
      </c>
      <c r="H744" s="10" t="str">
        <f t="shared" ca="1" si="138"/>
        <v/>
      </c>
      <c r="I744" s="10" t="str">
        <f t="shared" ca="1" si="139"/>
        <v/>
      </c>
      <c r="J744" s="10" t="str">
        <f t="shared" ca="1" si="140"/>
        <v/>
      </c>
      <c r="K744" s="11" t="str">
        <f t="shared" ca="1" si="141"/>
        <v/>
      </c>
      <c r="L744" s="10" t="str">
        <f t="shared" ca="1" si="142"/>
        <v/>
      </c>
      <c r="M744" s="11" t="str">
        <f t="shared" ca="1" si="143"/>
        <v/>
      </c>
      <c r="N744" s="22"/>
    </row>
    <row r="745" spans="1:14" customFormat="1">
      <c r="A745" s="9">
        <v>1</v>
      </c>
      <c r="B745" s="10" t="str">
        <f t="shared" ca="1" si="132"/>
        <v/>
      </c>
      <c r="C745" s="10" t="str">
        <f t="shared" ca="1" si="133"/>
        <v/>
      </c>
      <c r="D745" s="11" t="str">
        <f t="shared" ca="1" si="134"/>
        <v/>
      </c>
      <c r="E745" s="11" t="str">
        <f t="shared" ca="1" si="135"/>
        <v/>
      </c>
      <c r="F745" s="15" t="str">
        <f t="shared" ca="1" si="136"/>
        <v/>
      </c>
      <c r="G745" s="15" t="str">
        <f t="shared" ca="1" si="137"/>
        <v/>
      </c>
      <c r="H745" s="10" t="str">
        <f t="shared" ca="1" si="138"/>
        <v/>
      </c>
      <c r="I745" s="10" t="str">
        <f t="shared" ca="1" si="139"/>
        <v/>
      </c>
      <c r="J745" s="10" t="str">
        <f t="shared" ca="1" si="140"/>
        <v/>
      </c>
      <c r="K745" s="11" t="str">
        <f t="shared" ca="1" si="141"/>
        <v/>
      </c>
      <c r="L745" s="10" t="str">
        <f t="shared" ca="1" si="142"/>
        <v/>
      </c>
      <c r="M745" s="11" t="str">
        <f t="shared" ca="1" si="143"/>
        <v/>
      </c>
      <c r="N745" s="22"/>
    </row>
    <row r="746" spans="1:14" customFormat="1">
      <c r="A746" s="9">
        <v>1</v>
      </c>
      <c r="B746" s="10" t="str">
        <f t="shared" ca="1" si="132"/>
        <v/>
      </c>
      <c r="C746" s="10" t="str">
        <f t="shared" ca="1" si="133"/>
        <v/>
      </c>
      <c r="D746" s="11" t="str">
        <f t="shared" ca="1" si="134"/>
        <v/>
      </c>
      <c r="E746" s="11" t="str">
        <f t="shared" ca="1" si="135"/>
        <v/>
      </c>
      <c r="F746" s="15" t="str">
        <f t="shared" ca="1" si="136"/>
        <v/>
      </c>
      <c r="G746" s="15" t="str">
        <f t="shared" ca="1" si="137"/>
        <v/>
      </c>
      <c r="H746" s="10" t="str">
        <f t="shared" ca="1" si="138"/>
        <v/>
      </c>
      <c r="I746" s="10" t="str">
        <f t="shared" ca="1" si="139"/>
        <v/>
      </c>
      <c r="J746" s="10" t="str">
        <f t="shared" ca="1" si="140"/>
        <v/>
      </c>
      <c r="K746" s="11" t="str">
        <f t="shared" ca="1" si="141"/>
        <v/>
      </c>
      <c r="L746" s="10" t="str">
        <f t="shared" ca="1" si="142"/>
        <v/>
      </c>
      <c r="M746" s="11" t="str">
        <f t="shared" ca="1" si="143"/>
        <v/>
      </c>
      <c r="N746" s="22"/>
    </row>
    <row r="747" spans="1:14" customFormat="1">
      <c r="A747" s="9">
        <v>1</v>
      </c>
      <c r="B747" s="10" t="str">
        <f t="shared" ca="1" si="132"/>
        <v/>
      </c>
      <c r="C747" s="10" t="str">
        <f t="shared" ca="1" si="133"/>
        <v/>
      </c>
      <c r="D747" s="11" t="str">
        <f t="shared" ca="1" si="134"/>
        <v/>
      </c>
      <c r="E747" s="11" t="str">
        <f t="shared" ca="1" si="135"/>
        <v/>
      </c>
      <c r="F747" s="15" t="str">
        <f t="shared" ca="1" si="136"/>
        <v/>
      </c>
      <c r="G747" s="15" t="str">
        <f t="shared" ca="1" si="137"/>
        <v/>
      </c>
      <c r="H747" s="10" t="str">
        <f t="shared" ca="1" si="138"/>
        <v/>
      </c>
      <c r="I747" s="10" t="str">
        <f t="shared" ca="1" si="139"/>
        <v/>
      </c>
      <c r="J747" s="10" t="str">
        <f t="shared" ca="1" si="140"/>
        <v/>
      </c>
      <c r="K747" s="11" t="str">
        <f t="shared" ca="1" si="141"/>
        <v/>
      </c>
      <c r="L747" s="10" t="str">
        <f t="shared" ca="1" si="142"/>
        <v/>
      </c>
      <c r="M747" s="11" t="str">
        <f t="shared" ca="1" si="143"/>
        <v/>
      </c>
      <c r="N747" s="22"/>
    </row>
    <row r="748" spans="1:14" customFormat="1">
      <c r="A748" s="9">
        <v>1</v>
      </c>
      <c r="B748" s="10" t="str">
        <f t="shared" ca="1" si="132"/>
        <v/>
      </c>
      <c r="C748" s="10" t="str">
        <f t="shared" ca="1" si="133"/>
        <v/>
      </c>
      <c r="D748" s="11" t="str">
        <f t="shared" ca="1" si="134"/>
        <v/>
      </c>
      <c r="E748" s="11" t="str">
        <f t="shared" ca="1" si="135"/>
        <v/>
      </c>
      <c r="F748" s="15" t="str">
        <f t="shared" ca="1" si="136"/>
        <v/>
      </c>
      <c r="G748" s="15" t="str">
        <f t="shared" ca="1" si="137"/>
        <v/>
      </c>
      <c r="H748" s="10" t="str">
        <f t="shared" ca="1" si="138"/>
        <v/>
      </c>
      <c r="I748" s="10" t="str">
        <f t="shared" ca="1" si="139"/>
        <v/>
      </c>
      <c r="J748" s="10" t="str">
        <f t="shared" ca="1" si="140"/>
        <v/>
      </c>
      <c r="K748" s="11" t="str">
        <f t="shared" ca="1" si="141"/>
        <v/>
      </c>
      <c r="L748" s="10" t="str">
        <f t="shared" ca="1" si="142"/>
        <v/>
      </c>
      <c r="M748" s="11" t="str">
        <f t="shared" ca="1" si="143"/>
        <v/>
      </c>
      <c r="N748" s="22"/>
    </row>
    <row r="749" spans="1:14" customFormat="1">
      <c r="A749" s="9">
        <v>1</v>
      </c>
      <c r="B749" s="10" t="str">
        <f t="shared" ca="1" si="132"/>
        <v/>
      </c>
      <c r="C749" s="10" t="str">
        <f t="shared" ca="1" si="133"/>
        <v/>
      </c>
      <c r="D749" s="11" t="str">
        <f t="shared" ca="1" si="134"/>
        <v/>
      </c>
      <c r="E749" s="11" t="str">
        <f t="shared" ca="1" si="135"/>
        <v/>
      </c>
      <c r="F749" s="15" t="str">
        <f t="shared" ca="1" si="136"/>
        <v/>
      </c>
      <c r="G749" s="15" t="str">
        <f t="shared" ca="1" si="137"/>
        <v/>
      </c>
      <c r="H749" s="10" t="str">
        <f t="shared" ca="1" si="138"/>
        <v/>
      </c>
      <c r="I749" s="10" t="str">
        <f t="shared" ca="1" si="139"/>
        <v/>
      </c>
      <c r="J749" s="10" t="str">
        <f t="shared" ca="1" si="140"/>
        <v/>
      </c>
      <c r="K749" s="11" t="str">
        <f t="shared" ca="1" si="141"/>
        <v/>
      </c>
      <c r="L749" s="10" t="str">
        <f t="shared" ca="1" si="142"/>
        <v/>
      </c>
      <c r="M749" s="11" t="str">
        <f t="shared" ca="1" si="143"/>
        <v/>
      </c>
      <c r="N749" s="22"/>
    </row>
    <row r="750" spans="1:14" customFormat="1">
      <c r="A750" s="9">
        <v>1</v>
      </c>
      <c r="B750" s="10" t="str">
        <f t="shared" ca="1" si="132"/>
        <v/>
      </c>
      <c r="C750" s="10" t="str">
        <f t="shared" ca="1" si="133"/>
        <v/>
      </c>
      <c r="D750" s="11" t="str">
        <f t="shared" ca="1" si="134"/>
        <v/>
      </c>
      <c r="E750" s="11" t="str">
        <f t="shared" ca="1" si="135"/>
        <v/>
      </c>
      <c r="F750" s="15" t="str">
        <f t="shared" ca="1" si="136"/>
        <v/>
      </c>
      <c r="G750" s="15" t="str">
        <f t="shared" ca="1" si="137"/>
        <v/>
      </c>
      <c r="H750" s="10" t="str">
        <f t="shared" ca="1" si="138"/>
        <v/>
      </c>
      <c r="I750" s="10" t="str">
        <f t="shared" ca="1" si="139"/>
        <v/>
      </c>
      <c r="J750" s="10" t="str">
        <f t="shared" ca="1" si="140"/>
        <v/>
      </c>
      <c r="K750" s="11" t="str">
        <f t="shared" ca="1" si="141"/>
        <v/>
      </c>
      <c r="L750" s="10" t="str">
        <f t="shared" ca="1" si="142"/>
        <v/>
      </c>
      <c r="M750" s="11" t="str">
        <f t="shared" ca="1" si="143"/>
        <v/>
      </c>
      <c r="N750" s="22"/>
    </row>
    <row r="751" spans="1:14" customFormat="1">
      <c r="A751" s="9">
        <v>1</v>
      </c>
      <c r="B751" s="10" t="str">
        <f t="shared" ca="1" si="132"/>
        <v/>
      </c>
      <c r="C751" s="10" t="str">
        <f t="shared" ca="1" si="133"/>
        <v/>
      </c>
      <c r="D751" s="11" t="str">
        <f t="shared" ca="1" si="134"/>
        <v/>
      </c>
      <c r="E751" s="11" t="str">
        <f t="shared" ca="1" si="135"/>
        <v/>
      </c>
      <c r="F751" s="15" t="str">
        <f t="shared" ca="1" si="136"/>
        <v/>
      </c>
      <c r="G751" s="15" t="str">
        <f t="shared" ca="1" si="137"/>
        <v/>
      </c>
      <c r="H751" s="10" t="str">
        <f t="shared" ca="1" si="138"/>
        <v/>
      </c>
      <c r="I751" s="10" t="str">
        <f t="shared" ca="1" si="139"/>
        <v/>
      </c>
      <c r="J751" s="10" t="str">
        <f t="shared" ca="1" si="140"/>
        <v/>
      </c>
      <c r="K751" s="11" t="str">
        <f t="shared" ca="1" si="141"/>
        <v/>
      </c>
      <c r="L751" s="10" t="str">
        <f t="shared" ca="1" si="142"/>
        <v/>
      </c>
      <c r="M751" s="11" t="str">
        <f t="shared" ca="1" si="143"/>
        <v/>
      </c>
      <c r="N751" s="22"/>
    </row>
    <row r="752" spans="1:14" customFormat="1">
      <c r="A752" s="9">
        <v>1</v>
      </c>
      <c r="B752" s="10" t="str">
        <f t="shared" ca="1" si="132"/>
        <v/>
      </c>
      <c r="C752" s="10" t="str">
        <f t="shared" ca="1" si="133"/>
        <v/>
      </c>
      <c r="D752" s="11" t="str">
        <f t="shared" ca="1" si="134"/>
        <v/>
      </c>
      <c r="E752" s="11" t="str">
        <f t="shared" ca="1" si="135"/>
        <v/>
      </c>
      <c r="F752" s="15" t="str">
        <f t="shared" ca="1" si="136"/>
        <v/>
      </c>
      <c r="G752" s="15" t="str">
        <f t="shared" ca="1" si="137"/>
        <v/>
      </c>
      <c r="H752" s="10" t="str">
        <f t="shared" ca="1" si="138"/>
        <v/>
      </c>
      <c r="I752" s="10" t="str">
        <f t="shared" ca="1" si="139"/>
        <v/>
      </c>
      <c r="J752" s="10" t="str">
        <f t="shared" ca="1" si="140"/>
        <v/>
      </c>
      <c r="K752" s="11" t="str">
        <f t="shared" ca="1" si="141"/>
        <v/>
      </c>
      <c r="L752" s="10" t="str">
        <f t="shared" ca="1" si="142"/>
        <v/>
      </c>
      <c r="M752" s="11" t="str">
        <f t="shared" ca="1" si="143"/>
        <v/>
      </c>
      <c r="N752" s="22"/>
    </row>
    <row r="753" spans="1:14" customFormat="1">
      <c r="A753" s="9">
        <v>1</v>
      </c>
      <c r="B753" s="10" t="str">
        <f t="shared" ca="1" si="132"/>
        <v/>
      </c>
      <c r="C753" s="10" t="str">
        <f t="shared" ca="1" si="133"/>
        <v/>
      </c>
      <c r="D753" s="11" t="str">
        <f t="shared" ca="1" si="134"/>
        <v/>
      </c>
      <c r="E753" s="11" t="str">
        <f t="shared" ca="1" si="135"/>
        <v/>
      </c>
      <c r="F753" s="15" t="str">
        <f t="shared" ca="1" si="136"/>
        <v/>
      </c>
      <c r="G753" s="15" t="str">
        <f t="shared" ca="1" si="137"/>
        <v/>
      </c>
      <c r="H753" s="10" t="str">
        <f t="shared" ca="1" si="138"/>
        <v/>
      </c>
      <c r="I753" s="10" t="str">
        <f t="shared" ca="1" si="139"/>
        <v/>
      </c>
      <c r="J753" s="10" t="str">
        <f t="shared" ca="1" si="140"/>
        <v/>
      </c>
      <c r="K753" s="11" t="str">
        <f t="shared" ca="1" si="141"/>
        <v/>
      </c>
      <c r="L753" s="10" t="str">
        <f t="shared" ca="1" si="142"/>
        <v/>
      </c>
      <c r="M753" s="11" t="str">
        <f t="shared" ca="1" si="143"/>
        <v/>
      </c>
      <c r="N753" s="22"/>
    </row>
    <row r="754" spans="1:14" customFormat="1">
      <c r="A754" s="9">
        <v>1</v>
      </c>
      <c r="B754" s="10" t="str">
        <f t="shared" ca="1" si="132"/>
        <v/>
      </c>
      <c r="C754" s="10" t="str">
        <f t="shared" ca="1" si="133"/>
        <v/>
      </c>
      <c r="D754" s="11" t="str">
        <f t="shared" ca="1" si="134"/>
        <v/>
      </c>
      <c r="E754" s="11" t="str">
        <f t="shared" ca="1" si="135"/>
        <v/>
      </c>
      <c r="F754" s="15" t="str">
        <f t="shared" ca="1" si="136"/>
        <v/>
      </c>
      <c r="G754" s="15" t="str">
        <f t="shared" ca="1" si="137"/>
        <v/>
      </c>
      <c r="H754" s="10" t="str">
        <f t="shared" ca="1" si="138"/>
        <v/>
      </c>
      <c r="I754" s="10" t="str">
        <f t="shared" ca="1" si="139"/>
        <v/>
      </c>
      <c r="J754" s="10" t="str">
        <f t="shared" ca="1" si="140"/>
        <v/>
      </c>
      <c r="K754" s="11" t="str">
        <f t="shared" ca="1" si="141"/>
        <v/>
      </c>
      <c r="L754" s="10" t="str">
        <f t="shared" ca="1" si="142"/>
        <v/>
      </c>
      <c r="M754" s="11" t="str">
        <f t="shared" ca="1" si="143"/>
        <v/>
      </c>
      <c r="N754" s="22"/>
    </row>
    <row r="755" spans="1:14" customFormat="1">
      <c r="A755" s="9">
        <v>1</v>
      </c>
      <c r="B755" s="10" t="str">
        <f t="shared" ca="1" si="132"/>
        <v/>
      </c>
      <c r="C755" s="10" t="str">
        <f t="shared" ca="1" si="133"/>
        <v/>
      </c>
      <c r="D755" s="11" t="str">
        <f t="shared" ca="1" si="134"/>
        <v/>
      </c>
      <c r="E755" s="11" t="str">
        <f t="shared" ca="1" si="135"/>
        <v/>
      </c>
      <c r="F755" s="15" t="str">
        <f t="shared" ca="1" si="136"/>
        <v/>
      </c>
      <c r="G755" s="15" t="str">
        <f t="shared" ca="1" si="137"/>
        <v/>
      </c>
      <c r="H755" s="10" t="str">
        <f t="shared" ca="1" si="138"/>
        <v/>
      </c>
      <c r="I755" s="10" t="str">
        <f t="shared" ca="1" si="139"/>
        <v/>
      </c>
      <c r="J755" s="10" t="str">
        <f t="shared" ca="1" si="140"/>
        <v/>
      </c>
      <c r="K755" s="11" t="str">
        <f t="shared" ca="1" si="141"/>
        <v/>
      </c>
      <c r="L755" s="10" t="str">
        <f t="shared" ca="1" si="142"/>
        <v/>
      </c>
      <c r="M755" s="11" t="str">
        <f t="shared" ca="1" si="143"/>
        <v/>
      </c>
      <c r="N755" s="22"/>
    </row>
    <row r="756" spans="1:14" customFormat="1">
      <c r="A756" s="9">
        <v>1</v>
      </c>
      <c r="B756" s="10" t="str">
        <f t="shared" ca="1" si="132"/>
        <v/>
      </c>
      <c r="C756" s="10" t="str">
        <f t="shared" ca="1" si="133"/>
        <v/>
      </c>
      <c r="D756" s="11" t="str">
        <f t="shared" ca="1" si="134"/>
        <v/>
      </c>
      <c r="E756" s="11" t="str">
        <f t="shared" ca="1" si="135"/>
        <v/>
      </c>
      <c r="F756" s="15" t="str">
        <f t="shared" ca="1" si="136"/>
        <v/>
      </c>
      <c r="G756" s="15" t="str">
        <f t="shared" ca="1" si="137"/>
        <v/>
      </c>
      <c r="H756" s="10" t="str">
        <f t="shared" ca="1" si="138"/>
        <v/>
      </c>
      <c r="I756" s="10" t="str">
        <f t="shared" ca="1" si="139"/>
        <v/>
      </c>
      <c r="J756" s="10" t="str">
        <f t="shared" ca="1" si="140"/>
        <v/>
      </c>
      <c r="K756" s="11" t="str">
        <f t="shared" ca="1" si="141"/>
        <v/>
      </c>
      <c r="L756" s="10" t="str">
        <f t="shared" ca="1" si="142"/>
        <v/>
      </c>
      <c r="M756" s="11" t="str">
        <f t="shared" ca="1" si="143"/>
        <v/>
      </c>
      <c r="N756" s="22"/>
    </row>
    <row r="757" spans="1:14" customFormat="1">
      <c r="A757" s="9">
        <v>1</v>
      </c>
      <c r="B757" s="10" t="str">
        <f t="shared" ca="1" si="132"/>
        <v/>
      </c>
      <c r="C757" s="10" t="str">
        <f t="shared" ca="1" si="133"/>
        <v/>
      </c>
      <c r="D757" s="11" t="str">
        <f t="shared" ca="1" si="134"/>
        <v/>
      </c>
      <c r="E757" s="11" t="str">
        <f t="shared" ca="1" si="135"/>
        <v/>
      </c>
      <c r="F757" s="15" t="str">
        <f t="shared" ca="1" si="136"/>
        <v/>
      </c>
      <c r="G757" s="15" t="str">
        <f t="shared" ca="1" si="137"/>
        <v/>
      </c>
      <c r="H757" s="10" t="str">
        <f t="shared" ca="1" si="138"/>
        <v/>
      </c>
      <c r="I757" s="10" t="str">
        <f t="shared" ca="1" si="139"/>
        <v/>
      </c>
      <c r="J757" s="10" t="str">
        <f t="shared" ca="1" si="140"/>
        <v/>
      </c>
      <c r="K757" s="11" t="str">
        <f t="shared" ca="1" si="141"/>
        <v/>
      </c>
      <c r="L757" s="10" t="str">
        <f t="shared" ca="1" si="142"/>
        <v/>
      </c>
      <c r="M757" s="11" t="str">
        <f t="shared" ca="1" si="143"/>
        <v/>
      </c>
      <c r="N757" s="22"/>
    </row>
    <row r="758" spans="1:14" customFormat="1">
      <c r="A758" s="9">
        <v>1</v>
      </c>
      <c r="B758" s="10" t="str">
        <f t="shared" ca="1" si="132"/>
        <v/>
      </c>
      <c r="C758" s="10" t="str">
        <f t="shared" ca="1" si="133"/>
        <v/>
      </c>
      <c r="D758" s="11" t="str">
        <f t="shared" ca="1" si="134"/>
        <v/>
      </c>
      <c r="E758" s="11" t="str">
        <f t="shared" ca="1" si="135"/>
        <v/>
      </c>
      <c r="F758" s="15" t="str">
        <f t="shared" ca="1" si="136"/>
        <v/>
      </c>
      <c r="G758" s="15" t="str">
        <f t="shared" ca="1" si="137"/>
        <v/>
      </c>
      <c r="H758" s="10" t="str">
        <f t="shared" ca="1" si="138"/>
        <v/>
      </c>
      <c r="I758" s="10" t="str">
        <f t="shared" ca="1" si="139"/>
        <v/>
      </c>
      <c r="J758" s="10" t="str">
        <f t="shared" ca="1" si="140"/>
        <v/>
      </c>
      <c r="K758" s="11" t="str">
        <f t="shared" ca="1" si="141"/>
        <v/>
      </c>
      <c r="L758" s="10" t="str">
        <f t="shared" ca="1" si="142"/>
        <v/>
      </c>
      <c r="M758" s="11" t="str">
        <f t="shared" ca="1" si="143"/>
        <v/>
      </c>
      <c r="N758" s="22"/>
    </row>
    <row r="759" spans="1:14" customFormat="1">
      <c r="A759" s="9">
        <v>1</v>
      </c>
      <c r="B759" s="10" t="str">
        <f t="shared" ca="1" si="132"/>
        <v/>
      </c>
      <c r="C759" s="10" t="str">
        <f t="shared" ca="1" si="133"/>
        <v/>
      </c>
      <c r="D759" s="11" t="str">
        <f t="shared" ca="1" si="134"/>
        <v/>
      </c>
      <c r="E759" s="11" t="str">
        <f t="shared" ca="1" si="135"/>
        <v/>
      </c>
      <c r="F759" s="15" t="str">
        <f t="shared" ca="1" si="136"/>
        <v/>
      </c>
      <c r="G759" s="15" t="str">
        <f t="shared" ca="1" si="137"/>
        <v/>
      </c>
      <c r="H759" s="10" t="str">
        <f t="shared" ca="1" si="138"/>
        <v/>
      </c>
      <c r="I759" s="10" t="str">
        <f t="shared" ca="1" si="139"/>
        <v/>
      </c>
      <c r="J759" s="10" t="str">
        <f t="shared" ca="1" si="140"/>
        <v/>
      </c>
      <c r="K759" s="11" t="str">
        <f t="shared" ca="1" si="141"/>
        <v/>
      </c>
      <c r="L759" s="10" t="str">
        <f t="shared" ca="1" si="142"/>
        <v/>
      </c>
      <c r="M759" s="11" t="str">
        <f t="shared" ca="1" si="143"/>
        <v/>
      </c>
      <c r="N759" s="22"/>
    </row>
    <row r="760" spans="1:14" customFormat="1">
      <c r="A760" s="9">
        <v>1</v>
      </c>
      <c r="B760" s="10" t="str">
        <f t="shared" ca="1" si="132"/>
        <v/>
      </c>
      <c r="C760" s="10" t="str">
        <f t="shared" ca="1" si="133"/>
        <v/>
      </c>
      <c r="D760" s="11" t="str">
        <f t="shared" ca="1" si="134"/>
        <v/>
      </c>
      <c r="E760" s="11" t="str">
        <f t="shared" ca="1" si="135"/>
        <v/>
      </c>
      <c r="F760" s="15" t="str">
        <f t="shared" ca="1" si="136"/>
        <v/>
      </c>
      <c r="G760" s="15" t="str">
        <f t="shared" ca="1" si="137"/>
        <v/>
      </c>
      <c r="H760" s="10" t="str">
        <f t="shared" ca="1" si="138"/>
        <v/>
      </c>
      <c r="I760" s="10" t="str">
        <f t="shared" ca="1" si="139"/>
        <v/>
      </c>
      <c r="J760" s="10" t="str">
        <f t="shared" ca="1" si="140"/>
        <v/>
      </c>
      <c r="K760" s="11" t="str">
        <f t="shared" ca="1" si="141"/>
        <v/>
      </c>
      <c r="L760" s="10" t="str">
        <f t="shared" ca="1" si="142"/>
        <v/>
      </c>
      <c r="M760" s="11" t="str">
        <f t="shared" ca="1" si="143"/>
        <v/>
      </c>
      <c r="N760" s="22"/>
    </row>
    <row r="761" spans="1:14" customFormat="1">
      <c r="A761" s="9">
        <v>1</v>
      </c>
      <c r="B761" s="10" t="str">
        <f t="shared" ca="1" si="132"/>
        <v/>
      </c>
      <c r="C761" s="10" t="str">
        <f t="shared" ca="1" si="133"/>
        <v/>
      </c>
      <c r="D761" s="11" t="str">
        <f t="shared" ca="1" si="134"/>
        <v/>
      </c>
      <c r="E761" s="11" t="str">
        <f t="shared" ca="1" si="135"/>
        <v/>
      </c>
      <c r="F761" s="15" t="str">
        <f t="shared" ca="1" si="136"/>
        <v/>
      </c>
      <c r="G761" s="15" t="str">
        <f t="shared" ca="1" si="137"/>
        <v/>
      </c>
      <c r="H761" s="10" t="str">
        <f t="shared" ca="1" si="138"/>
        <v/>
      </c>
      <c r="I761" s="10" t="str">
        <f t="shared" ca="1" si="139"/>
        <v/>
      </c>
      <c r="J761" s="10" t="str">
        <f t="shared" ca="1" si="140"/>
        <v/>
      </c>
      <c r="K761" s="11" t="str">
        <f t="shared" ca="1" si="141"/>
        <v/>
      </c>
      <c r="L761" s="10" t="str">
        <f t="shared" ca="1" si="142"/>
        <v/>
      </c>
      <c r="M761" s="11" t="str">
        <f t="shared" ca="1" si="143"/>
        <v/>
      </c>
      <c r="N761" s="22"/>
    </row>
    <row r="762" spans="1:14" customFormat="1">
      <c r="A762" s="9">
        <v>1</v>
      </c>
      <c r="B762" s="10" t="str">
        <f t="shared" ca="1" si="132"/>
        <v/>
      </c>
      <c r="C762" s="10" t="str">
        <f t="shared" ca="1" si="133"/>
        <v/>
      </c>
      <c r="D762" s="11" t="str">
        <f t="shared" ca="1" si="134"/>
        <v/>
      </c>
      <c r="E762" s="11" t="str">
        <f t="shared" ca="1" si="135"/>
        <v/>
      </c>
      <c r="F762" s="15" t="str">
        <f t="shared" ca="1" si="136"/>
        <v/>
      </c>
      <c r="G762" s="15" t="str">
        <f t="shared" ca="1" si="137"/>
        <v/>
      </c>
      <c r="H762" s="10" t="str">
        <f t="shared" ca="1" si="138"/>
        <v/>
      </c>
      <c r="I762" s="10" t="str">
        <f t="shared" ca="1" si="139"/>
        <v/>
      </c>
      <c r="J762" s="10" t="str">
        <f t="shared" ca="1" si="140"/>
        <v/>
      </c>
      <c r="K762" s="11" t="str">
        <f t="shared" ca="1" si="141"/>
        <v/>
      </c>
      <c r="L762" s="10" t="str">
        <f t="shared" ca="1" si="142"/>
        <v/>
      </c>
      <c r="M762" s="11" t="str">
        <f t="shared" ca="1" si="143"/>
        <v/>
      </c>
      <c r="N762" s="22"/>
    </row>
    <row r="763" spans="1:14" customFormat="1">
      <c r="A763" s="9">
        <v>1</v>
      </c>
      <c r="B763" s="10" t="str">
        <f t="shared" ca="1" si="132"/>
        <v/>
      </c>
      <c r="C763" s="10" t="str">
        <f t="shared" ca="1" si="133"/>
        <v/>
      </c>
      <c r="D763" s="11" t="str">
        <f t="shared" ca="1" si="134"/>
        <v/>
      </c>
      <c r="E763" s="11" t="str">
        <f t="shared" ca="1" si="135"/>
        <v/>
      </c>
      <c r="F763" s="15" t="str">
        <f t="shared" ca="1" si="136"/>
        <v/>
      </c>
      <c r="G763" s="15" t="str">
        <f t="shared" ca="1" si="137"/>
        <v/>
      </c>
      <c r="H763" s="10" t="str">
        <f t="shared" ca="1" si="138"/>
        <v/>
      </c>
      <c r="I763" s="10" t="str">
        <f t="shared" ca="1" si="139"/>
        <v/>
      </c>
      <c r="J763" s="10" t="str">
        <f t="shared" ca="1" si="140"/>
        <v/>
      </c>
      <c r="K763" s="11" t="str">
        <f t="shared" ca="1" si="141"/>
        <v/>
      </c>
      <c r="L763" s="10" t="str">
        <f t="shared" ca="1" si="142"/>
        <v/>
      </c>
      <c r="M763" s="11" t="str">
        <f t="shared" ca="1" si="143"/>
        <v/>
      </c>
      <c r="N763" s="22"/>
    </row>
    <row r="764" spans="1:14" customFormat="1">
      <c r="A764" s="9">
        <v>1</v>
      </c>
      <c r="B764" s="10" t="str">
        <f t="shared" ca="1" si="132"/>
        <v/>
      </c>
      <c r="C764" s="10" t="str">
        <f t="shared" ca="1" si="133"/>
        <v/>
      </c>
      <c r="D764" s="11" t="str">
        <f t="shared" ca="1" si="134"/>
        <v/>
      </c>
      <c r="E764" s="11" t="str">
        <f t="shared" ca="1" si="135"/>
        <v/>
      </c>
      <c r="F764" s="15" t="str">
        <f t="shared" ca="1" si="136"/>
        <v/>
      </c>
      <c r="G764" s="15" t="str">
        <f t="shared" ca="1" si="137"/>
        <v/>
      </c>
      <c r="H764" s="10" t="str">
        <f t="shared" ca="1" si="138"/>
        <v/>
      </c>
      <c r="I764" s="10" t="str">
        <f t="shared" ca="1" si="139"/>
        <v/>
      </c>
      <c r="J764" s="10" t="str">
        <f t="shared" ca="1" si="140"/>
        <v/>
      </c>
      <c r="K764" s="11" t="str">
        <f t="shared" ca="1" si="141"/>
        <v/>
      </c>
      <c r="L764" s="10" t="str">
        <f t="shared" ca="1" si="142"/>
        <v/>
      </c>
      <c r="M764" s="11" t="str">
        <f t="shared" ca="1" si="143"/>
        <v/>
      </c>
      <c r="N764" s="22"/>
    </row>
    <row r="765" spans="1:14" customFormat="1">
      <c r="A765" s="9">
        <v>1</v>
      </c>
      <c r="B765" s="10" t="str">
        <f t="shared" ca="1" si="132"/>
        <v/>
      </c>
      <c r="C765" s="10" t="str">
        <f t="shared" ca="1" si="133"/>
        <v/>
      </c>
      <c r="D765" s="11" t="str">
        <f t="shared" ca="1" si="134"/>
        <v/>
      </c>
      <c r="E765" s="11" t="str">
        <f t="shared" ca="1" si="135"/>
        <v/>
      </c>
      <c r="F765" s="15" t="str">
        <f t="shared" ca="1" si="136"/>
        <v/>
      </c>
      <c r="G765" s="15" t="str">
        <f t="shared" ca="1" si="137"/>
        <v/>
      </c>
      <c r="H765" s="10" t="str">
        <f t="shared" ca="1" si="138"/>
        <v/>
      </c>
      <c r="I765" s="10" t="str">
        <f t="shared" ca="1" si="139"/>
        <v/>
      </c>
      <c r="J765" s="10" t="str">
        <f t="shared" ca="1" si="140"/>
        <v/>
      </c>
      <c r="K765" s="11" t="str">
        <f t="shared" ca="1" si="141"/>
        <v/>
      </c>
      <c r="L765" s="10" t="str">
        <f t="shared" ca="1" si="142"/>
        <v/>
      </c>
      <c r="M765" s="11" t="str">
        <f t="shared" ca="1" si="143"/>
        <v/>
      </c>
      <c r="N765" s="22"/>
    </row>
    <row r="766" spans="1:14" customFormat="1">
      <c r="A766" s="9">
        <v>1</v>
      </c>
      <c r="B766" s="10" t="str">
        <f t="shared" ca="1" si="132"/>
        <v/>
      </c>
      <c r="C766" s="10" t="str">
        <f t="shared" ca="1" si="133"/>
        <v/>
      </c>
      <c r="D766" s="11" t="str">
        <f t="shared" ca="1" si="134"/>
        <v/>
      </c>
      <c r="E766" s="11" t="str">
        <f t="shared" ca="1" si="135"/>
        <v/>
      </c>
      <c r="F766" s="15" t="str">
        <f t="shared" ca="1" si="136"/>
        <v/>
      </c>
      <c r="G766" s="15" t="str">
        <f t="shared" ca="1" si="137"/>
        <v/>
      </c>
      <c r="H766" s="10" t="str">
        <f t="shared" ca="1" si="138"/>
        <v/>
      </c>
      <c r="I766" s="10" t="str">
        <f t="shared" ca="1" si="139"/>
        <v/>
      </c>
      <c r="J766" s="10" t="str">
        <f t="shared" ca="1" si="140"/>
        <v/>
      </c>
      <c r="K766" s="11" t="str">
        <f t="shared" ca="1" si="141"/>
        <v/>
      </c>
      <c r="L766" s="10" t="str">
        <f t="shared" ca="1" si="142"/>
        <v/>
      </c>
      <c r="M766" s="11" t="str">
        <f t="shared" ca="1" si="143"/>
        <v/>
      </c>
      <c r="N766" s="22"/>
    </row>
    <row r="767" spans="1:14" customFormat="1">
      <c r="A767" s="9">
        <v>1</v>
      </c>
      <c r="B767" s="10" t="str">
        <f t="shared" ca="1" si="132"/>
        <v/>
      </c>
      <c r="C767" s="10" t="str">
        <f t="shared" ca="1" si="133"/>
        <v/>
      </c>
      <c r="D767" s="11" t="str">
        <f t="shared" ca="1" si="134"/>
        <v/>
      </c>
      <c r="E767" s="11" t="str">
        <f t="shared" ca="1" si="135"/>
        <v/>
      </c>
      <c r="F767" s="15" t="str">
        <f t="shared" ca="1" si="136"/>
        <v/>
      </c>
      <c r="G767" s="15" t="str">
        <f t="shared" ca="1" si="137"/>
        <v/>
      </c>
      <c r="H767" s="10" t="str">
        <f t="shared" ca="1" si="138"/>
        <v/>
      </c>
      <c r="I767" s="10" t="str">
        <f t="shared" ca="1" si="139"/>
        <v/>
      </c>
      <c r="J767" s="10" t="str">
        <f t="shared" ca="1" si="140"/>
        <v/>
      </c>
      <c r="K767" s="11" t="str">
        <f t="shared" ca="1" si="141"/>
        <v/>
      </c>
      <c r="L767" s="10" t="str">
        <f t="shared" ca="1" si="142"/>
        <v/>
      </c>
      <c r="M767" s="11" t="str">
        <f t="shared" ca="1" si="143"/>
        <v/>
      </c>
      <c r="N767" s="22"/>
    </row>
    <row r="768" spans="1:14" customFormat="1">
      <c r="A768" s="9">
        <v>1</v>
      </c>
      <c r="B768" s="10" t="str">
        <f t="shared" ca="1" si="132"/>
        <v/>
      </c>
      <c r="C768" s="10" t="str">
        <f t="shared" ca="1" si="133"/>
        <v/>
      </c>
      <c r="D768" s="11" t="str">
        <f t="shared" ca="1" si="134"/>
        <v/>
      </c>
      <c r="E768" s="11" t="str">
        <f t="shared" ca="1" si="135"/>
        <v/>
      </c>
      <c r="F768" s="15" t="str">
        <f t="shared" ca="1" si="136"/>
        <v/>
      </c>
      <c r="G768" s="15" t="str">
        <f t="shared" ca="1" si="137"/>
        <v/>
      </c>
      <c r="H768" s="10" t="str">
        <f t="shared" ca="1" si="138"/>
        <v/>
      </c>
      <c r="I768" s="10" t="str">
        <f t="shared" ca="1" si="139"/>
        <v/>
      </c>
      <c r="J768" s="10" t="str">
        <f t="shared" ca="1" si="140"/>
        <v/>
      </c>
      <c r="K768" s="11" t="str">
        <f t="shared" ca="1" si="141"/>
        <v/>
      </c>
      <c r="L768" s="10" t="str">
        <f t="shared" ca="1" si="142"/>
        <v/>
      </c>
      <c r="M768" s="11" t="str">
        <f t="shared" ca="1" si="143"/>
        <v/>
      </c>
      <c r="N768" s="22"/>
    </row>
    <row r="769" spans="1:14" customFormat="1">
      <c r="A769" s="9">
        <v>1</v>
      </c>
      <c r="B769" s="10" t="str">
        <f t="shared" ca="1" si="132"/>
        <v/>
      </c>
      <c r="C769" s="10" t="str">
        <f t="shared" ca="1" si="133"/>
        <v/>
      </c>
      <c r="D769" s="11" t="str">
        <f t="shared" ca="1" si="134"/>
        <v/>
      </c>
      <c r="E769" s="11" t="str">
        <f t="shared" ca="1" si="135"/>
        <v/>
      </c>
      <c r="F769" s="15" t="str">
        <f t="shared" ca="1" si="136"/>
        <v/>
      </c>
      <c r="G769" s="15" t="str">
        <f t="shared" ca="1" si="137"/>
        <v/>
      </c>
      <c r="H769" s="10" t="str">
        <f t="shared" ca="1" si="138"/>
        <v/>
      </c>
      <c r="I769" s="10" t="str">
        <f t="shared" ca="1" si="139"/>
        <v/>
      </c>
      <c r="J769" s="10" t="str">
        <f t="shared" ca="1" si="140"/>
        <v/>
      </c>
      <c r="K769" s="11" t="str">
        <f t="shared" ca="1" si="141"/>
        <v/>
      </c>
      <c r="L769" s="10" t="str">
        <f t="shared" ca="1" si="142"/>
        <v/>
      </c>
      <c r="M769" s="11" t="str">
        <f t="shared" ca="1" si="143"/>
        <v/>
      </c>
      <c r="N769" s="22"/>
    </row>
    <row r="770" spans="1:14" customFormat="1">
      <c r="A770" s="9">
        <v>1</v>
      </c>
      <c r="B770" s="10" t="str">
        <f t="shared" ca="1" si="132"/>
        <v/>
      </c>
      <c r="C770" s="10" t="str">
        <f t="shared" ca="1" si="133"/>
        <v/>
      </c>
      <c r="D770" s="11" t="str">
        <f t="shared" ca="1" si="134"/>
        <v/>
      </c>
      <c r="E770" s="11" t="str">
        <f t="shared" ca="1" si="135"/>
        <v/>
      </c>
      <c r="F770" s="15" t="str">
        <f t="shared" ca="1" si="136"/>
        <v/>
      </c>
      <c r="G770" s="15" t="str">
        <f t="shared" ca="1" si="137"/>
        <v/>
      </c>
      <c r="H770" s="10" t="str">
        <f t="shared" ca="1" si="138"/>
        <v/>
      </c>
      <c r="I770" s="10" t="str">
        <f t="shared" ca="1" si="139"/>
        <v/>
      </c>
      <c r="J770" s="10" t="str">
        <f t="shared" ca="1" si="140"/>
        <v/>
      </c>
      <c r="K770" s="11" t="str">
        <f t="shared" ca="1" si="141"/>
        <v/>
      </c>
      <c r="L770" s="10" t="str">
        <f t="shared" ca="1" si="142"/>
        <v/>
      </c>
      <c r="M770" s="11" t="str">
        <f t="shared" ca="1" si="143"/>
        <v/>
      </c>
      <c r="N770" s="22"/>
    </row>
    <row r="771" spans="1:14" customFormat="1">
      <c r="A771" s="9">
        <v>1</v>
      </c>
      <c r="B771" s="10" t="str">
        <f t="shared" ca="1" si="132"/>
        <v/>
      </c>
      <c r="C771" s="10" t="str">
        <f t="shared" ca="1" si="133"/>
        <v/>
      </c>
      <c r="D771" s="11" t="str">
        <f t="shared" ca="1" si="134"/>
        <v/>
      </c>
      <c r="E771" s="11" t="str">
        <f t="shared" ca="1" si="135"/>
        <v/>
      </c>
      <c r="F771" s="15" t="str">
        <f t="shared" ca="1" si="136"/>
        <v/>
      </c>
      <c r="G771" s="15" t="str">
        <f t="shared" ca="1" si="137"/>
        <v/>
      </c>
      <c r="H771" s="10" t="str">
        <f t="shared" ca="1" si="138"/>
        <v/>
      </c>
      <c r="I771" s="10" t="str">
        <f t="shared" ca="1" si="139"/>
        <v/>
      </c>
      <c r="J771" s="10" t="str">
        <f t="shared" ca="1" si="140"/>
        <v/>
      </c>
      <c r="K771" s="11" t="str">
        <f t="shared" ca="1" si="141"/>
        <v/>
      </c>
      <c r="L771" s="10" t="str">
        <f t="shared" ca="1" si="142"/>
        <v/>
      </c>
      <c r="M771" s="11" t="str">
        <f t="shared" ca="1" si="143"/>
        <v/>
      </c>
      <c r="N771" s="22"/>
    </row>
    <row r="772" spans="1:14" customFormat="1">
      <c r="A772" s="9">
        <v>1</v>
      </c>
      <c r="B772" s="10" t="str">
        <f t="shared" ca="1" si="132"/>
        <v/>
      </c>
      <c r="C772" s="10" t="str">
        <f t="shared" ca="1" si="133"/>
        <v/>
      </c>
      <c r="D772" s="11" t="str">
        <f t="shared" ca="1" si="134"/>
        <v/>
      </c>
      <c r="E772" s="11" t="str">
        <f t="shared" ca="1" si="135"/>
        <v/>
      </c>
      <c r="F772" s="15" t="str">
        <f t="shared" ca="1" si="136"/>
        <v/>
      </c>
      <c r="G772" s="15" t="str">
        <f t="shared" ca="1" si="137"/>
        <v/>
      </c>
      <c r="H772" s="10" t="str">
        <f t="shared" ca="1" si="138"/>
        <v/>
      </c>
      <c r="I772" s="10" t="str">
        <f t="shared" ca="1" si="139"/>
        <v/>
      </c>
      <c r="J772" s="10" t="str">
        <f t="shared" ca="1" si="140"/>
        <v/>
      </c>
      <c r="K772" s="11" t="str">
        <f t="shared" ca="1" si="141"/>
        <v/>
      </c>
      <c r="L772" s="10" t="str">
        <f t="shared" ca="1" si="142"/>
        <v/>
      </c>
      <c r="M772" s="11" t="str">
        <f t="shared" ca="1" si="143"/>
        <v/>
      </c>
      <c r="N772" s="22"/>
    </row>
    <row r="773" spans="1:14" customFormat="1">
      <c r="A773" s="9">
        <v>1</v>
      </c>
      <c r="B773" s="10" t="str">
        <f t="shared" ref="B773:B836" ca="1" si="144">IF(B772="","",IF(ISNA(MATCH(C773,N°_BC,0)),"",MATCH(C773,N°_BC,0)))</f>
        <v/>
      </c>
      <c r="C773" s="10" t="str">
        <f t="shared" ref="C773:C836" ca="1" si="145">IF(C772="","",IF(ISNA(INDEX(OFFSET(N°_BC,B772,0),MATCH(A773,OFFSET(Mois_dep,B772,0),0))),"",INDEX(OFFSET(N°_BC,B772,0),MATCH(A773,OFFSET(Mois_dep,B772,0),0))))</f>
        <v/>
      </c>
      <c r="D773" s="11" t="str">
        <f t="shared" ref="D773:D836" ca="1" si="146">IF(E772="","",IF(ISNA(INDEX(OFFSET(Dates_départ,B772,0),MATCH(A773,OFFSET(Mois_dep,B772,0),0))),"",INDEX(OFFSET(Dates_départ,B772,0),MATCH(A773,OFFSET(Mois_dep,B772,0),0))))</f>
        <v/>
      </c>
      <c r="E773" s="11" t="str">
        <f t="shared" ref="E773:E836" ca="1" si="147">IF(E772="","",IF(ISNA(INDEX(OFFSET(Dates_Fin,B772,0),MATCH(A773,OFFSET(Mois_dep,B772,0),0))),"",INDEX(OFFSET(Dates_Fin,B772,0),MATCH(A773,OFFSET(Mois_dep,B772,0),0))))</f>
        <v/>
      </c>
      <c r="F773" s="15" t="str">
        <f t="shared" ref="F773:F836" ca="1" si="148">IF(E772="","",IF(ISNA(INDEX(OFFSET(Choix_conducteur,B772,0),MATCH(A773,OFFSET(Mois_dep,B772,0),0))),"",INDEX(OFFSET(Choix_conducteur,B772,0),MATCH(A773,OFFSET(Mois_dep,B772,0),0))))</f>
        <v/>
      </c>
      <c r="G773" s="15" t="str">
        <f t="shared" ref="G773:G836" ca="1" si="149">IF(E772="","",IF(ISNA(INDEX(OFFSET(Choix_véhicule,B772,0),MATCH(A773,OFFSET(Mois_dep,B772,0),0))),"",INDEX(OFFSET(Choix_véhicule,B772,0),MATCH(A773,OFFSET(Mois_dep,B772,0),0))))</f>
        <v/>
      </c>
      <c r="H773" s="10" t="str">
        <f t="shared" ref="H773:H836" ca="1" si="150">IF(H772="","",IF(ISNA(INDEX(OFFSET(Confirmé___Option,B772,0),MATCH(A773,OFFSET(Mois_dep,B772,0),0))),"",INDEX(OFFSET(Confirmé___Option,B772,0),MATCH(A773,OFFSET(Mois_dep,B772,0),0))))</f>
        <v/>
      </c>
      <c r="I773" s="10" t="str">
        <f t="shared" ref="I773:I836" ca="1" si="151">IF(IF(H772="","",IF(ISNA(INDEX(OFFSET(Commentaire,B772,0),MATCH(A773,OFFSET(Mois_dep,B772,0),0))),"",INDEX(OFFSET(Commentaire,B772,0),MATCH(A773,OFFSET(Mois_dep,B772,0),0))))=0,"",IF(H772="","",IF(ISNA(INDEX(OFFSET(Commentaire,B772,0),MATCH(A773,OFFSET(Mois_dep,B772,0),0))),"",INDEX(OFFSET(Commentaire,B772,0),MATCH(A773,OFFSET(Mois_dep,B772,0),0)))))</f>
        <v/>
      </c>
      <c r="J773" s="10" t="str">
        <f t="shared" ref="J773:J836" ca="1" si="152">IF(IF(H772="","",IF(ISNA(INDEX(OFFSET(Choix_conducteur_différent,B772,0),MATCH(A773,OFFSET(Mois_dep,B772,0),0))),"",INDEX(OFFSET(Choix_conducteur_différent,B772,0),MATCH(A773,OFFSET(Mois_dep,B772,0),0))))=0,"",IF(H772="","",IF(ISNA(INDEX(OFFSET(Choix_conducteur_différent,B772,0),MATCH(A773,OFFSET(Mois_dep,B772,0),0))),"",INDEX(OFFSET(Choix_conducteur_différent,B772,0),MATCH(A773,OFFSET(Mois_dep,B772,0),0)))))</f>
        <v/>
      </c>
      <c r="K773" s="11" t="str">
        <f t="shared" ref="K773:K836" ca="1" si="153">IF(IF(H772="","",IF(ISNA(INDEX(OFFSET(Dates,B772,0),MATCH(A773,OFFSET(Mois_dep,B772,0),0))),"",INDEX(OFFSET(Dates,B772,0),MATCH(A773,OFFSET(Mois_dep,B772,0),0))))=0,"",IF(H772="","",IF(ISNA(INDEX(OFFSET(Dates,B772,0),MATCH(A773,OFFSET(Mois_dep,B772,0),0))),"",INDEX(OFFSET(Dates,B772,0),MATCH(A773,OFFSET(Mois_dep,B772,0),0)))))</f>
        <v/>
      </c>
      <c r="L773" s="10" t="str">
        <f t="shared" ref="L773:L836" ca="1" si="154">IF(IF(H772="","",IF(ISNA(INDEX(OFFSET(Choix_conducteur_différent2,B772,0),MATCH(A773,OFFSET(Mois_dep,B772,0),0))),"",INDEX(OFFSET(Choix_conducteur_différent2,B772,0),MATCH(A773,OFFSET(Mois_dep,B772,0),0))))=0,"",IF(H772="","",IF(ISNA(INDEX(OFFSET(Choix_conducteur_différent2,B772,0),MATCH(A773,OFFSET(Mois_dep,B772,0),0))),"",INDEX(OFFSET(Choix_conducteur_différent2,B772,0),MATCH(A773,OFFSET(Mois_dep,B772,0),0)))))</f>
        <v/>
      </c>
      <c r="M773" s="11" t="str">
        <f t="shared" ref="M773:M836" ca="1" si="155">IF(IF(H772="","",IF(ISNA(INDEX(OFFSET(Dates2,B772,0),MATCH(A773,OFFSET(Mois_dep,B772,0),0))),"",INDEX(OFFSET(Dates2,B772,0),MATCH(A773,OFFSET(Mois_dep,B772,0),0))))=0,"",IF(H772="","",IF(ISNA(INDEX(OFFSET(Dates2,B772,0),MATCH(A773,OFFSET(Mois_dep,B772,0),0))),"",INDEX(OFFSET(Dates2,B772,0),MATCH(A773,OFFSET(Mois_dep,B772,0),0)))))</f>
        <v/>
      </c>
      <c r="N773" s="22"/>
    </row>
    <row r="774" spans="1:14" customFormat="1">
      <c r="A774" s="9">
        <v>1</v>
      </c>
      <c r="B774" s="10" t="str">
        <f t="shared" ca="1" si="144"/>
        <v/>
      </c>
      <c r="C774" s="10" t="str">
        <f t="shared" ca="1" si="145"/>
        <v/>
      </c>
      <c r="D774" s="11" t="str">
        <f t="shared" ca="1" si="146"/>
        <v/>
      </c>
      <c r="E774" s="11" t="str">
        <f t="shared" ca="1" si="147"/>
        <v/>
      </c>
      <c r="F774" s="15" t="str">
        <f t="shared" ca="1" si="148"/>
        <v/>
      </c>
      <c r="G774" s="15" t="str">
        <f t="shared" ca="1" si="149"/>
        <v/>
      </c>
      <c r="H774" s="10" t="str">
        <f t="shared" ca="1" si="150"/>
        <v/>
      </c>
      <c r="I774" s="10" t="str">
        <f t="shared" ca="1" si="151"/>
        <v/>
      </c>
      <c r="J774" s="10" t="str">
        <f t="shared" ca="1" si="152"/>
        <v/>
      </c>
      <c r="K774" s="11" t="str">
        <f t="shared" ca="1" si="153"/>
        <v/>
      </c>
      <c r="L774" s="10" t="str">
        <f t="shared" ca="1" si="154"/>
        <v/>
      </c>
      <c r="M774" s="11" t="str">
        <f t="shared" ca="1" si="155"/>
        <v/>
      </c>
      <c r="N774" s="22"/>
    </row>
    <row r="775" spans="1:14" customFormat="1">
      <c r="A775" s="9">
        <v>1</v>
      </c>
      <c r="B775" s="10" t="str">
        <f t="shared" ca="1" si="144"/>
        <v/>
      </c>
      <c r="C775" s="10" t="str">
        <f t="shared" ca="1" si="145"/>
        <v/>
      </c>
      <c r="D775" s="11" t="str">
        <f t="shared" ca="1" si="146"/>
        <v/>
      </c>
      <c r="E775" s="11" t="str">
        <f t="shared" ca="1" si="147"/>
        <v/>
      </c>
      <c r="F775" s="15" t="str">
        <f t="shared" ca="1" si="148"/>
        <v/>
      </c>
      <c r="G775" s="15" t="str">
        <f t="shared" ca="1" si="149"/>
        <v/>
      </c>
      <c r="H775" s="10" t="str">
        <f t="shared" ca="1" si="150"/>
        <v/>
      </c>
      <c r="I775" s="10" t="str">
        <f t="shared" ca="1" si="151"/>
        <v/>
      </c>
      <c r="J775" s="10" t="str">
        <f t="shared" ca="1" si="152"/>
        <v/>
      </c>
      <c r="K775" s="11" t="str">
        <f t="shared" ca="1" si="153"/>
        <v/>
      </c>
      <c r="L775" s="10" t="str">
        <f t="shared" ca="1" si="154"/>
        <v/>
      </c>
      <c r="M775" s="11" t="str">
        <f t="shared" ca="1" si="155"/>
        <v/>
      </c>
      <c r="N775" s="22"/>
    </row>
    <row r="776" spans="1:14" customFormat="1">
      <c r="A776" s="9">
        <v>1</v>
      </c>
      <c r="B776" s="10" t="str">
        <f t="shared" ca="1" si="144"/>
        <v/>
      </c>
      <c r="C776" s="10" t="str">
        <f t="shared" ca="1" si="145"/>
        <v/>
      </c>
      <c r="D776" s="11" t="str">
        <f t="shared" ca="1" si="146"/>
        <v/>
      </c>
      <c r="E776" s="11" t="str">
        <f t="shared" ca="1" si="147"/>
        <v/>
      </c>
      <c r="F776" s="15" t="str">
        <f t="shared" ca="1" si="148"/>
        <v/>
      </c>
      <c r="G776" s="15" t="str">
        <f t="shared" ca="1" si="149"/>
        <v/>
      </c>
      <c r="H776" s="10" t="str">
        <f t="shared" ca="1" si="150"/>
        <v/>
      </c>
      <c r="I776" s="10" t="str">
        <f t="shared" ca="1" si="151"/>
        <v/>
      </c>
      <c r="J776" s="10" t="str">
        <f t="shared" ca="1" si="152"/>
        <v/>
      </c>
      <c r="K776" s="11" t="str">
        <f t="shared" ca="1" si="153"/>
        <v/>
      </c>
      <c r="L776" s="10" t="str">
        <f t="shared" ca="1" si="154"/>
        <v/>
      </c>
      <c r="M776" s="11" t="str">
        <f t="shared" ca="1" si="155"/>
        <v/>
      </c>
      <c r="N776" s="22"/>
    </row>
    <row r="777" spans="1:14" customFormat="1">
      <c r="A777" s="9">
        <v>1</v>
      </c>
      <c r="B777" s="10" t="str">
        <f t="shared" ca="1" si="144"/>
        <v/>
      </c>
      <c r="C777" s="10" t="str">
        <f t="shared" ca="1" si="145"/>
        <v/>
      </c>
      <c r="D777" s="11" t="str">
        <f t="shared" ca="1" si="146"/>
        <v/>
      </c>
      <c r="E777" s="11" t="str">
        <f t="shared" ca="1" si="147"/>
        <v/>
      </c>
      <c r="F777" s="15" t="str">
        <f t="shared" ca="1" si="148"/>
        <v/>
      </c>
      <c r="G777" s="15" t="str">
        <f t="shared" ca="1" si="149"/>
        <v/>
      </c>
      <c r="H777" s="10" t="str">
        <f t="shared" ca="1" si="150"/>
        <v/>
      </c>
      <c r="I777" s="10" t="str">
        <f t="shared" ca="1" si="151"/>
        <v/>
      </c>
      <c r="J777" s="10" t="str">
        <f t="shared" ca="1" si="152"/>
        <v/>
      </c>
      <c r="K777" s="11" t="str">
        <f t="shared" ca="1" si="153"/>
        <v/>
      </c>
      <c r="L777" s="10" t="str">
        <f t="shared" ca="1" si="154"/>
        <v/>
      </c>
      <c r="M777" s="11" t="str">
        <f t="shared" ca="1" si="155"/>
        <v/>
      </c>
      <c r="N777" s="22"/>
    </row>
    <row r="778" spans="1:14" customFormat="1">
      <c r="A778" s="9">
        <v>1</v>
      </c>
      <c r="B778" s="10" t="str">
        <f t="shared" ca="1" si="144"/>
        <v/>
      </c>
      <c r="C778" s="10" t="str">
        <f t="shared" ca="1" si="145"/>
        <v/>
      </c>
      <c r="D778" s="11" t="str">
        <f t="shared" ca="1" si="146"/>
        <v/>
      </c>
      <c r="E778" s="11" t="str">
        <f t="shared" ca="1" si="147"/>
        <v/>
      </c>
      <c r="F778" s="15" t="str">
        <f t="shared" ca="1" si="148"/>
        <v/>
      </c>
      <c r="G778" s="15" t="str">
        <f t="shared" ca="1" si="149"/>
        <v/>
      </c>
      <c r="H778" s="10" t="str">
        <f t="shared" ca="1" si="150"/>
        <v/>
      </c>
      <c r="I778" s="10" t="str">
        <f t="shared" ca="1" si="151"/>
        <v/>
      </c>
      <c r="J778" s="10" t="str">
        <f t="shared" ca="1" si="152"/>
        <v/>
      </c>
      <c r="K778" s="11" t="str">
        <f t="shared" ca="1" si="153"/>
        <v/>
      </c>
      <c r="L778" s="10" t="str">
        <f t="shared" ca="1" si="154"/>
        <v/>
      </c>
      <c r="M778" s="11" t="str">
        <f t="shared" ca="1" si="155"/>
        <v/>
      </c>
      <c r="N778" s="22"/>
    </row>
    <row r="779" spans="1:14" customFormat="1">
      <c r="A779" s="9">
        <v>1</v>
      </c>
      <c r="B779" s="10" t="str">
        <f t="shared" ca="1" si="144"/>
        <v/>
      </c>
      <c r="C779" s="10" t="str">
        <f t="shared" ca="1" si="145"/>
        <v/>
      </c>
      <c r="D779" s="11" t="str">
        <f t="shared" ca="1" si="146"/>
        <v/>
      </c>
      <c r="E779" s="11" t="str">
        <f t="shared" ca="1" si="147"/>
        <v/>
      </c>
      <c r="F779" s="15" t="str">
        <f t="shared" ca="1" si="148"/>
        <v/>
      </c>
      <c r="G779" s="15" t="str">
        <f t="shared" ca="1" si="149"/>
        <v/>
      </c>
      <c r="H779" s="10" t="str">
        <f t="shared" ca="1" si="150"/>
        <v/>
      </c>
      <c r="I779" s="10" t="str">
        <f t="shared" ca="1" si="151"/>
        <v/>
      </c>
      <c r="J779" s="10" t="str">
        <f t="shared" ca="1" si="152"/>
        <v/>
      </c>
      <c r="K779" s="11" t="str">
        <f t="shared" ca="1" si="153"/>
        <v/>
      </c>
      <c r="L779" s="10" t="str">
        <f t="shared" ca="1" si="154"/>
        <v/>
      </c>
      <c r="M779" s="11" t="str">
        <f t="shared" ca="1" si="155"/>
        <v/>
      </c>
      <c r="N779" s="22"/>
    </row>
    <row r="780" spans="1:14" customFormat="1">
      <c r="A780" s="9">
        <v>1</v>
      </c>
      <c r="B780" s="10" t="str">
        <f t="shared" ca="1" si="144"/>
        <v/>
      </c>
      <c r="C780" s="10" t="str">
        <f t="shared" ca="1" si="145"/>
        <v/>
      </c>
      <c r="D780" s="11" t="str">
        <f t="shared" ca="1" si="146"/>
        <v/>
      </c>
      <c r="E780" s="11" t="str">
        <f t="shared" ca="1" si="147"/>
        <v/>
      </c>
      <c r="F780" s="15" t="str">
        <f t="shared" ca="1" si="148"/>
        <v/>
      </c>
      <c r="G780" s="15" t="str">
        <f t="shared" ca="1" si="149"/>
        <v/>
      </c>
      <c r="H780" s="10" t="str">
        <f t="shared" ca="1" si="150"/>
        <v/>
      </c>
      <c r="I780" s="10" t="str">
        <f t="shared" ca="1" si="151"/>
        <v/>
      </c>
      <c r="J780" s="10" t="str">
        <f t="shared" ca="1" si="152"/>
        <v/>
      </c>
      <c r="K780" s="11" t="str">
        <f t="shared" ca="1" si="153"/>
        <v/>
      </c>
      <c r="L780" s="10" t="str">
        <f t="shared" ca="1" si="154"/>
        <v/>
      </c>
      <c r="M780" s="11" t="str">
        <f t="shared" ca="1" si="155"/>
        <v/>
      </c>
      <c r="N780" s="22"/>
    </row>
    <row r="781" spans="1:14" customFormat="1">
      <c r="A781" s="9">
        <v>1</v>
      </c>
      <c r="B781" s="10" t="str">
        <f t="shared" ca="1" si="144"/>
        <v/>
      </c>
      <c r="C781" s="10" t="str">
        <f t="shared" ca="1" si="145"/>
        <v/>
      </c>
      <c r="D781" s="11" t="str">
        <f t="shared" ca="1" si="146"/>
        <v/>
      </c>
      <c r="E781" s="11" t="str">
        <f t="shared" ca="1" si="147"/>
        <v/>
      </c>
      <c r="F781" s="15" t="str">
        <f t="shared" ca="1" si="148"/>
        <v/>
      </c>
      <c r="G781" s="15" t="str">
        <f t="shared" ca="1" si="149"/>
        <v/>
      </c>
      <c r="H781" s="10" t="str">
        <f t="shared" ca="1" si="150"/>
        <v/>
      </c>
      <c r="I781" s="10" t="str">
        <f t="shared" ca="1" si="151"/>
        <v/>
      </c>
      <c r="J781" s="10" t="str">
        <f t="shared" ca="1" si="152"/>
        <v/>
      </c>
      <c r="K781" s="11" t="str">
        <f t="shared" ca="1" si="153"/>
        <v/>
      </c>
      <c r="L781" s="10" t="str">
        <f t="shared" ca="1" si="154"/>
        <v/>
      </c>
      <c r="M781" s="11" t="str">
        <f t="shared" ca="1" si="155"/>
        <v/>
      </c>
      <c r="N781" s="22"/>
    </row>
    <row r="782" spans="1:14" customFormat="1">
      <c r="A782" s="9">
        <v>1</v>
      </c>
      <c r="B782" s="10" t="str">
        <f t="shared" ca="1" si="144"/>
        <v/>
      </c>
      <c r="C782" s="10" t="str">
        <f t="shared" ca="1" si="145"/>
        <v/>
      </c>
      <c r="D782" s="11" t="str">
        <f t="shared" ca="1" si="146"/>
        <v/>
      </c>
      <c r="E782" s="11" t="str">
        <f t="shared" ca="1" si="147"/>
        <v/>
      </c>
      <c r="F782" s="15" t="str">
        <f t="shared" ca="1" si="148"/>
        <v/>
      </c>
      <c r="G782" s="15" t="str">
        <f t="shared" ca="1" si="149"/>
        <v/>
      </c>
      <c r="H782" s="10" t="str">
        <f t="shared" ca="1" si="150"/>
        <v/>
      </c>
      <c r="I782" s="10" t="str">
        <f t="shared" ca="1" si="151"/>
        <v/>
      </c>
      <c r="J782" s="10" t="str">
        <f t="shared" ca="1" si="152"/>
        <v/>
      </c>
      <c r="K782" s="11" t="str">
        <f t="shared" ca="1" si="153"/>
        <v/>
      </c>
      <c r="L782" s="10" t="str">
        <f t="shared" ca="1" si="154"/>
        <v/>
      </c>
      <c r="M782" s="11" t="str">
        <f t="shared" ca="1" si="155"/>
        <v/>
      </c>
      <c r="N782" s="22"/>
    </row>
    <row r="783" spans="1:14" customFormat="1">
      <c r="A783" s="9">
        <v>1</v>
      </c>
      <c r="B783" s="10" t="str">
        <f t="shared" ca="1" si="144"/>
        <v/>
      </c>
      <c r="C783" s="10" t="str">
        <f t="shared" ca="1" si="145"/>
        <v/>
      </c>
      <c r="D783" s="11" t="str">
        <f t="shared" ca="1" si="146"/>
        <v/>
      </c>
      <c r="E783" s="11" t="str">
        <f t="shared" ca="1" si="147"/>
        <v/>
      </c>
      <c r="F783" s="15" t="str">
        <f t="shared" ca="1" si="148"/>
        <v/>
      </c>
      <c r="G783" s="15" t="str">
        <f t="shared" ca="1" si="149"/>
        <v/>
      </c>
      <c r="H783" s="10" t="str">
        <f t="shared" ca="1" si="150"/>
        <v/>
      </c>
      <c r="I783" s="10" t="str">
        <f t="shared" ca="1" si="151"/>
        <v/>
      </c>
      <c r="J783" s="10" t="str">
        <f t="shared" ca="1" si="152"/>
        <v/>
      </c>
      <c r="K783" s="11" t="str">
        <f t="shared" ca="1" si="153"/>
        <v/>
      </c>
      <c r="L783" s="10" t="str">
        <f t="shared" ca="1" si="154"/>
        <v/>
      </c>
      <c r="M783" s="11" t="str">
        <f t="shared" ca="1" si="155"/>
        <v/>
      </c>
      <c r="N783" s="22"/>
    </row>
    <row r="784" spans="1:14" customFormat="1">
      <c r="A784" s="9">
        <v>1</v>
      </c>
      <c r="B784" s="10" t="str">
        <f t="shared" ca="1" si="144"/>
        <v/>
      </c>
      <c r="C784" s="10" t="str">
        <f t="shared" ca="1" si="145"/>
        <v/>
      </c>
      <c r="D784" s="11" t="str">
        <f t="shared" ca="1" si="146"/>
        <v/>
      </c>
      <c r="E784" s="11" t="str">
        <f t="shared" ca="1" si="147"/>
        <v/>
      </c>
      <c r="F784" s="15" t="str">
        <f t="shared" ca="1" si="148"/>
        <v/>
      </c>
      <c r="G784" s="15" t="str">
        <f t="shared" ca="1" si="149"/>
        <v/>
      </c>
      <c r="H784" s="10" t="str">
        <f t="shared" ca="1" si="150"/>
        <v/>
      </c>
      <c r="I784" s="10" t="str">
        <f t="shared" ca="1" si="151"/>
        <v/>
      </c>
      <c r="J784" s="10" t="str">
        <f t="shared" ca="1" si="152"/>
        <v/>
      </c>
      <c r="K784" s="11" t="str">
        <f t="shared" ca="1" si="153"/>
        <v/>
      </c>
      <c r="L784" s="10" t="str">
        <f t="shared" ca="1" si="154"/>
        <v/>
      </c>
      <c r="M784" s="11" t="str">
        <f t="shared" ca="1" si="155"/>
        <v/>
      </c>
      <c r="N784" s="22"/>
    </row>
    <row r="785" spans="1:14" customFormat="1">
      <c r="A785" s="9">
        <v>1</v>
      </c>
      <c r="B785" s="10" t="str">
        <f t="shared" ca="1" si="144"/>
        <v/>
      </c>
      <c r="C785" s="10" t="str">
        <f t="shared" ca="1" si="145"/>
        <v/>
      </c>
      <c r="D785" s="11" t="str">
        <f t="shared" ca="1" si="146"/>
        <v/>
      </c>
      <c r="E785" s="11" t="str">
        <f t="shared" ca="1" si="147"/>
        <v/>
      </c>
      <c r="F785" s="15" t="str">
        <f t="shared" ca="1" si="148"/>
        <v/>
      </c>
      <c r="G785" s="15" t="str">
        <f t="shared" ca="1" si="149"/>
        <v/>
      </c>
      <c r="H785" s="10" t="str">
        <f t="shared" ca="1" si="150"/>
        <v/>
      </c>
      <c r="I785" s="10" t="str">
        <f t="shared" ca="1" si="151"/>
        <v/>
      </c>
      <c r="J785" s="10" t="str">
        <f t="shared" ca="1" si="152"/>
        <v/>
      </c>
      <c r="K785" s="11" t="str">
        <f t="shared" ca="1" si="153"/>
        <v/>
      </c>
      <c r="L785" s="10" t="str">
        <f t="shared" ca="1" si="154"/>
        <v/>
      </c>
      <c r="M785" s="11" t="str">
        <f t="shared" ca="1" si="155"/>
        <v/>
      </c>
      <c r="N785" s="22"/>
    </row>
    <row r="786" spans="1:14" customFormat="1">
      <c r="A786" s="9">
        <v>1</v>
      </c>
      <c r="B786" s="10" t="str">
        <f t="shared" ca="1" si="144"/>
        <v/>
      </c>
      <c r="C786" s="10" t="str">
        <f t="shared" ca="1" si="145"/>
        <v/>
      </c>
      <c r="D786" s="11" t="str">
        <f t="shared" ca="1" si="146"/>
        <v/>
      </c>
      <c r="E786" s="11" t="str">
        <f t="shared" ca="1" si="147"/>
        <v/>
      </c>
      <c r="F786" s="15" t="str">
        <f t="shared" ca="1" si="148"/>
        <v/>
      </c>
      <c r="G786" s="15" t="str">
        <f t="shared" ca="1" si="149"/>
        <v/>
      </c>
      <c r="H786" s="10" t="str">
        <f t="shared" ca="1" si="150"/>
        <v/>
      </c>
      <c r="I786" s="10" t="str">
        <f t="shared" ca="1" si="151"/>
        <v/>
      </c>
      <c r="J786" s="10" t="str">
        <f t="shared" ca="1" si="152"/>
        <v/>
      </c>
      <c r="K786" s="11" t="str">
        <f t="shared" ca="1" si="153"/>
        <v/>
      </c>
      <c r="L786" s="10" t="str">
        <f t="shared" ca="1" si="154"/>
        <v/>
      </c>
      <c r="M786" s="11" t="str">
        <f t="shared" ca="1" si="155"/>
        <v/>
      </c>
      <c r="N786" s="22"/>
    </row>
    <row r="787" spans="1:14" customFormat="1">
      <c r="A787" s="9">
        <v>1</v>
      </c>
      <c r="B787" s="10" t="str">
        <f t="shared" ca="1" si="144"/>
        <v/>
      </c>
      <c r="C787" s="10" t="str">
        <f t="shared" ca="1" si="145"/>
        <v/>
      </c>
      <c r="D787" s="11" t="str">
        <f t="shared" ca="1" si="146"/>
        <v/>
      </c>
      <c r="E787" s="11" t="str">
        <f t="shared" ca="1" si="147"/>
        <v/>
      </c>
      <c r="F787" s="15" t="str">
        <f t="shared" ca="1" si="148"/>
        <v/>
      </c>
      <c r="G787" s="15" t="str">
        <f t="shared" ca="1" si="149"/>
        <v/>
      </c>
      <c r="H787" s="10" t="str">
        <f t="shared" ca="1" si="150"/>
        <v/>
      </c>
      <c r="I787" s="10" t="str">
        <f t="shared" ca="1" si="151"/>
        <v/>
      </c>
      <c r="J787" s="10" t="str">
        <f t="shared" ca="1" si="152"/>
        <v/>
      </c>
      <c r="K787" s="11" t="str">
        <f t="shared" ca="1" si="153"/>
        <v/>
      </c>
      <c r="L787" s="10" t="str">
        <f t="shared" ca="1" si="154"/>
        <v/>
      </c>
      <c r="M787" s="11" t="str">
        <f t="shared" ca="1" si="155"/>
        <v/>
      </c>
      <c r="N787" s="22"/>
    </row>
    <row r="788" spans="1:14" customFormat="1">
      <c r="A788" s="9">
        <v>1</v>
      </c>
      <c r="B788" s="10" t="str">
        <f t="shared" ca="1" si="144"/>
        <v/>
      </c>
      <c r="C788" s="10" t="str">
        <f t="shared" ca="1" si="145"/>
        <v/>
      </c>
      <c r="D788" s="11" t="str">
        <f t="shared" ca="1" si="146"/>
        <v/>
      </c>
      <c r="E788" s="11" t="str">
        <f t="shared" ca="1" si="147"/>
        <v/>
      </c>
      <c r="F788" s="15" t="str">
        <f t="shared" ca="1" si="148"/>
        <v/>
      </c>
      <c r="G788" s="15" t="str">
        <f t="shared" ca="1" si="149"/>
        <v/>
      </c>
      <c r="H788" s="10" t="str">
        <f t="shared" ca="1" si="150"/>
        <v/>
      </c>
      <c r="I788" s="10" t="str">
        <f t="shared" ca="1" si="151"/>
        <v/>
      </c>
      <c r="J788" s="10" t="str">
        <f t="shared" ca="1" si="152"/>
        <v/>
      </c>
      <c r="K788" s="11" t="str">
        <f t="shared" ca="1" si="153"/>
        <v/>
      </c>
      <c r="L788" s="10" t="str">
        <f t="shared" ca="1" si="154"/>
        <v/>
      </c>
      <c r="M788" s="11" t="str">
        <f t="shared" ca="1" si="155"/>
        <v/>
      </c>
      <c r="N788" s="22"/>
    </row>
    <row r="789" spans="1:14" customFormat="1">
      <c r="A789" s="9">
        <v>1</v>
      </c>
      <c r="B789" s="10" t="str">
        <f t="shared" ca="1" si="144"/>
        <v/>
      </c>
      <c r="C789" s="10" t="str">
        <f t="shared" ca="1" si="145"/>
        <v/>
      </c>
      <c r="D789" s="11" t="str">
        <f t="shared" ca="1" si="146"/>
        <v/>
      </c>
      <c r="E789" s="11" t="str">
        <f t="shared" ca="1" si="147"/>
        <v/>
      </c>
      <c r="F789" s="15" t="str">
        <f t="shared" ca="1" si="148"/>
        <v/>
      </c>
      <c r="G789" s="15" t="str">
        <f t="shared" ca="1" si="149"/>
        <v/>
      </c>
      <c r="H789" s="10" t="str">
        <f t="shared" ca="1" si="150"/>
        <v/>
      </c>
      <c r="I789" s="10" t="str">
        <f t="shared" ca="1" si="151"/>
        <v/>
      </c>
      <c r="J789" s="10" t="str">
        <f t="shared" ca="1" si="152"/>
        <v/>
      </c>
      <c r="K789" s="11" t="str">
        <f t="shared" ca="1" si="153"/>
        <v/>
      </c>
      <c r="L789" s="10" t="str">
        <f t="shared" ca="1" si="154"/>
        <v/>
      </c>
      <c r="M789" s="11" t="str">
        <f t="shared" ca="1" si="155"/>
        <v/>
      </c>
      <c r="N789" s="22"/>
    </row>
    <row r="790" spans="1:14" customFormat="1">
      <c r="A790" s="9">
        <v>1</v>
      </c>
      <c r="B790" s="10" t="str">
        <f t="shared" ca="1" si="144"/>
        <v/>
      </c>
      <c r="C790" s="10" t="str">
        <f t="shared" ca="1" si="145"/>
        <v/>
      </c>
      <c r="D790" s="11" t="str">
        <f t="shared" ca="1" si="146"/>
        <v/>
      </c>
      <c r="E790" s="11" t="str">
        <f t="shared" ca="1" si="147"/>
        <v/>
      </c>
      <c r="F790" s="15" t="str">
        <f t="shared" ca="1" si="148"/>
        <v/>
      </c>
      <c r="G790" s="15" t="str">
        <f t="shared" ca="1" si="149"/>
        <v/>
      </c>
      <c r="H790" s="10" t="str">
        <f t="shared" ca="1" si="150"/>
        <v/>
      </c>
      <c r="I790" s="10" t="str">
        <f t="shared" ca="1" si="151"/>
        <v/>
      </c>
      <c r="J790" s="10" t="str">
        <f t="shared" ca="1" si="152"/>
        <v/>
      </c>
      <c r="K790" s="11" t="str">
        <f t="shared" ca="1" si="153"/>
        <v/>
      </c>
      <c r="L790" s="10" t="str">
        <f t="shared" ca="1" si="154"/>
        <v/>
      </c>
      <c r="M790" s="11" t="str">
        <f t="shared" ca="1" si="155"/>
        <v/>
      </c>
      <c r="N790" s="22"/>
    </row>
    <row r="791" spans="1:14" customFormat="1">
      <c r="A791" s="9">
        <v>1</v>
      </c>
      <c r="B791" s="10" t="str">
        <f t="shared" ca="1" si="144"/>
        <v/>
      </c>
      <c r="C791" s="10" t="str">
        <f t="shared" ca="1" si="145"/>
        <v/>
      </c>
      <c r="D791" s="11" t="str">
        <f t="shared" ca="1" si="146"/>
        <v/>
      </c>
      <c r="E791" s="11" t="str">
        <f t="shared" ca="1" si="147"/>
        <v/>
      </c>
      <c r="F791" s="15" t="str">
        <f t="shared" ca="1" si="148"/>
        <v/>
      </c>
      <c r="G791" s="15" t="str">
        <f t="shared" ca="1" si="149"/>
        <v/>
      </c>
      <c r="H791" s="10" t="str">
        <f t="shared" ca="1" si="150"/>
        <v/>
      </c>
      <c r="I791" s="10" t="str">
        <f t="shared" ca="1" si="151"/>
        <v/>
      </c>
      <c r="J791" s="10" t="str">
        <f t="shared" ca="1" si="152"/>
        <v/>
      </c>
      <c r="K791" s="11" t="str">
        <f t="shared" ca="1" si="153"/>
        <v/>
      </c>
      <c r="L791" s="10" t="str">
        <f t="shared" ca="1" si="154"/>
        <v/>
      </c>
      <c r="M791" s="11" t="str">
        <f t="shared" ca="1" si="155"/>
        <v/>
      </c>
      <c r="N791" s="22"/>
    </row>
    <row r="792" spans="1:14" customFormat="1">
      <c r="A792" s="9">
        <v>1</v>
      </c>
      <c r="B792" s="10" t="str">
        <f t="shared" ca="1" si="144"/>
        <v/>
      </c>
      <c r="C792" s="10" t="str">
        <f t="shared" ca="1" si="145"/>
        <v/>
      </c>
      <c r="D792" s="11" t="str">
        <f t="shared" ca="1" si="146"/>
        <v/>
      </c>
      <c r="E792" s="11" t="str">
        <f t="shared" ca="1" si="147"/>
        <v/>
      </c>
      <c r="F792" s="15" t="str">
        <f t="shared" ca="1" si="148"/>
        <v/>
      </c>
      <c r="G792" s="15" t="str">
        <f t="shared" ca="1" si="149"/>
        <v/>
      </c>
      <c r="H792" s="10" t="str">
        <f t="shared" ca="1" si="150"/>
        <v/>
      </c>
      <c r="I792" s="10" t="str">
        <f t="shared" ca="1" si="151"/>
        <v/>
      </c>
      <c r="J792" s="10" t="str">
        <f t="shared" ca="1" si="152"/>
        <v/>
      </c>
      <c r="K792" s="11" t="str">
        <f t="shared" ca="1" si="153"/>
        <v/>
      </c>
      <c r="L792" s="10" t="str">
        <f t="shared" ca="1" si="154"/>
        <v/>
      </c>
      <c r="M792" s="11" t="str">
        <f t="shared" ca="1" si="155"/>
        <v/>
      </c>
      <c r="N792" s="22"/>
    </row>
    <row r="793" spans="1:14" customFormat="1">
      <c r="A793" s="9">
        <v>1</v>
      </c>
      <c r="B793" s="10" t="str">
        <f t="shared" ca="1" si="144"/>
        <v/>
      </c>
      <c r="C793" s="10" t="str">
        <f t="shared" ca="1" si="145"/>
        <v/>
      </c>
      <c r="D793" s="11" t="str">
        <f t="shared" ca="1" si="146"/>
        <v/>
      </c>
      <c r="E793" s="11" t="str">
        <f t="shared" ca="1" si="147"/>
        <v/>
      </c>
      <c r="F793" s="15" t="str">
        <f t="shared" ca="1" si="148"/>
        <v/>
      </c>
      <c r="G793" s="15" t="str">
        <f t="shared" ca="1" si="149"/>
        <v/>
      </c>
      <c r="H793" s="10" t="str">
        <f t="shared" ca="1" si="150"/>
        <v/>
      </c>
      <c r="I793" s="10" t="str">
        <f t="shared" ca="1" si="151"/>
        <v/>
      </c>
      <c r="J793" s="10" t="str">
        <f t="shared" ca="1" si="152"/>
        <v/>
      </c>
      <c r="K793" s="11" t="str">
        <f t="shared" ca="1" si="153"/>
        <v/>
      </c>
      <c r="L793" s="10" t="str">
        <f t="shared" ca="1" si="154"/>
        <v/>
      </c>
      <c r="M793" s="11" t="str">
        <f t="shared" ca="1" si="155"/>
        <v/>
      </c>
      <c r="N793" s="22"/>
    </row>
    <row r="794" spans="1:14" customFormat="1">
      <c r="A794" s="9">
        <v>1</v>
      </c>
      <c r="B794" s="10" t="str">
        <f t="shared" ca="1" si="144"/>
        <v/>
      </c>
      <c r="C794" s="10" t="str">
        <f t="shared" ca="1" si="145"/>
        <v/>
      </c>
      <c r="D794" s="11" t="str">
        <f t="shared" ca="1" si="146"/>
        <v/>
      </c>
      <c r="E794" s="11" t="str">
        <f t="shared" ca="1" si="147"/>
        <v/>
      </c>
      <c r="F794" s="15" t="str">
        <f t="shared" ca="1" si="148"/>
        <v/>
      </c>
      <c r="G794" s="15" t="str">
        <f t="shared" ca="1" si="149"/>
        <v/>
      </c>
      <c r="H794" s="10" t="str">
        <f t="shared" ca="1" si="150"/>
        <v/>
      </c>
      <c r="I794" s="10" t="str">
        <f t="shared" ca="1" si="151"/>
        <v/>
      </c>
      <c r="J794" s="10" t="str">
        <f t="shared" ca="1" si="152"/>
        <v/>
      </c>
      <c r="K794" s="11" t="str">
        <f t="shared" ca="1" si="153"/>
        <v/>
      </c>
      <c r="L794" s="10" t="str">
        <f t="shared" ca="1" si="154"/>
        <v/>
      </c>
      <c r="M794" s="11" t="str">
        <f t="shared" ca="1" si="155"/>
        <v/>
      </c>
      <c r="N794" s="22"/>
    </row>
    <row r="795" spans="1:14" customFormat="1">
      <c r="A795" s="9">
        <v>1</v>
      </c>
      <c r="B795" s="10" t="str">
        <f t="shared" ca="1" si="144"/>
        <v/>
      </c>
      <c r="C795" s="10" t="str">
        <f t="shared" ca="1" si="145"/>
        <v/>
      </c>
      <c r="D795" s="11" t="str">
        <f t="shared" ca="1" si="146"/>
        <v/>
      </c>
      <c r="E795" s="11" t="str">
        <f t="shared" ca="1" si="147"/>
        <v/>
      </c>
      <c r="F795" s="15" t="str">
        <f t="shared" ca="1" si="148"/>
        <v/>
      </c>
      <c r="G795" s="15" t="str">
        <f t="shared" ca="1" si="149"/>
        <v/>
      </c>
      <c r="H795" s="10" t="str">
        <f t="shared" ca="1" si="150"/>
        <v/>
      </c>
      <c r="I795" s="10" t="str">
        <f t="shared" ca="1" si="151"/>
        <v/>
      </c>
      <c r="J795" s="10" t="str">
        <f t="shared" ca="1" si="152"/>
        <v/>
      </c>
      <c r="K795" s="11" t="str">
        <f t="shared" ca="1" si="153"/>
        <v/>
      </c>
      <c r="L795" s="10" t="str">
        <f t="shared" ca="1" si="154"/>
        <v/>
      </c>
      <c r="M795" s="11" t="str">
        <f t="shared" ca="1" si="155"/>
        <v/>
      </c>
      <c r="N795" s="22"/>
    </row>
    <row r="796" spans="1:14" customFormat="1">
      <c r="A796" s="9">
        <v>1</v>
      </c>
      <c r="B796" s="10" t="str">
        <f t="shared" ca="1" si="144"/>
        <v/>
      </c>
      <c r="C796" s="10" t="str">
        <f t="shared" ca="1" si="145"/>
        <v/>
      </c>
      <c r="D796" s="11" t="str">
        <f t="shared" ca="1" si="146"/>
        <v/>
      </c>
      <c r="E796" s="11" t="str">
        <f t="shared" ca="1" si="147"/>
        <v/>
      </c>
      <c r="F796" s="15" t="str">
        <f t="shared" ca="1" si="148"/>
        <v/>
      </c>
      <c r="G796" s="15" t="str">
        <f t="shared" ca="1" si="149"/>
        <v/>
      </c>
      <c r="H796" s="10" t="str">
        <f t="shared" ca="1" si="150"/>
        <v/>
      </c>
      <c r="I796" s="10" t="str">
        <f t="shared" ca="1" si="151"/>
        <v/>
      </c>
      <c r="J796" s="10" t="str">
        <f t="shared" ca="1" si="152"/>
        <v/>
      </c>
      <c r="K796" s="11" t="str">
        <f t="shared" ca="1" si="153"/>
        <v/>
      </c>
      <c r="L796" s="10" t="str">
        <f t="shared" ca="1" si="154"/>
        <v/>
      </c>
      <c r="M796" s="11" t="str">
        <f t="shared" ca="1" si="155"/>
        <v/>
      </c>
      <c r="N796" s="22"/>
    </row>
    <row r="797" spans="1:14" customFormat="1">
      <c r="A797" s="9">
        <v>1</v>
      </c>
      <c r="B797" s="10" t="str">
        <f t="shared" ca="1" si="144"/>
        <v/>
      </c>
      <c r="C797" s="10" t="str">
        <f t="shared" ca="1" si="145"/>
        <v/>
      </c>
      <c r="D797" s="11" t="str">
        <f t="shared" ca="1" si="146"/>
        <v/>
      </c>
      <c r="E797" s="11" t="str">
        <f t="shared" ca="1" si="147"/>
        <v/>
      </c>
      <c r="F797" s="15" t="str">
        <f t="shared" ca="1" si="148"/>
        <v/>
      </c>
      <c r="G797" s="15" t="str">
        <f t="shared" ca="1" si="149"/>
        <v/>
      </c>
      <c r="H797" s="10" t="str">
        <f t="shared" ca="1" si="150"/>
        <v/>
      </c>
      <c r="I797" s="10" t="str">
        <f t="shared" ca="1" si="151"/>
        <v/>
      </c>
      <c r="J797" s="10" t="str">
        <f t="shared" ca="1" si="152"/>
        <v/>
      </c>
      <c r="K797" s="11" t="str">
        <f t="shared" ca="1" si="153"/>
        <v/>
      </c>
      <c r="L797" s="10" t="str">
        <f t="shared" ca="1" si="154"/>
        <v/>
      </c>
      <c r="M797" s="11" t="str">
        <f t="shared" ca="1" si="155"/>
        <v/>
      </c>
      <c r="N797" s="22"/>
    </row>
    <row r="798" spans="1:14" customFormat="1">
      <c r="A798" s="9">
        <v>1</v>
      </c>
      <c r="B798" s="10" t="str">
        <f t="shared" ca="1" si="144"/>
        <v/>
      </c>
      <c r="C798" s="10" t="str">
        <f t="shared" ca="1" si="145"/>
        <v/>
      </c>
      <c r="D798" s="11" t="str">
        <f t="shared" ca="1" si="146"/>
        <v/>
      </c>
      <c r="E798" s="11" t="str">
        <f t="shared" ca="1" si="147"/>
        <v/>
      </c>
      <c r="F798" s="15" t="str">
        <f t="shared" ca="1" si="148"/>
        <v/>
      </c>
      <c r="G798" s="15" t="str">
        <f t="shared" ca="1" si="149"/>
        <v/>
      </c>
      <c r="H798" s="10" t="str">
        <f t="shared" ca="1" si="150"/>
        <v/>
      </c>
      <c r="I798" s="10" t="str">
        <f t="shared" ca="1" si="151"/>
        <v/>
      </c>
      <c r="J798" s="10" t="str">
        <f t="shared" ca="1" si="152"/>
        <v/>
      </c>
      <c r="K798" s="11" t="str">
        <f t="shared" ca="1" si="153"/>
        <v/>
      </c>
      <c r="L798" s="10" t="str">
        <f t="shared" ca="1" si="154"/>
        <v/>
      </c>
      <c r="M798" s="11" t="str">
        <f t="shared" ca="1" si="155"/>
        <v/>
      </c>
      <c r="N798" s="22"/>
    </row>
    <row r="799" spans="1:14" customFormat="1">
      <c r="A799" s="9">
        <v>1</v>
      </c>
      <c r="B799" s="10" t="str">
        <f t="shared" ca="1" si="144"/>
        <v/>
      </c>
      <c r="C799" s="10" t="str">
        <f t="shared" ca="1" si="145"/>
        <v/>
      </c>
      <c r="D799" s="11" t="str">
        <f t="shared" ca="1" si="146"/>
        <v/>
      </c>
      <c r="E799" s="11" t="str">
        <f t="shared" ca="1" si="147"/>
        <v/>
      </c>
      <c r="F799" s="15" t="str">
        <f t="shared" ca="1" si="148"/>
        <v/>
      </c>
      <c r="G799" s="15" t="str">
        <f t="shared" ca="1" si="149"/>
        <v/>
      </c>
      <c r="H799" s="10" t="str">
        <f t="shared" ca="1" si="150"/>
        <v/>
      </c>
      <c r="I799" s="10" t="str">
        <f t="shared" ca="1" si="151"/>
        <v/>
      </c>
      <c r="J799" s="10" t="str">
        <f t="shared" ca="1" si="152"/>
        <v/>
      </c>
      <c r="K799" s="11" t="str">
        <f t="shared" ca="1" si="153"/>
        <v/>
      </c>
      <c r="L799" s="10" t="str">
        <f t="shared" ca="1" si="154"/>
        <v/>
      </c>
      <c r="M799" s="11" t="str">
        <f t="shared" ca="1" si="155"/>
        <v/>
      </c>
      <c r="N799" s="22"/>
    </row>
    <row r="800" spans="1:14" customFormat="1">
      <c r="A800" s="9">
        <v>1</v>
      </c>
      <c r="B800" s="10" t="str">
        <f t="shared" ca="1" si="144"/>
        <v/>
      </c>
      <c r="C800" s="10" t="str">
        <f t="shared" ca="1" si="145"/>
        <v/>
      </c>
      <c r="D800" s="11" t="str">
        <f t="shared" ca="1" si="146"/>
        <v/>
      </c>
      <c r="E800" s="11" t="str">
        <f t="shared" ca="1" si="147"/>
        <v/>
      </c>
      <c r="F800" s="15" t="str">
        <f t="shared" ca="1" si="148"/>
        <v/>
      </c>
      <c r="G800" s="15" t="str">
        <f t="shared" ca="1" si="149"/>
        <v/>
      </c>
      <c r="H800" s="10" t="str">
        <f t="shared" ca="1" si="150"/>
        <v/>
      </c>
      <c r="I800" s="10" t="str">
        <f t="shared" ca="1" si="151"/>
        <v/>
      </c>
      <c r="J800" s="10" t="str">
        <f t="shared" ca="1" si="152"/>
        <v/>
      </c>
      <c r="K800" s="11" t="str">
        <f t="shared" ca="1" si="153"/>
        <v/>
      </c>
      <c r="L800" s="10" t="str">
        <f t="shared" ca="1" si="154"/>
        <v/>
      </c>
      <c r="M800" s="11" t="str">
        <f t="shared" ca="1" si="155"/>
        <v/>
      </c>
      <c r="N800" s="22"/>
    </row>
    <row r="801" spans="1:14" customFormat="1">
      <c r="A801" s="9">
        <v>1</v>
      </c>
      <c r="B801" s="10" t="str">
        <f t="shared" ca="1" si="144"/>
        <v/>
      </c>
      <c r="C801" s="10" t="str">
        <f t="shared" ca="1" si="145"/>
        <v/>
      </c>
      <c r="D801" s="11" t="str">
        <f t="shared" ca="1" si="146"/>
        <v/>
      </c>
      <c r="E801" s="11" t="str">
        <f t="shared" ca="1" si="147"/>
        <v/>
      </c>
      <c r="F801" s="15" t="str">
        <f t="shared" ca="1" si="148"/>
        <v/>
      </c>
      <c r="G801" s="15" t="str">
        <f t="shared" ca="1" si="149"/>
        <v/>
      </c>
      <c r="H801" s="10" t="str">
        <f t="shared" ca="1" si="150"/>
        <v/>
      </c>
      <c r="I801" s="10" t="str">
        <f t="shared" ca="1" si="151"/>
        <v/>
      </c>
      <c r="J801" s="10" t="str">
        <f t="shared" ca="1" si="152"/>
        <v/>
      </c>
      <c r="K801" s="11" t="str">
        <f t="shared" ca="1" si="153"/>
        <v/>
      </c>
      <c r="L801" s="10" t="str">
        <f t="shared" ca="1" si="154"/>
        <v/>
      </c>
      <c r="M801" s="11" t="str">
        <f t="shared" ca="1" si="155"/>
        <v/>
      </c>
      <c r="N801" s="22"/>
    </row>
    <row r="802" spans="1:14" customFormat="1">
      <c r="A802" s="9">
        <v>1</v>
      </c>
      <c r="B802" s="10" t="str">
        <f t="shared" ca="1" si="144"/>
        <v/>
      </c>
      <c r="C802" s="10" t="str">
        <f t="shared" ca="1" si="145"/>
        <v/>
      </c>
      <c r="D802" s="11" t="str">
        <f t="shared" ca="1" si="146"/>
        <v/>
      </c>
      <c r="E802" s="11" t="str">
        <f t="shared" ca="1" si="147"/>
        <v/>
      </c>
      <c r="F802" s="15" t="str">
        <f t="shared" ca="1" si="148"/>
        <v/>
      </c>
      <c r="G802" s="15" t="str">
        <f t="shared" ca="1" si="149"/>
        <v/>
      </c>
      <c r="H802" s="10" t="str">
        <f t="shared" ca="1" si="150"/>
        <v/>
      </c>
      <c r="I802" s="10" t="str">
        <f t="shared" ca="1" si="151"/>
        <v/>
      </c>
      <c r="J802" s="10" t="str">
        <f t="shared" ca="1" si="152"/>
        <v/>
      </c>
      <c r="K802" s="11" t="str">
        <f t="shared" ca="1" si="153"/>
        <v/>
      </c>
      <c r="L802" s="10" t="str">
        <f t="shared" ca="1" si="154"/>
        <v/>
      </c>
      <c r="M802" s="11" t="str">
        <f t="shared" ca="1" si="155"/>
        <v/>
      </c>
      <c r="N802" s="22"/>
    </row>
    <row r="803" spans="1:14" customFormat="1">
      <c r="A803" s="9">
        <v>1</v>
      </c>
      <c r="B803" s="10" t="str">
        <f t="shared" ca="1" si="144"/>
        <v/>
      </c>
      <c r="C803" s="10" t="str">
        <f t="shared" ca="1" si="145"/>
        <v/>
      </c>
      <c r="D803" s="11" t="str">
        <f t="shared" ca="1" si="146"/>
        <v/>
      </c>
      <c r="E803" s="11" t="str">
        <f t="shared" ca="1" si="147"/>
        <v/>
      </c>
      <c r="F803" s="15" t="str">
        <f t="shared" ca="1" si="148"/>
        <v/>
      </c>
      <c r="G803" s="15" t="str">
        <f t="shared" ca="1" si="149"/>
        <v/>
      </c>
      <c r="H803" s="10" t="str">
        <f t="shared" ca="1" si="150"/>
        <v/>
      </c>
      <c r="I803" s="10" t="str">
        <f t="shared" ca="1" si="151"/>
        <v/>
      </c>
      <c r="J803" s="10" t="str">
        <f t="shared" ca="1" si="152"/>
        <v/>
      </c>
      <c r="K803" s="11" t="str">
        <f t="shared" ca="1" si="153"/>
        <v/>
      </c>
      <c r="L803" s="10" t="str">
        <f t="shared" ca="1" si="154"/>
        <v/>
      </c>
      <c r="M803" s="11" t="str">
        <f t="shared" ca="1" si="155"/>
        <v/>
      </c>
      <c r="N803" s="22"/>
    </row>
    <row r="804" spans="1:14" customFormat="1">
      <c r="A804" s="9">
        <v>1</v>
      </c>
      <c r="B804" s="10" t="str">
        <f t="shared" ca="1" si="144"/>
        <v/>
      </c>
      <c r="C804" s="10" t="str">
        <f t="shared" ca="1" si="145"/>
        <v/>
      </c>
      <c r="D804" s="11" t="str">
        <f t="shared" ca="1" si="146"/>
        <v/>
      </c>
      <c r="E804" s="11" t="str">
        <f t="shared" ca="1" si="147"/>
        <v/>
      </c>
      <c r="F804" s="15" t="str">
        <f t="shared" ca="1" si="148"/>
        <v/>
      </c>
      <c r="G804" s="15" t="str">
        <f t="shared" ca="1" si="149"/>
        <v/>
      </c>
      <c r="H804" s="10" t="str">
        <f t="shared" ca="1" si="150"/>
        <v/>
      </c>
      <c r="I804" s="10" t="str">
        <f t="shared" ca="1" si="151"/>
        <v/>
      </c>
      <c r="J804" s="10" t="str">
        <f t="shared" ca="1" si="152"/>
        <v/>
      </c>
      <c r="K804" s="11" t="str">
        <f t="shared" ca="1" si="153"/>
        <v/>
      </c>
      <c r="L804" s="10" t="str">
        <f t="shared" ca="1" si="154"/>
        <v/>
      </c>
      <c r="M804" s="11" t="str">
        <f t="shared" ca="1" si="155"/>
        <v/>
      </c>
      <c r="N804" s="22"/>
    </row>
    <row r="805" spans="1:14" customFormat="1">
      <c r="A805" s="9">
        <v>1</v>
      </c>
      <c r="B805" s="10" t="str">
        <f t="shared" ca="1" si="144"/>
        <v/>
      </c>
      <c r="C805" s="10" t="str">
        <f t="shared" ca="1" si="145"/>
        <v/>
      </c>
      <c r="D805" s="11" t="str">
        <f t="shared" ca="1" si="146"/>
        <v/>
      </c>
      <c r="E805" s="11" t="str">
        <f t="shared" ca="1" si="147"/>
        <v/>
      </c>
      <c r="F805" s="15" t="str">
        <f t="shared" ca="1" si="148"/>
        <v/>
      </c>
      <c r="G805" s="15" t="str">
        <f t="shared" ca="1" si="149"/>
        <v/>
      </c>
      <c r="H805" s="10" t="str">
        <f t="shared" ca="1" si="150"/>
        <v/>
      </c>
      <c r="I805" s="10" t="str">
        <f t="shared" ca="1" si="151"/>
        <v/>
      </c>
      <c r="J805" s="10" t="str">
        <f t="shared" ca="1" si="152"/>
        <v/>
      </c>
      <c r="K805" s="11" t="str">
        <f t="shared" ca="1" si="153"/>
        <v/>
      </c>
      <c r="L805" s="10" t="str">
        <f t="shared" ca="1" si="154"/>
        <v/>
      </c>
      <c r="M805" s="11" t="str">
        <f t="shared" ca="1" si="155"/>
        <v/>
      </c>
      <c r="N805" s="22"/>
    </row>
    <row r="806" spans="1:14" customFormat="1">
      <c r="A806" s="9">
        <v>1</v>
      </c>
      <c r="B806" s="10" t="str">
        <f t="shared" ca="1" si="144"/>
        <v/>
      </c>
      <c r="C806" s="10" t="str">
        <f t="shared" ca="1" si="145"/>
        <v/>
      </c>
      <c r="D806" s="11" t="str">
        <f t="shared" ca="1" si="146"/>
        <v/>
      </c>
      <c r="E806" s="11" t="str">
        <f t="shared" ca="1" si="147"/>
        <v/>
      </c>
      <c r="F806" s="15" t="str">
        <f t="shared" ca="1" si="148"/>
        <v/>
      </c>
      <c r="G806" s="15" t="str">
        <f t="shared" ca="1" si="149"/>
        <v/>
      </c>
      <c r="H806" s="10" t="str">
        <f t="shared" ca="1" si="150"/>
        <v/>
      </c>
      <c r="I806" s="10" t="str">
        <f t="shared" ca="1" si="151"/>
        <v/>
      </c>
      <c r="J806" s="10" t="str">
        <f t="shared" ca="1" si="152"/>
        <v/>
      </c>
      <c r="K806" s="11" t="str">
        <f t="shared" ca="1" si="153"/>
        <v/>
      </c>
      <c r="L806" s="10" t="str">
        <f t="shared" ca="1" si="154"/>
        <v/>
      </c>
      <c r="M806" s="11" t="str">
        <f t="shared" ca="1" si="155"/>
        <v/>
      </c>
      <c r="N806" s="22"/>
    </row>
    <row r="807" spans="1:14" customFormat="1">
      <c r="A807" s="9">
        <v>1</v>
      </c>
      <c r="B807" s="10" t="str">
        <f t="shared" ca="1" si="144"/>
        <v/>
      </c>
      <c r="C807" s="10" t="str">
        <f t="shared" ca="1" si="145"/>
        <v/>
      </c>
      <c r="D807" s="11" t="str">
        <f t="shared" ca="1" si="146"/>
        <v/>
      </c>
      <c r="E807" s="11" t="str">
        <f t="shared" ca="1" si="147"/>
        <v/>
      </c>
      <c r="F807" s="15" t="str">
        <f t="shared" ca="1" si="148"/>
        <v/>
      </c>
      <c r="G807" s="15" t="str">
        <f t="shared" ca="1" si="149"/>
        <v/>
      </c>
      <c r="H807" s="10" t="str">
        <f t="shared" ca="1" si="150"/>
        <v/>
      </c>
      <c r="I807" s="10" t="str">
        <f t="shared" ca="1" si="151"/>
        <v/>
      </c>
      <c r="J807" s="10" t="str">
        <f t="shared" ca="1" si="152"/>
        <v/>
      </c>
      <c r="K807" s="11" t="str">
        <f t="shared" ca="1" si="153"/>
        <v/>
      </c>
      <c r="L807" s="10" t="str">
        <f t="shared" ca="1" si="154"/>
        <v/>
      </c>
      <c r="M807" s="11" t="str">
        <f t="shared" ca="1" si="155"/>
        <v/>
      </c>
      <c r="N807" s="22"/>
    </row>
    <row r="808" spans="1:14" customFormat="1">
      <c r="A808" s="9">
        <v>1</v>
      </c>
      <c r="B808" s="10" t="str">
        <f t="shared" ca="1" si="144"/>
        <v/>
      </c>
      <c r="C808" s="10" t="str">
        <f t="shared" ca="1" si="145"/>
        <v/>
      </c>
      <c r="D808" s="11" t="str">
        <f t="shared" ca="1" si="146"/>
        <v/>
      </c>
      <c r="E808" s="11" t="str">
        <f t="shared" ca="1" si="147"/>
        <v/>
      </c>
      <c r="F808" s="15" t="str">
        <f t="shared" ca="1" si="148"/>
        <v/>
      </c>
      <c r="G808" s="15" t="str">
        <f t="shared" ca="1" si="149"/>
        <v/>
      </c>
      <c r="H808" s="10" t="str">
        <f t="shared" ca="1" si="150"/>
        <v/>
      </c>
      <c r="I808" s="10" t="str">
        <f t="shared" ca="1" si="151"/>
        <v/>
      </c>
      <c r="J808" s="10" t="str">
        <f t="shared" ca="1" si="152"/>
        <v/>
      </c>
      <c r="K808" s="11" t="str">
        <f t="shared" ca="1" si="153"/>
        <v/>
      </c>
      <c r="L808" s="10" t="str">
        <f t="shared" ca="1" si="154"/>
        <v/>
      </c>
      <c r="M808" s="11" t="str">
        <f t="shared" ca="1" si="155"/>
        <v/>
      </c>
      <c r="N808" s="22"/>
    </row>
    <row r="809" spans="1:14" customFormat="1">
      <c r="A809" s="9">
        <v>1</v>
      </c>
      <c r="B809" s="10" t="str">
        <f t="shared" ca="1" si="144"/>
        <v/>
      </c>
      <c r="C809" s="10" t="str">
        <f t="shared" ca="1" si="145"/>
        <v/>
      </c>
      <c r="D809" s="11" t="str">
        <f t="shared" ca="1" si="146"/>
        <v/>
      </c>
      <c r="E809" s="11" t="str">
        <f t="shared" ca="1" si="147"/>
        <v/>
      </c>
      <c r="F809" s="15" t="str">
        <f t="shared" ca="1" si="148"/>
        <v/>
      </c>
      <c r="G809" s="15" t="str">
        <f t="shared" ca="1" si="149"/>
        <v/>
      </c>
      <c r="H809" s="10" t="str">
        <f t="shared" ca="1" si="150"/>
        <v/>
      </c>
      <c r="I809" s="10" t="str">
        <f t="shared" ca="1" si="151"/>
        <v/>
      </c>
      <c r="J809" s="10" t="str">
        <f t="shared" ca="1" si="152"/>
        <v/>
      </c>
      <c r="K809" s="11" t="str">
        <f t="shared" ca="1" si="153"/>
        <v/>
      </c>
      <c r="L809" s="10" t="str">
        <f t="shared" ca="1" si="154"/>
        <v/>
      </c>
      <c r="M809" s="11" t="str">
        <f t="shared" ca="1" si="155"/>
        <v/>
      </c>
      <c r="N809" s="22"/>
    </row>
    <row r="810" spans="1:14" customFormat="1">
      <c r="A810" s="9">
        <v>1</v>
      </c>
      <c r="B810" s="10" t="str">
        <f t="shared" ca="1" si="144"/>
        <v/>
      </c>
      <c r="C810" s="10" t="str">
        <f t="shared" ca="1" si="145"/>
        <v/>
      </c>
      <c r="D810" s="11" t="str">
        <f t="shared" ca="1" si="146"/>
        <v/>
      </c>
      <c r="E810" s="11" t="str">
        <f t="shared" ca="1" si="147"/>
        <v/>
      </c>
      <c r="F810" s="15" t="str">
        <f t="shared" ca="1" si="148"/>
        <v/>
      </c>
      <c r="G810" s="15" t="str">
        <f t="shared" ca="1" si="149"/>
        <v/>
      </c>
      <c r="H810" s="10" t="str">
        <f t="shared" ca="1" si="150"/>
        <v/>
      </c>
      <c r="I810" s="10" t="str">
        <f t="shared" ca="1" si="151"/>
        <v/>
      </c>
      <c r="J810" s="10" t="str">
        <f t="shared" ca="1" si="152"/>
        <v/>
      </c>
      <c r="K810" s="11" t="str">
        <f t="shared" ca="1" si="153"/>
        <v/>
      </c>
      <c r="L810" s="10" t="str">
        <f t="shared" ca="1" si="154"/>
        <v/>
      </c>
      <c r="M810" s="11" t="str">
        <f t="shared" ca="1" si="155"/>
        <v/>
      </c>
      <c r="N810" s="22"/>
    </row>
    <row r="811" spans="1:14" customFormat="1">
      <c r="A811" s="9">
        <v>1</v>
      </c>
      <c r="B811" s="10" t="str">
        <f t="shared" ca="1" si="144"/>
        <v/>
      </c>
      <c r="C811" s="10" t="str">
        <f t="shared" ca="1" si="145"/>
        <v/>
      </c>
      <c r="D811" s="11" t="str">
        <f t="shared" ca="1" si="146"/>
        <v/>
      </c>
      <c r="E811" s="11" t="str">
        <f t="shared" ca="1" si="147"/>
        <v/>
      </c>
      <c r="F811" s="15" t="str">
        <f t="shared" ca="1" si="148"/>
        <v/>
      </c>
      <c r="G811" s="15" t="str">
        <f t="shared" ca="1" si="149"/>
        <v/>
      </c>
      <c r="H811" s="10" t="str">
        <f t="shared" ca="1" si="150"/>
        <v/>
      </c>
      <c r="I811" s="10" t="str">
        <f t="shared" ca="1" si="151"/>
        <v/>
      </c>
      <c r="J811" s="10" t="str">
        <f t="shared" ca="1" si="152"/>
        <v/>
      </c>
      <c r="K811" s="11" t="str">
        <f t="shared" ca="1" si="153"/>
        <v/>
      </c>
      <c r="L811" s="10" t="str">
        <f t="shared" ca="1" si="154"/>
        <v/>
      </c>
      <c r="M811" s="11" t="str">
        <f t="shared" ca="1" si="155"/>
        <v/>
      </c>
      <c r="N811" s="22"/>
    </row>
    <row r="812" spans="1:14" customFormat="1">
      <c r="A812" s="9">
        <v>1</v>
      </c>
      <c r="B812" s="10" t="str">
        <f t="shared" ca="1" si="144"/>
        <v/>
      </c>
      <c r="C812" s="10" t="str">
        <f t="shared" ca="1" si="145"/>
        <v/>
      </c>
      <c r="D812" s="11" t="str">
        <f t="shared" ca="1" si="146"/>
        <v/>
      </c>
      <c r="E812" s="11" t="str">
        <f t="shared" ca="1" si="147"/>
        <v/>
      </c>
      <c r="F812" s="15" t="str">
        <f t="shared" ca="1" si="148"/>
        <v/>
      </c>
      <c r="G812" s="15" t="str">
        <f t="shared" ca="1" si="149"/>
        <v/>
      </c>
      <c r="H812" s="10" t="str">
        <f t="shared" ca="1" si="150"/>
        <v/>
      </c>
      <c r="I812" s="10" t="str">
        <f t="shared" ca="1" si="151"/>
        <v/>
      </c>
      <c r="J812" s="10" t="str">
        <f t="shared" ca="1" si="152"/>
        <v/>
      </c>
      <c r="K812" s="11" t="str">
        <f t="shared" ca="1" si="153"/>
        <v/>
      </c>
      <c r="L812" s="10" t="str">
        <f t="shared" ca="1" si="154"/>
        <v/>
      </c>
      <c r="M812" s="11" t="str">
        <f t="shared" ca="1" si="155"/>
        <v/>
      </c>
      <c r="N812" s="22"/>
    </row>
    <row r="813" spans="1:14" customFormat="1">
      <c r="A813" s="9">
        <v>1</v>
      </c>
      <c r="B813" s="10" t="str">
        <f t="shared" ca="1" si="144"/>
        <v/>
      </c>
      <c r="C813" s="10" t="str">
        <f t="shared" ca="1" si="145"/>
        <v/>
      </c>
      <c r="D813" s="11" t="str">
        <f t="shared" ca="1" si="146"/>
        <v/>
      </c>
      <c r="E813" s="11" t="str">
        <f t="shared" ca="1" si="147"/>
        <v/>
      </c>
      <c r="F813" s="15" t="str">
        <f t="shared" ca="1" si="148"/>
        <v/>
      </c>
      <c r="G813" s="15" t="str">
        <f t="shared" ca="1" si="149"/>
        <v/>
      </c>
      <c r="H813" s="10" t="str">
        <f t="shared" ca="1" si="150"/>
        <v/>
      </c>
      <c r="I813" s="10" t="str">
        <f t="shared" ca="1" si="151"/>
        <v/>
      </c>
      <c r="J813" s="10" t="str">
        <f t="shared" ca="1" si="152"/>
        <v/>
      </c>
      <c r="K813" s="11" t="str">
        <f t="shared" ca="1" si="153"/>
        <v/>
      </c>
      <c r="L813" s="10" t="str">
        <f t="shared" ca="1" si="154"/>
        <v/>
      </c>
      <c r="M813" s="11" t="str">
        <f t="shared" ca="1" si="155"/>
        <v/>
      </c>
      <c r="N813" s="22"/>
    </row>
    <row r="814" spans="1:14" customFormat="1">
      <c r="A814" s="9">
        <v>1</v>
      </c>
      <c r="B814" s="10" t="str">
        <f t="shared" ca="1" si="144"/>
        <v/>
      </c>
      <c r="C814" s="10" t="str">
        <f t="shared" ca="1" si="145"/>
        <v/>
      </c>
      <c r="D814" s="11" t="str">
        <f t="shared" ca="1" si="146"/>
        <v/>
      </c>
      <c r="E814" s="11" t="str">
        <f t="shared" ca="1" si="147"/>
        <v/>
      </c>
      <c r="F814" s="15" t="str">
        <f t="shared" ca="1" si="148"/>
        <v/>
      </c>
      <c r="G814" s="15" t="str">
        <f t="shared" ca="1" si="149"/>
        <v/>
      </c>
      <c r="H814" s="10" t="str">
        <f t="shared" ca="1" si="150"/>
        <v/>
      </c>
      <c r="I814" s="10" t="str">
        <f t="shared" ca="1" si="151"/>
        <v/>
      </c>
      <c r="J814" s="10" t="str">
        <f t="shared" ca="1" si="152"/>
        <v/>
      </c>
      <c r="K814" s="11" t="str">
        <f t="shared" ca="1" si="153"/>
        <v/>
      </c>
      <c r="L814" s="10" t="str">
        <f t="shared" ca="1" si="154"/>
        <v/>
      </c>
      <c r="M814" s="11" t="str">
        <f t="shared" ca="1" si="155"/>
        <v/>
      </c>
      <c r="N814" s="22"/>
    </row>
    <row r="815" spans="1:14" customFormat="1">
      <c r="A815" s="9">
        <v>1</v>
      </c>
      <c r="B815" s="10" t="str">
        <f t="shared" ca="1" si="144"/>
        <v/>
      </c>
      <c r="C815" s="10" t="str">
        <f t="shared" ca="1" si="145"/>
        <v/>
      </c>
      <c r="D815" s="11" t="str">
        <f t="shared" ca="1" si="146"/>
        <v/>
      </c>
      <c r="E815" s="11" t="str">
        <f t="shared" ca="1" si="147"/>
        <v/>
      </c>
      <c r="F815" s="15" t="str">
        <f t="shared" ca="1" si="148"/>
        <v/>
      </c>
      <c r="G815" s="15" t="str">
        <f t="shared" ca="1" si="149"/>
        <v/>
      </c>
      <c r="H815" s="10" t="str">
        <f t="shared" ca="1" si="150"/>
        <v/>
      </c>
      <c r="I815" s="10" t="str">
        <f t="shared" ca="1" si="151"/>
        <v/>
      </c>
      <c r="J815" s="10" t="str">
        <f t="shared" ca="1" si="152"/>
        <v/>
      </c>
      <c r="K815" s="11" t="str">
        <f t="shared" ca="1" si="153"/>
        <v/>
      </c>
      <c r="L815" s="10" t="str">
        <f t="shared" ca="1" si="154"/>
        <v/>
      </c>
      <c r="M815" s="11" t="str">
        <f t="shared" ca="1" si="155"/>
        <v/>
      </c>
      <c r="N815" s="22"/>
    </row>
    <row r="816" spans="1:14" customFormat="1">
      <c r="A816" s="9">
        <v>1</v>
      </c>
      <c r="B816" s="10" t="str">
        <f t="shared" ca="1" si="144"/>
        <v/>
      </c>
      <c r="C816" s="10" t="str">
        <f t="shared" ca="1" si="145"/>
        <v/>
      </c>
      <c r="D816" s="11" t="str">
        <f t="shared" ca="1" si="146"/>
        <v/>
      </c>
      <c r="E816" s="11" t="str">
        <f t="shared" ca="1" si="147"/>
        <v/>
      </c>
      <c r="F816" s="15" t="str">
        <f t="shared" ca="1" si="148"/>
        <v/>
      </c>
      <c r="G816" s="15" t="str">
        <f t="shared" ca="1" si="149"/>
        <v/>
      </c>
      <c r="H816" s="10" t="str">
        <f t="shared" ca="1" si="150"/>
        <v/>
      </c>
      <c r="I816" s="10" t="str">
        <f t="shared" ca="1" si="151"/>
        <v/>
      </c>
      <c r="J816" s="10" t="str">
        <f t="shared" ca="1" si="152"/>
        <v/>
      </c>
      <c r="K816" s="11" t="str">
        <f t="shared" ca="1" si="153"/>
        <v/>
      </c>
      <c r="L816" s="10" t="str">
        <f t="shared" ca="1" si="154"/>
        <v/>
      </c>
      <c r="M816" s="11" t="str">
        <f t="shared" ca="1" si="155"/>
        <v/>
      </c>
      <c r="N816" s="22"/>
    </row>
    <row r="817" spans="1:14" customFormat="1">
      <c r="A817" s="9">
        <v>1</v>
      </c>
      <c r="B817" s="10" t="str">
        <f t="shared" ca="1" si="144"/>
        <v/>
      </c>
      <c r="C817" s="10" t="str">
        <f t="shared" ca="1" si="145"/>
        <v/>
      </c>
      <c r="D817" s="11" t="str">
        <f t="shared" ca="1" si="146"/>
        <v/>
      </c>
      <c r="E817" s="11" t="str">
        <f t="shared" ca="1" si="147"/>
        <v/>
      </c>
      <c r="F817" s="15" t="str">
        <f t="shared" ca="1" si="148"/>
        <v/>
      </c>
      <c r="G817" s="15" t="str">
        <f t="shared" ca="1" si="149"/>
        <v/>
      </c>
      <c r="H817" s="10" t="str">
        <f t="shared" ca="1" si="150"/>
        <v/>
      </c>
      <c r="I817" s="10" t="str">
        <f t="shared" ca="1" si="151"/>
        <v/>
      </c>
      <c r="J817" s="10" t="str">
        <f t="shared" ca="1" si="152"/>
        <v/>
      </c>
      <c r="K817" s="11" t="str">
        <f t="shared" ca="1" si="153"/>
        <v/>
      </c>
      <c r="L817" s="10" t="str">
        <f t="shared" ca="1" si="154"/>
        <v/>
      </c>
      <c r="M817" s="11" t="str">
        <f t="shared" ca="1" si="155"/>
        <v/>
      </c>
      <c r="N817" s="22"/>
    </row>
    <row r="818" spans="1:14" customFormat="1">
      <c r="A818" s="9">
        <v>1</v>
      </c>
      <c r="B818" s="10" t="str">
        <f t="shared" ca="1" si="144"/>
        <v/>
      </c>
      <c r="C818" s="10" t="str">
        <f t="shared" ca="1" si="145"/>
        <v/>
      </c>
      <c r="D818" s="11" t="str">
        <f t="shared" ca="1" si="146"/>
        <v/>
      </c>
      <c r="E818" s="11" t="str">
        <f t="shared" ca="1" si="147"/>
        <v/>
      </c>
      <c r="F818" s="15" t="str">
        <f t="shared" ca="1" si="148"/>
        <v/>
      </c>
      <c r="G818" s="15" t="str">
        <f t="shared" ca="1" si="149"/>
        <v/>
      </c>
      <c r="H818" s="10" t="str">
        <f t="shared" ca="1" si="150"/>
        <v/>
      </c>
      <c r="I818" s="10" t="str">
        <f t="shared" ca="1" si="151"/>
        <v/>
      </c>
      <c r="J818" s="10" t="str">
        <f t="shared" ca="1" si="152"/>
        <v/>
      </c>
      <c r="K818" s="11" t="str">
        <f t="shared" ca="1" si="153"/>
        <v/>
      </c>
      <c r="L818" s="10" t="str">
        <f t="shared" ca="1" si="154"/>
        <v/>
      </c>
      <c r="M818" s="11" t="str">
        <f t="shared" ca="1" si="155"/>
        <v/>
      </c>
      <c r="N818" s="22"/>
    </row>
    <row r="819" spans="1:14" customFormat="1">
      <c r="A819" s="9">
        <v>1</v>
      </c>
      <c r="B819" s="10" t="str">
        <f t="shared" ca="1" si="144"/>
        <v/>
      </c>
      <c r="C819" s="10" t="str">
        <f t="shared" ca="1" si="145"/>
        <v/>
      </c>
      <c r="D819" s="11" t="str">
        <f t="shared" ca="1" si="146"/>
        <v/>
      </c>
      <c r="E819" s="11" t="str">
        <f t="shared" ca="1" si="147"/>
        <v/>
      </c>
      <c r="F819" s="15" t="str">
        <f t="shared" ca="1" si="148"/>
        <v/>
      </c>
      <c r="G819" s="15" t="str">
        <f t="shared" ca="1" si="149"/>
        <v/>
      </c>
      <c r="H819" s="10" t="str">
        <f t="shared" ca="1" si="150"/>
        <v/>
      </c>
      <c r="I819" s="10" t="str">
        <f t="shared" ca="1" si="151"/>
        <v/>
      </c>
      <c r="J819" s="10" t="str">
        <f t="shared" ca="1" si="152"/>
        <v/>
      </c>
      <c r="K819" s="11" t="str">
        <f t="shared" ca="1" si="153"/>
        <v/>
      </c>
      <c r="L819" s="10" t="str">
        <f t="shared" ca="1" si="154"/>
        <v/>
      </c>
      <c r="M819" s="11" t="str">
        <f t="shared" ca="1" si="155"/>
        <v/>
      </c>
      <c r="N819" s="22"/>
    </row>
    <row r="820" spans="1:14" customFormat="1">
      <c r="A820" s="9">
        <v>1</v>
      </c>
      <c r="B820" s="10" t="str">
        <f t="shared" ca="1" si="144"/>
        <v/>
      </c>
      <c r="C820" s="10" t="str">
        <f t="shared" ca="1" si="145"/>
        <v/>
      </c>
      <c r="D820" s="11" t="str">
        <f t="shared" ca="1" si="146"/>
        <v/>
      </c>
      <c r="E820" s="11" t="str">
        <f t="shared" ca="1" si="147"/>
        <v/>
      </c>
      <c r="F820" s="15" t="str">
        <f t="shared" ca="1" si="148"/>
        <v/>
      </c>
      <c r="G820" s="15" t="str">
        <f t="shared" ca="1" si="149"/>
        <v/>
      </c>
      <c r="H820" s="10" t="str">
        <f t="shared" ca="1" si="150"/>
        <v/>
      </c>
      <c r="I820" s="10" t="str">
        <f t="shared" ca="1" si="151"/>
        <v/>
      </c>
      <c r="J820" s="10" t="str">
        <f t="shared" ca="1" si="152"/>
        <v/>
      </c>
      <c r="K820" s="11" t="str">
        <f t="shared" ca="1" si="153"/>
        <v/>
      </c>
      <c r="L820" s="10" t="str">
        <f t="shared" ca="1" si="154"/>
        <v/>
      </c>
      <c r="M820" s="11" t="str">
        <f t="shared" ca="1" si="155"/>
        <v/>
      </c>
      <c r="N820" s="22"/>
    </row>
    <row r="821" spans="1:14" customFormat="1">
      <c r="A821" s="9">
        <v>1</v>
      </c>
      <c r="B821" s="10" t="str">
        <f t="shared" ca="1" si="144"/>
        <v/>
      </c>
      <c r="C821" s="10" t="str">
        <f t="shared" ca="1" si="145"/>
        <v/>
      </c>
      <c r="D821" s="11" t="str">
        <f t="shared" ca="1" si="146"/>
        <v/>
      </c>
      <c r="E821" s="11" t="str">
        <f t="shared" ca="1" si="147"/>
        <v/>
      </c>
      <c r="F821" s="15" t="str">
        <f t="shared" ca="1" si="148"/>
        <v/>
      </c>
      <c r="G821" s="15" t="str">
        <f t="shared" ca="1" si="149"/>
        <v/>
      </c>
      <c r="H821" s="10" t="str">
        <f t="shared" ca="1" si="150"/>
        <v/>
      </c>
      <c r="I821" s="10" t="str">
        <f t="shared" ca="1" si="151"/>
        <v/>
      </c>
      <c r="J821" s="10" t="str">
        <f t="shared" ca="1" si="152"/>
        <v/>
      </c>
      <c r="K821" s="11" t="str">
        <f t="shared" ca="1" si="153"/>
        <v/>
      </c>
      <c r="L821" s="10" t="str">
        <f t="shared" ca="1" si="154"/>
        <v/>
      </c>
      <c r="M821" s="11" t="str">
        <f t="shared" ca="1" si="155"/>
        <v/>
      </c>
      <c r="N821" s="22"/>
    </row>
    <row r="822" spans="1:14" customFormat="1">
      <c r="A822" s="9">
        <v>1</v>
      </c>
      <c r="B822" s="10" t="str">
        <f t="shared" ca="1" si="144"/>
        <v/>
      </c>
      <c r="C822" s="10" t="str">
        <f t="shared" ca="1" si="145"/>
        <v/>
      </c>
      <c r="D822" s="11" t="str">
        <f t="shared" ca="1" si="146"/>
        <v/>
      </c>
      <c r="E822" s="11" t="str">
        <f t="shared" ca="1" si="147"/>
        <v/>
      </c>
      <c r="F822" s="15" t="str">
        <f t="shared" ca="1" si="148"/>
        <v/>
      </c>
      <c r="G822" s="15" t="str">
        <f t="shared" ca="1" si="149"/>
        <v/>
      </c>
      <c r="H822" s="10" t="str">
        <f t="shared" ca="1" si="150"/>
        <v/>
      </c>
      <c r="I822" s="10" t="str">
        <f t="shared" ca="1" si="151"/>
        <v/>
      </c>
      <c r="J822" s="10" t="str">
        <f t="shared" ca="1" si="152"/>
        <v/>
      </c>
      <c r="K822" s="11" t="str">
        <f t="shared" ca="1" si="153"/>
        <v/>
      </c>
      <c r="L822" s="10" t="str">
        <f t="shared" ca="1" si="154"/>
        <v/>
      </c>
      <c r="M822" s="11" t="str">
        <f t="shared" ca="1" si="155"/>
        <v/>
      </c>
      <c r="N822" s="22"/>
    </row>
    <row r="823" spans="1:14" customFormat="1">
      <c r="A823" s="9">
        <v>1</v>
      </c>
      <c r="B823" s="10" t="str">
        <f t="shared" ca="1" si="144"/>
        <v/>
      </c>
      <c r="C823" s="10" t="str">
        <f t="shared" ca="1" si="145"/>
        <v/>
      </c>
      <c r="D823" s="11" t="str">
        <f t="shared" ca="1" si="146"/>
        <v/>
      </c>
      <c r="E823" s="11" t="str">
        <f t="shared" ca="1" si="147"/>
        <v/>
      </c>
      <c r="F823" s="15" t="str">
        <f t="shared" ca="1" si="148"/>
        <v/>
      </c>
      <c r="G823" s="15" t="str">
        <f t="shared" ca="1" si="149"/>
        <v/>
      </c>
      <c r="H823" s="10" t="str">
        <f t="shared" ca="1" si="150"/>
        <v/>
      </c>
      <c r="I823" s="10" t="str">
        <f t="shared" ca="1" si="151"/>
        <v/>
      </c>
      <c r="J823" s="10" t="str">
        <f t="shared" ca="1" si="152"/>
        <v/>
      </c>
      <c r="K823" s="11" t="str">
        <f t="shared" ca="1" si="153"/>
        <v/>
      </c>
      <c r="L823" s="10" t="str">
        <f t="shared" ca="1" si="154"/>
        <v/>
      </c>
      <c r="M823" s="11" t="str">
        <f t="shared" ca="1" si="155"/>
        <v/>
      </c>
      <c r="N823" s="22"/>
    </row>
    <row r="824" spans="1:14" customFormat="1">
      <c r="A824" s="9">
        <v>1</v>
      </c>
      <c r="B824" s="10" t="str">
        <f t="shared" ca="1" si="144"/>
        <v/>
      </c>
      <c r="C824" s="10" t="str">
        <f t="shared" ca="1" si="145"/>
        <v/>
      </c>
      <c r="D824" s="11" t="str">
        <f t="shared" ca="1" si="146"/>
        <v/>
      </c>
      <c r="E824" s="11" t="str">
        <f t="shared" ca="1" si="147"/>
        <v/>
      </c>
      <c r="F824" s="15" t="str">
        <f t="shared" ca="1" si="148"/>
        <v/>
      </c>
      <c r="G824" s="15" t="str">
        <f t="shared" ca="1" si="149"/>
        <v/>
      </c>
      <c r="H824" s="10" t="str">
        <f t="shared" ca="1" si="150"/>
        <v/>
      </c>
      <c r="I824" s="10" t="str">
        <f t="shared" ca="1" si="151"/>
        <v/>
      </c>
      <c r="J824" s="10" t="str">
        <f t="shared" ca="1" si="152"/>
        <v/>
      </c>
      <c r="K824" s="11" t="str">
        <f t="shared" ca="1" si="153"/>
        <v/>
      </c>
      <c r="L824" s="10" t="str">
        <f t="shared" ca="1" si="154"/>
        <v/>
      </c>
      <c r="M824" s="11" t="str">
        <f t="shared" ca="1" si="155"/>
        <v/>
      </c>
      <c r="N824" s="22"/>
    </row>
    <row r="825" spans="1:14" customFormat="1">
      <c r="A825" s="9">
        <v>1</v>
      </c>
      <c r="B825" s="10" t="str">
        <f t="shared" ca="1" si="144"/>
        <v/>
      </c>
      <c r="C825" s="10" t="str">
        <f t="shared" ca="1" si="145"/>
        <v/>
      </c>
      <c r="D825" s="11" t="str">
        <f t="shared" ca="1" si="146"/>
        <v/>
      </c>
      <c r="E825" s="11" t="str">
        <f t="shared" ca="1" si="147"/>
        <v/>
      </c>
      <c r="F825" s="15" t="str">
        <f t="shared" ca="1" si="148"/>
        <v/>
      </c>
      <c r="G825" s="15" t="str">
        <f t="shared" ca="1" si="149"/>
        <v/>
      </c>
      <c r="H825" s="10" t="str">
        <f t="shared" ca="1" si="150"/>
        <v/>
      </c>
      <c r="I825" s="10" t="str">
        <f t="shared" ca="1" si="151"/>
        <v/>
      </c>
      <c r="J825" s="10" t="str">
        <f t="shared" ca="1" si="152"/>
        <v/>
      </c>
      <c r="K825" s="11" t="str">
        <f t="shared" ca="1" si="153"/>
        <v/>
      </c>
      <c r="L825" s="10" t="str">
        <f t="shared" ca="1" si="154"/>
        <v/>
      </c>
      <c r="M825" s="11" t="str">
        <f t="shared" ca="1" si="155"/>
        <v/>
      </c>
      <c r="N825" s="22"/>
    </row>
    <row r="826" spans="1:14" customFormat="1">
      <c r="A826" s="9">
        <v>1</v>
      </c>
      <c r="B826" s="10" t="str">
        <f t="shared" ca="1" si="144"/>
        <v/>
      </c>
      <c r="C826" s="10" t="str">
        <f t="shared" ca="1" si="145"/>
        <v/>
      </c>
      <c r="D826" s="11" t="str">
        <f t="shared" ca="1" si="146"/>
        <v/>
      </c>
      <c r="E826" s="11" t="str">
        <f t="shared" ca="1" si="147"/>
        <v/>
      </c>
      <c r="F826" s="15" t="str">
        <f t="shared" ca="1" si="148"/>
        <v/>
      </c>
      <c r="G826" s="15" t="str">
        <f t="shared" ca="1" si="149"/>
        <v/>
      </c>
      <c r="H826" s="10" t="str">
        <f t="shared" ca="1" si="150"/>
        <v/>
      </c>
      <c r="I826" s="10" t="str">
        <f t="shared" ca="1" si="151"/>
        <v/>
      </c>
      <c r="J826" s="10" t="str">
        <f t="shared" ca="1" si="152"/>
        <v/>
      </c>
      <c r="K826" s="11" t="str">
        <f t="shared" ca="1" si="153"/>
        <v/>
      </c>
      <c r="L826" s="10" t="str">
        <f t="shared" ca="1" si="154"/>
        <v/>
      </c>
      <c r="M826" s="11" t="str">
        <f t="shared" ca="1" si="155"/>
        <v/>
      </c>
      <c r="N826" s="22"/>
    </row>
    <row r="827" spans="1:14" customFormat="1">
      <c r="A827" s="9">
        <v>1</v>
      </c>
      <c r="B827" s="10" t="str">
        <f t="shared" ca="1" si="144"/>
        <v/>
      </c>
      <c r="C827" s="10" t="str">
        <f t="shared" ca="1" si="145"/>
        <v/>
      </c>
      <c r="D827" s="11" t="str">
        <f t="shared" ca="1" si="146"/>
        <v/>
      </c>
      <c r="E827" s="11" t="str">
        <f t="shared" ca="1" si="147"/>
        <v/>
      </c>
      <c r="F827" s="15" t="str">
        <f t="shared" ca="1" si="148"/>
        <v/>
      </c>
      <c r="G827" s="15" t="str">
        <f t="shared" ca="1" si="149"/>
        <v/>
      </c>
      <c r="H827" s="10" t="str">
        <f t="shared" ca="1" si="150"/>
        <v/>
      </c>
      <c r="I827" s="10" t="str">
        <f t="shared" ca="1" si="151"/>
        <v/>
      </c>
      <c r="J827" s="10" t="str">
        <f t="shared" ca="1" si="152"/>
        <v/>
      </c>
      <c r="K827" s="11" t="str">
        <f t="shared" ca="1" si="153"/>
        <v/>
      </c>
      <c r="L827" s="10" t="str">
        <f t="shared" ca="1" si="154"/>
        <v/>
      </c>
      <c r="M827" s="11" t="str">
        <f t="shared" ca="1" si="155"/>
        <v/>
      </c>
      <c r="N827" s="22"/>
    </row>
    <row r="828" spans="1:14" customFormat="1">
      <c r="A828" s="9">
        <v>1</v>
      </c>
      <c r="B828" s="10" t="str">
        <f t="shared" ca="1" si="144"/>
        <v/>
      </c>
      <c r="C828" s="10" t="str">
        <f t="shared" ca="1" si="145"/>
        <v/>
      </c>
      <c r="D828" s="11" t="str">
        <f t="shared" ca="1" si="146"/>
        <v/>
      </c>
      <c r="E828" s="11" t="str">
        <f t="shared" ca="1" si="147"/>
        <v/>
      </c>
      <c r="F828" s="15" t="str">
        <f t="shared" ca="1" si="148"/>
        <v/>
      </c>
      <c r="G828" s="15" t="str">
        <f t="shared" ca="1" si="149"/>
        <v/>
      </c>
      <c r="H828" s="10" t="str">
        <f t="shared" ca="1" si="150"/>
        <v/>
      </c>
      <c r="I828" s="10" t="str">
        <f t="shared" ca="1" si="151"/>
        <v/>
      </c>
      <c r="J828" s="10" t="str">
        <f t="shared" ca="1" si="152"/>
        <v/>
      </c>
      <c r="K828" s="11" t="str">
        <f t="shared" ca="1" si="153"/>
        <v/>
      </c>
      <c r="L828" s="10" t="str">
        <f t="shared" ca="1" si="154"/>
        <v/>
      </c>
      <c r="M828" s="11" t="str">
        <f t="shared" ca="1" si="155"/>
        <v/>
      </c>
      <c r="N828" s="22"/>
    </row>
    <row r="829" spans="1:14" customFormat="1">
      <c r="A829" s="9">
        <v>1</v>
      </c>
      <c r="B829" s="10" t="str">
        <f t="shared" ca="1" si="144"/>
        <v/>
      </c>
      <c r="C829" s="10" t="str">
        <f t="shared" ca="1" si="145"/>
        <v/>
      </c>
      <c r="D829" s="11" t="str">
        <f t="shared" ca="1" si="146"/>
        <v/>
      </c>
      <c r="E829" s="11" t="str">
        <f t="shared" ca="1" si="147"/>
        <v/>
      </c>
      <c r="F829" s="15" t="str">
        <f t="shared" ca="1" si="148"/>
        <v/>
      </c>
      <c r="G829" s="15" t="str">
        <f t="shared" ca="1" si="149"/>
        <v/>
      </c>
      <c r="H829" s="10" t="str">
        <f t="shared" ca="1" si="150"/>
        <v/>
      </c>
      <c r="I829" s="10" t="str">
        <f t="shared" ca="1" si="151"/>
        <v/>
      </c>
      <c r="J829" s="10" t="str">
        <f t="shared" ca="1" si="152"/>
        <v/>
      </c>
      <c r="K829" s="11" t="str">
        <f t="shared" ca="1" si="153"/>
        <v/>
      </c>
      <c r="L829" s="10" t="str">
        <f t="shared" ca="1" si="154"/>
        <v/>
      </c>
      <c r="M829" s="11" t="str">
        <f t="shared" ca="1" si="155"/>
        <v/>
      </c>
      <c r="N829" s="22"/>
    </row>
    <row r="830" spans="1:14" customFormat="1">
      <c r="A830" s="9">
        <v>1</v>
      </c>
      <c r="B830" s="10" t="str">
        <f t="shared" ca="1" si="144"/>
        <v/>
      </c>
      <c r="C830" s="10" t="str">
        <f t="shared" ca="1" si="145"/>
        <v/>
      </c>
      <c r="D830" s="11" t="str">
        <f t="shared" ca="1" si="146"/>
        <v/>
      </c>
      <c r="E830" s="11" t="str">
        <f t="shared" ca="1" si="147"/>
        <v/>
      </c>
      <c r="F830" s="15" t="str">
        <f t="shared" ca="1" si="148"/>
        <v/>
      </c>
      <c r="G830" s="15" t="str">
        <f t="shared" ca="1" si="149"/>
        <v/>
      </c>
      <c r="H830" s="10" t="str">
        <f t="shared" ca="1" si="150"/>
        <v/>
      </c>
      <c r="I830" s="10" t="str">
        <f t="shared" ca="1" si="151"/>
        <v/>
      </c>
      <c r="J830" s="10" t="str">
        <f t="shared" ca="1" si="152"/>
        <v/>
      </c>
      <c r="K830" s="11" t="str">
        <f t="shared" ca="1" si="153"/>
        <v/>
      </c>
      <c r="L830" s="10" t="str">
        <f t="shared" ca="1" si="154"/>
        <v/>
      </c>
      <c r="M830" s="11" t="str">
        <f t="shared" ca="1" si="155"/>
        <v/>
      </c>
      <c r="N830" s="22"/>
    </row>
    <row r="831" spans="1:14" customFormat="1">
      <c r="A831" s="9">
        <v>1</v>
      </c>
      <c r="B831" s="10" t="str">
        <f t="shared" ca="1" si="144"/>
        <v/>
      </c>
      <c r="C831" s="10" t="str">
        <f t="shared" ca="1" si="145"/>
        <v/>
      </c>
      <c r="D831" s="11" t="str">
        <f t="shared" ca="1" si="146"/>
        <v/>
      </c>
      <c r="E831" s="11" t="str">
        <f t="shared" ca="1" si="147"/>
        <v/>
      </c>
      <c r="F831" s="15" t="str">
        <f t="shared" ca="1" si="148"/>
        <v/>
      </c>
      <c r="G831" s="15" t="str">
        <f t="shared" ca="1" si="149"/>
        <v/>
      </c>
      <c r="H831" s="10" t="str">
        <f t="shared" ca="1" si="150"/>
        <v/>
      </c>
      <c r="I831" s="10" t="str">
        <f t="shared" ca="1" si="151"/>
        <v/>
      </c>
      <c r="J831" s="10" t="str">
        <f t="shared" ca="1" si="152"/>
        <v/>
      </c>
      <c r="K831" s="11" t="str">
        <f t="shared" ca="1" si="153"/>
        <v/>
      </c>
      <c r="L831" s="10" t="str">
        <f t="shared" ca="1" si="154"/>
        <v/>
      </c>
      <c r="M831" s="11" t="str">
        <f t="shared" ca="1" si="155"/>
        <v/>
      </c>
      <c r="N831" s="22"/>
    </row>
    <row r="832" spans="1:14" customFormat="1">
      <c r="A832" s="9">
        <v>1</v>
      </c>
      <c r="B832" s="10" t="str">
        <f t="shared" ca="1" si="144"/>
        <v/>
      </c>
      <c r="C832" s="10" t="str">
        <f t="shared" ca="1" si="145"/>
        <v/>
      </c>
      <c r="D832" s="11" t="str">
        <f t="shared" ca="1" si="146"/>
        <v/>
      </c>
      <c r="E832" s="11" t="str">
        <f t="shared" ca="1" si="147"/>
        <v/>
      </c>
      <c r="F832" s="15" t="str">
        <f t="shared" ca="1" si="148"/>
        <v/>
      </c>
      <c r="G832" s="15" t="str">
        <f t="shared" ca="1" si="149"/>
        <v/>
      </c>
      <c r="H832" s="10" t="str">
        <f t="shared" ca="1" si="150"/>
        <v/>
      </c>
      <c r="I832" s="10" t="str">
        <f t="shared" ca="1" si="151"/>
        <v/>
      </c>
      <c r="J832" s="10" t="str">
        <f t="shared" ca="1" si="152"/>
        <v/>
      </c>
      <c r="K832" s="11" t="str">
        <f t="shared" ca="1" si="153"/>
        <v/>
      </c>
      <c r="L832" s="10" t="str">
        <f t="shared" ca="1" si="154"/>
        <v/>
      </c>
      <c r="M832" s="11" t="str">
        <f t="shared" ca="1" si="155"/>
        <v/>
      </c>
      <c r="N832" s="22"/>
    </row>
    <row r="833" spans="1:14" customFormat="1">
      <c r="A833" s="9">
        <v>1</v>
      </c>
      <c r="B833" s="10" t="str">
        <f t="shared" ca="1" si="144"/>
        <v/>
      </c>
      <c r="C833" s="10" t="str">
        <f t="shared" ca="1" si="145"/>
        <v/>
      </c>
      <c r="D833" s="11" t="str">
        <f t="shared" ca="1" si="146"/>
        <v/>
      </c>
      <c r="E833" s="11" t="str">
        <f t="shared" ca="1" si="147"/>
        <v/>
      </c>
      <c r="F833" s="15" t="str">
        <f t="shared" ca="1" si="148"/>
        <v/>
      </c>
      <c r="G833" s="15" t="str">
        <f t="shared" ca="1" si="149"/>
        <v/>
      </c>
      <c r="H833" s="10" t="str">
        <f t="shared" ca="1" si="150"/>
        <v/>
      </c>
      <c r="I833" s="10" t="str">
        <f t="shared" ca="1" si="151"/>
        <v/>
      </c>
      <c r="J833" s="10" t="str">
        <f t="shared" ca="1" si="152"/>
        <v/>
      </c>
      <c r="K833" s="11" t="str">
        <f t="shared" ca="1" si="153"/>
        <v/>
      </c>
      <c r="L833" s="10" t="str">
        <f t="shared" ca="1" si="154"/>
        <v/>
      </c>
      <c r="M833" s="11" t="str">
        <f t="shared" ca="1" si="155"/>
        <v/>
      </c>
      <c r="N833" s="22"/>
    </row>
    <row r="834" spans="1:14" customFormat="1">
      <c r="A834" s="9">
        <v>1</v>
      </c>
      <c r="B834" s="10" t="str">
        <f t="shared" ca="1" si="144"/>
        <v/>
      </c>
      <c r="C834" s="10" t="str">
        <f t="shared" ca="1" si="145"/>
        <v/>
      </c>
      <c r="D834" s="11" t="str">
        <f t="shared" ca="1" si="146"/>
        <v/>
      </c>
      <c r="E834" s="11" t="str">
        <f t="shared" ca="1" si="147"/>
        <v/>
      </c>
      <c r="F834" s="15" t="str">
        <f t="shared" ca="1" si="148"/>
        <v/>
      </c>
      <c r="G834" s="15" t="str">
        <f t="shared" ca="1" si="149"/>
        <v/>
      </c>
      <c r="H834" s="10" t="str">
        <f t="shared" ca="1" si="150"/>
        <v/>
      </c>
      <c r="I834" s="10" t="str">
        <f t="shared" ca="1" si="151"/>
        <v/>
      </c>
      <c r="J834" s="10" t="str">
        <f t="shared" ca="1" si="152"/>
        <v/>
      </c>
      <c r="K834" s="11" t="str">
        <f t="shared" ca="1" si="153"/>
        <v/>
      </c>
      <c r="L834" s="10" t="str">
        <f t="shared" ca="1" si="154"/>
        <v/>
      </c>
      <c r="M834" s="11" t="str">
        <f t="shared" ca="1" si="155"/>
        <v/>
      </c>
      <c r="N834" s="22"/>
    </row>
    <row r="835" spans="1:14" customFormat="1">
      <c r="A835" s="9">
        <v>1</v>
      </c>
      <c r="B835" s="10" t="str">
        <f t="shared" ca="1" si="144"/>
        <v/>
      </c>
      <c r="C835" s="10" t="str">
        <f t="shared" ca="1" si="145"/>
        <v/>
      </c>
      <c r="D835" s="11" t="str">
        <f t="shared" ca="1" si="146"/>
        <v/>
      </c>
      <c r="E835" s="11" t="str">
        <f t="shared" ca="1" si="147"/>
        <v/>
      </c>
      <c r="F835" s="15" t="str">
        <f t="shared" ca="1" si="148"/>
        <v/>
      </c>
      <c r="G835" s="15" t="str">
        <f t="shared" ca="1" si="149"/>
        <v/>
      </c>
      <c r="H835" s="10" t="str">
        <f t="shared" ca="1" si="150"/>
        <v/>
      </c>
      <c r="I835" s="10" t="str">
        <f t="shared" ca="1" si="151"/>
        <v/>
      </c>
      <c r="J835" s="10" t="str">
        <f t="shared" ca="1" si="152"/>
        <v/>
      </c>
      <c r="K835" s="11" t="str">
        <f t="shared" ca="1" si="153"/>
        <v/>
      </c>
      <c r="L835" s="10" t="str">
        <f t="shared" ca="1" si="154"/>
        <v/>
      </c>
      <c r="M835" s="11" t="str">
        <f t="shared" ca="1" si="155"/>
        <v/>
      </c>
      <c r="N835" s="22"/>
    </row>
    <row r="836" spans="1:14" customFormat="1">
      <c r="A836" s="9">
        <v>1</v>
      </c>
      <c r="B836" s="10" t="str">
        <f t="shared" ca="1" si="144"/>
        <v/>
      </c>
      <c r="C836" s="10" t="str">
        <f t="shared" ca="1" si="145"/>
        <v/>
      </c>
      <c r="D836" s="11" t="str">
        <f t="shared" ca="1" si="146"/>
        <v/>
      </c>
      <c r="E836" s="11" t="str">
        <f t="shared" ca="1" si="147"/>
        <v/>
      </c>
      <c r="F836" s="15" t="str">
        <f t="shared" ca="1" si="148"/>
        <v/>
      </c>
      <c r="G836" s="15" t="str">
        <f t="shared" ca="1" si="149"/>
        <v/>
      </c>
      <c r="H836" s="10" t="str">
        <f t="shared" ca="1" si="150"/>
        <v/>
      </c>
      <c r="I836" s="10" t="str">
        <f t="shared" ca="1" si="151"/>
        <v/>
      </c>
      <c r="J836" s="10" t="str">
        <f t="shared" ca="1" si="152"/>
        <v/>
      </c>
      <c r="K836" s="11" t="str">
        <f t="shared" ca="1" si="153"/>
        <v/>
      </c>
      <c r="L836" s="10" t="str">
        <f t="shared" ca="1" si="154"/>
        <v/>
      </c>
      <c r="M836" s="11" t="str">
        <f t="shared" ca="1" si="155"/>
        <v/>
      </c>
      <c r="N836" s="22"/>
    </row>
    <row r="837" spans="1:14" customFormat="1">
      <c r="A837" s="9">
        <v>1</v>
      </c>
      <c r="B837" s="10" t="str">
        <f t="shared" ref="B837:B900" ca="1" si="156">IF(B836="","",IF(ISNA(MATCH(C837,N°_BC,0)),"",MATCH(C837,N°_BC,0)))</f>
        <v/>
      </c>
      <c r="C837" s="10" t="str">
        <f t="shared" ref="C837:C900" ca="1" si="157">IF(C836="","",IF(ISNA(INDEX(OFFSET(N°_BC,B836,0),MATCH(A837,OFFSET(Mois_dep,B836,0),0))),"",INDEX(OFFSET(N°_BC,B836,0),MATCH(A837,OFFSET(Mois_dep,B836,0),0))))</f>
        <v/>
      </c>
      <c r="D837" s="11" t="str">
        <f t="shared" ref="D837:D900" ca="1" si="158">IF(E836="","",IF(ISNA(INDEX(OFFSET(Dates_départ,B836,0),MATCH(A837,OFFSET(Mois_dep,B836,0),0))),"",INDEX(OFFSET(Dates_départ,B836,0),MATCH(A837,OFFSET(Mois_dep,B836,0),0))))</f>
        <v/>
      </c>
      <c r="E837" s="11" t="str">
        <f t="shared" ref="E837:E900" ca="1" si="159">IF(E836="","",IF(ISNA(INDEX(OFFSET(Dates_Fin,B836,0),MATCH(A837,OFFSET(Mois_dep,B836,0),0))),"",INDEX(OFFSET(Dates_Fin,B836,0),MATCH(A837,OFFSET(Mois_dep,B836,0),0))))</f>
        <v/>
      </c>
      <c r="F837" s="15" t="str">
        <f t="shared" ref="F837:F900" ca="1" si="160">IF(E836="","",IF(ISNA(INDEX(OFFSET(Choix_conducteur,B836,0),MATCH(A837,OFFSET(Mois_dep,B836,0),0))),"",INDEX(OFFSET(Choix_conducteur,B836,0),MATCH(A837,OFFSET(Mois_dep,B836,0),0))))</f>
        <v/>
      </c>
      <c r="G837" s="15" t="str">
        <f t="shared" ref="G837:G900" ca="1" si="161">IF(E836="","",IF(ISNA(INDEX(OFFSET(Choix_véhicule,B836,0),MATCH(A837,OFFSET(Mois_dep,B836,0),0))),"",INDEX(OFFSET(Choix_véhicule,B836,0),MATCH(A837,OFFSET(Mois_dep,B836,0),0))))</f>
        <v/>
      </c>
      <c r="H837" s="10" t="str">
        <f t="shared" ref="H837:H900" ca="1" si="162">IF(H836="","",IF(ISNA(INDEX(OFFSET(Confirmé___Option,B836,0),MATCH(A837,OFFSET(Mois_dep,B836,0),0))),"",INDEX(OFFSET(Confirmé___Option,B836,0),MATCH(A837,OFFSET(Mois_dep,B836,0),0))))</f>
        <v/>
      </c>
      <c r="I837" s="10" t="str">
        <f t="shared" ref="I837:I900" ca="1" si="163">IF(IF(H836="","",IF(ISNA(INDEX(OFFSET(Commentaire,B836,0),MATCH(A837,OFFSET(Mois_dep,B836,0),0))),"",INDEX(OFFSET(Commentaire,B836,0),MATCH(A837,OFFSET(Mois_dep,B836,0),0))))=0,"",IF(H836="","",IF(ISNA(INDEX(OFFSET(Commentaire,B836,0),MATCH(A837,OFFSET(Mois_dep,B836,0),0))),"",INDEX(OFFSET(Commentaire,B836,0),MATCH(A837,OFFSET(Mois_dep,B836,0),0)))))</f>
        <v/>
      </c>
      <c r="J837" s="10" t="str">
        <f t="shared" ref="J837:J900" ca="1" si="164">IF(IF(H836="","",IF(ISNA(INDEX(OFFSET(Choix_conducteur_différent,B836,0),MATCH(A837,OFFSET(Mois_dep,B836,0),0))),"",INDEX(OFFSET(Choix_conducteur_différent,B836,0),MATCH(A837,OFFSET(Mois_dep,B836,0),0))))=0,"",IF(H836="","",IF(ISNA(INDEX(OFFSET(Choix_conducteur_différent,B836,0),MATCH(A837,OFFSET(Mois_dep,B836,0),0))),"",INDEX(OFFSET(Choix_conducteur_différent,B836,0),MATCH(A837,OFFSET(Mois_dep,B836,0),0)))))</f>
        <v/>
      </c>
      <c r="K837" s="11" t="str">
        <f t="shared" ref="K837:K900" ca="1" si="165">IF(IF(H836="","",IF(ISNA(INDEX(OFFSET(Dates,B836,0),MATCH(A837,OFFSET(Mois_dep,B836,0),0))),"",INDEX(OFFSET(Dates,B836,0),MATCH(A837,OFFSET(Mois_dep,B836,0),0))))=0,"",IF(H836="","",IF(ISNA(INDEX(OFFSET(Dates,B836,0),MATCH(A837,OFFSET(Mois_dep,B836,0),0))),"",INDEX(OFFSET(Dates,B836,0),MATCH(A837,OFFSET(Mois_dep,B836,0),0)))))</f>
        <v/>
      </c>
      <c r="L837" s="10" t="str">
        <f t="shared" ref="L837:L900" ca="1" si="166">IF(IF(H836="","",IF(ISNA(INDEX(OFFSET(Choix_conducteur_différent2,B836,0),MATCH(A837,OFFSET(Mois_dep,B836,0),0))),"",INDEX(OFFSET(Choix_conducteur_différent2,B836,0),MATCH(A837,OFFSET(Mois_dep,B836,0),0))))=0,"",IF(H836="","",IF(ISNA(INDEX(OFFSET(Choix_conducteur_différent2,B836,0),MATCH(A837,OFFSET(Mois_dep,B836,0),0))),"",INDEX(OFFSET(Choix_conducteur_différent2,B836,0),MATCH(A837,OFFSET(Mois_dep,B836,0),0)))))</f>
        <v/>
      </c>
      <c r="M837" s="11" t="str">
        <f t="shared" ref="M837:M900" ca="1" si="167">IF(IF(H836="","",IF(ISNA(INDEX(OFFSET(Dates2,B836,0),MATCH(A837,OFFSET(Mois_dep,B836,0),0))),"",INDEX(OFFSET(Dates2,B836,0),MATCH(A837,OFFSET(Mois_dep,B836,0),0))))=0,"",IF(H836="","",IF(ISNA(INDEX(OFFSET(Dates2,B836,0),MATCH(A837,OFFSET(Mois_dep,B836,0),0))),"",INDEX(OFFSET(Dates2,B836,0),MATCH(A837,OFFSET(Mois_dep,B836,0),0)))))</f>
        <v/>
      </c>
      <c r="N837" s="22"/>
    </row>
    <row r="838" spans="1:14" customFormat="1">
      <c r="A838" s="9">
        <v>1</v>
      </c>
      <c r="B838" s="10" t="str">
        <f t="shared" ca="1" si="156"/>
        <v/>
      </c>
      <c r="C838" s="10" t="str">
        <f t="shared" ca="1" si="157"/>
        <v/>
      </c>
      <c r="D838" s="11" t="str">
        <f t="shared" ca="1" si="158"/>
        <v/>
      </c>
      <c r="E838" s="11" t="str">
        <f t="shared" ca="1" si="159"/>
        <v/>
      </c>
      <c r="F838" s="15" t="str">
        <f t="shared" ca="1" si="160"/>
        <v/>
      </c>
      <c r="G838" s="15" t="str">
        <f t="shared" ca="1" si="161"/>
        <v/>
      </c>
      <c r="H838" s="10" t="str">
        <f t="shared" ca="1" si="162"/>
        <v/>
      </c>
      <c r="I838" s="10" t="str">
        <f t="shared" ca="1" si="163"/>
        <v/>
      </c>
      <c r="J838" s="10" t="str">
        <f t="shared" ca="1" si="164"/>
        <v/>
      </c>
      <c r="K838" s="11" t="str">
        <f t="shared" ca="1" si="165"/>
        <v/>
      </c>
      <c r="L838" s="10" t="str">
        <f t="shared" ca="1" si="166"/>
        <v/>
      </c>
      <c r="M838" s="11" t="str">
        <f t="shared" ca="1" si="167"/>
        <v/>
      </c>
      <c r="N838" s="22"/>
    </row>
    <row r="839" spans="1:14" customFormat="1">
      <c r="A839" s="9">
        <v>1</v>
      </c>
      <c r="B839" s="10" t="str">
        <f t="shared" ca="1" si="156"/>
        <v/>
      </c>
      <c r="C839" s="10" t="str">
        <f t="shared" ca="1" si="157"/>
        <v/>
      </c>
      <c r="D839" s="11" t="str">
        <f t="shared" ca="1" si="158"/>
        <v/>
      </c>
      <c r="E839" s="11" t="str">
        <f t="shared" ca="1" si="159"/>
        <v/>
      </c>
      <c r="F839" s="15" t="str">
        <f t="shared" ca="1" si="160"/>
        <v/>
      </c>
      <c r="G839" s="15" t="str">
        <f t="shared" ca="1" si="161"/>
        <v/>
      </c>
      <c r="H839" s="10" t="str">
        <f t="shared" ca="1" si="162"/>
        <v/>
      </c>
      <c r="I839" s="10" t="str">
        <f t="shared" ca="1" si="163"/>
        <v/>
      </c>
      <c r="J839" s="10" t="str">
        <f t="shared" ca="1" si="164"/>
        <v/>
      </c>
      <c r="K839" s="11" t="str">
        <f t="shared" ca="1" si="165"/>
        <v/>
      </c>
      <c r="L839" s="10" t="str">
        <f t="shared" ca="1" si="166"/>
        <v/>
      </c>
      <c r="M839" s="11" t="str">
        <f t="shared" ca="1" si="167"/>
        <v/>
      </c>
      <c r="N839" s="22"/>
    </row>
    <row r="840" spans="1:14" customFormat="1">
      <c r="A840" s="9">
        <v>1</v>
      </c>
      <c r="B840" s="10" t="str">
        <f t="shared" ca="1" si="156"/>
        <v/>
      </c>
      <c r="C840" s="10" t="str">
        <f t="shared" ca="1" si="157"/>
        <v/>
      </c>
      <c r="D840" s="11" t="str">
        <f t="shared" ca="1" si="158"/>
        <v/>
      </c>
      <c r="E840" s="11" t="str">
        <f t="shared" ca="1" si="159"/>
        <v/>
      </c>
      <c r="F840" s="15" t="str">
        <f t="shared" ca="1" si="160"/>
        <v/>
      </c>
      <c r="G840" s="15" t="str">
        <f t="shared" ca="1" si="161"/>
        <v/>
      </c>
      <c r="H840" s="10" t="str">
        <f t="shared" ca="1" si="162"/>
        <v/>
      </c>
      <c r="I840" s="10" t="str">
        <f t="shared" ca="1" si="163"/>
        <v/>
      </c>
      <c r="J840" s="10" t="str">
        <f t="shared" ca="1" si="164"/>
        <v/>
      </c>
      <c r="K840" s="11" t="str">
        <f t="shared" ca="1" si="165"/>
        <v/>
      </c>
      <c r="L840" s="10" t="str">
        <f t="shared" ca="1" si="166"/>
        <v/>
      </c>
      <c r="M840" s="11" t="str">
        <f t="shared" ca="1" si="167"/>
        <v/>
      </c>
      <c r="N840" s="22"/>
    </row>
    <row r="841" spans="1:14" customFormat="1">
      <c r="A841" s="9">
        <v>1</v>
      </c>
      <c r="B841" s="10" t="str">
        <f t="shared" ca="1" si="156"/>
        <v/>
      </c>
      <c r="C841" s="10" t="str">
        <f t="shared" ca="1" si="157"/>
        <v/>
      </c>
      <c r="D841" s="11" t="str">
        <f t="shared" ca="1" si="158"/>
        <v/>
      </c>
      <c r="E841" s="11" t="str">
        <f t="shared" ca="1" si="159"/>
        <v/>
      </c>
      <c r="F841" s="15" t="str">
        <f t="shared" ca="1" si="160"/>
        <v/>
      </c>
      <c r="G841" s="15" t="str">
        <f t="shared" ca="1" si="161"/>
        <v/>
      </c>
      <c r="H841" s="10" t="str">
        <f t="shared" ca="1" si="162"/>
        <v/>
      </c>
      <c r="I841" s="10" t="str">
        <f t="shared" ca="1" si="163"/>
        <v/>
      </c>
      <c r="J841" s="10" t="str">
        <f t="shared" ca="1" si="164"/>
        <v/>
      </c>
      <c r="K841" s="11" t="str">
        <f t="shared" ca="1" si="165"/>
        <v/>
      </c>
      <c r="L841" s="10" t="str">
        <f t="shared" ca="1" si="166"/>
        <v/>
      </c>
      <c r="M841" s="11" t="str">
        <f t="shared" ca="1" si="167"/>
        <v/>
      </c>
      <c r="N841" s="22"/>
    </row>
    <row r="842" spans="1:14" customFormat="1">
      <c r="A842" s="9">
        <v>1</v>
      </c>
      <c r="B842" s="10" t="str">
        <f t="shared" ca="1" si="156"/>
        <v/>
      </c>
      <c r="C842" s="10" t="str">
        <f t="shared" ca="1" si="157"/>
        <v/>
      </c>
      <c r="D842" s="11" t="str">
        <f t="shared" ca="1" si="158"/>
        <v/>
      </c>
      <c r="E842" s="11" t="str">
        <f t="shared" ca="1" si="159"/>
        <v/>
      </c>
      <c r="F842" s="15" t="str">
        <f t="shared" ca="1" si="160"/>
        <v/>
      </c>
      <c r="G842" s="15" t="str">
        <f t="shared" ca="1" si="161"/>
        <v/>
      </c>
      <c r="H842" s="10" t="str">
        <f t="shared" ca="1" si="162"/>
        <v/>
      </c>
      <c r="I842" s="10" t="str">
        <f t="shared" ca="1" si="163"/>
        <v/>
      </c>
      <c r="J842" s="10" t="str">
        <f t="shared" ca="1" si="164"/>
        <v/>
      </c>
      <c r="K842" s="11" t="str">
        <f t="shared" ca="1" si="165"/>
        <v/>
      </c>
      <c r="L842" s="10" t="str">
        <f t="shared" ca="1" si="166"/>
        <v/>
      </c>
      <c r="M842" s="11" t="str">
        <f t="shared" ca="1" si="167"/>
        <v/>
      </c>
      <c r="N842" s="22"/>
    </row>
    <row r="843" spans="1:14" customFormat="1">
      <c r="A843" s="9">
        <v>1</v>
      </c>
      <c r="B843" s="10" t="str">
        <f t="shared" ca="1" si="156"/>
        <v/>
      </c>
      <c r="C843" s="10" t="str">
        <f t="shared" ca="1" si="157"/>
        <v/>
      </c>
      <c r="D843" s="11" t="str">
        <f t="shared" ca="1" si="158"/>
        <v/>
      </c>
      <c r="E843" s="11" t="str">
        <f t="shared" ca="1" si="159"/>
        <v/>
      </c>
      <c r="F843" s="15" t="str">
        <f t="shared" ca="1" si="160"/>
        <v/>
      </c>
      <c r="G843" s="15" t="str">
        <f t="shared" ca="1" si="161"/>
        <v/>
      </c>
      <c r="H843" s="10" t="str">
        <f t="shared" ca="1" si="162"/>
        <v/>
      </c>
      <c r="I843" s="10" t="str">
        <f t="shared" ca="1" si="163"/>
        <v/>
      </c>
      <c r="J843" s="10" t="str">
        <f t="shared" ca="1" si="164"/>
        <v/>
      </c>
      <c r="K843" s="11" t="str">
        <f t="shared" ca="1" si="165"/>
        <v/>
      </c>
      <c r="L843" s="10" t="str">
        <f t="shared" ca="1" si="166"/>
        <v/>
      </c>
      <c r="M843" s="11" t="str">
        <f t="shared" ca="1" si="167"/>
        <v/>
      </c>
      <c r="N843" s="22"/>
    </row>
    <row r="844" spans="1:14" customFormat="1">
      <c r="A844" s="9">
        <v>1</v>
      </c>
      <c r="B844" s="10" t="str">
        <f t="shared" ca="1" si="156"/>
        <v/>
      </c>
      <c r="C844" s="10" t="str">
        <f t="shared" ca="1" si="157"/>
        <v/>
      </c>
      <c r="D844" s="11" t="str">
        <f t="shared" ca="1" si="158"/>
        <v/>
      </c>
      <c r="E844" s="11" t="str">
        <f t="shared" ca="1" si="159"/>
        <v/>
      </c>
      <c r="F844" s="15" t="str">
        <f t="shared" ca="1" si="160"/>
        <v/>
      </c>
      <c r="G844" s="15" t="str">
        <f t="shared" ca="1" si="161"/>
        <v/>
      </c>
      <c r="H844" s="10" t="str">
        <f t="shared" ca="1" si="162"/>
        <v/>
      </c>
      <c r="I844" s="10" t="str">
        <f t="shared" ca="1" si="163"/>
        <v/>
      </c>
      <c r="J844" s="10" t="str">
        <f t="shared" ca="1" si="164"/>
        <v/>
      </c>
      <c r="K844" s="11" t="str">
        <f t="shared" ca="1" si="165"/>
        <v/>
      </c>
      <c r="L844" s="10" t="str">
        <f t="shared" ca="1" si="166"/>
        <v/>
      </c>
      <c r="M844" s="11" t="str">
        <f t="shared" ca="1" si="167"/>
        <v/>
      </c>
      <c r="N844" s="22"/>
    </row>
    <row r="845" spans="1:14" customFormat="1">
      <c r="A845" s="9">
        <v>1</v>
      </c>
      <c r="B845" s="10" t="str">
        <f t="shared" ca="1" si="156"/>
        <v/>
      </c>
      <c r="C845" s="10" t="str">
        <f t="shared" ca="1" si="157"/>
        <v/>
      </c>
      <c r="D845" s="11" t="str">
        <f t="shared" ca="1" si="158"/>
        <v/>
      </c>
      <c r="E845" s="11" t="str">
        <f t="shared" ca="1" si="159"/>
        <v/>
      </c>
      <c r="F845" s="15" t="str">
        <f t="shared" ca="1" si="160"/>
        <v/>
      </c>
      <c r="G845" s="15" t="str">
        <f t="shared" ca="1" si="161"/>
        <v/>
      </c>
      <c r="H845" s="10" t="str">
        <f t="shared" ca="1" si="162"/>
        <v/>
      </c>
      <c r="I845" s="10" t="str">
        <f t="shared" ca="1" si="163"/>
        <v/>
      </c>
      <c r="J845" s="10" t="str">
        <f t="shared" ca="1" si="164"/>
        <v/>
      </c>
      <c r="K845" s="11" t="str">
        <f t="shared" ca="1" si="165"/>
        <v/>
      </c>
      <c r="L845" s="10" t="str">
        <f t="shared" ca="1" si="166"/>
        <v/>
      </c>
      <c r="M845" s="11" t="str">
        <f t="shared" ca="1" si="167"/>
        <v/>
      </c>
      <c r="N845" s="22"/>
    </row>
    <row r="846" spans="1:14" customFormat="1">
      <c r="A846" s="9">
        <v>1</v>
      </c>
      <c r="B846" s="10" t="str">
        <f t="shared" ca="1" si="156"/>
        <v/>
      </c>
      <c r="C846" s="10" t="str">
        <f t="shared" ca="1" si="157"/>
        <v/>
      </c>
      <c r="D846" s="11" t="str">
        <f t="shared" ca="1" si="158"/>
        <v/>
      </c>
      <c r="E846" s="11" t="str">
        <f t="shared" ca="1" si="159"/>
        <v/>
      </c>
      <c r="F846" s="15" t="str">
        <f t="shared" ca="1" si="160"/>
        <v/>
      </c>
      <c r="G846" s="15" t="str">
        <f t="shared" ca="1" si="161"/>
        <v/>
      </c>
      <c r="H846" s="10" t="str">
        <f t="shared" ca="1" si="162"/>
        <v/>
      </c>
      <c r="I846" s="10" t="str">
        <f t="shared" ca="1" si="163"/>
        <v/>
      </c>
      <c r="J846" s="10" t="str">
        <f t="shared" ca="1" si="164"/>
        <v/>
      </c>
      <c r="K846" s="11" t="str">
        <f t="shared" ca="1" si="165"/>
        <v/>
      </c>
      <c r="L846" s="10" t="str">
        <f t="shared" ca="1" si="166"/>
        <v/>
      </c>
      <c r="M846" s="11" t="str">
        <f t="shared" ca="1" si="167"/>
        <v/>
      </c>
      <c r="N846" s="22"/>
    </row>
    <row r="847" spans="1:14" customFormat="1">
      <c r="A847" s="9">
        <v>1</v>
      </c>
      <c r="B847" s="10" t="str">
        <f t="shared" ca="1" si="156"/>
        <v/>
      </c>
      <c r="C847" s="10" t="str">
        <f t="shared" ca="1" si="157"/>
        <v/>
      </c>
      <c r="D847" s="11" t="str">
        <f t="shared" ca="1" si="158"/>
        <v/>
      </c>
      <c r="E847" s="11" t="str">
        <f t="shared" ca="1" si="159"/>
        <v/>
      </c>
      <c r="F847" s="15" t="str">
        <f t="shared" ca="1" si="160"/>
        <v/>
      </c>
      <c r="G847" s="15" t="str">
        <f t="shared" ca="1" si="161"/>
        <v/>
      </c>
      <c r="H847" s="10" t="str">
        <f t="shared" ca="1" si="162"/>
        <v/>
      </c>
      <c r="I847" s="10" t="str">
        <f t="shared" ca="1" si="163"/>
        <v/>
      </c>
      <c r="J847" s="10" t="str">
        <f t="shared" ca="1" si="164"/>
        <v/>
      </c>
      <c r="K847" s="11" t="str">
        <f t="shared" ca="1" si="165"/>
        <v/>
      </c>
      <c r="L847" s="10" t="str">
        <f t="shared" ca="1" si="166"/>
        <v/>
      </c>
      <c r="M847" s="11" t="str">
        <f t="shared" ca="1" si="167"/>
        <v/>
      </c>
      <c r="N847" s="22"/>
    </row>
    <row r="848" spans="1:14" customFormat="1">
      <c r="A848" s="9">
        <v>1</v>
      </c>
      <c r="B848" s="10" t="str">
        <f t="shared" ca="1" si="156"/>
        <v/>
      </c>
      <c r="C848" s="10" t="str">
        <f t="shared" ca="1" si="157"/>
        <v/>
      </c>
      <c r="D848" s="11" t="str">
        <f t="shared" ca="1" si="158"/>
        <v/>
      </c>
      <c r="E848" s="11" t="str">
        <f t="shared" ca="1" si="159"/>
        <v/>
      </c>
      <c r="F848" s="15" t="str">
        <f t="shared" ca="1" si="160"/>
        <v/>
      </c>
      <c r="G848" s="15" t="str">
        <f t="shared" ca="1" si="161"/>
        <v/>
      </c>
      <c r="H848" s="10" t="str">
        <f t="shared" ca="1" si="162"/>
        <v/>
      </c>
      <c r="I848" s="10" t="str">
        <f t="shared" ca="1" si="163"/>
        <v/>
      </c>
      <c r="J848" s="10" t="str">
        <f t="shared" ca="1" si="164"/>
        <v/>
      </c>
      <c r="K848" s="11" t="str">
        <f t="shared" ca="1" si="165"/>
        <v/>
      </c>
      <c r="L848" s="10" t="str">
        <f t="shared" ca="1" si="166"/>
        <v/>
      </c>
      <c r="M848" s="11" t="str">
        <f t="shared" ca="1" si="167"/>
        <v/>
      </c>
      <c r="N848" s="22"/>
    </row>
    <row r="849" spans="1:14" customFormat="1">
      <c r="A849" s="9">
        <v>1</v>
      </c>
      <c r="B849" s="10" t="str">
        <f t="shared" ca="1" si="156"/>
        <v/>
      </c>
      <c r="C849" s="10" t="str">
        <f t="shared" ca="1" si="157"/>
        <v/>
      </c>
      <c r="D849" s="11" t="str">
        <f t="shared" ca="1" si="158"/>
        <v/>
      </c>
      <c r="E849" s="11" t="str">
        <f t="shared" ca="1" si="159"/>
        <v/>
      </c>
      <c r="F849" s="15" t="str">
        <f t="shared" ca="1" si="160"/>
        <v/>
      </c>
      <c r="G849" s="15" t="str">
        <f t="shared" ca="1" si="161"/>
        <v/>
      </c>
      <c r="H849" s="10" t="str">
        <f t="shared" ca="1" si="162"/>
        <v/>
      </c>
      <c r="I849" s="10" t="str">
        <f t="shared" ca="1" si="163"/>
        <v/>
      </c>
      <c r="J849" s="10" t="str">
        <f t="shared" ca="1" si="164"/>
        <v/>
      </c>
      <c r="K849" s="11" t="str">
        <f t="shared" ca="1" si="165"/>
        <v/>
      </c>
      <c r="L849" s="10" t="str">
        <f t="shared" ca="1" si="166"/>
        <v/>
      </c>
      <c r="M849" s="11" t="str">
        <f t="shared" ca="1" si="167"/>
        <v/>
      </c>
      <c r="N849" s="22"/>
    </row>
    <row r="850" spans="1:14" customFormat="1">
      <c r="A850" s="9">
        <v>1</v>
      </c>
      <c r="B850" s="10" t="str">
        <f t="shared" ca="1" si="156"/>
        <v/>
      </c>
      <c r="C850" s="10" t="str">
        <f t="shared" ca="1" si="157"/>
        <v/>
      </c>
      <c r="D850" s="11" t="str">
        <f t="shared" ca="1" si="158"/>
        <v/>
      </c>
      <c r="E850" s="11" t="str">
        <f t="shared" ca="1" si="159"/>
        <v/>
      </c>
      <c r="F850" s="15" t="str">
        <f t="shared" ca="1" si="160"/>
        <v/>
      </c>
      <c r="G850" s="15" t="str">
        <f t="shared" ca="1" si="161"/>
        <v/>
      </c>
      <c r="H850" s="10" t="str">
        <f t="shared" ca="1" si="162"/>
        <v/>
      </c>
      <c r="I850" s="10" t="str">
        <f t="shared" ca="1" si="163"/>
        <v/>
      </c>
      <c r="J850" s="10" t="str">
        <f t="shared" ca="1" si="164"/>
        <v/>
      </c>
      <c r="K850" s="11" t="str">
        <f t="shared" ca="1" si="165"/>
        <v/>
      </c>
      <c r="L850" s="10" t="str">
        <f t="shared" ca="1" si="166"/>
        <v/>
      </c>
      <c r="M850" s="11" t="str">
        <f t="shared" ca="1" si="167"/>
        <v/>
      </c>
      <c r="N850" s="22"/>
    </row>
    <row r="851" spans="1:14" customFormat="1">
      <c r="A851" s="9">
        <v>1</v>
      </c>
      <c r="B851" s="10" t="str">
        <f t="shared" ca="1" si="156"/>
        <v/>
      </c>
      <c r="C851" s="10" t="str">
        <f t="shared" ca="1" si="157"/>
        <v/>
      </c>
      <c r="D851" s="11" t="str">
        <f t="shared" ca="1" si="158"/>
        <v/>
      </c>
      <c r="E851" s="11" t="str">
        <f t="shared" ca="1" si="159"/>
        <v/>
      </c>
      <c r="F851" s="15" t="str">
        <f t="shared" ca="1" si="160"/>
        <v/>
      </c>
      <c r="G851" s="15" t="str">
        <f t="shared" ca="1" si="161"/>
        <v/>
      </c>
      <c r="H851" s="10" t="str">
        <f t="shared" ca="1" si="162"/>
        <v/>
      </c>
      <c r="I851" s="10" t="str">
        <f t="shared" ca="1" si="163"/>
        <v/>
      </c>
      <c r="J851" s="10" t="str">
        <f t="shared" ca="1" si="164"/>
        <v/>
      </c>
      <c r="K851" s="11" t="str">
        <f t="shared" ca="1" si="165"/>
        <v/>
      </c>
      <c r="L851" s="10" t="str">
        <f t="shared" ca="1" si="166"/>
        <v/>
      </c>
      <c r="M851" s="11" t="str">
        <f t="shared" ca="1" si="167"/>
        <v/>
      </c>
      <c r="N851" s="22"/>
    </row>
    <row r="852" spans="1:14" customFormat="1">
      <c r="A852" s="9">
        <v>1</v>
      </c>
      <c r="B852" s="10" t="str">
        <f t="shared" ca="1" si="156"/>
        <v/>
      </c>
      <c r="C852" s="10" t="str">
        <f t="shared" ca="1" si="157"/>
        <v/>
      </c>
      <c r="D852" s="11" t="str">
        <f t="shared" ca="1" si="158"/>
        <v/>
      </c>
      <c r="E852" s="11" t="str">
        <f t="shared" ca="1" si="159"/>
        <v/>
      </c>
      <c r="F852" s="15" t="str">
        <f t="shared" ca="1" si="160"/>
        <v/>
      </c>
      <c r="G852" s="15" t="str">
        <f t="shared" ca="1" si="161"/>
        <v/>
      </c>
      <c r="H852" s="10" t="str">
        <f t="shared" ca="1" si="162"/>
        <v/>
      </c>
      <c r="I852" s="10" t="str">
        <f t="shared" ca="1" si="163"/>
        <v/>
      </c>
      <c r="J852" s="10" t="str">
        <f t="shared" ca="1" si="164"/>
        <v/>
      </c>
      <c r="K852" s="11" t="str">
        <f t="shared" ca="1" si="165"/>
        <v/>
      </c>
      <c r="L852" s="10" t="str">
        <f t="shared" ca="1" si="166"/>
        <v/>
      </c>
      <c r="M852" s="11" t="str">
        <f t="shared" ca="1" si="167"/>
        <v/>
      </c>
      <c r="N852" s="22"/>
    </row>
    <row r="853" spans="1:14" customFormat="1">
      <c r="A853" s="9">
        <v>1</v>
      </c>
      <c r="B853" s="10" t="str">
        <f t="shared" ca="1" si="156"/>
        <v/>
      </c>
      <c r="C853" s="10" t="str">
        <f t="shared" ca="1" si="157"/>
        <v/>
      </c>
      <c r="D853" s="11" t="str">
        <f t="shared" ca="1" si="158"/>
        <v/>
      </c>
      <c r="E853" s="11" t="str">
        <f t="shared" ca="1" si="159"/>
        <v/>
      </c>
      <c r="F853" s="15" t="str">
        <f t="shared" ca="1" si="160"/>
        <v/>
      </c>
      <c r="G853" s="15" t="str">
        <f t="shared" ca="1" si="161"/>
        <v/>
      </c>
      <c r="H853" s="10" t="str">
        <f t="shared" ca="1" si="162"/>
        <v/>
      </c>
      <c r="I853" s="10" t="str">
        <f t="shared" ca="1" si="163"/>
        <v/>
      </c>
      <c r="J853" s="10" t="str">
        <f t="shared" ca="1" si="164"/>
        <v/>
      </c>
      <c r="K853" s="11" t="str">
        <f t="shared" ca="1" si="165"/>
        <v/>
      </c>
      <c r="L853" s="10" t="str">
        <f t="shared" ca="1" si="166"/>
        <v/>
      </c>
      <c r="M853" s="11" t="str">
        <f t="shared" ca="1" si="167"/>
        <v/>
      </c>
      <c r="N853" s="22"/>
    </row>
    <row r="854" spans="1:14" customFormat="1">
      <c r="A854" s="9">
        <v>1</v>
      </c>
      <c r="B854" s="10" t="str">
        <f t="shared" ca="1" si="156"/>
        <v/>
      </c>
      <c r="C854" s="10" t="str">
        <f t="shared" ca="1" si="157"/>
        <v/>
      </c>
      <c r="D854" s="11" t="str">
        <f t="shared" ca="1" si="158"/>
        <v/>
      </c>
      <c r="E854" s="11" t="str">
        <f t="shared" ca="1" si="159"/>
        <v/>
      </c>
      <c r="F854" s="15" t="str">
        <f t="shared" ca="1" si="160"/>
        <v/>
      </c>
      <c r="G854" s="15" t="str">
        <f t="shared" ca="1" si="161"/>
        <v/>
      </c>
      <c r="H854" s="10" t="str">
        <f t="shared" ca="1" si="162"/>
        <v/>
      </c>
      <c r="I854" s="10" t="str">
        <f t="shared" ca="1" si="163"/>
        <v/>
      </c>
      <c r="J854" s="10" t="str">
        <f t="shared" ca="1" si="164"/>
        <v/>
      </c>
      <c r="K854" s="11" t="str">
        <f t="shared" ca="1" si="165"/>
        <v/>
      </c>
      <c r="L854" s="10" t="str">
        <f t="shared" ca="1" si="166"/>
        <v/>
      </c>
      <c r="M854" s="11" t="str">
        <f t="shared" ca="1" si="167"/>
        <v/>
      </c>
      <c r="N854" s="22"/>
    </row>
    <row r="855" spans="1:14" customFormat="1">
      <c r="A855" s="9">
        <v>1</v>
      </c>
      <c r="B855" s="10" t="str">
        <f t="shared" ca="1" si="156"/>
        <v/>
      </c>
      <c r="C855" s="10" t="str">
        <f t="shared" ca="1" si="157"/>
        <v/>
      </c>
      <c r="D855" s="11" t="str">
        <f t="shared" ca="1" si="158"/>
        <v/>
      </c>
      <c r="E855" s="11" t="str">
        <f t="shared" ca="1" si="159"/>
        <v/>
      </c>
      <c r="F855" s="15" t="str">
        <f t="shared" ca="1" si="160"/>
        <v/>
      </c>
      <c r="G855" s="15" t="str">
        <f t="shared" ca="1" si="161"/>
        <v/>
      </c>
      <c r="H855" s="10" t="str">
        <f t="shared" ca="1" si="162"/>
        <v/>
      </c>
      <c r="I855" s="10" t="str">
        <f t="shared" ca="1" si="163"/>
        <v/>
      </c>
      <c r="J855" s="10" t="str">
        <f t="shared" ca="1" si="164"/>
        <v/>
      </c>
      <c r="K855" s="11" t="str">
        <f t="shared" ca="1" si="165"/>
        <v/>
      </c>
      <c r="L855" s="10" t="str">
        <f t="shared" ca="1" si="166"/>
        <v/>
      </c>
      <c r="M855" s="11" t="str">
        <f t="shared" ca="1" si="167"/>
        <v/>
      </c>
      <c r="N855" s="22"/>
    </row>
    <row r="856" spans="1:14" customFormat="1">
      <c r="A856" s="9">
        <v>1</v>
      </c>
      <c r="B856" s="10" t="str">
        <f t="shared" ca="1" si="156"/>
        <v/>
      </c>
      <c r="C856" s="10" t="str">
        <f t="shared" ca="1" si="157"/>
        <v/>
      </c>
      <c r="D856" s="11" t="str">
        <f t="shared" ca="1" si="158"/>
        <v/>
      </c>
      <c r="E856" s="11" t="str">
        <f t="shared" ca="1" si="159"/>
        <v/>
      </c>
      <c r="F856" s="15" t="str">
        <f t="shared" ca="1" si="160"/>
        <v/>
      </c>
      <c r="G856" s="15" t="str">
        <f t="shared" ca="1" si="161"/>
        <v/>
      </c>
      <c r="H856" s="10" t="str">
        <f t="shared" ca="1" si="162"/>
        <v/>
      </c>
      <c r="I856" s="10" t="str">
        <f t="shared" ca="1" si="163"/>
        <v/>
      </c>
      <c r="J856" s="10" t="str">
        <f t="shared" ca="1" si="164"/>
        <v/>
      </c>
      <c r="K856" s="11" t="str">
        <f t="shared" ca="1" si="165"/>
        <v/>
      </c>
      <c r="L856" s="10" t="str">
        <f t="shared" ca="1" si="166"/>
        <v/>
      </c>
      <c r="M856" s="11" t="str">
        <f t="shared" ca="1" si="167"/>
        <v/>
      </c>
      <c r="N856" s="22"/>
    </row>
    <row r="857" spans="1:14" customFormat="1">
      <c r="A857" s="9">
        <v>1</v>
      </c>
      <c r="B857" s="10" t="str">
        <f t="shared" ca="1" si="156"/>
        <v/>
      </c>
      <c r="C857" s="10" t="str">
        <f t="shared" ca="1" si="157"/>
        <v/>
      </c>
      <c r="D857" s="11" t="str">
        <f t="shared" ca="1" si="158"/>
        <v/>
      </c>
      <c r="E857" s="11" t="str">
        <f t="shared" ca="1" si="159"/>
        <v/>
      </c>
      <c r="F857" s="15" t="str">
        <f t="shared" ca="1" si="160"/>
        <v/>
      </c>
      <c r="G857" s="15" t="str">
        <f t="shared" ca="1" si="161"/>
        <v/>
      </c>
      <c r="H857" s="10" t="str">
        <f t="shared" ca="1" si="162"/>
        <v/>
      </c>
      <c r="I857" s="10" t="str">
        <f t="shared" ca="1" si="163"/>
        <v/>
      </c>
      <c r="J857" s="10" t="str">
        <f t="shared" ca="1" si="164"/>
        <v/>
      </c>
      <c r="K857" s="11" t="str">
        <f t="shared" ca="1" si="165"/>
        <v/>
      </c>
      <c r="L857" s="10" t="str">
        <f t="shared" ca="1" si="166"/>
        <v/>
      </c>
      <c r="M857" s="11" t="str">
        <f t="shared" ca="1" si="167"/>
        <v/>
      </c>
      <c r="N857" s="22"/>
    </row>
    <row r="858" spans="1:14" customFormat="1">
      <c r="A858" s="9">
        <v>1</v>
      </c>
      <c r="B858" s="10" t="str">
        <f t="shared" ca="1" si="156"/>
        <v/>
      </c>
      <c r="C858" s="10" t="str">
        <f t="shared" ca="1" si="157"/>
        <v/>
      </c>
      <c r="D858" s="11" t="str">
        <f t="shared" ca="1" si="158"/>
        <v/>
      </c>
      <c r="E858" s="11" t="str">
        <f t="shared" ca="1" si="159"/>
        <v/>
      </c>
      <c r="F858" s="15" t="str">
        <f t="shared" ca="1" si="160"/>
        <v/>
      </c>
      <c r="G858" s="15" t="str">
        <f t="shared" ca="1" si="161"/>
        <v/>
      </c>
      <c r="H858" s="10" t="str">
        <f t="shared" ca="1" si="162"/>
        <v/>
      </c>
      <c r="I858" s="10" t="str">
        <f t="shared" ca="1" si="163"/>
        <v/>
      </c>
      <c r="J858" s="10" t="str">
        <f t="shared" ca="1" si="164"/>
        <v/>
      </c>
      <c r="K858" s="11" t="str">
        <f t="shared" ca="1" si="165"/>
        <v/>
      </c>
      <c r="L858" s="10" t="str">
        <f t="shared" ca="1" si="166"/>
        <v/>
      </c>
      <c r="M858" s="11" t="str">
        <f t="shared" ca="1" si="167"/>
        <v/>
      </c>
      <c r="N858" s="22"/>
    </row>
    <row r="859" spans="1:14" customFormat="1">
      <c r="A859" s="9">
        <v>1</v>
      </c>
      <c r="B859" s="10" t="str">
        <f t="shared" ca="1" si="156"/>
        <v/>
      </c>
      <c r="C859" s="10" t="str">
        <f t="shared" ca="1" si="157"/>
        <v/>
      </c>
      <c r="D859" s="11" t="str">
        <f t="shared" ca="1" si="158"/>
        <v/>
      </c>
      <c r="E859" s="11" t="str">
        <f t="shared" ca="1" si="159"/>
        <v/>
      </c>
      <c r="F859" s="15" t="str">
        <f t="shared" ca="1" si="160"/>
        <v/>
      </c>
      <c r="G859" s="15" t="str">
        <f t="shared" ca="1" si="161"/>
        <v/>
      </c>
      <c r="H859" s="10" t="str">
        <f t="shared" ca="1" si="162"/>
        <v/>
      </c>
      <c r="I859" s="10" t="str">
        <f t="shared" ca="1" si="163"/>
        <v/>
      </c>
      <c r="J859" s="10" t="str">
        <f t="shared" ca="1" si="164"/>
        <v/>
      </c>
      <c r="K859" s="11" t="str">
        <f t="shared" ca="1" si="165"/>
        <v/>
      </c>
      <c r="L859" s="10" t="str">
        <f t="shared" ca="1" si="166"/>
        <v/>
      </c>
      <c r="M859" s="11" t="str">
        <f t="shared" ca="1" si="167"/>
        <v/>
      </c>
      <c r="N859" s="22"/>
    </row>
    <row r="860" spans="1:14" customFormat="1">
      <c r="A860" s="9">
        <v>1</v>
      </c>
      <c r="B860" s="10" t="str">
        <f t="shared" ca="1" si="156"/>
        <v/>
      </c>
      <c r="C860" s="10" t="str">
        <f t="shared" ca="1" si="157"/>
        <v/>
      </c>
      <c r="D860" s="11" t="str">
        <f t="shared" ca="1" si="158"/>
        <v/>
      </c>
      <c r="E860" s="11" t="str">
        <f t="shared" ca="1" si="159"/>
        <v/>
      </c>
      <c r="F860" s="15" t="str">
        <f t="shared" ca="1" si="160"/>
        <v/>
      </c>
      <c r="G860" s="15" t="str">
        <f t="shared" ca="1" si="161"/>
        <v/>
      </c>
      <c r="H860" s="10" t="str">
        <f t="shared" ca="1" si="162"/>
        <v/>
      </c>
      <c r="I860" s="10" t="str">
        <f t="shared" ca="1" si="163"/>
        <v/>
      </c>
      <c r="J860" s="10" t="str">
        <f t="shared" ca="1" si="164"/>
        <v/>
      </c>
      <c r="K860" s="11" t="str">
        <f t="shared" ca="1" si="165"/>
        <v/>
      </c>
      <c r="L860" s="10" t="str">
        <f t="shared" ca="1" si="166"/>
        <v/>
      </c>
      <c r="M860" s="11" t="str">
        <f t="shared" ca="1" si="167"/>
        <v/>
      </c>
      <c r="N860" s="22"/>
    </row>
    <row r="861" spans="1:14" customFormat="1">
      <c r="A861" s="9">
        <v>1</v>
      </c>
      <c r="B861" s="10" t="str">
        <f t="shared" ca="1" si="156"/>
        <v/>
      </c>
      <c r="C861" s="10" t="str">
        <f t="shared" ca="1" si="157"/>
        <v/>
      </c>
      <c r="D861" s="11" t="str">
        <f t="shared" ca="1" si="158"/>
        <v/>
      </c>
      <c r="E861" s="11" t="str">
        <f t="shared" ca="1" si="159"/>
        <v/>
      </c>
      <c r="F861" s="15" t="str">
        <f t="shared" ca="1" si="160"/>
        <v/>
      </c>
      <c r="G861" s="15" t="str">
        <f t="shared" ca="1" si="161"/>
        <v/>
      </c>
      <c r="H861" s="10" t="str">
        <f t="shared" ca="1" si="162"/>
        <v/>
      </c>
      <c r="I861" s="10" t="str">
        <f t="shared" ca="1" si="163"/>
        <v/>
      </c>
      <c r="J861" s="10" t="str">
        <f t="shared" ca="1" si="164"/>
        <v/>
      </c>
      <c r="K861" s="11" t="str">
        <f t="shared" ca="1" si="165"/>
        <v/>
      </c>
      <c r="L861" s="10" t="str">
        <f t="shared" ca="1" si="166"/>
        <v/>
      </c>
      <c r="M861" s="11" t="str">
        <f t="shared" ca="1" si="167"/>
        <v/>
      </c>
      <c r="N861" s="22"/>
    </row>
    <row r="862" spans="1:14" customFormat="1">
      <c r="A862" s="9">
        <v>1</v>
      </c>
      <c r="B862" s="10" t="str">
        <f t="shared" ca="1" si="156"/>
        <v/>
      </c>
      <c r="C862" s="10" t="str">
        <f t="shared" ca="1" si="157"/>
        <v/>
      </c>
      <c r="D862" s="11" t="str">
        <f t="shared" ca="1" si="158"/>
        <v/>
      </c>
      <c r="E862" s="11" t="str">
        <f t="shared" ca="1" si="159"/>
        <v/>
      </c>
      <c r="F862" s="15" t="str">
        <f t="shared" ca="1" si="160"/>
        <v/>
      </c>
      <c r="G862" s="15" t="str">
        <f t="shared" ca="1" si="161"/>
        <v/>
      </c>
      <c r="H862" s="10" t="str">
        <f t="shared" ca="1" si="162"/>
        <v/>
      </c>
      <c r="I862" s="10" t="str">
        <f t="shared" ca="1" si="163"/>
        <v/>
      </c>
      <c r="J862" s="10" t="str">
        <f t="shared" ca="1" si="164"/>
        <v/>
      </c>
      <c r="K862" s="11" t="str">
        <f t="shared" ca="1" si="165"/>
        <v/>
      </c>
      <c r="L862" s="10" t="str">
        <f t="shared" ca="1" si="166"/>
        <v/>
      </c>
      <c r="M862" s="11" t="str">
        <f t="shared" ca="1" si="167"/>
        <v/>
      </c>
      <c r="N862" s="22"/>
    </row>
    <row r="863" spans="1:14" customFormat="1">
      <c r="A863" s="9">
        <v>1</v>
      </c>
      <c r="B863" s="10" t="str">
        <f t="shared" ca="1" si="156"/>
        <v/>
      </c>
      <c r="C863" s="10" t="str">
        <f t="shared" ca="1" si="157"/>
        <v/>
      </c>
      <c r="D863" s="11" t="str">
        <f t="shared" ca="1" si="158"/>
        <v/>
      </c>
      <c r="E863" s="11" t="str">
        <f t="shared" ca="1" si="159"/>
        <v/>
      </c>
      <c r="F863" s="15" t="str">
        <f t="shared" ca="1" si="160"/>
        <v/>
      </c>
      <c r="G863" s="15" t="str">
        <f t="shared" ca="1" si="161"/>
        <v/>
      </c>
      <c r="H863" s="10" t="str">
        <f t="shared" ca="1" si="162"/>
        <v/>
      </c>
      <c r="I863" s="10" t="str">
        <f t="shared" ca="1" si="163"/>
        <v/>
      </c>
      <c r="J863" s="10" t="str">
        <f t="shared" ca="1" si="164"/>
        <v/>
      </c>
      <c r="K863" s="11" t="str">
        <f t="shared" ca="1" si="165"/>
        <v/>
      </c>
      <c r="L863" s="10" t="str">
        <f t="shared" ca="1" si="166"/>
        <v/>
      </c>
      <c r="M863" s="11" t="str">
        <f t="shared" ca="1" si="167"/>
        <v/>
      </c>
      <c r="N863" s="22"/>
    </row>
    <row r="864" spans="1:14" customFormat="1">
      <c r="A864" s="9">
        <v>1</v>
      </c>
      <c r="B864" s="10" t="str">
        <f t="shared" ca="1" si="156"/>
        <v/>
      </c>
      <c r="C864" s="10" t="str">
        <f t="shared" ca="1" si="157"/>
        <v/>
      </c>
      <c r="D864" s="11" t="str">
        <f t="shared" ca="1" si="158"/>
        <v/>
      </c>
      <c r="E864" s="11" t="str">
        <f t="shared" ca="1" si="159"/>
        <v/>
      </c>
      <c r="F864" s="15" t="str">
        <f t="shared" ca="1" si="160"/>
        <v/>
      </c>
      <c r="G864" s="15" t="str">
        <f t="shared" ca="1" si="161"/>
        <v/>
      </c>
      <c r="H864" s="10" t="str">
        <f t="shared" ca="1" si="162"/>
        <v/>
      </c>
      <c r="I864" s="10" t="str">
        <f t="shared" ca="1" si="163"/>
        <v/>
      </c>
      <c r="J864" s="10" t="str">
        <f t="shared" ca="1" si="164"/>
        <v/>
      </c>
      <c r="K864" s="11" t="str">
        <f t="shared" ca="1" si="165"/>
        <v/>
      </c>
      <c r="L864" s="10" t="str">
        <f t="shared" ca="1" si="166"/>
        <v/>
      </c>
      <c r="M864" s="11" t="str">
        <f t="shared" ca="1" si="167"/>
        <v/>
      </c>
      <c r="N864" s="22"/>
    </row>
    <row r="865" spans="1:14" customFormat="1">
      <c r="A865" s="9">
        <v>1</v>
      </c>
      <c r="B865" s="10" t="str">
        <f t="shared" ca="1" si="156"/>
        <v/>
      </c>
      <c r="C865" s="10" t="str">
        <f t="shared" ca="1" si="157"/>
        <v/>
      </c>
      <c r="D865" s="11" t="str">
        <f t="shared" ca="1" si="158"/>
        <v/>
      </c>
      <c r="E865" s="11" t="str">
        <f t="shared" ca="1" si="159"/>
        <v/>
      </c>
      <c r="F865" s="15" t="str">
        <f t="shared" ca="1" si="160"/>
        <v/>
      </c>
      <c r="G865" s="15" t="str">
        <f t="shared" ca="1" si="161"/>
        <v/>
      </c>
      <c r="H865" s="10" t="str">
        <f t="shared" ca="1" si="162"/>
        <v/>
      </c>
      <c r="I865" s="10" t="str">
        <f t="shared" ca="1" si="163"/>
        <v/>
      </c>
      <c r="J865" s="10" t="str">
        <f t="shared" ca="1" si="164"/>
        <v/>
      </c>
      <c r="K865" s="11" t="str">
        <f t="shared" ca="1" si="165"/>
        <v/>
      </c>
      <c r="L865" s="10" t="str">
        <f t="shared" ca="1" si="166"/>
        <v/>
      </c>
      <c r="M865" s="11" t="str">
        <f t="shared" ca="1" si="167"/>
        <v/>
      </c>
      <c r="N865" s="22"/>
    </row>
    <row r="866" spans="1:14" customFormat="1">
      <c r="A866" s="9">
        <v>1</v>
      </c>
      <c r="B866" s="10" t="str">
        <f t="shared" ca="1" si="156"/>
        <v/>
      </c>
      <c r="C866" s="10" t="str">
        <f t="shared" ca="1" si="157"/>
        <v/>
      </c>
      <c r="D866" s="11" t="str">
        <f t="shared" ca="1" si="158"/>
        <v/>
      </c>
      <c r="E866" s="11" t="str">
        <f t="shared" ca="1" si="159"/>
        <v/>
      </c>
      <c r="F866" s="15" t="str">
        <f t="shared" ca="1" si="160"/>
        <v/>
      </c>
      <c r="G866" s="15" t="str">
        <f t="shared" ca="1" si="161"/>
        <v/>
      </c>
      <c r="H866" s="10" t="str">
        <f t="shared" ca="1" si="162"/>
        <v/>
      </c>
      <c r="I866" s="10" t="str">
        <f t="shared" ca="1" si="163"/>
        <v/>
      </c>
      <c r="J866" s="10" t="str">
        <f t="shared" ca="1" si="164"/>
        <v/>
      </c>
      <c r="K866" s="11" t="str">
        <f t="shared" ca="1" si="165"/>
        <v/>
      </c>
      <c r="L866" s="10" t="str">
        <f t="shared" ca="1" si="166"/>
        <v/>
      </c>
      <c r="M866" s="11" t="str">
        <f t="shared" ca="1" si="167"/>
        <v/>
      </c>
      <c r="N866" s="22"/>
    </row>
    <row r="867" spans="1:14" customFormat="1">
      <c r="A867" s="9">
        <v>1</v>
      </c>
      <c r="B867" s="10" t="str">
        <f t="shared" ca="1" si="156"/>
        <v/>
      </c>
      <c r="C867" s="10" t="str">
        <f t="shared" ca="1" si="157"/>
        <v/>
      </c>
      <c r="D867" s="11" t="str">
        <f t="shared" ca="1" si="158"/>
        <v/>
      </c>
      <c r="E867" s="11" t="str">
        <f t="shared" ca="1" si="159"/>
        <v/>
      </c>
      <c r="F867" s="15" t="str">
        <f t="shared" ca="1" si="160"/>
        <v/>
      </c>
      <c r="G867" s="15" t="str">
        <f t="shared" ca="1" si="161"/>
        <v/>
      </c>
      <c r="H867" s="10" t="str">
        <f t="shared" ca="1" si="162"/>
        <v/>
      </c>
      <c r="I867" s="10" t="str">
        <f t="shared" ca="1" si="163"/>
        <v/>
      </c>
      <c r="J867" s="10" t="str">
        <f t="shared" ca="1" si="164"/>
        <v/>
      </c>
      <c r="K867" s="11" t="str">
        <f t="shared" ca="1" si="165"/>
        <v/>
      </c>
      <c r="L867" s="10" t="str">
        <f t="shared" ca="1" si="166"/>
        <v/>
      </c>
      <c r="M867" s="11" t="str">
        <f t="shared" ca="1" si="167"/>
        <v/>
      </c>
      <c r="N867" s="22"/>
    </row>
    <row r="868" spans="1:14" customFormat="1">
      <c r="A868" s="9">
        <v>1</v>
      </c>
      <c r="B868" s="10" t="str">
        <f t="shared" ca="1" si="156"/>
        <v/>
      </c>
      <c r="C868" s="10" t="str">
        <f t="shared" ca="1" si="157"/>
        <v/>
      </c>
      <c r="D868" s="11" t="str">
        <f t="shared" ca="1" si="158"/>
        <v/>
      </c>
      <c r="E868" s="11" t="str">
        <f t="shared" ca="1" si="159"/>
        <v/>
      </c>
      <c r="F868" s="15" t="str">
        <f t="shared" ca="1" si="160"/>
        <v/>
      </c>
      <c r="G868" s="15" t="str">
        <f t="shared" ca="1" si="161"/>
        <v/>
      </c>
      <c r="H868" s="10" t="str">
        <f t="shared" ca="1" si="162"/>
        <v/>
      </c>
      <c r="I868" s="10" t="str">
        <f t="shared" ca="1" si="163"/>
        <v/>
      </c>
      <c r="J868" s="10" t="str">
        <f t="shared" ca="1" si="164"/>
        <v/>
      </c>
      <c r="K868" s="11" t="str">
        <f t="shared" ca="1" si="165"/>
        <v/>
      </c>
      <c r="L868" s="10" t="str">
        <f t="shared" ca="1" si="166"/>
        <v/>
      </c>
      <c r="M868" s="11" t="str">
        <f t="shared" ca="1" si="167"/>
        <v/>
      </c>
      <c r="N868" s="22"/>
    </row>
    <row r="869" spans="1:14" customFormat="1">
      <c r="A869" s="9">
        <v>1</v>
      </c>
      <c r="B869" s="10" t="str">
        <f t="shared" ca="1" si="156"/>
        <v/>
      </c>
      <c r="C869" s="10" t="str">
        <f t="shared" ca="1" si="157"/>
        <v/>
      </c>
      <c r="D869" s="11" t="str">
        <f t="shared" ca="1" si="158"/>
        <v/>
      </c>
      <c r="E869" s="11" t="str">
        <f t="shared" ca="1" si="159"/>
        <v/>
      </c>
      <c r="F869" s="15" t="str">
        <f t="shared" ca="1" si="160"/>
        <v/>
      </c>
      <c r="G869" s="15" t="str">
        <f t="shared" ca="1" si="161"/>
        <v/>
      </c>
      <c r="H869" s="10" t="str">
        <f t="shared" ca="1" si="162"/>
        <v/>
      </c>
      <c r="I869" s="10" t="str">
        <f t="shared" ca="1" si="163"/>
        <v/>
      </c>
      <c r="J869" s="10" t="str">
        <f t="shared" ca="1" si="164"/>
        <v/>
      </c>
      <c r="K869" s="11" t="str">
        <f t="shared" ca="1" si="165"/>
        <v/>
      </c>
      <c r="L869" s="10" t="str">
        <f t="shared" ca="1" si="166"/>
        <v/>
      </c>
      <c r="M869" s="11" t="str">
        <f t="shared" ca="1" si="167"/>
        <v/>
      </c>
      <c r="N869" s="22"/>
    </row>
    <row r="870" spans="1:14" customFormat="1">
      <c r="A870" s="9">
        <v>1</v>
      </c>
      <c r="B870" s="10" t="str">
        <f t="shared" ca="1" si="156"/>
        <v/>
      </c>
      <c r="C870" s="10" t="str">
        <f t="shared" ca="1" si="157"/>
        <v/>
      </c>
      <c r="D870" s="11" t="str">
        <f t="shared" ca="1" si="158"/>
        <v/>
      </c>
      <c r="E870" s="11" t="str">
        <f t="shared" ca="1" si="159"/>
        <v/>
      </c>
      <c r="F870" s="15" t="str">
        <f t="shared" ca="1" si="160"/>
        <v/>
      </c>
      <c r="G870" s="15" t="str">
        <f t="shared" ca="1" si="161"/>
        <v/>
      </c>
      <c r="H870" s="10" t="str">
        <f t="shared" ca="1" si="162"/>
        <v/>
      </c>
      <c r="I870" s="10" t="str">
        <f t="shared" ca="1" si="163"/>
        <v/>
      </c>
      <c r="J870" s="10" t="str">
        <f t="shared" ca="1" si="164"/>
        <v/>
      </c>
      <c r="K870" s="11" t="str">
        <f t="shared" ca="1" si="165"/>
        <v/>
      </c>
      <c r="L870" s="10" t="str">
        <f t="shared" ca="1" si="166"/>
        <v/>
      </c>
      <c r="M870" s="11" t="str">
        <f t="shared" ca="1" si="167"/>
        <v/>
      </c>
      <c r="N870" s="22"/>
    </row>
    <row r="871" spans="1:14" customFormat="1">
      <c r="A871" s="9">
        <v>1</v>
      </c>
      <c r="B871" s="10" t="str">
        <f t="shared" ca="1" si="156"/>
        <v/>
      </c>
      <c r="C871" s="10" t="str">
        <f t="shared" ca="1" si="157"/>
        <v/>
      </c>
      <c r="D871" s="11" t="str">
        <f t="shared" ca="1" si="158"/>
        <v/>
      </c>
      <c r="E871" s="11" t="str">
        <f t="shared" ca="1" si="159"/>
        <v/>
      </c>
      <c r="F871" s="15" t="str">
        <f t="shared" ca="1" si="160"/>
        <v/>
      </c>
      <c r="G871" s="15" t="str">
        <f t="shared" ca="1" si="161"/>
        <v/>
      </c>
      <c r="H871" s="10" t="str">
        <f t="shared" ca="1" si="162"/>
        <v/>
      </c>
      <c r="I871" s="10" t="str">
        <f t="shared" ca="1" si="163"/>
        <v/>
      </c>
      <c r="J871" s="10" t="str">
        <f t="shared" ca="1" si="164"/>
        <v/>
      </c>
      <c r="K871" s="11" t="str">
        <f t="shared" ca="1" si="165"/>
        <v/>
      </c>
      <c r="L871" s="10" t="str">
        <f t="shared" ca="1" si="166"/>
        <v/>
      </c>
      <c r="M871" s="11" t="str">
        <f t="shared" ca="1" si="167"/>
        <v/>
      </c>
      <c r="N871" s="22"/>
    </row>
    <row r="872" spans="1:14" customFormat="1">
      <c r="A872" s="9">
        <v>1</v>
      </c>
      <c r="B872" s="10" t="str">
        <f t="shared" ca="1" si="156"/>
        <v/>
      </c>
      <c r="C872" s="10" t="str">
        <f t="shared" ca="1" si="157"/>
        <v/>
      </c>
      <c r="D872" s="11" t="str">
        <f t="shared" ca="1" si="158"/>
        <v/>
      </c>
      <c r="E872" s="11" t="str">
        <f t="shared" ca="1" si="159"/>
        <v/>
      </c>
      <c r="F872" s="15" t="str">
        <f t="shared" ca="1" si="160"/>
        <v/>
      </c>
      <c r="G872" s="15" t="str">
        <f t="shared" ca="1" si="161"/>
        <v/>
      </c>
      <c r="H872" s="10" t="str">
        <f t="shared" ca="1" si="162"/>
        <v/>
      </c>
      <c r="I872" s="10" t="str">
        <f t="shared" ca="1" si="163"/>
        <v/>
      </c>
      <c r="J872" s="10" t="str">
        <f t="shared" ca="1" si="164"/>
        <v/>
      </c>
      <c r="K872" s="11" t="str">
        <f t="shared" ca="1" si="165"/>
        <v/>
      </c>
      <c r="L872" s="10" t="str">
        <f t="shared" ca="1" si="166"/>
        <v/>
      </c>
      <c r="M872" s="11" t="str">
        <f t="shared" ca="1" si="167"/>
        <v/>
      </c>
      <c r="N872" s="22"/>
    </row>
    <row r="873" spans="1:14" customFormat="1">
      <c r="A873" s="9">
        <v>1</v>
      </c>
      <c r="B873" s="10" t="str">
        <f t="shared" ca="1" si="156"/>
        <v/>
      </c>
      <c r="C873" s="10" t="str">
        <f t="shared" ca="1" si="157"/>
        <v/>
      </c>
      <c r="D873" s="11" t="str">
        <f t="shared" ca="1" si="158"/>
        <v/>
      </c>
      <c r="E873" s="11" t="str">
        <f t="shared" ca="1" si="159"/>
        <v/>
      </c>
      <c r="F873" s="15" t="str">
        <f t="shared" ca="1" si="160"/>
        <v/>
      </c>
      <c r="G873" s="15" t="str">
        <f t="shared" ca="1" si="161"/>
        <v/>
      </c>
      <c r="H873" s="10" t="str">
        <f t="shared" ca="1" si="162"/>
        <v/>
      </c>
      <c r="I873" s="10" t="str">
        <f t="shared" ca="1" si="163"/>
        <v/>
      </c>
      <c r="J873" s="10" t="str">
        <f t="shared" ca="1" si="164"/>
        <v/>
      </c>
      <c r="K873" s="11" t="str">
        <f t="shared" ca="1" si="165"/>
        <v/>
      </c>
      <c r="L873" s="10" t="str">
        <f t="shared" ca="1" si="166"/>
        <v/>
      </c>
      <c r="M873" s="11" t="str">
        <f t="shared" ca="1" si="167"/>
        <v/>
      </c>
      <c r="N873" s="22"/>
    </row>
    <row r="874" spans="1:14" customFormat="1">
      <c r="A874" s="9">
        <v>1</v>
      </c>
      <c r="B874" s="10" t="str">
        <f t="shared" ca="1" si="156"/>
        <v/>
      </c>
      <c r="C874" s="10" t="str">
        <f t="shared" ca="1" si="157"/>
        <v/>
      </c>
      <c r="D874" s="11" t="str">
        <f t="shared" ca="1" si="158"/>
        <v/>
      </c>
      <c r="E874" s="11" t="str">
        <f t="shared" ca="1" si="159"/>
        <v/>
      </c>
      <c r="F874" s="15" t="str">
        <f t="shared" ca="1" si="160"/>
        <v/>
      </c>
      <c r="G874" s="15" t="str">
        <f t="shared" ca="1" si="161"/>
        <v/>
      </c>
      <c r="H874" s="10" t="str">
        <f t="shared" ca="1" si="162"/>
        <v/>
      </c>
      <c r="I874" s="10" t="str">
        <f t="shared" ca="1" si="163"/>
        <v/>
      </c>
      <c r="J874" s="10" t="str">
        <f t="shared" ca="1" si="164"/>
        <v/>
      </c>
      <c r="K874" s="11" t="str">
        <f t="shared" ca="1" si="165"/>
        <v/>
      </c>
      <c r="L874" s="10" t="str">
        <f t="shared" ca="1" si="166"/>
        <v/>
      </c>
      <c r="M874" s="11" t="str">
        <f t="shared" ca="1" si="167"/>
        <v/>
      </c>
      <c r="N874" s="22"/>
    </row>
    <row r="875" spans="1:14" customFormat="1">
      <c r="A875" s="9">
        <v>1</v>
      </c>
      <c r="B875" s="10" t="str">
        <f t="shared" ca="1" si="156"/>
        <v/>
      </c>
      <c r="C875" s="10" t="str">
        <f t="shared" ca="1" si="157"/>
        <v/>
      </c>
      <c r="D875" s="11" t="str">
        <f t="shared" ca="1" si="158"/>
        <v/>
      </c>
      <c r="E875" s="11" t="str">
        <f t="shared" ca="1" si="159"/>
        <v/>
      </c>
      <c r="F875" s="15" t="str">
        <f t="shared" ca="1" si="160"/>
        <v/>
      </c>
      <c r="G875" s="15" t="str">
        <f t="shared" ca="1" si="161"/>
        <v/>
      </c>
      <c r="H875" s="10" t="str">
        <f t="shared" ca="1" si="162"/>
        <v/>
      </c>
      <c r="I875" s="10" t="str">
        <f t="shared" ca="1" si="163"/>
        <v/>
      </c>
      <c r="J875" s="10" t="str">
        <f t="shared" ca="1" si="164"/>
        <v/>
      </c>
      <c r="K875" s="11" t="str">
        <f t="shared" ca="1" si="165"/>
        <v/>
      </c>
      <c r="L875" s="10" t="str">
        <f t="shared" ca="1" si="166"/>
        <v/>
      </c>
      <c r="M875" s="11" t="str">
        <f t="shared" ca="1" si="167"/>
        <v/>
      </c>
      <c r="N875" s="22"/>
    </row>
    <row r="876" spans="1:14" customFormat="1">
      <c r="A876" s="9">
        <v>1</v>
      </c>
      <c r="B876" s="10" t="str">
        <f t="shared" ca="1" si="156"/>
        <v/>
      </c>
      <c r="C876" s="10" t="str">
        <f t="shared" ca="1" si="157"/>
        <v/>
      </c>
      <c r="D876" s="11" t="str">
        <f t="shared" ca="1" si="158"/>
        <v/>
      </c>
      <c r="E876" s="11" t="str">
        <f t="shared" ca="1" si="159"/>
        <v/>
      </c>
      <c r="F876" s="15" t="str">
        <f t="shared" ca="1" si="160"/>
        <v/>
      </c>
      <c r="G876" s="15" t="str">
        <f t="shared" ca="1" si="161"/>
        <v/>
      </c>
      <c r="H876" s="10" t="str">
        <f t="shared" ca="1" si="162"/>
        <v/>
      </c>
      <c r="I876" s="10" t="str">
        <f t="shared" ca="1" si="163"/>
        <v/>
      </c>
      <c r="J876" s="10" t="str">
        <f t="shared" ca="1" si="164"/>
        <v/>
      </c>
      <c r="K876" s="11" t="str">
        <f t="shared" ca="1" si="165"/>
        <v/>
      </c>
      <c r="L876" s="10" t="str">
        <f t="shared" ca="1" si="166"/>
        <v/>
      </c>
      <c r="M876" s="11" t="str">
        <f t="shared" ca="1" si="167"/>
        <v/>
      </c>
      <c r="N876" s="22"/>
    </row>
    <row r="877" spans="1:14" customFormat="1">
      <c r="A877" s="9">
        <v>1</v>
      </c>
      <c r="B877" s="10" t="str">
        <f t="shared" ca="1" si="156"/>
        <v/>
      </c>
      <c r="C877" s="10" t="str">
        <f t="shared" ca="1" si="157"/>
        <v/>
      </c>
      <c r="D877" s="11" t="str">
        <f t="shared" ca="1" si="158"/>
        <v/>
      </c>
      <c r="E877" s="11" t="str">
        <f t="shared" ca="1" si="159"/>
        <v/>
      </c>
      <c r="F877" s="15" t="str">
        <f t="shared" ca="1" si="160"/>
        <v/>
      </c>
      <c r="G877" s="15" t="str">
        <f t="shared" ca="1" si="161"/>
        <v/>
      </c>
      <c r="H877" s="10" t="str">
        <f t="shared" ca="1" si="162"/>
        <v/>
      </c>
      <c r="I877" s="10" t="str">
        <f t="shared" ca="1" si="163"/>
        <v/>
      </c>
      <c r="J877" s="10" t="str">
        <f t="shared" ca="1" si="164"/>
        <v/>
      </c>
      <c r="K877" s="11" t="str">
        <f t="shared" ca="1" si="165"/>
        <v/>
      </c>
      <c r="L877" s="10" t="str">
        <f t="shared" ca="1" si="166"/>
        <v/>
      </c>
      <c r="M877" s="11" t="str">
        <f t="shared" ca="1" si="167"/>
        <v/>
      </c>
      <c r="N877" s="22"/>
    </row>
    <row r="878" spans="1:14" customFormat="1">
      <c r="A878" s="9">
        <v>1</v>
      </c>
      <c r="B878" s="10" t="str">
        <f t="shared" ca="1" si="156"/>
        <v/>
      </c>
      <c r="C878" s="10" t="str">
        <f t="shared" ca="1" si="157"/>
        <v/>
      </c>
      <c r="D878" s="11" t="str">
        <f t="shared" ca="1" si="158"/>
        <v/>
      </c>
      <c r="E878" s="11" t="str">
        <f t="shared" ca="1" si="159"/>
        <v/>
      </c>
      <c r="F878" s="15" t="str">
        <f t="shared" ca="1" si="160"/>
        <v/>
      </c>
      <c r="G878" s="15" t="str">
        <f t="shared" ca="1" si="161"/>
        <v/>
      </c>
      <c r="H878" s="10" t="str">
        <f t="shared" ca="1" si="162"/>
        <v/>
      </c>
      <c r="I878" s="10" t="str">
        <f t="shared" ca="1" si="163"/>
        <v/>
      </c>
      <c r="J878" s="10" t="str">
        <f t="shared" ca="1" si="164"/>
        <v/>
      </c>
      <c r="K878" s="11" t="str">
        <f t="shared" ca="1" si="165"/>
        <v/>
      </c>
      <c r="L878" s="10" t="str">
        <f t="shared" ca="1" si="166"/>
        <v/>
      </c>
      <c r="M878" s="11" t="str">
        <f t="shared" ca="1" si="167"/>
        <v/>
      </c>
      <c r="N878" s="22"/>
    </row>
    <row r="879" spans="1:14" customFormat="1">
      <c r="A879" s="9">
        <v>1</v>
      </c>
      <c r="B879" s="10" t="str">
        <f t="shared" ca="1" si="156"/>
        <v/>
      </c>
      <c r="C879" s="10" t="str">
        <f t="shared" ca="1" si="157"/>
        <v/>
      </c>
      <c r="D879" s="11" t="str">
        <f t="shared" ca="1" si="158"/>
        <v/>
      </c>
      <c r="E879" s="11" t="str">
        <f t="shared" ca="1" si="159"/>
        <v/>
      </c>
      <c r="F879" s="15" t="str">
        <f t="shared" ca="1" si="160"/>
        <v/>
      </c>
      <c r="G879" s="15" t="str">
        <f t="shared" ca="1" si="161"/>
        <v/>
      </c>
      <c r="H879" s="10" t="str">
        <f t="shared" ca="1" si="162"/>
        <v/>
      </c>
      <c r="I879" s="10" t="str">
        <f t="shared" ca="1" si="163"/>
        <v/>
      </c>
      <c r="J879" s="10" t="str">
        <f t="shared" ca="1" si="164"/>
        <v/>
      </c>
      <c r="K879" s="11" t="str">
        <f t="shared" ca="1" si="165"/>
        <v/>
      </c>
      <c r="L879" s="10" t="str">
        <f t="shared" ca="1" si="166"/>
        <v/>
      </c>
      <c r="M879" s="11" t="str">
        <f t="shared" ca="1" si="167"/>
        <v/>
      </c>
      <c r="N879" s="22"/>
    </row>
    <row r="880" spans="1:14" customFormat="1">
      <c r="A880" s="9">
        <v>1</v>
      </c>
      <c r="B880" s="10" t="str">
        <f t="shared" ca="1" si="156"/>
        <v/>
      </c>
      <c r="C880" s="10" t="str">
        <f t="shared" ca="1" si="157"/>
        <v/>
      </c>
      <c r="D880" s="11" t="str">
        <f t="shared" ca="1" si="158"/>
        <v/>
      </c>
      <c r="E880" s="11" t="str">
        <f t="shared" ca="1" si="159"/>
        <v/>
      </c>
      <c r="F880" s="15" t="str">
        <f t="shared" ca="1" si="160"/>
        <v/>
      </c>
      <c r="G880" s="15" t="str">
        <f t="shared" ca="1" si="161"/>
        <v/>
      </c>
      <c r="H880" s="10" t="str">
        <f t="shared" ca="1" si="162"/>
        <v/>
      </c>
      <c r="I880" s="10" t="str">
        <f t="shared" ca="1" si="163"/>
        <v/>
      </c>
      <c r="J880" s="10" t="str">
        <f t="shared" ca="1" si="164"/>
        <v/>
      </c>
      <c r="K880" s="11" t="str">
        <f t="shared" ca="1" si="165"/>
        <v/>
      </c>
      <c r="L880" s="10" t="str">
        <f t="shared" ca="1" si="166"/>
        <v/>
      </c>
      <c r="M880" s="11" t="str">
        <f t="shared" ca="1" si="167"/>
        <v/>
      </c>
      <c r="N880" s="22"/>
    </row>
    <row r="881" spans="1:14" customFormat="1">
      <c r="A881" s="9">
        <v>1</v>
      </c>
      <c r="B881" s="10" t="str">
        <f t="shared" ca="1" si="156"/>
        <v/>
      </c>
      <c r="C881" s="10" t="str">
        <f t="shared" ca="1" si="157"/>
        <v/>
      </c>
      <c r="D881" s="11" t="str">
        <f t="shared" ca="1" si="158"/>
        <v/>
      </c>
      <c r="E881" s="11" t="str">
        <f t="shared" ca="1" si="159"/>
        <v/>
      </c>
      <c r="F881" s="15" t="str">
        <f t="shared" ca="1" si="160"/>
        <v/>
      </c>
      <c r="G881" s="15" t="str">
        <f t="shared" ca="1" si="161"/>
        <v/>
      </c>
      <c r="H881" s="10" t="str">
        <f t="shared" ca="1" si="162"/>
        <v/>
      </c>
      <c r="I881" s="10" t="str">
        <f t="shared" ca="1" si="163"/>
        <v/>
      </c>
      <c r="J881" s="10" t="str">
        <f t="shared" ca="1" si="164"/>
        <v/>
      </c>
      <c r="K881" s="11" t="str">
        <f t="shared" ca="1" si="165"/>
        <v/>
      </c>
      <c r="L881" s="10" t="str">
        <f t="shared" ca="1" si="166"/>
        <v/>
      </c>
      <c r="M881" s="11" t="str">
        <f t="shared" ca="1" si="167"/>
        <v/>
      </c>
      <c r="N881" s="22"/>
    </row>
    <row r="882" spans="1:14" customFormat="1">
      <c r="A882" s="9">
        <v>1</v>
      </c>
      <c r="B882" s="10" t="str">
        <f t="shared" ca="1" si="156"/>
        <v/>
      </c>
      <c r="C882" s="10" t="str">
        <f t="shared" ca="1" si="157"/>
        <v/>
      </c>
      <c r="D882" s="11" t="str">
        <f t="shared" ca="1" si="158"/>
        <v/>
      </c>
      <c r="E882" s="11" t="str">
        <f t="shared" ca="1" si="159"/>
        <v/>
      </c>
      <c r="F882" s="15" t="str">
        <f t="shared" ca="1" si="160"/>
        <v/>
      </c>
      <c r="G882" s="15" t="str">
        <f t="shared" ca="1" si="161"/>
        <v/>
      </c>
      <c r="H882" s="10" t="str">
        <f t="shared" ca="1" si="162"/>
        <v/>
      </c>
      <c r="I882" s="10" t="str">
        <f t="shared" ca="1" si="163"/>
        <v/>
      </c>
      <c r="J882" s="10" t="str">
        <f t="shared" ca="1" si="164"/>
        <v/>
      </c>
      <c r="K882" s="11" t="str">
        <f t="shared" ca="1" si="165"/>
        <v/>
      </c>
      <c r="L882" s="10" t="str">
        <f t="shared" ca="1" si="166"/>
        <v/>
      </c>
      <c r="M882" s="11" t="str">
        <f t="shared" ca="1" si="167"/>
        <v/>
      </c>
      <c r="N882" s="22"/>
    </row>
    <row r="883" spans="1:14" customFormat="1">
      <c r="A883" s="9">
        <v>1</v>
      </c>
      <c r="B883" s="10" t="str">
        <f t="shared" ca="1" si="156"/>
        <v/>
      </c>
      <c r="C883" s="10" t="str">
        <f t="shared" ca="1" si="157"/>
        <v/>
      </c>
      <c r="D883" s="11" t="str">
        <f t="shared" ca="1" si="158"/>
        <v/>
      </c>
      <c r="E883" s="11" t="str">
        <f t="shared" ca="1" si="159"/>
        <v/>
      </c>
      <c r="F883" s="15" t="str">
        <f t="shared" ca="1" si="160"/>
        <v/>
      </c>
      <c r="G883" s="15" t="str">
        <f t="shared" ca="1" si="161"/>
        <v/>
      </c>
      <c r="H883" s="10" t="str">
        <f t="shared" ca="1" si="162"/>
        <v/>
      </c>
      <c r="I883" s="10" t="str">
        <f t="shared" ca="1" si="163"/>
        <v/>
      </c>
      <c r="J883" s="10" t="str">
        <f t="shared" ca="1" si="164"/>
        <v/>
      </c>
      <c r="K883" s="11" t="str">
        <f t="shared" ca="1" si="165"/>
        <v/>
      </c>
      <c r="L883" s="10" t="str">
        <f t="shared" ca="1" si="166"/>
        <v/>
      </c>
      <c r="M883" s="11" t="str">
        <f t="shared" ca="1" si="167"/>
        <v/>
      </c>
      <c r="N883" s="22"/>
    </row>
    <row r="884" spans="1:14" customFormat="1">
      <c r="A884" s="9">
        <v>1</v>
      </c>
      <c r="B884" s="10" t="str">
        <f t="shared" ca="1" si="156"/>
        <v/>
      </c>
      <c r="C884" s="10" t="str">
        <f t="shared" ca="1" si="157"/>
        <v/>
      </c>
      <c r="D884" s="11" t="str">
        <f t="shared" ca="1" si="158"/>
        <v/>
      </c>
      <c r="E884" s="11" t="str">
        <f t="shared" ca="1" si="159"/>
        <v/>
      </c>
      <c r="F884" s="15" t="str">
        <f t="shared" ca="1" si="160"/>
        <v/>
      </c>
      <c r="G884" s="15" t="str">
        <f t="shared" ca="1" si="161"/>
        <v/>
      </c>
      <c r="H884" s="10" t="str">
        <f t="shared" ca="1" si="162"/>
        <v/>
      </c>
      <c r="I884" s="10" t="str">
        <f t="shared" ca="1" si="163"/>
        <v/>
      </c>
      <c r="J884" s="10" t="str">
        <f t="shared" ca="1" si="164"/>
        <v/>
      </c>
      <c r="K884" s="11" t="str">
        <f t="shared" ca="1" si="165"/>
        <v/>
      </c>
      <c r="L884" s="10" t="str">
        <f t="shared" ca="1" si="166"/>
        <v/>
      </c>
      <c r="M884" s="11" t="str">
        <f t="shared" ca="1" si="167"/>
        <v/>
      </c>
      <c r="N884" s="22"/>
    </row>
    <row r="885" spans="1:14" customFormat="1">
      <c r="A885" s="9">
        <v>1</v>
      </c>
      <c r="B885" s="10" t="str">
        <f t="shared" ca="1" si="156"/>
        <v/>
      </c>
      <c r="C885" s="10" t="str">
        <f t="shared" ca="1" si="157"/>
        <v/>
      </c>
      <c r="D885" s="11" t="str">
        <f t="shared" ca="1" si="158"/>
        <v/>
      </c>
      <c r="E885" s="11" t="str">
        <f t="shared" ca="1" si="159"/>
        <v/>
      </c>
      <c r="F885" s="15" t="str">
        <f t="shared" ca="1" si="160"/>
        <v/>
      </c>
      <c r="G885" s="15" t="str">
        <f t="shared" ca="1" si="161"/>
        <v/>
      </c>
      <c r="H885" s="10" t="str">
        <f t="shared" ca="1" si="162"/>
        <v/>
      </c>
      <c r="I885" s="10" t="str">
        <f t="shared" ca="1" si="163"/>
        <v/>
      </c>
      <c r="J885" s="10" t="str">
        <f t="shared" ca="1" si="164"/>
        <v/>
      </c>
      <c r="K885" s="11" t="str">
        <f t="shared" ca="1" si="165"/>
        <v/>
      </c>
      <c r="L885" s="10" t="str">
        <f t="shared" ca="1" si="166"/>
        <v/>
      </c>
      <c r="M885" s="11" t="str">
        <f t="shared" ca="1" si="167"/>
        <v/>
      </c>
      <c r="N885" s="22"/>
    </row>
    <row r="886" spans="1:14" customFormat="1">
      <c r="A886" s="9">
        <v>1</v>
      </c>
      <c r="B886" s="10" t="str">
        <f t="shared" ca="1" si="156"/>
        <v/>
      </c>
      <c r="C886" s="10" t="str">
        <f t="shared" ca="1" si="157"/>
        <v/>
      </c>
      <c r="D886" s="11" t="str">
        <f t="shared" ca="1" si="158"/>
        <v/>
      </c>
      <c r="E886" s="11" t="str">
        <f t="shared" ca="1" si="159"/>
        <v/>
      </c>
      <c r="F886" s="15" t="str">
        <f t="shared" ca="1" si="160"/>
        <v/>
      </c>
      <c r="G886" s="15" t="str">
        <f t="shared" ca="1" si="161"/>
        <v/>
      </c>
      <c r="H886" s="10" t="str">
        <f t="shared" ca="1" si="162"/>
        <v/>
      </c>
      <c r="I886" s="10" t="str">
        <f t="shared" ca="1" si="163"/>
        <v/>
      </c>
      <c r="J886" s="10" t="str">
        <f t="shared" ca="1" si="164"/>
        <v/>
      </c>
      <c r="K886" s="11" t="str">
        <f t="shared" ca="1" si="165"/>
        <v/>
      </c>
      <c r="L886" s="10" t="str">
        <f t="shared" ca="1" si="166"/>
        <v/>
      </c>
      <c r="M886" s="11" t="str">
        <f t="shared" ca="1" si="167"/>
        <v/>
      </c>
      <c r="N886" s="22"/>
    </row>
    <row r="887" spans="1:14" customFormat="1">
      <c r="A887" s="9">
        <v>1</v>
      </c>
      <c r="B887" s="10" t="str">
        <f t="shared" ca="1" si="156"/>
        <v/>
      </c>
      <c r="C887" s="10" t="str">
        <f t="shared" ca="1" si="157"/>
        <v/>
      </c>
      <c r="D887" s="11" t="str">
        <f t="shared" ca="1" si="158"/>
        <v/>
      </c>
      <c r="E887" s="11" t="str">
        <f t="shared" ca="1" si="159"/>
        <v/>
      </c>
      <c r="F887" s="15" t="str">
        <f t="shared" ca="1" si="160"/>
        <v/>
      </c>
      <c r="G887" s="15" t="str">
        <f t="shared" ca="1" si="161"/>
        <v/>
      </c>
      <c r="H887" s="10" t="str">
        <f t="shared" ca="1" si="162"/>
        <v/>
      </c>
      <c r="I887" s="10" t="str">
        <f t="shared" ca="1" si="163"/>
        <v/>
      </c>
      <c r="J887" s="10" t="str">
        <f t="shared" ca="1" si="164"/>
        <v/>
      </c>
      <c r="K887" s="11" t="str">
        <f t="shared" ca="1" si="165"/>
        <v/>
      </c>
      <c r="L887" s="10" t="str">
        <f t="shared" ca="1" si="166"/>
        <v/>
      </c>
      <c r="M887" s="11" t="str">
        <f t="shared" ca="1" si="167"/>
        <v/>
      </c>
      <c r="N887" s="22"/>
    </row>
    <row r="888" spans="1:14" customFormat="1">
      <c r="A888" s="9">
        <v>1</v>
      </c>
      <c r="B888" s="10" t="str">
        <f t="shared" ca="1" si="156"/>
        <v/>
      </c>
      <c r="C888" s="10" t="str">
        <f t="shared" ca="1" si="157"/>
        <v/>
      </c>
      <c r="D888" s="11" t="str">
        <f t="shared" ca="1" si="158"/>
        <v/>
      </c>
      <c r="E888" s="11" t="str">
        <f t="shared" ca="1" si="159"/>
        <v/>
      </c>
      <c r="F888" s="15" t="str">
        <f t="shared" ca="1" si="160"/>
        <v/>
      </c>
      <c r="G888" s="15" t="str">
        <f t="shared" ca="1" si="161"/>
        <v/>
      </c>
      <c r="H888" s="10" t="str">
        <f t="shared" ca="1" si="162"/>
        <v/>
      </c>
      <c r="I888" s="10" t="str">
        <f t="shared" ca="1" si="163"/>
        <v/>
      </c>
      <c r="J888" s="10" t="str">
        <f t="shared" ca="1" si="164"/>
        <v/>
      </c>
      <c r="K888" s="11" t="str">
        <f t="shared" ca="1" si="165"/>
        <v/>
      </c>
      <c r="L888" s="10" t="str">
        <f t="shared" ca="1" si="166"/>
        <v/>
      </c>
      <c r="M888" s="11" t="str">
        <f t="shared" ca="1" si="167"/>
        <v/>
      </c>
      <c r="N888" s="22"/>
    </row>
    <row r="889" spans="1:14" customFormat="1">
      <c r="A889" s="9">
        <v>1</v>
      </c>
      <c r="B889" s="10" t="str">
        <f t="shared" ca="1" si="156"/>
        <v/>
      </c>
      <c r="C889" s="10" t="str">
        <f t="shared" ca="1" si="157"/>
        <v/>
      </c>
      <c r="D889" s="11" t="str">
        <f t="shared" ca="1" si="158"/>
        <v/>
      </c>
      <c r="E889" s="11" t="str">
        <f t="shared" ca="1" si="159"/>
        <v/>
      </c>
      <c r="F889" s="15" t="str">
        <f t="shared" ca="1" si="160"/>
        <v/>
      </c>
      <c r="G889" s="15" t="str">
        <f t="shared" ca="1" si="161"/>
        <v/>
      </c>
      <c r="H889" s="10" t="str">
        <f t="shared" ca="1" si="162"/>
        <v/>
      </c>
      <c r="I889" s="10" t="str">
        <f t="shared" ca="1" si="163"/>
        <v/>
      </c>
      <c r="J889" s="10" t="str">
        <f t="shared" ca="1" si="164"/>
        <v/>
      </c>
      <c r="K889" s="11" t="str">
        <f t="shared" ca="1" si="165"/>
        <v/>
      </c>
      <c r="L889" s="10" t="str">
        <f t="shared" ca="1" si="166"/>
        <v/>
      </c>
      <c r="M889" s="11" t="str">
        <f t="shared" ca="1" si="167"/>
        <v/>
      </c>
      <c r="N889" s="22"/>
    </row>
    <row r="890" spans="1:14" customFormat="1">
      <c r="A890" s="9">
        <v>1</v>
      </c>
      <c r="B890" s="10" t="str">
        <f t="shared" ca="1" si="156"/>
        <v/>
      </c>
      <c r="C890" s="10" t="str">
        <f t="shared" ca="1" si="157"/>
        <v/>
      </c>
      <c r="D890" s="11" t="str">
        <f t="shared" ca="1" si="158"/>
        <v/>
      </c>
      <c r="E890" s="11" t="str">
        <f t="shared" ca="1" si="159"/>
        <v/>
      </c>
      <c r="F890" s="15" t="str">
        <f t="shared" ca="1" si="160"/>
        <v/>
      </c>
      <c r="G890" s="15" t="str">
        <f t="shared" ca="1" si="161"/>
        <v/>
      </c>
      <c r="H890" s="10" t="str">
        <f t="shared" ca="1" si="162"/>
        <v/>
      </c>
      <c r="I890" s="10" t="str">
        <f t="shared" ca="1" si="163"/>
        <v/>
      </c>
      <c r="J890" s="10" t="str">
        <f t="shared" ca="1" si="164"/>
        <v/>
      </c>
      <c r="K890" s="11" t="str">
        <f t="shared" ca="1" si="165"/>
        <v/>
      </c>
      <c r="L890" s="10" t="str">
        <f t="shared" ca="1" si="166"/>
        <v/>
      </c>
      <c r="M890" s="11" t="str">
        <f t="shared" ca="1" si="167"/>
        <v/>
      </c>
      <c r="N890" s="22"/>
    </row>
    <row r="891" spans="1:14" customFormat="1">
      <c r="A891" s="9">
        <v>1</v>
      </c>
      <c r="B891" s="10" t="str">
        <f t="shared" ca="1" si="156"/>
        <v/>
      </c>
      <c r="C891" s="10" t="str">
        <f t="shared" ca="1" si="157"/>
        <v/>
      </c>
      <c r="D891" s="11" t="str">
        <f t="shared" ca="1" si="158"/>
        <v/>
      </c>
      <c r="E891" s="11" t="str">
        <f t="shared" ca="1" si="159"/>
        <v/>
      </c>
      <c r="F891" s="15" t="str">
        <f t="shared" ca="1" si="160"/>
        <v/>
      </c>
      <c r="G891" s="15" t="str">
        <f t="shared" ca="1" si="161"/>
        <v/>
      </c>
      <c r="H891" s="10" t="str">
        <f t="shared" ca="1" si="162"/>
        <v/>
      </c>
      <c r="I891" s="10" t="str">
        <f t="shared" ca="1" si="163"/>
        <v/>
      </c>
      <c r="J891" s="10" t="str">
        <f t="shared" ca="1" si="164"/>
        <v/>
      </c>
      <c r="K891" s="11" t="str">
        <f t="shared" ca="1" si="165"/>
        <v/>
      </c>
      <c r="L891" s="10" t="str">
        <f t="shared" ca="1" si="166"/>
        <v/>
      </c>
      <c r="M891" s="11" t="str">
        <f t="shared" ca="1" si="167"/>
        <v/>
      </c>
      <c r="N891" s="22"/>
    </row>
    <row r="892" spans="1:14" customFormat="1">
      <c r="A892" s="9">
        <v>1</v>
      </c>
      <c r="B892" s="10" t="str">
        <f t="shared" ca="1" si="156"/>
        <v/>
      </c>
      <c r="C892" s="10" t="str">
        <f t="shared" ca="1" si="157"/>
        <v/>
      </c>
      <c r="D892" s="11" t="str">
        <f t="shared" ca="1" si="158"/>
        <v/>
      </c>
      <c r="E892" s="11" t="str">
        <f t="shared" ca="1" si="159"/>
        <v/>
      </c>
      <c r="F892" s="15" t="str">
        <f t="shared" ca="1" si="160"/>
        <v/>
      </c>
      <c r="G892" s="15" t="str">
        <f t="shared" ca="1" si="161"/>
        <v/>
      </c>
      <c r="H892" s="10" t="str">
        <f t="shared" ca="1" si="162"/>
        <v/>
      </c>
      <c r="I892" s="10" t="str">
        <f t="shared" ca="1" si="163"/>
        <v/>
      </c>
      <c r="J892" s="10" t="str">
        <f t="shared" ca="1" si="164"/>
        <v/>
      </c>
      <c r="K892" s="11" t="str">
        <f t="shared" ca="1" si="165"/>
        <v/>
      </c>
      <c r="L892" s="10" t="str">
        <f t="shared" ca="1" si="166"/>
        <v/>
      </c>
      <c r="M892" s="11" t="str">
        <f t="shared" ca="1" si="167"/>
        <v/>
      </c>
      <c r="N892" s="22"/>
    </row>
    <row r="893" spans="1:14" customFormat="1">
      <c r="A893" s="9">
        <v>1</v>
      </c>
      <c r="B893" s="10" t="str">
        <f t="shared" ca="1" si="156"/>
        <v/>
      </c>
      <c r="C893" s="10" t="str">
        <f t="shared" ca="1" si="157"/>
        <v/>
      </c>
      <c r="D893" s="11" t="str">
        <f t="shared" ca="1" si="158"/>
        <v/>
      </c>
      <c r="E893" s="11" t="str">
        <f t="shared" ca="1" si="159"/>
        <v/>
      </c>
      <c r="F893" s="15" t="str">
        <f t="shared" ca="1" si="160"/>
        <v/>
      </c>
      <c r="G893" s="15" t="str">
        <f t="shared" ca="1" si="161"/>
        <v/>
      </c>
      <c r="H893" s="10" t="str">
        <f t="shared" ca="1" si="162"/>
        <v/>
      </c>
      <c r="I893" s="10" t="str">
        <f t="shared" ca="1" si="163"/>
        <v/>
      </c>
      <c r="J893" s="10" t="str">
        <f t="shared" ca="1" si="164"/>
        <v/>
      </c>
      <c r="K893" s="11" t="str">
        <f t="shared" ca="1" si="165"/>
        <v/>
      </c>
      <c r="L893" s="10" t="str">
        <f t="shared" ca="1" si="166"/>
        <v/>
      </c>
      <c r="M893" s="11" t="str">
        <f t="shared" ca="1" si="167"/>
        <v/>
      </c>
      <c r="N893" s="22"/>
    </row>
    <row r="894" spans="1:14" customFormat="1">
      <c r="A894" s="9">
        <v>1</v>
      </c>
      <c r="B894" s="10" t="str">
        <f t="shared" ca="1" si="156"/>
        <v/>
      </c>
      <c r="C894" s="10" t="str">
        <f t="shared" ca="1" si="157"/>
        <v/>
      </c>
      <c r="D894" s="11" t="str">
        <f t="shared" ca="1" si="158"/>
        <v/>
      </c>
      <c r="E894" s="11" t="str">
        <f t="shared" ca="1" si="159"/>
        <v/>
      </c>
      <c r="F894" s="15" t="str">
        <f t="shared" ca="1" si="160"/>
        <v/>
      </c>
      <c r="G894" s="15" t="str">
        <f t="shared" ca="1" si="161"/>
        <v/>
      </c>
      <c r="H894" s="10" t="str">
        <f t="shared" ca="1" si="162"/>
        <v/>
      </c>
      <c r="I894" s="10" t="str">
        <f t="shared" ca="1" si="163"/>
        <v/>
      </c>
      <c r="J894" s="10" t="str">
        <f t="shared" ca="1" si="164"/>
        <v/>
      </c>
      <c r="K894" s="11" t="str">
        <f t="shared" ca="1" si="165"/>
        <v/>
      </c>
      <c r="L894" s="10" t="str">
        <f t="shared" ca="1" si="166"/>
        <v/>
      </c>
      <c r="M894" s="11" t="str">
        <f t="shared" ca="1" si="167"/>
        <v/>
      </c>
      <c r="N894" s="22"/>
    </row>
    <row r="895" spans="1:14" customFormat="1">
      <c r="A895" s="9">
        <v>1</v>
      </c>
      <c r="B895" s="10" t="str">
        <f t="shared" ca="1" si="156"/>
        <v/>
      </c>
      <c r="C895" s="10" t="str">
        <f t="shared" ca="1" si="157"/>
        <v/>
      </c>
      <c r="D895" s="11" t="str">
        <f t="shared" ca="1" si="158"/>
        <v/>
      </c>
      <c r="E895" s="11" t="str">
        <f t="shared" ca="1" si="159"/>
        <v/>
      </c>
      <c r="F895" s="15" t="str">
        <f t="shared" ca="1" si="160"/>
        <v/>
      </c>
      <c r="G895" s="15" t="str">
        <f t="shared" ca="1" si="161"/>
        <v/>
      </c>
      <c r="H895" s="10" t="str">
        <f t="shared" ca="1" si="162"/>
        <v/>
      </c>
      <c r="I895" s="10" t="str">
        <f t="shared" ca="1" si="163"/>
        <v/>
      </c>
      <c r="J895" s="10" t="str">
        <f t="shared" ca="1" si="164"/>
        <v/>
      </c>
      <c r="K895" s="11" t="str">
        <f t="shared" ca="1" si="165"/>
        <v/>
      </c>
      <c r="L895" s="10" t="str">
        <f t="shared" ca="1" si="166"/>
        <v/>
      </c>
      <c r="M895" s="11" t="str">
        <f t="shared" ca="1" si="167"/>
        <v/>
      </c>
      <c r="N895" s="22"/>
    </row>
    <row r="896" spans="1:14" customFormat="1">
      <c r="A896" s="9">
        <v>1</v>
      </c>
      <c r="B896" s="10" t="str">
        <f t="shared" ca="1" si="156"/>
        <v/>
      </c>
      <c r="C896" s="10" t="str">
        <f t="shared" ca="1" si="157"/>
        <v/>
      </c>
      <c r="D896" s="11" t="str">
        <f t="shared" ca="1" si="158"/>
        <v/>
      </c>
      <c r="E896" s="11" t="str">
        <f t="shared" ca="1" si="159"/>
        <v/>
      </c>
      <c r="F896" s="15" t="str">
        <f t="shared" ca="1" si="160"/>
        <v/>
      </c>
      <c r="G896" s="15" t="str">
        <f t="shared" ca="1" si="161"/>
        <v/>
      </c>
      <c r="H896" s="10" t="str">
        <f t="shared" ca="1" si="162"/>
        <v/>
      </c>
      <c r="I896" s="10" t="str">
        <f t="shared" ca="1" si="163"/>
        <v/>
      </c>
      <c r="J896" s="10" t="str">
        <f t="shared" ca="1" si="164"/>
        <v/>
      </c>
      <c r="K896" s="11" t="str">
        <f t="shared" ca="1" si="165"/>
        <v/>
      </c>
      <c r="L896" s="10" t="str">
        <f t="shared" ca="1" si="166"/>
        <v/>
      </c>
      <c r="M896" s="11" t="str">
        <f t="shared" ca="1" si="167"/>
        <v/>
      </c>
      <c r="N896" s="22"/>
    </row>
    <row r="897" spans="1:14" customFormat="1">
      <c r="A897" s="9">
        <v>1</v>
      </c>
      <c r="B897" s="10" t="str">
        <f t="shared" ca="1" si="156"/>
        <v/>
      </c>
      <c r="C897" s="10" t="str">
        <f t="shared" ca="1" si="157"/>
        <v/>
      </c>
      <c r="D897" s="11" t="str">
        <f t="shared" ca="1" si="158"/>
        <v/>
      </c>
      <c r="E897" s="11" t="str">
        <f t="shared" ca="1" si="159"/>
        <v/>
      </c>
      <c r="F897" s="15" t="str">
        <f t="shared" ca="1" si="160"/>
        <v/>
      </c>
      <c r="G897" s="15" t="str">
        <f t="shared" ca="1" si="161"/>
        <v/>
      </c>
      <c r="H897" s="10" t="str">
        <f t="shared" ca="1" si="162"/>
        <v/>
      </c>
      <c r="I897" s="10" t="str">
        <f t="shared" ca="1" si="163"/>
        <v/>
      </c>
      <c r="J897" s="10" t="str">
        <f t="shared" ca="1" si="164"/>
        <v/>
      </c>
      <c r="K897" s="11" t="str">
        <f t="shared" ca="1" si="165"/>
        <v/>
      </c>
      <c r="L897" s="10" t="str">
        <f t="shared" ca="1" si="166"/>
        <v/>
      </c>
      <c r="M897" s="11" t="str">
        <f t="shared" ca="1" si="167"/>
        <v/>
      </c>
      <c r="N897" s="22"/>
    </row>
    <row r="898" spans="1:14" customFormat="1">
      <c r="A898" s="9">
        <v>1</v>
      </c>
      <c r="B898" s="10" t="str">
        <f t="shared" ca="1" si="156"/>
        <v/>
      </c>
      <c r="C898" s="10" t="str">
        <f t="shared" ca="1" si="157"/>
        <v/>
      </c>
      <c r="D898" s="11" t="str">
        <f t="shared" ca="1" si="158"/>
        <v/>
      </c>
      <c r="E898" s="11" t="str">
        <f t="shared" ca="1" si="159"/>
        <v/>
      </c>
      <c r="F898" s="15" t="str">
        <f t="shared" ca="1" si="160"/>
        <v/>
      </c>
      <c r="G898" s="15" t="str">
        <f t="shared" ca="1" si="161"/>
        <v/>
      </c>
      <c r="H898" s="10" t="str">
        <f t="shared" ca="1" si="162"/>
        <v/>
      </c>
      <c r="I898" s="10" t="str">
        <f t="shared" ca="1" si="163"/>
        <v/>
      </c>
      <c r="J898" s="10" t="str">
        <f t="shared" ca="1" si="164"/>
        <v/>
      </c>
      <c r="K898" s="11" t="str">
        <f t="shared" ca="1" si="165"/>
        <v/>
      </c>
      <c r="L898" s="10" t="str">
        <f t="shared" ca="1" si="166"/>
        <v/>
      </c>
      <c r="M898" s="11" t="str">
        <f t="shared" ca="1" si="167"/>
        <v/>
      </c>
      <c r="N898" s="22"/>
    </row>
    <row r="899" spans="1:14" customFormat="1">
      <c r="A899" s="9">
        <v>1</v>
      </c>
      <c r="B899" s="10" t="str">
        <f t="shared" ca="1" si="156"/>
        <v/>
      </c>
      <c r="C899" s="10" t="str">
        <f t="shared" ca="1" si="157"/>
        <v/>
      </c>
      <c r="D899" s="11" t="str">
        <f t="shared" ca="1" si="158"/>
        <v/>
      </c>
      <c r="E899" s="11" t="str">
        <f t="shared" ca="1" si="159"/>
        <v/>
      </c>
      <c r="F899" s="15" t="str">
        <f t="shared" ca="1" si="160"/>
        <v/>
      </c>
      <c r="G899" s="15" t="str">
        <f t="shared" ca="1" si="161"/>
        <v/>
      </c>
      <c r="H899" s="10" t="str">
        <f t="shared" ca="1" si="162"/>
        <v/>
      </c>
      <c r="I899" s="10" t="str">
        <f t="shared" ca="1" si="163"/>
        <v/>
      </c>
      <c r="J899" s="10" t="str">
        <f t="shared" ca="1" si="164"/>
        <v/>
      </c>
      <c r="K899" s="11" t="str">
        <f t="shared" ca="1" si="165"/>
        <v/>
      </c>
      <c r="L899" s="10" t="str">
        <f t="shared" ca="1" si="166"/>
        <v/>
      </c>
      <c r="M899" s="11" t="str">
        <f t="shared" ca="1" si="167"/>
        <v/>
      </c>
      <c r="N899" s="22"/>
    </row>
    <row r="900" spans="1:14" customFormat="1">
      <c r="A900" s="9">
        <v>1</v>
      </c>
      <c r="B900" s="10" t="str">
        <f t="shared" ca="1" si="156"/>
        <v/>
      </c>
      <c r="C900" s="10" t="str">
        <f t="shared" ca="1" si="157"/>
        <v/>
      </c>
      <c r="D900" s="11" t="str">
        <f t="shared" ca="1" si="158"/>
        <v/>
      </c>
      <c r="E900" s="11" t="str">
        <f t="shared" ca="1" si="159"/>
        <v/>
      </c>
      <c r="F900" s="15" t="str">
        <f t="shared" ca="1" si="160"/>
        <v/>
      </c>
      <c r="G900" s="15" t="str">
        <f t="shared" ca="1" si="161"/>
        <v/>
      </c>
      <c r="H900" s="10" t="str">
        <f t="shared" ca="1" si="162"/>
        <v/>
      </c>
      <c r="I900" s="10" t="str">
        <f t="shared" ca="1" si="163"/>
        <v/>
      </c>
      <c r="J900" s="10" t="str">
        <f t="shared" ca="1" si="164"/>
        <v/>
      </c>
      <c r="K900" s="11" t="str">
        <f t="shared" ca="1" si="165"/>
        <v/>
      </c>
      <c r="L900" s="10" t="str">
        <f t="shared" ca="1" si="166"/>
        <v/>
      </c>
      <c r="M900" s="11" t="str">
        <f t="shared" ca="1" si="167"/>
        <v/>
      </c>
      <c r="N900" s="22"/>
    </row>
    <row r="901" spans="1:14" customFormat="1">
      <c r="A901" s="9">
        <v>1</v>
      </c>
      <c r="B901" s="10" t="str">
        <f t="shared" ref="B901:B964" ca="1" si="168">IF(B900="","",IF(ISNA(MATCH(C901,N°_BC,0)),"",MATCH(C901,N°_BC,0)))</f>
        <v/>
      </c>
      <c r="C901" s="10" t="str">
        <f t="shared" ref="C901:C964" ca="1" si="169">IF(C900="","",IF(ISNA(INDEX(OFFSET(N°_BC,B900,0),MATCH(A901,OFFSET(Mois_dep,B900,0),0))),"",INDEX(OFFSET(N°_BC,B900,0),MATCH(A901,OFFSET(Mois_dep,B900,0),0))))</f>
        <v/>
      </c>
      <c r="D901" s="11" t="str">
        <f t="shared" ref="D901:D964" ca="1" si="170">IF(E900="","",IF(ISNA(INDEX(OFFSET(Dates_départ,B900,0),MATCH(A901,OFFSET(Mois_dep,B900,0),0))),"",INDEX(OFFSET(Dates_départ,B900,0),MATCH(A901,OFFSET(Mois_dep,B900,0),0))))</f>
        <v/>
      </c>
      <c r="E901" s="11" t="str">
        <f t="shared" ref="E901:E964" ca="1" si="171">IF(E900="","",IF(ISNA(INDEX(OFFSET(Dates_Fin,B900,0),MATCH(A901,OFFSET(Mois_dep,B900,0),0))),"",INDEX(OFFSET(Dates_Fin,B900,0),MATCH(A901,OFFSET(Mois_dep,B900,0),0))))</f>
        <v/>
      </c>
      <c r="F901" s="15" t="str">
        <f t="shared" ref="F901:F964" ca="1" si="172">IF(E900="","",IF(ISNA(INDEX(OFFSET(Choix_conducteur,B900,0),MATCH(A901,OFFSET(Mois_dep,B900,0),0))),"",INDEX(OFFSET(Choix_conducteur,B900,0),MATCH(A901,OFFSET(Mois_dep,B900,0),0))))</f>
        <v/>
      </c>
      <c r="G901" s="15" t="str">
        <f t="shared" ref="G901:G964" ca="1" si="173">IF(E900="","",IF(ISNA(INDEX(OFFSET(Choix_véhicule,B900,0),MATCH(A901,OFFSET(Mois_dep,B900,0),0))),"",INDEX(OFFSET(Choix_véhicule,B900,0),MATCH(A901,OFFSET(Mois_dep,B900,0),0))))</f>
        <v/>
      </c>
      <c r="H901" s="10" t="str">
        <f t="shared" ref="H901:H964" ca="1" si="174">IF(H900="","",IF(ISNA(INDEX(OFFSET(Confirmé___Option,B900,0),MATCH(A901,OFFSET(Mois_dep,B900,0),0))),"",INDEX(OFFSET(Confirmé___Option,B900,0),MATCH(A901,OFFSET(Mois_dep,B900,0),0))))</f>
        <v/>
      </c>
      <c r="I901" s="10" t="str">
        <f t="shared" ref="I901:I964" ca="1" si="175">IF(IF(H900="","",IF(ISNA(INDEX(OFFSET(Commentaire,B900,0),MATCH(A901,OFFSET(Mois_dep,B900,0),0))),"",INDEX(OFFSET(Commentaire,B900,0),MATCH(A901,OFFSET(Mois_dep,B900,0),0))))=0,"",IF(H900="","",IF(ISNA(INDEX(OFFSET(Commentaire,B900,0),MATCH(A901,OFFSET(Mois_dep,B900,0),0))),"",INDEX(OFFSET(Commentaire,B900,0),MATCH(A901,OFFSET(Mois_dep,B900,0),0)))))</f>
        <v/>
      </c>
      <c r="J901" s="10" t="str">
        <f t="shared" ref="J901:J964" ca="1" si="176">IF(IF(H900="","",IF(ISNA(INDEX(OFFSET(Choix_conducteur_différent,B900,0),MATCH(A901,OFFSET(Mois_dep,B900,0),0))),"",INDEX(OFFSET(Choix_conducteur_différent,B900,0),MATCH(A901,OFFSET(Mois_dep,B900,0),0))))=0,"",IF(H900="","",IF(ISNA(INDEX(OFFSET(Choix_conducteur_différent,B900,0),MATCH(A901,OFFSET(Mois_dep,B900,0),0))),"",INDEX(OFFSET(Choix_conducteur_différent,B900,0),MATCH(A901,OFFSET(Mois_dep,B900,0),0)))))</f>
        <v/>
      </c>
      <c r="K901" s="11" t="str">
        <f t="shared" ref="K901:K964" ca="1" si="177">IF(IF(H900="","",IF(ISNA(INDEX(OFFSET(Dates,B900,0),MATCH(A901,OFFSET(Mois_dep,B900,0),0))),"",INDEX(OFFSET(Dates,B900,0),MATCH(A901,OFFSET(Mois_dep,B900,0),0))))=0,"",IF(H900="","",IF(ISNA(INDEX(OFFSET(Dates,B900,0),MATCH(A901,OFFSET(Mois_dep,B900,0),0))),"",INDEX(OFFSET(Dates,B900,0),MATCH(A901,OFFSET(Mois_dep,B900,0),0)))))</f>
        <v/>
      </c>
      <c r="L901" s="10" t="str">
        <f t="shared" ref="L901:L964" ca="1" si="178">IF(IF(H900="","",IF(ISNA(INDEX(OFFSET(Choix_conducteur_différent2,B900,0),MATCH(A901,OFFSET(Mois_dep,B900,0),0))),"",INDEX(OFFSET(Choix_conducteur_différent2,B900,0),MATCH(A901,OFFSET(Mois_dep,B900,0),0))))=0,"",IF(H900="","",IF(ISNA(INDEX(OFFSET(Choix_conducteur_différent2,B900,0),MATCH(A901,OFFSET(Mois_dep,B900,0),0))),"",INDEX(OFFSET(Choix_conducteur_différent2,B900,0),MATCH(A901,OFFSET(Mois_dep,B900,0),0)))))</f>
        <v/>
      </c>
      <c r="M901" s="11" t="str">
        <f t="shared" ref="M901:M964" ca="1" si="179">IF(IF(H900="","",IF(ISNA(INDEX(OFFSET(Dates2,B900,0),MATCH(A901,OFFSET(Mois_dep,B900,0),0))),"",INDEX(OFFSET(Dates2,B900,0),MATCH(A901,OFFSET(Mois_dep,B900,0),0))))=0,"",IF(H900="","",IF(ISNA(INDEX(OFFSET(Dates2,B900,0),MATCH(A901,OFFSET(Mois_dep,B900,0),0))),"",INDEX(OFFSET(Dates2,B900,0),MATCH(A901,OFFSET(Mois_dep,B900,0),0)))))</f>
        <v/>
      </c>
      <c r="N901" s="22"/>
    </row>
    <row r="902" spans="1:14" customFormat="1">
      <c r="A902" s="9">
        <v>1</v>
      </c>
      <c r="B902" s="10" t="str">
        <f t="shared" ca="1" si="168"/>
        <v/>
      </c>
      <c r="C902" s="10" t="str">
        <f t="shared" ca="1" si="169"/>
        <v/>
      </c>
      <c r="D902" s="11" t="str">
        <f t="shared" ca="1" si="170"/>
        <v/>
      </c>
      <c r="E902" s="11" t="str">
        <f t="shared" ca="1" si="171"/>
        <v/>
      </c>
      <c r="F902" s="15" t="str">
        <f t="shared" ca="1" si="172"/>
        <v/>
      </c>
      <c r="G902" s="15" t="str">
        <f t="shared" ca="1" si="173"/>
        <v/>
      </c>
      <c r="H902" s="10" t="str">
        <f t="shared" ca="1" si="174"/>
        <v/>
      </c>
      <c r="I902" s="10" t="str">
        <f t="shared" ca="1" si="175"/>
        <v/>
      </c>
      <c r="J902" s="10" t="str">
        <f t="shared" ca="1" si="176"/>
        <v/>
      </c>
      <c r="K902" s="11" t="str">
        <f t="shared" ca="1" si="177"/>
        <v/>
      </c>
      <c r="L902" s="10" t="str">
        <f t="shared" ca="1" si="178"/>
        <v/>
      </c>
      <c r="M902" s="11" t="str">
        <f t="shared" ca="1" si="179"/>
        <v/>
      </c>
      <c r="N902" s="22"/>
    </row>
    <row r="903" spans="1:14" customFormat="1">
      <c r="A903" s="9">
        <v>1</v>
      </c>
      <c r="B903" s="10" t="str">
        <f t="shared" ca="1" si="168"/>
        <v/>
      </c>
      <c r="C903" s="10" t="str">
        <f t="shared" ca="1" si="169"/>
        <v/>
      </c>
      <c r="D903" s="11" t="str">
        <f t="shared" ca="1" si="170"/>
        <v/>
      </c>
      <c r="E903" s="11" t="str">
        <f t="shared" ca="1" si="171"/>
        <v/>
      </c>
      <c r="F903" s="15" t="str">
        <f t="shared" ca="1" si="172"/>
        <v/>
      </c>
      <c r="G903" s="15" t="str">
        <f t="shared" ca="1" si="173"/>
        <v/>
      </c>
      <c r="H903" s="10" t="str">
        <f t="shared" ca="1" si="174"/>
        <v/>
      </c>
      <c r="I903" s="10" t="str">
        <f t="shared" ca="1" si="175"/>
        <v/>
      </c>
      <c r="J903" s="10" t="str">
        <f t="shared" ca="1" si="176"/>
        <v/>
      </c>
      <c r="K903" s="11" t="str">
        <f t="shared" ca="1" si="177"/>
        <v/>
      </c>
      <c r="L903" s="10" t="str">
        <f t="shared" ca="1" si="178"/>
        <v/>
      </c>
      <c r="M903" s="11" t="str">
        <f t="shared" ca="1" si="179"/>
        <v/>
      </c>
      <c r="N903" s="22"/>
    </row>
    <row r="904" spans="1:14" customFormat="1">
      <c r="A904" s="9">
        <v>1</v>
      </c>
      <c r="B904" s="10" t="str">
        <f t="shared" ca="1" si="168"/>
        <v/>
      </c>
      <c r="C904" s="10" t="str">
        <f t="shared" ca="1" si="169"/>
        <v/>
      </c>
      <c r="D904" s="11" t="str">
        <f t="shared" ca="1" si="170"/>
        <v/>
      </c>
      <c r="E904" s="11" t="str">
        <f t="shared" ca="1" si="171"/>
        <v/>
      </c>
      <c r="F904" s="15" t="str">
        <f t="shared" ca="1" si="172"/>
        <v/>
      </c>
      <c r="G904" s="15" t="str">
        <f t="shared" ca="1" si="173"/>
        <v/>
      </c>
      <c r="H904" s="10" t="str">
        <f t="shared" ca="1" si="174"/>
        <v/>
      </c>
      <c r="I904" s="10" t="str">
        <f t="shared" ca="1" si="175"/>
        <v/>
      </c>
      <c r="J904" s="10" t="str">
        <f t="shared" ca="1" si="176"/>
        <v/>
      </c>
      <c r="K904" s="11" t="str">
        <f t="shared" ca="1" si="177"/>
        <v/>
      </c>
      <c r="L904" s="10" t="str">
        <f t="shared" ca="1" si="178"/>
        <v/>
      </c>
      <c r="M904" s="11" t="str">
        <f t="shared" ca="1" si="179"/>
        <v/>
      </c>
      <c r="N904" s="22"/>
    </row>
    <row r="905" spans="1:14" customFormat="1">
      <c r="A905" s="9">
        <v>1</v>
      </c>
      <c r="B905" s="10" t="str">
        <f t="shared" ca="1" si="168"/>
        <v/>
      </c>
      <c r="C905" s="10" t="str">
        <f t="shared" ca="1" si="169"/>
        <v/>
      </c>
      <c r="D905" s="11" t="str">
        <f t="shared" ca="1" si="170"/>
        <v/>
      </c>
      <c r="E905" s="11" t="str">
        <f t="shared" ca="1" si="171"/>
        <v/>
      </c>
      <c r="F905" s="15" t="str">
        <f t="shared" ca="1" si="172"/>
        <v/>
      </c>
      <c r="G905" s="15" t="str">
        <f t="shared" ca="1" si="173"/>
        <v/>
      </c>
      <c r="H905" s="10" t="str">
        <f t="shared" ca="1" si="174"/>
        <v/>
      </c>
      <c r="I905" s="10" t="str">
        <f t="shared" ca="1" si="175"/>
        <v/>
      </c>
      <c r="J905" s="10" t="str">
        <f t="shared" ca="1" si="176"/>
        <v/>
      </c>
      <c r="K905" s="11" t="str">
        <f t="shared" ca="1" si="177"/>
        <v/>
      </c>
      <c r="L905" s="10" t="str">
        <f t="shared" ca="1" si="178"/>
        <v/>
      </c>
      <c r="M905" s="11" t="str">
        <f t="shared" ca="1" si="179"/>
        <v/>
      </c>
      <c r="N905" s="22"/>
    </row>
    <row r="906" spans="1:14" customFormat="1">
      <c r="A906" s="9">
        <v>1</v>
      </c>
      <c r="B906" s="10" t="str">
        <f t="shared" ca="1" si="168"/>
        <v/>
      </c>
      <c r="C906" s="10" t="str">
        <f t="shared" ca="1" si="169"/>
        <v/>
      </c>
      <c r="D906" s="11" t="str">
        <f t="shared" ca="1" si="170"/>
        <v/>
      </c>
      <c r="E906" s="11" t="str">
        <f t="shared" ca="1" si="171"/>
        <v/>
      </c>
      <c r="F906" s="15" t="str">
        <f t="shared" ca="1" si="172"/>
        <v/>
      </c>
      <c r="G906" s="15" t="str">
        <f t="shared" ca="1" si="173"/>
        <v/>
      </c>
      <c r="H906" s="10" t="str">
        <f t="shared" ca="1" si="174"/>
        <v/>
      </c>
      <c r="I906" s="10" t="str">
        <f t="shared" ca="1" si="175"/>
        <v/>
      </c>
      <c r="J906" s="10" t="str">
        <f t="shared" ca="1" si="176"/>
        <v/>
      </c>
      <c r="K906" s="11" t="str">
        <f t="shared" ca="1" si="177"/>
        <v/>
      </c>
      <c r="L906" s="10" t="str">
        <f t="shared" ca="1" si="178"/>
        <v/>
      </c>
      <c r="M906" s="11" t="str">
        <f t="shared" ca="1" si="179"/>
        <v/>
      </c>
      <c r="N906" s="22"/>
    </row>
    <row r="907" spans="1:14" customFormat="1">
      <c r="A907" s="9">
        <v>1</v>
      </c>
      <c r="B907" s="10" t="str">
        <f t="shared" ca="1" si="168"/>
        <v/>
      </c>
      <c r="C907" s="10" t="str">
        <f t="shared" ca="1" si="169"/>
        <v/>
      </c>
      <c r="D907" s="11" t="str">
        <f t="shared" ca="1" si="170"/>
        <v/>
      </c>
      <c r="E907" s="11" t="str">
        <f t="shared" ca="1" si="171"/>
        <v/>
      </c>
      <c r="F907" s="15" t="str">
        <f t="shared" ca="1" si="172"/>
        <v/>
      </c>
      <c r="G907" s="15" t="str">
        <f t="shared" ca="1" si="173"/>
        <v/>
      </c>
      <c r="H907" s="10" t="str">
        <f t="shared" ca="1" si="174"/>
        <v/>
      </c>
      <c r="I907" s="10" t="str">
        <f t="shared" ca="1" si="175"/>
        <v/>
      </c>
      <c r="J907" s="10" t="str">
        <f t="shared" ca="1" si="176"/>
        <v/>
      </c>
      <c r="K907" s="11" t="str">
        <f t="shared" ca="1" si="177"/>
        <v/>
      </c>
      <c r="L907" s="10" t="str">
        <f t="shared" ca="1" si="178"/>
        <v/>
      </c>
      <c r="M907" s="11" t="str">
        <f t="shared" ca="1" si="179"/>
        <v/>
      </c>
      <c r="N907" s="22"/>
    </row>
    <row r="908" spans="1:14" customFormat="1">
      <c r="A908" s="9">
        <v>1</v>
      </c>
      <c r="B908" s="10" t="str">
        <f t="shared" ca="1" si="168"/>
        <v/>
      </c>
      <c r="C908" s="10" t="str">
        <f t="shared" ca="1" si="169"/>
        <v/>
      </c>
      <c r="D908" s="11" t="str">
        <f t="shared" ca="1" si="170"/>
        <v/>
      </c>
      <c r="E908" s="11" t="str">
        <f t="shared" ca="1" si="171"/>
        <v/>
      </c>
      <c r="F908" s="15" t="str">
        <f t="shared" ca="1" si="172"/>
        <v/>
      </c>
      <c r="G908" s="15" t="str">
        <f t="shared" ca="1" si="173"/>
        <v/>
      </c>
      <c r="H908" s="10" t="str">
        <f t="shared" ca="1" si="174"/>
        <v/>
      </c>
      <c r="I908" s="10" t="str">
        <f t="shared" ca="1" si="175"/>
        <v/>
      </c>
      <c r="J908" s="10" t="str">
        <f t="shared" ca="1" si="176"/>
        <v/>
      </c>
      <c r="K908" s="11" t="str">
        <f t="shared" ca="1" si="177"/>
        <v/>
      </c>
      <c r="L908" s="10" t="str">
        <f t="shared" ca="1" si="178"/>
        <v/>
      </c>
      <c r="M908" s="11" t="str">
        <f t="shared" ca="1" si="179"/>
        <v/>
      </c>
      <c r="N908" s="22"/>
    </row>
    <row r="909" spans="1:14" customFormat="1">
      <c r="A909" s="9">
        <v>1</v>
      </c>
      <c r="B909" s="10" t="str">
        <f t="shared" ca="1" si="168"/>
        <v/>
      </c>
      <c r="C909" s="10" t="str">
        <f t="shared" ca="1" si="169"/>
        <v/>
      </c>
      <c r="D909" s="11" t="str">
        <f t="shared" ca="1" si="170"/>
        <v/>
      </c>
      <c r="E909" s="11" t="str">
        <f t="shared" ca="1" si="171"/>
        <v/>
      </c>
      <c r="F909" s="15" t="str">
        <f t="shared" ca="1" si="172"/>
        <v/>
      </c>
      <c r="G909" s="15" t="str">
        <f t="shared" ca="1" si="173"/>
        <v/>
      </c>
      <c r="H909" s="10" t="str">
        <f t="shared" ca="1" si="174"/>
        <v/>
      </c>
      <c r="I909" s="10" t="str">
        <f t="shared" ca="1" si="175"/>
        <v/>
      </c>
      <c r="J909" s="10" t="str">
        <f t="shared" ca="1" si="176"/>
        <v/>
      </c>
      <c r="K909" s="11" t="str">
        <f t="shared" ca="1" si="177"/>
        <v/>
      </c>
      <c r="L909" s="10" t="str">
        <f t="shared" ca="1" si="178"/>
        <v/>
      </c>
      <c r="M909" s="11" t="str">
        <f t="shared" ca="1" si="179"/>
        <v/>
      </c>
      <c r="N909" s="22"/>
    </row>
    <row r="910" spans="1:14" customFormat="1">
      <c r="A910" s="9">
        <v>1</v>
      </c>
      <c r="B910" s="10" t="str">
        <f t="shared" ca="1" si="168"/>
        <v/>
      </c>
      <c r="C910" s="10" t="str">
        <f t="shared" ca="1" si="169"/>
        <v/>
      </c>
      <c r="D910" s="11" t="str">
        <f t="shared" ca="1" si="170"/>
        <v/>
      </c>
      <c r="E910" s="11" t="str">
        <f t="shared" ca="1" si="171"/>
        <v/>
      </c>
      <c r="F910" s="15" t="str">
        <f t="shared" ca="1" si="172"/>
        <v/>
      </c>
      <c r="G910" s="15" t="str">
        <f t="shared" ca="1" si="173"/>
        <v/>
      </c>
      <c r="H910" s="10" t="str">
        <f t="shared" ca="1" si="174"/>
        <v/>
      </c>
      <c r="I910" s="10" t="str">
        <f t="shared" ca="1" si="175"/>
        <v/>
      </c>
      <c r="J910" s="10" t="str">
        <f t="shared" ca="1" si="176"/>
        <v/>
      </c>
      <c r="K910" s="11" t="str">
        <f t="shared" ca="1" si="177"/>
        <v/>
      </c>
      <c r="L910" s="10" t="str">
        <f t="shared" ca="1" si="178"/>
        <v/>
      </c>
      <c r="M910" s="11" t="str">
        <f t="shared" ca="1" si="179"/>
        <v/>
      </c>
      <c r="N910" s="22"/>
    </row>
    <row r="911" spans="1:14" customFormat="1">
      <c r="A911" s="9">
        <v>1</v>
      </c>
      <c r="B911" s="10" t="str">
        <f t="shared" ca="1" si="168"/>
        <v/>
      </c>
      <c r="C911" s="10" t="str">
        <f t="shared" ca="1" si="169"/>
        <v/>
      </c>
      <c r="D911" s="11" t="str">
        <f t="shared" ca="1" si="170"/>
        <v/>
      </c>
      <c r="E911" s="11" t="str">
        <f t="shared" ca="1" si="171"/>
        <v/>
      </c>
      <c r="F911" s="15" t="str">
        <f t="shared" ca="1" si="172"/>
        <v/>
      </c>
      <c r="G911" s="15" t="str">
        <f t="shared" ca="1" si="173"/>
        <v/>
      </c>
      <c r="H911" s="10" t="str">
        <f t="shared" ca="1" si="174"/>
        <v/>
      </c>
      <c r="I911" s="10" t="str">
        <f t="shared" ca="1" si="175"/>
        <v/>
      </c>
      <c r="J911" s="10" t="str">
        <f t="shared" ca="1" si="176"/>
        <v/>
      </c>
      <c r="K911" s="11" t="str">
        <f t="shared" ca="1" si="177"/>
        <v/>
      </c>
      <c r="L911" s="10" t="str">
        <f t="shared" ca="1" si="178"/>
        <v/>
      </c>
      <c r="M911" s="11" t="str">
        <f t="shared" ca="1" si="179"/>
        <v/>
      </c>
      <c r="N911" s="22"/>
    </row>
    <row r="912" spans="1:14" customFormat="1">
      <c r="A912" s="9">
        <v>1</v>
      </c>
      <c r="B912" s="10" t="str">
        <f t="shared" ca="1" si="168"/>
        <v/>
      </c>
      <c r="C912" s="10" t="str">
        <f t="shared" ca="1" si="169"/>
        <v/>
      </c>
      <c r="D912" s="11" t="str">
        <f t="shared" ca="1" si="170"/>
        <v/>
      </c>
      <c r="E912" s="11" t="str">
        <f t="shared" ca="1" si="171"/>
        <v/>
      </c>
      <c r="F912" s="15" t="str">
        <f t="shared" ca="1" si="172"/>
        <v/>
      </c>
      <c r="G912" s="15" t="str">
        <f t="shared" ca="1" si="173"/>
        <v/>
      </c>
      <c r="H912" s="10" t="str">
        <f t="shared" ca="1" si="174"/>
        <v/>
      </c>
      <c r="I912" s="10" t="str">
        <f t="shared" ca="1" si="175"/>
        <v/>
      </c>
      <c r="J912" s="10" t="str">
        <f t="shared" ca="1" si="176"/>
        <v/>
      </c>
      <c r="K912" s="11" t="str">
        <f t="shared" ca="1" si="177"/>
        <v/>
      </c>
      <c r="L912" s="10" t="str">
        <f t="shared" ca="1" si="178"/>
        <v/>
      </c>
      <c r="M912" s="11" t="str">
        <f t="shared" ca="1" si="179"/>
        <v/>
      </c>
      <c r="N912" s="22"/>
    </row>
    <row r="913" spans="1:14" customFormat="1">
      <c r="A913" s="9">
        <v>1</v>
      </c>
      <c r="B913" s="10" t="str">
        <f t="shared" ca="1" si="168"/>
        <v/>
      </c>
      <c r="C913" s="10" t="str">
        <f t="shared" ca="1" si="169"/>
        <v/>
      </c>
      <c r="D913" s="11" t="str">
        <f t="shared" ca="1" si="170"/>
        <v/>
      </c>
      <c r="E913" s="11" t="str">
        <f t="shared" ca="1" si="171"/>
        <v/>
      </c>
      <c r="F913" s="15" t="str">
        <f t="shared" ca="1" si="172"/>
        <v/>
      </c>
      <c r="G913" s="15" t="str">
        <f t="shared" ca="1" si="173"/>
        <v/>
      </c>
      <c r="H913" s="10" t="str">
        <f t="shared" ca="1" si="174"/>
        <v/>
      </c>
      <c r="I913" s="10" t="str">
        <f t="shared" ca="1" si="175"/>
        <v/>
      </c>
      <c r="J913" s="10" t="str">
        <f t="shared" ca="1" si="176"/>
        <v/>
      </c>
      <c r="K913" s="11" t="str">
        <f t="shared" ca="1" si="177"/>
        <v/>
      </c>
      <c r="L913" s="10" t="str">
        <f t="shared" ca="1" si="178"/>
        <v/>
      </c>
      <c r="M913" s="11" t="str">
        <f t="shared" ca="1" si="179"/>
        <v/>
      </c>
      <c r="N913" s="22"/>
    </row>
    <row r="914" spans="1:14" customFormat="1">
      <c r="A914" s="9">
        <v>1</v>
      </c>
      <c r="B914" s="10" t="str">
        <f t="shared" ca="1" si="168"/>
        <v/>
      </c>
      <c r="C914" s="10" t="str">
        <f t="shared" ca="1" si="169"/>
        <v/>
      </c>
      <c r="D914" s="11" t="str">
        <f t="shared" ca="1" si="170"/>
        <v/>
      </c>
      <c r="E914" s="11" t="str">
        <f t="shared" ca="1" si="171"/>
        <v/>
      </c>
      <c r="F914" s="15" t="str">
        <f t="shared" ca="1" si="172"/>
        <v/>
      </c>
      <c r="G914" s="15" t="str">
        <f t="shared" ca="1" si="173"/>
        <v/>
      </c>
      <c r="H914" s="10" t="str">
        <f t="shared" ca="1" si="174"/>
        <v/>
      </c>
      <c r="I914" s="10" t="str">
        <f t="shared" ca="1" si="175"/>
        <v/>
      </c>
      <c r="J914" s="10" t="str">
        <f t="shared" ca="1" si="176"/>
        <v/>
      </c>
      <c r="K914" s="11" t="str">
        <f t="shared" ca="1" si="177"/>
        <v/>
      </c>
      <c r="L914" s="10" t="str">
        <f t="shared" ca="1" si="178"/>
        <v/>
      </c>
      <c r="M914" s="11" t="str">
        <f t="shared" ca="1" si="179"/>
        <v/>
      </c>
      <c r="N914" s="22"/>
    </row>
    <row r="915" spans="1:14" customFormat="1">
      <c r="A915" s="9">
        <v>1</v>
      </c>
      <c r="B915" s="10" t="str">
        <f t="shared" ca="1" si="168"/>
        <v/>
      </c>
      <c r="C915" s="10" t="str">
        <f t="shared" ca="1" si="169"/>
        <v/>
      </c>
      <c r="D915" s="11" t="str">
        <f t="shared" ca="1" si="170"/>
        <v/>
      </c>
      <c r="E915" s="11" t="str">
        <f t="shared" ca="1" si="171"/>
        <v/>
      </c>
      <c r="F915" s="15" t="str">
        <f t="shared" ca="1" si="172"/>
        <v/>
      </c>
      <c r="G915" s="15" t="str">
        <f t="shared" ca="1" si="173"/>
        <v/>
      </c>
      <c r="H915" s="10" t="str">
        <f t="shared" ca="1" si="174"/>
        <v/>
      </c>
      <c r="I915" s="10" t="str">
        <f t="shared" ca="1" si="175"/>
        <v/>
      </c>
      <c r="J915" s="10" t="str">
        <f t="shared" ca="1" si="176"/>
        <v/>
      </c>
      <c r="K915" s="11" t="str">
        <f t="shared" ca="1" si="177"/>
        <v/>
      </c>
      <c r="L915" s="10" t="str">
        <f t="shared" ca="1" si="178"/>
        <v/>
      </c>
      <c r="M915" s="11" t="str">
        <f t="shared" ca="1" si="179"/>
        <v/>
      </c>
      <c r="N915" s="22"/>
    </row>
    <row r="916" spans="1:14" customFormat="1">
      <c r="A916" s="9">
        <v>1</v>
      </c>
      <c r="B916" s="10" t="str">
        <f t="shared" ca="1" si="168"/>
        <v/>
      </c>
      <c r="C916" s="10" t="str">
        <f t="shared" ca="1" si="169"/>
        <v/>
      </c>
      <c r="D916" s="11" t="str">
        <f t="shared" ca="1" si="170"/>
        <v/>
      </c>
      <c r="E916" s="11" t="str">
        <f t="shared" ca="1" si="171"/>
        <v/>
      </c>
      <c r="F916" s="15" t="str">
        <f t="shared" ca="1" si="172"/>
        <v/>
      </c>
      <c r="G916" s="15" t="str">
        <f t="shared" ca="1" si="173"/>
        <v/>
      </c>
      <c r="H916" s="10" t="str">
        <f t="shared" ca="1" si="174"/>
        <v/>
      </c>
      <c r="I916" s="10" t="str">
        <f t="shared" ca="1" si="175"/>
        <v/>
      </c>
      <c r="J916" s="10" t="str">
        <f t="shared" ca="1" si="176"/>
        <v/>
      </c>
      <c r="K916" s="11" t="str">
        <f t="shared" ca="1" si="177"/>
        <v/>
      </c>
      <c r="L916" s="10" t="str">
        <f t="shared" ca="1" si="178"/>
        <v/>
      </c>
      <c r="M916" s="11" t="str">
        <f t="shared" ca="1" si="179"/>
        <v/>
      </c>
      <c r="N916" s="22"/>
    </row>
    <row r="917" spans="1:14" customFormat="1">
      <c r="A917" s="9">
        <v>1</v>
      </c>
      <c r="B917" s="10" t="str">
        <f t="shared" ca="1" si="168"/>
        <v/>
      </c>
      <c r="C917" s="10" t="str">
        <f t="shared" ca="1" si="169"/>
        <v/>
      </c>
      <c r="D917" s="11" t="str">
        <f t="shared" ca="1" si="170"/>
        <v/>
      </c>
      <c r="E917" s="11" t="str">
        <f t="shared" ca="1" si="171"/>
        <v/>
      </c>
      <c r="F917" s="15" t="str">
        <f t="shared" ca="1" si="172"/>
        <v/>
      </c>
      <c r="G917" s="15" t="str">
        <f t="shared" ca="1" si="173"/>
        <v/>
      </c>
      <c r="H917" s="10" t="str">
        <f t="shared" ca="1" si="174"/>
        <v/>
      </c>
      <c r="I917" s="10" t="str">
        <f t="shared" ca="1" si="175"/>
        <v/>
      </c>
      <c r="J917" s="10" t="str">
        <f t="shared" ca="1" si="176"/>
        <v/>
      </c>
      <c r="K917" s="11" t="str">
        <f t="shared" ca="1" si="177"/>
        <v/>
      </c>
      <c r="L917" s="10" t="str">
        <f t="shared" ca="1" si="178"/>
        <v/>
      </c>
      <c r="M917" s="11" t="str">
        <f t="shared" ca="1" si="179"/>
        <v/>
      </c>
      <c r="N917" s="22"/>
    </row>
    <row r="918" spans="1:14" customFormat="1">
      <c r="A918" s="9">
        <v>1</v>
      </c>
      <c r="B918" s="10" t="str">
        <f t="shared" ca="1" si="168"/>
        <v/>
      </c>
      <c r="C918" s="10" t="str">
        <f t="shared" ca="1" si="169"/>
        <v/>
      </c>
      <c r="D918" s="11" t="str">
        <f t="shared" ca="1" si="170"/>
        <v/>
      </c>
      <c r="E918" s="11" t="str">
        <f t="shared" ca="1" si="171"/>
        <v/>
      </c>
      <c r="F918" s="15" t="str">
        <f t="shared" ca="1" si="172"/>
        <v/>
      </c>
      <c r="G918" s="15" t="str">
        <f t="shared" ca="1" si="173"/>
        <v/>
      </c>
      <c r="H918" s="10" t="str">
        <f t="shared" ca="1" si="174"/>
        <v/>
      </c>
      <c r="I918" s="10" t="str">
        <f t="shared" ca="1" si="175"/>
        <v/>
      </c>
      <c r="J918" s="10" t="str">
        <f t="shared" ca="1" si="176"/>
        <v/>
      </c>
      <c r="K918" s="11" t="str">
        <f t="shared" ca="1" si="177"/>
        <v/>
      </c>
      <c r="L918" s="10" t="str">
        <f t="shared" ca="1" si="178"/>
        <v/>
      </c>
      <c r="M918" s="11" t="str">
        <f t="shared" ca="1" si="179"/>
        <v/>
      </c>
      <c r="N918" s="22"/>
    </row>
    <row r="919" spans="1:14" customFormat="1">
      <c r="A919" s="9">
        <v>1</v>
      </c>
      <c r="B919" s="10" t="str">
        <f t="shared" ca="1" si="168"/>
        <v/>
      </c>
      <c r="C919" s="10" t="str">
        <f t="shared" ca="1" si="169"/>
        <v/>
      </c>
      <c r="D919" s="11" t="str">
        <f t="shared" ca="1" si="170"/>
        <v/>
      </c>
      <c r="E919" s="11" t="str">
        <f t="shared" ca="1" si="171"/>
        <v/>
      </c>
      <c r="F919" s="15" t="str">
        <f t="shared" ca="1" si="172"/>
        <v/>
      </c>
      <c r="G919" s="15" t="str">
        <f t="shared" ca="1" si="173"/>
        <v/>
      </c>
      <c r="H919" s="10" t="str">
        <f t="shared" ca="1" si="174"/>
        <v/>
      </c>
      <c r="I919" s="10" t="str">
        <f t="shared" ca="1" si="175"/>
        <v/>
      </c>
      <c r="J919" s="10" t="str">
        <f t="shared" ca="1" si="176"/>
        <v/>
      </c>
      <c r="K919" s="11" t="str">
        <f t="shared" ca="1" si="177"/>
        <v/>
      </c>
      <c r="L919" s="10" t="str">
        <f t="shared" ca="1" si="178"/>
        <v/>
      </c>
      <c r="M919" s="11" t="str">
        <f t="shared" ca="1" si="179"/>
        <v/>
      </c>
      <c r="N919" s="22"/>
    </row>
    <row r="920" spans="1:14" customFormat="1">
      <c r="A920" s="9">
        <v>1</v>
      </c>
      <c r="B920" s="10" t="str">
        <f t="shared" ca="1" si="168"/>
        <v/>
      </c>
      <c r="C920" s="10" t="str">
        <f t="shared" ca="1" si="169"/>
        <v/>
      </c>
      <c r="D920" s="11" t="str">
        <f t="shared" ca="1" si="170"/>
        <v/>
      </c>
      <c r="E920" s="11" t="str">
        <f t="shared" ca="1" si="171"/>
        <v/>
      </c>
      <c r="F920" s="15" t="str">
        <f t="shared" ca="1" si="172"/>
        <v/>
      </c>
      <c r="G920" s="15" t="str">
        <f t="shared" ca="1" si="173"/>
        <v/>
      </c>
      <c r="H920" s="10" t="str">
        <f t="shared" ca="1" si="174"/>
        <v/>
      </c>
      <c r="I920" s="10" t="str">
        <f t="shared" ca="1" si="175"/>
        <v/>
      </c>
      <c r="J920" s="10" t="str">
        <f t="shared" ca="1" si="176"/>
        <v/>
      </c>
      <c r="K920" s="11" t="str">
        <f t="shared" ca="1" si="177"/>
        <v/>
      </c>
      <c r="L920" s="10" t="str">
        <f t="shared" ca="1" si="178"/>
        <v/>
      </c>
      <c r="M920" s="11" t="str">
        <f t="shared" ca="1" si="179"/>
        <v/>
      </c>
      <c r="N920" s="22"/>
    </row>
    <row r="921" spans="1:14" customFormat="1">
      <c r="A921" s="9">
        <v>1</v>
      </c>
      <c r="B921" s="10" t="str">
        <f t="shared" ca="1" si="168"/>
        <v/>
      </c>
      <c r="C921" s="10" t="str">
        <f t="shared" ca="1" si="169"/>
        <v/>
      </c>
      <c r="D921" s="11" t="str">
        <f t="shared" ca="1" si="170"/>
        <v/>
      </c>
      <c r="E921" s="11" t="str">
        <f t="shared" ca="1" si="171"/>
        <v/>
      </c>
      <c r="F921" s="15" t="str">
        <f t="shared" ca="1" si="172"/>
        <v/>
      </c>
      <c r="G921" s="15" t="str">
        <f t="shared" ca="1" si="173"/>
        <v/>
      </c>
      <c r="H921" s="10" t="str">
        <f t="shared" ca="1" si="174"/>
        <v/>
      </c>
      <c r="I921" s="10" t="str">
        <f t="shared" ca="1" si="175"/>
        <v/>
      </c>
      <c r="J921" s="10" t="str">
        <f t="shared" ca="1" si="176"/>
        <v/>
      </c>
      <c r="K921" s="11" t="str">
        <f t="shared" ca="1" si="177"/>
        <v/>
      </c>
      <c r="L921" s="10" t="str">
        <f t="shared" ca="1" si="178"/>
        <v/>
      </c>
      <c r="M921" s="11" t="str">
        <f t="shared" ca="1" si="179"/>
        <v/>
      </c>
      <c r="N921" s="22"/>
    </row>
    <row r="922" spans="1:14" customFormat="1">
      <c r="A922" s="9">
        <v>1</v>
      </c>
      <c r="B922" s="10" t="str">
        <f t="shared" ca="1" si="168"/>
        <v/>
      </c>
      <c r="C922" s="10" t="str">
        <f t="shared" ca="1" si="169"/>
        <v/>
      </c>
      <c r="D922" s="11" t="str">
        <f t="shared" ca="1" si="170"/>
        <v/>
      </c>
      <c r="E922" s="11" t="str">
        <f t="shared" ca="1" si="171"/>
        <v/>
      </c>
      <c r="F922" s="15" t="str">
        <f t="shared" ca="1" si="172"/>
        <v/>
      </c>
      <c r="G922" s="15" t="str">
        <f t="shared" ca="1" si="173"/>
        <v/>
      </c>
      <c r="H922" s="10" t="str">
        <f t="shared" ca="1" si="174"/>
        <v/>
      </c>
      <c r="I922" s="10" t="str">
        <f t="shared" ca="1" si="175"/>
        <v/>
      </c>
      <c r="J922" s="10" t="str">
        <f t="shared" ca="1" si="176"/>
        <v/>
      </c>
      <c r="K922" s="11" t="str">
        <f t="shared" ca="1" si="177"/>
        <v/>
      </c>
      <c r="L922" s="10" t="str">
        <f t="shared" ca="1" si="178"/>
        <v/>
      </c>
      <c r="M922" s="11" t="str">
        <f t="shared" ca="1" si="179"/>
        <v/>
      </c>
      <c r="N922" s="22"/>
    </row>
    <row r="923" spans="1:14" customFormat="1">
      <c r="A923" s="9">
        <v>1</v>
      </c>
      <c r="B923" s="10" t="str">
        <f t="shared" ca="1" si="168"/>
        <v/>
      </c>
      <c r="C923" s="10" t="str">
        <f t="shared" ca="1" si="169"/>
        <v/>
      </c>
      <c r="D923" s="11" t="str">
        <f t="shared" ca="1" si="170"/>
        <v/>
      </c>
      <c r="E923" s="11" t="str">
        <f t="shared" ca="1" si="171"/>
        <v/>
      </c>
      <c r="F923" s="15" t="str">
        <f t="shared" ca="1" si="172"/>
        <v/>
      </c>
      <c r="G923" s="15" t="str">
        <f t="shared" ca="1" si="173"/>
        <v/>
      </c>
      <c r="H923" s="10" t="str">
        <f t="shared" ca="1" si="174"/>
        <v/>
      </c>
      <c r="I923" s="10" t="str">
        <f t="shared" ca="1" si="175"/>
        <v/>
      </c>
      <c r="J923" s="10" t="str">
        <f t="shared" ca="1" si="176"/>
        <v/>
      </c>
      <c r="K923" s="11" t="str">
        <f t="shared" ca="1" si="177"/>
        <v/>
      </c>
      <c r="L923" s="10" t="str">
        <f t="shared" ca="1" si="178"/>
        <v/>
      </c>
      <c r="M923" s="11" t="str">
        <f t="shared" ca="1" si="179"/>
        <v/>
      </c>
      <c r="N923" s="22"/>
    </row>
    <row r="924" spans="1:14" customFormat="1">
      <c r="A924" s="9">
        <v>1</v>
      </c>
      <c r="B924" s="10" t="str">
        <f t="shared" ca="1" si="168"/>
        <v/>
      </c>
      <c r="C924" s="10" t="str">
        <f t="shared" ca="1" si="169"/>
        <v/>
      </c>
      <c r="D924" s="11" t="str">
        <f t="shared" ca="1" si="170"/>
        <v/>
      </c>
      <c r="E924" s="11" t="str">
        <f t="shared" ca="1" si="171"/>
        <v/>
      </c>
      <c r="F924" s="15" t="str">
        <f t="shared" ca="1" si="172"/>
        <v/>
      </c>
      <c r="G924" s="15" t="str">
        <f t="shared" ca="1" si="173"/>
        <v/>
      </c>
      <c r="H924" s="10" t="str">
        <f t="shared" ca="1" si="174"/>
        <v/>
      </c>
      <c r="I924" s="10" t="str">
        <f t="shared" ca="1" si="175"/>
        <v/>
      </c>
      <c r="J924" s="10" t="str">
        <f t="shared" ca="1" si="176"/>
        <v/>
      </c>
      <c r="K924" s="11" t="str">
        <f t="shared" ca="1" si="177"/>
        <v/>
      </c>
      <c r="L924" s="10" t="str">
        <f t="shared" ca="1" si="178"/>
        <v/>
      </c>
      <c r="M924" s="11" t="str">
        <f t="shared" ca="1" si="179"/>
        <v/>
      </c>
      <c r="N924" s="22"/>
    </row>
    <row r="925" spans="1:14" customFormat="1">
      <c r="A925" s="9">
        <v>1</v>
      </c>
      <c r="B925" s="10" t="str">
        <f t="shared" ca="1" si="168"/>
        <v/>
      </c>
      <c r="C925" s="10" t="str">
        <f t="shared" ca="1" si="169"/>
        <v/>
      </c>
      <c r="D925" s="11" t="str">
        <f t="shared" ca="1" si="170"/>
        <v/>
      </c>
      <c r="E925" s="11" t="str">
        <f t="shared" ca="1" si="171"/>
        <v/>
      </c>
      <c r="F925" s="15" t="str">
        <f t="shared" ca="1" si="172"/>
        <v/>
      </c>
      <c r="G925" s="15" t="str">
        <f t="shared" ca="1" si="173"/>
        <v/>
      </c>
      <c r="H925" s="10" t="str">
        <f t="shared" ca="1" si="174"/>
        <v/>
      </c>
      <c r="I925" s="10" t="str">
        <f t="shared" ca="1" si="175"/>
        <v/>
      </c>
      <c r="J925" s="10" t="str">
        <f t="shared" ca="1" si="176"/>
        <v/>
      </c>
      <c r="K925" s="11" t="str">
        <f t="shared" ca="1" si="177"/>
        <v/>
      </c>
      <c r="L925" s="10" t="str">
        <f t="shared" ca="1" si="178"/>
        <v/>
      </c>
      <c r="M925" s="11" t="str">
        <f t="shared" ca="1" si="179"/>
        <v/>
      </c>
      <c r="N925" s="22"/>
    </row>
    <row r="926" spans="1:14" customFormat="1">
      <c r="A926" s="9">
        <v>1</v>
      </c>
      <c r="B926" s="10" t="str">
        <f t="shared" ca="1" si="168"/>
        <v/>
      </c>
      <c r="C926" s="10" t="str">
        <f t="shared" ca="1" si="169"/>
        <v/>
      </c>
      <c r="D926" s="11" t="str">
        <f t="shared" ca="1" si="170"/>
        <v/>
      </c>
      <c r="E926" s="11" t="str">
        <f t="shared" ca="1" si="171"/>
        <v/>
      </c>
      <c r="F926" s="15" t="str">
        <f t="shared" ca="1" si="172"/>
        <v/>
      </c>
      <c r="G926" s="15" t="str">
        <f t="shared" ca="1" si="173"/>
        <v/>
      </c>
      <c r="H926" s="10" t="str">
        <f t="shared" ca="1" si="174"/>
        <v/>
      </c>
      <c r="I926" s="10" t="str">
        <f t="shared" ca="1" si="175"/>
        <v/>
      </c>
      <c r="J926" s="10" t="str">
        <f t="shared" ca="1" si="176"/>
        <v/>
      </c>
      <c r="K926" s="11" t="str">
        <f t="shared" ca="1" si="177"/>
        <v/>
      </c>
      <c r="L926" s="10" t="str">
        <f t="shared" ca="1" si="178"/>
        <v/>
      </c>
      <c r="M926" s="11" t="str">
        <f t="shared" ca="1" si="179"/>
        <v/>
      </c>
      <c r="N926" s="22"/>
    </row>
    <row r="927" spans="1:14" customFormat="1">
      <c r="A927" s="9">
        <v>1</v>
      </c>
      <c r="B927" s="10" t="str">
        <f t="shared" ca="1" si="168"/>
        <v/>
      </c>
      <c r="C927" s="10" t="str">
        <f t="shared" ca="1" si="169"/>
        <v/>
      </c>
      <c r="D927" s="11" t="str">
        <f t="shared" ca="1" si="170"/>
        <v/>
      </c>
      <c r="E927" s="11" t="str">
        <f t="shared" ca="1" si="171"/>
        <v/>
      </c>
      <c r="F927" s="15" t="str">
        <f t="shared" ca="1" si="172"/>
        <v/>
      </c>
      <c r="G927" s="15" t="str">
        <f t="shared" ca="1" si="173"/>
        <v/>
      </c>
      <c r="H927" s="10" t="str">
        <f t="shared" ca="1" si="174"/>
        <v/>
      </c>
      <c r="I927" s="10" t="str">
        <f t="shared" ca="1" si="175"/>
        <v/>
      </c>
      <c r="J927" s="10" t="str">
        <f t="shared" ca="1" si="176"/>
        <v/>
      </c>
      <c r="K927" s="11" t="str">
        <f t="shared" ca="1" si="177"/>
        <v/>
      </c>
      <c r="L927" s="10" t="str">
        <f t="shared" ca="1" si="178"/>
        <v/>
      </c>
      <c r="M927" s="11" t="str">
        <f t="shared" ca="1" si="179"/>
        <v/>
      </c>
      <c r="N927" s="22"/>
    </row>
    <row r="928" spans="1:14" customFormat="1">
      <c r="A928" s="9">
        <v>1</v>
      </c>
      <c r="B928" s="10" t="str">
        <f t="shared" ca="1" si="168"/>
        <v/>
      </c>
      <c r="C928" s="10" t="str">
        <f t="shared" ca="1" si="169"/>
        <v/>
      </c>
      <c r="D928" s="11" t="str">
        <f t="shared" ca="1" si="170"/>
        <v/>
      </c>
      <c r="E928" s="11" t="str">
        <f t="shared" ca="1" si="171"/>
        <v/>
      </c>
      <c r="F928" s="15" t="str">
        <f t="shared" ca="1" si="172"/>
        <v/>
      </c>
      <c r="G928" s="15" t="str">
        <f t="shared" ca="1" si="173"/>
        <v/>
      </c>
      <c r="H928" s="10" t="str">
        <f t="shared" ca="1" si="174"/>
        <v/>
      </c>
      <c r="I928" s="10" t="str">
        <f t="shared" ca="1" si="175"/>
        <v/>
      </c>
      <c r="J928" s="10" t="str">
        <f t="shared" ca="1" si="176"/>
        <v/>
      </c>
      <c r="K928" s="11" t="str">
        <f t="shared" ca="1" si="177"/>
        <v/>
      </c>
      <c r="L928" s="10" t="str">
        <f t="shared" ca="1" si="178"/>
        <v/>
      </c>
      <c r="M928" s="11" t="str">
        <f t="shared" ca="1" si="179"/>
        <v/>
      </c>
      <c r="N928" s="22"/>
    </row>
    <row r="929" spans="1:14" customFormat="1">
      <c r="A929" s="9">
        <v>1</v>
      </c>
      <c r="B929" s="10" t="str">
        <f t="shared" ca="1" si="168"/>
        <v/>
      </c>
      <c r="C929" s="10" t="str">
        <f t="shared" ca="1" si="169"/>
        <v/>
      </c>
      <c r="D929" s="11" t="str">
        <f t="shared" ca="1" si="170"/>
        <v/>
      </c>
      <c r="E929" s="11" t="str">
        <f t="shared" ca="1" si="171"/>
        <v/>
      </c>
      <c r="F929" s="15" t="str">
        <f t="shared" ca="1" si="172"/>
        <v/>
      </c>
      <c r="G929" s="15" t="str">
        <f t="shared" ca="1" si="173"/>
        <v/>
      </c>
      <c r="H929" s="10" t="str">
        <f t="shared" ca="1" si="174"/>
        <v/>
      </c>
      <c r="I929" s="10" t="str">
        <f t="shared" ca="1" si="175"/>
        <v/>
      </c>
      <c r="J929" s="10" t="str">
        <f t="shared" ca="1" si="176"/>
        <v/>
      </c>
      <c r="K929" s="11" t="str">
        <f t="shared" ca="1" si="177"/>
        <v/>
      </c>
      <c r="L929" s="10" t="str">
        <f t="shared" ca="1" si="178"/>
        <v/>
      </c>
      <c r="M929" s="11" t="str">
        <f t="shared" ca="1" si="179"/>
        <v/>
      </c>
      <c r="N929" s="22"/>
    </row>
    <row r="930" spans="1:14" customFormat="1">
      <c r="A930" s="9">
        <v>1</v>
      </c>
      <c r="B930" s="10" t="str">
        <f t="shared" ca="1" si="168"/>
        <v/>
      </c>
      <c r="C930" s="10" t="str">
        <f t="shared" ca="1" si="169"/>
        <v/>
      </c>
      <c r="D930" s="11" t="str">
        <f t="shared" ca="1" si="170"/>
        <v/>
      </c>
      <c r="E930" s="11" t="str">
        <f t="shared" ca="1" si="171"/>
        <v/>
      </c>
      <c r="F930" s="15" t="str">
        <f t="shared" ca="1" si="172"/>
        <v/>
      </c>
      <c r="G930" s="15" t="str">
        <f t="shared" ca="1" si="173"/>
        <v/>
      </c>
      <c r="H930" s="10" t="str">
        <f t="shared" ca="1" si="174"/>
        <v/>
      </c>
      <c r="I930" s="10" t="str">
        <f t="shared" ca="1" si="175"/>
        <v/>
      </c>
      <c r="J930" s="10" t="str">
        <f t="shared" ca="1" si="176"/>
        <v/>
      </c>
      <c r="K930" s="11" t="str">
        <f t="shared" ca="1" si="177"/>
        <v/>
      </c>
      <c r="L930" s="10" t="str">
        <f t="shared" ca="1" si="178"/>
        <v/>
      </c>
      <c r="M930" s="11" t="str">
        <f t="shared" ca="1" si="179"/>
        <v/>
      </c>
      <c r="N930" s="22"/>
    </row>
    <row r="931" spans="1:14" customFormat="1">
      <c r="A931" s="9">
        <v>1</v>
      </c>
      <c r="B931" s="10" t="str">
        <f t="shared" ca="1" si="168"/>
        <v/>
      </c>
      <c r="C931" s="10" t="str">
        <f t="shared" ca="1" si="169"/>
        <v/>
      </c>
      <c r="D931" s="11" t="str">
        <f t="shared" ca="1" si="170"/>
        <v/>
      </c>
      <c r="E931" s="11" t="str">
        <f t="shared" ca="1" si="171"/>
        <v/>
      </c>
      <c r="F931" s="15" t="str">
        <f t="shared" ca="1" si="172"/>
        <v/>
      </c>
      <c r="G931" s="15" t="str">
        <f t="shared" ca="1" si="173"/>
        <v/>
      </c>
      <c r="H931" s="10" t="str">
        <f t="shared" ca="1" si="174"/>
        <v/>
      </c>
      <c r="I931" s="10" t="str">
        <f t="shared" ca="1" si="175"/>
        <v/>
      </c>
      <c r="J931" s="10" t="str">
        <f t="shared" ca="1" si="176"/>
        <v/>
      </c>
      <c r="K931" s="11" t="str">
        <f t="shared" ca="1" si="177"/>
        <v/>
      </c>
      <c r="L931" s="10" t="str">
        <f t="shared" ca="1" si="178"/>
        <v/>
      </c>
      <c r="M931" s="11" t="str">
        <f t="shared" ca="1" si="179"/>
        <v/>
      </c>
      <c r="N931" s="22"/>
    </row>
    <row r="932" spans="1:14" customFormat="1">
      <c r="A932" s="9">
        <v>1</v>
      </c>
      <c r="B932" s="10" t="str">
        <f t="shared" ca="1" si="168"/>
        <v/>
      </c>
      <c r="C932" s="10" t="str">
        <f t="shared" ca="1" si="169"/>
        <v/>
      </c>
      <c r="D932" s="11" t="str">
        <f t="shared" ca="1" si="170"/>
        <v/>
      </c>
      <c r="E932" s="11" t="str">
        <f t="shared" ca="1" si="171"/>
        <v/>
      </c>
      <c r="F932" s="15" t="str">
        <f t="shared" ca="1" si="172"/>
        <v/>
      </c>
      <c r="G932" s="15" t="str">
        <f t="shared" ca="1" si="173"/>
        <v/>
      </c>
      <c r="H932" s="10" t="str">
        <f t="shared" ca="1" si="174"/>
        <v/>
      </c>
      <c r="I932" s="10" t="str">
        <f t="shared" ca="1" si="175"/>
        <v/>
      </c>
      <c r="J932" s="10" t="str">
        <f t="shared" ca="1" si="176"/>
        <v/>
      </c>
      <c r="K932" s="11" t="str">
        <f t="shared" ca="1" si="177"/>
        <v/>
      </c>
      <c r="L932" s="10" t="str">
        <f t="shared" ca="1" si="178"/>
        <v/>
      </c>
      <c r="M932" s="11" t="str">
        <f t="shared" ca="1" si="179"/>
        <v/>
      </c>
      <c r="N932" s="22"/>
    </row>
    <row r="933" spans="1:14" customFormat="1">
      <c r="A933" s="9">
        <v>1</v>
      </c>
      <c r="B933" s="10" t="str">
        <f t="shared" ca="1" si="168"/>
        <v/>
      </c>
      <c r="C933" s="10" t="str">
        <f t="shared" ca="1" si="169"/>
        <v/>
      </c>
      <c r="D933" s="11" t="str">
        <f t="shared" ca="1" si="170"/>
        <v/>
      </c>
      <c r="E933" s="11" t="str">
        <f t="shared" ca="1" si="171"/>
        <v/>
      </c>
      <c r="F933" s="15" t="str">
        <f t="shared" ca="1" si="172"/>
        <v/>
      </c>
      <c r="G933" s="15" t="str">
        <f t="shared" ca="1" si="173"/>
        <v/>
      </c>
      <c r="H933" s="10" t="str">
        <f t="shared" ca="1" si="174"/>
        <v/>
      </c>
      <c r="I933" s="10" t="str">
        <f t="shared" ca="1" si="175"/>
        <v/>
      </c>
      <c r="J933" s="10" t="str">
        <f t="shared" ca="1" si="176"/>
        <v/>
      </c>
      <c r="K933" s="11" t="str">
        <f t="shared" ca="1" si="177"/>
        <v/>
      </c>
      <c r="L933" s="10" t="str">
        <f t="shared" ca="1" si="178"/>
        <v/>
      </c>
      <c r="M933" s="11" t="str">
        <f t="shared" ca="1" si="179"/>
        <v/>
      </c>
      <c r="N933" s="22"/>
    </row>
    <row r="934" spans="1:14" customFormat="1">
      <c r="A934" s="9">
        <v>1</v>
      </c>
      <c r="B934" s="10" t="str">
        <f t="shared" ca="1" si="168"/>
        <v/>
      </c>
      <c r="C934" s="10" t="str">
        <f t="shared" ca="1" si="169"/>
        <v/>
      </c>
      <c r="D934" s="11" t="str">
        <f t="shared" ca="1" si="170"/>
        <v/>
      </c>
      <c r="E934" s="11" t="str">
        <f t="shared" ca="1" si="171"/>
        <v/>
      </c>
      <c r="F934" s="15" t="str">
        <f t="shared" ca="1" si="172"/>
        <v/>
      </c>
      <c r="G934" s="15" t="str">
        <f t="shared" ca="1" si="173"/>
        <v/>
      </c>
      <c r="H934" s="10" t="str">
        <f t="shared" ca="1" si="174"/>
        <v/>
      </c>
      <c r="I934" s="10" t="str">
        <f t="shared" ca="1" si="175"/>
        <v/>
      </c>
      <c r="J934" s="10" t="str">
        <f t="shared" ca="1" si="176"/>
        <v/>
      </c>
      <c r="K934" s="11" t="str">
        <f t="shared" ca="1" si="177"/>
        <v/>
      </c>
      <c r="L934" s="10" t="str">
        <f t="shared" ca="1" si="178"/>
        <v/>
      </c>
      <c r="M934" s="11" t="str">
        <f t="shared" ca="1" si="179"/>
        <v/>
      </c>
      <c r="N934" s="22"/>
    </row>
    <row r="935" spans="1:14" customFormat="1">
      <c r="A935" s="9">
        <v>1</v>
      </c>
      <c r="B935" s="10" t="str">
        <f t="shared" ca="1" si="168"/>
        <v/>
      </c>
      <c r="C935" s="10" t="str">
        <f t="shared" ca="1" si="169"/>
        <v/>
      </c>
      <c r="D935" s="11" t="str">
        <f t="shared" ca="1" si="170"/>
        <v/>
      </c>
      <c r="E935" s="11" t="str">
        <f t="shared" ca="1" si="171"/>
        <v/>
      </c>
      <c r="F935" s="15" t="str">
        <f t="shared" ca="1" si="172"/>
        <v/>
      </c>
      <c r="G935" s="15" t="str">
        <f t="shared" ca="1" si="173"/>
        <v/>
      </c>
      <c r="H935" s="10" t="str">
        <f t="shared" ca="1" si="174"/>
        <v/>
      </c>
      <c r="I935" s="10" t="str">
        <f t="shared" ca="1" si="175"/>
        <v/>
      </c>
      <c r="J935" s="10" t="str">
        <f t="shared" ca="1" si="176"/>
        <v/>
      </c>
      <c r="K935" s="11" t="str">
        <f t="shared" ca="1" si="177"/>
        <v/>
      </c>
      <c r="L935" s="10" t="str">
        <f t="shared" ca="1" si="178"/>
        <v/>
      </c>
      <c r="M935" s="11" t="str">
        <f t="shared" ca="1" si="179"/>
        <v/>
      </c>
      <c r="N935" s="22"/>
    </row>
    <row r="936" spans="1:14" customFormat="1">
      <c r="A936" s="9">
        <v>1</v>
      </c>
      <c r="B936" s="10" t="str">
        <f t="shared" ca="1" si="168"/>
        <v/>
      </c>
      <c r="C936" s="10" t="str">
        <f t="shared" ca="1" si="169"/>
        <v/>
      </c>
      <c r="D936" s="11" t="str">
        <f t="shared" ca="1" si="170"/>
        <v/>
      </c>
      <c r="E936" s="11" t="str">
        <f t="shared" ca="1" si="171"/>
        <v/>
      </c>
      <c r="F936" s="15" t="str">
        <f t="shared" ca="1" si="172"/>
        <v/>
      </c>
      <c r="G936" s="15" t="str">
        <f t="shared" ca="1" si="173"/>
        <v/>
      </c>
      <c r="H936" s="10" t="str">
        <f t="shared" ca="1" si="174"/>
        <v/>
      </c>
      <c r="I936" s="10" t="str">
        <f t="shared" ca="1" si="175"/>
        <v/>
      </c>
      <c r="J936" s="10" t="str">
        <f t="shared" ca="1" si="176"/>
        <v/>
      </c>
      <c r="K936" s="11" t="str">
        <f t="shared" ca="1" si="177"/>
        <v/>
      </c>
      <c r="L936" s="10" t="str">
        <f t="shared" ca="1" si="178"/>
        <v/>
      </c>
      <c r="M936" s="11" t="str">
        <f t="shared" ca="1" si="179"/>
        <v/>
      </c>
      <c r="N936" s="22"/>
    </row>
    <row r="937" spans="1:14" customFormat="1">
      <c r="A937" s="9">
        <v>1</v>
      </c>
      <c r="B937" s="10" t="str">
        <f t="shared" ca="1" si="168"/>
        <v/>
      </c>
      <c r="C937" s="10" t="str">
        <f t="shared" ca="1" si="169"/>
        <v/>
      </c>
      <c r="D937" s="11" t="str">
        <f t="shared" ca="1" si="170"/>
        <v/>
      </c>
      <c r="E937" s="11" t="str">
        <f t="shared" ca="1" si="171"/>
        <v/>
      </c>
      <c r="F937" s="15" t="str">
        <f t="shared" ca="1" si="172"/>
        <v/>
      </c>
      <c r="G937" s="15" t="str">
        <f t="shared" ca="1" si="173"/>
        <v/>
      </c>
      <c r="H937" s="10" t="str">
        <f t="shared" ca="1" si="174"/>
        <v/>
      </c>
      <c r="I937" s="10" t="str">
        <f t="shared" ca="1" si="175"/>
        <v/>
      </c>
      <c r="J937" s="10" t="str">
        <f t="shared" ca="1" si="176"/>
        <v/>
      </c>
      <c r="K937" s="11" t="str">
        <f t="shared" ca="1" si="177"/>
        <v/>
      </c>
      <c r="L937" s="10" t="str">
        <f t="shared" ca="1" si="178"/>
        <v/>
      </c>
      <c r="M937" s="11" t="str">
        <f t="shared" ca="1" si="179"/>
        <v/>
      </c>
      <c r="N937" s="22"/>
    </row>
    <row r="938" spans="1:14" customFormat="1">
      <c r="A938" s="9">
        <v>1</v>
      </c>
      <c r="B938" s="10" t="str">
        <f t="shared" ca="1" si="168"/>
        <v/>
      </c>
      <c r="C938" s="10" t="str">
        <f t="shared" ca="1" si="169"/>
        <v/>
      </c>
      <c r="D938" s="11" t="str">
        <f t="shared" ca="1" si="170"/>
        <v/>
      </c>
      <c r="E938" s="11" t="str">
        <f t="shared" ca="1" si="171"/>
        <v/>
      </c>
      <c r="F938" s="15" t="str">
        <f t="shared" ca="1" si="172"/>
        <v/>
      </c>
      <c r="G938" s="15" t="str">
        <f t="shared" ca="1" si="173"/>
        <v/>
      </c>
      <c r="H938" s="10" t="str">
        <f t="shared" ca="1" si="174"/>
        <v/>
      </c>
      <c r="I938" s="10" t="str">
        <f t="shared" ca="1" si="175"/>
        <v/>
      </c>
      <c r="J938" s="10" t="str">
        <f t="shared" ca="1" si="176"/>
        <v/>
      </c>
      <c r="K938" s="11" t="str">
        <f t="shared" ca="1" si="177"/>
        <v/>
      </c>
      <c r="L938" s="10" t="str">
        <f t="shared" ca="1" si="178"/>
        <v/>
      </c>
      <c r="M938" s="11" t="str">
        <f t="shared" ca="1" si="179"/>
        <v/>
      </c>
      <c r="N938" s="22"/>
    </row>
    <row r="939" spans="1:14" customFormat="1">
      <c r="A939" s="9">
        <v>1</v>
      </c>
      <c r="B939" s="10" t="str">
        <f t="shared" ca="1" si="168"/>
        <v/>
      </c>
      <c r="C939" s="10" t="str">
        <f t="shared" ca="1" si="169"/>
        <v/>
      </c>
      <c r="D939" s="11" t="str">
        <f t="shared" ca="1" si="170"/>
        <v/>
      </c>
      <c r="E939" s="11" t="str">
        <f t="shared" ca="1" si="171"/>
        <v/>
      </c>
      <c r="F939" s="15" t="str">
        <f t="shared" ca="1" si="172"/>
        <v/>
      </c>
      <c r="G939" s="15" t="str">
        <f t="shared" ca="1" si="173"/>
        <v/>
      </c>
      <c r="H939" s="10" t="str">
        <f t="shared" ca="1" si="174"/>
        <v/>
      </c>
      <c r="I939" s="10" t="str">
        <f t="shared" ca="1" si="175"/>
        <v/>
      </c>
      <c r="J939" s="10" t="str">
        <f t="shared" ca="1" si="176"/>
        <v/>
      </c>
      <c r="K939" s="11" t="str">
        <f t="shared" ca="1" si="177"/>
        <v/>
      </c>
      <c r="L939" s="10" t="str">
        <f t="shared" ca="1" si="178"/>
        <v/>
      </c>
      <c r="M939" s="11" t="str">
        <f t="shared" ca="1" si="179"/>
        <v/>
      </c>
      <c r="N939" s="22"/>
    </row>
    <row r="940" spans="1:14" customFormat="1">
      <c r="A940" s="9">
        <v>1</v>
      </c>
      <c r="B940" s="10" t="str">
        <f t="shared" ca="1" si="168"/>
        <v/>
      </c>
      <c r="C940" s="10" t="str">
        <f t="shared" ca="1" si="169"/>
        <v/>
      </c>
      <c r="D940" s="11" t="str">
        <f t="shared" ca="1" si="170"/>
        <v/>
      </c>
      <c r="E940" s="11" t="str">
        <f t="shared" ca="1" si="171"/>
        <v/>
      </c>
      <c r="F940" s="15" t="str">
        <f t="shared" ca="1" si="172"/>
        <v/>
      </c>
      <c r="G940" s="15" t="str">
        <f t="shared" ca="1" si="173"/>
        <v/>
      </c>
      <c r="H940" s="10" t="str">
        <f t="shared" ca="1" si="174"/>
        <v/>
      </c>
      <c r="I940" s="10" t="str">
        <f t="shared" ca="1" si="175"/>
        <v/>
      </c>
      <c r="J940" s="10" t="str">
        <f t="shared" ca="1" si="176"/>
        <v/>
      </c>
      <c r="K940" s="11" t="str">
        <f t="shared" ca="1" si="177"/>
        <v/>
      </c>
      <c r="L940" s="10" t="str">
        <f t="shared" ca="1" si="178"/>
        <v/>
      </c>
      <c r="M940" s="11" t="str">
        <f t="shared" ca="1" si="179"/>
        <v/>
      </c>
      <c r="N940" s="22"/>
    </row>
    <row r="941" spans="1:14" customFormat="1">
      <c r="A941" s="9">
        <v>1</v>
      </c>
      <c r="B941" s="10" t="str">
        <f t="shared" ca="1" si="168"/>
        <v/>
      </c>
      <c r="C941" s="10" t="str">
        <f t="shared" ca="1" si="169"/>
        <v/>
      </c>
      <c r="D941" s="11" t="str">
        <f t="shared" ca="1" si="170"/>
        <v/>
      </c>
      <c r="E941" s="11" t="str">
        <f t="shared" ca="1" si="171"/>
        <v/>
      </c>
      <c r="F941" s="15" t="str">
        <f t="shared" ca="1" si="172"/>
        <v/>
      </c>
      <c r="G941" s="15" t="str">
        <f t="shared" ca="1" si="173"/>
        <v/>
      </c>
      <c r="H941" s="10" t="str">
        <f t="shared" ca="1" si="174"/>
        <v/>
      </c>
      <c r="I941" s="10" t="str">
        <f t="shared" ca="1" si="175"/>
        <v/>
      </c>
      <c r="J941" s="10" t="str">
        <f t="shared" ca="1" si="176"/>
        <v/>
      </c>
      <c r="K941" s="11" t="str">
        <f t="shared" ca="1" si="177"/>
        <v/>
      </c>
      <c r="L941" s="10" t="str">
        <f t="shared" ca="1" si="178"/>
        <v/>
      </c>
      <c r="M941" s="11" t="str">
        <f t="shared" ca="1" si="179"/>
        <v/>
      </c>
      <c r="N941" s="22"/>
    </row>
    <row r="942" spans="1:14" customFormat="1">
      <c r="A942" s="9">
        <v>1</v>
      </c>
      <c r="B942" s="10" t="str">
        <f t="shared" ca="1" si="168"/>
        <v/>
      </c>
      <c r="C942" s="10" t="str">
        <f t="shared" ca="1" si="169"/>
        <v/>
      </c>
      <c r="D942" s="11" t="str">
        <f t="shared" ca="1" si="170"/>
        <v/>
      </c>
      <c r="E942" s="11" t="str">
        <f t="shared" ca="1" si="171"/>
        <v/>
      </c>
      <c r="F942" s="15" t="str">
        <f t="shared" ca="1" si="172"/>
        <v/>
      </c>
      <c r="G942" s="15" t="str">
        <f t="shared" ca="1" si="173"/>
        <v/>
      </c>
      <c r="H942" s="10" t="str">
        <f t="shared" ca="1" si="174"/>
        <v/>
      </c>
      <c r="I942" s="10" t="str">
        <f t="shared" ca="1" si="175"/>
        <v/>
      </c>
      <c r="J942" s="10" t="str">
        <f t="shared" ca="1" si="176"/>
        <v/>
      </c>
      <c r="K942" s="11" t="str">
        <f t="shared" ca="1" si="177"/>
        <v/>
      </c>
      <c r="L942" s="10" t="str">
        <f t="shared" ca="1" si="178"/>
        <v/>
      </c>
      <c r="M942" s="11" t="str">
        <f t="shared" ca="1" si="179"/>
        <v/>
      </c>
      <c r="N942" s="22"/>
    </row>
    <row r="943" spans="1:14" customFormat="1">
      <c r="A943" s="9">
        <v>1</v>
      </c>
      <c r="B943" s="10" t="str">
        <f t="shared" ca="1" si="168"/>
        <v/>
      </c>
      <c r="C943" s="10" t="str">
        <f t="shared" ca="1" si="169"/>
        <v/>
      </c>
      <c r="D943" s="11" t="str">
        <f t="shared" ca="1" si="170"/>
        <v/>
      </c>
      <c r="E943" s="11" t="str">
        <f t="shared" ca="1" si="171"/>
        <v/>
      </c>
      <c r="F943" s="15" t="str">
        <f t="shared" ca="1" si="172"/>
        <v/>
      </c>
      <c r="G943" s="15" t="str">
        <f t="shared" ca="1" si="173"/>
        <v/>
      </c>
      <c r="H943" s="10" t="str">
        <f t="shared" ca="1" si="174"/>
        <v/>
      </c>
      <c r="I943" s="10" t="str">
        <f t="shared" ca="1" si="175"/>
        <v/>
      </c>
      <c r="J943" s="10" t="str">
        <f t="shared" ca="1" si="176"/>
        <v/>
      </c>
      <c r="K943" s="11" t="str">
        <f t="shared" ca="1" si="177"/>
        <v/>
      </c>
      <c r="L943" s="10" t="str">
        <f t="shared" ca="1" si="178"/>
        <v/>
      </c>
      <c r="M943" s="11" t="str">
        <f t="shared" ca="1" si="179"/>
        <v/>
      </c>
      <c r="N943" s="22"/>
    </row>
    <row r="944" spans="1:14" customFormat="1">
      <c r="A944" s="9">
        <v>1</v>
      </c>
      <c r="B944" s="10" t="str">
        <f t="shared" ca="1" si="168"/>
        <v/>
      </c>
      <c r="C944" s="10" t="str">
        <f t="shared" ca="1" si="169"/>
        <v/>
      </c>
      <c r="D944" s="11" t="str">
        <f t="shared" ca="1" si="170"/>
        <v/>
      </c>
      <c r="E944" s="11" t="str">
        <f t="shared" ca="1" si="171"/>
        <v/>
      </c>
      <c r="F944" s="15" t="str">
        <f t="shared" ca="1" si="172"/>
        <v/>
      </c>
      <c r="G944" s="15" t="str">
        <f t="shared" ca="1" si="173"/>
        <v/>
      </c>
      <c r="H944" s="10" t="str">
        <f t="shared" ca="1" si="174"/>
        <v/>
      </c>
      <c r="I944" s="10" t="str">
        <f t="shared" ca="1" si="175"/>
        <v/>
      </c>
      <c r="J944" s="10" t="str">
        <f t="shared" ca="1" si="176"/>
        <v/>
      </c>
      <c r="K944" s="11" t="str">
        <f t="shared" ca="1" si="177"/>
        <v/>
      </c>
      <c r="L944" s="10" t="str">
        <f t="shared" ca="1" si="178"/>
        <v/>
      </c>
      <c r="M944" s="11" t="str">
        <f t="shared" ca="1" si="179"/>
        <v/>
      </c>
      <c r="N944" s="22"/>
    </row>
    <row r="945" spans="1:14" customFormat="1">
      <c r="A945" s="9">
        <v>1</v>
      </c>
      <c r="B945" s="10" t="str">
        <f t="shared" ca="1" si="168"/>
        <v/>
      </c>
      <c r="C945" s="10" t="str">
        <f t="shared" ca="1" si="169"/>
        <v/>
      </c>
      <c r="D945" s="11" t="str">
        <f t="shared" ca="1" si="170"/>
        <v/>
      </c>
      <c r="E945" s="11" t="str">
        <f t="shared" ca="1" si="171"/>
        <v/>
      </c>
      <c r="F945" s="15" t="str">
        <f t="shared" ca="1" si="172"/>
        <v/>
      </c>
      <c r="G945" s="15" t="str">
        <f t="shared" ca="1" si="173"/>
        <v/>
      </c>
      <c r="H945" s="10" t="str">
        <f t="shared" ca="1" si="174"/>
        <v/>
      </c>
      <c r="I945" s="10" t="str">
        <f t="shared" ca="1" si="175"/>
        <v/>
      </c>
      <c r="J945" s="10" t="str">
        <f t="shared" ca="1" si="176"/>
        <v/>
      </c>
      <c r="K945" s="11" t="str">
        <f t="shared" ca="1" si="177"/>
        <v/>
      </c>
      <c r="L945" s="10" t="str">
        <f t="shared" ca="1" si="178"/>
        <v/>
      </c>
      <c r="M945" s="11" t="str">
        <f t="shared" ca="1" si="179"/>
        <v/>
      </c>
      <c r="N945" s="22"/>
    </row>
    <row r="946" spans="1:14" customFormat="1">
      <c r="A946" s="9">
        <v>1</v>
      </c>
      <c r="B946" s="10" t="str">
        <f t="shared" ca="1" si="168"/>
        <v/>
      </c>
      <c r="C946" s="10" t="str">
        <f t="shared" ca="1" si="169"/>
        <v/>
      </c>
      <c r="D946" s="11" t="str">
        <f t="shared" ca="1" si="170"/>
        <v/>
      </c>
      <c r="E946" s="11" t="str">
        <f t="shared" ca="1" si="171"/>
        <v/>
      </c>
      <c r="F946" s="15" t="str">
        <f t="shared" ca="1" si="172"/>
        <v/>
      </c>
      <c r="G946" s="15" t="str">
        <f t="shared" ca="1" si="173"/>
        <v/>
      </c>
      <c r="H946" s="10" t="str">
        <f t="shared" ca="1" si="174"/>
        <v/>
      </c>
      <c r="I946" s="10" t="str">
        <f t="shared" ca="1" si="175"/>
        <v/>
      </c>
      <c r="J946" s="10" t="str">
        <f t="shared" ca="1" si="176"/>
        <v/>
      </c>
      <c r="K946" s="11" t="str">
        <f t="shared" ca="1" si="177"/>
        <v/>
      </c>
      <c r="L946" s="10" t="str">
        <f t="shared" ca="1" si="178"/>
        <v/>
      </c>
      <c r="M946" s="11" t="str">
        <f t="shared" ca="1" si="179"/>
        <v/>
      </c>
      <c r="N946" s="22"/>
    </row>
    <row r="947" spans="1:14" customFormat="1">
      <c r="A947" s="9">
        <v>1</v>
      </c>
      <c r="B947" s="10" t="str">
        <f t="shared" ca="1" si="168"/>
        <v/>
      </c>
      <c r="C947" s="10" t="str">
        <f t="shared" ca="1" si="169"/>
        <v/>
      </c>
      <c r="D947" s="11" t="str">
        <f t="shared" ca="1" si="170"/>
        <v/>
      </c>
      <c r="E947" s="11" t="str">
        <f t="shared" ca="1" si="171"/>
        <v/>
      </c>
      <c r="F947" s="15" t="str">
        <f t="shared" ca="1" si="172"/>
        <v/>
      </c>
      <c r="G947" s="15" t="str">
        <f t="shared" ca="1" si="173"/>
        <v/>
      </c>
      <c r="H947" s="10" t="str">
        <f t="shared" ca="1" si="174"/>
        <v/>
      </c>
      <c r="I947" s="10" t="str">
        <f t="shared" ca="1" si="175"/>
        <v/>
      </c>
      <c r="J947" s="10" t="str">
        <f t="shared" ca="1" si="176"/>
        <v/>
      </c>
      <c r="K947" s="11" t="str">
        <f t="shared" ca="1" si="177"/>
        <v/>
      </c>
      <c r="L947" s="10" t="str">
        <f t="shared" ca="1" si="178"/>
        <v/>
      </c>
      <c r="M947" s="11" t="str">
        <f t="shared" ca="1" si="179"/>
        <v/>
      </c>
      <c r="N947" s="22"/>
    </row>
    <row r="948" spans="1:14" customFormat="1">
      <c r="A948" s="9">
        <v>1</v>
      </c>
      <c r="B948" s="10" t="str">
        <f t="shared" ca="1" si="168"/>
        <v/>
      </c>
      <c r="C948" s="10" t="str">
        <f t="shared" ca="1" si="169"/>
        <v/>
      </c>
      <c r="D948" s="11" t="str">
        <f t="shared" ca="1" si="170"/>
        <v/>
      </c>
      <c r="E948" s="11" t="str">
        <f t="shared" ca="1" si="171"/>
        <v/>
      </c>
      <c r="F948" s="15" t="str">
        <f t="shared" ca="1" si="172"/>
        <v/>
      </c>
      <c r="G948" s="15" t="str">
        <f t="shared" ca="1" si="173"/>
        <v/>
      </c>
      <c r="H948" s="10" t="str">
        <f t="shared" ca="1" si="174"/>
        <v/>
      </c>
      <c r="I948" s="10" t="str">
        <f t="shared" ca="1" si="175"/>
        <v/>
      </c>
      <c r="J948" s="10" t="str">
        <f t="shared" ca="1" si="176"/>
        <v/>
      </c>
      <c r="K948" s="11" t="str">
        <f t="shared" ca="1" si="177"/>
        <v/>
      </c>
      <c r="L948" s="10" t="str">
        <f t="shared" ca="1" si="178"/>
        <v/>
      </c>
      <c r="M948" s="11" t="str">
        <f t="shared" ca="1" si="179"/>
        <v/>
      </c>
      <c r="N948" s="22"/>
    </row>
    <row r="949" spans="1:14" customFormat="1">
      <c r="A949" s="9">
        <v>1</v>
      </c>
      <c r="B949" s="10" t="str">
        <f t="shared" ca="1" si="168"/>
        <v/>
      </c>
      <c r="C949" s="10" t="str">
        <f t="shared" ca="1" si="169"/>
        <v/>
      </c>
      <c r="D949" s="11" t="str">
        <f t="shared" ca="1" si="170"/>
        <v/>
      </c>
      <c r="E949" s="11" t="str">
        <f t="shared" ca="1" si="171"/>
        <v/>
      </c>
      <c r="F949" s="15" t="str">
        <f t="shared" ca="1" si="172"/>
        <v/>
      </c>
      <c r="G949" s="15" t="str">
        <f t="shared" ca="1" si="173"/>
        <v/>
      </c>
      <c r="H949" s="10" t="str">
        <f t="shared" ca="1" si="174"/>
        <v/>
      </c>
      <c r="I949" s="10" t="str">
        <f t="shared" ca="1" si="175"/>
        <v/>
      </c>
      <c r="J949" s="10" t="str">
        <f t="shared" ca="1" si="176"/>
        <v/>
      </c>
      <c r="K949" s="11" t="str">
        <f t="shared" ca="1" si="177"/>
        <v/>
      </c>
      <c r="L949" s="10" t="str">
        <f t="shared" ca="1" si="178"/>
        <v/>
      </c>
      <c r="M949" s="11" t="str">
        <f t="shared" ca="1" si="179"/>
        <v/>
      </c>
      <c r="N949" s="22"/>
    </row>
    <row r="950" spans="1:14" customFormat="1">
      <c r="A950" s="9">
        <v>1</v>
      </c>
      <c r="B950" s="10" t="str">
        <f t="shared" ca="1" si="168"/>
        <v/>
      </c>
      <c r="C950" s="10" t="str">
        <f t="shared" ca="1" si="169"/>
        <v/>
      </c>
      <c r="D950" s="11" t="str">
        <f t="shared" ca="1" si="170"/>
        <v/>
      </c>
      <c r="E950" s="11" t="str">
        <f t="shared" ca="1" si="171"/>
        <v/>
      </c>
      <c r="F950" s="15" t="str">
        <f t="shared" ca="1" si="172"/>
        <v/>
      </c>
      <c r="G950" s="15" t="str">
        <f t="shared" ca="1" si="173"/>
        <v/>
      </c>
      <c r="H950" s="10" t="str">
        <f t="shared" ca="1" si="174"/>
        <v/>
      </c>
      <c r="I950" s="10" t="str">
        <f t="shared" ca="1" si="175"/>
        <v/>
      </c>
      <c r="J950" s="10" t="str">
        <f t="shared" ca="1" si="176"/>
        <v/>
      </c>
      <c r="K950" s="11" t="str">
        <f t="shared" ca="1" si="177"/>
        <v/>
      </c>
      <c r="L950" s="10" t="str">
        <f t="shared" ca="1" si="178"/>
        <v/>
      </c>
      <c r="M950" s="11" t="str">
        <f t="shared" ca="1" si="179"/>
        <v/>
      </c>
      <c r="N950" s="22"/>
    </row>
    <row r="951" spans="1:14" customFormat="1">
      <c r="A951" s="9">
        <v>1</v>
      </c>
      <c r="B951" s="10" t="str">
        <f t="shared" ca="1" si="168"/>
        <v/>
      </c>
      <c r="C951" s="10" t="str">
        <f t="shared" ca="1" si="169"/>
        <v/>
      </c>
      <c r="D951" s="11" t="str">
        <f t="shared" ca="1" si="170"/>
        <v/>
      </c>
      <c r="E951" s="11" t="str">
        <f t="shared" ca="1" si="171"/>
        <v/>
      </c>
      <c r="F951" s="15" t="str">
        <f t="shared" ca="1" si="172"/>
        <v/>
      </c>
      <c r="G951" s="15" t="str">
        <f t="shared" ca="1" si="173"/>
        <v/>
      </c>
      <c r="H951" s="10" t="str">
        <f t="shared" ca="1" si="174"/>
        <v/>
      </c>
      <c r="I951" s="10" t="str">
        <f t="shared" ca="1" si="175"/>
        <v/>
      </c>
      <c r="J951" s="10" t="str">
        <f t="shared" ca="1" si="176"/>
        <v/>
      </c>
      <c r="K951" s="11" t="str">
        <f t="shared" ca="1" si="177"/>
        <v/>
      </c>
      <c r="L951" s="10" t="str">
        <f t="shared" ca="1" si="178"/>
        <v/>
      </c>
      <c r="M951" s="11" t="str">
        <f t="shared" ca="1" si="179"/>
        <v/>
      </c>
      <c r="N951" s="22"/>
    </row>
    <row r="952" spans="1:14" customFormat="1">
      <c r="A952" s="9">
        <v>1</v>
      </c>
      <c r="B952" s="10" t="str">
        <f t="shared" ca="1" si="168"/>
        <v/>
      </c>
      <c r="C952" s="10" t="str">
        <f t="shared" ca="1" si="169"/>
        <v/>
      </c>
      <c r="D952" s="11" t="str">
        <f t="shared" ca="1" si="170"/>
        <v/>
      </c>
      <c r="E952" s="11" t="str">
        <f t="shared" ca="1" si="171"/>
        <v/>
      </c>
      <c r="F952" s="15" t="str">
        <f t="shared" ca="1" si="172"/>
        <v/>
      </c>
      <c r="G952" s="15" t="str">
        <f t="shared" ca="1" si="173"/>
        <v/>
      </c>
      <c r="H952" s="10" t="str">
        <f t="shared" ca="1" si="174"/>
        <v/>
      </c>
      <c r="I952" s="10" t="str">
        <f t="shared" ca="1" si="175"/>
        <v/>
      </c>
      <c r="J952" s="10" t="str">
        <f t="shared" ca="1" si="176"/>
        <v/>
      </c>
      <c r="K952" s="11" t="str">
        <f t="shared" ca="1" si="177"/>
        <v/>
      </c>
      <c r="L952" s="10" t="str">
        <f t="shared" ca="1" si="178"/>
        <v/>
      </c>
      <c r="M952" s="11" t="str">
        <f t="shared" ca="1" si="179"/>
        <v/>
      </c>
      <c r="N952" s="22"/>
    </row>
    <row r="953" spans="1:14" customFormat="1">
      <c r="A953" s="9">
        <v>1</v>
      </c>
      <c r="B953" s="10" t="str">
        <f t="shared" ca="1" si="168"/>
        <v/>
      </c>
      <c r="C953" s="10" t="str">
        <f t="shared" ca="1" si="169"/>
        <v/>
      </c>
      <c r="D953" s="11" t="str">
        <f t="shared" ca="1" si="170"/>
        <v/>
      </c>
      <c r="E953" s="11" t="str">
        <f t="shared" ca="1" si="171"/>
        <v/>
      </c>
      <c r="F953" s="15" t="str">
        <f t="shared" ca="1" si="172"/>
        <v/>
      </c>
      <c r="G953" s="15" t="str">
        <f t="shared" ca="1" si="173"/>
        <v/>
      </c>
      <c r="H953" s="10" t="str">
        <f t="shared" ca="1" si="174"/>
        <v/>
      </c>
      <c r="I953" s="10" t="str">
        <f t="shared" ca="1" si="175"/>
        <v/>
      </c>
      <c r="J953" s="10" t="str">
        <f t="shared" ca="1" si="176"/>
        <v/>
      </c>
      <c r="K953" s="11" t="str">
        <f t="shared" ca="1" si="177"/>
        <v/>
      </c>
      <c r="L953" s="10" t="str">
        <f t="shared" ca="1" si="178"/>
        <v/>
      </c>
      <c r="M953" s="11" t="str">
        <f t="shared" ca="1" si="179"/>
        <v/>
      </c>
      <c r="N953" s="22"/>
    </row>
    <row r="954" spans="1:14" customFormat="1">
      <c r="A954" s="9">
        <v>1</v>
      </c>
      <c r="B954" s="10" t="str">
        <f t="shared" ca="1" si="168"/>
        <v/>
      </c>
      <c r="C954" s="10" t="str">
        <f t="shared" ca="1" si="169"/>
        <v/>
      </c>
      <c r="D954" s="11" t="str">
        <f t="shared" ca="1" si="170"/>
        <v/>
      </c>
      <c r="E954" s="11" t="str">
        <f t="shared" ca="1" si="171"/>
        <v/>
      </c>
      <c r="F954" s="15" t="str">
        <f t="shared" ca="1" si="172"/>
        <v/>
      </c>
      <c r="G954" s="15" t="str">
        <f t="shared" ca="1" si="173"/>
        <v/>
      </c>
      <c r="H954" s="10" t="str">
        <f t="shared" ca="1" si="174"/>
        <v/>
      </c>
      <c r="I954" s="10" t="str">
        <f t="shared" ca="1" si="175"/>
        <v/>
      </c>
      <c r="J954" s="10" t="str">
        <f t="shared" ca="1" si="176"/>
        <v/>
      </c>
      <c r="K954" s="11" t="str">
        <f t="shared" ca="1" si="177"/>
        <v/>
      </c>
      <c r="L954" s="10" t="str">
        <f t="shared" ca="1" si="178"/>
        <v/>
      </c>
      <c r="M954" s="11" t="str">
        <f t="shared" ca="1" si="179"/>
        <v/>
      </c>
      <c r="N954" s="22"/>
    </row>
    <row r="955" spans="1:14" customFormat="1">
      <c r="A955" s="9">
        <v>1</v>
      </c>
      <c r="B955" s="10" t="str">
        <f t="shared" ca="1" si="168"/>
        <v/>
      </c>
      <c r="C955" s="10" t="str">
        <f t="shared" ca="1" si="169"/>
        <v/>
      </c>
      <c r="D955" s="11" t="str">
        <f t="shared" ca="1" si="170"/>
        <v/>
      </c>
      <c r="E955" s="11" t="str">
        <f t="shared" ca="1" si="171"/>
        <v/>
      </c>
      <c r="F955" s="15" t="str">
        <f t="shared" ca="1" si="172"/>
        <v/>
      </c>
      <c r="G955" s="15" t="str">
        <f t="shared" ca="1" si="173"/>
        <v/>
      </c>
      <c r="H955" s="10" t="str">
        <f t="shared" ca="1" si="174"/>
        <v/>
      </c>
      <c r="I955" s="10" t="str">
        <f t="shared" ca="1" si="175"/>
        <v/>
      </c>
      <c r="J955" s="10" t="str">
        <f t="shared" ca="1" si="176"/>
        <v/>
      </c>
      <c r="K955" s="11" t="str">
        <f t="shared" ca="1" si="177"/>
        <v/>
      </c>
      <c r="L955" s="10" t="str">
        <f t="shared" ca="1" si="178"/>
        <v/>
      </c>
      <c r="M955" s="11" t="str">
        <f t="shared" ca="1" si="179"/>
        <v/>
      </c>
      <c r="N955" s="22"/>
    </row>
    <row r="956" spans="1:14" customFormat="1">
      <c r="A956" s="9">
        <v>1</v>
      </c>
      <c r="B956" s="10" t="str">
        <f t="shared" ca="1" si="168"/>
        <v/>
      </c>
      <c r="C956" s="10" t="str">
        <f t="shared" ca="1" si="169"/>
        <v/>
      </c>
      <c r="D956" s="11" t="str">
        <f t="shared" ca="1" si="170"/>
        <v/>
      </c>
      <c r="E956" s="11" t="str">
        <f t="shared" ca="1" si="171"/>
        <v/>
      </c>
      <c r="F956" s="15" t="str">
        <f t="shared" ca="1" si="172"/>
        <v/>
      </c>
      <c r="G956" s="15" t="str">
        <f t="shared" ca="1" si="173"/>
        <v/>
      </c>
      <c r="H956" s="10" t="str">
        <f t="shared" ca="1" si="174"/>
        <v/>
      </c>
      <c r="I956" s="10" t="str">
        <f t="shared" ca="1" si="175"/>
        <v/>
      </c>
      <c r="J956" s="10" t="str">
        <f t="shared" ca="1" si="176"/>
        <v/>
      </c>
      <c r="K956" s="11" t="str">
        <f t="shared" ca="1" si="177"/>
        <v/>
      </c>
      <c r="L956" s="10" t="str">
        <f t="shared" ca="1" si="178"/>
        <v/>
      </c>
      <c r="M956" s="11" t="str">
        <f t="shared" ca="1" si="179"/>
        <v/>
      </c>
      <c r="N956" s="22"/>
    </row>
    <row r="957" spans="1:14" customFormat="1">
      <c r="A957" s="9">
        <v>1</v>
      </c>
      <c r="B957" s="10" t="str">
        <f t="shared" ca="1" si="168"/>
        <v/>
      </c>
      <c r="C957" s="10" t="str">
        <f t="shared" ca="1" si="169"/>
        <v/>
      </c>
      <c r="D957" s="11" t="str">
        <f t="shared" ca="1" si="170"/>
        <v/>
      </c>
      <c r="E957" s="11" t="str">
        <f t="shared" ca="1" si="171"/>
        <v/>
      </c>
      <c r="F957" s="15" t="str">
        <f t="shared" ca="1" si="172"/>
        <v/>
      </c>
      <c r="G957" s="15" t="str">
        <f t="shared" ca="1" si="173"/>
        <v/>
      </c>
      <c r="H957" s="10" t="str">
        <f t="shared" ca="1" si="174"/>
        <v/>
      </c>
      <c r="I957" s="10" t="str">
        <f t="shared" ca="1" si="175"/>
        <v/>
      </c>
      <c r="J957" s="10" t="str">
        <f t="shared" ca="1" si="176"/>
        <v/>
      </c>
      <c r="K957" s="11" t="str">
        <f t="shared" ca="1" si="177"/>
        <v/>
      </c>
      <c r="L957" s="10" t="str">
        <f t="shared" ca="1" si="178"/>
        <v/>
      </c>
      <c r="M957" s="11" t="str">
        <f t="shared" ca="1" si="179"/>
        <v/>
      </c>
      <c r="N957" s="22"/>
    </row>
    <row r="958" spans="1:14" customFormat="1">
      <c r="A958" s="9">
        <v>1</v>
      </c>
      <c r="B958" s="10" t="str">
        <f t="shared" ca="1" si="168"/>
        <v/>
      </c>
      <c r="C958" s="10" t="str">
        <f t="shared" ca="1" si="169"/>
        <v/>
      </c>
      <c r="D958" s="11" t="str">
        <f t="shared" ca="1" si="170"/>
        <v/>
      </c>
      <c r="E958" s="11" t="str">
        <f t="shared" ca="1" si="171"/>
        <v/>
      </c>
      <c r="F958" s="15" t="str">
        <f t="shared" ca="1" si="172"/>
        <v/>
      </c>
      <c r="G958" s="15" t="str">
        <f t="shared" ca="1" si="173"/>
        <v/>
      </c>
      <c r="H958" s="10" t="str">
        <f t="shared" ca="1" si="174"/>
        <v/>
      </c>
      <c r="I958" s="10" t="str">
        <f t="shared" ca="1" si="175"/>
        <v/>
      </c>
      <c r="J958" s="10" t="str">
        <f t="shared" ca="1" si="176"/>
        <v/>
      </c>
      <c r="K958" s="11" t="str">
        <f t="shared" ca="1" si="177"/>
        <v/>
      </c>
      <c r="L958" s="10" t="str">
        <f t="shared" ca="1" si="178"/>
        <v/>
      </c>
      <c r="M958" s="11" t="str">
        <f t="shared" ca="1" si="179"/>
        <v/>
      </c>
      <c r="N958" s="22"/>
    </row>
    <row r="959" spans="1:14" customFormat="1">
      <c r="A959" s="9">
        <v>1</v>
      </c>
      <c r="B959" s="10" t="str">
        <f t="shared" ca="1" si="168"/>
        <v/>
      </c>
      <c r="C959" s="10" t="str">
        <f t="shared" ca="1" si="169"/>
        <v/>
      </c>
      <c r="D959" s="11" t="str">
        <f t="shared" ca="1" si="170"/>
        <v/>
      </c>
      <c r="E959" s="11" t="str">
        <f t="shared" ca="1" si="171"/>
        <v/>
      </c>
      <c r="F959" s="15" t="str">
        <f t="shared" ca="1" si="172"/>
        <v/>
      </c>
      <c r="G959" s="15" t="str">
        <f t="shared" ca="1" si="173"/>
        <v/>
      </c>
      <c r="H959" s="10" t="str">
        <f t="shared" ca="1" si="174"/>
        <v/>
      </c>
      <c r="I959" s="10" t="str">
        <f t="shared" ca="1" si="175"/>
        <v/>
      </c>
      <c r="J959" s="10" t="str">
        <f t="shared" ca="1" si="176"/>
        <v/>
      </c>
      <c r="K959" s="11" t="str">
        <f t="shared" ca="1" si="177"/>
        <v/>
      </c>
      <c r="L959" s="10" t="str">
        <f t="shared" ca="1" si="178"/>
        <v/>
      </c>
      <c r="M959" s="11" t="str">
        <f t="shared" ca="1" si="179"/>
        <v/>
      </c>
      <c r="N959" s="22"/>
    </row>
    <row r="960" spans="1:14" customFormat="1">
      <c r="A960" s="9">
        <v>1</v>
      </c>
      <c r="B960" s="10" t="str">
        <f t="shared" ca="1" si="168"/>
        <v/>
      </c>
      <c r="C960" s="10" t="str">
        <f t="shared" ca="1" si="169"/>
        <v/>
      </c>
      <c r="D960" s="11" t="str">
        <f t="shared" ca="1" si="170"/>
        <v/>
      </c>
      <c r="E960" s="11" t="str">
        <f t="shared" ca="1" si="171"/>
        <v/>
      </c>
      <c r="F960" s="15" t="str">
        <f t="shared" ca="1" si="172"/>
        <v/>
      </c>
      <c r="G960" s="15" t="str">
        <f t="shared" ca="1" si="173"/>
        <v/>
      </c>
      <c r="H960" s="10" t="str">
        <f t="shared" ca="1" si="174"/>
        <v/>
      </c>
      <c r="I960" s="10" t="str">
        <f t="shared" ca="1" si="175"/>
        <v/>
      </c>
      <c r="J960" s="10" t="str">
        <f t="shared" ca="1" si="176"/>
        <v/>
      </c>
      <c r="K960" s="11" t="str">
        <f t="shared" ca="1" si="177"/>
        <v/>
      </c>
      <c r="L960" s="10" t="str">
        <f t="shared" ca="1" si="178"/>
        <v/>
      </c>
      <c r="M960" s="11" t="str">
        <f t="shared" ca="1" si="179"/>
        <v/>
      </c>
      <c r="N960" s="22"/>
    </row>
    <row r="961" spans="1:14" customFormat="1">
      <c r="A961" s="9">
        <v>1</v>
      </c>
      <c r="B961" s="10" t="str">
        <f t="shared" ca="1" si="168"/>
        <v/>
      </c>
      <c r="C961" s="10" t="str">
        <f t="shared" ca="1" si="169"/>
        <v/>
      </c>
      <c r="D961" s="11" t="str">
        <f t="shared" ca="1" si="170"/>
        <v/>
      </c>
      <c r="E961" s="11" t="str">
        <f t="shared" ca="1" si="171"/>
        <v/>
      </c>
      <c r="F961" s="15" t="str">
        <f t="shared" ca="1" si="172"/>
        <v/>
      </c>
      <c r="G961" s="15" t="str">
        <f t="shared" ca="1" si="173"/>
        <v/>
      </c>
      <c r="H961" s="10" t="str">
        <f t="shared" ca="1" si="174"/>
        <v/>
      </c>
      <c r="I961" s="10" t="str">
        <f t="shared" ca="1" si="175"/>
        <v/>
      </c>
      <c r="J961" s="10" t="str">
        <f t="shared" ca="1" si="176"/>
        <v/>
      </c>
      <c r="K961" s="11" t="str">
        <f t="shared" ca="1" si="177"/>
        <v/>
      </c>
      <c r="L961" s="10" t="str">
        <f t="shared" ca="1" si="178"/>
        <v/>
      </c>
      <c r="M961" s="11" t="str">
        <f t="shared" ca="1" si="179"/>
        <v/>
      </c>
      <c r="N961" s="22"/>
    </row>
    <row r="962" spans="1:14" customFormat="1">
      <c r="A962" s="9">
        <v>1</v>
      </c>
      <c r="B962" s="10" t="str">
        <f t="shared" ca="1" si="168"/>
        <v/>
      </c>
      <c r="C962" s="10" t="str">
        <f t="shared" ca="1" si="169"/>
        <v/>
      </c>
      <c r="D962" s="11" t="str">
        <f t="shared" ca="1" si="170"/>
        <v/>
      </c>
      <c r="E962" s="11" t="str">
        <f t="shared" ca="1" si="171"/>
        <v/>
      </c>
      <c r="F962" s="15" t="str">
        <f t="shared" ca="1" si="172"/>
        <v/>
      </c>
      <c r="G962" s="15" t="str">
        <f t="shared" ca="1" si="173"/>
        <v/>
      </c>
      <c r="H962" s="10" t="str">
        <f t="shared" ca="1" si="174"/>
        <v/>
      </c>
      <c r="I962" s="10" t="str">
        <f t="shared" ca="1" si="175"/>
        <v/>
      </c>
      <c r="J962" s="10" t="str">
        <f t="shared" ca="1" si="176"/>
        <v/>
      </c>
      <c r="K962" s="11" t="str">
        <f t="shared" ca="1" si="177"/>
        <v/>
      </c>
      <c r="L962" s="10" t="str">
        <f t="shared" ca="1" si="178"/>
        <v/>
      </c>
      <c r="M962" s="11" t="str">
        <f t="shared" ca="1" si="179"/>
        <v/>
      </c>
      <c r="N962" s="22"/>
    </row>
    <row r="963" spans="1:14" customFormat="1">
      <c r="A963" s="9">
        <v>1</v>
      </c>
      <c r="B963" s="10" t="str">
        <f t="shared" ca="1" si="168"/>
        <v/>
      </c>
      <c r="C963" s="10" t="str">
        <f t="shared" ca="1" si="169"/>
        <v/>
      </c>
      <c r="D963" s="11" t="str">
        <f t="shared" ca="1" si="170"/>
        <v/>
      </c>
      <c r="E963" s="11" t="str">
        <f t="shared" ca="1" si="171"/>
        <v/>
      </c>
      <c r="F963" s="15" t="str">
        <f t="shared" ca="1" si="172"/>
        <v/>
      </c>
      <c r="G963" s="15" t="str">
        <f t="shared" ca="1" si="173"/>
        <v/>
      </c>
      <c r="H963" s="10" t="str">
        <f t="shared" ca="1" si="174"/>
        <v/>
      </c>
      <c r="I963" s="10" t="str">
        <f t="shared" ca="1" si="175"/>
        <v/>
      </c>
      <c r="J963" s="10" t="str">
        <f t="shared" ca="1" si="176"/>
        <v/>
      </c>
      <c r="K963" s="11" t="str">
        <f t="shared" ca="1" si="177"/>
        <v/>
      </c>
      <c r="L963" s="10" t="str">
        <f t="shared" ca="1" si="178"/>
        <v/>
      </c>
      <c r="M963" s="11" t="str">
        <f t="shared" ca="1" si="179"/>
        <v/>
      </c>
      <c r="N963" s="22"/>
    </row>
    <row r="964" spans="1:14" customFormat="1">
      <c r="A964" s="9">
        <v>1</v>
      </c>
      <c r="B964" s="10" t="str">
        <f t="shared" ca="1" si="168"/>
        <v/>
      </c>
      <c r="C964" s="10" t="str">
        <f t="shared" ca="1" si="169"/>
        <v/>
      </c>
      <c r="D964" s="11" t="str">
        <f t="shared" ca="1" si="170"/>
        <v/>
      </c>
      <c r="E964" s="11" t="str">
        <f t="shared" ca="1" si="171"/>
        <v/>
      </c>
      <c r="F964" s="15" t="str">
        <f t="shared" ca="1" si="172"/>
        <v/>
      </c>
      <c r="G964" s="15" t="str">
        <f t="shared" ca="1" si="173"/>
        <v/>
      </c>
      <c r="H964" s="10" t="str">
        <f t="shared" ca="1" si="174"/>
        <v/>
      </c>
      <c r="I964" s="10" t="str">
        <f t="shared" ca="1" si="175"/>
        <v/>
      </c>
      <c r="J964" s="10" t="str">
        <f t="shared" ca="1" si="176"/>
        <v/>
      </c>
      <c r="K964" s="11" t="str">
        <f t="shared" ca="1" si="177"/>
        <v/>
      </c>
      <c r="L964" s="10" t="str">
        <f t="shared" ca="1" si="178"/>
        <v/>
      </c>
      <c r="M964" s="11" t="str">
        <f t="shared" ca="1" si="179"/>
        <v/>
      </c>
      <c r="N964" s="22"/>
    </row>
    <row r="965" spans="1:14" customFormat="1">
      <c r="A965" s="9">
        <v>1</v>
      </c>
      <c r="B965" s="10" t="str">
        <f t="shared" ref="B965:B1000" ca="1" si="180">IF(B964="","",IF(ISNA(MATCH(C965,N°_BC,0)),"",MATCH(C965,N°_BC,0)))</f>
        <v/>
      </c>
      <c r="C965" s="10" t="str">
        <f t="shared" ref="C965:C1000" ca="1" si="181">IF(C964="","",IF(ISNA(INDEX(OFFSET(N°_BC,B964,0),MATCH(A965,OFFSET(Mois_dep,B964,0),0))),"",INDEX(OFFSET(N°_BC,B964,0),MATCH(A965,OFFSET(Mois_dep,B964,0),0))))</f>
        <v/>
      </c>
      <c r="D965" s="11" t="str">
        <f t="shared" ref="D965:D1000" ca="1" si="182">IF(E964="","",IF(ISNA(INDEX(OFFSET(Dates_départ,B964,0),MATCH(A965,OFFSET(Mois_dep,B964,0),0))),"",INDEX(OFFSET(Dates_départ,B964,0),MATCH(A965,OFFSET(Mois_dep,B964,0),0))))</f>
        <v/>
      </c>
      <c r="E965" s="11" t="str">
        <f t="shared" ref="E965:E1000" ca="1" si="183">IF(E964="","",IF(ISNA(INDEX(OFFSET(Dates_Fin,B964,0),MATCH(A965,OFFSET(Mois_dep,B964,0),0))),"",INDEX(OFFSET(Dates_Fin,B964,0),MATCH(A965,OFFSET(Mois_dep,B964,0),0))))</f>
        <v/>
      </c>
      <c r="F965" s="15" t="str">
        <f t="shared" ref="F965:F1000" ca="1" si="184">IF(E964="","",IF(ISNA(INDEX(OFFSET(Choix_conducteur,B964,0),MATCH(A965,OFFSET(Mois_dep,B964,0),0))),"",INDEX(OFFSET(Choix_conducteur,B964,0),MATCH(A965,OFFSET(Mois_dep,B964,0),0))))</f>
        <v/>
      </c>
      <c r="G965" s="15" t="str">
        <f t="shared" ref="G965:G1000" ca="1" si="185">IF(E964="","",IF(ISNA(INDEX(OFFSET(Choix_véhicule,B964,0),MATCH(A965,OFFSET(Mois_dep,B964,0),0))),"",INDEX(OFFSET(Choix_véhicule,B964,0),MATCH(A965,OFFSET(Mois_dep,B964,0),0))))</f>
        <v/>
      </c>
      <c r="H965" s="10" t="str">
        <f t="shared" ref="H965:H1000" ca="1" si="186">IF(H964="","",IF(ISNA(INDEX(OFFSET(Confirmé___Option,B964,0),MATCH(A965,OFFSET(Mois_dep,B964,0),0))),"",INDEX(OFFSET(Confirmé___Option,B964,0),MATCH(A965,OFFSET(Mois_dep,B964,0),0))))</f>
        <v/>
      </c>
      <c r="I965" s="10" t="str">
        <f t="shared" ref="I965:I1000" ca="1" si="187">IF(IF(H964="","",IF(ISNA(INDEX(OFFSET(Commentaire,B964,0),MATCH(A965,OFFSET(Mois_dep,B964,0),0))),"",INDEX(OFFSET(Commentaire,B964,0),MATCH(A965,OFFSET(Mois_dep,B964,0),0))))=0,"",IF(H964="","",IF(ISNA(INDEX(OFFSET(Commentaire,B964,0),MATCH(A965,OFFSET(Mois_dep,B964,0),0))),"",INDEX(OFFSET(Commentaire,B964,0),MATCH(A965,OFFSET(Mois_dep,B964,0),0)))))</f>
        <v/>
      </c>
      <c r="J965" s="10" t="str">
        <f t="shared" ref="J965:J1000" ca="1" si="188">IF(IF(H964="","",IF(ISNA(INDEX(OFFSET(Choix_conducteur_différent,B964,0),MATCH(A965,OFFSET(Mois_dep,B964,0),0))),"",INDEX(OFFSET(Choix_conducteur_différent,B964,0),MATCH(A965,OFFSET(Mois_dep,B964,0),0))))=0,"",IF(H964="","",IF(ISNA(INDEX(OFFSET(Choix_conducteur_différent,B964,0),MATCH(A965,OFFSET(Mois_dep,B964,0),0))),"",INDEX(OFFSET(Choix_conducteur_différent,B964,0),MATCH(A965,OFFSET(Mois_dep,B964,0),0)))))</f>
        <v/>
      </c>
      <c r="K965" s="11" t="str">
        <f t="shared" ref="K965:K1000" ca="1" si="189">IF(IF(H964="","",IF(ISNA(INDEX(OFFSET(Dates,B964,0),MATCH(A965,OFFSET(Mois_dep,B964,0),0))),"",INDEX(OFFSET(Dates,B964,0),MATCH(A965,OFFSET(Mois_dep,B964,0),0))))=0,"",IF(H964="","",IF(ISNA(INDEX(OFFSET(Dates,B964,0),MATCH(A965,OFFSET(Mois_dep,B964,0),0))),"",INDEX(OFFSET(Dates,B964,0),MATCH(A965,OFFSET(Mois_dep,B964,0),0)))))</f>
        <v/>
      </c>
      <c r="L965" s="10" t="str">
        <f t="shared" ref="L965:L1000" ca="1" si="190">IF(IF(H964="","",IF(ISNA(INDEX(OFFSET(Choix_conducteur_différent2,B964,0),MATCH(A965,OFFSET(Mois_dep,B964,0),0))),"",INDEX(OFFSET(Choix_conducteur_différent2,B964,0),MATCH(A965,OFFSET(Mois_dep,B964,0),0))))=0,"",IF(H964="","",IF(ISNA(INDEX(OFFSET(Choix_conducteur_différent2,B964,0),MATCH(A965,OFFSET(Mois_dep,B964,0),0))),"",INDEX(OFFSET(Choix_conducteur_différent2,B964,0),MATCH(A965,OFFSET(Mois_dep,B964,0),0)))))</f>
        <v/>
      </c>
      <c r="M965" s="11" t="str">
        <f t="shared" ref="M965:M1000" ca="1" si="191">IF(IF(H964="","",IF(ISNA(INDEX(OFFSET(Dates2,B964,0),MATCH(A965,OFFSET(Mois_dep,B964,0),0))),"",INDEX(OFFSET(Dates2,B964,0),MATCH(A965,OFFSET(Mois_dep,B964,0),0))))=0,"",IF(H964="","",IF(ISNA(INDEX(OFFSET(Dates2,B964,0),MATCH(A965,OFFSET(Mois_dep,B964,0),0))),"",INDEX(OFFSET(Dates2,B964,0),MATCH(A965,OFFSET(Mois_dep,B964,0),0)))))</f>
        <v/>
      </c>
      <c r="N965" s="22"/>
    </row>
    <row r="966" spans="1:14" customFormat="1">
      <c r="A966" s="9">
        <v>1</v>
      </c>
      <c r="B966" s="10" t="str">
        <f t="shared" ca="1" si="180"/>
        <v/>
      </c>
      <c r="C966" s="10" t="str">
        <f t="shared" ca="1" si="181"/>
        <v/>
      </c>
      <c r="D966" s="11" t="str">
        <f t="shared" ca="1" si="182"/>
        <v/>
      </c>
      <c r="E966" s="11" t="str">
        <f t="shared" ca="1" si="183"/>
        <v/>
      </c>
      <c r="F966" s="15" t="str">
        <f t="shared" ca="1" si="184"/>
        <v/>
      </c>
      <c r="G966" s="15" t="str">
        <f t="shared" ca="1" si="185"/>
        <v/>
      </c>
      <c r="H966" s="10" t="str">
        <f t="shared" ca="1" si="186"/>
        <v/>
      </c>
      <c r="I966" s="10" t="str">
        <f t="shared" ca="1" si="187"/>
        <v/>
      </c>
      <c r="J966" s="10" t="str">
        <f t="shared" ca="1" si="188"/>
        <v/>
      </c>
      <c r="K966" s="11" t="str">
        <f t="shared" ca="1" si="189"/>
        <v/>
      </c>
      <c r="L966" s="10" t="str">
        <f t="shared" ca="1" si="190"/>
        <v/>
      </c>
      <c r="M966" s="11" t="str">
        <f t="shared" ca="1" si="191"/>
        <v/>
      </c>
      <c r="N966" s="22"/>
    </row>
    <row r="967" spans="1:14" customFormat="1">
      <c r="A967" s="9">
        <v>1</v>
      </c>
      <c r="B967" s="10" t="str">
        <f t="shared" ca="1" si="180"/>
        <v/>
      </c>
      <c r="C967" s="10" t="str">
        <f t="shared" ca="1" si="181"/>
        <v/>
      </c>
      <c r="D967" s="11" t="str">
        <f t="shared" ca="1" si="182"/>
        <v/>
      </c>
      <c r="E967" s="11" t="str">
        <f t="shared" ca="1" si="183"/>
        <v/>
      </c>
      <c r="F967" s="15" t="str">
        <f t="shared" ca="1" si="184"/>
        <v/>
      </c>
      <c r="G967" s="15" t="str">
        <f t="shared" ca="1" si="185"/>
        <v/>
      </c>
      <c r="H967" s="10" t="str">
        <f t="shared" ca="1" si="186"/>
        <v/>
      </c>
      <c r="I967" s="10" t="str">
        <f t="shared" ca="1" si="187"/>
        <v/>
      </c>
      <c r="J967" s="10" t="str">
        <f t="shared" ca="1" si="188"/>
        <v/>
      </c>
      <c r="K967" s="11" t="str">
        <f t="shared" ca="1" si="189"/>
        <v/>
      </c>
      <c r="L967" s="10" t="str">
        <f t="shared" ca="1" si="190"/>
        <v/>
      </c>
      <c r="M967" s="11" t="str">
        <f t="shared" ca="1" si="191"/>
        <v/>
      </c>
      <c r="N967" s="22"/>
    </row>
    <row r="968" spans="1:14" customFormat="1">
      <c r="A968" s="9">
        <v>1</v>
      </c>
      <c r="B968" s="10" t="str">
        <f t="shared" ca="1" si="180"/>
        <v/>
      </c>
      <c r="C968" s="10" t="str">
        <f t="shared" ca="1" si="181"/>
        <v/>
      </c>
      <c r="D968" s="11" t="str">
        <f t="shared" ca="1" si="182"/>
        <v/>
      </c>
      <c r="E968" s="11" t="str">
        <f t="shared" ca="1" si="183"/>
        <v/>
      </c>
      <c r="F968" s="15" t="str">
        <f t="shared" ca="1" si="184"/>
        <v/>
      </c>
      <c r="G968" s="15" t="str">
        <f t="shared" ca="1" si="185"/>
        <v/>
      </c>
      <c r="H968" s="10" t="str">
        <f t="shared" ca="1" si="186"/>
        <v/>
      </c>
      <c r="I968" s="10" t="str">
        <f t="shared" ca="1" si="187"/>
        <v/>
      </c>
      <c r="J968" s="10" t="str">
        <f t="shared" ca="1" si="188"/>
        <v/>
      </c>
      <c r="K968" s="11" t="str">
        <f t="shared" ca="1" si="189"/>
        <v/>
      </c>
      <c r="L968" s="10" t="str">
        <f t="shared" ca="1" si="190"/>
        <v/>
      </c>
      <c r="M968" s="11" t="str">
        <f t="shared" ca="1" si="191"/>
        <v/>
      </c>
      <c r="N968" s="22"/>
    </row>
    <row r="969" spans="1:14" customFormat="1">
      <c r="A969" s="9">
        <v>1</v>
      </c>
      <c r="B969" s="10" t="str">
        <f t="shared" ca="1" si="180"/>
        <v/>
      </c>
      <c r="C969" s="10" t="str">
        <f t="shared" ca="1" si="181"/>
        <v/>
      </c>
      <c r="D969" s="11" t="str">
        <f t="shared" ca="1" si="182"/>
        <v/>
      </c>
      <c r="E969" s="11" t="str">
        <f t="shared" ca="1" si="183"/>
        <v/>
      </c>
      <c r="F969" s="15" t="str">
        <f t="shared" ca="1" si="184"/>
        <v/>
      </c>
      <c r="G969" s="15" t="str">
        <f t="shared" ca="1" si="185"/>
        <v/>
      </c>
      <c r="H969" s="10" t="str">
        <f t="shared" ca="1" si="186"/>
        <v/>
      </c>
      <c r="I969" s="10" t="str">
        <f t="shared" ca="1" si="187"/>
        <v/>
      </c>
      <c r="J969" s="10" t="str">
        <f t="shared" ca="1" si="188"/>
        <v/>
      </c>
      <c r="K969" s="11" t="str">
        <f t="shared" ca="1" si="189"/>
        <v/>
      </c>
      <c r="L969" s="10" t="str">
        <f t="shared" ca="1" si="190"/>
        <v/>
      </c>
      <c r="M969" s="11" t="str">
        <f t="shared" ca="1" si="191"/>
        <v/>
      </c>
      <c r="N969" s="22"/>
    </row>
    <row r="970" spans="1:14" customFormat="1">
      <c r="A970" s="9">
        <v>1</v>
      </c>
      <c r="B970" s="10" t="str">
        <f t="shared" ca="1" si="180"/>
        <v/>
      </c>
      <c r="C970" s="10" t="str">
        <f t="shared" ca="1" si="181"/>
        <v/>
      </c>
      <c r="D970" s="11" t="str">
        <f t="shared" ca="1" si="182"/>
        <v/>
      </c>
      <c r="E970" s="11" t="str">
        <f t="shared" ca="1" si="183"/>
        <v/>
      </c>
      <c r="F970" s="15" t="str">
        <f t="shared" ca="1" si="184"/>
        <v/>
      </c>
      <c r="G970" s="15" t="str">
        <f t="shared" ca="1" si="185"/>
        <v/>
      </c>
      <c r="H970" s="10" t="str">
        <f t="shared" ca="1" si="186"/>
        <v/>
      </c>
      <c r="I970" s="10" t="str">
        <f t="shared" ca="1" si="187"/>
        <v/>
      </c>
      <c r="J970" s="10" t="str">
        <f t="shared" ca="1" si="188"/>
        <v/>
      </c>
      <c r="K970" s="11" t="str">
        <f t="shared" ca="1" si="189"/>
        <v/>
      </c>
      <c r="L970" s="10" t="str">
        <f t="shared" ca="1" si="190"/>
        <v/>
      </c>
      <c r="M970" s="11" t="str">
        <f t="shared" ca="1" si="191"/>
        <v/>
      </c>
      <c r="N970" s="22"/>
    </row>
    <row r="971" spans="1:14" customFormat="1">
      <c r="A971" s="9">
        <v>1</v>
      </c>
      <c r="B971" s="10" t="str">
        <f t="shared" ca="1" si="180"/>
        <v/>
      </c>
      <c r="C971" s="10" t="str">
        <f t="shared" ca="1" si="181"/>
        <v/>
      </c>
      <c r="D971" s="11" t="str">
        <f t="shared" ca="1" si="182"/>
        <v/>
      </c>
      <c r="E971" s="11" t="str">
        <f t="shared" ca="1" si="183"/>
        <v/>
      </c>
      <c r="F971" s="15" t="str">
        <f t="shared" ca="1" si="184"/>
        <v/>
      </c>
      <c r="G971" s="15" t="str">
        <f t="shared" ca="1" si="185"/>
        <v/>
      </c>
      <c r="H971" s="10" t="str">
        <f t="shared" ca="1" si="186"/>
        <v/>
      </c>
      <c r="I971" s="10" t="str">
        <f t="shared" ca="1" si="187"/>
        <v/>
      </c>
      <c r="J971" s="10" t="str">
        <f t="shared" ca="1" si="188"/>
        <v/>
      </c>
      <c r="K971" s="11" t="str">
        <f t="shared" ca="1" si="189"/>
        <v/>
      </c>
      <c r="L971" s="10" t="str">
        <f t="shared" ca="1" si="190"/>
        <v/>
      </c>
      <c r="M971" s="11" t="str">
        <f t="shared" ca="1" si="191"/>
        <v/>
      </c>
      <c r="N971" s="22"/>
    </row>
    <row r="972" spans="1:14" customFormat="1">
      <c r="A972" s="9">
        <v>1</v>
      </c>
      <c r="B972" s="10" t="str">
        <f t="shared" ca="1" si="180"/>
        <v/>
      </c>
      <c r="C972" s="10" t="str">
        <f t="shared" ca="1" si="181"/>
        <v/>
      </c>
      <c r="D972" s="11" t="str">
        <f t="shared" ca="1" si="182"/>
        <v/>
      </c>
      <c r="E972" s="11" t="str">
        <f t="shared" ca="1" si="183"/>
        <v/>
      </c>
      <c r="F972" s="15" t="str">
        <f t="shared" ca="1" si="184"/>
        <v/>
      </c>
      <c r="G972" s="15" t="str">
        <f t="shared" ca="1" si="185"/>
        <v/>
      </c>
      <c r="H972" s="10" t="str">
        <f t="shared" ca="1" si="186"/>
        <v/>
      </c>
      <c r="I972" s="10" t="str">
        <f t="shared" ca="1" si="187"/>
        <v/>
      </c>
      <c r="J972" s="10" t="str">
        <f t="shared" ca="1" si="188"/>
        <v/>
      </c>
      <c r="K972" s="11" t="str">
        <f t="shared" ca="1" si="189"/>
        <v/>
      </c>
      <c r="L972" s="10" t="str">
        <f t="shared" ca="1" si="190"/>
        <v/>
      </c>
      <c r="M972" s="11" t="str">
        <f t="shared" ca="1" si="191"/>
        <v/>
      </c>
      <c r="N972" s="22"/>
    </row>
    <row r="973" spans="1:14" customFormat="1">
      <c r="A973" s="9">
        <v>1</v>
      </c>
      <c r="B973" s="10" t="str">
        <f t="shared" ca="1" si="180"/>
        <v/>
      </c>
      <c r="C973" s="10" t="str">
        <f t="shared" ca="1" si="181"/>
        <v/>
      </c>
      <c r="D973" s="11" t="str">
        <f t="shared" ca="1" si="182"/>
        <v/>
      </c>
      <c r="E973" s="11" t="str">
        <f t="shared" ca="1" si="183"/>
        <v/>
      </c>
      <c r="F973" s="15" t="str">
        <f t="shared" ca="1" si="184"/>
        <v/>
      </c>
      <c r="G973" s="15" t="str">
        <f t="shared" ca="1" si="185"/>
        <v/>
      </c>
      <c r="H973" s="10" t="str">
        <f t="shared" ca="1" si="186"/>
        <v/>
      </c>
      <c r="I973" s="10" t="str">
        <f t="shared" ca="1" si="187"/>
        <v/>
      </c>
      <c r="J973" s="10" t="str">
        <f t="shared" ca="1" si="188"/>
        <v/>
      </c>
      <c r="K973" s="11" t="str">
        <f t="shared" ca="1" si="189"/>
        <v/>
      </c>
      <c r="L973" s="10" t="str">
        <f t="shared" ca="1" si="190"/>
        <v/>
      </c>
      <c r="M973" s="11" t="str">
        <f t="shared" ca="1" si="191"/>
        <v/>
      </c>
      <c r="N973" s="22"/>
    </row>
    <row r="974" spans="1:14" customFormat="1">
      <c r="A974" s="9">
        <v>1</v>
      </c>
      <c r="B974" s="10" t="str">
        <f t="shared" ca="1" si="180"/>
        <v/>
      </c>
      <c r="C974" s="10" t="str">
        <f t="shared" ca="1" si="181"/>
        <v/>
      </c>
      <c r="D974" s="11" t="str">
        <f t="shared" ca="1" si="182"/>
        <v/>
      </c>
      <c r="E974" s="11" t="str">
        <f t="shared" ca="1" si="183"/>
        <v/>
      </c>
      <c r="F974" s="15" t="str">
        <f t="shared" ca="1" si="184"/>
        <v/>
      </c>
      <c r="G974" s="15" t="str">
        <f t="shared" ca="1" si="185"/>
        <v/>
      </c>
      <c r="H974" s="10" t="str">
        <f t="shared" ca="1" si="186"/>
        <v/>
      </c>
      <c r="I974" s="10" t="str">
        <f t="shared" ca="1" si="187"/>
        <v/>
      </c>
      <c r="J974" s="10" t="str">
        <f t="shared" ca="1" si="188"/>
        <v/>
      </c>
      <c r="K974" s="11" t="str">
        <f t="shared" ca="1" si="189"/>
        <v/>
      </c>
      <c r="L974" s="10" t="str">
        <f t="shared" ca="1" si="190"/>
        <v/>
      </c>
      <c r="M974" s="11" t="str">
        <f t="shared" ca="1" si="191"/>
        <v/>
      </c>
      <c r="N974" s="22"/>
    </row>
    <row r="975" spans="1:14" customFormat="1">
      <c r="A975" s="9">
        <v>1</v>
      </c>
      <c r="B975" s="10" t="str">
        <f t="shared" ca="1" si="180"/>
        <v/>
      </c>
      <c r="C975" s="10" t="str">
        <f t="shared" ca="1" si="181"/>
        <v/>
      </c>
      <c r="D975" s="11" t="str">
        <f t="shared" ca="1" si="182"/>
        <v/>
      </c>
      <c r="E975" s="11" t="str">
        <f t="shared" ca="1" si="183"/>
        <v/>
      </c>
      <c r="F975" s="15" t="str">
        <f t="shared" ca="1" si="184"/>
        <v/>
      </c>
      <c r="G975" s="15" t="str">
        <f t="shared" ca="1" si="185"/>
        <v/>
      </c>
      <c r="H975" s="10" t="str">
        <f t="shared" ca="1" si="186"/>
        <v/>
      </c>
      <c r="I975" s="10" t="str">
        <f t="shared" ca="1" si="187"/>
        <v/>
      </c>
      <c r="J975" s="10" t="str">
        <f t="shared" ca="1" si="188"/>
        <v/>
      </c>
      <c r="K975" s="11" t="str">
        <f t="shared" ca="1" si="189"/>
        <v/>
      </c>
      <c r="L975" s="10" t="str">
        <f t="shared" ca="1" si="190"/>
        <v/>
      </c>
      <c r="M975" s="11" t="str">
        <f t="shared" ca="1" si="191"/>
        <v/>
      </c>
      <c r="N975" s="22"/>
    </row>
    <row r="976" spans="1:14" customFormat="1">
      <c r="A976" s="9">
        <v>1</v>
      </c>
      <c r="B976" s="10" t="str">
        <f t="shared" ca="1" si="180"/>
        <v/>
      </c>
      <c r="C976" s="10" t="str">
        <f t="shared" ca="1" si="181"/>
        <v/>
      </c>
      <c r="D976" s="11" t="str">
        <f t="shared" ca="1" si="182"/>
        <v/>
      </c>
      <c r="E976" s="11" t="str">
        <f t="shared" ca="1" si="183"/>
        <v/>
      </c>
      <c r="F976" s="15" t="str">
        <f t="shared" ca="1" si="184"/>
        <v/>
      </c>
      <c r="G976" s="15" t="str">
        <f t="shared" ca="1" si="185"/>
        <v/>
      </c>
      <c r="H976" s="10" t="str">
        <f t="shared" ca="1" si="186"/>
        <v/>
      </c>
      <c r="I976" s="10" t="str">
        <f t="shared" ca="1" si="187"/>
        <v/>
      </c>
      <c r="J976" s="10" t="str">
        <f t="shared" ca="1" si="188"/>
        <v/>
      </c>
      <c r="K976" s="11" t="str">
        <f t="shared" ca="1" si="189"/>
        <v/>
      </c>
      <c r="L976" s="10" t="str">
        <f t="shared" ca="1" si="190"/>
        <v/>
      </c>
      <c r="M976" s="11" t="str">
        <f t="shared" ca="1" si="191"/>
        <v/>
      </c>
      <c r="N976" s="22"/>
    </row>
    <row r="977" spans="1:14" customFormat="1">
      <c r="A977" s="9">
        <v>1</v>
      </c>
      <c r="B977" s="10" t="str">
        <f t="shared" ca="1" si="180"/>
        <v/>
      </c>
      <c r="C977" s="10" t="str">
        <f t="shared" ca="1" si="181"/>
        <v/>
      </c>
      <c r="D977" s="11" t="str">
        <f t="shared" ca="1" si="182"/>
        <v/>
      </c>
      <c r="E977" s="11" t="str">
        <f t="shared" ca="1" si="183"/>
        <v/>
      </c>
      <c r="F977" s="15" t="str">
        <f t="shared" ca="1" si="184"/>
        <v/>
      </c>
      <c r="G977" s="15" t="str">
        <f t="shared" ca="1" si="185"/>
        <v/>
      </c>
      <c r="H977" s="10" t="str">
        <f t="shared" ca="1" si="186"/>
        <v/>
      </c>
      <c r="I977" s="10" t="str">
        <f t="shared" ca="1" si="187"/>
        <v/>
      </c>
      <c r="J977" s="10" t="str">
        <f t="shared" ca="1" si="188"/>
        <v/>
      </c>
      <c r="K977" s="11" t="str">
        <f t="shared" ca="1" si="189"/>
        <v/>
      </c>
      <c r="L977" s="10" t="str">
        <f t="shared" ca="1" si="190"/>
        <v/>
      </c>
      <c r="M977" s="11" t="str">
        <f t="shared" ca="1" si="191"/>
        <v/>
      </c>
      <c r="N977" s="22"/>
    </row>
    <row r="978" spans="1:14" customFormat="1">
      <c r="A978" s="9">
        <v>1</v>
      </c>
      <c r="B978" s="10" t="str">
        <f t="shared" ca="1" si="180"/>
        <v/>
      </c>
      <c r="C978" s="10" t="str">
        <f t="shared" ca="1" si="181"/>
        <v/>
      </c>
      <c r="D978" s="11" t="str">
        <f t="shared" ca="1" si="182"/>
        <v/>
      </c>
      <c r="E978" s="11" t="str">
        <f t="shared" ca="1" si="183"/>
        <v/>
      </c>
      <c r="F978" s="15" t="str">
        <f t="shared" ca="1" si="184"/>
        <v/>
      </c>
      <c r="G978" s="15" t="str">
        <f t="shared" ca="1" si="185"/>
        <v/>
      </c>
      <c r="H978" s="10" t="str">
        <f t="shared" ca="1" si="186"/>
        <v/>
      </c>
      <c r="I978" s="10" t="str">
        <f t="shared" ca="1" si="187"/>
        <v/>
      </c>
      <c r="J978" s="10" t="str">
        <f t="shared" ca="1" si="188"/>
        <v/>
      </c>
      <c r="K978" s="11" t="str">
        <f t="shared" ca="1" si="189"/>
        <v/>
      </c>
      <c r="L978" s="10" t="str">
        <f t="shared" ca="1" si="190"/>
        <v/>
      </c>
      <c r="M978" s="11" t="str">
        <f t="shared" ca="1" si="191"/>
        <v/>
      </c>
      <c r="N978" s="22"/>
    </row>
    <row r="979" spans="1:14" customFormat="1">
      <c r="A979" s="9">
        <v>1</v>
      </c>
      <c r="B979" s="10" t="str">
        <f t="shared" ca="1" si="180"/>
        <v/>
      </c>
      <c r="C979" s="10" t="str">
        <f t="shared" ca="1" si="181"/>
        <v/>
      </c>
      <c r="D979" s="11" t="str">
        <f t="shared" ca="1" si="182"/>
        <v/>
      </c>
      <c r="E979" s="11" t="str">
        <f t="shared" ca="1" si="183"/>
        <v/>
      </c>
      <c r="F979" s="15" t="str">
        <f t="shared" ca="1" si="184"/>
        <v/>
      </c>
      <c r="G979" s="15" t="str">
        <f t="shared" ca="1" si="185"/>
        <v/>
      </c>
      <c r="H979" s="10" t="str">
        <f t="shared" ca="1" si="186"/>
        <v/>
      </c>
      <c r="I979" s="10" t="str">
        <f t="shared" ca="1" si="187"/>
        <v/>
      </c>
      <c r="J979" s="10" t="str">
        <f t="shared" ca="1" si="188"/>
        <v/>
      </c>
      <c r="K979" s="11" t="str">
        <f t="shared" ca="1" si="189"/>
        <v/>
      </c>
      <c r="L979" s="10" t="str">
        <f t="shared" ca="1" si="190"/>
        <v/>
      </c>
      <c r="M979" s="11" t="str">
        <f t="shared" ca="1" si="191"/>
        <v/>
      </c>
      <c r="N979" s="22"/>
    </row>
    <row r="980" spans="1:14" customFormat="1">
      <c r="A980" s="9">
        <v>1</v>
      </c>
      <c r="B980" s="10" t="str">
        <f t="shared" ca="1" si="180"/>
        <v/>
      </c>
      <c r="C980" s="10" t="str">
        <f t="shared" ca="1" si="181"/>
        <v/>
      </c>
      <c r="D980" s="11" t="str">
        <f t="shared" ca="1" si="182"/>
        <v/>
      </c>
      <c r="E980" s="11" t="str">
        <f t="shared" ca="1" si="183"/>
        <v/>
      </c>
      <c r="F980" s="15" t="str">
        <f t="shared" ca="1" si="184"/>
        <v/>
      </c>
      <c r="G980" s="15" t="str">
        <f t="shared" ca="1" si="185"/>
        <v/>
      </c>
      <c r="H980" s="10" t="str">
        <f t="shared" ca="1" si="186"/>
        <v/>
      </c>
      <c r="I980" s="10" t="str">
        <f t="shared" ca="1" si="187"/>
        <v/>
      </c>
      <c r="J980" s="10" t="str">
        <f t="shared" ca="1" si="188"/>
        <v/>
      </c>
      <c r="K980" s="11" t="str">
        <f t="shared" ca="1" si="189"/>
        <v/>
      </c>
      <c r="L980" s="10" t="str">
        <f t="shared" ca="1" si="190"/>
        <v/>
      </c>
      <c r="M980" s="11" t="str">
        <f t="shared" ca="1" si="191"/>
        <v/>
      </c>
      <c r="N980" s="22"/>
    </row>
    <row r="981" spans="1:14" customFormat="1">
      <c r="A981" s="9">
        <v>1</v>
      </c>
      <c r="B981" s="10" t="str">
        <f t="shared" ca="1" si="180"/>
        <v/>
      </c>
      <c r="C981" s="10" t="str">
        <f t="shared" ca="1" si="181"/>
        <v/>
      </c>
      <c r="D981" s="11" t="str">
        <f t="shared" ca="1" si="182"/>
        <v/>
      </c>
      <c r="E981" s="11" t="str">
        <f t="shared" ca="1" si="183"/>
        <v/>
      </c>
      <c r="F981" s="15" t="str">
        <f t="shared" ca="1" si="184"/>
        <v/>
      </c>
      <c r="G981" s="15" t="str">
        <f t="shared" ca="1" si="185"/>
        <v/>
      </c>
      <c r="H981" s="10" t="str">
        <f t="shared" ca="1" si="186"/>
        <v/>
      </c>
      <c r="I981" s="10" t="str">
        <f t="shared" ca="1" si="187"/>
        <v/>
      </c>
      <c r="J981" s="10" t="str">
        <f t="shared" ca="1" si="188"/>
        <v/>
      </c>
      <c r="K981" s="11" t="str">
        <f t="shared" ca="1" si="189"/>
        <v/>
      </c>
      <c r="L981" s="10" t="str">
        <f t="shared" ca="1" si="190"/>
        <v/>
      </c>
      <c r="M981" s="11" t="str">
        <f t="shared" ca="1" si="191"/>
        <v/>
      </c>
      <c r="N981" s="22"/>
    </row>
    <row r="982" spans="1:14" customFormat="1">
      <c r="A982" s="9">
        <v>1</v>
      </c>
      <c r="B982" s="10" t="str">
        <f t="shared" ca="1" si="180"/>
        <v/>
      </c>
      <c r="C982" s="10" t="str">
        <f t="shared" ca="1" si="181"/>
        <v/>
      </c>
      <c r="D982" s="11" t="str">
        <f t="shared" ca="1" si="182"/>
        <v/>
      </c>
      <c r="E982" s="11" t="str">
        <f t="shared" ca="1" si="183"/>
        <v/>
      </c>
      <c r="F982" s="15" t="str">
        <f t="shared" ca="1" si="184"/>
        <v/>
      </c>
      <c r="G982" s="15" t="str">
        <f t="shared" ca="1" si="185"/>
        <v/>
      </c>
      <c r="H982" s="10" t="str">
        <f t="shared" ca="1" si="186"/>
        <v/>
      </c>
      <c r="I982" s="10" t="str">
        <f t="shared" ca="1" si="187"/>
        <v/>
      </c>
      <c r="J982" s="10" t="str">
        <f t="shared" ca="1" si="188"/>
        <v/>
      </c>
      <c r="K982" s="11" t="str">
        <f t="shared" ca="1" si="189"/>
        <v/>
      </c>
      <c r="L982" s="10" t="str">
        <f t="shared" ca="1" si="190"/>
        <v/>
      </c>
      <c r="M982" s="11" t="str">
        <f t="shared" ca="1" si="191"/>
        <v/>
      </c>
      <c r="N982" s="22"/>
    </row>
    <row r="983" spans="1:14" customFormat="1">
      <c r="A983" s="9">
        <v>1</v>
      </c>
      <c r="B983" s="10" t="str">
        <f t="shared" ca="1" si="180"/>
        <v/>
      </c>
      <c r="C983" s="10" t="str">
        <f t="shared" ca="1" si="181"/>
        <v/>
      </c>
      <c r="D983" s="11" t="str">
        <f t="shared" ca="1" si="182"/>
        <v/>
      </c>
      <c r="E983" s="11" t="str">
        <f t="shared" ca="1" si="183"/>
        <v/>
      </c>
      <c r="F983" s="15" t="str">
        <f t="shared" ca="1" si="184"/>
        <v/>
      </c>
      <c r="G983" s="15" t="str">
        <f t="shared" ca="1" si="185"/>
        <v/>
      </c>
      <c r="H983" s="10" t="str">
        <f t="shared" ca="1" si="186"/>
        <v/>
      </c>
      <c r="I983" s="10" t="str">
        <f t="shared" ca="1" si="187"/>
        <v/>
      </c>
      <c r="J983" s="10" t="str">
        <f t="shared" ca="1" si="188"/>
        <v/>
      </c>
      <c r="K983" s="11" t="str">
        <f t="shared" ca="1" si="189"/>
        <v/>
      </c>
      <c r="L983" s="10" t="str">
        <f t="shared" ca="1" si="190"/>
        <v/>
      </c>
      <c r="M983" s="11" t="str">
        <f t="shared" ca="1" si="191"/>
        <v/>
      </c>
      <c r="N983" s="22"/>
    </row>
    <row r="984" spans="1:14" customFormat="1">
      <c r="A984" s="9">
        <v>1</v>
      </c>
      <c r="B984" s="10" t="str">
        <f t="shared" ca="1" si="180"/>
        <v/>
      </c>
      <c r="C984" s="10" t="str">
        <f t="shared" ca="1" si="181"/>
        <v/>
      </c>
      <c r="D984" s="11" t="str">
        <f t="shared" ca="1" si="182"/>
        <v/>
      </c>
      <c r="E984" s="11" t="str">
        <f t="shared" ca="1" si="183"/>
        <v/>
      </c>
      <c r="F984" s="15" t="str">
        <f t="shared" ca="1" si="184"/>
        <v/>
      </c>
      <c r="G984" s="15" t="str">
        <f t="shared" ca="1" si="185"/>
        <v/>
      </c>
      <c r="H984" s="10" t="str">
        <f t="shared" ca="1" si="186"/>
        <v/>
      </c>
      <c r="I984" s="10" t="str">
        <f t="shared" ca="1" si="187"/>
        <v/>
      </c>
      <c r="J984" s="10" t="str">
        <f t="shared" ca="1" si="188"/>
        <v/>
      </c>
      <c r="K984" s="11" t="str">
        <f t="shared" ca="1" si="189"/>
        <v/>
      </c>
      <c r="L984" s="10" t="str">
        <f t="shared" ca="1" si="190"/>
        <v/>
      </c>
      <c r="M984" s="11" t="str">
        <f t="shared" ca="1" si="191"/>
        <v/>
      </c>
      <c r="N984" s="22"/>
    </row>
    <row r="985" spans="1:14" customFormat="1">
      <c r="A985" s="9">
        <v>1</v>
      </c>
      <c r="B985" s="10" t="str">
        <f t="shared" ca="1" si="180"/>
        <v/>
      </c>
      <c r="C985" s="10" t="str">
        <f t="shared" ca="1" si="181"/>
        <v/>
      </c>
      <c r="D985" s="11" t="str">
        <f t="shared" ca="1" si="182"/>
        <v/>
      </c>
      <c r="E985" s="11" t="str">
        <f t="shared" ca="1" si="183"/>
        <v/>
      </c>
      <c r="F985" s="15" t="str">
        <f t="shared" ca="1" si="184"/>
        <v/>
      </c>
      <c r="G985" s="15" t="str">
        <f t="shared" ca="1" si="185"/>
        <v/>
      </c>
      <c r="H985" s="10" t="str">
        <f t="shared" ca="1" si="186"/>
        <v/>
      </c>
      <c r="I985" s="10" t="str">
        <f t="shared" ca="1" si="187"/>
        <v/>
      </c>
      <c r="J985" s="10" t="str">
        <f t="shared" ca="1" si="188"/>
        <v/>
      </c>
      <c r="K985" s="11" t="str">
        <f t="shared" ca="1" si="189"/>
        <v/>
      </c>
      <c r="L985" s="10" t="str">
        <f t="shared" ca="1" si="190"/>
        <v/>
      </c>
      <c r="M985" s="11" t="str">
        <f t="shared" ca="1" si="191"/>
        <v/>
      </c>
      <c r="N985" s="22"/>
    </row>
    <row r="986" spans="1:14" customFormat="1">
      <c r="A986" s="9">
        <v>1</v>
      </c>
      <c r="B986" s="10" t="str">
        <f t="shared" ca="1" si="180"/>
        <v/>
      </c>
      <c r="C986" s="10" t="str">
        <f t="shared" ca="1" si="181"/>
        <v/>
      </c>
      <c r="D986" s="11" t="str">
        <f t="shared" ca="1" si="182"/>
        <v/>
      </c>
      <c r="E986" s="11" t="str">
        <f t="shared" ca="1" si="183"/>
        <v/>
      </c>
      <c r="F986" s="15" t="str">
        <f t="shared" ca="1" si="184"/>
        <v/>
      </c>
      <c r="G986" s="15" t="str">
        <f t="shared" ca="1" si="185"/>
        <v/>
      </c>
      <c r="H986" s="10" t="str">
        <f t="shared" ca="1" si="186"/>
        <v/>
      </c>
      <c r="I986" s="10" t="str">
        <f t="shared" ca="1" si="187"/>
        <v/>
      </c>
      <c r="J986" s="10" t="str">
        <f t="shared" ca="1" si="188"/>
        <v/>
      </c>
      <c r="K986" s="11" t="str">
        <f t="shared" ca="1" si="189"/>
        <v/>
      </c>
      <c r="L986" s="10" t="str">
        <f t="shared" ca="1" si="190"/>
        <v/>
      </c>
      <c r="M986" s="11" t="str">
        <f t="shared" ca="1" si="191"/>
        <v/>
      </c>
      <c r="N986" s="22"/>
    </row>
    <row r="987" spans="1:14" customFormat="1">
      <c r="A987" s="9">
        <v>1</v>
      </c>
      <c r="B987" s="10" t="str">
        <f t="shared" ca="1" si="180"/>
        <v/>
      </c>
      <c r="C987" s="10" t="str">
        <f t="shared" ca="1" si="181"/>
        <v/>
      </c>
      <c r="D987" s="11" t="str">
        <f t="shared" ca="1" si="182"/>
        <v/>
      </c>
      <c r="E987" s="11" t="str">
        <f t="shared" ca="1" si="183"/>
        <v/>
      </c>
      <c r="F987" s="15" t="str">
        <f t="shared" ca="1" si="184"/>
        <v/>
      </c>
      <c r="G987" s="15" t="str">
        <f t="shared" ca="1" si="185"/>
        <v/>
      </c>
      <c r="H987" s="10" t="str">
        <f t="shared" ca="1" si="186"/>
        <v/>
      </c>
      <c r="I987" s="10" t="str">
        <f t="shared" ca="1" si="187"/>
        <v/>
      </c>
      <c r="J987" s="10" t="str">
        <f t="shared" ca="1" si="188"/>
        <v/>
      </c>
      <c r="K987" s="11" t="str">
        <f t="shared" ca="1" si="189"/>
        <v/>
      </c>
      <c r="L987" s="10" t="str">
        <f t="shared" ca="1" si="190"/>
        <v/>
      </c>
      <c r="M987" s="11" t="str">
        <f t="shared" ca="1" si="191"/>
        <v/>
      </c>
      <c r="N987" s="22"/>
    </row>
    <row r="988" spans="1:14" customFormat="1">
      <c r="A988" s="9">
        <v>1</v>
      </c>
      <c r="B988" s="10" t="str">
        <f t="shared" ca="1" si="180"/>
        <v/>
      </c>
      <c r="C988" s="10" t="str">
        <f t="shared" ca="1" si="181"/>
        <v/>
      </c>
      <c r="D988" s="11" t="str">
        <f t="shared" ca="1" si="182"/>
        <v/>
      </c>
      <c r="E988" s="11" t="str">
        <f t="shared" ca="1" si="183"/>
        <v/>
      </c>
      <c r="F988" s="15" t="str">
        <f t="shared" ca="1" si="184"/>
        <v/>
      </c>
      <c r="G988" s="15" t="str">
        <f t="shared" ca="1" si="185"/>
        <v/>
      </c>
      <c r="H988" s="10" t="str">
        <f t="shared" ca="1" si="186"/>
        <v/>
      </c>
      <c r="I988" s="10" t="str">
        <f t="shared" ca="1" si="187"/>
        <v/>
      </c>
      <c r="J988" s="10" t="str">
        <f t="shared" ca="1" si="188"/>
        <v/>
      </c>
      <c r="K988" s="11" t="str">
        <f t="shared" ca="1" si="189"/>
        <v/>
      </c>
      <c r="L988" s="10" t="str">
        <f t="shared" ca="1" si="190"/>
        <v/>
      </c>
      <c r="M988" s="11" t="str">
        <f t="shared" ca="1" si="191"/>
        <v/>
      </c>
      <c r="N988" s="22"/>
    </row>
    <row r="989" spans="1:14" customFormat="1">
      <c r="A989" s="9">
        <v>1</v>
      </c>
      <c r="B989" s="10" t="str">
        <f t="shared" ca="1" si="180"/>
        <v/>
      </c>
      <c r="C989" s="10" t="str">
        <f t="shared" ca="1" si="181"/>
        <v/>
      </c>
      <c r="D989" s="11" t="str">
        <f t="shared" ca="1" si="182"/>
        <v/>
      </c>
      <c r="E989" s="11" t="str">
        <f t="shared" ca="1" si="183"/>
        <v/>
      </c>
      <c r="F989" s="15" t="str">
        <f t="shared" ca="1" si="184"/>
        <v/>
      </c>
      <c r="G989" s="15" t="str">
        <f t="shared" ca="1" si="185"/>
        <v/>
      </c>
      <c r="H989" s="10" t="str">
        <f t="shared" ca="1" si="186"/>
        <v/>
      </c>
      <c r="I989" s="10" t="str">
        <f t="shared" ca="1" si="187"/>
        <v/>
      </c>
      <c r="J989" s="10" t="str">
        <f t="shared" ca="1" si="188"/>
        <v/>
      </c>
      <c r="K989" s="11" t="str">
        <f t="shared" ca="1" si="189"/>
        <v/>
      </c>
      <c r="L989" s="10" t="str">
        <f t="shared" ca="1" si="190"/>
        <v/>
      </c>
      <c r="M989" s="11" t="str">
        <f t="shared" ca="1" si="191"/>
        <v/>
      </c>
      <c r="N989" s="22"/>
    </row>
    <row r="990" spans="1:14" customFormat="1">
      <c r="A990" s="9">
        <v>1</v>
      </c>
      <c r="B990" s="10" t="str">
        <f t="shared" ca="1" si="180"/>
        <v/>
      </c>
      <c r="C990" s="10" t="str">
        <f t="shared" ca="1" si="181"/>
        <v/>
      </c>
      <c r="D990" s="11" t="str">
        <f t="shared" ca="1" si="182"/>
        <v/>
      </c>
      <c r="E990" s="11" t="str">
        <f t="shared" ca="1" si="183"/>
        <v/>
      </c>
      <c r="F990" s="15" t="str">
        <f t="shared" ca="1" si="184"/>
        <v/>
      </c>
      <c r="G990" s="15" t="str">
        <f t="shared" ca="1" si="185"/>
        <v/>
      </c>
      <c r="H990" s="10" t="str">
        <f t="shared" ca="1" si="186"/>
        <v/>
      </c>
      <c r="I990" s="10" t="str">
        <f t="shared" ca="1" si="187"/>
        <v/>
      </c>
      <c r="J990" s="10" t="str">
        <f t="shared" ca="1" si="188"/>
        <v/>
      </c>
      <c r="K990" s="11" t="str">
        <f t="shared" ca="1" si="189"/>
        <v/>
      </c>
      <c r="L990" s="10" t="str">
        <f t="shared" ca="1" si="190"/>
        <v/>
      </c>
      <c r="M990" s="11" t="str">
        <f t="shared" ca="1" si="191"/>
        <v/>
      </c>
      <c r="N990" s="22"/>
    </row>
    <row r="991" spans="1:14" customFormat="1">
      <c r="A991" s="9">
        <v>1</v>
      </c>
      <c r="B991" s="10" t="str">
        <f t="shared" ca="1" si="180"/>
        <v/>
      </c>
      <c r="C991" s="10" t="str">
        <f t="shared" ca="1" si="181"/>
        <v/>
      </c>
      <c r="D991" s="11" t="str">
        <f t="shared" ca="1" si="182"/>
        <v/>
      </c>
      <c r="E991" s="11" t="str">
        <f t="shared" ca="1" si="183"/>
        <v/>
      </c>
      <c r="F991" s="15" t="str">
        <f t="shared" ca="1" si="184"/>
        <v/>
      </c>
      <c r="G991" s="15" t="str">
        <f t="shared" ca="1" si="185"/>
        <v/>
      </c>
      <c r="H991" s="10" t="str">
        <f t="shared" ca="1" si="186"/>
        <v/>
      </c>
      <c r="I991" s="10" t="str">
        <f t="shared" ca="1" si="187"/>
        <v/>
      </c>
      <c r="J991" s="10" t="str">
        <f t="shared" ca="1" si="188"/>
        <v/>
      </c>
      <c r="K991" s="11" t="str">
        <f t="shared" ca="1" si="189"/>
        <v/>
      </c>
      <c r="L991" s="10" t="str">
        <f t="shared" ca="1" si="190"/>
        <v/>
      </c>
      <c r="M991" s="11" t="str">
        <f t="shared" ca="1" si="191"/>
        <v/>
      </c>
      <c r="N991" s="22"/>
    </row>
    <row r="992" spans="1:14" customFormat="1">
      <c r="A992" s="9">
        <v>1</v>
      </c>
      <c r="B992" s="10" t="str">
        <f t="shared" ca="1" si="180"/>
        <v/>
      </c>
      <c r="C992" s="10" t="str">
        <f t="shared" ca="1" si="181"/>
        <v/>
      </c>
      <c r="D992" s="11" t="str">
        <f t="shared" ca="1" si="182"/>
        <v/>
      </c>
      <c r="E992" s="11" t="str">
        <f t="shared" ca="1" si="183"/>
        <v/>
      </c>
      <c r="F992" s="15" t="str">
        <f t="shared" ca="1" si="184"/>
        <v/>
      </c>
      <c r="G992" s="15" t="str">
        <f t="shared" ca="1" si="185"/>
        <v/>
      </c>
      <c r="H992" s="10" t="str">
        <f t="shared" ca="1" si="186"/>
        <v/>
      </c>
      <c r="I992" s="10" t="str">
        <f t="shared" ca="1" si="187"/>
        <v/>
      </c>
      <c r="J992" s="10" t="str">
        <f t="shared" ca="1" si="188"/>
        <v/>
      </c>
      <c r="K992" s="11" t="str">
        <f t="shared" ca="1" si="189"/>
        <v/>
      </c>
      <c r="L992" s="10" t="str">
        <f t="shared" ca="1" si="190"/>
        <v/>
      </c>
      <c r="M992" s="11" t="str">
        <f t="shared" ca="1" si="191"/>
        <v/>
      </c>
      <c r="N992" s="22"/>
    </row>
    <row r="993" spans="1:14" customFormat="1">
      <c r="A993" s="9">
        <v>1</v>
      </c>
      <c r="B993" s="10" t="str">
        <f t="shared" ca="1" si="180"/>
        <v/>
      </c>
      <c r="C993" s="10" t="str">
        <f t="shared" ca="1" si="181"/>
        <v/>
      </c>
      <c r="D993" s="11" t="str">
        <f t="shared" ca="1" si="182"/>
        <v/>
      </c>
      <c r="E993" s="11" t="str">
        <f t="shared" ca="1" si="183"/>
        <v/>
      </c>
      <c r="F993" s="15" t="str">
        <f t="shared" ca="1" si="184"/>
        <v/>
      </c>
      <c r="G993" s="15" t="str">
        <f t="shared" ca="1" si="185"/>
        <v/>
      </c>
      <c r="H993" s="10" t="str">
        <f t="shared" ca="1" si="186"/>
        <v/>
      </c>
      <c r="I993" s="10" t="str">
        <f t="shared" ca="1" si="187"/>
        <v/>
      </c>
      <c r="J993" s="10" t="str">
        <f t="shared" ca="1" si="188"/>
        <v/>
      </c>
      <c r="K993" s="11" t="str">
        <f t="shared" ca="1" si="189"/>
        <v/>
      </c>
      <c r="L993" s="10" t="str">
        <f t="shared" ca="1" si="190"/>
        <v/>
      </c>
      <c r="M993" s="11" t="str">
        <f t="shared" ca="1" si="191"/>
        <v/>
      </c>
      <c r="N993" s="22"/>
    </row>
    <row r="994" spans="1:14" customFormat="1">
      <c r="A994" s="9">
        <v>1</v>
      </c>
      <c r="B994" s="10" t="str">
        <f t="shared" ca="1" si="180"/>
        <v/>
      </c>
      <c r="C994" s="10" t="str">
        <f t="shared" ca="1" si="181"/>
        <v/>
      </c>
      <c r="D994" s="11" t="str">
        <f t="shared" ca="1" si="182"/>
        <v/>
      </c>
      <c r="E994" s="11" t="str">
        <f t="shared" ca="1" si="183"/>
        <v/>
      </c>
      <c r="F994" s="15" t="str">
        <f t="shared" ca="1" si="184"/>
        <v/>
      </c>
      <c r="G994" s="15" t="str">
        <f t="shared" ca="1" si="185"/>
        <v/>
      </c>
      <c r="H994" s="10" t="str">
        <f t="shared" ca="1" si="186"/>
        <v/>
      </c>
      <c r="I994" s="10" t="str">
        <f t="shared" ca="1" si="187"/>
        <v/>
      </c>
      <c r="J994" s="10" t="str">
        <f t="shared" ca="1" si="188"/>
        <v/>
      </c>
      <c r="K994" s="11" t="str">
        <f t="shared" ca="1" si="189"/>
        <v/>
      </c>
      <c r="L994" s="10" t="str">
        <f t="shared" ca="1" si="190"/>
        <v/>
      </c>
      <c r="M994" s="11" t="str">
        <f t="shared" ca="1" si="191"/>
        <v/>
      </c>
      <c r="N994" s="22"/>
    </row>
    <row r="995" spans="1:14" customFormat="1">
      <c r="A995" s="9">
        <v>1</v>
      </c>
      <c r="B995" s="10" t="str">
        <f t="shared" ca="1" si="180"/>
        <v/>
      </c>
      <c r="C995" s="10" t="str">
        <f t="shared" ca="1" si="181"/>
        <v/>
      </c>
      <c r="D995" s="11" t="str">
        <f t="shared" ca="1" si="182"/>
        <v/>
      </c>
      <c r="E995" s="11" t="str">
        <f t="shared" ca="1" si="183"/>
        <v/>
      </c>
      <c r="F995" s="15" t="str">
        <f t="shared" ca="1" si="184"/>
        <v/>
      </c>
      <c r="G995" s="15" t="str">
        <f t="shared" ca="1" si="185"/>
        <v/>
      </c>
      <c r="H995" s="10" t="str">
        <f t="shared" ca="1" si="186"/>
        <v/>
      </c>
      <c r="I995" s="10" t="str">
        <f t="shared" ca="1" si="187"/>
        <v/>
      </c>
      <c r="J995" s="10" t="str">
        <f t="shared" ca="1" si="188"/>
        <v/>
      </c>
      <c r="K995" s="11" t="str">
        <f t="shared" ca="1" si="189"/>
        <v/>
      </c>
      <c r="L995" s="10" t="str">
        <f t="shared" ca="1" si="190"/>
        <v/>
      </c>
      <c r="M995" s="11" t="str">
        <f t="shared" ca="1" si="191"/>
        <v/>
      </c>
      <c r="N995" s="22"/>
    </row>
    <row r="996" spans="1:14" customFormat="1">
      <c r="A996" s="9">
        <v>1</v>
      </c>
      <c r="B996" s="10" t="str">
        <f t="shared" ca="1" si="180"/>
        <v/>
      </c>
      <c r="C996" s="10" t="str">
        <f t="shared" ca="1" si="181"/>
        <v/>
      </c>
      <c r="D996" s="11" t="str">
        <f t="shared" ca="1" si="182"/>
        <v/>
      </c>
      <c r="E996" s="11" t="str">
        <f t="shared" ca="1" si="183"/>
        <v/>
      </c>
      <c r="F996" s="15" t="str">
        <f t="shared" ca="1" si="184"/>
        <v/>
      </c>
      <c r="G996" s="15" t="str">
        <f t="shared" ca="1" si="185"/>
        <v/>
      </c>
      <c r="H996" s="10" t="str">
        <f t="shared" ca="1" si="186"/>
        <v/>
      </c>
      <c r="I996" s="10" t="str">
        <f t="shared" ca="1" si="187"/>
        <v/>
      </c>
      <c r="J996" s="10" t="str">
        <f t="shared" ca="1" si="188"/>
        <v/>
      </c>
      <c r="K996" s="11" t="str">
        <f t="shared" ca="1" si="189"/>
        <v/>
      </c>
      <c r="L996" s="10" t="str">
        <f t="shared" ca="1" si="190"/>
        <v/>
      </c>
      <c r="M996" s="11" t="str">
        <f t="shared" ca="1" si="191"/>
        <v/>
      </c>
      <c r="N996" s="22"/>
    </row>
    <row r="997" spans="1:14" customFormat="1">
      <c r="A997" s="9">
        <v>1</v>
      </c>
      <c r="B997" s="10" t="str">
        <f t="shared" ca="1" si="180"/>
        <v/>
      </c>
      <c r="C997" s="10" t="str">
        <f t="shared" ca="1" si="181"/>
        <v/>
      </c>
      <c r="D997" s="11" t="str">
        <f t="shared" ca="1" si="182"/>
        <v/>
      </c>
      <c r="E997" s="11" t="str">
        <f t="shared" ca="1" si="183"/>
        <v/>
      </c>
      <c r="F997" s="15" t="str">
        <f t="shared" ca="1" si="184"/>
        <v/>
      </c>
      <c r="G997" s="15" t="str">
        <f t="shared" ca="1" si="185"/>
        <v/>
      </c>
      <c r="H997" s="10" t="str">
        <f t="shared" ca="1" si="186"/>
        <v/>
      </c>
      <c r="I997" s="10" t="str">
        <f t="shared" ca="1" si="187"/>
        <v/>
      </c>
      <c r="J997" s="10" t="str">
        <f t="shared" ca="1" si="188"/>
        <v/>
      </c>
      <c r="K997" s="11" t="str">
        <f t="shared" ca="1" si="189"/>
        <v/>
      </c>
      <c r="L997" s="10" t="str">
        <f t="shared" ca="1" si="190"/>
        <v/>
      </c>
      <c r="M997" s="11" t="str">
        <f t="shared" ca="1" si="191"/>
        <v/>
      </c>
      <c r="N997" s="22"/>
    </row>
    <row r="998" spans="1:14" customFormat="1">
      <c r="A998" s="9">
        <v>1</v>
      </c>
      <c r="B998" s="10" t="str">
        <f t="shared" ca="1" si="180"/>
        <v/>
      </c>
      <c r="C998" s="10" t="str">
        <f t="shared" ca="1" si="181"/>
        <v/>
      </c>
      <c r="D998" s="11" t="str">
        <f t="shared" ca="1" si="182"/>
        <v/>
      </c>
      <c r="E998" s="11" t="str">
        <f t="shared" ca="1" si="183"/>
        <v/>
      </c>
      <c r="F998" s="15" t="str">
        <f t="shared" ca="1" si="184"/>
        <v/>
      </c>
      <c r="G998" s="15" t="str">
        <f t="shared" ca="1" si="185"/>
        <v/>
      </c>
      <c r="H998" s="10" t="str">
        <f t="shared" ca="1" si="186"/>
        <v/>
      </c>
      <c r="I998" s="10" t="str">
        <f t="shared" ca="1" si="187"/>
        <v/>
      </c>
      <c r="J998" s="10" t="str">
        <f t="shared" ca="1" si="188"/>
        <v/>
      </c>
      <c r="K998" s="11" t="str">
        <f t="shared" ca="1" si="189"/>
        <v/>
      </c>
      <c r="L998" s="10" t="str">
        <f t="shared" ca="1" si="190"/>
        <v/>
      </c>
      <c r="M998" s="11" t="str">
        <f t="shared" ca="1" si="191"/>
        <v/>
      </c>
      <c r="N998" s="22"/>
    </row>
    <row r="999" spans="1:14" customFormat="1">
      <c r="A999" s="9">
        <v>1</v>
      </c>
      <c r="B999" s="10" t="str">
        <f t="shared" ca="1" si="180"/>
        <v/>
      </c>
      <c r="C999" s="10" t="str">
        <f t="shared" ca="1" si="181"/>
        <v/>
      </c>
      <c r="D999" s="11" t="str">
        <f t="shared" ca="1" si="182"/>
        <v/>
      </c>
      <c r="E999" s="11" t="str">
        <f t="shared" ca="1" si="183"/>
        <v/>
      </c>
      <c r="F999" s="15" t="str">
        <f t="shared" ca="1" si="184"/>
        <v/>
      </c>
      <c r="G999" s="15" t="str">
        <f t="shared" ca="1" si="185"/>
        <v/>
      </c>
      <c r="H999" s="10" t="str">
        <f t="shared" ca="1" si="186"/>
        <v/>
      </c>
      <c r="I999" s="10" t="str">
        <f t="shared" ca="1" si="187"/>
        <v/>
      </c>
      <c r="J999" s="10" t="str">
        <f t="shared" ca="1" si="188"/>
        <v/>
      </c>
      <c r="K999" s="11" t="str">
        <f t="shared" ca="1" si="189"/>
        <v/>
      </c>
      <c r="L999" s="10" t="str">
        <f t="shared" ca="1" si="190"/>
        <v/>
      </c>
      <c r="M999" s="11" t="str">
        <f t="shared" ca="1" si="191"/>
        <v/>
      </c>
      <c r="N999" s="22"/>
    </row>
    <row r="1000" spans="1:14" customFormat="1" ht="15.75" thickBot="1">
      <c r="A1000" s="12">
        <v>1</v>
      </c>
      <c r="B1000" s="13" t="str">
        <f t="shared" ca="1" si="180"/>
        <v/>
      </c>
      <c r="C1000" s="13" t="str">
        <f t="shared" ca="1" si="181"/>
        <v/>
      </c>
      <c r="D1000" s="14" t="str">
        <f t="shared" ca="1" si="182"/>
        <v/>
      </c>
      <c r="E1000" s="14" t="str">
        <f t="shared" ca="1" si="183"/>
        <v/>
      </c>
      <c r="F1000" s="16" t="str">
        <f t="shared" ca="1" si="184"/>
        <v/>
      </c>
      <c r="G1000" s="16" t="str">
        <f t="shared" ca="1" si="185"/>
        <v/>
      </c>
      <c r="H1000" s="13" t="str">
        <f t="shared" ca="1" si="186"/>
        <v/>
      </c>
      <c r="I1000" s="13" t="str">
        <f t="shared" ca="1" si="187"/>
        <v/>
      </c>
      <c r="J1000" s="13" t="str">
        <f t="shared" ca="1" si="188"/>
        <v/>
      </c>
      <c r="K1000" s="14" t="str">
        <f t="shared" ca="1" si="189"/>
        <v/>
      </c>
      <c r="L1000" s="13" t="str">
        <f t="shared" ca="1" si="190"/>
        <v/>
      </c>
      <c r="M1000" s="14" t="str">
        <f t="shared" ca="1" si="191"/>
        <v/>
      </c>
      <c r="N1000" s="22"/>
    </row>
    <row r="1001" spans="1:14" customFormat="1">
      <c r="A1001" s="9"/>
      <c r="B1001" s="10"/>
      <c r="C1001" s="10"/>
      <c r="D1001" s="11"/>
      <c r="E1001" s="11"/>
      <c r="F1001" s="11"/>
      <c r="G1001" s="11"/>
      <c r="H1001" s="10"/>
      <c r="I1001" s="10"/>
      <c r="J1001" s="10"/>
      <c r="K1001" s="11"/>
      <c r="L1001" s="10"/>
      <c r="M1001" s="11"/>
      <c r="N1001" s="2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X368"/>
  <sheetViews>
    <sheetView topLeftCell="H1" workbookViewId="0">
      <selection activeCell="S16" sqref="S16"/>
    </sheetView>
  </sheetViews>
  <sheetFormatPr defaultColWidth="11.42578125" defaultRowHeight="15"/>
  <cols>
    <col min="2" max="4" width="11.42578125" style="7"/>
    <col min="17" max="17" width="16.28515625" customWidth="1"/>
    <col min="21" max="21" width="11.42578125" style="7"/>
  </cols>
  <sheetData>
    <row r="1" spans="1:50" ht="15.75" thickBot="1">
      <c r="B1" s="106" t="s">
        <v>7</v>
      </c>
      <c r="C1" s="106"/>
      <c r="D1" s="106"/>
      <c r="H1" s="106"/>
      <c r="I1" s="106"/>
      <c r="J1" s="106"/>
      <c r="L1" s="106"/>
      <c r="M1" s="106"/>
      <c r="N1" s="106"/>
      <c r="P1" s="106"/>
      <c r="Q1" s="106"/>
      <c r="R1" s="106"/>
      <c r="T1" s="106"/>
      <c r="U1" s="106"/>
      <c r="V1" s="106"/>
      <c r="X1" s="106"/>
      <c r="Y1" s="106"/>
      <c r="Z1" s="106"/>
      <c r="AB1" s="106"/>
      <c r="AC1" s="106"/>
      <c r="AD1" s="106"/>
      <c r="AF1" s="106"/>
      <c r="AG1" s="106"/>
      <c r="AH1" s="106"/>
      <c r="AJ1" s="106"/>
      <c r="AK1" s="106"/>
      <c r="AL1" s="106"/>
      <c r="AN1" s="106"/>
      <c r="AO1" s="106"/>
      <c r="AP1" s="106"/>
      <c r="AR1" s="106" t="s">
        <v>58</v>
      </c>
      <c r="AS1" s="106"/>
      <c r="AT1" s="106"/>
      <c r="AV1" s="106" t="s">
        <v>59</v>
      </c>
      <c r="AW1" s="106"/>
      <c r="AX1" s="106"/>
    </row>
    <row r="2" spans="1:50" ht="15.75" thickBot="1">
      <c r="A2" s="7" t="s">
        <v>76</v>
      </c>
      <c r="B2" s="7" t="s">
        <v>67</v>
      </c>
      <c r="C2" s="7" t="s">
        <v>68</v>
      </c>
      <c r="D2" s="7" t="s">
        <v>69</v>
      </c>
      <c r="E2" s="7" t="s">
        <v>74</v>
      </c>
      <c r="F2" s="7" t="s">
        <v>75</v>
      </c>
      <c r="G2" s="7" t="s">
        <v>76</v>
      </c>
      <c r="H2" s="7"/>
      <c r="I2" s="38" t="s">
        <v>65</v>
      </c>
      <c r="J2" s="39"/>
      <c r="K2" s="34"/>
      <c r="L2" s="34"/>
      <c r="M2" s="34"/>
      <c r="N2" s="34"/>
      <c r="O2" s="34"/>
      <c r="P2" s="34"/>
      <c r="Q2" s="38" t="s">
        <v>71</v>
      </c>
      <c r="R2" s="7"/>
      <c r="S2" s="38" t="s">
        <v>72</v>
      </c>
      <c r="T2" s="7"/>
      <c r="U2" s="41" t="s">
        <v>73</v>
      </c>
      <c r="X2" s="7"/>
      <c r="Y2" s="7"/>
      <c r="Z2" s="7"/>
      <c r="AB2" s="7"/>
      <c r="AC2" s="7"/>
      <c r="AD2" s="7"/>
      <c r="AF2" s="7"/>
      <c r="AG2" s="7"/>
      <c r="AH2" s="7"/>
      <c r="AJ2" s="7"/>
      <c r="AK2" s="7"/>
      <c r="AL2" s="7"/>
      <c r="AN2" s="7"/>
      <c r="AO2" s="7"/>
      <c r="AP2" s="7"/>
      <c r="AR2" s="7" t="s">
        <v>67</v>
      </c>
      <c r="AS2" s="7" t="s">
        <v>68</v>
      </c>
      <c r="AT2" s="7" t="s">
        <v>69</v>
      </c>
      <c r="AV2" s="7" t="s">
        <v>67</v>
      </c>
      <c r="AW2" s="7" t="s">
        <v>68</v>
      </c>
      <c r="AX2" s="7" t="s">
        <v>69</v>
      </c>
    </row>
    <row r="3" spans="1:50" ht="15.75" thickBot="1">
      <c r="A3">
        <f>ROW(B3)</f>
        <v>3</v>
      </c>
      <c r="B3" s="37">
        <f>JAN!$C$5</f>
        <v>43101</v>
      </c>
      <c r="C3" s="7">
        <f ca="1">JAN!$C$140</f>
        <v>9</v>
      </c>
      <c r="D3" s="7">
        <f ca="1">JAN!$C$136</f>
        <v>0</v>
      </c>
      <c r="E3" t="str">
        <f ca="1">IF(C3&lt;=0,"STOP","")</f>
        <v/>
      </c>
      <c r="F3" t="str">
        <f ca="1">IF(C3&lt;=2,"ATTENTION","")</f>
        <v/>
      </c>
      <c r="G3">
        <f>ROW(B3)</f>
        <v>3</v>
      </c>
      <c r="I3" s="36" t="str">
        <f>IF(IF(SUMIFS(Data!A:A,Data!B:B,"&gt;="&amp;'TBL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B'!$C$6,Data!E:E,Para!$L2)=0,Para!$L2,"")="","",IF(SUMIFS(Data!A:A,Data!B:B,"&gt;="&amp;'TBL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B'!$C$6,Data!E:E,Para!$L2)=0,Para!$L2,""))</f>
        <v/>
      </c>
      <c r="J3" s="34"/>
      <c r="K3" s="34"/>
      <c r="L3" s="5">
        <v>22</v>
      </c>
      <c r="M3" s="34">
        <f>COUNTIF(Q$3:Q$31,L3)</f>
        <v>0</v>
      </c>
      <c r="N3" s="34"/>
      <c r="O3" s="34"/>
      <c r="P3" s="34"/>
      <c r="Q3" s="36" t="str">
        <f>IF(IF(SUMIFS(Data!A:A,Data!B:B,"&gt;="&amp;'TBL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B'!$C$6,Data!E:E,Para!$L2)=0,Para!$L2,"")="","",ROUNDDOWN(IF(SUMIFS(Data!A:A,Data!B:B,"&gt;="&amp;'TBL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B'!$C$6,Data!E:E,Para!$L2)=0,Para!$L2,""),0))</f>
        <v/>
      </c>
      <c r="R3" s="40">
        <f>IF(ROW()&lt;=MAX(Q3:Q31),ROW(),"")</f>
        <v>3</v>
      </c>
      <c r="S3" s="35" t="str">
        <f>IF(IF(SUMIFS(Data!A:A,Data!B:B,"&gt;="&amp;'TBL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B'!$C$6,Data!E:E,Para!$L2)=0,Para!$L2,"")="","",IF(SUMIFS(Data!A:A,Data!B:B,"&gt;="&amp;'TBL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B'!$C$6,Data!E:E,Para!$L2)=0,Para!$L2,""))</f>
        <v/>
      </c>
      <c r="T3" s="40">
        <f>IF(ROW()&lt;=MAX(S3:S31),ROW(),"")</f>
        <v>3</v>
      </c>
      <c r="U3" s="36">
        <f>IFERROR(IF(VLOOKUP(V3,R:S,2,FALSE)&lt;&gt;"",VLOOKUP(V3,R:S,2,FALSE),IF(VLOOKUP(V3+1,R:S,2,FALSE)&lt;&gt;"",VLOOKUP(V3+1,R:S,2,FALSE),IF(VLOOKUP(V3+2,R:S,2,FALSE)&lt;&gt;"",VLOOKUP(V3+2,R:S,2,FALSE),IF(VLOOKUP(V3+3,R:S,2,FALSE)&lt;&gt;"",VLOOKUP(V3+3,R:S,2,FALSE),IF(VLOOKUP(V3+4,R:S,2,FALSE)&lt;&gt;"",VLOOKUP(V3+4,R:S,2,FALSE),IF(VLOOKUP(V3+5,R:S,2,FALSE)&lt;&gt;"",VLOOKUP(V3+5,R:S,2,FALSE),IF(VLOOKUP(V3+6,R:S,2,FALSE)&lt;&gt;"",VLOOKUP(V3+6,R:S,2,FALSE),IF(VLOOKUP(V3+7,R:S,2,FALSE)&lt;&gt;"",VLOOKUP(V3+7,R:S,2,FALSE),IF(VLOOKUP(V3+8,R:S,2,FALSE)&lt;&gt;"",VLOOKUP(V3+8,R:S,2,FALSE),IF(VLOOKUP(V3+9,R:S,2,FALSE)&lt;&gt;"",VLOOKUP(V3+9,R:S,2,FALSE),IF(VLOOKUP(V3+12,R:S,2,FALSE)&lt;&gt;"",VLOOKUP(V3+12,R:S,2,FALSE),IF(VLOOKUP(V3+13,R:S,2,FALSE)&lt;&gt;"",VLOOKUP(V3+13,R:S,2,FALSE),IF(VLOOKUP(V3+14,R:S,2,FALSE)&lt;&gt;"",VLOOKUP(V3+14,R:S,2,FALSE),IF(VLOOKUP(V3+15,R:S,2,FALSE)&lt;&gt;"",VLOOKUP(V3+15,R:S,2,FALSE),IF(VLOOKUP(V3+16,R:S,2,FALSE)&lt;&gt;"",VLOOKUP(V3+16,R:S,2,FALSE),IF(VLOOKUP(V3+17,R:S,2,FALSE)&lt;&gt;"",VLOOKUP(V3+17,R:S,2,FALSE),IF(VLOOKUP(V3+18,R:S,2,FALSE)&lt;&gt;"",VLOOKUP(V3+18,R:S,2,FALSE),IF(VLOOKUP(V3+19,R:S,2,FALSE)&lt;&gt;"",VLOOKUP(V3+19,R:S,2,FALSE),IF(VLOOKUP(V3+20,R:S,2,FALSE)&lt;&gt;"",VLOOKUP(V3+20,R:S,2,FALSE),IF(VLOOKUP(V3+21,R:S,2,FALSE)&lt;&gt;"",VLOOKUP(V3+21,R:S,2,FALSE),IF(VLOOKUP(V3+22,R:S,2,FALSE)&lt;&gt;"",VLOOKUP(V3+22,R:S,2,FALSE),IF(VLOOKUP(V3+23,R:S,2,FALSE)&lt;&gt;"",VLOOKUP(V3+23,R:S,2,FALSE),IF(VLOOKUP(V3+24,R:S,2,FALSE)&lt;&gt;"",VLOOKUP(V3+24,R:S,2,FALSE),IF(VLOOKUP(V3+25,R:S,2,FALSE)&lt;&gt;"",VLOOKUP(V3+25,R:S,2,FALSE),IF(VLOOKUP(V3+26,R:S,2,FALSE)&lt;&gt;"",VLOOKUP(V3+26,R:S,2,FALSE),IF(VLOOKUP(V3+27,R:S,2,FALSE)&lt;&gt;"",VLOOKUP(V3+27,R:S,2,FALSE),IF(VLOOKUP(V3+28,R:S,2,FALSE)&lt;&gt;"",VLOOKUP(V3+28,R:S,2,FALSE),""))))))))))))))))))))))))))),"")</f>
        <v>39</v>
      </c>
      <c r="V3" s="40">
        <v>3</v>
      </c>
      <c r="W3" s="40">
        <f>VLOOKUP(U3,S:T,2)</f>
        <v>4</v>
      </c>
    </row>
    <row r="4" spans="1:50" ht="15.75" thickBot="1">
      <c r="A4">
        <f t="shared" ref="A4:A67" si="0">ROW(B4)</f>
        <v>4</v>
      </c>
      <c r="B4" s="37">
        <f>B3+1</f>
        <v>43102</v>
      </c>
      <c r="C4" s="7">
        <f ca="1">JAN!$D$140</f>
        <v>12</v>
      </c>
      <c r="D4" s="7">
        <f ca="1">JAN!$D$136</f>
        <v>0</v>
      </c>
      <c r="E4" t="str">
        <f t="shared" ref="E4:E67" ca="1" si="1">IF(C4&lt;=0,"STOP","")</f>
        <v/>
      </c>
      <c r="F4" t="str">
        <f t="shared" ref="F4:F67" ca="1" si="2">IF(C4&lt;=2,"ATTENTION","")</f>
        <v/>
      </c>
      <c r="G4">
        <f t="shared" ref="G4:G67" si="3">ROW(B4)</f>
        <v>4</v>
      </c>
      <c r="I4" s="36">
        <f>IF(IF(SUMIFS(Data!A:A,Data!B:B,"&gt;="&amp;'TBL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B'!$C$6,Data!E:E,Para!$L3)=0,Para!$L3,"")="","",IF(SUMIFS(Data!A:A,Data!B:B,"&gt;="&amp;'TBL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B'!$C$6,Data!E:E,Para!$L3)=0,Para!$L3,""))</f>
        <v>39</v>
      </c>
      <c r="J4" s="34"/>
      <c r="K4" s="34"/>
      <c r="L4" s="5">
        <v>39</v>
      </c>
      <c r="M4" s="34">
        <f t="shared" ref="M4:M14" si="4">COUNTIF(Q$3:Q$31,L4)</f>
        <v>1</v>
      </c>
      <c r="N4" s="34"/>
      <c r="O4" s="34"/>
      <c r="P4" s="34"/>
      <c r="Q4" s="36">
        <f>IF(IF(SUMIFS(Data!A:A,Data!B:B,"&gt;="&amp;'TBL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B'!$C$6,Data!E:E,Para!$L3)=0,Para!$L3,"")="","",ROUNDDOWN(IF(SUMIFS(Data!A:A,Data!B:B,"&gt;="&amp;'TBL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B'!$C$6,Data!E:E,Para!$L3)=0,Para!$L3,""),0))</f>
        <v>39</v>
      </c>
      <c r="R4" s="40">
        <f t="shared" ref="R4:T30" si="5">IF(ROW()&lt;=MAX(Q4:Q32),ROW(),"")</f>
        <v>4</v>
      </c>
      <c r="S4" s="35">
        <f>IF(IF(SUMIFS(Data!A:A,Data!B:B,"&gt;="&amp;'TBL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B'!$C$6,Data!E:E,Para!$L3)=0,Para!$L3,"")="","",IF(SUMIFS(Data!A:A,Data!B:B,"&gt;="&amp;'TBL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B'!$C$6,Data!E:E,Para!$L3)=0,Para!$L3,""))</f>
        <v>39</v>
      </c>
      <c r="T4" s="40">
        <f t="shared" si="5"/>
        <v>4</v>
      </c>
      <c r="U4" s="36">
        <f>IFERROR(IF(VLOOKUP(W3+1,R:S,2,FALSE)&lt;&gt;"",VLOOKUP(W3+1,R:S,2,FALSE),IF(VLOOKUP(W3+2,R:S,2,FALSE)&lt;&gt;"",VLOOKUP(W3+2,R:S,2,FALSE),IF(VLOOKUP(W3+3,R:S,2,FALSE)&lt;&gt;"",VLOOKUP(W3+3,R:S,2,FALSE),IF(VLOOKUP(W3+4,R:S,2,FALSE)&lt;&gt;"",VLOOKUP(W3+4,R:S,2,FALSE),IF(VLOOKUP(W3+5,R:S,2,FALSE)&lt;&gt;"",VLOOKUP(W3+5,R:S,2,FALSE),IF(VLOOKUP(W3+6,R:S,2,FALSE)&lt;&gt;"",VLOOKUP(W3+6,R:S,2,FALSE),IF(VLOOKUP(W3+7,R:S,2,FALSE)&lt;&gt;"",VLOOKUP(W3+7,R:S,2,FALSE),IF(VLOOKUP(W3+8,R:S,2,FALSE)&lt;&gt;"",VLOOKUP(W3+8,R:S,2,FALSE),IF(VLOOKUP(W3+9,R:S,2,FALSE)&lt;&gt;"",VLOOKUP(W3+9,R:S,2,FALSE),IF(VLOOKUP(W3+10,R:S,2,FALSE)&lt;&gt;"",VLOOKUP(W3+10,R:S,2,FALSE),IF(VLOOKUP(W3+11,R:S,2,FALSE)&lt;&gt;"",VLOOKUP(W3+11,R:S,2,FALSE),IF(VLOOKUP(W3+12,R:S,2,FALSE)&lt;&gt;"",VLOOKUP(W3+12,R:S,2,FALSE),IF(VLOOKUP(W3+13,R:S,2,FALSE)&lt;&gt;"",VLOOKUP(W3+13,R:S,2,FALSE),IF(VLOOKUP(W3+14,R:S,2,FALSE)&lt;&gt;"",VLOOKUP(W3+14,R:S,2,FALSE),IF(VLOOKUP(W3+15,R:S,2,FALSE)&lt;&gt;"",VLOOKUP(W3+15,R:S,2,FALSE),IF(VLOOKUP(W3+16,R:S,2,FALSE)&lt;&gt;"",VLOOKUP(W3+16,R:S,2,FALSE),IF(VLOOKUP(W3+17,R:S,2,FALSE)&lt;&gt;"",VLOOKUP(W3+17,R:S,2,FALSE),IF(VLOOKUP(W3+18,R:S,2,FALSE)&lt;&gt;"",VLOOKUP(W3+18,R:S,2,FALSE),IF(VLOOKUP(W3+19,R:S,2,FALSE)&lt;&gt;"",VLOOKUP(W3+19,R:S,2,FALSE),IF(VLOOKUP(W3+20,R:S,2,FALSE)&lt;&gt;"",VLOOKUP(W3+20,R:S,2,FALSE),IF(VLOOKUP(W3+21,R:S,2,FALSE)&lt;&gt;"",VLOOKUP(W3+21,R:S,2,FALSE),IF(VLOOKUP(W3+22,R:S,2,FALSE)&lt;&gt;"",VLOOKUP(W3+22,R:S,2,FALSE),IF(VLOOKUP(W3+23,R:S,2,FALSE)&lt;&gt;"",VLOOKUP(W3+23,R:S,2,FALSE),IF(VLOOKUP(W3+24,R:S,2,FALSE)&lt;&gt;"",VLOOKUP(W3+24,R:S,2,FALSE),IF(VLOOKUP(W3+25,R:S,2,FALSE)&lt;&gt;"",VLOOKUP(W3+25,R:S,2,FALSE),IF(VLOOKUP(W3+26,R:S,2,FALSE)&lt;&gt;"",VLOOKUP(W3+26,R:S,2,FALSE),IF(VLOOKUP(W3+27,R:S,2,FALSE)&lt;&gt;"",VLOOKUP(W3+27,R:S,2,FALSE),IF(VLOOKUP(W3+28,R:S,2,FALSE)&lt;&gt;"",VLOOKUP(W3+28,R:S,2,FALSE),"")))))))))))))))))))))))))))),"")</f>
        <v>49.1</v>
      </c>
      <c r="V4" s="40">
        <v>4</v>
      </c>
      <c r="W4" s="40">
        <f t="shared" ref="W4:W31" si="6">VLOOKUP(U4,S:T,2)</f>
        <v>5</v>
      </c>
    </row>
    <row r="5" spans="1:50" ht="15.75" thickBot="1">
      <c r="A5">
        <f t="shared" si="0"/>
        <v>5</v>
      </c>
      <c r="B5" s="37">
        <f t="shared" ref="B5:B25" si="7">B4+1</f>
        <v>43103</v>
      </c>
      <c r="C5" s="7">
        <f ca="1">JAN!$E$140</f>
        <v>12</v>
      </c>
      <c r="D5" s="7">
        <f ca="1">JAN!$E$136</f>
        <v>0</v>
      </c>
      <c r="E5" t="str">
        <f t="shared" ca="1" si="1"/>
        <v/>
      </c>
      <c r="F5" t="str">
        <f t="shared" ca="1" si="2"/>
        <v/>
      </c>
      <c r="G5">
        <f t="shared" si="3"/>
        <v>5</v>
      </c>
      <c r="I5" s="36">
        <f>IF(IF(SUMIFS(Data!A:A,Data!B:B,"&gt;="&amp;'TBL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B'!$C$6,Data!E:E,Para!$L4)=0,Para!$L4,"")="","",IF(SUMIFS(Data!A:A,Data!B:B,"&gt;="&amp;'TBL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B'!$C$6,Data!E:E,Para!$L4)=0,Para!$L4,""))</f>
        <v>49.1</v>
      </c>
      <c r="J5" s="34"/>
      <c r="K5" s="34"/>
      <c r="L5" s="5">
        <v>49</v>
      </c>
      <c r="M5" s="34">
        <f t="shared" si="4"/>
        <v>4</v>
      </c>
      <c r="N5" s="34"/>
      <c r="O5" s="34"/>
      <c r="P5" s="34"/>
      <c r="Q5" s="36">
        <f>IF(IF(SUMIFS(Data!A:A,Data!B:B,"&gt;="&amp;'TBL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B'!$C$6,Data!E:E,Para!$L4)=0,Para!$L4,"")="","",ROUNDDOWN(IF(SUMIFS(Data!A:A,Data!B:B,"&gt;="&amp;'TBL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B'!$C$6,Data!E:E,Para!$L4)=0,Para!$L4,""),0))</f>
        <v>49</v>
      </c>
      <c r="R5" s="40">
        <f t="shared" si="5"/>
        <v>5</v>
      </c>
      <c r="S5" s="35">
        <f>IF(IF(SUMIFS(Data!A:A,Data!B:B,"&gt;="&amp;'TBL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B'!$C$6,Data!E:E,Para!$L4)=0,Para!$L4,"")="","",IF(SUMIFS(Data!A:A,Data!B:B,"&gt;="&amp;'TBL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B'!$C$6,Data!E:E,Para!$L4)=0,Para!$L4,""))</f>
        <v>49.1</v>
      </c>
      <c r="T5" s="40">
        <f t="shared" si="5"/>
        <v>5</v>
      </c>
      <c r="U5" s="36">
        <f t="shared" ref="U5:U32" si="8">IFERROR(IF(VLOOKUP(W4+1,R:S,2,FALSE)&lt;&gt;"",VLOOKUP(W4+1,R:S,2,FALSE),IF(VLOOKUP(W4+2,R:S,2,FALSE)&lt;&gt;"",VLOOKUP(W4+2,R:S,2,FALSE),IF(VLOOKUP(W4+3,R:S,2,FALSE)&lt;&gt;"",VLOOKUP(W4+3,R:S,2,FALSE),IF(VLOOKUP(W4+4,R:S,2,FALSE)&lt;&gt;"",VLOOKUP(W4+4,R:S,2,FALSE),IF(VLOOKUP(W4+5,R:S,2,FALSE)&lt;&gt;"",VLOOKUP(W4+5,R:S,2,FALSE),IF(VLOOKUP(W4+6,R:S,2,FALSE)&lt;&gt;"",VLOOKUP(W4+6,R:S,2,FALSE),IF(VLOOKUP(W4+7,R:S,2,FALSE)&lt;&gt;"",VLOOKUP(W4+7,R:S,2,FALSE),IF(VLOOKUP(W4+8,R:S,2,FALSE)&lt;&gt;"",VLOOKUP(W4+8,R:S,2,FALSE),IF(VLOOKUP(W4+9,R:S,2,FALSE)&lt;&gt;"",VLOOKUP(W4+9,R:S,2,FALSE),IF(VLOOKUP(W4+10,R:S,2,FALSE)&lt;&gt;"",VLOOKUP(W4+10,R:S,2,FALSE),IF(VLOOKUP(W4+11,R:S,2,FALSE)&lt;&gt;"",VLOOKUP(W4+11,R:S,2,FALSE),IF(VLOOKUP(W4+12,R:S,2,FALSE)&lt;&gt;"",VLOOKUP(W4+12,R:S,2,FALSE),IF(VLOOKUP(W4+13,R:S,2,FALSE)&lt;&gt;"",VLOOKUP(W4+13,R:S,2,FALSE),IF(VLOOKUP(W4+14,R:S,2,FALSE)&lt;&gt;"",VLOOKUP(W4+14,R:S,2,FALSE),IF(VLOOKUP(W4+15,R:S,2,FALSE)&lt;&gt;"",VLOOKUP(W4+15,R:S,2,FALSE),IF(VLOOKUP(W4+16,R:S,2,FALSE)&lt;&gt;"",VLOOKUP(W4+16,R:S,2,FALSE),IF(VLOOKUP(W4+17,R:S,2,FALSE)&lt;&gt;"",VLOOKUP(W4+17,R:S,2,FALSE),IF(VLOOKUP(W4+18,R:S,2,FALSE)&lt;&gt;"",VLOOKUP(W4+18,R:S,2,FALSE),IF(VLOOKUP(W4+19,R:S,2,FALSE)&lt;&gt;"",VLOOKUP(W4+19,R:S,2,FALSE),IF(VLOOKUP(W4+20,R:S,2,FALSE)&lt;&gt;"",VLOOKUP(W4+20,R:S,2,FALSE),IF(VLOOKUP(W4+21,R:S,2,FALSE)&lt;&gt;"",VLOOKUP(W4+21,R:S,2,FALSE),IF(VLOOKUP(W4+22,R:S,2,FALSE)&lt;&gt;"",VLOOKUP(W4+22,R:S,2,FALSE),IF(VLOOKUP(W4+23,R:S,2,FALSE)&lt;&gt;"",VLOOKUP(W4+23,R:S,2,FALSE),IF(VLOOKUP(W4+24,R:S,2,FALSE)&lt;&gt;"",VLOOKUP(W4+24,R:S,2,FALSE),IF(VLOOKUP(W4+25,R:S,2,FALSE)&lt;&gt;"",VLOOKUP(W4+25,R:S,2,FALSE),IF(VLOOKUP(W4+26,R:S,2,FALSE)&lt;&gt;"",VLOOKUP(W4+26,R:S,2,FALSE),IF(VLOOKUP(W4+27,R:S,2,FALSE)&lt;&gt;"",VLOOKUP(W4+27,R:S,2,FALSE),IF(VLOOKUP(W4+28,R:S,2,FALSE)&lt;&gt;"",VLOOKUP(W4+28,R:S,2,FALSE),"")))))))))))))))))))))))))))),"")</f>
        <v>51</v>
      </c>
      <c r="V5" s="40">
        <v>5</v>
      </c>
      <c r="W5" s="40">
        <f t="shared" si="6"/>
        <v>9</v>
      </c>
    </row>
    <row r="6" spans="1:50" ht="15.75" thickBot="1">
      <c r="A6">
        <f t="shared" si="0"/>
        <v>6</v>
      </c>
      <c r="B6" s="37">
        <f t="shared" si="7"/>
        <v>43104</v>
      </c>
      <c r="C6" s="7">
        <f ca="1">JAN!$F$140</f>
        <v>12</v>
      </c>
      <c r="D6" s="7">
        <f ca="1">JAN!$F$136</f>
        <v>0</v>
      </c>
      <c r="E6" t="str">
        <f t="shared" ca="1" si="1"/>
        <v/>
      </c>
      <c r="F6" t="str">
        <f t="shared" ca="1" si="2"/>
        <v/>
      </c>
      <c r="G6">
        <f t="shared" si="3"/>
        <v>6</v>
      </c>
      <c r="I6" s="36">
        <f>IF(IF(SUMIFS(Data!A:A,Data!B:B,"&gt;="&amp;'TBL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B'!$C$6,Data!E:E,Para!$L5)=0,Para!$L5,"")="","",IF(SUMIFS(Data!A:A,Data!B:B,"&gt;="&amp;'TBL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B'!$C$6,Data!E:E,Para!$L5)=0,Para!$L5,""))</f>
        <v>49.2</v>
      </c>
      <c r="J6" s="34"/>
      <c r="K6" s="34"/>
      <c r="L6" s="5">
        <v>51</v>
      </c>
      <c r="M6" s="34">
        <f t="shared" si="4"/>
        <v>1</v>
      </c>
      <c r="N6" s="34"/>
      <c r="O6" s="34"/>
      <c r="P6" s="34"/>
      <c r="Q6" s="36">
        <f>IF(IF(SUMIFS(Data!A:A,Data!B:B,"&gt;="&amp;'TBL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B'!$C$6,Data!E:E,Para!$L5)=0,Para!$L5,"")="","",ROUNDDOWN(IF(SUMIFS(Data!A:A,Data!B:B,"&gt;="&amp;'TBL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B'!$C$6,Data!E:E,Para!$L5)=0,Para!$L5,""),0))</f>
        <v>49</v>
      </c>
      <c r="R6" s="40">
        <f t="shared" si="5"/>
        <v>6</v>
      </c>
      <c r="S6" s="35" t="str">
        <f>IF(S5&lt;&gt;"","",IF(IF(SUMIFS(Data!A:A,Data!B:B,"&gt;="&amp;'TBL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B'!$C$6,Data!E:E,Para!$L5)=0,Para!$L5,"")="","",IF(SUMIFS(Data!A:A,Data!B:B,"&gt;="&amp;'TBL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B'!$C$6,Data!E:E,Para!$L5)=0,Para!$L5,"")))</f>
        <v/>
      </c>
      <c r="T6" s="40">
        <f t="shared" si="5"/>
        <v>6</v>
      </c>
      <c r="U6" s="36">
        <f t="shared" si="8"/>
        <v>53.1</v>
      </c>
      <c r="V6" s="40">
        <v>6</v>
      </c>
      <c r="W6" s="40">
        <f t="shared" si="6"/>
        <v>10</v>
      </c>
    </row>
    <row r="7" spans="1:50" ht="15.75" thickBot="1">
      <c r="A7">
        <f t="shared" si="0"/>
        <v>7</v>
      </c>
      <c r="B7" s="37">
        <f t="shared" si="7"/>
        <v>43105</v>
      </c>
      <c r="C7" s="7">
        <f ca="1">JAN!$G$140</f>
        <v>12</v>
      </c>
      <c r="D7" s="7">
        <f ca="1">JAN!$G$136</f>
        <v>0</v>
      </c>
      <c r="E7" t="str">
        <f t="shared" ca="1" si="1"/>
        <v/>
      </c>
      <c r="F7" t="str">
        <f t="shared" ca="1" si="2"/>
        <v/>
      </c>
      <c r="G7">
        <f t="shared" si="3"/>
        <v>7</v>
      </c>
      <c r="I7" s="36">
        <f>IF(IF(SUMIFS(Data!A:A,Data!B:B,"&gt;="&amp;'TBL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B'!$C$6,Data!E:E,Para!$L6)=0,Para!$L6,"")="","",IF(SUMIFS(Data!A:A,Data!B:B,"&gt;="&amp;'TBL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B'!$C$6,Data!E:E,Para!$L6)=0,Para!$L6,""))</f>
        <v>49.3</v>
      </c>
      <c r="J7" s="34"/>
      <c r="K7" s="34"/>
      <c r="L7" s="5">
        <v>53</v>
      </c>
      <c r="M7" s="34">
        <f t="shared" si="4"/>
        <v>3</v>
      </c>
      <c r="N7" s="34"/>
      <c r="O7" s="34"/>
      <c r="P7" s="34"/>
      <c r="Q7" s="36">
        <f>IF(IF(SUMIFS(Data!A:A,Data!B:B,"&gt;="&amp;'TBL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B'!$C$6,Data!E:E,Para!$L6)=0,Para!$L6,"")="","",ROUNDDOWN(IF(SUMIFS(Data!A:A,Data!B:B,"&gt;="&amp;'TBL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B'!$C$6,Data!E:E,Para!$L6)=0,Para!$L6,""),0))</f>
        <v>49</v>
      </c>
      <c r="R7" s="40">
        <f t="shared" si="5"/>
        <v>7</v>
      </c>
      <c r="S7" s="35" t="str">
        <f>IF(S5&lt;&gt;"","",IF(S6&lt;&gt;"","",IF(IF(SUMIFS(Data!A:A,Data!B:B,"&gt;="&amp;'TBL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B'!$C$6,Data!E:E,Para!$L6)=0,Para!$L6,"")="","",IF(SUMIFS(Data!A:A,Data!B:B,"&gt;="&amp;'TBL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B'!$C$6,Data!E:E,Para!$L6)=0,Para!$L6,""))))</f>
        <v/>
      </c>
      <c r="T7" s="40">
        <f t="shared" si="5"/>
        <v>7</v>
      </c>
      <c r="U7" s="36">
        <f t="shared" si="8"/>
        <v>55.2</v>
      </c>
      <c r="V7" s="40">
        <v>7</v>
      </c>
      <c r="W7" s="40">
        <f t="shared" si="6"/>
        <v>14</v>
      </c>
    </row>
    <row r="8" spans="1:50" ht="15.75" thickBot="1">
      <c r="A8">
        <f t="shared" si="0"/>
        <v>8</v>
      </c>
      <c r="B8" s="37">
        <f t="shared" si="7"/>
        <v>43106</v>
      </c>
      <c r="C8" s="7">
        <f ca="1">JAN!$H$140</f>
        <v>12</v>
      </c>
      <c r="D8" s="7">
        <f ca="1">JAN!$H$136</f>
        <v>0</v>
      </c>
      <c r="E8" t="str">
        <f t="shared" ca="1" si="1"/>
        <v/>
      </c>
      <c r="F8" t="str">
        <f t="shared" ca="1" si="2"/>
        <v/>
      </c>
      <c r="G8">
        <f t="shared" si="3"/>
        <v>8</v>
      </c>
      <c r="I8" s="36">
        <f>IF(IF(SUMIFS(Data!A:A,Data!B:B,"&gt;="&amp;'TBL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B'!$C$6,Data!E:E,Para!$L7)=0,Para!$L7,"")="","",IF(SUMIFS(Data!A:A,Data!B:B,"&gt;="&amp;'TBL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B'!$C$6,Data!E:E,Para!$L7)=0,Para!$L7,""))</f>
        <v>49.4</v>
      </c>
      <c r="J8" s="34"/>
      <c r="K8" s="34"/>
      <c r="L8" s="5">
        <v>55</v>
      </c>
      <c r="M8" s="34">
        <f t="shared" si="4"/>
        <v>3</v>
      </c>
      <c r="N8" s="34"/>
      <c r="O8" s="34"/>
      <c r="P8" s="34"/>
      <c r="Q8" s="36">
        <f>IF(IF(SUMIFS(Data!A:A,Data!B:B,"&gt;="&amp;'TBL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B'!$C$6,Data!E:E,Para!$L7)=0,Para!$L7,"")="","",ROUNDDOWN(IF(SUMIFS(Data!A:A,Data!B:B,"&gt;="&amp;'TBL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B'!$C$6,Data!E:E,Para!$L7)=0,Para!$L7,""),0))</f>
        <v>49</v>
      </c>
      <c r="R8" s="40">
        <f t="shared" si="5"/>
        <v>8</v>
      </c>
      <c r="S8" s="35" t="str">
        <f>IF(S5&lt;&gt;"","",IF(S6&lt;&gt;"","",IF(S7&lt;&gt;"","",IF(IF(SUMIFS(Data!A:A,Data!B:B,"&gt;="&amp;'TBL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B'!$C$6,Data!E:E,Para!$L7)=0,Para!$L7,"")="","",IF(SUMIFS(Data!A:A,Data!B:B,"&gt;="&amp;'TBL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B'!$C$6,Data!E:E,Para!$L7)=0,Para!$L7,"")))))</f>
        <v/>
      </c>
      <c r="T8" s="40">
        <f t="shared" si="5"/>
        <v>8</v>
      </c>
      <c r="U8" s="36">
        <f t="shared" si="8"/>
        <v>57.1</v>
      </c>
      <c r="V8" s="40">
        <v>8</v>
      </c>
      <c r="W8" s="40">
        <f t="shared" si="6"/>
        <v>17</v>
      </c>
    </row>
    <row r="9" spans="1:50" ht="15.75" thickBot="1">
      <c r="A9">
        <f t="shared" si="0"/>
        <v>9</v>
      </c>
      <c r="B9" s="37">
        <f t="shared" si="7"/>
        <v>43107</v>
      </c>
      <c r="C9" s="7">
        <f ca="1">JAN!$I$140</f>
        <v>12</v>
      </c>
      <c r="D9" s="7">
        <f ca="1">JAN!$I$136</f>
        <v>0</v>
      </c>
      <c r="E9" t="str">
        <f t="shared" ca="1" si="1"/>
        <v/>
      </c>
      <c r="F9" t="str">
        <f t="shared" ca="1" si="2"/>
        <v/>
      </c>
      <c r="G9">
        <f t="shared" si="3"/>
        <v>9</v>
      </c>
      <c r="I9" s="36">
        <f>IF(IF(SUMIFS(Data!A:A,Data!B:B,"&gt;="&amp;'TBL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B'!$C$6,Data!E:E,Para!$L8)=0,Para!$L8,"")="","",IF(SUMIFS(Data!A:A,Data!B:B,"&gt;="&amp;'TBL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B'!$C$6,Data!E:E,Para!$L8)=0,Para!$L8,""))</f>
        <v>51</v>
      </c>
      <c r="J9" s="34"/>
      <c r="K9" s="34"/>
      <c r="L9" s="5">
        <v>57</v>
      </c>
      <c r="M9" s="34">
        <f t="shared" si="4"/>
        <v>2</v>
      </c>
      <c r="N9" s="34"/>
      <c r="O9" s="34"/>
      <c r="P9" s="34"/>
      <c r="Q9" s="36">
        <f>IF(IF(SUMIFS(Data!A:A,Data!B:B,"&gt;="&amp;'TBL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B'!$C$6,Data!E:E,Para!$L8)=0,Para!$L8,"")="","",ROUNDDOWN(IF(SUMIFS(Data!A:A,Data!B:B,"&gt;="&amp;'TBL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B'!$C$6,Data!E:E,Para!$L8)=0,Para!$L8,""),0))</f>
        <v>51</v>
      </c>
      <c r="R9" s="40">
        <f t="shared" si="5"/>
        <v>9</v>
      </c>
      <c r="S9" s="35">
        <f>IF(IF(SUMIFS(Data!A:A,Data!B:B,"&gt;="&amp;'TBL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B'!$C$6,Data!E:E,Para!$L8)=0,Para!$L8,"")="","",IF(SUMIFS(Data!A:A,Data!B:B,"&gt;="&amp;'TBL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B'!$C$6,Data!E:E,Para!$L8)=0,Para!$L8,""))</f>
        <v>51</v>
      </c>
      <c r="T9" s="40">
        <f t="shared" si="5"/>
        <v>9</v>
      </c>
      <c r="U9" s="36">
        <f t="shared" si="8"/>
        <v>59.1</v>
      </c>
      <c r="V9" s="40">
        <v>9</v>
      </c>
      <c r="W9" s="40">
        <f t="shared" si="6"/>
        <v>19</v>
      </c>
    </row>
    <row r="10" spans="1:50" ht="15.75" thickBot="1">
      <c r="A10">
        <f t="shared" si="0"/>
        <v>10</v>
      </c>
      <c r="B10" s="37">
        <f t="shared" si="7"/>
        <v>43108</v>
      </c>
      <c r="C10" s="7">
        <f ca="1">JAN!$J$140</f>
        <v>12</v>
      </c>
      <c r="D10" s="7">
        <f ca="1">JAN!$J$136</f>
        <v>0</v>
      </c>
      <c r="E10" t="str">
        <f t="shared" ca="1" si="1"/>
        <v/>
      </c>
      <c r="F10" t="str">
        <f t="shared" ca="1" si="2"/>
        <v/>
      </c>
      <c r="G10">
        <f t="shared" si="3"/>
        <v>10</v>
      </c>
      <c r="I10" s="36">
        <f>IF(IF(SUMIFS(Data!A:A,Data!B:B,"&gt;="&amp;'TBL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B'!$C$6,Data!E:E,Para!$L9)=0,Para!$L9,"")="","",IF(SUMIFS(Data!A:A,Data!B:B,"&gt;="&amp;'TBL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B'!$C$6,Data!E:E,Para!$L9)=0,Para!$L9,""))</f>
        <v>53.1</v>
      </c>
      <c r="J10" s="34"/>
      <c r="K10" s="34"/>
      <c r="L10" s="5">
        <v>59</v>
      </c>
      <c r="M10" s="34">
        <f t="shared" si="4"/>
        <v>3</v>
      </c>
      <c r="N10" s="34"/>
      <c r="O10" s="34"/>
      <c r="P10" s="34"/>
      <c r="Q10" s="36">
        <f>IF(IF(SUMIFS(Data!A:A,Data!B:B,"&gt;="&amp;'TBL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B'!$C$6,Data!E:E,Para!$L9)=0,Para!$L9,"")="","",ROUNDDOWN(IF(SUMIFS(Data!A:A,Data!B:B,"&gt;="&amp;'TBL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B'!$C$6,Data!E:E,Para!$L9)=0,Para!$L9,""),0))</f>
        <v>53</v>
      </c>
      <c r="R10" s="40">
        <f t="shared" si="5"/>
        <v>10</v>
      </c>
      <c r="S10" s="35">
        <f>IF(IF(SUMIFS(Data!A:A,Data!B:B,"&gt;="&amp;'TBL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B'!$C$6,Data!E:E,Para!$L9)=0,Para!$L9,"")="","",IF(SUMIFS(Data!A:A,Data!B:B,"&gt;="&amp;'TBL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B'!$C$6,Data!E:E,Para!$L9)=0,Para!$L9,""))</f>
        <v>53.1</v>
      </c>
      <c r="T10" s="40">
        <f t="shared" si="5"/>
        <v>10</v>
      </c>
      <c r="U10" s="36">
        <f t="shared" si="8"/>
        <v>61.1</v>
      </c>
      <c r="V10" s="40">
        <v>10</v>
      </c>
      <c r="W10" s="40">
        <f t="shared" si="6"/>
        <v>22</v>
      </c>
    </row>
    <row r="11" spans="1:50" ht="15.75" thickBot="1">
      <c r="A11">
        <f t="shared" si="0"/>
        <v>11</v>
      </c>
      <c r="B11" s="37">
        <f t="shared" si="7"/>
        <v>43109</v>
      </c>
      <c r="C11" s="7">
        <f ca="1">JAN!$K$140</f>
        <v>12</v>
      </c>
      <c r="D11" s="7">
        <f ca="1">JAN!$K$136</f>
        <v>0</v>
      </c>
      <c r="E11" t="str">
        <f t="shared" ca="1" si="1"/>
        <v/>
      </c>
      <c r="F11" t="str">
        <f t="shared" ca="1" si="2"/>
        <v/>
      </c>
      <c r="G11">
        <f t="shared" si="3"/>
        <v>11</v>
      </c>
      <c r="I11" s="36">
        <f>IF(IF(SUMIFS(Data!A:A,Data!B:B,"&gt;="&amp;'TBL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B'!$C$6,Data!E:E,Para!$L10)=0,Para!$L10,"")="","",IF(SUMIFS(Data!A:A,Data!B:B,"&gt;="&amp;'TBL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B'!$C$6,Data!E:E,Para!$L10)=0,Para!$L10,""))</f>
        <v>53.2</v>
      </c>
      <c r="J11" s="34"/>
      <c r="K11" s="34"/>
      <c r="L11" s="5">
        <v>61</v>
      </c>
      <c r="M11" s="34">
        <f t="shared" si="4"/>
        <v>4</v>
      </c>
      <c r="N11" s="34"/>
      <c r="O11" s="34"/>
      <c r="P11" s="34"/>
      <c r="Q11" s="36">
        <f>IF(IF(SUMIFS(Data!A:A,Data!B:B,"&gt;="&amp;'TBL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B'!$C$6,Data!E:E,Para!$L10)=0,Para!$L10,"")="","",ROUNDDOWN(IF(SUMIFS(Data!A:A,Data!B:B,"&gt;="&amp;'TBL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B'!$C$6,Data!E:E,Para!$L10)=0,Para!$L10,""),0))</f>
        <v>53</v>
      </c>
      <c r="R11" s="40">
        <f t="shared" si="5"/>
        <v>11</v>
      </c>
      <c r="S11" s="35" t="str">
        <f>IF(S10&lt;&gt;"","",IF(IF(SUMIFS(Data!A:A,Data!B:B,"&gt;="&amp;'TBL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B'!$C$6,Data!E:E,Para!$L10)=0,Para!$L10,"")="","",IF(SUMIFS(Data!A:A,Data!B:B,"&gt;="&amp;'TBL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B'!$C$6,Data!E:E,Para!$L10)=0,Para!$L10,"")))</f>
        <v/>
      </c>
      <c r="T11" s="40">
        <f t="shared" si="5"/>
        <v>11</v>
      </c>
      <c r="U11" s="36">
        <f t="shared" si="8"/>
        <v>63</v>
      </c>
      <c r="V11" s="40">
        <v>11</v>
      </c>
      <c r="W11" s="40">
        <f t="shared" si="6"/>
        <v>26</v>
      </c>
    </row>
    <row r="12" spans="1:50" ht="15.75" thickBot="1">
      <c r="A12">
        <f t="shared" si="0"/>
        <v>12</v>
      </c>
      <c r="B12" s="37">
        <f>B11+1</f>
        <v>43110</v>
      </c>
      <c r="C12" s="7">
        <f ca="1">JAN!$L$140</f>
        <v>12</v>
      </c>
      <c r="D12" s="7">
        <f ca="1">JAN!$L$136</f>
        <v>0</v>
      </c>
      <c r="E12" t="str">
        <f t="shared" ca="1" si="1"/>
        <v/>
      </c>
      <c r="F12" t="str">
        <f t="shared" ca="1" si="2"/>
        <v/>
      </c>
      <c r="G12">
        <f t="shared" si="3"/>
        <v>12</v>
      </c>
      <c r="I12" s="36">
        <f>IF(IF(SUMIFS(Data!A:A,Data!B:B,"&gt;="&amp;'TBL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B'!$C$6,Data!E:E,Para!$L11)=0,Para!$L11,"")="","",IF(SUMIFS(Data!A:A,Data!B:B,"&gt;="&amp;'TBL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B'!$C$6,Data!E:E,Para!$L11)=0,Para!$L11,""))</f>
        <v>53.3</v>
      </c>
      <c r="J12" s="34"/>
      <c r="K12" s="34"/>
      <c r="L12" s="5">
        <v>63</v>
      </c>
      <c r="M12" s="34">
        <f t="shared" si="4"/>
        <v>1</v>
      </c>
      <c r="N12" s="34"/>
      <c r="O12" s="34"/>
      <c r="P12" s="34"/>
      <c r="Q12" s="36">
        <f>IF(IF(SUMIFS(Data!A:A,Data!B:B,"&gt;="&amp;'TBL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B'!$C$6,Data!E:E,Para!$L11)=0,Para!$L11,"")="","",ROUNDDOWN(IF(SUMIFS(Data!A:A,Data!B:B,"&gt;="&amp;'TBL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B'!$C$6,Data!E:E,Para!$L11)=0,Para!$L11,""),0))</f>
        <v>53</v>
      </c>
      <c r="R12" s="40">
        <f t="shared" si="5"/>
        <v>12</v>
      </c>
      <c r="S12" s="35" t="str">
        <f>IF(S10&lt;&gt;"","",IF(S11&lt;&gt;"","",IF(IF(SUMIFS(Data!A:A,Data!B:B,"&gt;="&amp;'TBL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B'!$C$6,Data!E:E,Para!$L11)=0,Para!$L11,"")="","",IF(SUMIFS(Data!A:A,Data!B:B,"&gt;="&amp;'TBL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B'!$C$6,Data!E:E,Para!$L11)=0,Para!$L11,""))))</f>
        <v/>
      </c>
      <c r="T12" s="40">
        <f t="shared" si="5"/>
        <v>12</v>
      </c>
      <c r="U12" s="36">
        <f t="shared" si="8"/>
        <v>65.099999999999994</v>
      </c>
      <c r="V12" s="40">
        <v>12</v>
      </c>
      <c r="W12" s="40">
        <f t="shared" si="6"/>
        <v>27</v>
      </c>
    </row>
    <row r="13" spans="1:50" ht="15.75" thickBot="1">
      <c r="A13">
        <f t="shared" si="0"/>
        <v>13</v>
      </c>
      <c r="B13" s="37">
        <f t="shared" si="7"/>
        <v>43111</v>
      </c>
      <c r="C13" s="7">
        <f ca="1">JAN!$M$140</f>
        <v>12</v>
      </c>
      <c r="D13" s="7">
        <f ca="1">JAN!$M$136</f>
        <v>0</v>
      </c>
      <c r="E13" t="str">
        <f t="shared" ca="1" si="1"/>
        <v/>
      </c>
      <c r="F13" t="str">
        <f t="shared" ca="1" si="2"/>
        <v/>
      </c>
      <c r="G13">
        <f t="shared" si="3"/>
        <v>13</v>
      </c>
      <c r="I13" s="36" t="str">
        <f>IF(IF(SUMIFS(Data!A:A,Data!B:B,"&gt;="&amp;'TBL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B'!$C$6,Data!E:E,Para!$L12)=0,Para!$L12,"")="","",IF(SUMIFS(Data!A:A,Data!B:B,"&gt;="&amp;'TBL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B'!$C$6,Data!E:E,Para!$L12)=0,Para!$L12,""))</f>
        <v/>
      </c>
      <c r="J13" s="34"/>
      <c r="K13" s="34"/>
      <c r="L13" s="5">
        <v>65</v>
      </c>
      <c r="M13" s="34">
        <f t="shared" si="4"/>
        <v>3</v>
      </c>
      <c r="N13" s="34"/>
      <c r="O13" s="34"/>
      <c r="P13" s="34"/>
      <c r="Q13" s="36" t="str">
        <f>IF(IF(SUMIFS(Data!A:A,Data!B:B,"&gt;="&amp;'TBL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B'!$C$6,Data!E:E,Para!$L12)=0,Para!$L12,"")="","",ROUNDDOWN(IF(SUMIFS(Data!A:A,Data!B:B,"&gt;="&amp;'TBL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B'!$C$6,Data!E:E,Para!$L12)=0,Para!$L12,""),0))</f>
        <v/>
      </c>
      <c r="R13" s="40">
        <f t="shared" si="5"/>
        <v>13</v>
      </c>
      <c r="S13" s="35" t="str">
        <f>IF(IF(SUMIFS(Data!A:A,Data!B:B,"&gt;="&amp;'TBL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B'!$C$6,Data!E:E,Para!$L12)=0,Para!$L12,"")="","",IF(SUMIFS(Data!A:A,Data!B:B,"&gt;="&amp;'TBL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B'!$C$6,Data!E:E,Para!$L12)=0,Para!$L12,""))</f>
        <v/>
      </c>
      <c r="T13" s="40">
        <f t="shared" si="5"/>
        <v>13</v>
      </c>
      <c r="U13" s="36">
        <f t="shared" si="8"/>
        <v>83.1</v>
      </c>
      <c r="V13" s="40">
        <v>13</v>
      </c>
      <c r="W13" s="40">
        <f t="shared" si="6"/>
        <v>30</v>
      </c>
    </row>
    <row r="14" spans="1:50" ht="15.75" thickBot="1">
      <c r="A14">
        <f t="shared" si="0"/>
        <v>14</v>
      </c>
      <c r="B14" s="37">
        <f t="shared" si="7"/>
        <v>43112</v>
      </c>
      <c r="C14" s="7">
        <f ca="1">JAN!$N$140</f>
        <v>12</v>
      </c>
      <c r="D14" s="7">
        <f ca="1">JAN!$N$136</f>
        <v>0</v>
      </c>
      <c r="E14" t="str">
        <f t="shared" ca="1" si="1"/>
        <v/>
      </c>
      <c r="F14" t="str">
        <f t="shared" ca="1" si="2"/>
        <v/>
      </c>
      <c r="G14">
        <f t="shared" si="3"/>
        <v>14</v>
      </c>
      <c r="I14" s="36">
        <f>IF(IF(SUMIFS(Data!A:A,Data!B:B,"&gt;="&amp;'TBL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B'!$C$6,Data!E:E,Para!$L13)=0,Para!$L13,"")="","",IF(SUMIFS(Data!A:A,Data!B:B,"&gt;="&amp;'TBL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B'!$C$6,Data!E:E,Para!$L13)=0,Para!$L13,""))</f>
        <v>55.2</v>
      </c>
      <c r="J14" s="34"/>
      <c r="K14" s="34"/>
      <c r="L14" s="6">
        <v>83</v>
      </c>
      <c r="M14" s="34">
        <f t="shared" si="4"/>
        <v>2</v>
      </c>
      <c r="N14" s="34"/>
      <c r="O14" s="34"/>
      <c r="P14" s="34"/>
      <c r="Q14" s="36">
        <f>IF(IF(SUMIFS(Data!A:A,Data!B:B,"&gt;="&amp;'TBL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B'!$C$6,Data!E:E,Para!$L13)=0,Para!$L13,"")="","",ROUNDDOWN(IF(SUMIFS(Data!A:A,Data!B:B,"&gt;="&amp;'TBL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B'!$C$6,Data!E:E,Para!$L13)=0,Para!$L13,""),0))</f>
        <v>55</v>
      </c>
      <c r="R14" s="40">
        <f t="shared" si="5"/>
        <v>14</v>
      </c>
      <c r="S14" s="35">
        <f>IF(S13&lt;&gt;"","",IF(IF(SUMIFS(Data!A:A,Data!B:B,"&gt;="&amp;'TBL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B'!$C$6,Data!E:E,Para!$L13)=0,Para!$L13,"")="","",IF(SUMIFS(Data!A:A,Data!B:B,"&gt;="&amp;'TBL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B'!$C$6,Data!E:E,Para!$L13)=0,Para!$L13,"")))</f>
        <v>55.2</v>
      </c>
      <c r="T14" s="40">
        <f t="shared" si="5"/>
        <v>14</v>
      </c>
      <c r="U14" s="36" t="str">
        <f t="shared" si="8"/>
        <v/>
      </c>
      <c r="V14" s="40">
        <v>14</v>
      </c>
      <c r="W14" s="40">
        <f t="shared" si="6"/>
        <v>0</v>
      </c>
    </row>
    <row r="15" spans="1:50" ht="15.75" thickBot="1">
      <c r="A15">
        <f t="shared" si="0"/>
        <v>15</v>
      </c>
      <c r="B15" s="37">
        <f t="shared" si="7"/>
        <v>43113</v>
      </c>
      <c r="C15" s="7">
        <f ca="1">JAN!$O$140</f>
        <v>12</v>
      </c>
      <c r="D15" s="7">
        <f ca="1">JAN!$O$136</f>
        <v>0</v>
      </c>
      <c r="E15" t="str">
        <f t="shared" ca="1" si="1"/>
        <v/>
      </c>
      <c r="F15" t="str">
        <f t="shared" ca="1" si="2"/>
        <v/>
      </c>
      <c r="G15">
        <f t="shared" si="3"/>
        <v>15</v>
      </c>
      <c r="I15" s="36">
        <f>IF(IF(SUMIFS(Data!A:A,Data!B:B,"&gt;="&amp;'TBL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B'!$C$6,Data!E:E,Para!$L14)=0,Para!$L14,"")="","",IF(SUMIFS(Data!A:A,Data!B:B,"&gt;="&amp;'TBL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B'!$C$6,Data!E:E,Para!$L14)=0,Para!$L14,""))</f>
        <v>55.3</v>
      </c>
      <c r="J15" s="34"/>
      <c r="K15" s="34"/>
      <c r="L15" s="34"/>
      <c r="M15" s="34"/>
      <c r="N15" s="34"/>
      <c r="O15" s="34"/>
      <c r="P15" s="34"/>
      <c r="Q15" s="36">
        <f>IF(IF(SUMIFS(Data!A:A,Data!B:B,"&gt;="&amp;'TBL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B'!$C$6,Data!E:E,Para!$L14)=0,Para!$L14,"")="","",ROUNDDOWN(IF(SUMIFS(Data!A:A,Data!B:B,"&gt;="&amp;'TBL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B'!$C$6,Data!E:E,Para!$L14)=0,Para!$L14,""),0))</f>
        <v>55</v>
      </c>
      <c r="R15" s="40">
        <f t="shared" si="5"/>
        <v>15</v>
      </c>
      <c r="S15" s="35" t="str">
        <f>IF(S13&lt;&gt;"","",IF(S14&lt;&gt;"","",IF(IF(SUMIFS(Data!A:A,Data!B:B,"&gt;="&amp;'TBL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B'!$C$6,Data!E:E,Para!$L14)=0,Para!$L14,"")="","",IF(SUMIFS(Data!A:A,Data!B:B,"&gt;="&amp;'TBL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B'!$C$6,Data!E:E,Para!$L14)=0,Para!$L14,""))))</f>
        <v/>
      </c>
      <c r="T15" s="40">
        <f t="shared" si="5"/>
        <v>15</v>
      </c>
      <c r="U15" s="36" t="str">
        <f t="shared" si="8"/>
        <v/>
      </c>
      <c r="V15" s="40">
        <v>15</v>
      </c>
      <c r="W15" s="40">
        <f t="shared" si="6"/>
        <v>0</v>
      </c>
    </row>
    <row r="16" spans="1:50" ht="15.75" thickBot="1">
      <c r="A16">
        <f t="shared" si="0"/>
        <v>16</v>
      </c>
      <c r="B16" s="37">
        <f t="shared" si="7"/>
        <v>43114</v>
      </c>
      <c r="C16" s="7">
        <f ca="1">JAN!$P$140</f>
        <v>12</v>
      </c>
      <c r="D16" s="7">
        <f ca="1">JAN!$P$136</f>
        <v>0</v>
      </c>
      <c r="E16" t="str">
        <f t="shared" ca="1" si="1"/>
        <v/>
      </c>
      <c r="F16" t="str">
        <f t="shared" ca="1" si="2"/>
        <v/>
      </c>
      <c r="G16">
        <f t="shared" si="3"/>
        <v>16</v>
      </c>
      <c r="I16" s="36">
        <f>IF(IF(SUMIFS(Data!A:A,Data!B:B,"&gt;="&amp;'TBL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B'!$C$6,Data!E:E,Para!$L15)=0,Para!$L15,"")="","",IF(SUMIFS(Data!A:A,Data!B:B,"&gt;="&amp;'TBL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B'!$C$6,Data!E:E,Para!$L15)=0,Para!$L15,""))</f>
        <v>55.4</v>
      </c>
      <c r="J16" s="34"/>
      <c r="K16" s="34"/>
      <c r="L16" s="34"/>
      <c r="M16" s="34"/>
      <c r="N16" s="34"/>
      <c r="O16" s="34"/>
      <c r="P16" s="34"/>
      <c r="Q16" s="36">
        <f>IF(IF(SUMIFS(Data!A:A,Data!B:B,"&gt;="&amp;'TBL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B'!$C$6,Data!E:E,Para!$L15)=0,Para!$L15,"")="","",ROUNDDOWN(IF(SUMIFS(Data!A:A,Data!B:B,"&gt;="&amp;'TBL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B'!$C$6,Data!E:E,Para!$L15)=0,Para!$L15,""),0))</f>
        <v>55</v>
      </c>
      <c r="R16" s="40">
        <f t="shared" si="5"/>
        <v>16</v>
      </c>
      <c r="S16" s="35" t="str">
        <f>IF(S13&lt;&gt;"","",IF(S14&lt;&gt;"","",IF(S15&lt;&gt;"","",IF(IF(SUMIFS(Data!A:A,Data!B:B,"&gt;="&amp;'TBL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B'!$C$6,Data!E:E,Para!$L15)=0,Para!$L15,"")="","",IF(SUMIFS(Data!A:A,Data!B:B,"&gt;="&amp;'TBL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B'!$C$6,Data!E:E,Para!$L15)=0,Para!$L15,"")))))</f>
        <v/>
      </c>
      <c r="T16" s="40">
        <f t="shared" si="5"/>
        <v>16</v>
      </c>
      <c r="U16" s="36" t="str">
        <f t="shared" si="8"/>
        <v/>
      </c>
      <c r="V16" s="40">
        <v>16</v>
      </c>
      <c r="W16" s="40">
        <f t="shared" si="6"/>
        <v>0</v>
      </c>
    </row>
    <row r="17" spans="1:23" ht="15.75" thickBot="1">
      <c r="A17">
        <f t="shared" si="0"/>
        <v>17</v>
      </c>
      <c r="B17" s="37">
        <f t="shared" si="7"/>
        <v>43115</v>
      </c>
      <c r="C17" s="7">
        <f ca="1">JAN!$Q$140</f>
        <v>12</v>
      </c>
      <c r="D17" s="7">
        <f ca="1">JAN!$Q$136</f>
        <v>0</v>
      </c>
      <c r="E17" t="str">
        <f t="shared" ca="1" si="1"/>
        <v/>
      </c>
      <c r="F17" t="str">
        <f t="shared" ca="1" si="2"/>
        <v/>
      </c>
      <c r="G17">
        <f t="shared" si="3"/>
        <v>17</v>
      </c>
      <c r="I17" s="36">
        <f>IF(IF(SUMIFS(Data!A:A,Data!B:B,"&gt;="&amp;'TBL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B'!$C$6,Data!E:E,Para!$L16)=0,Para!$L16,"")="","",IF(SUMIFS(Data!A:A,Data!B:B,"&gt;="&amp;'TBL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B'!$C$6,Data!E:E,Para!$L16)=0,Para!$L16,""))</f>
        <v>57.1</v>
      </c>
      <c r="J17" s="34"/>
      <c r="K17" s="34"/>
      <c r="L17" s="34"/>
      <c r="M17" s="34"/>
      <c r="N17" s="34"/>
      <c r="O17" s="34"/>
      <c r="P17" s="34"/>
      <c r="Q17" s="36">
        <f>IF(IF(SUMIFS(Data!A:A,Data!B:B,"&gt;="&amp;'TBL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B'!$C$6,Data!E:E,Para!$L16)=0,Para!$L16,"")="","",ROUNDDOWN(IF(SUMIFS(Data!A:A,Data!B:B,"&gt;="&amp;'TBL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B'!$C$6,Data!E:E,Para!$L16)=0,Para!$L16,""),0))</f>
        <v>57</v>
      </c>
      <c r="R17" s="40">
        <f t="shared" si="5"/>
        <v>17</v>
      </c>
      <c r="S17" s="35">
        <f>IF(IF(SUMIFS(Data!A:A,Data!B:B,"&gt;="&amp;'TBL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B'!$C$6,Data!E:E,Para!$L16)=0,Para!$L16,"")="","",IF(SUMIFS(Data!A:A,Data!B:B,"&gt;="&amp;'TBL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B'!$C$6,Data!E:E,Para!$L16)=0,Para!$L16,""))</f>
        <v>57.1</v>
      </c>
      <c r="T17" s="40">
        <f t="shared" si="5"/>
        <v>17</v>
      </c>
      <c r="U17" s="36" t="str">
        <f t="shared" si="8"/>
        <v/>
      </c>
      <c r="V17" s="40">
        <v>17</v>
      </c>
      <c r="W17" s="40">
        <f t="shared" si="6"/>
        <v>0</v>
      </c>
    </row>
    <row r="18" spans="1:23" ht="15.75" thickBot="1">
      <c r="A18">
        <f t="shared" si="0"/>
        <v>18</v>
      </c>
      <c r="B18" s="37">
        <f>B17+1</f>
        <v>43116</v>
      </c>
      <c r="C18" s="7">
        <f ca="1">JAN!$R$140</f>
        <v>12</v>
      </c>
      <c r="D18" s="7">
        <f ca="1">JAN!$R$136</f>
        <v>0</v>
      </c>
      <c r="E18" t="str">
        <f t="shared" ca="1" si="1"/>
        <v/>
      </c>
      <c r="F18" t="str">
        <f t="shared" ca="1" si="2"/>
        <v/>
      </c>
      <c r="G18">
        <f t="shared" si="3"/>
        <v>18</v>
      </c>
      <c r="I18" s="36">
        <f>IF(IF(SUMIFS(Data!A:A,Data!B:B,"&gt;="&amp;'TBL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B'!$C$6,Data!E:E,Para!$L17)=0,Para!$L17,"")="","",IF(SUMIFS(Data!A:A,Data!B:B,"&gt;="&amp;'TBL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B'!$C$6,Data!E:E,Para!$L17)=0,Para!$L17,""))</f>
        <v>57.2</v>
      </c>
      <c r="J18" s="34"/>
      <c r="K18" s="34"/>
      <c r="L18" s="34"/>
      <c r="M18" s="34"/>
      <c r="N18" s="34"/>
      <c r="O18" s="34"/>
      <c r="P18" s="34"/>
      <c r="Q18" s="36">
        <f>IF(IF(SUMIFS(Data!A:A,Data!B:B,"&gt;="&amp;'TBL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B'!$C$6,Data!E:E,Para!$L17)=0,Para!$L17,"")="","",ROUNDDOWN(IF(SUMIFS(Data!A:A,Data!B:B,"&gt;="&amp;'TBL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B'!$C$6,Data!E:E,Para!$L17)=0,Para!$L17,""),0))</f>
        <v>57</v>
      </c>
      <c r="R18" s="40">
        <f t="shared" si="5"/>
        <v>18</v>
      </c>
      <c r="S18" s="35" t="str">
        <f>IF(S17&lt;&gt;"","",IF(IF(SUMIFS(Data!A:A,Data!B:B,"&gt;="&amp;'TBL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B'!$C$6,Data!E:E,Para!$L17)=0,Para!$L17,"")="","",IF(SUMIFS(Data!A:A,Data!B:B,"&gt;="&amp;'TBL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B'!$C$6,Data!E:E,Para!$L17)=0,Para!$L17,"")))</f>
        <v/>
      </c>
      <c r="T18" s="40">
        <f t="shared" si="5"/>
        <v>18</v>
      </c>
      <c r="U18" s="36" t="str">
        <f t="shared" si="8"/>
        <v/>
      </c>
      <c r="V18" s="40">
        <v>18</v>
      </c>
      <c r="W18" s="40">
        <f t="shared" si="6"/>
        <v>0</v>
      </c>
    </row>
    <row r="19" spans="1:23" ht="15.75" thickBot="1">
      <c r="A19">
        <f t="shared" si="0"/>
        <v>19</v>
      </c>
      <c r="B19" s="37">
        <f t="shared" si="7"/>
        <v>43117</v>
      </c>
      <c r="C19" s="7">
        <f ca="1">JAN!$S$140</f>
        <v>12</v>
      </c>
      <c r="D19" s="7">
        <f ca="1">JAN!$S$136</f>
        <v>0</v>
      </c>
      <c r="E19" t="str">
        <f t="shared" ca="1" si="1"/>
        <v/>
      </c>
      <c r="F19" t="str">
        <f t="shared" ca="1" si="2"/>
        <v/>
      </c>
      <c r="G19">
        <f t="shared" si="3"/>
        <v>19</v>
      </c>
      <c r="I19" s="36">
        <f>IF(IF(SUMIFS(Data!A:A,Data!B:B,"&gt;="&amp;'TBL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B'!$C$6,Data!E:E,Para!$L18)=0,Para!$L18,"")="","",IF(SUMIFS(Data!A:A,Data!B:B,"&gt;="&amp;'TBL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B'!$C$6,Data!E:E,Para!$L18)=0,Para!$L18,""))</f>
        <v>59.1</v>
      </c>
      <c r="J19" s="34"/>
      <c r="K19" s="34"/>
      <c r="L19" s="34"/>
      <c r="M19" s="34"/>
      <c r="N19" s="34"/>
      <c r="O19" s="34"/>
      <c r="P19" s="34"/>
      <c r="Q19" s="36">
        <f>IF(IF(SUMIFS(Data!A:A,Data!B:B,"&gt;="&amp;'TBL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B'!$C$6,Data!E:E,Para!$L18)=0,Para!$L18,"")="","",ROUNDDOWN(IF(SUMIFS(Data!A:A,Data!B:B,"&gt;="&amp;'TBL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B'!$C$6,Data!E:E,Para!$L18)=0,Para!$L18,""),0))</f>
        <v>59</v>
      </c>
      <c r="R19" s="40">
        <f t="shared" si="5"/>
        <v>19</v>
      </c>
      <c r="S19" s="35">
        <f>IF(IF(SUMIFS(Data!A:A,Data!B:B,"&gt;="&amp;'TBL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B'!$C$6,Data!E:E,Para!$L18)=0,Para!$L18,"")="","",IF(SUMIFS(Data!A:A,Data!B:B,"&gt;="&amp;'TBL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B'!$C$6,Data!E:E,Para!$L18)=0,Para!$L18,""))</f>
        <v>59.1</v>
      </c>
      <c r="T19" s="40">
        <f t="shared" si="5"/>
        <v>19</v>
      </c>
      <c r="U19" s="36" t="str">
        <f t="shared" si="8"/>
        <v/>
      </c>
      <c r="V19" s="40">
        <v>19</v>
      </c>
      <c r="W19" s="40">
        <f t="shared" si="6"/>
        <v>0</v>
      </c>
    </row>
    <row r="20" spans="1:23" ht="15.75" thickBot="1">
      <c r="A20">
        <f t="shared" si="0"/>
        <v>20</v>
      </c>
      <c r="B20" s="37">
        <f t="shared" si="7"/>
        <v>43118</v>
      </c>
      <c r="C20" s="7">
        <f ca="1">JAN!$T$140</f>
        <v>12</v>
      </c>
      <c r="D20" s="7">
        <f ca="1">JAN!$T$136</f>
        <v>0</v>
      </c>
      <c r="E20" t="str">
        <f t="shared" ca="1" si="1"/>
        <v/>
      </c>
      <c r="F20" t="str">
        <f t="shared" ca="1" si="2"/>
        <v/>
      </c>
      <c r="G20">
        <f t="shared" si="3"/>
        <v>20</v>
      </c>
      <c r="I20" s="36">
        <f>IF(IF(SUMIFS(Data!A:A,Data!B:B,"&gt;="&amp;'TBL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B'!$C$6,Data!E:E,Para!$L19)=0,Para!$L19,"")="","",IF(SUMIFS(Data!A:A,Data!B:B,"&gt;="&amp;'TBL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B'!$C$6,Data!E:E,Para!$L19)=0,Para!$L19,""))</f>
        <v>59.2</v>
      </c>
      <c r="J20" s="34"/>
      <c r="K20" s="34"/>
      <c r="L20" s="34"/>
      <c r="M20" s="34"/>
      <c r="N20" s="34"/>
      <c r="O20" s="34"/>
      <c r="P20" s="34"/>
      <c r="Q20" s="36">
        <f>IF(IF(SUMIFS(Data!A:A,Data!B:B,"&gt;="&amp;'TBL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B'!$C$6,Data!E:E,Para!$L19)=0,Para!$L19,"")="","",ROUNDDOWN(IF(SUMIFS(Data!A:A,Data!B:B,"&gt;="&amp;'TBL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B'!$C$6,Data!E:E,Para!$L19)=0,Para!$L19,""),0))</f>
        <v>59</v>
      </c>
      <c r="R20" s="40">
        <f t="shared" si="5"/>
        <v>20</v>
      </c>
      <c r="S20" s="35" t="str">
        <f>IF(S19&lt;&gt;"","",IF(IF(SUMIFS(Data!A:A,Data!B:B,"&gt;="&amp;'TBL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B'!$C$6,Data!E:E,Para!$L19)=0,Para!$L19,"")="","",IF(SUMIFS(Data!A:A,Data!B:B,"&gt;="&amp;'TBL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B'!$C$6,Data!E:E,Para!$L19)=0,Para!$L19,"")))</f>
        <v/>
      </c>
      <c r="T20" s="40">
        <f t="shared" si="5"/>
        <v>20</v>
      </c>
      <c r="U20" s="36" t="str">
        <f t="shared" si="8"/>
        <v/>
      </c>
      <c r="V20" s="40">
        <v>20</v>
      </c>
      <c r="W20" s="40">
        <f t="shared" si="6"/>
        <v>0</v>
      </c>
    </row>
    <row r="21" spans="1:23" ht="15.75" thickBot="1">
      <c r="A21">
        <f t="shared" si="0"/>
        <v>21</v>
      </c>
      <c r="B21" s="37">
        <f t="shared" si="7"/>
        <v>43119</v>
      </c>
      <c r="C21" s="7">
        <f ca="1">JAN!$U$140</f>
        <v>12</v>
      </c>
      <c r="D21" s="7">
        <f ca="1">JAN!$U$136</f>
        <v>0</v>
      </c>
      <c r="E21" t="str">
        <f t="shared" ca="1" si="1"/>
        <v/>
      </c>
      <c r="F21" t="str">
        <f t="shared" ca="1" si="2"/>
        <v/>
      </c>
      <c r="G21">
        <f t="shared" si="3"/>
        <v>21</v>
      </c>
      <c r="I21" s="36">
        <f>IF(IF(SUMIFS(Data!A:A,Data!B:B,"&gt;="&amp;'TBL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B'!$C$6,Data!E:E,Para!$L20)=0,Para!$L20,"")="","",IF(SUMIFS(Data!A:A,Data!B:B,"&gt;="&amp;'TBL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B'!$C$6,Data!E:E,Para!$L20)=0,Para!$L20,""))</f>
        <v>59.3</v>
      </c>
      <c r="J21" s="34"/>
      <c r="K21" s="34"/>
      <c r="L21" s="34"/>
      <c r="M21" s="34"/>
      <c r="N21" s="34"/>
      <c r="O21" s="34"/>
      <c r="P21" s="34"/>
      <c r="Q21" s="36">
        <f>IF(IF(SUMIFS(Data!A:A,Data!B:B,"&gt;="&amp;'TBL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B'!$C$6,Data!E:E,Para!$L20)=0,Para!$L20,"")="","",ROUNDDOWN(IF(SUMIFS(Data!A:A,Data!B:B,"&gt;="&amp;'TBL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B'!$C$6,Data!E:E,Para!$L20)=0,Para!$L20,""),0))</f>
        <v>59</v>
      </c>
      <c r="R21" s="40">
        <f t="shared" si="5"/>
        <v>21</v>
      </c>
      <c r="S21" s="35" t="str">
        <f>IF(S19&lt;&gt;"","",IF(S20&lt;&gt;"","",IF(IF(SUMIFS(Data!A:A,Data!B:B,"&gt;="&amp;'TBL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B'!$C$6,Data!E:E,Para!$L20)=0,Para!$L20,"")="","",IF(SUMIFS(Data!A:A,Data!B:B,"&gt;="&amp;'TBL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B'!$C$6,Data!E:E,Para!$L20)=0,Para!$L20,""))))</f>
        <v/>
      </c>
      <c r="T21" s="40">
        <f t="shared" si="5"/>
        <v>21</v>
      </c>
      <c r="U21" s="36" t="str">
        <f t="shared" si="8"/>
        <v/>
      </c>
      <c r="V21" s="40">
        <v>21</v>
      </c>
      <c r="W21" s="40">
        <f t="shared" si="6"/>
        <v>0</v>
      </c>
    </row>
    <row r="22" spans="1:23" ht="15.75" thickBot="1">
      <c r="A22">
        <f t="shared" si="0"/>
        <v>22</v>
      </c>
      <c r="B22" s="37">
        <f t="shared" si="7"/>
        <v>43120</v>
      </c>
      <c r="C22" s="7">
        <f ca="1">JAN!$V$140</f>
        <v>12</v>
      </c>
      <c r="D22" s="7">
        <f ca="1">JAN!$V$136</f>
        <v>0</v>
      </c>
      <c r="E22" t="str">
        <f t="shared" ca="1" si="1"/>
        <v/>
      </c>
      <c r="F22" t="str">
        <f t="shared" ca="1" si="2"/>
        <v/>
      </c>
      <c r="G22">
        <f t="shared" si="3"/>
        <v>22</v>
      </c>
      <c r="I22" s="36">
        <f>IF(IF(SUMIFS(Data!A:A,Data!B:B,"&gt;="&amp;'TBL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B'!$C$6,Data!E:E,Para!$L21)=0,Para!$L21,"")="","",IF(SUMIFS(Data!A:A,Data!B:B,"&gt;="&amp;'TBL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B'!$C$6,Data!E:E,Para!$L21)=0,Para!$L21,""))</f>
        <v>61.1</v>
      </c>
      <c r="J22" s="34"/>
      <c r="K22" s="34"/>
      <c r="L22" s="34"/>
      <c r="M22" s="34"/>
      <c r="N22" s="34"/>
      <c r="O22" s="34"/>
      <c r="P22" s="34"/>
      <c r="Q22" s="36">
        <f>IF(IF(SUMIFS(Data!A:A,Data!B:B,"&gt;="&amp;'TBL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B'!$C$6,Data!E:E,Para!$L21)=0,Para!$L21,"")="","",ROUNDDOWN(IF(SUMIFS(Data!A:A,Data!B:B,"&gt;="&amp;'TBL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B'!$C$6,Data!E:E,Para!$L21)=0,Para!$L21,""),0))</f>
        <v>61</v>
      </c>
      <c r="R22" s="40">
        <f t="shared" si="5"/>
        <v>22</v>
      </c>
      <c r="S22" s="35">
        <f>IF(IF(SUMIFS(Data!A:A,Data!B:B,"&gt;="&amp;'TBL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B'!$C$6,Data!E:E,Para!$L21)=0,Para!$L21,"")="","",IF(SUMIFS(Data!A:A,Data!B:B,"&gt;="&amp;'TBL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B'!$C$6,Data!E:E,Para!$L21)=0,Para!$L21,""))</f>
        <v>61.1</v>
      </c>
      <c r="T22" s="40">
        <f t="shared" si="5"/>
        <v>22</v>
      </c>
      <c r="U22" s="36" t="str">
        <f t="shared" si="8"/>
        <v/>
      </c>
      <c r="V22" s="40">
        <v>22</v>
      </c>
      <c r="W22" s="40">
        <f t="shared" si="6"/>
        <v>0</v>
      </c>
    </row>
    <row r="23" spans="1:23" ht="15.75" thickBot="1">
      <c r="A23">
        <f t="shared" si="0"/>
        <v>23</v>
      </c>
      <c r="B23" s="37">
        <f t="shared" si="7"/>
        <v>43121</v>
      </c>
      <c r="C23" s="7">
        <f ca="1">JAN!$W$140</f>
        <v>12</v>
      </c>
      <c r="D23" s="7">
        <f ca="1">JAN!$W$136</f>
        <v>0</v>
      </c>
      <c r="E23" t="str">
        <f t="shared" ca="1" si="1"/>
        <v/>
      </c>
      <c r="F23" t="str">
        <f t="shared" ca="1" si="2"/>
        <v/>
      </c>
      <c r="G23">
        <f t="shared" si="3"/>
        <v>23</v>
      </c>
      <c r="I23" s="36">
        <f>IF(IF(SUMIFS(Data!A:A,Data!B:B,"&gt;="&amp;'TBL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B'!$C$6,Data!E:E,Para!$L22)=0,Para!$L22,"")="","",IF(SUMIFS(Data!A:A,Data!B:B,"&gt;="&amp;'TBL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B'!$C$6,Data!E:E,Para!$L22)=0,Para!$L22,""))</f>
        <v>61.2</v>
      </c>
      <c r="J23" s="34"/>
      <c r="K23" s="34"/>
      <c r="L23" s="34"/>
      <c r="M23" s="34"/>
      <c r="N23" s="34"/>
      <c r="O23" s="34"/>
      <c r="P23" s="34"/>
      <c r="Q23" s="36">
        <f>IF(IF(SUMIFS(Data!A:A,Data!B:B,"&gt;="&amp;'TBL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B'!$C$6,Data!E:E,Para!$L22)=0,Para!$L22,"")="","",ROUNDDOWN(IF(SUMIFS(Data!A:A,Data!B:B,"&gt;="&amp;'TBL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B'!$C$6,Data!E:E,Para!$L22)=0,Para!$L22,""),0))</f>
        <v>61</v>
      </c>
      <c r="R23" s="40">
        <f t="shared" si="5"/>
        <v>23</v>
      </c>
      <c r="S23" s="35" t="str">
        <f>IF(S22&lt;&gt;"","",IF(IF(SUMIFS(Data!A:A,Data!B:B,"&gt;="&amp;'TBL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B'!$C$6,Data!E:E,Para!$L22)=0,Para!$L22,"")="","",IF(SUMIFS(Data!A:A,Data!B:B,"&gt;="&amp;'TBL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B'!$C$6,Data!E:E,Para!$L22)=0,Para!$L22,"")))</f>
        <v/>
      </c>
      <c r="T23" s="40">
        <f t="shared" si="5"/>
        <v>23</v>
      </c>
      <c r="U23" s="36" t="str">
        <f t="shared" si="8"/>
        <v/>
      </c>
      <c r="V23" s="40">
        <v>23</v>
      </c>
      <c r="W23" s="40">
        <f t="shared" si="6"/>
        <v>0</v>
      </c>
    </row>
    <row r="24" spans="1:23" ht="15.75" thickBot="1">
      <c r="A24">
        <f t="shared" si="0"/>
        <v>24</v>
      </c>
      <c r="B24" s="37">
        <f t="shared" si="7"/>
        <v>43122</v>
      </c>
      <c r="C24" s="7">
        <f ca="1">JAN!$X$140</f>
        <v>12</v>
      </c>
      <c r="D24" s="7">
        <f ca="1">JAN!$X$136</f>
        <v>0</v>
      </c>
      <c r="E24" t="str">
        <f t="shared" ca="1" si="1"/>
        <v/>
      </c>
      <c r="F24" t="str">
        <f t="shared" ca="1" si="2"/>
        <v/>
      </c>
      <c r="G24">
        <f t="shared" si="3"/>
        <v>24</v>
      </c>
      <c r="I24" s="36">
        <f>IF(IF(SUMIFS(Data!A:A,Data!B:B,"&gt;="&amp;'TBL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B'!$C$6,Data!E:E,Para!$L23)=0,Para!$L23,"")="","",IF(SUMIFS(Data!A:A,Data!B:B,"&gt;="&amp;'TBL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B'!$C$6,Data!E:E,Para!$L23)=0,Para!$L23,""))</f>
        <v>61.3</v>
      </c>
      <c r="J24" s="34"/>
      <c r="K24" s="34"/>
      <c r="L24" s="34"/>
      <c r="M24" s="34"/>
      <c r="N24" s="34"/>
      <c r="O24" s="34"/>
      <c r="P24" s="34"/>
      <c r="Q24" s="36">
        <f>IF(IF(SUMIFS(Data!A:A,Data!B:B,"&gt;="&amp;'TBL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B'!$C$6,Data!E:E,Para!$L23)=0,Para!$L23,"")="","",ROUNDDOWN(IF(SUMIFS(Data!A:A,Data!B:B,"&gt;="&amp;'TBL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B'!$C$6,Data!E:E,Para!$L23)=0,Para!$L23,""),0))</f>
        <v>61</v>
      </c>
      <c r="R24" s="40">
        <f t="shared" si="5"/>
        <v>24</v>
      </c>
      <c r="S24" s="35" t="str">
        <f>IF(S22&lt;&gt;"","",IF(S23&lt;&gt;"","",IF(IF(SUMIFS(Data!A:A,Data!B:B,"&gt;="&amp;'TBL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B'!$C$6,Data!E:E,Para!$L23)=0,Para!$L23,"")="","",IF(SUMIFS(Data!A:A,Data!B:B,"&gt;="&amp;'TBL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B'!$C$6,Data!E:E,Para!$L23)=0,Para!$L23,""))))</f>
        <v/>
      </c>
      <c r="T24" s="40">
        <f t="shared" si="5"/>
        <v>24</v>
      </c>
      <c r="U24" s="36" t="str">
        <f t="shared" si="8"/>
        <v/>
      </c>
      <c r="V24" s="40">
        <v>24</v>
      </c>
      <c r="W24" s="40">
        <f t="shared" si="6"/>
        <v>0</v>
      </c>
    </row>
    <row r="25" spans="1:23" ht="15.75" thickBot="1">
      <c r="A25">
        <f t="shared" si="0"/>
        <v>25</v>
      </c>
      <c r="B25" s="37">
        <f t="shared" si="7"/>
        <v>43123</v>
      </c>
      <c r="C25" s="7">
        <f ca="1">JAN!$Y$140</f>
        <v>12</v>
      </c>
      <c r="D25" s="7">
        <f ca="1">JAN!$Y$136</f>
        <v>0</v>
      </c>
      <c r="E25" t="str">
        <f t="shared" ca="1" si="1"/>
        <v/>
      </c>
      <c r="F25" t="str">
        <f t="shared" ca="1" si="2"/>
        <v/>
      </c>
      <c r="G25">
        <f t="shared" si="3"/>
        <v>25</v>
      </c>
      <c r="I25" s="36">
        <f>IF(IF(SUMIFS(Data!A:A,Data!B:B,"&gt;="&amp;'TBL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B'!$C$6,Data!E:E,Para!$L24)=0,Para!$L24,"")="","",IF(SUMIFS(Data!A:A,Data!B:B,"&gt;="&amp;'TBL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B'!$C$6,Data!E:E,Para!$L24)=0,Para!$L24,""))</f>
        <v>61.4</v>
      </c>
      <c r="J25" s="34"/>
      <c r="K25" s="34"/>
      <c r="L25" s="34"/>
      <c r="M25" s="34"/>
      <c r="N25" s="34"/>
      <c r="O25" s="34"/>
      <c r="P25" s="34"/>
      <c r="Q25" s="36">
        <f>IF(IF(SUMIFS(Data!A:A,Data!B:B,"&gt;="&amp;'TBL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B'!$C$6,Data!E:E,Para!$L24)=0,Para!$L24,"")="","",ROUNDDOWN(IF(SUMIFS(Data!A:A,Data!B:B,"&gt;="&amp;'TBL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B'!$C$6,Data!E:E,Para!$L24)=0,Para!$L24,""),0))</f>
        <v>61</v>
      </c>
      <c r="R25" s="40">
        <f t="shared" si="5"/>
        <v>25</v>
      </c>
      <c r="S25" s="35" t="str">
        <f>IF(S22&lt;&gt;"","",IF(S23&lt;&gt;"","",IF(S24&lt;&gt;"","",IF(IF(SUMIFS(Data!A:A,Data!B:B,"&gt;="&amp;'TBL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B'!$C$6,Data!E:E,Para!$L24)=0,Para!$L24,"")="","",IF(SUMIFS(Data!A:A,Data!B:B,"&gt;="&amp;'TBL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B'!$C$6,Data!E:E,Para!$L24)=0,Para!$L24,"")))))</f>
        <v/>
      </c>
      <c r="T25" s="40">
        <f t="shared" si="5"/>
        <v>25</v>
      </c>
      <c r="U25" s="36" t="str">
        <f t="shared" si="8"/>
        <v/>
      </c>
      <c r="V25" s="40">
        <v>25</v>
      </c>
      <c r="W25" s="40">
        <f t="shared" si="6"/>
        <v>0</v>
      </c>
    </row>
    <row r="26" spans="1:23" ht="15.75" thickBot="1">
      <c r="A26">
        <f t="shared" si="0"/>
        <v>26</v>
      </c>
      <c r="B26" s="37">
        <f>B25+1</f>
        <v>43124</v>
      </c>
      <c r="C26" s="7">
        <f ca="1">JAN!$Z$140</f>
        <v>12</v>
      </c>
      <c r="D26" s="7">
        <f ca="1">JAN!$Z$136</f>
        <v>0</v>
      </c>
      <c r="E26" t="str">
        <f t="shared" ca="1" si="1"/>
        <v/>
      </c>
      <c r="F26" t="str">
        <f t="shared" ca="1" si="2"/>
        <v/>
      </c>
      <c r="G26">
        <f t="shared" si="3"/>
        <v>26</v>
      </c>
      <c r="I26" s="36">
        <f>IF(IF(SUMIFS(Data!A:A,Data!B:B,"&gt;="&amp;'TBL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B'!$C$6,Data!E:E,Para!$L25)=0,Para!$L25,"")="","",IF(SUMIFS(Data!A:A,Data!B:B,"&gt;="&amp;'TBL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B'!$C$6,Data!E:E,Para!$L25)=0,Para!$L25,""))</f>
        <v>63</v>
      </c>
      <c r="J26" s="34"/>
      <c r="K26" s="34"/>
      <c r="L26" s="34"/>
      <c r="M26" s="34"/>
      <c r="N26" s="34"/>
      <c r="O26" s="34"/>
      <c r="P26" s="34"/>
      <c r="Q26" s="36">
        <f>IF(IF(SUMIFS(Data!A:A,Data!B:B,"&gt;="&amp;'TBL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B'!$C$6,Data!E:E,Para!$L25)=0,Para!$L25,"")="","",ROUNDDOWN(IF(SUMIFS(Data!A:A,Data!B:B,"&gt;="&amp;'TBL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B'!$C$6,Data!E:E,Para!$L25)=0,Para!$L25,""),0))</f>
        <v>63</v>
      </c>
      <c r="R26" s="40">
        <f t="shared" si="5"/>
        <v>26</v>
      </c>
      <c r="S26" s="35">
        <f>IF(IF(SUMIFS(Data!A:A,Data!B:B,"&gt;="&amp;'TBL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B'!$C$6,Data!E:E,Para!$L25)=0,Para!$L25,"")="","",IF(SUMIFS(Data!A:A,Data!B:B,"&gt;="&amp;'TBL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B'!$C$6,Data!E:E,Para!$L25)=0,Para!$L25,""))</f>
        <v>63</v>
      </c>
      <c r="T26" s="40">
        <f t="shared" si="5"/>
        <v>26</v>
      </c>
      <c r="U26" s="36" t="str">
        <f t="shared" si="8"/>
        <v/>
      </c>
      <c r="V26" s="40">
        <v>26</v>
      </c>
      <c r="W26" s="40">
        <f t="shared" si="6"/>
        <v>0</v>
      </c>
    </row>
    <row r="27" spans="1:23" ht="15.75" thickBot="1">
      <c r="A27">
        <f t="shared" si="0"/>
        <v>27</v>
      </c>
      <c r="B27" s="37">
        <f>B26+1</f>
        <v>43125</v>
      </c>
      <c r="C27" s="7">
        <f ca="1">JAN!$AA$140</f>
        <v>12</v>
      </c>
      <c r="D27" s="7">
        <f ca="1">JAN!$AA$136</f>
        <v>0</v>
      </c>
      <c r="E27" t="str">
        <f t="shared" ca="1" si="1"/>
        <v/>
      </c>
      <c r="F27" t="str">
        <f t="shared" ca="1" si="2"/>
        <v/>
      </c>
      <c r="G27">
        <f t="shared" si="3"/>
        <v>27</v>
      </c>
      <c r="I27" s="36">
        <f>IF(IF(SUMIFS(Data!A:A,Data!B:B,"&gt;="&amp;'TBL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B'!$C$6,Data!E:E,Para!$L26)=0,Para!$L26,"")="","",IF(SUMIFS(Data!A:A,Data!B:B,"&gt;="&amp;'TBL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B'!$C$6,Data!E:E,Para!$L26)=0,Para!$L26,""))</f>
        <v>65.099999999999994</v>
      </c>
      <c r="J27" s="34"/>
      <c r="K27" s="34"/>
      <c r="L27" s="34"/>
      <c r="M27" s="34"/>
      <c r="N27" s="34"/>
      <c r="O27" s="34"/>
      <c r="P27" s="34"/>
      <c r="Q27" s="36">
        <f>IF(IF(SUMIFS(Data!A:A,Data!B:B,"&gt;="&amp;'TBL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B'!$C$6,Data!E:E,Para!$L26)=0,Para!$L26,"")="","",ROUNDDOWN(IF(SUMIFS(Data!A:A,Data!B:B,"&gt;="&amp;'TBL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B'!$C$6,Data!E:E,Para!$L26)=0,Para!$L26,""),0))</f>
        <v>65</v>
      </c>
      <c r="R27" s="40">
        <f t="shared" si="5"/>
        <v>27</v>
      </c>
      <c r="S27" s="35">
        <f>IF(IF(SUMIFS(Data!A:A,Data!B:B,"&gt;="&amp;'TBL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B'!$C$6,Data!E:E,Para!$L26)=0,Para!$L26,"")="","",IF(SUMIFS(Data!A:A,Data!B:B,"&gt;="&amp;'TBL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B'!$C$6,Data!E:E,Para!$L26)=0,Para!$L26,""))</f>
        <v>65.099999999999994</v>
      </c>
      <c r="T27" s="40">
        <f t="shared" si="5"/>
        <v>27</v>
      </c>
      <c r="U27" s="36" t="str">
        <f t="shared" si="8"/>
        <v/>
      </c>
      <c r="V27" s="40">
        <v>27</v>
      </c>
      <c r="W27" s="40">
        <f t="shared" si="6"/>
        <v>0</v>
      </c>
    </row>
    <row r="28" spans="1:23" ht="15.75" thickBot="1">
      <c r="A28">
        <f t="shared" si="0"/>
        <v>28</v>
      </c>
      <c r="B28" s="37">
        <f t="shared" ref="B28:B32" si="9">B27+1</f>
        <v>43126</v>
      </c>
      <c r="C28" s="7">
        <f ca="1">JAN!$AB$140</f>
        <v>12</v>
      </c>
      <c r="D28" s="7">
        <f ca="1">JAN!$AB$136</f>
        <v>0</v>
      </c>
      <c r="E28" t="str">
        <f t="shared" ca="1" si="1"/>
        <v/>
      </c>
      <c r="F28" t="str">
        <f t="shared" ca="1" si="2"/>
        <v/>
      </c>
      <c r="G28">
        <f t="shared" si="3"/>
        <v>28</v>
      </c>
      <c r="I28" s="36">
        <f>IF(IF(SUMIFS(Data!A:A,Data!B:B,"&gt;="&amp;'TBL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B'!$C$6,Data!E:E,Para!$L27)=0,Para!$L27,"")="","",IF(SUMIFS(Data!A:A,Data!B:B,"&gt;="&amp;'TBL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B'!$C$6,Data!E:E,Para!$L27)=0,Para!$L27,""))</f>
        <v>65.2</v>
      </c>
      <c r="J28" s="34"/>
      <c r="K28" s="34"/>
      <c r="L28" s="34"/>
      <c r="M28" s="34"/>
      <c r="N28" s="34"/>
      <c r="O28" s="34"/>
      <c r="P28" s="34"/>
      <c r="Q28" s="36">
        <f>IF(IF(SUMIFS(Data!A:A,Data!B:B,"&gt;="&amp;'TBL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B'!$C$6,Data!E:E,Para!$L27)=0,Para!$L27,"")="","",ROUNDDOWN(IF(SUMIFS(Data!A:A,Data!B:B,"&gt;="&amp;'TBL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B'!$C$6,Data!E:E,Para!$L27)=0,Para!$L27,""),0))</f>
        <v>65</v>
      </c>
      <c r="R28" s="40">
        <f t="shared" si="5"/>
        <v>28</v>
      </c>
      <c r="S28" s="35" t="str">
        <f>IF(S27&lt;&gt;"","",IF(IF(SUMIFS(Data!A:A,Data!B:B,"&gt;="&amp;'TBL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B'!$C$6,Data!E:E,Para!$L27)=0,Para!$L27,"")="","",IF(SUMIFS(Data!A:A,Data!B:B,"&gt;="&amp;'TBL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B'!$C$6,Data!E:E,Para!$L27)=0,Para!$L27,"")))</f>
        <v/>
      </c>
      <c r="T28" s="40">
        <f t="shared" si="5"/>
        <v>28</v>
      </c>
      <c r="U28" s="36" t="str">
        <f t="shared" si="8"/>
        <v/>
      </c>
      <c r="V28" s="40">
        <v>28</v>
      </c>
      <c r="W28" s="40">
        <f t="shared" si="6"/>
        <v>0</v>
      </c>
    </row>
    <row r="29" spans="1:23" ht="15.75" thickBot="1">
      <c r="A29">
        <f t="shared" si="0"/>
        <v>29</v>
      </c>
      <c r="B29" s="37">
        <f t="shared" si="9"/>
        <v>43127</v>
      </c>
      <c r="C29" s="7">
        <f ca="1">JAN!$AC$140</f>
        <v>12</v>
      </c>
      <c r="D29" s="7">
        <f ca="1">JAN!$AC$136</f>
        <v>0</v>
      </c>
      <c r="E29" t="str">
        <f t="shared" ca="1" si="1"/>
        <v/>
      </c>
      <c r="F29" t="str">
        <f t="shared" ca="1" si="2"/>
        <v/>
      </c>
      <c r="G29">
        <f t="shared" si="3"/>
        <v>29</v>
      </c>
      <c r="I29" s="36">
        <f>IF(IF(SUMIFS(Data!A:A,Data!B:B,"&gt;="&amp;'TBL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B'!$C$6,Data!E:E,Para!$L28)=0,Para!$L28,"")="","",IF(SUMIFS(Data!A:A,Data!B:B,"&gt;="&amp;'TBL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B'!$C$6,Data!E:E,Para!$L28)=0,Para!$L28,""))</f>
        <v>65.3</v>
      </c>
      <c r="J29" s="34"/>
      <c r="K29" s="34"/>
      <c r="L29" s="34"/>
      <c r="M29" s="34"/>
      <c r="N29" s="34"/>
      <c r="O29" s="34"/>
      <c r="P29" s="34"/>
      <c r="Q29" s="36">
        <f>IF(IF(SUMIFS(Data!A:A,Data!B:B,"&gt;="&amp;'TBL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B'!$C$6,Data!E:E,Para!$L28)=0,Para!$L28,"")="","",ROUNDDOWN(IF(SUMIFS(Data!A:A,Data!B:B,"&gt;="&amp;'TBL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B'!$C$6,Data!E:E,Para!$L28)=0,Para!$L28,""),0))</f>
        <v>65</v>
      </c>
      <c r="R29" s="40">
        <f t="shared" si="5"/>
        <v>29</v>
      </c>
      <c r="S29" s="35" t="str">
        <f>IF(S27&lt;&gt;"","",IF(S28&lt;&gt;"","",IF(IF(SUMIFS(Data!A:A,Data!B:B,"&gt;="&amp;'TBL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B'!$C$6,Data!E:E,Para!$L28)=0,Para!$L28,"")="","",IF(SUMIFS(Data!A:A,Data!B:B,"&gt;="&amp;'TBL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B'!$C$6,Data!E:E,Para!$L28)=0,Para!$L28,""))))</f>
        <v/>
      </c>
      <c r="T29" s="40">
        <f t="shared" si="5"/>
        <v>29</v>
      </c>
      <c r="U29" s="36" t="str">
        <f t="shared" si="8"/>
        <v/>
      </c>
      <c r="V29" s="40">
        <v>29</v>
      </c>
      <c r="W29" s="40">
        <f t="shared" si="6"/>
        <v>0</v>
      </c>
    </row>
    <row r="30" spans="1:23" ht="15.75" thickBot="1">
      <c r="A30">
        <f t="shared" si="0"/>
        <v>30</v>
      </c>
      <c r="B30" s="37">
        <f t="shared" si="9"/>
        <v>43128</v>
      </c>
      <c r="C30" s="7">
        <f ca="1">JAN!$AD$140</f>
        <v>12</v>
      </c>
      <c r="D30" s="7">
        <f ca="1">JAN!$AD$136</f>
        <v>0</v>
      </c>
      <c r="E30" t="str">
        <f t="shared" ca="1" si="1"/>
        <v/>
      </c>
      <c r="F30" t="str">
        <f t="shared" ca="1" si="2"/>
        <v/>
      </c>
      <c r="G30">
        <f t="shared" si="3"/>
        <v>30</v>
      </c>
      <c r="I30" s="36">
        <f>IF(IF(SUMIFS(Data!A:A,Data!B:B,"&gt;="&amp;'TBL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B'!$C$6,Data!E:E,Para!$L29)=0,Para!$L29,"")="","",IF(SUMIFS(Data!A:A,Data!B:B,"&gt;="&amp;'TBL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B'!$C$6,Data!E:E,Para!$L29)=0,Para!$L29,""))</f>
        <v>83.1</v>
      </c>
      <c r="J30" s="34"/>
      <c r="K30" s="34"/>
      <c r="L30" s="34"/>
      <c r="M30" s="34"/>
      <c r="N30" s="34"/>
      <c r="O30" s="34"/>
      <c r="P30" s="34"/>
      <c r="Q30" s="36">
        <f>IF(IF(SUMIFS(Data!A:A,Data!B:B,"&gt;="&amp;'TBL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B'!$C$6,Data!E:E,Para!$L29)=0,Para!$L29,"")="","",ROUNDDOWN(IF(SUMIFS(Data!A:A,Data!B:B,"&gt;="&amp;'TBL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B'!$C$6,Data!E:E,Para!$L29)=0,Para!$L29,""),0))</f>
        <v>83</v>
      </c>
      <c r="R30" s="40">
        <f t="shared" si="5"/>
        <v>30</v>
      </c>
      <c r="S30" s="35">
        <f>IF(IF(SUMIFS(Data!A:A,Data!B:B,"&gt;="&amp;'TBL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B'!$C$6,Data!E:E,Para!$L29)=0,Para!$L29,"")="","",IF(SUMIFS(Data!A:A,Data!B:B,"&gt;="&amp;'TBL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B'!$C$6,Data!E:E,Para!$L29)=0,Para!$L29,""))</f>
        <v>83.1</v>
      </c>
      <c r="T30" s="40">
        <f t="shared" si="5"/>
        <v>30</v>
      </c>
      <c r="U30" s="36" t="str">
        <f t="shared" si="8"/>
        <v/>
      </c>
      <c r="V30" s="40">
        <v>30</v>
      </c>
      <c r="W30" s="40">
        <f t="shared" si="6"/>
        <v>0</v>
      </c>
    </row>
    <row r="31" spans="1:23" ht="15.75" thickBot="1">
      <c r="A31">
        <f t="shared" si="0"/>
        <v>31</v>
      </c>
      <c r="B31" s="37">
        <f t="shared" si="9"/>
        <v>43129</v>
      </c>
      <c r="C31" s="7">
        <f ca="1">JAN!$AE$140</f>
        <v>12</v>
      </c>
      <c r="D31" s="7">
        <f ca="1">JAN!$AE$136</f>
        <v>0</v>
      </c>
      <c r="E31" t="str">
        <f t="shared" ca="1" si="1"/>
        <v/>
      </c>
      <c r="F31" t="str">
        <f t="shared" ca="1" si="2"/>
        <v/>
      </c>
      <c r="G31">
        <f t="shared" si="3"/>
        <v>31</v>
      </c>
      <c r="I31" s="36">
        <f>IF(IF(SUMIFS(Data!A:A,Data!B:B,"&gt;="&amp;'TBL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B'!$C$6,Data!E:E,Para!$L30)=0,Para!$L30,"")="","",IF(SUMIFS(Data!A:A,Data!B:B,"&gt;="&amp;'TBL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B'!$C$6,Data!E:E,Para!$L30)=0,Para!$L30,""))</f>
        <v>83.2</v>
      </c>
      <c r="J31" s="34"/>
      <c r="K31" s="34"/>
      <c r="L31" s="34"/>
      <c r="M31" s="34"/>
      <c r="N31" s="34"/>
      <c r="O31" s="34"/>
      <c r="P31" s="34"/>
      <c r="Q31" s="36">
        <f>IF(IF(SUMIFS(Data!A:A,Data!B:B,"&gt;="&amp;'TBL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B'!$C$6,Data!E:E,Para!$L30)=0,Para!$L30,"")="","",ROUNDDOWN(IF(SUMIFS(Data!A:A,Data!B:B,"&gt;="&amp;'TBL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B'!$C$6,Data!E:E,Para!$L30)=0,Para!$L30,""),0))</f>
        <v>83</v>
      </c>
      <c r="R31" s="40">
        <v>31</v>
      </c>
      <c r="S31" s="35" t="str">
        <f>IF(S30&lt;&gt;"","",IF(IF(SUMIFS(Data!A:A,Data!B:B,"&gt;="&amp;'TBL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B'!$C$6,Data!E:E,Para!$L30)=0,Para!$L30,"")="","",IF(SUMIFS(Data!A:A,Data!B:B,"&gt;="&amp;'TBL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B'!$C$6,Data!E:E,Para!$L30)=0,Para!$L30,"")))</f>
        <v/>
      </c>
      <c r="T31" s="40">
        <v>31</v>
      </c>
      <c r="U31" s="36" t="str">
        <f t="shared" si="8"/>
        <v/>
      </c>
      <c r="V31" s="40">
        <v>31</v>
      </c>
      <c r="W31" s="40">
        <f t="shared" si="6"/>
        <v>0</v>
      </c>
    </row>
    <row r="32" spans="1:23" ht="15.75" thickBot="1">
      <c r="A32">
        <f t="shared" si="0"/>
        <v>32</v>
      </c>
      <c r="B32" s="37">
        <f t="shared" si="9"/>
        <v>43130</v>
      </c>
      <c r="C32" s="7">
        <f ca="1">JAN!$AF$140</f>
        <v>12</v>
      </c>
      <c r="D32" s="7">
        <f ca="1">JAN!$AF$136</f>
        <v>0</v>
      </c>
      <c r="E32" t="str">
        <f t="shared" ca="1" si="1"/>
        <v/>
      </c>
      <c r="F32" t="str">
        <f t="shared" ca="1" si="2"/>
        <v/>
      </c>
      <c r="G32">
        <f t="shared" si="3"/>
        <v>32</v>
      </c>
      <c r="H32" s="37"/>
      <c r="I32" s="36"/>
      <c r="J32" s="34"/>
      <c r="K32" s="34"/>
      <c r="L32" s="34"/>
      <c r="M32" s="34"/>
      <c r="N32" s="34"/>
      <c r="O32" s="34"/>
      <c r="P32" s="34"/>
      <c r="Q32" s="36" t="str">
        <f>IF(IF(SUMIFS(Data!A:A,Data!B:B,"&gt;="&amp;'TBL B'!$C$6,Data!B:B,"&lt;="&amp;'TBL B'!$C$8,Data!E:E,Para!$L31)+SUMIFS(Data!A:A,Data!C:C,"&lt;="&amp;'TBL B'!$C$6,Data!C:C,"&gt;="&amp;'TBL B'!$C$8,Data!E:E,Para!$L31)+SUMIFS(Data!A:A,Data!B:B,"&lt;="&amp;'TBL B'!$C$6,Data!C:C,"&gt;="&amp;'TBL B'!$C$6,Data!E:E,Para!$L31)=0,Para!$L31,"")="","",ROUNDDOWN(IF(SUMIFS(Data!A:A,Data!B:B,"&gt;="&amp;'TBL B'!$C$6,Data!B:B,"&lt;="&amp;'TBL B'!$C$8,Data!E:E,Para!$L31)+SUMIFS(Data!A:A,Data!C:C,"&lt;="&amp;'TBL B'!$C$6,Data!C:C,"&gt;="&amp;'TBL B'!$C$8,Data!E:E,Para!$L31)+SUMIFS(Data!A:A,Data!B:B,"&lt;="&amp;'TBL B'!$C$6,Data!C:C,"&gt;="&amp;'TBL B'!$C$6,Data!E:E,Para!$L31)=0,Para!$L31,""),0))</f>
        <v/>
      </c>
      <c r="S32" s="35" t="str">
        <f>IF(IF(SUMIFS(Data!A:A,Data!B:B,"&gt;="&amp;'TBL B'!$C$6,Data!B:B,"&lt;="&amp;'TBL B'!$C$8,Data!E:E,Para!$L31)+SUMIFS(Data!A:A,Data!C:C,"&lt;="&amp;'TBL B'!$C$6,Data!C:C,"&gt;="&amp;'TBL B'!$C$8,Data!E:E,Para!$L31)+SUMIFS(Data!A:A,Data!B:B,"&lt;="&amp;'TBL B'!$C$6,Data!C:C,"&gt;="&amp;'TBL B'!$C$6,Data!E:E,Para!$L31)=0,Para!$L31,"")="","",IF(SUMIFS(Data!A:A,Data!B:B,"&gt;="&amp;'TBL B'!$C$6,Data!B:B,"&lt;="&amp;'TBL B'!$C$8,Data!E:E,Para!$L31)+SUMIFS(Data!A:A,Data!C:C,"&lt;="&amp;'TBL B'!$C$6,Data!C:C,"&gt;="&amp;'TBL B'!$C$8,Data!E:E,Para!$L31)+SUMIFS(Data!A:A,Data!B:B,"&lt;="&amp;'TBL B'!$C$6,Data!C:C,"&gt;="&amp;'TBL B'!$C$6,Data!E:E,Para!$L31)=0,Para!$L31,""))</f>
        <v/>
      </c>
      <c r="U32" s="36" t="str">
        <f t="shared" si="8"/>
        <v/>
      </c>
      <c r="V32" s="40" t="str">
        <f t="shared" ref="V32" si="10">IF(ROW()&lt;=MAX(U32:U60),ROW(),"")</f>
        <v/>
      </c>
    </row>
    <row r="33" spans="1:46">
      <c r="A33">
        <f t="shared" si="0"/>
        <v>33</v>
      </c>
      <c r="B33" s="37">
        <f>B32+1</f>
        <v>43131</v>
      </c>
      <c r="C33" s="7">
        <f ca="1">JAN!$AG$140</f>
        <v>12</v>
      </c>
      <c r="D33" s="7">
        <f ca="1">JAN!$AG$136</f>
        <v>0</v>
      </c>
      <c r="E33" t="str">
        <f t="shared" ca="1" si="1"/>
        <v/>
      </c>
      <c r="F33" t="str">
        <f t="shared" ca="1" si="2"/>
        <v/>
      </c>
      <c r="G33">
        <f t="shared" si="3"/>
        <v>33</v>
      </c>
      <c r="H33" s="37"/>
      <c r="J33" s="34"/>
      <c r="K33" s="34"/>
      <c r="L33" s="34"/>
      <c r="M33" s="34"/>
      <c r="N33" s="34"/>
      <c r="O33" s="34"/>
      <c r="P33" s="34"/>
      <c r="Q33" s="34"/>
      <c r="R33" s="7"/>
      <c r="X33" s="37"/>
      <c r="Y33" s="7"/>
      <c r="Z33" s="7"/>
      <c r="AJ33" s="37"/>
      <c r="AK33" s="7"/>
      <c r="AL33" s="7"/>
      <c r="AR33" s="37"/>
      <c r="AS33" s="7"/>
      <c r="AT33" s="7"/>
    </row>
    <row r="34" spans="1:46">
      <c r="A34">
        <f t="shared" si="0"/>
        <v>34</v>
      </c>
      <c r="B34" s="37">
        <f>B33+1</f>
        <v>43132</v>
      </c>
      <c r="C34" s="7" t="e">
        <f>#REF!</f>
        <v>#REF!</v>
      </c>
      <c r="D34" s="7" t="e">
        <f>#REF!</f>
        <v>#REF!</v>
      </c>
      <c r="E34" t="e">
        <f t="shared" si="1"/>
        <v>#REF!</v>
      </c>
      <c r="F34" t="e">
        <f t="shared" si="2"/>
        <v>#REF!</v>
      </c>
      <c r="G34">
        <f t="shared" si="3"/>
        <v>34</v>
      </c>
    </row>
    <row r="35" spans="1:46">
      <c r="A35">
        <f t="shared" si="0"/>
        <v>35</v>
      </c>
      <c r="B35" s="37">
        <f>B34+1</f>
        <v>43133</v>
      </c>
      <c r="C35" s="7" t="e">
        <f>#REF!</f>
        <v>#REF!</v>
      </c>
      <c r="D35" s="7" t="e">
        <f>#REF!</f>
        <v>#REF!</v>
      </c>
      <c r="E35" t="e">
        <f t="shared" si="1"/>
        <v>#REF!</v>
      </c>
      <c r="F35" t="e">
        <f t="shared" si="2"/>
        <v>#REF!</v>
      </c>
      <c r="G35">
        <f t="shared" si="3"/>
        <v>35</v>
      </c>
    </row>
    <row r="36" spans="1:46">
      <c r="A36">
        <f t="shared" si="0"/>
        <v>36</v>
      </c>
      <c r="B36" s="37">
        <f t="shared" ref="B36:B42" si="11">B35+1</f>
        <v>43134</v>
      </c>
      <c r="C36" s="7" t="e">
        <f>#REF!</f>
        <v>#REF!</v>
      </c>
      <c r="D36" s="7" t="e">
        <f>#REF!</f>
        <v>#REF!</v>
      </c>
      <c r="E36" t="e">
        <f t="shared" si="1"/>
        <v>#REF!</v>
      </c>
      <c r="F36" t="e">
        <f t="shared" si="2"/>
        <v>#REF!</v>
      </c>
      <c r="G36">
        <f t="shared" si="3"/>
        <v>36</v>
      </c>
    </row>
    <row r="37" spans="1:46">
      <c r="A37">
        <f t="shared" si="0"/>
        <v>37</v>
      </c>
      <c r="B37" s="37">
        <f t="shared" si="11"/>
        <v>43135</v>
      </c>
      <c r="C37" s="7" t="e">
        <f>#REF!</f>
        <v>#REF!</v>
      </c>
      <c r="D37" s="7" t="e">
        <f>#REF!</f>
        <v>#REF!</v>
      </c>
      <c r="E37" t="e">
        <f t="shared" si="1"/>
        <v>#REF!</v>
      </c>
      <c r="F37" t="e">
        <f t="shared" si="2"/>
        <v>#REF!</v>
      </c>
      <c r="G37">
        <f t="shared" si="3"/>
        <v>37</v>
      </c>
    </row>
    <row r="38" spans="1:46">
      <c r="A38">
        <f t="shared" si="0"/>
        <v>38</v>
      </c>
      <c r="B38" s="37">
        <f t="shared" si="11"/>
        <v>43136</v>
      </c>
      <c r="C38" s="7" t="e">
        <f>#REF!</f>
        <v>#REF!</v>
      </c>
      <c r="D38" s="7" t="e">
        <f>#REF!</f>
        <v>#REF!</v>
      </c>
      <c r="E38" t="e">
        <f t="shared" si="1"/>
        <v>#REF!</v>
      </c>
      <c r="F38" t="e">
        <f t="shared" si="2"/>
        <v>#REF!</v>
      </c>
      <c r="G38">
        <f t="shared" si="3"/>
        <v>38</v>
      </c>
    </row>
    <row r="39" spans="1:46">
      <c r="A39">
        <f t="shared" si="0"/>
        <v>39</v>
      </c>
      <c r="B39" s="37">
        <f t="shared" si="11"/>
        <v>43137</v>
      </c>
      <c r="C39" s="7" t="e">
        <f>#REF!</f>
        <v>#REF!</v>
      </c>
      <c r="D39" s="7" t="e">
        <f>#REF!</f>
        <v>#REF!</v>
      </c>
      <c r="E39" t="e">
        <f t="shared" si="1"/>
        <v>#REF!</v>
      </c>
      <c r="F39" t="e">
        <f t="shared" si="2"/>
        <v>#REF!</v>
      </c>
      <c r="G39">
        <f t="shared" si="3"/>
        <v>39</v>
      </c>
    </row>
    <row r="40" spans="1:46">
      <c r="A40">
        <f t="shared" si="0"/>
        <v>40</v>
      </c>
      <c r="B40" s="37">
        <f t="shared" si="11"/>
        <v>43138</v>
      </c>
      <c r="C40" s="7" t="e">
        <f>#REF!</f>
        <v>#REF!</v>
      </c>
      <c r="D40" s="7" t="e">
        <f>#REF!</f>
        <v>#REF!</v>
      </c>
      <c r="E40" t="e">
        <f t="shared" si="1"/>
        <v>#REF!</v>
      </c>
      <c r="F40" t="e">
        <f t="shared" si="2"/>
        <v>#REF!</v>
      </c>
      <c r="G40">
        <f t="shared" si="3"/>
        <v>40</v>
      </c>
    </row>
    <row r="41" spans="1:46">
      <c r="A41">
        <f t="shared" si="0"/>
        <v>41</v>
      </c>
      <c r="B41" s="37">
        <f t="shared" si="11"/>
        <v>43139</v>
      </c>
      <c r="C41" s="7" t="e">
        <f>#REF!</f>
        <v>#REF!</v>
      </c>
      <c r="D41" s="7" t="e">
        <f>#REF!</f>
        <v>#REF!</v>
      </c>
      <c r="E41" t="e">
        <f t="shared" si="1"/>
        <v>#REF!</v>
      </c>
      <c r="F41" t="e">
        <f t="shared" si="2"/>
        <v>#REF!</v>
      </c>
      <c r="G41">
        <f t="shared" si="3"/>
        <v>41</v>
      </c>
    </row>
    <row r="42" spans="1:46">
      <c r="A42">
        <f t="shared" si="0"/>
        <v>42</v>
      </c>
      <c r="B42" s="37">
        <f t="shared" si="11"/>
        <v>43140</v>
      </c>
      <c r="C42" s="7" t="e">
        <f>#REF!</f>
        <v>#REF!</v>
      </c>
      <c r="D42" s="7" t="e">
        <f>#REF!</f>
        <v>#REF!</v>
      </c>
      <c r="E42" t="e">
        <f t="shared" si="1"/>
        <v>#REF!</v>
      </c>
      <c r="F42" t="e">
        <f t="shared" si="2"/>
        <v>#REF!</v>
      </c>
      <c r="G42">
        <f t="shared" si="3"/>
        <v>42</v>
      </c>
    </row>
    <row r="43" spans="1:46">
      <c r="A43">
        <f t="shared" si="0"/>
        <v>43</v>
      </c>
      <c r="B43" s="37">
        <f t="shared" ref="B43:B61" si="12">B42+1</f>
        <v>43141</v>
      </c>
      <c r="C43" s="7" t="e">
        <f>#REF!</f>
        <v>#REF!</v>
      </c>
      <c r="D43" s="7" t="e">
        <f>#REF!</f>
        <v>#REF!</v>
      </c>
      <c r="E43" t="e">
        <f t="shared" si="1"/>
        <v>#REF!</v>
      </c>
      <c r="F43" t="e">
        <f t="shared" si="2"/>
        <v>#REF!</v>
      </c>
      <c r="G43">
        <f t="shared" si="3"/>
        <v>43</v>
      </c>
    </row>
    <row r="44" spans="1:46">
      <c r="A44">
        <f t="shared" si="0"/>
        <v>44</v>
      </c>
      <c r="B44" s="37">
        <f t="shared" si="12"/>
        <v>43142</v>
      </c>
      <c r="C44" s="7" t="e">
        <f>#REF!</f>
        <v>#REF!</v>
      </c>
      <c r="D44" s="7" t="e">
        <f>#REF!</f>
        <v>#REF!</v>
      </c>
      <c r="E44" t="e">
        <f t="shared" si="1"/>
        <v>#REF!</v>
      </c>
      <c r="F44" t="e">
        <f t="shared" si="2"/>
        <v>#REF!</v>
      </c>
      <c r="G44">
        <f t="shared" si="3"/>
        <v>44</v>
      </c>
    </row>
    <row r="45" spans="1:46">
      <c r="A45">
        <f t="shared" si="0"/>
        <v>45</v>
      </c>
      <c r="B45" s="37">
        <f t="shared" si="12"/>
        <v>43143</v>
      </c>
      <c r="C45" s="7" t="e">
        <f>#REF!</f>
        <v>#REF!</v>
      </c>
      <c r="D45" s="7" t="e">
        <f>#REF!</f>
        <v>#REF!</v>
      </c>
      <c r="E45" t="e">
        <f t="shared" si="1"/>
        <v>#REF!</v>
      </c>
      <c r="F45" t="e">
        <f t="shared" si="2"/>
        <v>#REF!</v>
      </c>
      <c r="G45">
        <f t="shared" si="3"/>
        <v>45</v>
      </c>
    </row>
    <row r="46" spans="1:46">
      <c r="A46">
        <f t="shared" si="0"/>
        <v>46</v>
      </c>
      <c r="B46" s="37">
        <f t="shared" si="12"/>
        <v>43144</v>
      </c>
      <c r="C46" s="7" t="e">
        <f>#REF!</f>
        <v>#REF!</v>
      </c>
      <c r="D46" s="7" t="e">
        <f>#REF!</f>
        <v>#REF!</v>
      </c>
      <c r="E46" t="e">
        <f t="shared" si="1"/>
        <v>#REF!</v>
      </c>
      <c r="F46" t="e">
        <f t="shared" si="2"/>
        <v>#REF!</v>
      </c>
      <c r="G46">
        <f t="shared" si="3"/>
        <v>46</v>
      </c>
    </row>
    <row r="47" spans="1:46">
      <c r="A47">
        <f t="shared" si="0"/>
        <v>47</v>
      </c>
      <c r="B47" s="37">
        <f t="shared" si="12"/>
        <v>43145</v>
      </c>
      <c r="C47" s="7" t="e">
        <f>#REF!</f>
        <v>#REF!</v>
      </c>
      <c r="D47" s="7" t="e">
        <f>#REF!</f>
        <v>#REF!</v>
      </c>
      <c r="E47" t="e">
        <f t="shared" si="1"/>
        <v>#REF!</v>
      </c>
      <c r="F47" t="e">
        <f t="shared" si="2"/>
        <v>#REF!</v>
      </c>
      <c r="G47">
        <f t="shared" si="3"/>
        <v>47</v>
      </c>
    </row>
    <row r="48" spans="1:46">
      <c r="A48">
        <f t="shared" si="0"/>
        <v>48</v>
      </c>
      <c r="B48" s="37">
        <f t="shared" si="12"/>
        <v>43146</v>
      </c>
      <c r="C48" s="7" t="e">
        <f>#REF!</f>
        <v>#REF!</v>
      </c>
      <c r="D48" s="7" t="e">
        <f>#REF!</f>
        <v>#REF!</v>
      </c>
      <c r="E48" t="e">
        <f t="shared" si="1"/>
        <v>#REF!</v>
      </c>
      <c r="F48" t="e">
        <f t="shared" si="2"/>
        <v>#REF!</v>
      </c>
      <c r="G48">
        <f t="shared" si="3"/>
        <v>48</v>
      </c>
    </row>
    <row r="49" spans="1:7">
      <c r="A49">
        <f t="shared" si="0"/>
        <v>49</v>
      </c>
      <c r="B49" s="37">
        <f t="shared" si="12"/>
        <v>43147</v>
      </c>
      <c r="C49" s="7" t="e">
        <f>#REF!</f>
        <v>#REF!</v>
      </c>
      <c r="D49" s="7" t="e">
        <f>#REF!</f>
        <v>#REF!</v>
      </c>
      <c r="E49" t="e">
        <f t="shared" si="1"/>
        <v>#REF!</v>
      </c>
      <c r="F49" t="e">
        <f t="shared" si="2"/>
        <v>#REF!</v>
      </c>
      <c r="G49">
        <f t="shared" si="3"/>
        <v>49</v>
      </c>
    </row>
    <row r="50" spans="1:7">
      <c r="A50">
        <f t="shared" si="0"/>
        <v>50</v>
      </c>
      <c r="B50" s="37">
        <f t="shared" si="12"/>
        <v>43148</v>
      </c>
      <c r="C50" s="7" t="e">
        <f>#REF!</f>
        <v>#REF!</v>
      </c>
      <c r="D50" s="7" t="e">
        <f>#REF!</f>
        <v>#REF!</v>
      </c>
      <c r="E50" t="e">
        <f t="shared" si="1"/>
        <v>#REF!</v>
      </c>
      <c r="F50" t="e">
        <f t="shared" si="2"/>
        <v>#REF!</v>
      </c>
      <c r="G50">
        <f t="shared" si="3"/>
        <v>50</v>
      </c>
    </row>
    <row r="51" spans="1:7">
      <c r="A51">
        <f t="shared" si="0"/>
        <v>51</v>
      </c>
      <c r="B51" s="37">
        <f t="shared" si="12"/>
        <v>43149</v>
      </c>
      <c r="C51" s="7" t="e">
        <f>#REF!</f>
        <v>#REF!</v>
      </c>
      <c r="D51" s="7" t="e">
        <f>#REF!</f>
        <v>#REF!</v>
      </c>
      <c r="E51" t="e">
        <f t="shared" si="1"/>
        <v>#REF!</v>
      </c>
      <c r="F51" t="e">
        <f t="shared" si="2"/>
        <v>#REF!</v>
      </c>
      <c r="G51">
        <f t="shared" si="3"/>
        <v>51</v>
      </c>
    </row>
    <row r="52" spans="1:7">
      <c r="A52">
        <f t="shared" si="0"/>
        <v>52</v>
      </c>
      <c r="B52" s="37">
        <f t="shared" si="12"/>
        <v>43150</v>
      </c>
      <c r="C52" s="7" t="e">
        <f>#REF!</f>
        <v>#REF!</v>
      </c>
      <c r="D52" s="7" t="e">
        <f>#REF!</f>
        <v>#REF!</v>
      </c>
      <c r="E52" t="e">
        <f t="shared" si="1"/>
        <v>#REF!</v>
      </c>
      <c r="F52" t="e">
        <f t="shared" si="2"/>
        <v>#REF!</v>
      </c>
      <c r="G52">
        <f t="shared" si="3"/>
        <v>52</v>
      </c>
    </row>
    <row r="53" spans="1:7">
      <c r="A53">
        <f t="shared" si="0"/>
        <v>53</v>
      </c>
      <c r="B53" s="37">
        <f t="shared" si="12"/>
        <v>43151</v>
      </c>
      <c r="C53" s="7" t="e">
        <f>#REF!</f>
        <v>#REF!</v>
      </c>
      <c r="D53" s="7" t="e">
        <f>#REF!</f>
        <v>#REF!</v>
      </c>
      <c r="E53" t="e">
        <f t="shared" si="1"/>
        <v>#REF!</v>
      </c>
      <c r="F53" t="e">
        <f t="shared" si="2"/>
        <v>#REF!</v>
      </c>
      <c r="G53">
        <f t="shared" si="3"/>
        <v>53</v>
      </c>
    </row>
    <row r="54" spans="1:7">
      <c r="A54">
        <f t="shared" si="0"/>
        <v>54</v>
      </c>
      <c r="B54" s="37">
        <f t="shared" si="12"/>
        <v>43152</v>
      </c>
      <c r="C54" s="7" t="e">
        <f>#REF!</f>
        <v>#REF!</v>
      </c>
      <c r="D54" s="7" t="e">
        <f>#REF!</f>
        <v>#REF!</v>
      </c>
      <c r="E54" t="e">
        <f t="shared" si="1"/>
        <v>#REF!</v>
      </c>
      <c r="F54" t="e">
        <f t="shared" si="2"/>
        <v>#REF!</v>
      </c>
      <c r="G54">
        <f t="shared" si="3"/>
        <v>54</v>
      </c>
    </row>
    <row r="55" spans="1:7">
      <c r="A55">
        <f t="shared" si="0"/>
        <v>55</v>
      </c>
      <c r="B55" s="37">
        <f t="shared" si="12"/>
        <v>43153</v>
      </c>
      <c r="C55" s="7" t="e">
        <f>#REF!</f>
        <v>#REF!</v>
      </c>
      <c r="D55" s="7" t="e">
        <f>#REF!</f>
        <v>#REF!</v>
      </c>
      <c r="E55" t="e">
        <f t="shared" si="1"/>
        <v>#REF!</v>
      </c>
      <c r="F55" t="e">
        <f t="shared" si="2"/>
        <v>#REF!</v>
      </c>
      <c r="G55">
        <f t="shared" si="3"/>
        <v>55</v>
      </c>
    </row>
    <row r="56" spans="1:7">
      <c r="A56">
        <f t="shared" si="0"/>
        <v>56</v>
      </c>
      <c r="B56" s="37">
        <f t="shared" si="12"/>
        <v>43154</v>
      </c>
      <c r="C56" s="7" t="e">
        <f>#REF!</f>
        <v>#REF!</v>
      </c>
      <c r="D56" s="7" t="e">
        <f>#REF!</f>
        <v>#REF!</v>
      </c>
      <c r="E56" t="e">
        <f t="shared" si="1"/>
        <v>#REF!</v>
      </c>
      <c r="F56" t="e">
        <f t="shared" si="2"/>
        <v>#REF!</v>
      </c>
      <c r="G56">
        <f t="shared" si="3"/>
        <v>56</v>
      </c>
    </row>
    <row r="57" spans="1:7">
      <c r="A57">
        <f t="shared" si="0"/>
        <v>57</v>
      </c>
      <c r="B57" s="37">
        <f t="shared" si="12"/>
        <v>43155</v>
      </c>
      <c r="C57" s="7" t="e">
        <f>#REF!</f>
        <v>#REF!</v>
      </c>
      <c r="D57" s="7" t="e">
        <f>#REF!</f>
        <v>#REF!</v>
      </c>
      <c r="E57" t="e">
        <f t="shared" si="1"/>
        <v>#REF!</v>
      </c>
      <c r="F57" t="e">
        <f t="shared" si="2"/>
        <v>#REF!</v>
      </c>
      <c r="G57">
        <f t="shared" si="3"/>
        <v>57</v>
      </c>
    </row>
    <row r="58" spans="1:7">
      <c r="A58">
        <f t="shared" si="0"/>
        <v>58</v>
      </c>
      <c r="B58" s="37">
        <f t="shared" si="12"/>
        <v>43156</v>
      </c>
      <c r="C58" s="7" t="e">
        <f>#REF!</f>
        <v>#REF!</v>
      </c>
      <c r="D58" s="7" t="e">
        <f>#REF!</f>
        <v>#REF!</v>
      </c>
      <c r="E58" t="e">
        <f t="shared" si="1"/>
        <v>#REF!</v>
      </c>
      <c r="F58" t="e">
        <f t="shared" si="2"/>
        <v>#REF!</v>
      </c>
      <c r="G58">
        <f t="shared" si="3"/>
        <v>58</v>
      </c>
    </row>
    <row r="59" spans="1:7">
      <c r="A59">
        <f t="shared" si="0"/>
        <v>59</v>
      </c>
      <c r="B59" s="37">
        <f t="shared" si="12"/>
        <v>43157</v>
      </c>
      <c r="C59" s="7" t="e">
        <f>#REF!</f>
        <v>#REF!</v>
      </c>
      <c r="D59" s="7" t="e">
        <f>#REF!</f>
        <v>#REF!</v>
      </c>
      <c r="E59" t="e">
        <f t="shared" si="1"/>
        <v>#REF!</v>
      </c>
      <c r="F59" t="e">
        <f t="shared" si="2"/>
        <v>#REF!</v>
      </c>
      <c r="G59">
        <f t="shared" si="3"/>
        <v>59</v>
      </c>
    </row>
    <row r="60" spans="1:7">
      <c r="A60">
        <f t="shared" si="0"/>
        <v>60</v>
      </c>
      <c r="B60" s="37">
        <f t="shared" si="12"/>
        <v>43158</v>
      </c>
      <c r="C60" s="7" t="e">
        <f>#REF!</f>
        <v>#REF!</v>
      </c>
      <c r="D60" s="7" t="e">
        <f>#REF!</f>
        <v>#REF!</v>
      </c>
      <c r="E60" t="e">
        <f t="shared" si="1"/>
        <v>#REF!</v>
      </c>
      <c r="F60" t="e">
        <f t="shared" si="2"/>
        <v>#REF!</v>
      </c>
      <c r="G60">
        <f t="shared" si="3"/>
        <v>60</v>
      </c>
    </row>
    <row r="61" spans="1:7">
      <c r="A61">
        <f t="shared" si="0"/>
        <v>61</v>
      </c>
      <c r="B61" s="37">
        <f t="shared" si="12"/>
        <v>43159</v>
      </c>
      <c r="C61" s="7" t="e">
        <f>#REF!</f>
        <v>#REF!</v>
      </c>
      <c r="D61" s="7" t="e">
        <f>#REF!</f>
        <v>#REF!</v>
      </c>
      <c r="E61" t="e">
        <f t="shared" si="1"/>
        <v>#REF!</v>
      </c>
      <c r="F61" t="e">
        <f t="shared" si="2"/>
        <v>#REF!</v>
      </c>
      <c r="G61">
        <f t="shared" si="3"/>
        <v>61</v>
      </c>
    </row>
    <row r="62" spans="1:7">
      <c r="A62">
        <f t="shared" si="0"/>
        <v>62</v>
      </c>
      <c r="B62" s="37" t="str">
        <f>IF(MONTH(B61+1)=3,"",B61+1)</f>
        <v/>
      </c>
      <c r="C62" s="7" t="str">
        <f>IF(B62="","",#REF!)</f>
        <v/>
      </c>
      <c r="D62" s="7" t="str">
        <f>IF(B62="","",#REF!)</f>
        <v/>
      </c>
      <c r="E62" t="str">
        <f t="shared" si="1"/>
        <v/>
      </c>
      <c r="F62" t="str">
        <f t="shared" si="2"/>
        <v/>
      </c>
      <c r="G62">
        <f t="shared" si="3"/>
        <v>62</v>
      </c>
    </row>
    <row r="63" spans="1:7">
      <c r="A63">
        <f t="shared" si="0"/>
        <v>63</v>
      </c>
      <c r="B63" s="37">
        <f>IF(B62="",B61+1,B62+1)</f>
        <v>43160</v>
      </c>
      <c r="C63" s="7" t="e">
        <f>#REF!</f>
        <v>#REF!</v>
      </c>
      <c r="D63" s="7" t="e">
        <f>#REF!</f>
        <v>#REF!</v>
      </c>
      <c r="E63" t="e">
        <f t="shared" si="1"/>
        <v>#REF!</v>
      </c>
      <c r="F63" t="e">
        <f t="shared" si="2"/>
        <v>#REF!</v>
      </c>
      <c r="G63">
        <f t="shared" si="3"/>
        <v>63</v>
      </c>
    </row>
    <row r="64" spans="1:7">
      <c r="A64">
        <f t="shared" si="0"/>
        <v>64</v>
      </c>
      <c r="B64" s="37">
        <f>B63+1</f>
        <v>43161</v>
      </c>
      <c r="C64" s="7" t="e">
        <f>#REF!</f>
        <v>#REF!</v>
      </c>
      <c r="D64" s="7" t="e">
        <f>#REF!</f>
        <v>#REF!</v>
      </c>
      <c r="E64" t="e">
        <f t="shared" si="1"/>
        <v>#REF!</v>
      </c>
      <c r="F64" t="e">
        <f t="shared" si="2"/>
        <v>#REF!</v>
      </c>
      <c r="G64">
        <f t="shared" si="3"/>
        <v>64</v>
      </c>
    </row>
    <row r="65" spans="1:7">
      <c r="A65">
        <f t="shared" si="0"/>
        <v>65</v>
      </c>
      <c r="B65" s="37">
        <f t="shared" ref="B65:B71" si="13">B64+1</f>
        <v>43162</v>
      </c>
      <c r="C65" s="7" t="e">
        <f>#REF!</f>
        <v>#REF!</v>
      </c>
      <c r="D65" s="7" t="e">
        <f>#REF!</f>
        <v>#REF!</v>
      </c>
      <c r="E65" t="e">
        <f t="shared" si="1"/>
        <v>#REF!</v>
      </c>
      <c r="F65" t="e">
        <f t="shared" si="2"/>
        <v>#REF!</v>
      </c>
      <c r="G65">
        <f t="shared" si="3"/>
        <v>65</v>
      </c>
    </row>
    <row r="66" spans="1:7">
      <c r="A66">
        <f t="shared" si="0"/>
        <v>66</v>
      </c>
      <c r="B66" s="37">
        <f t="shared" si="13"/>
        <v>43163</v>
      </c>
      <c r="C66" s="7" t="e">
        <f>#REF!</f>
        <v>#REF!</v>
      </c>
      <c r="D66" s="7" t="e">
        <f>#REF!</f>
        <v>#REF!</v>
      </c>
      <c r="E66" t="e">
        <f t="shared" si="1"/>
        <v>#REF!</v>
      </c>
      <c r="F66" t="e">
        <f t="shared" si="2"/>
        <v>#REF!</v>
      </c>
      <c r="G66">
        <f t="shared" si="3"/>
        <v>66</v>
      </c>
    </row>
    <row r="67" spans="1:7">
      <c r="A67">
        <f t="shared" si="0"/>
        <v>67</v>
      </c>
      <c r="B67" s="37">
        <f t="shared" si="13"/>
        <v>43164</v>
      </c>
      <c r="C67" s="7" t="e">
        <f>#REF!</f>
        <v>#REF!</v>
      </c>
      <c r="D67" s="7" t="e">
        <f>#REF!</f>
        <v>#REF!</v>
      </c>
      <c r="E67" t="e">
        <f t="shared" si="1"/>
        <v>#REF!</v>
      </c>
      <c r="F67" t="e">
        <f t="shared" si="2"/>
        <v>#REF!</v>
      </c>
      <c r="G67">
        <f t="shared" si="3"/>
        <v>67</v>
      </c>
    </row>
    <row r="68" spans="1:7">
      <c r="A68">
        <f t="shared" ref="A68:A131" si="14">ROW(B68)</f>
        <v>68</v>
      </c>
      <c r="B68" s="37">
        <f t="shared" si="13"/>
        <v>43165</v>
      </c>
      <c r="C68" s="7" t="e">
        <f>#REF!</f>
        <v>#REF!</v>
      </c>
      <c r="D68" s="7" t="e">
        <f>#REF!</f>
        <v>#REF!</v>
      </c>
      <c r="E68" t="e">
        <f t="shared" ref="E68:E131" si="15">IF(C68&lt;=0,"STOP","")</f>
        <v>#REF!</v>
      </c>
      <c r="F68" t="e">
        <f t="shared" ref="F68:F131" si="16">IF(C68&lt;=2,"ATTENTION","")</f>
        <v>#REF!</v>
      </c>
      <c r="G68">
        <f t="shared" ref="G68:G131" si="17">ROW(B68)</f>
        <v>68</v>
      </c>
    </row>
    <row r="69" spans="1:7">
      <c r="A69">
        <f t="shared" si="14"/>
        <v>69</v>
      </c>
      <c r="B69" s="37">
        <f t="shared" si="13"/>
        <v>43166</v>
      </c>
      <c r="C69" s="7" t="e">
        <f>#REF!</f>
        <v>#REF!</v>
      </c>
      <c r="D69" s="7" t="e">
        <f>#REF!</f>
        <v>#REF!</v>
      </c>
      <c r="E69" t="e">
        <f t="shared" si="15"/>
        <v>#REF!</v>
      </c>
      <c r="F69" t="e">
        <f t="shared" si="16"/>
        <v>#REF!</v>
      </c>
      <c r="G69">
        <f t="shared" si="17"/>
        <v>69</v>
      </c>
    </row>
    <row r="70" spans="1:7">
      <c r="A70">
        <f t="shared" si="14"/>
        <v>70</v>
      </c>
      <c r="B70" s="37">
        <f t="shared" si="13"/>
        <v>43167</v>
      </c>
      <c r="C70" s="7" t="e">
        <f>#REF!</f>
        <v>#REF!</v>
      </c>
      <c r="D70" s="7" t="e">
        <f>#REF!</f>
        <v>#REF!</v>
      </c>
      <c r="E70" t="e">
        <f t="shared" si="15"/>
        <v>#REF!</v>
      </c>
      <c r="F70" t="e">
        <f t="shared" si="16"/>
        <v>#REF!</v>
      </c>
      <c r="G70">
        <f t="shared" si="17"/>
        <v>70</v>
      </c>
    </row>
    <row r="71" spans="1:7">
      <c r="A71">
        <f t="shared" si="14"/>
        <v>71</v>
      </c>
      <c r="B71" s="37">
        <f t="shared" si="13"/>
        <v>43168</v>
      </c>
      <c r="C71" s="7" t="e">
        <f>#REF!</f>
        <v>#REF!</v>
      </c>
      <c r="D71" s="7" t="e">
        <f>#REF!</f>
        <v>#REF!</v>
      </c>
      <c r="E71" t="e">
        <f t="shared" si="15"/>
        <v>#REF!</v>
      </c>
      <c r="F71" t="e">
        <f t="shared" si="16"/>
        <v>#REF!</v>
      </c>
      <c r="G71">
        <f t="shared" si="17"/>
        <v>71</v>
      </c>
    </row>
    <row r="72" spans="1:7">
      <c r="A72">
        <f t="shared" si="14"/>
        <v>72</v>
      </c>
      <c r="B72" s="37">
        <f>B71+1</f>
        <v>43169</v>
      </c>
      <c r="C72" s="7" t="e">
        <f>#REF!</f>
        <v>#REF!</v>
      </c>
      <c r="D72" s="7" t="e">
        <f>#REF!</f>
        <v>#REF!</v>
      </c>
      <c r="E72" t="e">
        <f t="shared" si="15"/>
        <v>#REF!</v>
      </c>
      <c r="F72" t="e">
        <f t="shared" si="16"/>
        <v>#REF!</v>
      </c>
      <c r="G72">
        <f t="shared" si="17"/>
        <v>72</v>
      </c>
    </row>
    <row r="73" spans="1:7">
      <c r="A73">
        <f t="shared" si="14"/>
        <v>73</v>
      </c>
      <c r="B73" s="37">
        <f t="shared" ref="B73:B77" si="18">B72+1</f>
        <v>43170</v>
      </c>
      <c r="C73" s="7" t="e">
        <f>#REF!</f>
        <v>#REF!</v>
      </c>
      <c r="D73" s="7" t="e">
        <f>#REF!</f>
        <v>#REF!</v>
      </c>
      <c r="E73" t="e">
        <f t="shared" si="15"/>
        <v>#REF!</v>
      </c>
      <c r="F73" t="e">
        <f t="shared" si="16"/>
        <v>#REF!</v>
      </c>
      <c r="G73">
        <f t="shared" si="17"/>
        <v>73</v>
      </c>
    </row>
    <row r="74" spans="1:7">
      <c r="A74">
        <f t="shared" si="14"/>
        <v>74</v>
      </c>
      <c r="B74" s="37">
        <f t="shared" si="18"/>
        <v>43171</v>
      </c>
      <c r="C74" s="7" t="e">
        <f>#REF!</f>
        <v>#REF!</v>
      </c>
      <c r="D74" s="7" t="e">
        <f>#REF!</f>
        <v>#REF!</v>
      </c>
      <c r="E74" t="e">
        <f t="shared" si="15"/>
        <v>#REF!</v>
      </c>
      <c r="F74" t="e">
        <f t="shared" si="16"/>
        <v>#REF!</v>
      </c>
      <c r="G74">
        <f t="shared" si="17"/>
        <v>74</v>
      </c>
    </row>
    <row r="75" spans="1:7">
      <c r="A75">
        <f t="shared" si="14"/>
        <v>75</v>
      </c>
      <c r="B75" s="37">
        <f t="shared" si="18"/>
        <v>43172</v>
      </c>
      <c r="C75" s="7" t="e">
        <f>#REF!</f>
        <v>#REF!</v>
      </c>
      <c r="D75" s="7" t="e">
        <f>#REF!</f>
        <v>#REF!</v>
      </c>
      <c r="E75" t="e">
        <f t="shared" si="15"/>
        <v>#REF!</v>
      </c>
      <c r="F75" t="e">
        <f t="shared" si="16"/>
        <v>#REF!</v>
      </c>
      <c r="G75">
        <f t="shared" si="17"/>
        <v>75</v>
      </c>
    </row>
    <row r="76" spans="1:7">
      <c r="A76">
        <f t="shared" si="14"/>
        <v>76</v>
      </c>
      <c r="B76" s="37">
        <f t="shared" si="18"/>
        <v>43173</v>
      </c>
      <c r="C76" s="7" t="e">
        <f>#REF!</f>
        <v>#REF!</v>
      </c>
      <c r="D76" s="7" t="e">
        <f>#REF!</f>
        <v>#REF!</v>
      </c>
      <c r="E76" t="e">
        <f t="shared" si="15"/>
        <v>#REF!</v>
      </c>
      <c r="F76" t="e">
        <f t="shared" si="16"/>
        <v>#REF!</v>
      </c>
      <c r="G76">
        <f t="shared" si="17"/>
        <v>76</v>
      </c>
    </row>
    <row r="77" spans="1:7">
      <c r="A77">
        <f t="shared" si="14"/>
        <v>77</v>
      </c>
      <c r="B77" s="37">
        <f t="shared" si="18"/>
        <v>43174</v>
      </c>
      <c r="C77" s="7" t="e">
        <f>#REF!</f>
        <v>#REF!</v>
      </c>
      <c r="D77" s="7" t="e">
        <f>#REF!</f>
        <v>#REF!</v>
      </c>
      <c r="E77" t="e">
        <f t="shared" si="15"/>
        <v>#REF!</v>
      </c>
      <c r="F77" t="e">
        <f t="shared" si="16"/>
        <v>#REF!</v>
      </c>
      <c r="G77">
        <f t="shared" si="17"/>
        <v>77</v>
      </c>
    </row>
    <row r="78" spans="1:7">
      <c r="A78">
        <f t="shared" si="14"/>
        <v>78</v>
      </c>
      <c r="B78" s="37">
        <f>B77+1</f>
        <v>43175</v>
      </c>
      <c r="C78" s="7" t="e">
        <f>#REF!</f>
        <v>#REF!</v>
      </c>
      <c r="D78" s="7" t="e">
        <f>#REF!</f>
        <v>#REF!</v>
      </c>
      <c r="E78" t="e">
        <f t="shared" si="15"/>
        <v>#REF!</v>
      </c>
      <c r="F78" t="e">
        <f t="shared" si="16"/>
        <v>#REF!</v>
      </c>
      <c r="G78">
        <f t="shared" si="17"/>
        <v>78</v>
      </c>
    </row>
    <row r="79" spans="1:7">
      <c r="A79">
        <f t="shared" si="14"/>
        <v>79</v>
      </c>
      <c r="B79" s="37">
        <f t="shared" ref="B79:B85" si="19">B78+1</f>
        <v>43176</v>
      </c>
      <c r="C79" s="7" t="e">
        <f>#REF!</f>
        <v>#REF!</v>
      </c>
      <c r="D79" s="7" t="e">
        <f>#REF!</f>
        <v>#REF!</v>
      </c>
      <c r="E79" t="e">
        <f t="shared" si="15"/>
        <v>#REF!</v>
      </c>
      <c r="F79" t="e">
        <f t="shared" si="16"/>
        <v>#REF!</v>
      </c>
      <c r="G79">
        <f t="shared" si="17"/>
        <v>79</v>
      </c>
    </row>
    <row r="80" spans="1:7">
      <c r="A80">
        <f t="shared" si="14"/>
        <v>80</v>
      </c>
      <c r="B80" s="37">
        <f t="shared" si="19"/>
        <v>43177</v>
      </c>
      <c r="C80" s="7" t="e">
        <f>#REF!</f>
        <v>#REF!</v>
      </c>
      <c r="D80" s="7" t="e">
        <f>#REF!</f>
        <v>#REF!</v>
      </c>
      <c r="E80" t="e">
        <f t="shared" si="15"/>
        <v>#REF!</v>
      </c>
      <c r="F80" t="e">
        <f t="shared" si="16"/>
        <v>#REF!</v>
      </c>
      <c r="G80">
        <f t="shared" si="17"/>
        <v>80</v>
      </c>
    </row>
    <row r="81" spans="1:7">
      <c r="A81">
        <f t="shared" si="14"/>
        <v>81</v>
      </c>
      <c r="B81" s="37">
        <f t="shared" si="19"/>
        <v>43178</v>
      </c>
      <c r="C81" s="7" t="e">
        <f>#REF!</f>
        <v>#REF!</v>
      </c>
      <c r="D81" s="7" t="e">
        <f>#REF!</f>
        <v>#REF!</v>
      </c>
      <c r="E81" t="e">
        <f t="shared" si="15"/>
        <v>#REF!</v>
      </c>
      <c r="F81" t="e">
        <f t="shared" si="16"/>
        <v>#REF!</v>
      </c>
      <c r="G81">
        <f t="shared" si="17"/>
        <v>81</v>
      </c>
    </row>
    <row r="82" spans="1:7">
      <c r="A82">
        <f t="shared" si="14"/>
        <v>82</v>
      </c>
      <c r="B82" s="37">
        <f t="shared" si="19"/>
        <v>43179</v>
      </c>
      <c r="C82" s="7" t="e">
        <f>#REF!</f>
        <v>#REF!</v>
      </c>
      <c r="D82" s="7" t="e">
        <f>#REF!</f>
        <v>#REF!</v>
      </c>
      <c r="E82" t="e">
        <f t="shared" si="15"/>
        <v>#REF!</v>
      </c>
      <c r="F82" t="e">
        <f t="shared" si="16"/>
        <v>#REF!</v>
      </c>
      <c r="G82">
        <f t="shared" si="17"/>
        <v>82</v>
      </c>
    </row>
    <row r="83" spans="1:7">
      <c r="A83">
        <f t="shared" si="14"/>
        <v>83</v>
      </c>
      <c r="B83" s="37">
        <f t="shared" si="19"/>
        <v>43180</v>
      </c>
      <c r="C83" s="7" t="e">
        <f>#REF!</f>
        <v>#REF!</v>
      </c>
      <c r="D83" s="7" t="e">
        <f>#REF!</f>
        <v>#REF!</v>
      </c>
      <c r="E83" t="e">
        <f t="shared" si="15"/>
        <v>#REF!</v>
      </c>
      <c r="F83" t="e">
        <f t="shared" si="16"/>
        <v>#REF!</v>
      </c>
      <c r="G83">
        <f t="shared" si="17"/>
        <v>83</v>
      </c>
    </row>
    <row r="84" spans="1:7">
      <c r="A84">
        <f t="shared" si="14"/>
        <v>84</v>
      </c>
      <c r="B84" s="37">
        <f t="shared" si="19"/>
        <v>43181</v>
      </c>
      <c r="C84" s="7" t="e">
        <f>#REF!</f>
        <v>#REF!</v>
      </c>
      <c r="D84" s="7" t="e">
        <f>#REF!</f>
        <v>#REF!</v>
      </c>
      <c r="E84" t="e">
        <f t="shared" si="15"/>
        <v>#REF!</v>
      </c>
      <c r="F84" t="e">
        <f t="shared" si="16"/>
        <v>#REF!</v>
      </c>
      <c r="G84">
        <f t="shared" si="17"/>
        <v>84</v>
      </c>
    </row>
    <row r="85" spans="1:7">
      <c r="A85">
        <f t="shared" si="14"/>
        <v>85</v>
      </c>
      <c r="B85" s="37">
        <f t="shared" si="19"/>
        <v>43182</v>
      </c>
      <c r="C85" s="7" t="e">
        <f>#REF!</f>
        <v>#REF!</v>
      </c>
      <c r="D85" s="7" t="e">
        <f>#REF!</f>
        <v>#REF!</v>
      </c>
      <c r="E85" t="e">
        <f t="shared" si="15"/>
        <v>#REF!</v>
      </c>
      <c r="F85" t="e">
        <f t="shared" si="16"/>
        <v>#REF!</v>
      </c>
      <c r="G85">
        <f t="shared" si="17"/>
        <v>85</v>
      </c>
    </row>
    <row r="86" spans="1:7">
      <c r="A86">
        <f t="shared" si="14"/>
        <v>86</v>
      </c>
      <c r="B86" s="37">
        <f>B85+1</f>
        <v>43183</v>
      </c>
      <c r="C86" s="7" t="e">
        <f>#REF!</f>
        <v>#REF!</v>
      </c>
      <c r="D86" s="7" t="e">
        <f>#REF!</f>
        <v>#REF!</v>
      </c>
      <c r="E86" t="e">
        <f t="shared" si="15"/>
        <v>#REF!</v>
      </c>
      <c r="F86" t="e">
        <f t="shared" si="16"/>
        <v>#REF!</v>
      </c>
      <c r="G86">
        <f t="shared" si="17"/>
        <v>86</v>
      </c>
    </row>
    <row r="87" spans="1:7">
      <c r="A87">
        <f t="shared" si="14"/>
        <v>87</v>
      </c>
      <c r="B87" s="37">
        <f>B86+1</f>
        <v>43184</v>
      </c>
      <c r="C87" s="7" t="e">
        <f>#REF!</f>
        <v>#REF!</v>
      </c>
      <c r="D87" s="7" t="e">
        <f>#REF!</f>
        <v>#REF!</v>
      </c>
      <c r="E87" t="e">
        <f t="shared" si="15"/>
        <v>#REF!</v>
      </c>
      <c r="F87" t="e">
        <f t="shared" si="16"/>
        <v>#REF!</v>
      </c>
      <c r="G87">
        <f t="shared" si="17"/>
        <v>87</v>
      </c>
    </row>
    <row r="88" spans="1:7">
      <c r="A88">
        <f t="shared" si="14"/>
        <v>88</v>
      </c>
      <c r="B88" s="37">
        <f t="shared" ref="B88:B92" si="20">B87+1</f>
        <v>43185</v>
      </c>
      <c r="C88" s="7" t="e">
        <f>#REF!</f>
        <v>#REF!</v>
      </c>
      <c r="D88" s="7" t="e">
        <f>#REF!</f>
        <v>#REF!</v>
      </c>
      <c r="E88" t="e">
        <f t="shared" si="15"/>
        <v>#REF!</v>
      </c>
      <c r="F88" t="e">
        <f t="shared" si="16"/>
        <v>#REF!</v>
      </c>
      <c r="G88">
        <f t="shared" si="17"/>
        <v>88</v>
      </c>
    </row>
    <row r="89" spans="1:7">
      <c r="A89">
        <f t="shared" si="14"/>
        <v>89</v>
      </c>
      <c r="B89" s="37">
        <f t="shared" si="20"/>
        <v>43186</v>
      </c>
      <c r="C89" s="7" t="e">
        <f>#REF!</f>
        <v>#REF!</v>
      </c>
      <c r="D89" s="7" t="e">
        <f>#REF!</f>
        <v>#REF!</v>
      </c>
      <c r="E89" t="e">
        <f t="shared" si="15"/>
        <v>#REF!</v>
      </c>
      <c r="F89" t="e">
        <f t="shared" si="16"/>
        <v>#REF!</v>
      </c>
      <c r="G89">
        <f t="shared" si="17"/>
        <v>89</v>
      </c>
    </row>
    <row r="90" spans="1:7">
      <c r="A90">
        <f t="shared" si="14"/>
        <v>90</v>
      </c>
      <c r="B90" s="37">
        <f t="shared" si="20"/>
        <v>43187</v>
      </c>
      <c r="C90" s="7" t="e">
        <f>#REF!</f>
        <v>#REF!</v>
      </c>
      <c r="D90" s="7" t="e">
        <f>#REF!</f>
        <v>#REF!</v>
      </c>
      <c r="E90" t="e">
        <f t="shared" si="15"/>
        <v>#REF!</v>
      </c>
      <c r="F90" t="e">
        <f t="shared" si="16"/>
        <v>#REF!</v>
      </c>
      <c r="G90">
        <f t="shared" si="17"/>
        <v>90</v>
      </c>
    </row>
    <row r="91" spans="1:7">
      <c r="A91">
        <f t="shared" si="14"/>
        <v>91</v>
      </c>
      <c r="B91" s="37">
        <f t="shared" si="20"/>
        <v>43188</v>
      </c>
      <c r="C91" s="7" t="e">
        <f>#REF!</f>
        <v>#REF!</v>
      </c>
      <c r="D91" s="7" t="e">
        <f>#REF!</f>
        <v>#REF!</v>
      </c>
      <c r="E91" t="e">
        <f t="shared" si="15"/>
        <v>#REF!</v>
      </c>
      <c r="F91" t="e">
        <f t="shared" si="16"/>
        <v>#REF!</v>
      </c>
      <c r="G91">
        <f t="shared" si="17"/>
        <v>91</v>
      </c>
    </row>
    <row r="92" spans="1:7">
      <c r="A92">
        <f t="shared" si="14"/>
        <v>92</v>
      </c>
      <c r="B92" s="37">
        <f t="shared" si="20"/>
        <v>43189</v>
      </c>
      <c r="C92" s="7" t="e">
        <f>#REF!</f>
        <v>#REF!</v>
      </c>
      <c r="D92" s="7" t="e">
        <f>#REF!</f>
        <v>#REF!</v>
      </c>
      <c r="E92" t="e">
        <f t="shared" si="15"/>
        <v>#REF!</v>
      </c>
      <c r="F92" t="e">
        <f t="shared" si="16"/>
        <v>#REF!</v>
      </c>
      <c r="G92">
        <f t="shared" si="17"/>
        <v>92</v>
      </c>
    </row>
    <row r="93" spans="1:7">
      <c r="A93">
        <f t="shared" si="14"/>
        <v>93</v>
      </c>
      <c r="B93" s="37">
        <f>B92+1</f>
        <v>43190</v>
      </c>
      <c r="C93" s="7" t="e">
        <f>#REF!</f>
        <v>#REF!</v>
      </c>
      <c r="D93" s="7" t="e">
        <f>#REF!</f>
        <v>#REF!</v>
      </c>
      <c r="E93" t="e">
        <f t="shared" si="15"/>
        <v>#REF!</v>
      </c>
      <c r="F93" t="e">
        <f t="shared" si="16"/>
        <v>#REF!</v>
      </c>
      <c r="G93">
        <f t="shared" si="17"/>
        <v>93</v>
      </c>
    </row>
    <row r="94" spans="1:7">
      <c r="A94">
        <f t="shared" si="14"/>
        <v>94</v>
      </c>
      <c r="B94" s="37">
        <f>B93+1</f>
        <v>43191</v>
      </c>
      <c r="C94" s="7" t="e">
        <f>#REF!</f>
        <v>#REF!</v>
      </c>
      <c r="D94" s="7" t="e">
        <f>#REF!</f>
        <v>#REF!</v>
      </c>
      <c r="E94" t="e">
        <f t="shared" si="15"/>
        <v>#REF!</v>
      </c>
      <c r="F94" t="e">
        <f t="shared" si="16"/>
        <v>#REF!</v>
      </c>
      <c r="G94">
        <f t="shared" si="17"/>
        <v>94</v>
      </c>
    </row>
    <row r="95" spans="1:7">
      <c r="A95">
        <f t="shared" si="14"/>
        <v>95</v>
      </c>
      <c r="B95" s="37">
        <f>B94+1</f>
        <v>43192</v>
      </c>
      <c r="C95" s="7" t="e">
        <f>#REF!</f>
        <v>#REF!</v>
      </c>
      <c r="D95" s="7" t="e">
        <f>#REF!</f>
        <v>#REF!</v>
      </c>
      <c r="E95" t="e">
        <f t="shared" si="15"/>
        <v>#REF!</v>
      </c>
      <c r="F95" t="e">
        <f t="shared" si="16"/>
        <v>#REF!</v>
      </c>
      <c r="G95">
        <f t="shared" si="17"/>
        <v>95</v>
      </c>
    </row>
    <row r="96" spans="1:7">
      <c r="A96">
        <f t="shared" si="14"/>
        <v>96</v>
      </c>
      <c r="B96" s="37">
        <f t="shared" ref="B96:B102" si="21">B95+1</f>
        <v>43193</v>
      </c>
      <c r="C96" s="7" t="e">
        <f>#REF!</f>
        <v>#REF!</v>
      </c>
      <c r="D96" s="7" t="e">
        <f>#REF!</f>
        <v>#REF!</v>
      </c>
      <c r="E96" t="e">
        <f t="shared" si="15"/>
        <v>#REF!</v>
      </c>
      <c r="F96" t="e">
        <f t="shared" si="16"/>
        <v>#REF!</v>
      </c>
      <c r="G96">
        <f t="shared" si="17"/>
        <v>96</v>
      </c>
    </row>
    <row r="97" spans="1:7">
      <c r="A97">
        <f t="shared" si="14"/>
        <v>97</v>
      </c>
      <c r="B97" s="37">
        <f t="shared" si="21"/>
        <v>43194</v>
      </c>
      <c r="C97" s="7" t="e">
        <f>#REF!</f>
        <v>#REF!</v>
      </c>
      <c r="D97" s="7" t="e">
        <f>#REF!</f>
        <v>#REF!</v>
      </c>
      <c r="E97" t="e">
        <f t="shared" si="15"/>
        <v>#REF!</v>
      </c>
      <c r="F97" t="e">
        <f t="shared" si="16"/>
        <v>#REF!</v>
      </c>
      <c r="G97">
        <f t="shared" si="17"/>
        <v>97</v>
      </c>
    </row>
    <row r="98" spans="1:7">
      <c r="A98">
        <f t="shared" si="14"/>
        <v>98</v>
      </c>
      <c r="B98" s="37">
        <f t="shared" si="21"/>
        <v>43195</v>
      </c>
      <c r="C98" s="7" t="e">
        <f>#REF!</f>
        <v>#REF!</v>
      </c>
      <c r="D98" s="7" t="e">
        <f>#REF!</f>
        <v>#REF!</v>
      </c>
      <c r="E98" t="e">
        <f t="shared" si="15"/>
        <v>#REF!</v>
      </c>
      <c r="F98" t="e">
        <f t="shared" si="16"/>
        <v>#REF!</v>
      </c>
      <c r="G98">
        <f t="shared" si="17"/>
        <v>98</v>
      </c>
    </row>
    <row r="99" spans="1:7">
      <c r="A99">
        <f t="shared" si="14"/>
        <v>99</v>
      </c>
      <c r="B99" s="37">
        <f t="shared" si="21"/>
        <v>43196</v>
      </c>
      <c r="C99" s="7" t="e">
        <f>#REF!</f>
        <v>#REF!</v>
      </c>
      <c r="D99" s="7" t="e">
        <f>#REF!</f>
        <v>#REF!</v>
      </c>
      <c r="E99" t="e">
        <f t="shared" si="15"/>
        <v>#REF!</v>
      </c>
      <c r="F99" t="e">
        <f t="shared" si="16"/>
        <v>#REF!</v>
      </c>
      <c r="G99">
        <f t="shared" si="17"/>
        <v>99</v>
      </c>
    </row>
    <row r="100" spans="1:7">
      <c r="A100">
        <f t="shared" si="14"/>
        <v>100</v>
      </c>
      <c r="B100" s="37">
        <f t="shared" si="21"/>
        <v>43197</v>
      </c>
      <c r="C100" s="7" t="e">
        <f>#REF!</f>
        <v>#REF!</v>
      </c>
      <c r="D100" s="7" t="e">
        <f>#REF!</f>
        <v>#REF!</v>
      </c>
      <c r="E100" t="e">
        <f t="shared" si="15"/>
        <v>#REF!</v>
      </c>
      <c r="F100" t="e">
        <f t="shared" si="16"/>
        <v>#REF!</v>
      </c>
      <c r="G100">
        <f t="shared" si="17"/>
        <v>100</v>
      </c>
    </row>
    <row r="101" spans="1:7">
      <c r="A101">
        <f t="shared" si="14"/>
        <v>101</v>
      </c>
      <c r="B101" s="37">
        <f t="shared" si="21"/>
        <v>43198</v>
      </c>
      <c r="C101" s="7" t="e">
        <f>#REF!</f>
        <v>#REF!</v>
      </c>
      <c r="D101" s="7" t="e">
        <f>#REF!</f>
        <v>#REF!</v>
      </c>
      <c r="E101" t="e">
        <f t="shared" si="15"/>
        <v>#REF!</v>
      </c>
      <c r="F101" t="e">
        <f t="shared" si="16"/>
        <v>#REF!</v>
      </c>
      <c r="G101">
        <f t="shared" si="17"/>
        <v>101</v>
      </c>
    </row>
    <row r="102" spans="1:7">
      <c r="A102">
        <f t="shared" si="14"/>
        <v>102</v>
      </c>
      <c r="B102" s="37">
        <f t="shared" si="21"/>
        <v>43199</v>
      </c>
      <c r="C102" s="7" t="e">
        <f>#REF!</f>
        <v>#REF!</v>
      </c>
      <c r="D102" s="7" t="e">
        <f>#REF!</f>
        <v>#REF!</v>
      </c>
      <c r="E102" t="e">
        <f t="shared" si="15"/>
        <v>#REF!</v>
      </c>
      <c r="F102" t="e">
        <f t="shared" si="16"/>
        <v>#REF!</v>
      </c>
      <c r="G102">
        <f t="shared" si="17"/>
        <v>102</v>
      </c>
    </row>
    <row r="103" spans="1:7">
      <c r="A103">
        <f t="shared" si="14"/>
        <v>103</v>
      </c>
      <c r="B103" s="37">
        <f t="shared" ref="B103:B118" si="22">B102+1</f>
        <v>43200</v>
      </c>
      <c r="C103" s="7" t="e">
        <f>#REF!</f>
        <v>#REF!</v>
      </c>
      <c r="D103" s="7" t="e">
        <f>#REF!</f>
        <v>#REF!</v>
      </c>
      <c r="E103" t="e">
        <f t="shared" si="15"/>
        <v>#REF!</v>
      </c>
      <c r="F103" t="e">
        <f t="shared" si="16"/>
        <v>#REF!</v>
      </c>
      <c r="G103">
        <f t="shared" si="17"/>
        <v>103</v>
      </c>
    </row>
    <row r="104" spans="1:7">
      <c r="A104">
        <f t="shared" si="14"/>
        <v>104</v>
      </c>
      <c r="B104" s="37">
        <f t="shared" si="22"/>
        <v>43201</v>
      </c>
      <c r="C104" s="7" t="e">
        <f>#REF!</f>
        <v>#REF!</v>
      </c>
      <c r="D104" s="7" t="e">
        <f>#REF!</f>
        <v>#REF!</v>
      </c>
      <c r="E104" t="e">
        <f t="shared" si="15"/>
        <v>#REF!</v>
      </c>
      <c r="F104" t="e">
        <f t="shared" si="16"/>
        <v>#REF!</v>
      </c>
      <c r="G104">
        <f t="shared" si="17"/>
        <v>104</v>
      </c>
    </row>
    <row r="105" spans="1:7">
      <c r="A105">
        <f t="shared" si="14"/>
        <v>105</v>
      </c>
      <c r="B105" s="37">
        <f t="shared" si="22"/>
        <v>43202</v>
      </c>
      <c r="C105" s="7" t="e">
        <f>#REF!</f>
        <v>#REF!</v>
      </c>
      <c r="D105" s="7" t="e">
        <f>#REF!</f>
        <v>#REF!</v>
      </c>
      <c r="E105" t="e">
        <f t="shared" si="15"/>
        <v>#REF!</v>
      </c>
      <c r="F105" t="e">
        <f t="shared" si="16"/>
        <v>#REF!</v>
      </c>
      <c r="G105">
        <f t="shared" si="17"/>
        <v>105</v>
      </c>
    </row>
    <row r="106" spans="1:7">
      <c r="A106">
        <f t="shared" si="14"/>
        <v>106</v>
      </c>
      <c r="B106" s="37">
        <f t="shared" si="22"/>
        <v>43203</v>
      </c>
      <c r="C106" s="7" t="e">
        <f>#REF!</f>
        <v>#REF!</v>
      </c>
      <c r="D106" s="7" t="e">
        <f>#REF!</f>
        <v>#REF!</v>
      </c>
      <c r="E106" t="e">
        <f t="shared" si="15"/>
        <v>#REF!</v>
      </c>
      <c r="F106" t="e">
        <f t="shared" si="16"/>
        <v>#REF!</v>
      </c>
      <c r="G106">
        <f t="shared" si="17"/>
        <v>106</v>
      </c>
    </row>
    <row r="107" spans="1:7">
      <c r="A107">
        <f t="shared" si="14"/>
        <v>107</v>
      </c>
      <c r="B107" s="37">
        <f t="shared" si="22"/>
        <v>43204</v>
      </c>
      <c r="C107" s="7" t="e">
        <f>#REF!</f>
        <v>#REF!</v>
      </c>
      <c r="D107" s="7" t="e">
        <f>#REF!</f>
        <v>#REF!</v>
      </c>
      <c r="E107" t="e">
        <f t="shared" si="15"/>
        <v>#REF!</v>
      </c>
      <c r="F107" t="e">
        <f t="shared" si="16"/>
        <v>#REF!</v>
      </c>
      <c r="G107">
        <f t="shared" si="17"/>
        <v>107</v>
      </c>
    </row>
    <row r="108" spans="1:7">
      <c r="A108">
        <f t="shared" si="14"/>
        <v>108</v>
      </c>
      <c r="B108" s="37">
        <f t="shared" si="22"/>
        <v>43205</v>
      </c>
      <c r="C108" s="7" t="e">
        <f>#REF!</f>
        <v>#REF!</v>
      </c>
      <c r="D108" s="7" t="e">
        <f>#REF!</f>
        <v>#REF!</v>
      </c>
      <c r="E108" t="e">
        <f t="shared" si="15"/>
        <v>#REF!</v>
      </c>
      <c r="F108" t="e">
        <f t="shared" si="16"/>
        <v>#REF!</v>
      </c>
      <c r="G108">
        <f t="shared" si="17"/>
        <v>108</v>
      </c>
    </row>
    <row r="109" spans="1:7">
      <c r="A109">
        <f t="shared" si="14"/>
        <v>109</v>
      </c>
      <c r="B109" s="37">
        <f t="shared" si="22"/>
        <v>43206</v>
      </c>
      <c r="C109" s="7" t="e">
        <f>#REF!</f>
        <v>#REF!</v>
      </c>
      <c r="D109" s="7" t="e">
        <f>#REF!</f>
        <v>#REF!</v>
      </c>
      <c r="E109" t="e">
        <f t="shared" si="15"/>
        <v>#REF!</v>
      </c>
      <c r="F109" t="e">
        <f t="shared" si="16"/>
        <v>#REF!</v>
      </c>
      <c r="G109">
        <f t="shared" si="17"/>
        <v>109</v>
      </c>
    </row>
    <row r="110" spans="1:7">
      <c r="A110">
        <f t="shared" si="14"/>
        <v>110</v>
      </c>
      <c r="B110" s="37">
        <f t="shared" si="22"/>
        <v>43207</v>
      </c>
      <c r="C110" s="7" t="e">
        <f>#REF!</f>
        <v>#REF!</v>
      </c>
      <c r="D110" s="7" t="e">
        <f>#REF!</f>
        <v>#REF!</v>
      </c>
      <c r="E110" t="e">
        <f t="shared" si="15"/>
        <v>#REF!</v>
      </c>
      <c r="F110" t="e">
        <f t="shared" si="16"/>
        <v>#REF!</v>
      </c>
      <c r="G110">
        <f t="shared" si="17"/>
        <v>110</v>
      </c>
    </row>
    <row r="111" spans="1:7">
      <c r="A111">
        <f t="shared" si="14"/>
        <v>111</v>
      </c>
      <c r="B111" s="37">
        <f t="shared" si="22"/>
        <v>43208</v>
      </c>
      <c r="C111" s="7" t="e">
        <f>#REF!</f>
        <v>#REF!</v>
      </c>
      <c r="D111" s="7" t="e">
        <f>#REF!</f>
        <v>#REF!</v>
      </c>
      <c r="E111" t="e">
        <f t="shared" si="15"/>
        <v>#REF!</v>
      </c>
      <c r="F111" t="e">
        <f t="shared" si="16"/>
        <v>#REF!</v>
      </c>
      <c r="G111">
        <f t="shared" si="17"/>
        <v>111</v>
      </c>
    </row>
    <row r="112" spans="1:7">
      <c r="A112">
        <f t="shared" si="14"/>
        <v>112</v>
      </c>
      <c r="B112" s="37">
        <f t="shared" si="22"/>
        <v>43209</v>
      </c>
      <c r="C112" s="7" t="e">
        <f>#REF!</f>
        <v>#REF!</v>
      </c>
      <c r="D112" s="7" t="e">
        <f>#REF!</f>
        <v>#REF!</v>
      </c>
      <c r="E112" t="e">
        <f t="shared" si="15"/>
        <v>#REF!</v>
      </c>
      <c r="F112" t="e">
        <f t="shared" si="16"/>
        <v>#REF!</v>
      </c>
      <c r="G112">
        <f t="shared" si="17"/>
        <v>112</v>
      </c>
    </row>
    <row r="113" spans="1:7">
      <c r="A113">
        <f t="shared" si="14"/>
        <v>113</v>
      </c>
      <c r="B113" s="37">
        <f t="shared" si="22"/>
        <v>43210</v>
      </c>
      <c r="C113" s="7" t="e">
        <f>#REF!</f>
        <v>#REF!</v>
      </c>
      <c r="D113" s="7" t="e">
        <f>#REF!</f>
        <v>#REF!</v>
      </c>
      <c r="E113" t="e">
        <f t="shared" si="15"/>
        <v>#REF!</v>
      </c>
      <c r="F113" t="e">
        <f t="shared" si="16"/>
        <v>#REF!</v>
      </c>
      <c r="G113">
        <f t="shared" si="17"/>
        <v>113</v>
      </c>
    </row>
    <row r="114" spans="1:7">
      <c r="A114">
        <f t="shared" si="14"/>
        <v>114</v>
      </c>
      <c r="B114" s="37">
        <f t="shared" si="22"/>
        <v>43211</v>
      </c>
      <c r="C114" s="7" t="e">
        <f>#REF!</f>
        <v>#REF!</v>
      </c>
      <c r="D114" s="7" t="e">
        <f>#REF!</f>
        <v>#REF!</v>
      </c>
      <c r="E114" t="e">
        <f t="shared" si="15"/>
        <v>#REF!</v>
      </c>
      <c r="F114" t="e">
        <f t="shared" si="16"/>
        <v>#REF!</v>
      </c>
      <c r="G114">
        <f t="shared" si="17"/>
        <v>114</v>
      </c>
    </row>
    <row r="115" spans="1:7">
      <c r="A115">
        <f t="shared" si="14"/>
        <v>115</v>
      </c>
      <c r="B115" s="37">
        <f t="shared" si="22"/>
        <v>43212</v>
      </c>
      <c r="C115" s="7" t="e">
        <f>#REF!</f>
        <v>#REF!</v>
      </c>
      <c r="D115" s="7" t="e">
        <f>#REF!</f>
        <v>#REF!</v>
      </c>
      <c r="E115" t="e">
        <f t="shared" si="15"/>
        <v>#REF!</v>
      </c>
      <c r="F115" t="e">
        <f t="shared" si="16"/>
        <v>#REF!</v>
      </c>
      <c r="G115">
        <f t="shared" si="17"/>
        <v>115</v>
      </c>
    </row>
    <row r="116" spans="1:7">
      <c r="A116">
        <f t="shared" si="14"/>
        <v>116</v>
      </c>
      <c r="B116" s="37">
        <f t="shared" si="22"/>
        <v>43213</v>
      </c>
      <c r="C116" s="7" t="e">
        <f>#REF!</f>
        <v>#REF!</v>
      </c>
      <c r="D116" s="7" t="e">
        <f>#REF!</f>
        <v>#REF!</v>
      </c>
      <c r="E116" t="e">
        <f t="shared" si="15"/>
        <v>#REF!</v>
      </c>
      <c r="F116" t="e">
        <f t="shared" si="16"/>
        <v>#REF!</v>
      </c>
      <c r="G116">
        <f t="shared" si="17"/>
        <v>116</v>
      </c>
    </row>
    <row r="117" spans="1:7">
      <c r="A117">
        <f t="shared" si="14"/>
        <v>117</v>
      </c>
      <c r="B117" s="37">
        <f t="shared" si="22"/>
        <v>43214</v>
      </c>
      <c r="C117" s="7" t="e">
        <f>#REF!</f>
        <v>#REF!</v>
      </c>
      <c r="D117" s="7" t="e">
        <f>#REF!</f>
        <v>#REF!</v>
      </c>
      <c r="E117" t="e">
        <f t="shared" si="15"/>
        <v>#REF!</v>
      </c>
      <c r="F117" t="e">
        <f t="shared" si="16"/>
        <v>#REF!</v>
      </c>
      <c r="G117">
        <f t="shared" si="17"/>
        <v>117</v>
      </c>
    </row>
    <row r="118" spans="1:7">
      <c r="A118">
        <f t="shared" si="14"/>
        <v>118</v>
      </c>
      <c r="B118" s="37">
        <f t="shared" si="22"/>
        <v>43215</v>
      </c>
      <c r="C118" s="7" t="e">
        <f>#REF!</f>
        <v>#REF!</v>
      </c>
      <c r="D118" s="7" t="e">
        <f>#REF!</f>
        <v>#REF!</v>
      </c>
      <c r="E118" t="e">
        <f t="shared" si="15"/>
        <v>#REF!</v>
      </c>
      <c r="F118" t="e">
        <f t="shared" si="16"/>
        <v>#REF!</v>
      </c>
      <c r="G118">
        <f t="shared" si="17"/>
        <v>118</v>
      </c>
    </row>
    <row r="119" spans="1:7">
      <c r="A119">
        <f t="shared" si="14"/>
        <v>119</v>
      </c>
      <c r="B119" s="37">
        <f t="shared" ref="B119:B123" si="23">B118+1</f>
        <v>43216</v>
      </c>
      <c r="C119" s="7" t="e">
        <f>#REF!</f>
        <v>#REF!</v>
      </c>
      <c r="D119" s="7" t="e">
        <f>#REF!</f>
        <v>#REF!</v>
      </c>
      <c r="E119" t="e">
        <f t="shared" si="15"/>
        <v>#REF!</v>
      </c>
      <c r="F119" t="e">
        <f t="shared" si="16"/>
        <v>#REF!</v>
      </c>
      <c r="G119">
        <f t="shared" si="17"/>
        <v>119</v>
      </c>
    </row>
    <row r="120" spans="1:7">
      <c r="A120">
        <f t="shared" si="14"/>
        <v>120</v>
      </c>
      <c r="B120" s="37">
        <f t="shared" si="23"/>
        <v>43217</v>
      </c>
      <c r="C120" s="7" t="e">
        <f>#REF!</f>
        <v>#REF!</v>
      </c>
      <c r="D120" s="7" t="e">
        <f>#REF!</f>
        <v>#REF!</v>
      </c>
      <c r="E120" t="e">
        <f t="shared" si="15"/>
        <v>#REF!</v>
      </c>
      <c r="F120" t="e">
        <f t="shared" si="16"/>
        <v>#REF!</v>
      </c>
      <c r="G120">
        <f t="shared" si="17"/>
        <v>120</v>
      </c>
    </row>
    <row r="121" spans="1:7">
      <c r="A121">
        <f t="shared" si="14"/>
        <v>121</v>
      </c>
      <c r="B121" s="37">
        <f t="shared" si="23"/>
        <v>43218</v>
      </c>
      <c r="C121" s="7" t="e">
        <f>#REF!</f>
        <v>#REF!</v>
      </c>
      <c r="D121" s="7" t="e">
        <f>#REF!</f>
        <v>#REF!</v>
      </c>
      <c r="E121" t="e">
        <f t="shared" si="15"/>
        <v>#REF!</v>
      </c>
      <c r="F121" t="e">
        <f t="shared" si="16"/>
        <v>#REF!</v>
      </c>
      <c r="G121">
        <f t="shared" si="17"/>
        <v>121</v>
      </c>
    </row>
    <row r="122" spans="1:7">
      <c r="A122">
        <f t="shared" si="14"/>
        <v>122</v>
      </c>
      <c r="B122" s="37">
        <f t="shared" si="23"/>
        <v>43219</v>
      </c>
      <c r="C122" s="7" t="e">
        <f>#REF!</f>
        <v>#REF!</v>
      </c>
      <c r="D122" s="7" t="e">
        <f>#REF!</f>
        <v>#REF!</v>
      </c>
      <c r="E122" t="e">
        <f t="shared" si="15"/>
        <v>#REF!</v>
      </c>
      <c r="F122" t="e">
        <f t="shared" si="16"/>
        <v>#REF!</v>
      </c>
      <c r="G122">
        <f t="shared" si="17"/>
        <v>122</v>
      </c>
    </row>
    <row r="123" spans="1:7">
      <c r="A123">
        <f t="shared" si="14"/>
        <v>123</v>
      </c>
      <c r="B123" s="37">
        <f t="shared" si="23"/>
        <v>43220</v>
      </c>
      <c r="C123" s="7" t="e">
        <f>#REF!</f>
        <v>#REF!</v>
      </c>
      <c r="D123" s="7" t="e">
        <f>#REF!</f>
        <v>#REF!</v>
      </c>
      <c r="E123" t="e">
        <f t="shared" si="15"/>
        <v>#REF!</v>
      </c>
      <c r="F123" t="e">
        <f t="shared" si="16"/>
        <v>#REF!</v>
      </c>
      <c r="G123">
        <f t="shared" si="17"/>
        <v>123</v>
      </c>
    </row>
    <row r="124" spans="1:7">
      <c r="A124">
        <f t="shared" si="14"/>
        <v>124</v>
      </c>
      <c r="B124" s="37">
        <f>B123+1</f>
        <v>43221</v>
      </c>
      <c r="C124" s="7" t="e">
        <f>#REF!</f>
        <v>#REF!</v>
      </c>
      <c r="D124" s="7" t="e">
        <f>#REF!</f>
        <v>#REF!</v>
      </c>
      <c r="E124" t="e">
        <f t="shared" si="15"/>
        <v>#REF!</v>
      </c>
      <c r="F124" t="e">
        <f t="shared" si="16"/>
        <v>#REF!</v>
      </c>
      <c r="G124">
        <f t="shared" si="17"/>
        <v>124</v>
      </c>
    </row>
    <row r="125" spans="1:7">
      <c r="A125">
        <f t="shared" si="14"/>
        <v>125</v>
      </c>
      <c r="B125" s="37">
        <f>B124+1</f>
        <v>43222</v>
      </c>
      <c r="C125" s="7" t="e">
        <f>#REF!</f>
        <v>#REF!</v>
      </c>
      <c r="D125" s="7" t="e">
        <f>#REF!</f>
        <v>#REF!</v>
      </c>
      <c r="E125" t="e">
        <f t="shared" si="15"/>
        <v>#REF!</v>
      </c>
      <c r="F125" t="e">
        <f t="shared" si="16"/>
        <v>#REF!</v>
      </c>
      <c r="G125">
        <f t="shared" si="17"/>
        <v>125</v>
      </c>
    </row>
    <row r="126" spans="1:7">
      <c r="A126">
        <f t="shared" si="14"/>
        <v>126</v>
      </c>
      <c r="B126" s="37">
        <f t="shared" ref="B126:B132" si="24">B125+1</f>
        <v>43223</v>
      </c>
      <c r="C126" s="7" t="e">
        <f>#REF!</f>
        <v>#REF!</v>
      </c>
      <c r="D126" s="7" t="e">
        <f>#REF!</f>
        <v>#REF!</v>
      </c>
      <c r="E126" t="e">
        <f t="shared" si="15"/>
        <v>#REF!</v>
      </c>
      <c r="F126" t="e">
        <f t="shared" si="16"/>
        <v>#REF!</v>
      </c>
      <c r="G126">
        <f t="shared" si="17"/>
        <v>126</v>
      </c>
    </row>
    <row r="127" spans="1:7">
      <c r="A127">
        <f t="shared" si="14"/>
        <v>127</v>
      </c>
      <c r="B127" s="37">
        <f t="shared" si="24"/>
        <v>43224</v>
      </c>
      <c r="C127" s="7" t="e">
        <f>#REF!</f>
        <v>#REF!</v>
      </c>
      <c r="D127" s="7" t="e">
        <f>#REF!</f>
        <v>#REF!</v>
      </c>
      <c r="E127" t="e">
        <f t="shared" si="15"/>
        <v>#REF!</v>
      </c>
      <c r="F127" t="e">
        <f t="shared" si="16"/>
        <v>#REF!</v>
      </c>
      <c r="G127">
        <f t="shared" si="17"/>
        <v>127</v>
      </c>
    </row>
    <row r="128" spans="1:7">
      <c r="A128">
        <f t="shared" si="14"/>
        <v>128</v>
      </c>
      <c r="B128" s="37">
        <f t="shared" si="24"/>
        <v>43225</v>
      </c>
      <c r="C128" s="7" t="e">
        <f>#REF!</f>
        <v>#REF!</v>
      </c>
      <c r="D128" s="7" t="e">
        <f>#REF!</f>
        <v>#REF!</v>
      </c>
      <c r="E128" t="e">
        <f t="shared" si="15"/>
        <v>#REF!</v>
      </c>
      <c r="F128" t="e">
        <f t="shared" si="16"/>
        <v>#REF!</v>
      </c>
      <c r="G128">
        <f t="shared" si="17"/>
        <v>128</v>
      </c>
    </row>
    <row r="129" spans="1:7">
      <c r="A129">
        <f t="shared" si="14"/>
        <v>129</v>
      </c>
      <c r="B129" s="37">
        <f t="shared" si="24"/>
        <v>43226</v>
      </c>
      <c r="C129" s="7" t="e">
        <f>#REF!</f>
        <v>#REF!</v>
      </c>
      <c r="D129" s="7" t="e">
        <f>#REF!</f>
        <v>#REF!</v>
      </c>
      <c r="E129" t="e">
        <f t="shared" si="15"/>
        <v>#REF!</v>
      </c>
      <c r="F129" t="e">
        <f t="shared" si="16"/>
        <v>#REF!</v>
      </c>
      <c r="G129">
        <f t="shared" si="17"/>
        <v>129</v>
      </c>
    </row>
    <row r="130" spans="1:7">
      <c r="A130">
        <f t="shared" si="14"/>
        <v>130</v>
      </c>
      <c r="B130" s="37">
        <f t="shared" si="24"/>
        <v>43227</v>
      </c>
      <c r="C130" s="7" t="e">
        <f>#REF!</f>
        <v>#REF!</v>
      </c>
      <c r="D130" s="7" t="e">
        <f>#REF!</f>
        <v>#REF!</v>
      </c>
      <c r="E130" t="e">
        <f t="shared" si="15"/>
        <v>#REF!</v>
      </c>
      <c r="F130" t="e">
        <f t="shared" si="16"/>
        <v>#REF!</v>
      </c>
      <c r="G130">
        <f t="shared" si="17"/>
        <v>130</v>
      </c>
    </row>
    <row r="131" spans="1:7">
      <c r="A131">
        <f t="shared" si="14"/>
        <v>131</v>
      </c>
      <c r="B131" s="37">
        <f t="shared" si="24"/>
        <v>43228</v>
      </c>
      <c r="C131" s="7" t="e">
        <f>#REF!</f>
        <v>#REF!</v>
      </c>
      <c r="D131" s="7" t="e">
        <f>#REF!</f>
        <v>#REF!</v>
      </c>
      <c r="E131" t="e">
        <f t="shared" si="15"/>
        <v>#REF!</v>
      </c>
      <c r="F131" t="e">
        <f t="shared" si="16"/>
        <v>#REF!</v>
      </c>
      <c r="G131">
        <f t="shared" si="17"/>
        <v>131</v>
      </c>
    </row>
    <row r="132" spans="1:7">
      <c r="A132">
        <f t="shared" ref="A132:A195" si="25">ROW(B132)</f>
        <v>132</v>
      </c>
      <c r="B132" s="37">
        <f t="shared" si="24"/>
        <v>43229</v>
      </c>
      <c r="C132" s="7" t="e">
        <f>#REF!</f>
        <v>#REF!</v>
      </c>
      <c r="D132" s="7" t="e">
        <f>#REF!</f>
        <v>#REF!</v>
      </c>
      <c r="E132" t="e">
        <f t="shared" ref="E132:E195" si="26">IF(C132&lt;=0,"STOP","")</f>
        <v>#REF!</v>
      </c>
      <c r="F132" t="e">
        <f t="shared" ref="F132:F195" si="27">IF(C132&lt;=2,"ATTENTION","")</f>
        <v>#REF!</v>
      </c>
      <c r="G132">
        <f t="shared" ref="G132:G195" si="28">ROW(B132)</f>
        <v>132</v>
      </c>
    </row>
    <row r="133" spans="1:7">
      <c r="A133">
        <f t="shared" si="25"/>
        <v>133</v>
      </c>
      <c r="B133" s="37">
        <f>B132+1</f>
        <v>43230</v>
      </c>
      <c r="C133" s="7" t="e">
        <f>#REF!</f>
        <v>#REF!</v>
      </c>
      <c r="D133" s="7" t="e">
        <f>#REF!</f>
        <v>#REF!</v>
      </c>
      <c r="E133" t="e">
        <f t="shared" si="26"/>
        <v>#REF!</v>
      </c>
      <c r="F133" t="e">
        <f t="shared" si="27"/>
        <v>#REF!</v>
      </c>
      <c r="G133">
        <f t="shared" si="28"/>
        <v>133</v>
      </c>
    </row>
    <row r="134" spans="1:7">
      <c r="A134">
        <f t="shared" si="25"/>
        <v>134</v>
      </c>
      <c r="B134" s="37">
        <f t="shared" ref="B134:B138" si="29">B133+1</f>
        <v>43231</v>
      </c>
      <c r="C134" s="7" t="e">
        <f>#REF!</f>
        <v>#REF!</v>
      </c>
      <c r="D134" s="7" t="e">
        <f>#REF!</f>
        <v>#REF!</v>
      </c>
      <c r="E134" t="e">
        <f t="shared" si="26"/>
        <v>#REF!</v>
      </c>
      <c r="F134" t="e">
        <f t="shared" si="27"/>
        <v>#REF!</v>
      </c>
      <c r="G134">
        <f t="shared" si="28"/>
        <v>134</v>
      </c>
    </row>
    <row r="135" spans="1:7">
      <c r="A135">
        <f t="shared" si="25"/>
        <v>135</v>
      </c>
      <c r="B135" s="37">
        <f t="shared" si="29"/>
        <v>43232</v>
      </c>
      <c r="C135" s="7" t="e">
        <f>#REF!</f>
        <v>#REF!</v>
      </c>
      <c r="D135" s="7" t="e">
        <f>#REF!</f>
        <v>#REF!</v>
      </c>
      <c r="E135" t="e">
        <f t="shared" si="26"/>
        <v>#REF!</v>
      </c>
      <c r="F135" t="e">
        <f t="shared" si="27"/>
        <v>#REF!</v>
      </c>
      <c r="G135">
        <f t="shared" si="28"/>
        <v>135</v>
      </c>
    </row>
    <row r="136" spans="1:7">
      <c r="A136">
        <f t="shared" si="25"/>
        <v>136</v>
      </c>
      <c r="B136" s="37">
        <f t="shared" si="29"/>
        <v>43233</v>
      </c>
      <c r="C136" s="7" t="e">
        <f>#REF!</f>
        <v>#REF!</v>
      </c>
      <c r="D136" s="7" t="e">
        <f>#REF!</f>
        <v>#REF!</v>
      </c>
      <c r="E136" t="e">
        <f t="shared" si="26"/>
        <v>#REF!</v>
      </c>
      <c r="F136" t="e">
        <f t="shared" si="27"/>
        <v>#REF!</v>
      </c>
      <c r="G136">
        <f t="shared" si="28"/>
        <v>136</v>
      </c>
    </row>
    <row r="137" spans="1:7">
      <c r="A137">
        <f t="shared" si="25"/>
        <v>137</v>
      </c>
      <c r="B137" s="37">
        <f t="shared" si="29"/>
        <v>43234</v>
      </c>
      <c r="C137" s="7" t="e">
        <f>#REF!</f>
        <v>#REF!</v>
      </c>
      <c r="D137" s="7" t="e">
        <f>#REF!</f>
        <v>#REF!</v>
      </c>
      <c r="E137" t="e">
        <f t="shared" si="26"/>
        <v>#REF!</v>
      </c>
      <c r="F137" t="e">
        <f t="shared" si="27"/>
        <v>#REF!</v>
      </c>
      <c r="G137">
        <f t="shared" si="28"/>
        <v>137</v>
      </c>
    </row>
    <row r="138" spans="1:7">
      <c r="A138">
        <f t="shared" si="25"/>
        <v>138</v>
      </c>
      <c r="B138" s="37">
        <f t="shared" si="29"/>
        <v>43235</v>
      </c>
      <c r="C138" s="7" t="e">
        <f>#REF!</f>
        <v>#REF!</v>
      </c>
      <c r="D138" s="7" t="e">
        <f>#REF!</f>
        <v>#REF!</v>
      </c>
      <c r="E138" t="e">
        <f t="shared" si="26"/>
        <v>#REF!</v>
      </c>
      <c r="F138" t="e">
        <f t="shared" si="27"/>
        <v>#REF!</v>
      </c>
      <c r="G138">
        <f t="shared" si="28"/>
        <v>138</v>
      </c>
    </row>
    <row r="139" spans="1:7">
      <c r="A139">
        <f t="shared" si="25"/>
        <v>139</v>
      </c>
      <c r="B139" s="37">
        <f>B138+1</f>
        <v>43236</v>
      </c>
      <c r="C139" s="7" t="e">
        <f>#REF!</f>
        <v>#REF!</v>
      </c>
      <c r="D139" s="7" t="e">
        <f>#REF!</f>
        <v>#REF!</v>
      </c>
      <c r="E139" t="e">
        <f t="shared" si="26"/>
        <v>#REF!</v>
      </c>
      <c r="F139" t="e">
        <f t="shared" si="27"/>
        <v>#REF!</v>
      </c>
      <c r="G139">
        <f t="shared" si="28"/>
        <v>139</v>
      </c>
    </row>
    <row r="140" spans="1:7">
      <c r="A140">
        <f t="shared" si="25"/>
        <v>140</v>
      </c>
      <c r="B140" s="37">
        <f t="shared" ref="B140:B146" si="30">B139+1</f>
        <v>43237</v>
      </c>
      <c r="C140" s="7" t="e">
        <f>#REF!</f>
        <v>#REF!</v>
      </c>
      <c r="D140" s="7" t="e">
        <f>#REF!</f>
        <v>#REF!</v>
      </c>
      <c r="E140" t="e">
        <f t="shared" si="26"/>
        <v>#REF!</v>
      </c>
      <c r="F140" t="e">
        <f t="shared" si="27"/>
        <v>#REF!</v>
      </c>
      <c r="G140">
        <f t="shared" si="28"/>
        <v>140</v>
      </c>
    </row>
    <row r="141" spans="1:7">
      <c r="A141">
        <f t="shared" si="25"/>
        <v>141</v>
      </c>
      <c r="B141" s="37">
        <f t="shared" si="30"/>
        <v>43238</v>
      </c>
      <c r="C141" s="7" t="e">
        <f>#REF!</f>
        <v>#REF!</v>
      </c>
      <c r="D141" s="7" t="e">
        <f>#REF!</f>
        <v>#REF!</v>
      </c>
      <c r="E141" t="e">
        <f t="shared" si="26"/>
        <v>#REF!</v>
      </c>
      <c r="F141" t="e">
        <f t="shared" si="27"/>
        <v>#REF!</v>
      </c>
      <c r="G141">
        <f t="shared" si="28"/>
        <v>141</v>
      </c>
    </row>
    <row r="142" spans="1:7">
      <c r="A142">
        <f t="shared" si="25"/>
        <v>142</v>
      </c>
      <c r="B142" s="37">
        <f t="shared" si="30"/>
        <v>43239</v>
      </c>
      <c r="C142" s="7" t="e">
        <f>#REF!</f>
        <v>#REF!</v>
      </c>
      <c r="D142" s="7" t="e">
        <f>#REF!</f>
        <v>#REF!</v>
      </c>
      <c r="E142" t="e">
        <f t="shared" si="26"/>
        <v>#REF!</v>
      </c>
      <c r="F142" t="e">
        <f t="shared" si="27"/>
        <v>#REF!</v>
      </c>
      <c r="G142">
        <f t="shared" si="28"/>
        <v>142</v>
      </c>
    </row>
    <row r="143" spans="1:7">
      <c r="A143">
        <f t="shared" si="25"/>
        <v>143</v>
      </c>
      <c r="B143" s="37">
        <f t="shared" si="30"/>
        <v>43240</v>
      </c>
      <c r="C143" s="7" t="e">
        <f>#REF!</f>
        <v>#REF!</v>
      </c>
      <c r="D143" s="7" t="e">
        <f>#REF!</f>
        <v>#REF!</v>
      </c>
      <c r="E143" t="e">
        <f t="shared" si="26"/>
        <v>#REF!</v>
      </c>
      <c r="F143" t="e">
        <f t="shared" si="27"/>
        <v>#REF!</v>
      </c>
      <c r="G143">
        <f t="shared" si="28"/>
        <v>143</v>
      </c>
    </row>
    <row r="144" spans="1:7">
      <c r="A144">
        <f t="shared" si="25"/>
        <v>144</v>
      </c>
      <c r="B144" s="37">
        <f t="shared" si="30"/>
        <v>43241</v>
      </c>
      <c r="C144" s="7" t="e">
        <f>#REF!</f>
        <v>#REF!</v>
      </c>
      <c r="D144" s="7" t="e">
        <f>#REF!</f>
        <v>#REF!</v>
      </c>
      <c r="E144" t="e">
        <f t="shared" si="26"/>
        <v>#REF!</v>
      </c>
      <c r="F144" t="e">
        <f t="shared" si="27"/>
        <v>#REF!</v>
      </c>
      <c r="G144">
        <f t="shared" si="28"/>
        <v>144</v>
      </c>
    </row>
    <row r="145" spans="1:7">
      <c r="A145">
        <f t="shared" si="25"/>
        <v>145</v>
      </c>
      <c r="B145" s="37">
        <f t="shared" si="30"/>
        <v>43242</v>
      </c>
      <c r="C145" s="7" t="e">
        <f>#REF!</f>
        <v>#REF!</v>
      </c>
      <c r="D145" s="7" t="e">
        <f>#REF!</f>
        <v>#REF!</v>
      </c>
      <c r="E145" t="e">
        <f t="shared" si="26"/>
        <v>#REF!</v>
      </c>
      <c r="F145" t="e">
        <f t="shared" si="27"/>
        <v>#REF!</v>
      </c>
      <c r="G145">
        <f t="shared" si="28"/>
        <v>145</v>
      </c>
    </row>
    <row r="146" spans="1:7">
      <c r="A146">
        <f t="shared" si="25"/>
        <v>146</v>
      </c>
      <c r="B146" s="37">
        <f t="shared" si="30"/>
        <v>43243</v>
      </c>
      <c r="C146" s="7" t="e">
        <f>#REF!</f>
        <v>#REF!</v>
      </c>
      <c r="D146" s="7" t="e">
        <f>#REF!</f>
        <v>#REF!</v>
      </c>
      <c r="E146" t="e">
        <f t="shared" si="26"/>
        <v>#REF!</v>
      </c>
      <c r="F146" t="e">
        <f t="shared" si="27"/>
        <v>#REF!</v>
      </c>
      <c r="G146">
        <f t="shared" si="28"/>
        <v>146</v>
      </c>
    </row>
    <row r="147" spans="1:7">
      <c r="A147">
        <f t="shared" si="25"/>
        <v>147</v>
      </c>
      <c r="B147" s="37">
        <f>B146+1</f>
        <v>43244</v>
      </c>
      <c r="C147" s="7" t="e">
        <f>#REF!</f>
        <v>#REF!</v>
      </c>
      <c r="D147" s="7" t="e">
        <f>#REF!</f>
        <v>#REF!</v>
      </c>
      <c r="E147" t="e">
        <f t="shared" si="26"/>
        <v>#REF!</v>
      </c>
      <c r="F147" t="e">
        <f t="shared" si="27"/>
        <v>#REF!</v>
      </c>
      <c r="G147">
        <f t="shared" si="28"/>
        <v>147</v>
      </c>
    </row>
    <row r="148" spans="1:7">
      <c r="A148">
        <f t="shared" si="25"/>
        <v>148</v>
      </c>
      <c r="B148" s="37">
        <f>B147+1</f>
        <v>43245</v>
      </c>
      <c r="C148" s="7" t="e">
        <f>#REF!</f>
        <v>#REF!</v>
      </c>
      <c r="D148" s="7" t="e">
        <f>#REF!</f>
        <v>#REF!</v>
      </c>
      <c r="E148" t="e">
        <f t="shared" si="26"/>
        <v>#REF!</v>
      </c>
      <c r="F148" t="e">
        <f t="shared" si="27"/>
        <v>#REF!</v>
      </c>
      <c r="G148">
        <f t="shared" si="28"/>
        <v>148</v>
      </c>
    </row>
    <row r="149" spans="1:7">
      <c r="A149">
        <f t="shared" si="25"/>
        <v>149</v>
      </c>
      <c r="B149" s="37">
        <f t="shared" ref="B149:B153" si="31">B148+1</f>
        <v>43246</v>
      </c>
      <c r="C149" s="7" t="e">
        <f>#REF!</f>
        <v>#REF!</v>
      </c>
      <c r="D149" s="7" t="e">
        <f>#REF!</f>
        <v>#REF!</v>
      </c>
      <c r="E149" t="e">
        <f t="shared" si="26"/>
        <v>#REF!</v>
      </c>
      <c r="F149" t="e">
        <f t="shared" si="27"/>
        <v>#REF!</v>
      </c>
      <c r="G149">
        <f t="shared" si="28"/>
        <v>149</v>
      </c>
    </row>
    <row r="150" spans="1:7">
      <c r="A150">
        <f t="shared" si="25"/>
        <v>150</v>
      </c>
      <c r="B150" s="37">
        <f t="shared" si="31"/>
        <v>43247</v>
      </c>
      <c r="C150" s="7" t="e">
        <f>#REF!</f>
        <v>#REF!</v>
      </c>
      <c r="D150" s="7" t="e">
        <f>#REF!</f>
        <v>#REF!</v>
      </c>
      <c r="E150" t="e">
        <f t="shared" si="26"/>
        <v>#REF!</v>
      </c>
      <c r="F150" t="e">
        <f t="shared" si="27"/>
        <v>#REF!</v>
      </c>
      <c r="G150">
        <f t="shared" si="28"/>
        <v>150</v>
      </c>
    </row>
    <row r="151" spans="1:7">
      <c r="A151">
        <f t="shared" si="25"/>
        <v>151</v>
      </c>
      <c r="B151" s="37">
        <f t="shared" si="31"/>
        <v>43248</v>
      </c>
      <c r="C151" s="7" t="e">
        <f>#REF!</f>
        <v>#REF!</v>
      </c>
      <c r="D151" s="7" t="e">
        <f>#REF!</f>
        <v>#REF!</v>
      </c>
      <c r="E151" t="e">
        <f t="shared" si="26"/>
        <v>#REF!</v>
      </c>
      <c r="F151" t="e">
        <f t="shared" si="27"/>
        <v>#REF!</v>
      </c>
      <c r="G151">
        <f t="shared" si="28"/>
        <v>151</v>
      </c>
    </row>
    <row r="152" spans="1:7">
      <c r="A152">
        <f t="shared" si="25"/>
        <v>152</v>
      </c>
      <c r="B152" s="37">
        <f t="shared" si="31"/>
        <v>43249</v>
      </c>
      <c r="C152" s="7" t="e">
        <f>#REF!</f>
        <v>#REF!</v>
      </c>
      <c r="D152" s="7" t="e">
        <f>#REF!</f>
        <v>#REF!</v>
      </c>
      <c r="E152" t="e">
        <f t="shared" si="26"/>
        <v>#REF!</v>
      </c>
      <c r="F152" t="e">
        <f t="shared" si="27"/>
        <v>#REF!</v>
      </c>
      <c r="G152">
        <f t="shared" si="28"/>
        <v>152</v>
      </c>
    </row>
    <row r="153" spans="1:7">
      <c r="A153">
        <f t="shared" si="25"/>
        <v>153</v>
      </c>
      <c r="B153" s="37">
        <f t="shared" si="31"/>
        <v>43250</v>
      </c>
      <c r="C153" s="7" t="e">
        <f>#REF!</f>
        <v>#REF!</v>
      </c>
      <c r="D153" s="7" t="e">
        <f>#REF!</f>
        <v>#REF!</v>
      </c>
      <c r="E153" t="e">
        <f t="shared" si="26"/>
        <v>#REF!</v>
      </c>
      <c r="F153" t="e">
        <f t="shared" si="27"/>
        <v>#REF!</v>
      </c>
      <c r="G153">
        <f t="shared" si="28"/>
        <v>153</v>
      </c>
    </row>
    <row r="154" spans="1:7">
      <c r="A154">
        <f t="shared" si="25"/>
        <v>154</v>
      </c>
      <c r="B154" s="37">
        <f>B153+1</f>
        <v>43251</v>
      </c>
      <c r="C154" s="7" t="e">
        <f>#REF!</f>
        <v>#REF!</v>
      </c>
      <c r="D154" s="7" t="e">
        <f>#REF!</f>
        <v>#REF!</v>
      </c>
      <c r="E154" t="e">
        <f t="shared" si="26"/>
        <v>#REF!</v>
      </c>
      <c r="F154" t="e">
        <f t="shared" si="27"/>
        <v>#REF!</v>
      </c>
      <c r="G154">
        <f t="shared" si="28"/>
        <v>154</v>
      </c>
    </row>
    <row r="155" spans="1:7">
      <c r="A155">
        <f t="shared" si="25"/>
        <v>155</v>
      </c>
      <c r="B155" s="37">
        <f>B154+1</f>
        <v>43252</v>
      </c>
      <c r="C155" s="7" t="e">
        <f>#REF!</f>
        <v>#REF!</v>
      </c>
      <c r="D155" s="7" t="e">
        <f>#REF!</f>
        <v>#REF!</v>
      </c>
      <c r="E155" t="e">
        <f t="shared" si="26"/>
        <v>#REF!</v>
      </c>
      <c r="F155" t="e">
        <f t="shared" si="27"/>
        <v>#REF!</v>
      </c>
      <c r="G155">
        <f t="shared" si="28"/>
        <v>155</v>
      </c>
    </row>
    <row r="156" spans="1:7">
      <c r="A156">
        <f t="shared" si="25"/>
        <v>156</v>
      </c>
      <c r="B156" s="37">
        <f>B155+1</f>
        <v>43253</v>
      </c>
      <c r="C156" s="7" t="e">
        <f>#REF!</f>
        <v>#REF!</v>
      </c>
      <c r="D156" s="7" t="e">
        <f>#REF!</f>
        <v>#REF!</v>
      </c>
      <c r="E156" t="e">
        <f t="shared" si="26"/>
        <v>#REF!</v>
      </c>
      <c r="F156" t="e">
        <f t="shared" si="27"/>
        <v>#REF!</v>
      </c>
      <c r="G156">
        <f t="shared" si="28"/>
        <v>156</v>
      </c>
    </row>
    <row r="157" spans="1:7">
      <c r="A157">
        <f t="shared" si="25"/>
        <v>157</v>
      </c>
      <c r="B157" s="37">
        <f t="shared" ref="B157:B163" si="32">B156+1</f>
        <v>43254</v>
      </c>
      <c r="C157" s="7" t="e">
        <f>#REF!</f>
        <v>#REF!</v>
      </c>
      <c r="D157" s="7" t="e">
        <f>#REF!</f>
        <v>#REF!</v>
      </c>
      <c r="E157" t="e">
        <f t="shared" si="26"/>
        <v>#REF!</v>
      </c>
      <c r="F157" t="e">
        <f t="shared" si="27"/>
        <v>#REF!</v>
      </c>
      <c r="G157">
        <f t="shared" si="28"/>
        <v>157</v>
      </c>
    </row>
    <row r="158" spans="1:7">
      <c r="A158">
        <f t="shared" si="25"/>
        <v>158</v>
      </c>
      <c r="B158" s="37">
        <f t="shared" si="32"/>
        <v>43255</v>
      </c>
      <c r="C158" s="7" t="e">
        <f>#REF!</f>
        <v>#REF!</v>
      </c>
      <c r="D158" s="7" t="e">
        <f>#REF!</f>
        <v>#REF!</v>
      </c>
      <c r="E158" t="e">
        <f t="shared" si="26"/>
        <v>#REF!</v>
      </c>
      <c r="F158" t="e">
        <f t="shared" si="27"/>
        <v>#REF!</v>
      </c>
      <c r="G158">
        <f t="shared" si="28"/>
        <v>158</v>
      </c>
    </row>
    <row r="159" spans="1:7">
      <c r="A159">
        <f t="shared" si="25"/>
        <v>159</v>
      </c>
      <c r="B159" s="37">
        <f t="shared" si="32"/>
        <v>43256</v>
      </c>
      <c r="C159" s="7" t="e">
        <f>#REF!</f>
        <v>#REF!</v>
      </c>
      <c r="D159" s="7" t="e">
        <f>#REF!</f>
        <v>#REF!</v>
      </c>
      <c r="E159" t="e">
        <f t="shared" si="26"/>
        <v>#REF!</v>
      </c>
      <c r="F159" t="e">
        <f t="shared" si="27"/>
        <v>#REF!</v>
      </c>
      <c r="G159">
        <f t="shared" si="28"/>
        <v>159</v>
      </c>
    </row>
    <row r="160" spans="1:7">
      <c r="A160">
        <f t="shared" si="25"/>
        <v>160</v>
      </c>
      <c r="B160" s="37">
        <f t="shared" si="32"/>
        <v>43257</v>
      </c>
      <c r="C160" s="7" t="e">
        <f>#REF!</f>
        <v>#REF!</v>
      </c>
      <c r="D160" s="7" t="e">
        <f>#REF!</f>
        <v>#REF!</v>
      </c>
      <c r="E160" t="e">
        <f t="shared" si="26"/>
        <v>#REF!</v>
      </c>
      <c r="F160" t="e">
        <f t="shared" si="27"/>
        <v>#REF!</v>
      </c>
      <c r="G160">
        <f t="shared" si="28"/>
        <v>160</v>
      </c>
    </row>
    <row r="161" spans="1:7">
      <c r="A161">
        <f t="shared" si="25"/>
        <v>161</v>
      </c>
      <c r="B161" s="37">
        <f t="shared" si="32"/>
        <v>43258</v>
      </c>
      <c r="C161" s="7" t="e">
        <f>#REF!</f>
        <v>#REF!</v>
      </c>
      <c r="D161" s="7" t="e">
        <f>#REF!</f>
        <v>#REF!</v>
      </c>
      <c r="E161" t="e">
        <f t="shared" si="26"/>
        <v>#REF!</v>
      </c>
      <c r="F161" t="e">
        <f t="shared" si="27"/>
        <v>#REF!</v>
      </c>
      <c r="G161">
        <f t="shared" si="28"/>
        <v>161</v>
      </c>
    </row>
    <row r="162" spans="1:7">
      <c r="A162">
        <f t="shared" si="25"/>
        <v>162</v>
      </c>
      <c r="B162" s="37">
        <f t="shared" si="32"/>
        <v>43259</v>
      </c>
      <c r="C162" s="7" t="e">
        <f>#REF!</f>
        <v>#REF!</v>
      </c>
      <c r="D162" s="7" t="e">
        <f>#REF!</f>
        <v>#REF!</v>
      </c>
      <c r="E162" t="e">
        <f t="shared" si="26"/>
        <v>#REF!</v>
      </c>
      <c r="F162" t="e">
        <f t="shared" si="27"/>
        <v>#REF!</v>
      </c>
      <c r="G162">
        <f t="shared" si="28"/>
        <v>162</v>
      </c>
    </row>
    <row r="163" spans="1:7">
      <c r="A163">
        <f t="shared" si="25"/>
        <v>163</v>
      </c>
      <c r="B163" s="37">
        <f t="shared" si="32"/>
        <v>43260</v>
      </c>
      <c r="C163" s="7" t="e">
        <f>#REF!</f>
        <v>#REF!</v>
      </c>
      <c r="D163" s="7" t="e">
        <f>#REF!</f>
        <v>#REF!</v>
      </c>
      <c r="E163" t="e">
        <f t="shared" si="26"/>
        <v>#REF!</v>
      </c>
      <c r="F163" t="e">
        <f t="shared" si="27"/>
        <v>#REF!</v>
      </c>
      <c r="G163">
        <f t="shared" si="28"/>
        <v>163</v>
      </c>
    </row>
    <row r="164" spans="1:7">
      <c r="A164">
        <f t="shared" si="25"/>
        <v>164</v>
      </c>
      <c r="B164" s="37">
        <f t="shared" ref="B164:B179" si="33">B163+1</f>
        <v>43261</v>
      </c>
      <c r="C164" s="7" t="e">
        <f>#REF!</f>
        <v>#REF!</v>
      </c>
      <c r="D164" s="7" t="e">
        <f>#REF!</f>
        <v>#REF!</v>
      </c>
      <c r="E164" t="e">
        <f t="shared" si="26"/>
        <v>#REF!</v>
      </c>
      <c r="F164" t="e">
        <f t="shared" si="27"/>
        <v>#REF!</v>
      </c>
      <c r="G164">
        <f t="shared" si="28"/>
        <v>164</v>
      </c>
    </row>
    <row r="165" spans="1:7">
      <c r="A165">
        <f t="shared" si="25"/>
        <v>165</v>
      </c>
      <c r="B165" s="37">
        <f t="shared" si="33"/>
        <v>43262</v>
      </c>
      <c r="C165" s="7" t="e">
        <f>#REF!</f>
        <v>#REF!</v>
      </c>
      <c r="D165" s="7" t="e">
        <f>#REF!</f>
        <v>#REF!</v>
      </c>
      <c r="E165" t="e">
        <f t="shared" si="26"/>
        <v>#REF!</v>
      </c>
      <c r="F165" t="e">
        <f t="shared" si="27"/>
        <v>#REF!</v>
      </c>
      <c r="G165">
        <f t="shared" si="28"/>
        <v>165</v>
      </c>
    </row>
    <row r="166" spans="1:7">
      <c r="A166">
        <f t="shared" si="25"/>
        <v>166</v>
      </c>
      <c r="B166" s="37">
        <f t="shared" si="33"/>
        <v>43263</v>
      </c>
      <c r="C166" s="7" t="e">
        <f>#REF!</f>
        <v>#REF!</v>
      </c>
      <c r="D166" s="7" t="e">
        <f>#REF!</f>
        <v>#REF!</v>
      </c>
      <c r="E166" t="e">
        <f t="shared" si="26"/>
        <v>#REF!</v>
      </c>
      <c r="F166" t="e">
        <f t="shared" si="27"/>
        <v>#REF!</v>
      </c>
      <c r="G166">
        <f t="shared" si="28"/>
        <v>166</v>
      </c>
    </row>
    <row r="167" spans="1:7">
      <c r="A167">
        <f t="shared" si="25"/>
        <v>167</v>
      </c>
      <c r="B167" s="37">
        <f t="shared" si="33"/>
        <v>43264</v>
      </c>
      <c r="C167" s="7" t="e">
        <f>#REF!</f>
        <v>#REF!</v>
      </c>
      <c r="D167" s="7" t="e">
        <f>#REF!</f>
        <v>#REF!</v>
      </c>
      <c r="E167" t="e">
        <f t="shared" si="26"/>
        <v>#REF!</v>
      </c>
      <c r="F167" t="e">
        <f t="shared" si="27"/>
        <v>#REF!</v>
      </c>
      <c r="G167">
        <f t="shared" si="28"/>
        <v>167</v>
      </c>
    </row>
    <row r="168" spans="1:7">
      <c r="A168">
        <f t="shared" si="25"/>
        <v>168</v>
      </c>
      <c r="B168" s="37">
        <f t="shared" si="33"/>
        <v>43265</v>
      </c>
      <c r="C168" s="7" t="e">
        <f>#REF!</f>
        <v>#REF!</v>
      </c>
      <c r="D168" s="7" t="e">
        <f>#REF!</f>
        <v>#REF!</v>
      </c>
      <c r="E168" t="e">
        <f t="shared" si="26"/>
        <v>#REF!</v>
      </c>
      <c r="F168" t="e">
        <f t="shared" si="27"/>
        <v>#REF!</v>
      </c>
      <c r="G168">
        <f t="shared" si="28"/>
        <v>168</v>
      </c>
    </row>
    <row r="169" spans="1:7">
      <c r="A169">
        <f t="shared" si="25"/>
        <v>169</v>
      </c>
      <c r="B169" s="37">
        <f t="shared" si="33"/>
        <v>43266</v>
      </c>
      <c r="C169" s="7" t="e">
        <f>#REF!</f>
        <v>#REF!</v>
      </c>
      <c r="D169" s="7" t="e">
        <f>#REF!</f>
        <v>#REF!</v>
      </c>
      <c r="E169" t="e">
        <f t="shared" si="26"/>
        <v>#REF!</v>
      </c>
      <c r="F169" t="e">
        <f t="shared" si="27"/>
        <v>#REF!</v>
      </c>
      <c r="G169">
        <f t="shared" si="28"/>
        <v>169</v>
      </c>
    </row>
    <row r="170" spans="1:7">
      <c r="A170">
        <f t="shared" si="25"/>
        <v>170</v>
      </c>
      <c r="B170" s="37">
        <f t="shared" si="33"/>
        <v>43267</v>
      </c>
      <c r="C170" s="7" t="e">
        <f>#REF!</f>
        <v>#REF!</v>
      </c>
      <c r="D170" s="7" t="e">
        <f>#REF!</f>
        <v>#REF!</v>
      </c>
      <c r="E170" t="e">
        <f t="shared" si="26"/>
        <v>#REF!</v>
      </c>
      <c r="F170" t="e">
        <f t="shared" si="27"/>
        <v>#REF!</v>
      </c>
      <c r="G170">
        <f t="shared" si="28"/>
        <v>170</v>
      </c>
    </row>
    <row r="171" spans="1:7">
      <c r="A171">
        <f t="shared" si="25"/>
        <v>171</v>
      </c>
      <c r="B171" s="37">
        <f t="shared" si="33"/>
        <v>43268</v>
      </c>
      <c r="C171" s="7" t="e">
        <f>#REF!</f>
        <v>#REF!</v>
      </c>
      <c r="D171" s="7" t="e">
        <f>#REF!</f>
        <v>#REF!</v>
      </c>
      <c r="E171" t="e">
        <f t="shared" si="26"/>
        <v>#REF!</v>
      </c>
      <c r="F171" t="e">
        <f t="shared" si="27"/>
        <v>#REF!</v>
      </c>
      <c r="G171">
        <f t="shared" si="28"/>
        <v>171</v>
      </c>
    </row>
    <row r="172" spans="1:7">
      <c r="A172">
        <f t="shared" si="25"/>
        <v>172</v>
      </c>
      <c r="B172" s="37">
        <f t="shared" si="33"/>
        <v>43269</v>
      </c>
      <c r="C172" s="7" t="e">
        <f>#REF!</f>
        <v>#REF!</v>
      </c>
      <c r="D172" s="7" t="e">
        <f>#REF!</f>
        <v>#REF!</v>
      </c>
      <c r="E172" t="e">
        <f t="shared" si="26"/>
        <v>#REF!</v>
      </c>
      <c r="F172" t="e">
        <f t="shared" si="27"/>
        <v>#REF!</v>
      </c>
      <c r="G172">
        <f t="shared" si="28"/>
        <v>172</v>
      </c>
    </row>
    <row r="173" spans="1:7">
      <c r="A173">
        <f t="shared" si="25"/>
        <v>173</v>
      </c>
      <c r="B173" s="37">
        <f t="shared" si="33"/>
        <v>43270</v>
      </c>
      <c r="C173" s="7" t="e">
        <f>#REF!</f>
        <v>#REF!</v>
      </c>
      <c r="D173" s="7" t="e">
        <f>#REF!</f>
        <v>#REF!</v>
      </c>
      <c r="E173" t="e">
        <f t="shared" si="26"/>
        <v>#REF!</v>
      </c>
      <c r="F173" t="e">
        <f t="shared" si="27"/>
        <v>#REF!</v>
      </c>
      <c r="G173">
        <f t="shared" si="28"/>
        <v>173</v>
      </c>
    </row>
    <row r="174" spans="1:7">
      <c r="A174">
        <f t="shared" si="25"/>
        <v>174</v>
      </c>
      <c r="B174" s="37">
        <f t="shared" si="33"/>
        <v>43271</v>
      </c>
      <c r="C174" s="7" t="e">
        <f>#REF!</f>
        <v>#REF!</v>
      </c>
      <c r="D174" s="7" t="e">
        <f>#REF!</f>
        <v>#REF!</v>
      </c>
      <c r="E174" t="e">
        <f t="shared" si="26"/>
        <v>#REF!</v>
      </c>
      <c r="F174" t="e">
        <f t="shared" si="27"/>
        <v>#REF!</v>
      </c>
      <c r="G174">
        <f t="shared" si="28"/>
        <v>174</v>
      </c>
    </row>
    <row r="175" spans="1:7">
      <c r="A175">
        <f t="shared" si="25"/>
        <v>175</v>
      </c>
      <c r="B175" s="37">
        <f t="shared" si="33"/>
        <v>43272</v>
      </c>
      <c r="C175" s="7" t="e">
        <f>#REF!</f>
        <v>#REF!</v>
      </c>
      <c r="D175" s="7" t="e">
        <f>#REF!</f>
        <v>#REF!</v>
      </c>
      <c r="E175" t="e">
        <f t="shared" si="26"/>
        <v>#REF!</v>
      </c>
      <c r="F175" t="e">
        <f t="shared" si="27"/>
        <v>#REF!</v>
      </c>
      <c r="G175">
        <f t="shared" si="28"/>
        <v>175</v>
      </c>
    </row>
    <row r="176" spans="1:7">
      <c r="A176">
        <f t="shared" si="25"/>
        <v>176</v>
      </c>
      <c r="B176" s="37">
        <f t="shared" si="33"/>
        <v>43273</v>
      </c>
      <c r="C176" s="7" t="e">
        <f>#REF!</f>
        <v>#REF!</v>
      </c>
      <c r="D176" s="7" t="e">
        <f>#REF!</f>
        <v>#REF!</v>
      </c>
      <c r="E176" t="e">
        <f t="shared" si="26"/>
        <v>#REF!</v>
      </c>
      <c r="F176" t="e">
        <f t="shared" si="27"/>
        <v>#REF!</v>
      </c>
      <c r="G176">
        <f t="shared" si="28"/>
        <v>176</v>
      </c>
    </row>
    <row r="177" spans="1:7">
      <c r="A177">
        <f t="shared" si="25"/>
        <v>177</v>
      </c>
      <c r="B177" s="37">
        <f t="shared" si="33"/>
        <v>43274</v>
      </c>
      <c r="C177" s="7" t="e">
        <f>#REF!</f>
        <v>#REF!</v>
      </c>
      <c r="D177" s="7" t="e">
        <f>#REF!</f>
        <v>#REF!</v>
      </c>
      <c r="E177" t="e">
        <f t="shared" si="26"/>
        <v>#REF!</v>
      </c>
      <c r="F177" t="e">
        <f t="shared" si="27"/>
        <v>#REF!</v>
      </c>
      <c r="G177">
        <f t="shared" si="28"/>
        <v>177</v>
      </c>
    </row>
    <row r="178" spans="1:7">
      <c r="A178">
        <f t="shared" si="25"/>
        <v>178</v>
      </c>
      <c r="B178" s="37">
        <f t="shared" si="33"/>
        <v>43275</v>
      </c>
      <c r="C178" s="7" t="e">
        <f>#REF!</f>
        <v>#REF!</v>
      </c>
      <c r="D178" s="7" t="e">
        <f>#REF!</f>
        <v>#REF!</v>
      </c>
      <c r="E178" t="e">
        <f t="shared" si="26"/>
        <v>#REF!</v>
      </c>
      <c r="F178" t="e">
        <f t="shared" si="27"/>
        <v>#REF!</v>
      </c>
      <c r="G178">
        <f t="shared" si="28"/>
        <v>178</v>
      </c>
    </row>
    <row r="179" spans="1:7">
      <c r="A179">
        <f t="shared" si="25"/>
        <v>179</v>
      </c>
      <c r="B179" s="37">
        <f t="shared" si="33"/>
        <v>43276</v>
      </c>
      <c r="C179" s="7" t="e">
        <f>#REF!</f>
        <v>#REF!</v>
      </c>
      <c r="D179" s="7" t="e">
        <f>#REF!</f>
        <v>#REF!</v>
      </c>
      <c r="E179" t="e">
        <f t="shared" si="26"/>
        <v>#REF!</v>
      </c>
      <c r="F179" t="e">
        <f t="shared" si="27"/>
        <v>#REF!</v>
      </c>
      <c r="G179">
        <f t="shared" si="28"/>
        <v>179</v>
      </c>
    </row>
    <row r="180" spans="1:7">
      <c r="A180">
        <f t="shared" si="25"/>
        <v>180</v>
      </c>
      <c r="B180" s="37">
        <f t="shared" ref="B180:B184" si="34">B179+1</f>
        <v>43277</v>
      </c>
      <c r="C180" s="7" t="e">
        <f>#REF!</f>
        <v>#REF!</v>
      </c>
      <c r="D180" s="7" t="e">
        <f>#REF!</f>
        <v>#REF!</v>
      </c>
      <c r="E180" t="e">
        <f t="shared" si="26"/>
        <v>#REF!</v>
      </c>
      <c r="F180" t="e">
        <f t="shared" si="27"/>
        <v>#REF!</v>
      </c>
      <c r="G180">
        <f t="shared" si="28"/>
        <v>180</v>
      </c>
    </row>
    <row r="181" spans="1:7">
      <c r="A181">
        <f t="shared" si="25"/>
        <v>181</v>
      </c>
      <c r="B181" s="37">
        <f t="shared" si="34"/>
        <v>43278</v>
      </c>
      <c r="C181" s="7" t="e">
        <f>#REF!</f>
        <v>#REF!</v>
      </c>
      <c r="D181" s="7" t="e">
        <f>#REF!</f>
        <v>#REF!</v>
      </c>
      <c r="E181" t="e">
        <f t="shared" si="26"/>
        <v>#REF!</v>
      </c>
      <c r="F181" t="e">
        <f t="shared" si="27"/>
        <v>#REF!</v>
      </c>
      <c r="G181">
        <f t="shared" si="28"/>
        <v>181</v>
      </c>
    </row>
    <row r="182" spans="1:7">
      <c r="A182">
        <f t="shared" si="25"/>
        <v>182</v>
      </c>
      <c r="B182" s="37">
        <f t="shared" si="34"/>
        <v>43279</v>
      </c>
      <c r="C182" s="7" t="e">
        <f>#REF!</f>
        <v>#REF!</v>
      </c>
      <c r="D182" s="7" t="e">
        <f>#REF!</f>
        <v>#REF!</v>
      </c>
      <c r="E182" t="e">
        <f t="shared" si="26"/>
        <v>#REF!</v>
      </c>
      <c r="F182" t="e">
        <f t="shared" si="27"/>
        <v>#REF!</v>
      </c>
      <c r="G182">
        <f t="shared" si="28"/>
        <v>182</v>
      </c>
    </row>
    <row r="183" spans="1:7">
      <c r="A183">
        <f t="shared" si="25"/>
        <v>183</v>
      </c>
      <c r="B183" s="37">
        <f t="shared" si="34"/>
        <v>43280</v>
      </c>
      <c r="C183" s="7" t="e">
        <f>#REF!</f>
        <v>#REF!</v>
      </c>
      <c r="D183" s="7" t="e">
        <f>#REF!</f>
        <v>#REF!</v>
      </c>
      <c r="E183" t="e">
        <f t="shared" si="26"/>
        <v>#REF!</v>
      </c>
      <c r="F183" t="e">
        <f t="shared" si="27"/>
        <v>#REF!</v>
      </c>
      <c r="G183">
        <f t="shared" si="28"/>
        <v>183</v>
      </c>
    </row>
    <row r="184" spans="1:7">
      <c r="A184">
        <f t="shared" si="25"/>
        <v>184</v>
      </c>
      <c r="B184" s="37">
        <f t="shared" si="34"/>
        <v>43281</v>
      </c>
      <c r="C184" s="7" t="e">
        <f>#REF!</f>
        <v>#REF!</v>
      </c>
      <c r="D184" s="7" t="e">
        <f>#REF!</f>
        <v>#REF!</v>
      </c>
      <c r="E184" t="e">
        <f t="shared" si="26"/>
        <v>#REF!</v>
      </c>
      <c r="F184" t="e">
        <f t="shared" si="27"/>
        <v>#REF!</v>
      </c>
      <c r="G184">
        <f t="shared" si="28"/>
        <v>184</v>
      </c>
    </row>
    <row r="185" spans="1:7">
      <c r="A185">
        <f t="shared" si="25"/>
        <v>185</v>
      </c>
      <c r="B185" s="37">
        <f>B184+1</f>
        <v>43282</v>
      </c>
      <c r="C185" s="7" t="e">
        <f>#REF!</f>
        <v>#REF!</v>
      </c>
      <c r="D185" s="7" t="e">
        <f>#REF!</f>
        <v>#REF!</v>
      </c>
      <c r="E185" t="e">
        <f t="shared" si="26"/>
        <v>#REF!</v>
      </c>
      <c r="F185" t="e">
        <f t="shared" si="27"/>
        <v>#REF!</v>
      </c>
      <c r="G185">
        <f t="shared" si="28"/>
        <v>185</v>
      </c>
    </row>
    <row r="186" spans="1:7">
      <c r="A186">
        <f t="shared" si="25"/>
        <v>186</v>
      </c>
      <c r="B186" s="37">
        <f>B185+1</f>
        <v>43283</v>
      </c>
      <c r="C186" s="7" t="e">
        <f>#REF!</f>
        <v>#REF!</v>
      </c>
      <c r="D186" s="7" t="e">
        <f>#REF!</f>
        <v>#REF!</v>
      </c>
      <c r="E186" t="e">
        <f t="shared" si="26"/>
        <v>#REF!</v>
      </c>
      <c r="F186" t="e">
        <f t="shared" si="27"/>
        <v>#REF!</v>
      </c>
      <c r="G186">
        <f t="shared" si="28"/>
        <v>186</v>
      </c>
    </row>
    <row r="187" spans="1:7">
      <c r="A187">
        <f t="shared" si="25"/>
        <v>187</v>
      </c>
      <c r="B187" s="37">
        <f t="shared" ref="B187:B193" si="35">B186+1</f>
        <v>43284</v>
      </c>
      <c r="C187" s="7" t="e">
        <f>#REF!</f>
        <v>#REF!</v>
      </c>
      <c r="D187" s="7" t="e">
        <f>#REF!</f>
        <v>#REF!</v>
      </c>
      <c r="E187" t="e">
        <f t="shared" si="26"/>
        <v>#REF!</v>
      </c>
      <c r="F187" t="e">
        <f t="shared" si="27"/>
        <v>#REF!</v>
      </c>
      <c r="G187">
        <f t="shared" si="28"/>
        <v>187</v>
      </c>
    </row>
    <row r="188" spans="1:7">
      <c r="A188">
        <f t="shared" si="25"/>
        <v>188</v>
      </c>
      <c r="B188" s="37">
        <f t="shared" si="35"/>
        <v>43285</v>
      </c>
      <c r="C188" s="7" t="e">
        <f>#REF!</f>
        <v>#REF!</v>
      </c>
      <c r="D188" s="7" t="e">
        <f>#REF!</f>
        <v>#REF!</v>
      </c>
      <c r="E188" t="e">
        <f t="shared" si="26"/>
        <v>#REF!</v>
      </c>
      <c r="F188" t="e">
        <f t="shared" si="27"/>
        <v>#REF!</v>
      </c>
      <c r="G188">
        <f t="shared" si="28"/>
        <v>188</v>
      </c>
    </row>
    <row r="189" spans="1:7">
      <c r="A189">
        <f t="shared" si="25"/>
        <v>189</v>
      </c>
      <c r="B189" s="37">
        <f t="shared" si="35"/>
        <v>43286</v>
      </c>
      <c r="C189" s="7" t="e">
        <f>#REF!</f>
        <v>#REF!</v>
      </c>
      <c r="D189" s="7" t="e">
        <f>#REF!</f>
        <v>#REF!</v>
      </c>
      <c r="E189" t="e">
        <f t="shared" si="26"/>
        <v>#REF!</v>
      </c>
      <c r="F189" t="e">
        <f t="shared" si="27"/>
        <v>#REF!</v>
      </c>
      <c r="G189">
        <f t="shared" si="28"/>
        <v>189</v>
      </c>
    </row>
    <row r="190" spans="1:7">
      <c r="A190">
        <f t="shared" si="25"/>
        <v>190</v>
      </c>
      <c r="B190" s="37">
        <f t="shared" si="35"/>
        <v>43287</v>
      </c>
      <c r="C190" s="7" t="e">
        <f>#REF!</f>
        <v>#REF!</v>
      </c>
      <c r="D190" s="7" t="e">
        <f>#REF!</f>
        <v>#REF!</v>
      </c>
      <c r="E190" t="e">
        <f t="shared" si="26"/>
        <v>#REF!</v>
      </c>
      <c r="F190" t="e">
        <f t="shared" si="27"/>
        <v>#REF!</v>
      </c>
      <c r="G190">
        <f t="shared" si="28"/>
        <v>190</v>
      </c>
    </row>
    <row r="191" spans="1:7">
      <c r="A191">
        <f t="shared" si="25"/>
        <v>191</v>
      </c>
      <c r="B191" s="37">
        <f t="shared" si="35"/>
        <v>43288</v>
      </c>
      <c r="C191" s="7" t="e">
        <f>#REF!</f>
        <v>#REF!</v>
      </c>
      <c r="D191" s="7" t="e">
        <f>#REF!</f>
        <v>#REF!</v>
      </c>
      <c r="E191" t="e">
        <f t="shared" si="26"/>
        <v>#REF!</v>
      </c>
      <c r="F191" t="e">
        <f t="shared" si="27"/>
        <v>#REF!</v>
      </c>
      <c r="G191">
        <f t="shared" si="28"/>
        <v>191</v>
      </c>
    </row>
    <row r="192" spans="1:7">
      <c r="A192">
        <f t="shared" si="25"/>
        <v>192</v>
      </c>
      <c r="B192" s="37">
        <f t="shared" si="35"/>
        <v>43289</v>
      </c>
      <c r="C192" s="7" t="e">
        <f>#REF!</f>
        <v>#REF!</v>
      </c>
      <c r="D192" s="7" t="e">
        <f>#REF!</f>
        <v>#REF!</v>
      </c>
      <c r="E192" t="e">
        <f t="shared" si="26"/>
        <v>#REF!</v>
      </c>
      <c r="F192" t="e">
        <f t="shared" si="27"/>
        <v>#REF!</v>
      </c>
      <c r="G192">
        <f t="shared" si="28"/>
        <v>192</v>
      </c>
    </row>
    <row r="193" spans="1:7">
      <c r="A193">
        <f t="shared" si="25"/>
        <v>193</v>
      </c>
      <c r="B193" s="37">
        <f t="shared" si="35"/>
        <v>43290</v>
      </c>
      <c r="C193" s="7" t="e">
        <f>#REF!</f>
        <v>#REF!</v>
      </c>
      <c r="D193" s="7" t="e">
        <f>#REF!</f>
        <v>#REF!</v>
      </c>
      <c r="E193" t="e">
        <f t="shared" si="26"/>
        <v>#REF!</v>
      </c>
      <c r="F193" t="e">
        <f t="shared" si="27"/>
        <v>#REF!</v>
      </c>
      <c r="G193">
        <f t="shared" si="28"/>
        <v>193</v>
      </c>
    </row>
    <row r="194" spans="1:7">
      <c r="A194">
        <f t="shared" si="25"/>
        <v>194</v>
      </c>
      <c r="B194" s="37">
        <f>B193+1</f>
        <v>43291</v>
      </c>
      <c r="C194" s="7" t="e">
        <f>#REF!</f>
        <v>#REF!</v>
      </c>
      <c r="D194" s="7" t="e">
        <f>#REF!</f>
        <v>#REF!</v>
      </c>
      <c r="E194" t="e">
        <f t="shared" si="26"/>
        <v>#REF!</v>
      </c>
      <c r="F194" t="e">
        <f t="shared" si="27"/>
        <v>#REF!</v>
      </c>
      <c r="G194">
        <f t="shared" si="28"/>
        <v>194</v>
      </c>
    </row>
    <row r="195" spans="1:7">
      <c r="A195">
        <f t="shared" si="25"/>
        <v>195</v>
      </c>
      <c r="B195" s="37">
        <f t="shared" ref="B195:B199" si="36">B194+1</f>
        <v>43292</v>
      </c>
      <c r="C195" s="7" t="e">
        <f>#REF!</f>
        <v>#REF!</v>
      </c>
      <c r="D195" s="7" t="e">
        <f>#REF!</f>
        <v>#REF!</v>
      </c>
      <c r="E195" t="e">
        <f t="shared" si="26"/>
        <v>#REF!</v>
      </c>
      <c r="F195" t="e">
        <f t="shared" si="27"/>
        <v>#REF!</v>
      </c>
      <c r="G195">
        <f t="shared" si="28"/>
        <v>195</v>
      </c>
    </row>
    <row r="196" spans="1:7">
      <c r="A196">
        <f t="shared" ref="A196:A259" si="37">ROW(B196)</f>
        <v>196</v>
      </c>
      <c r="B196" s="37">
        <f t="shared" si="36"/>
        <v>43293</v>
      </c>
      <c r="C196" s="7" t="e">
        <f>#REF!</f>
        <v>#REF!</v>
      </c>
      <c r="D196" s="7" t="e">
        <f>#REF!</f>
        <v>#REF!</v>
      </c>
      <c r="E196" t="e">
        <f t="shared" ref="E196:E259" si="38">IF(C196&lt;=0,"STOP","")</f>
        <v>#REF!</v>
      </c>
      <c r="F196" t="e">
        <f t="shared" ref="F196:F259" si="39">IF(C196&lt;=2,"ATTENTION","")</f>
        <v>#REF!</v>
      </c>
      <c r="G196">
        <f t="shared" ref="G196:G259" si="40">ROW(B196)</f>
        <v>196</v>
      </c>
    </row>
    <row r="197" spans="1:7">
      <c r="A197">
        <f t="shared" si="37"/>
        <v>197</v>
      </c>
      <c r="B197" s="37">
        <f t="shared" si="36"/>
        <v>43294</v>
      </c>
      <c r="C197" s="7" t="e">
        <f>#REF!</f>
        <v>#REF!</v>
      </c>
      <c r="D197" s="7" t="e">
        <f>#REF!</f>
        <v>#REF!</v>
      </c>
      <c r="E197" t="e">
        <f t="shared" si="38"/>
        <v>#REF!</v>
      </c>
      <c r="F197" t="e">
        <f t="shared" si="39"/>
        <v>#REF!</v>
      </c>
      <c r="G197">
        <f t="shared" si="40"/>
        <v>197</v>
      </c>
    </row>
    <row r="198" spans="1:7">
      <c r="A198">
        <f t="shared" si="37"/>
        <v>198</v>
      </c>
      <c r="B198" s="37">
        <f t="shared" si="36"/>
        <v>43295</v>
      </c>
      <c r="C198" s="7" t="e">
        <f>#REF!</f>
        <v>#REF!</v>
      </c>
      <c r="D198" s="7" t="e">
        <f>#REF!</f>
        <v>#REF!</v>
      </c>
      <c r="E198" t="e">
        <f t="shared" si="38"/>
        <v>#REF!</v>
      </c>
      <c r="F198" t="e">
        <f t="shared" si="39"/>
        <v>#REF!</v>
      </c>
      <c r="G198">
        <f t="shared" si="40"/>
        <v>198</v>
      </c>
    </row>
    <row r="199" spans="1:7">
      <c r="A199">
        <f t="shared" si="37"/>
        <v>199</v>
      </c>
      <c r="B199" s="37">
        <f t="shared" si="36"/>
        <v>43296</v>
      </c>
      <c r="C199" s="7" t="e">
        <f>#REF!</f>
        <v>#REF!</v>
      </c>
      <c r="D199" s="7" t="e">
        <f>#REF!</f>
        <v>#REF!</v>
      </c>
      <c r="E199" t="e">
        <f t="shared" si="38"/>
        <v>#REF!</v>
      </c>
      <c r="F199" t="e">
        <f t="shared" si="39"/>
        <v>#REF!</v>
      </c>
      <c r="G199">
        <f t="shared" si="40"/>
        <v>199</v>
      </c>
    </row>
    <row r="200" spans="1:7">
      <c r="A200">
        <f t="shared" si="37"/>
        <v>200</v>
      </c>
      <c r="B200" s="37">
        <f>B199+1</f>
        <v>43297</v>
      </c>
      <c r="C200" s="7" t="e">
        <f>#REF!</f>
        <v>#REF!</v>
      </c>
      <c r="D200" s="7" t="e">
        <f>#REF!</f>
        <v>#REF!</v>
      </c>
      <c r="E200" t="e">
        <f t="shared" si="38"/>
        <v>#REF!</v>
      </c>
      <c r="F200" t="e">
        <f t="shared" si="39"/>
        <v>#REF!</v>
      </c>
      <c r="G200">
        <f t="shared" si="40"/>
        <v>200</v>
      </c>
    </row>
    <row r="201" spans="1:7">
      <c r="A201">
        <f t="shared" si="37"/>
        <v>201</v>
      </c>
      <c r="B201" s="37">
        <f t="shared" ref="B201:B207" si="41">B200+1</f>
        <v>43298</v>
      </c>
      <c r="C201" s="7" t="e">
        <f>#REF!</f>
        <v>#REF!</v>
      </c>
      <c r="D201" s="7" t="e">
        <f>#REF!</f>
        <v>#REF!</v>
      </c>
      <c r="E201" t="e">
        <f t="shared" si="38"/>
        <v>#REF!</v>
      </c>
      <c r="F201" t="e">
        <f t="shared" si="39"/>
        <v>#REF!</v>
      </c>
      <c r="G201">
        <f t="shared" si="40"/>
        <v>201</v>
      </c>
    </row>
    <row r="202" spans="1:7">
      <c r="A202">
        <f t="shared" si="37"/>
        <v>202</v>
      </c>
      <c r="B202" s="37">
        <f t="shared" si="41"/>
        <v>43299</v>
      </c>
      <c r="C202" s="7" t="e">
        <f>#REF!</f>
        <v>#REF!</v>
      </c>
      <c r="D202" s="7" t="e">
        <f>#REF!</f>
        <v>#REF!</v>
      </c>
      <c r="E202" t="e">
        <f t="shared" si="38"/>
        <v>#REF!</v>
      </c>
      <c r="F202" t="e">
        <f t="shared" si="39"/>
        <v>#REF!</v>
      </c>
      <c r="G202">
        <f t="shared" si="40"/>
        <v>202</v>
      </c>
    </row>
    <row r="203" spans="1:7">
      <c r="A203">
        <f t="shared" si="37"/>
        <v>203</v>
      </c>
      <c r="B203" s="37">
        <f t="shared" si="41"/>
        <v>43300</v>
      </c>
      <c r="C203" s="7" t="e">
        <f>#REF!</f>
        <v>#REF!</v>
      </c>
      <c r="D203" s="7" t="e">
        <f>#REF!</f>
        <v>#REF!</v>
      </c>
      <c r="E203" t="e">
        <f t="shared" si="38"/>
        <v>#REF!</v>
      </c>
      <c r="F203" t="e">
        <f t="shared" si="39"/>
        <v>#REF!</v>
      </c>
      <c r="G203">
        <f t="shared" si="40"/>
        <v>203</v>
      </c>
    </row>
    <row r="204" spans="1:7">
      <c r="A204">
        <f t="shared" si="37"/>
        <v>204</v>
      </c>
      <c r="B204" s="37">
        <f t="shared" si="41"/>
        <v>43301</v>
      </c>
      <c r="C204" s="7" t="e">
        <f>#REF!</f>
        <v>#REF!</v>
      </c>
      <c r="D204" s="7" t="e">
        <f>#REF!</f>
        <v>#REF!</v>
      </c>
      <c r="E204" t="e">
        <f t="shared" si="38"/>
        <v>#REF!</v>
      </c>
      <c r="F204" t="e">
        <f t="shared" si="39"/>
        <v>#REF!</v>
      </c>
      <c r="G204">
        <f t="shared" si="40"/>
        <v>204</v>
      </c>
    </row>
    <row r="205" spans="1:7">
      <c r="A205">
        <f t="shared" si="37"/>
        <v>205</v>
      </c>
      <c r="B205" s="37">
        <f t="shared" si="41"/>
        <v>43302</v>
      </c>
      <c r="C205" s="7" t="e">
        <f>#REF!</f>
        <v>#REF!</v>
      </c>
      <c r="D205" s="7" t="e">
        <f>#REF!</f>
        <v>#REF!</v>
      </c>
      <c r="E205" t="e">
        <f t="shared" si="38"/>
        <v>#REF!</v>
      </c>
      <c r="F205" t="e">
        <f t="shared" si="39"/>
        <v>#REF!</v>
      </c>
      <c r="G205">
        <f t="shared" si="40"/>
        <v>205</v>
      </c>
    </row>
    <row r="206" spans="1:7">
      <c r="A206">
        <f t="shared" si="37"/>
        <v>206</v>
      </c>
      <c r="B206" s="37">
        <f t="shared" si="41"/>
        <v>43303</v>
      </c>
      <c r="C206" s="7" t="e">
        <f>#REF!</f>
        <v>#REF!</v>
      </c>
      <c r="D206" s="7" t="e">
        <f>#REF!</f>
        <v>#REF!</v>
      </c>
      <c r="E206" t="e">
        <f t="shared" si="38"/>
        <v>#REF!</v>
      </c>
      <c r="F206" t="e">
        <f t="shared" si="39"/>
        <v>#REF!</v>
      </c>
      <c r="G206">
        <f t="shared" si="40"/>
        <v>206</v>
      </c>
    </row>
    <row r="207" spans="1:7">
      <c r="A207">
        <f t="shared" si="37"/>
        <v>207</v>
      </c>
      <c r="B207" s="37">
        <f t="shared" si="41"/>
        <v>43304</v>
      </c>
      <c r="C207" s="7" t="e">
        <f>#REF!</f>
        <v>#REF!</v>
      </c>
      <c r="D207" s="7" t="e">
        <f>#REF!</f>
        <v>#REF!</v>
      </c>
      <c r="E207" t="e">
        <f t="shared" si="38"/>
        <v>#REF!</v>
      </c>
      <c r="F207" t="e">
        <f t="shared" si="39"/>
        <v>#REF!</v>
      </c>
      <c r="G207">
        <f t="shared" si="40"/>
        <v>207</v>
      </c>
    </row>
    <row r="208" spans="1:7">
      <c r="A208">
        <f t="shared" si="37"/>
        <v>208</v>
      </c>
      <c r="B208" s="37">
        <f>B207+1</f>
        <v>43305</v>
      </c>
      <c r="C208" s="7" t="e">
        <f>#REF!</f>
        <v>#REF!</v>
      </c>
      <c r="D208" s="7" t="e">
        <f>#REF!</f>
        <v>#REF!</v>
      </c>
      <c r="E208" t="e">
        <f t="shared" si="38"/>
        <v>#REF!</v>
      </c>
      <c r="F208" t="e">
        <f t="shared" si="39"/>
        <v>#REF!</v>
      </c>
      <c r="G208">
        <f t="shared" si="40"/>
        <v>208</v>
      </c>
    </row>
    <row r="209" spans="1:7">
      <c r="A209">
        <f t="shared" si="37"/>
        <v>209</v>
      </c>
      <c r="B209" s="37">
        <f>B208+1</f>
        <v>43306</v>
      </c>
      <c r="C209" s="7" t="e">
        <f>#REF!</f>
        <v>#REF!</v>
      </c>
      <c r="D209" s="7" t="e">
        <f>#REF!</f>
        <v>#REF!</v>
      </c>
      <c r="E209" t="e">
        <f t="shared" si="38"/>
        <v>#REF!</v>
      </c>
      <c r="F209" t="e">
        <f t="shared" si="39"/>
        <v>#REF!</v>
      </c>
      <c r="G209">
        <f t="shared" si="40"/>
        <v>209</v>
      </c>
    </row>
    <row r="210" spans="1:7">
      <c r="A210">
        <f t="shared" si="37"/>
        <v>210</v>
      </c>
      <c r="B210" s="37">
        <f t="shared" ref="B210:B214" si="42">B209+1</f>
        <v>43307</v>
      </c>
      <c r="C210" s="7" t="e">
        <f>#REF!</f>
        <v>#REF!</v>
      </c>
      <c r="D210" s="7" t="e">
        <f>#REF!</f>
        <v>#REF!</v>
      </c>
      <c r="E210" t="e">
        <f t="shared" si="38"/>
        <v>#REF!</v>
      </c>
      <c r="F210" t="e">
        <f t="shared" si="39"/>
        <v>#REF!</v>
      </c>
      <c r="G210">
        <f t="shared" si="40"/>
        <v>210</v>
      </c>
    </row>
    <row r="211" spans="1:7">
      <c r="A211">
        <f t="shared" si="37"/>
        <v>211</v>
      </c>
      <c r="B211" s="37">
        <f t="shared" si="42"/>
        <v>43308</v>
      </c>
      <c r="C211" s="7" t="e">
        <f>#REF!</f>
        <v>#REF!</v>
      </c>
      <c r="D211" s="7" t="e">
        <f>#REF!</f>
        <v>#REF!</v>
      </c>
      <c r="E211" t="e">
        <f t="shared" si="38"/>
        <v>#REF!</v>
      </c>
      <c r="F211" t="e">
        <f t="shared" si="39"/>
        <v>#REF!</v>
      </c>
      <c r="G211">
        <f t="shared" si="40"/>
        <v>211</v>
      </c>
    </row>
    <row r="212" spans="1:7">
      <c r="A212">
        <f t="shared" si="37"/>
        <v>212</v>
      </c>
      <c r="B212" s="37">
        <f t="shared" si="42"/>
        <v>43309</v>
      </c>
      <c r="C212" s="7" t="e">
        <f>#REF!</f>
        <v>#REF!</v>
      </c>
      <c r="D212" s="7" t="e">
        <f>#REF!</f>
        <v>#REF!</v>
      </c>
      <c r="E212" t="e">
        <f t="shared" si="38"/>
        <v>#REF!</v>
      </c>
      <c r="F212" t="e">
        <f t="shared" si="39"/>
        <v>#REF!</v>
      </c>
      <c r="G212">
        <f t="shared" si="40"/>
        <v>212</v>
      </c>
    </row>
    <row r="213" spans="1:7">
      <c r="A213">
        <f t="shared" si="37"/>
        <v>213</v>
      </c>
      <c r="B213" s="37">
        <f t="shared" si="42"/>
        <v>43310</v>
      </c>
      <c r="C213" s="7" t="e">
        <f>#REF!</f>
        <v>#REF!</v>
      </c>
      <c r="D213" s="7" t="e">
        <f>#REF!</f>
        <v>#REF!</v>
      </c>
      <c r="E213" t="e">
        <f t="shared" si="38"/>
        <v>#REF!</v>
      </c>
      <c r="F213" t="e">
        <f t="shared" si="39"/>
        <v>#REF!</v>
      </c>
      <c r="G213">
        <f t="shared" si="40"/>
        <v>213</v>
      </c>
    </row>
    <row r="214" spans="1:7">
      <c r="A214">
        <f t="shared" si="37"/>
        <v>214</v>
      </c>
      <c r="B214" s="37">
        <f t="shared" si="42"/>
        <v>43311</v>
      </c>
      <c r="C214" s="7" t="e">
        <f>#REF!</f>
        <v>#REF!</v>
      </c>
      <c r="D214" s="7" t="e">
        <f>#REF!</f>
        <v>#REF!</v>
      </c>
      <c r="E214" t="e">
        <f t="shared" si="38"/>
        <v>#REF!</v>
      </c>
      <c r="F214" t="e">
        <f t="shared" si="39"/>
        <v>#REF!</v>
      </c>
      <c r="G214">
        <f t="shared" si="40"/>
        <v>214</v>
      </c>
    </row>
    <row r="215" spans="1:7">
      <c r="A215">
        <f t="shared" si="37"/>
        <v>215</v>
      </c>
      <c r="B215" s="37">
        <f>B214+1</f>
        <v>43312</v>
      </c>
      <c r="C215" s="7" t="e">
        <f>#REF!</f>
        <v>#REF!</v>
      </c>
      <c r="D215" s="7" t="e">
        <f>#REF!</f>
        <v>#REF!</v>
      </c>
      <c r="E215" t="e">
        <f t="shared" si="38"/>
        <v>#REF!</v>
      </c>
      <c r="F215" t="e">
        <f t="shared" si="39"/>
        <v>#REF!</v>
      </c>
      <c r="G215">
        <f t="shared" si="40"/>
        <v>215</v>
      </c>
    </row>
    <row r="216" spans="1:7">
      <c r="A216">
        <f t="shared" si="37"/>
        <v>216</v>
      </c>
      <c r="B216" s="37">
        <f>B215+1</f>
        <v>43313</v>
      </c>
      <c r="C216" s="7" t="e">
        <f>#REF!</f>
        <v>#REF!</v>
      </c>
      <c r="D216" s="7" t="e">
        <f>#REF!</f>
        <v>#REF!</v>
      </c>
      <c r="E216" t="e">
        <f t="shared" si="38"/>
        <v>#REF!</v>
      </c>
      <c r="F216" t="e">
        <f t="shared" si="39"/>
        <v>#REF!</v>
      </c>
      <c r="G216">
        <f t="shared" si="40"/>
        <v>216</v>
      </c>
    </row>
    <row r="217" spans="1:7">
      <c r="A217">
        <f t="shared" si="37"/>
        <v>217</v>
      </c>
      <c r="B217" s="37">
        <f>B216+1</f>
        <v>43314</v>
      </c>
      <c r="C217" s="7" t="e">
        <f>#REF!</f>
        <v>#REF!</v>
      </c>
      <c r="D217" s="7" t="e">
        <f>#REF!</f>
        <v>#REF!</v>
      </c>
      <c r="E217" t="e">
        <f t="shared" si="38"/>
        <v>#REF!</v>
      </c>
      <c r="F217" t="e">
        <f t="shared" si="39"/>
        <v>#REF!</v>
      </c>
      <c r="G217">
        <f t="shared" si="40"/>
        <v>217</v>
      </c>
    </row>
    <row r="218" spans="1:7">
      <c r="A218">
        <f t="shared" si="37"/>
        <v>218</v>
      </c>
      <c r="B218" s="37">
        <f t="shared" ref="B218:B224" si="43">B217+1</f>
        <v>43315</v>
      </c>
      <c r="C218" s="7" t="e">
        <f>#REF!</f>
        <v>#REF!</v>
      </c>
      <c r="D218" s="7" t="e">
        <f>#REF!</f>
        <v>#REF!</v>
      </c>
      <c r="E218" t="e">
        <f t="shared" si="38"/>
        <v>#REF!</v>
      </c>
      <c r="F218" t="e">
        <f t="shared" si="39"/>
        <v>#REF!</v>
      </c>
      <c r="G218">
        <f t="shared" si="40"/>
        <v>218</v>
      </c>
    </row>
    <row r="219" spans="1:7">
      <c r="A219">
        <f t="shared" si="37"/>
        <v>219</v>
      </c>
      <c r="B219" s="37">
        <f t="shared" si="43"/>
        <v>43316</v>
      </c>
      <c r="C219" s="7" t="e">
        <f>#REF!</f>
        <v>#REF!</v>
      </c>
      <c r="D219" s="7" t="e">
        <f>#REF!</f>
        <v>#REF!</v>
      </c>
      <c r="E219" t="e">
        <f t="shared" si="38"/>
        <v>#REF!</v>
      </c>
      <c r="F219" t="e">
        <f t="shared" si="39"/>
        <v>#REF!</v>
      </c>
      <c r="G219">
        <f t="shared" si="40"/>
        <v>219</v>
      </c>
    </row>
    <row r="220" spans="1:7">
      <c r="A220">
        <f t="shared" si="37"/>
        <v>220</v>
      </c>
      <c r="B220" s="37">
        <f t="shared" si="43"/>
        <v>43317</v>
      </c>
      <c r="C220" s="7" t="e">
        <f>#REF!</f>
        <v>#REF!</v>
      </c>
      <c r="D220" s="7" t="e">
        <f>#REF!</f>
        <v>#REF!</v>
      </c>
      <c r="E220" t="e">
        <f t="shared" si="38"/>
        <v>#REF!</v>
      </c>
      <c r="F220" t="e">
        <f t="shared" si="39"/>
        <v>#REF!</v>
      </c>
      <c r="G220">
        <f t="shared" si="40"/>
        <v>220</v>
      </c>
    </row>
    <row r="221" spans="1:7">
      <c r="A221">
        <f t="shared" si="37"/>
        <v>221</v>
      </c>
      <c r="B221" s="37">
        <f t="shared" si="43"/>
        <v>43318</v>
      </c>
      <c r="C221" s="7" t="e">
        <f>#REF!</f>
        <v>#REF!</v>
      </c>
      <c r="D221" s="7" t="e">
        <f>#REF!</f>
        <v>#REF!</v>
      </c>
      <c r="E221" t="e">
        <f t="shared" si="38"/>
        <v>#REF!</v>
      </c>
      <c r="F221" t="e">
        <f t="shared" si="39"/>
        <v>#REF!</v>
      </c>
      <c r="G221">
        <f t="shared" si="40"/>
        <v>221</v>
      </c>
    </row>
    <row r="222" spans="1:7">
      <c r="A222">
        <f t="shared" si="37"/>
        <v>222</v>
      </c>
      <c r="B222" s="37">
        <f t="shared" si="43"/>
        <v>43319</v>
      </c>
      <c r="C222" s="7" t="e">
        <f>#REF!</f>
        <v>#REF!</v>
      </c>
      <c r="D222" s="7" t="e">
        <f>#REF!</f>
        <v>#REF!</v>
      </c>
      <c r="E222" t="e">
        <f t="shared" si="38"/>
        <v>#REF!</v>
      </c>
      <c r="F222" t="e">
        <f t="shared" si="39"/>
        <v>#REF!</v>
      </c>
      <c r="G222">
        <f t="shared" si="40"/>
        <v>222</v>
      </c>
    </row>
    <row r="223" spans="1:7">
      <c r="A223">
        <f t="shared" si="37"/>
        <v>223</v>
      </c>
      <c r="B223" s="37">
        <f t="shared" si="43"/>
        <v>43320</v>
      </c>
      <c r="C223" s="7" t="e">
        <f>#REF!</f>
        <v>#REF!</v>
      </c>
      <c r="D223" s="7" t="e">
        <f>#REF!</f>
        <v>#REF!</v>
      </c>
      <c r="E223" t="e">
        <f t="shared" si="38"/>
        <v>#REF!</v>
      </c>
      <c r="F223" t="e">
        <f t="shared" si="39"/>
        <v>#REF!</v>
      </c>
      <c r="G223">
        <f t="shared" si="40"/>
        <v>223</v>
      </c>
    </row>
    <row r="224" spans="1:7">
      <c r="A224">
        <f t="shared" si="37"/>
        <v>224</v>
      </c>
      <c r="B224" s="37">
        <f t="shared" si="43"/>
        <v>43321</v>
      </c>
      <c r="C224" s="7" t="e">
        <f>#REF!</f>
        <v>#REF!</v>
      </c>
      <c r="D224" s="7" t="e">
        <f>#REF!</f>
        <v>#REF!</v>
      </c>
      <c r="E224" t="e">
        <f t="shared" si="38"/>
        <v>#REF!</v>
      </c>
      <c r="F224" t="e">
        <f t="shared" si="39"/>
        <v>#REF!</v>
      </c>
      <c r="G224">
        <f t="shared" si="40"/>
        <v>224</v>
      </c>
    </row>
    <row r="225" spans="1:7">
      <c r="A225">
        <f t="shared" si="37"/>
        <v>225</v>
      </c>
      <c r="B225" s="37">
        <f>B224+1</f>
        <v>43322</v>
      </c>
      <c r="C225" s="7" t="e">
        <f>#REF!</f>
        <v>#REF!</v>
      </c>
      <c r="D225" s="7" t="e">
        <f>#REF!</f>
        <v>#REF!</v>
      </c>
      <c r="E225" t="e">
        <f t="shared" si="38"/>
        <v>#REF!</v>
      </c>
      <c r="F225" t="e">
        <f t="shared" si="39"/>
        <v>#REF!</v>
      </c>
      <c r="G225">
        <f t="shared" si="40"/>
        <v>225</v>
      </c>
    </row>
    <row r="226" spans="1:7">
      <c r="A226">
        <f t="shared" si="37"/>
        <v>226</v>
      </c>
      <c r="B226" s="37">
        <f t="shared" ref="B226:B230" si="44">B225+1</f>
        <v>43323</v>
      </c>
      <c r="C226" s="7" t="e">
        <f>#REF!</f>
        <v>#REF!</v>
      </c>
      <c r="D226" s="7" t="e">
        <f>#REF!</f>
        <v>#REF!</v>
      </c>
      <c r="E226" t="e">
        <f t="shared" si="38"/>
        <v>#REF!</v>
      </c>
      <c r="F226" t="e">
        <f t="shared" si="39"/>
        <v>#REF!</v>
      </c>
      <c r="G226">
        <f t="shared" si="40"/>
        <v>226</v>
      </c>
    </row>
    <row r="227" spans="1:7">
      <c r="A227">
        <f t="shared" si="37"/>
        <v>227</v>
      </c>
      <c r="B227" s="37">
        <f t="shared" si="44"/>
        <v>43324</v>
      </c>
      <c r="C227" s="7" t="e">
        <f>#REF!</f>
        <v>#REF!</v>
      </c>
      <c r="D227" s="7" t="e">
        <f>#REF!</f>
        <v>#REF!</v>
      </c>
      <c r="E227" t="e">
        <f t="shared" si="38"/>
        <v>#REF!</v>
      </c>
      <c r="F227" t="e">
        <f t="shared" si="39"/>
        <v>#REF!</v>
      </c>
      <c r="G227">
        <f t="shared" si="40"/>
        <v>227</v>
      </c>
    </row>
    <row r="228" spans="1:7">
      <c r="A228">
        <f t="shared" si="37"/>
        <v>228</v>
      </c>
      <c r="B228" s="37">
        <f t="shared" si="44"/>
        <v>43325</v>
      </c>
      <c r="C228" s="7" t="e">
        <f>#REF!</f>
        <v>#REF!</v>
      </c>
      <c r="D228" s="7" t="e">
        <f>#REF!</f>
        <v>#REF!</v>
      </c>
      <c r="E228" t="e">
        <f t="shared" si="38"/>
        <v>#REF!</v>
      </c>
      <c r="F228" t="e">
        <f t="shared" si="39"/>
        <v>#REF!</v>
      </c>
      <c r="G228">
        <f t="shared" si="40"/>
        <v>228</v>
      </c>
    </row>
    <row r="229" spans="1:7">
      <c r="A229">
        <f t="shared" si="37"/>
        <v>229</v>
      </c>
      <c r="B229" s="37">
        <f t="shared" si="44"/>
        <v>43326</v>
      </c>
      <c r="C229" s="7" t="e">
        <f>#REF!</f>
        <v>#REF!</v>
      </c>
      <c r="D229" s="7" t="e">
        <f>#REF!</f>
        <v>#REF!</v>
      </c>
      <c r="E229" t="e">
        <f t="shared" si="38"/>
        <v>#REF!</v>
      </c>
      <c r="F229" t="e">
        <f t="shared" si="39"/>
        <v>#REF!</v>
      </c>
      <c r="G229">
        <f t="shared" si="40"/>
        <v>229</v>
      </c>
    </row>
    <row r="230" spans="1:7">
      <c r="A230">
        <f t="shared" si="37"/>
        <v>230</v>
      </c>
      <c r="B230" s="37">
        <f t="shared" si="44"/>
        <v>43327</v>
      </c>
      <c r="C230" s="7" t="e">
        <f>#REF!</f>
        <v>#REF!</v>
      </c>
      <c r="D230" s="7" t="e">
        <f>#REF!</f>
        <v>#REF!</v>
      </c>
      <c r="E230" t="e">
        <f t="shared" si="38"/>
        <v>#REF!</v>
      </c>
      <c r="F230" t="e">
        <f t="shared" si="39"/>
        <v>#REF!</v>
      </c>
      <c r="G230">
        <f t="shared" si="40"/>
        <v>230</v>
      </c>
    </row>
    <row r="231" spans="1:7">
      <c r="A231">
        <f t="shared" si="37"/>
        <v>231</v>
      </c>
      <c r="B231" s="37">
        <f>B230+1</f>
        <v>43328</v>
      </c>
      <c r="C231" s="7" t="e">
        <f>#REF!</f>
        <v>#REF!</v>
      </c>
      <c r="D231" s="7" t="e">
        <f>#REF!</f>
        <v>#REF!</v>
      </c>
      <c r="E231" t="e">
        <f t="shared" si="38"/>
        <v>#REF!</v>
      </c>
      <c r="F231" t="e">
        <f t="shared" si="39"/>
        <v>#REF!</v>
      </c>
      <c r="G231">
        <f t="shared" si="40"/>
        <v>231</v>
      </c>
    </row>
    <row r="232" spans="1:7">
      <c r="A232">
        <f t="shared" si="37"/>
        <v>232</v>
      </c>
      <c r="B232" s="37">
        <f t="shared" ref="B232:B238" si="45">B231+1</f>
        <v>43329</v>
      </c>
      <c r="C232" s="7" t="e">
        <f>#REF!</f>
        <v>#REF!</v>
      </c>
      <c r="D232" s="7" t="e">
        <f>#REF!</f>
        <v>#REF!</v>
      </c>
      <c r="E232" t="e">
        <f t="shared" si="38"/>
        <v>#REF!</v>
      </c>
      <c r="F232" t="e">
        <f t="shared" si="39"/>
        <v>#REF!</v>
      </c>
      <c r="G232">
        <f t="shared" si="40"/>
        <v>232</v>
      </c>
    </row>
    <row r="233" spans="1:7">
      <c r="A233">
        <f t="shared" si="37"/>
        <v>233</v>
      </c>
      <c r="B233" s="37">
        <f t="shared" si="45"/>
        <v>43330</v>
      </c>
      <c r="C233" s="7" t="e">
        <f>#REF!</f>
        <v>#REF!</v>
      </c>
      <c r="D233" s="7" t="e">
        <f>#REF!</f>
        <v>#REF!</v>
      </c>
      <c r="E233" t="e">
        <f t="shared" si="38"/>
        <v>#REF!</v>
      </c>
      <c r="F233" t="e">
        <f t="shared" si="39"/>
        <v>#REF!</v>
      </c>
      <c r="G233">
        <f t="shared" si="40"/>
        <v>233</v>
      </c>
    </row>
    <row r="234" spans="1:7">
      <c r="A234">
        <f t="shared" si="37"/>
        <v>234</v>
      </c>
      <c r="B234" s="37">
        <f t="shared" si="45"/>
        <v>43331</v>
      </c>
      <c r="C234" s="7" t="e">
        <f>#REF!</f>
        <v>#REF!</v>
      </c>
      <c r="D234" s="7" t="e">
        <f>#REF!</f>
        <v>#REF!</v>
      </c>
      <c r="E234" t="e">
        <f t="shared" si="38"/>
        <v>#REF!</v>
      </c>
      <c r="F234" t="e">
        <f t="shared" si="39"/>
        <v>#REF!</v>
      </c>
      <c r="G234">
        <f t="shared" si="40"/>
        <v>234</v>
      </c>
    </row>
    <row r="235" spans="1:7">
      <c r="A235">
        <f t="shared" si="37"/>
        <v>235</v>
      </c>
      <c r="B235" s="37">
        <f t="shared" si="45"/>
        <v>43332</v>
      </c>
      <c r="C235" s="7" t="e">
        <f>#REF!</f>
        <v>#REF!</v>
      </c>
      <c r="D235" s="7" t="e">
        <f>#REF!</f>
        <v>#REF!</v>
      </c>
      <c r="E235" t="e">
        <f t="shared" si="38"/>
        <v>#REF!</v>
      </c>
      <c r="F235" t="e">
        <f t="shared" si="39"/>
        <v>#REF!</v>
      </c>
      <c r="G235">
        <f t="shared" si="40"/>
        <v>235</v>
      </c>
    </row>
    <row r="236" spans="1:7">
      <c r="A236">
        <f t="shared" si="37"/>
        <v>236</v>
      </c>
      <c r="B236" s="37">
        <f t="shared" si="45"/>
        <v>43333</v>
      </c>
      <c r="C236" s="7" t="e">
        <f>#REF!</f>
        <v>#REF!</v>
      </c>
      <c r="D236" s="7" t="e">
        <f>#REF!</f>
        <v>#REF!</v>
      </c>
      <c r="E236" t="e">
        <f t="shared" si="38"/>
        <v>#REF!</v>
      </c>
      <c r="F236" t="e">
        <f t="shared" si="39"/>
        <v>#REF!</v>
      </c>
      <c r="G236">
        <f t="shared" si="40"/>
        <v>236</v>
      </c>
    </row>
    <row r="237" spans="1:7">
      <c r="A237">
        <f t="shared" si="37"/>
        <v>237</v>
      </c>
      <c r="B237" s="37">
        <f t="shared" si="45"/>
        <v>43334</v>
      </c>
      <c r="C237" s="7" t="e">
        <f>#REF!</f>
        <v>#REF!</v>
      </c>
      <c r="D237" s="7" t="e">
        <f>#REF!</f>
        <v>#REF!</v>
      </c>
      <c r="E237" t="e">
        <f t="shared" si="38"/>
        <v>#REF!</v>
      </c>
      <c r="F237" t="e">
        <f t="shared" si="39"/>
        <v>#REF!</v>
      </c>
      <c r="G237">
        <f t="shared" si="40"/>
        <v>237</v>
      </c>
    </row>
    <row r="238" spans="1:7">
      <c r="A238">
        <f t="shared" si="37"/>
        <v>238</v>
      </c>
      <c r="B238" s="37">
        <f t="shared" si="45"/>
        <v>43335</v>
      </c>
      <c r="C238" s="7" t="e">
        <f>#REF!</f>
        <v>#REF!</v>
      </c>
      <c r="D238" s="7" t="e">
        <f>#REF!</f>
        <v>#REF!</v>
      </c>
      <c r="E238" t="e">
        <f t="shared" si="38"/>
        <v>#REF!</v>
      </c>
      <c r="F238" t="e">
        <f t="shared" si="39"/>
        <v>#REF!</v>
      </c>
      <c r="G238">
        <f t="shared" si="40"/>
        <v>238</v>
      </c>
    </row>
    <row r="239" spans="1:7">
      <c r="A239">
        <f t="shared" si="37"/>
        <v>239</v>
      </c>
      <c r="B239" s="37">
        <f>B238+1</f>
        <v>43336</v>
      </c>
      <c r="C239" s="7" t="e">
        <f>#REF!</f>
        <v>#REF!</v>
      </c>
      <c r="D239" s="7" t="e">
        <f>#REF!</f>
        <v>#REF!</v>
      </c>
      <c r="E239" t="e">
        <f t="shared" si="38"/>
        <v>#REF!</v>
      </c>
      <c r="F239" t="e">
        <f t="shared" si="39"/>
        <v>#REF!</v>
      </c>
      <c r="G239">
        <f t="shared" si="40"/>
        <v>239</v>
      </c>
    </row>
    <row r="240" spans="1:7">
      <c r="A240">
        <f t="shared" si="37"/>
        <v>240</v>
      </c>
      <c r="B240" s="37">
        <f>B239+1</f>
        <v>43337</v>
      </c>
      <c r="C240" s="7" t="e">
        <f>#REF!</f>
        <v>#REF!</v>
      </c>
      <c r="D240" s="7" t="e">
        <f>#REF!</f>
        <v>#REF!</v>
      </c>
      <c r="E240" t="e">
        <f t="shared" si="38"/>
        <v>#REF!</v>
      </c>
      <c r="F240" t="e">
        <f t="shared" si="39"/>
        <v>#REF!</v>
      </c>
      <c r="G240">
        <f t="shared" si="40"/>
        <v>240</v>
      </c>
    </row>
    <row r="241" spans="1:7">
      <c r="A241">
        <f t="shared" si="37"/>
        <v>241</v>
      </c>
      <c r="B241" s="37">
        <f t="shared" ref="B241:B245" si="46">B240+1</f>
        <v>43338</v>
      </c>
      <c r="C241" s="7" t="e">
        <f>#REF!</f>
        <v>#REF!</v>
      </c>
      <c r="D241" s="7" t="e">
        <f>#REF!</f>
        <v>#REF!</v>
      </c>
      <c r="E241" t="e">
        <f t="shared" si="38"/>
        <v>#REF!</v>
      </c>
      <c r="F241" t="e">
        <f t="shared" si="39"/>
        <v>#REF!</v>
      </c>
      <c r="G241">
        <f t="shared" si="40"/>
        <v>241</v>
      </c>
    </row>
    <row r="242" spans="1:7">
      <c r="A242">
        <f t="shared" si="37"/>
        <v>242</v>
      </c>
      <c r="B242" s="37">
        <f t="shared" si="46"/>
        <v>43339</v>
      </c>
      <c r="C242" s="7" t="e">
        <f>#REF!</f>
        <v>#REF!</v>
      </c>
      <c r="D242" s="7" t="e">
        <f>#REF!</f>
        <v>#REF!</v>
      </c>
      <c r="E242" t="e">
        <f t="shared" si="38"/>
        <v>#REF!</v>
      </c>
      <c r="F242" t="e">
        <f t="shared" si="39"/>
        <v>#REF!</v>
      </c>
      <c r="G242">
        <f t="shared" si="40"/>
        <v>242</v>
      </c>
    </row>
    <row r="243" spans="1:7">
      <c r="A243">
        <f t="shared" si="37"/>
        <v>243</v>
      </c>
      <c r="B243" s="37">
        <f t="shared" si="46"/>
        <v>43340</v>
      </c>
      <c r="C243" s="7" t="e">
        <f>#REF!</f>
        <v>#REF!</v>
      </c>
      <c r="D243" s="7" t="e">
        <f>#REF!</f>
        <v>#REF!</v>
      </c>
      <c r="E243" t="e">
        <f t="shared" si="38"/>
        <v>#REF!</v>
      </c>
      <c r="F243" t="e">
        <f t="shared" si="39"/>
        <v>#REF!</v>
      </c>
      <c r="G243">
        <f t="shared" si="40"/>
        <v>243</v>
      </c>
    </row>
    <row r="244" spans="1:7">
      <c r="A244">
        <f t="shared" si="37"/>
        <v>244</v>
      </c>
      <c r="B244" s="37">
        <f t="shared" si="46"/>
        <v>43341</v>
      </c>
      <c r="C244" s="7" t="e">
        <f>#REF!</f>
        <v>#REF!</v>
      </c>
      <c r="D244" s="7" t="e">
        <f>#REF!</f>
        <v>#REF!</v>
      </c>
      <c r="E244" t="e">
        <f t="shared" si="38"/>
        <v>#REF!</v>
      </c>
      <c r="F244" t="e">
        <f t="shared" si="39"/>
        <v>#REF!</v>
      </c>
      <c r="G244">
        <f t="shared" si="40"/>
        <v>244</v>
      </c>
    </row>
    <row r="245" spans="1:7">
      <c r="A245">
        <f t="shared" si="37"/>
        <v>245</v>
      </c>
      <c r="B245" s="37">
        <f t="shared" si="46"/>
        <v>43342</v>
      </c>
      <c r="C245" s="7" t="e">
        <f>#REF!</f>
        <v>#REF!</v>
      </c>
      <c r="D245" s="7" t="e">
        <f>#REF!</f>
        <v>#REF!</v>
      </c>
      <c r="E245" t="e">
        <f t="shared" si="38"/>
        <v>#REF!</v>
      </c>
      <c r="F245" t="e">
        <f t="shared" si="39"/>
        <v>#REF!</v>
      </c>
      <c r="G245">
        <f t="shared" si="40"/>
        <v>245</v>
      </c>
    </row>
    <row r="246" spans="1:7">
      <c r="A246">
        <f t="shared" si="37"/>
        <v>246</v>
      </c>
      <c r="B246" s="37">
        <f>B245+1</f>
        <v>43343</v>
      </c>
      <c r="C246" s="7" t="e">
        <f>#REF!</f>
        <v>#REF!</v>
      </c>
      <c r="D246" s="7" t="e">
        <f>#REF!</f>
        <v>#REF!</v>
      </c>
      <c r="E246" t="e">
        <f t="shared" si="38"/>
        <v>#REF!</v>
      </c>
      <c r="F246" t="e">
        <f t="shared" si="39"/>
        <v>#REF!</v>
      </c>
      <c r="G246">
        <f t="shared" si="40"/>
        <v>246</v>
      </c>
    </row>
    <row r="247" spans="1:7">
      <c r="A247">
        <f t="shared" si="37"/>
        <v>247</v>
      </c>
      <c r="B247" s="37">
        <f>B246+1</f>
        <v>43344</v>
      </c>
      <c r="C247" s="7" t="e">
        <f>#REF!</f>
        <v>#REF!</v>
      </c>
      <c r="D247" s="7" t="e">
        <f>#REF!</f>
        <v>#REF!</v>
      </c>
      <c r="E247" t="e">
        <f t="shared" si="38"/>
        <v>#REF!</v>
      </c>
      <c r="F247" t="e">
        <f t="shared" si="39"/>
        <v>#REF!</v>
      </c>
      <c r="G247">
        <f t="shared" si="40"/>
        <v>247</v>
      </c>
    </row>
    <row r="248" spans="1:7">
      <c r="A248">
        <f t="shared" si="37"/>
        <v>248</v>
      </c>
      <c r="B248" s="37">
        <f>B247+1</f>
        <v>43345</v>
      </c>
      <c r="C248" s="7" t="e">
        <f>#REF!</f>
        <v>#REF!</v>
      </c>
      <c r="D248" s="7" t="e">
        <f>#REF!</f>
        <v>#REF!</v>
      </c>
      <c r="E248" t="e">
        <f t="shared" si="38"/>
        <v>#REF!</v>
      </c>
      <c r="F248" t="e">
        <f t="shared" si="39"/>
        <v>#REF!</v>
      </c>
      <c r="G248">
        <f t="shared" si="40"/>
        <v>248</v>
      </c>
    </row>
    <row r="249" spans="1:7">
      <c r="A249">
        <f t="shared" si="37"/>
        <v>249</v>
      </c>
      <c r="B249" s="37">
        <f t="shared" ref="B249:B255" si="47">B248+1</f>
        <v>43346</v>
      </c>
      <c r="C249" s="7" t="e">
        <f>#REF!</f>
        <v>#REF!</v>
      </c>
      <c r="D249" s="7" t="e">
        <f>#REF!</f>
        <v>#REF!</v>
      </c>
      <c r="E249" t="e">
        <f t="shared" si="38"/>
        <v>#REF!</v>
      </c>
      <c r="F249" t="e">
        <f t="shared" si="39"/>
        <v>#REF!</v>
      </c>
      <c r="G249">
        <f t="shared" si="40"/>
        <v>249</v>
      </c>
    </row>
    <row r="250" spans="1:7">
      <c r="A250">
        <f t="shared" si="37"/>
        <v>250</v>
      </c>
      <c r="B250" s="37">
        <f t="shared" si="47"/>
        <v>43347</v>
      </c>
      <c r="C250" s="7" t="e">
        <f>#REF!</f>
        <v>#REF!</v>
      </c>
      <c r="D250" s="7" t="e">
        <f>#REF!</f>
        <v>#REF!</v>
      </c>
      <c r="E250" t="e">
        <f t="shared" si="38"/>
        <v>#REF!</v>
      </c>
      <c r="F250" t="e">
        <f t="shared" si="39"/>
        <v>#REF!</v>
      </c>
      <c r="G250">
        <f t="shared" si="40"/>
        <v>250</v>
      </c>
    </row>
    <row r="251" spans="1:7">
      <c r="A251">
        <f t="shared" si="37"/>
        <v>251</v>
      </c>
      <c r="B251" s="37">
        <f t="shared" si="47"/>
        <v>43348</v>
      </c>
      <c r="C251" s="7" t="e">
        <f>#REF!</f>
        <v>#REF!</v>
      </c>
      <c r="D251" s="7" t="e">
        <f>#REF!</f>
        <v>#REF!</v>
      </c>
      <c r="E251" t="e">
        <f t="shared" si="38"/>
        <v>#REF!</v>
      </c>
      <c r="F251" t="e">
        <f t="shared" si="39"/>
        <v>#REF!</v>
      </c>
      <c r="G251">
        <f t="shared" si="40"/>
        <v>251</v>
      </c>
    </row>
    <row r="252" spans="1:7">
      <c r="A252">
        <f t="shared" si="37"/>
        <v>252</v>
      </c>
      <c r="B252" s="37">
        <f t="shared" si="47"/>
        <v>43349</v>
      </c>
      <c r="C252" s="7" t="e">
        <f>#REF!</f>
        <v>#REF!</v>
      </c>
      <c r="D252" s="7" t="e">
        <f>#REF!</f>
        <v>#REF!</v>
      </c>
      <c r="E252" t="e">
        <f t="shared" si="38"/>
        <v>#REF!</v>
      </c>
      <c r="F252" t="e">
        <f t="shared" si="39"/>
        <v>#REF!</v>
      </c>
      <c r="G252">
        <f t="shared" si="40"/>
        <v>252</v>
      </c>
    </row>
    <row r="253" spans="1:7">
      <c r="A253">
        <f t="shared" si="37"/>
        <v>253</v>
      </c>
      <c r="B253" s="37">
        <f t="shared" si="47"/>
        <v>43350</v>
      </c>
      <c r="C253" s="7" t="e">
        <f>#REF!</f>
        <v>#REF!</v>
      </c>
      <c r="D253" s="7" t="e">
        <f>#REF!</f>
        <v>#REF!</v>
      </c>
      <c r="E253" t="e">
        <f t="shared" si="38"/>
        <v>#REF!</v>
      </c>
      <c r="F253" t="e">
        <f t="shared" si="39"/>
        <v>#REF!</v>
      </c>
      <c r="G253">
        <f t="shared" si="40"/>
        <v>253</v>
      </c>
    </row>
    <row r="254" spans="1:7">
      <c r="A254">
        <f t="shared" si="37"/>
        <v>254</v>
      </c>
      <c r="B254" s="37">
        <f t="shared" si="47"/>
        <v>43351</v>
      </c>
      <c r="C254" s="7" t="e">
        <f>#REF!</f>
        <v>#REF!</v>
      </c>
      <c r="D254" s="7" t="e">
        <f>#REF!</f>
        <v>#REF!</v>
      </c>
      <c r="E254" t="e">
        <f t="shared" si="38"/>
        <v>#REF!</v>
      </c>
      <c r="F254" t="e">
        <f t="shared" si="39"/>
        <v>#REF!</v>
      </c>
      <c r="G254">
        <f t="shared" si="40"/>
        <v>254</v>
      </c>
    </row>
    <row r="255" spans="1:7">
      <c r="A255">
        <f t="shared" si="37"/>
        <v>255</v>
      </c>
      <c r="B255" s="37">
        <f t="shared" si="47"/>
        <v>43352</v>
      </c>
      <c r="C255" s="7" t="e">
        <f>#REF!</f>
        <v>#REF!</v>
      </c>
      <c r="D255" s="7" t="e">
        <f>#REF!</f>
        <v>#REF!</v>
      </c>
      <c r="E255" t="e">
        <f t="shared" si="38"/>
        <v>#REF!</v>
      </c>
      <c r="F255" t="e">
        <f t="shared" si="39"/>
        <v>#REF!</v>
      </c>
      <c r="G255">
        <f t="shared" si="40"/>
        <v>255</v>
      </c>
    </row>
    <row r="256" spans="1:7">
      <c r="A256">
        <f t="shared" si="37"/>
        <v>256</v>
      </c>
      <c r="B256" s="37">
        <f t="shared" ref="B256:B271" si="48">B255+1</f>
        <v>43353</v>
      </c>
      <c r="C256" s="7" t="e">
        <f>#REF!</f>
        <v>#REF!</v>
      </c>
      <c r="D256" s="7" t="e">
        <f>#REF!</f>
        <v>#REF!</v>
      </c>
      <c r="E256" t="e">
        <f t="shared" si="38"/>
        <v>#REF!</v>
      </c>
      <c r="F256" t="e">
        <f t="shared" si="39"/>
        <v>#REF!</v>
      </c>
      <c r="G256">
        <f t="shared" si="40"/>
        <v>256</v>
      </c>
    </row>
    <row r="257" spans="1:7">
      <c r="A257">
        <f t="shared" si="37"/>
        <v>257</v>
      </c>
      <c r="B257" s="37">
        <f t="shared" si="48"/>
        <v>43354</v>
      </c>
      <c r="C257" s="7" t="e">
        <f>#REF!</f>
        <v>#REF!</v>
      </c>
      <c r="D257" s="7" t="e">
        <f>#REF!</f>
        <v>#REF!</v>
      </c>
      <c r="E257" t="e">
        <f t="shared" si="38"/>
        <v>#REF!</v>
      </c>
      <c r="F257" t="e">
        <f t="shared" si="39"/>
        <v>#REF!</v>
      </c>
      <c r="G257">
        <f t="shared" si="40"/>
        <v>257</v>
      </c>
    </row>
    <row r="258" spans="1:7">
      <c r="A258">
        <f t="shared" si="37"/>
        <v>258</v>
      </c>
      <c r="B258" s="37">
        <f t="shared" si="48"/>
        <v>43355</v>
      </c>
      <c r="C258" s="7" t="e">
        <f>#REF!</f>
        <v>#REF!</v>
      </c>
      <c r="D258" s="7" t="e">
        <f>#REF!</f>
        <v>#REF!</v>
      </c>
      <c r="E258" t="e">
        <f t="shared" si="38"/>
        <v>#REF!</v>
      </c>
      <c r="F258" t="e">
        <f t="shared" si="39"/>
        <v>#REF!</v>
      </c>
      <c r="G258">
        <f t="shared" si="40"/>
        <v>258</v>
      </c>
    </row>
    <row r="259" spans="1:7">
      <c r="A259">
        <f t="shared" si="37"/>
        <v>259</v>
      </c>
      <c r="B259" s="37">
        <f t="shared" si="48"/>
        <v>43356</v>
      </c>
      <c r="C259" s="7" t="e">
        <f>#REF!</f>
        <v>#REF!</v>
      </c>
      <c r="D259" s="7" t="e">
        <f>#REF!</f>
        <v>#REF!</v>
      </c>
      <c r="E259" t="e">
        <f t="shared" si="38"/>
        <v>#REF!</v>
      </c>
      <c r="F259" t="e">
        <f t="shared" si="39"/>
        <v>#REF!</v>
      </c>
      <c r="G259">
        <f t="shared" si="40"/>
        <v>259</v>
      </c>
    </row>
    <row r="260" spans="1:7">
      <c r="A260">
        <f t="shared" ref="A260:A323" si="49">ROW(B260)</f>
        <v>260</v>
      </c>
      <c r="B260" s="37">
        <f t="shared" si="48"/>
        <v>43357</v>
      </c>
      <c r="C260" s="7" t="e">
        <f>#REF!</f>
        <v>#REF!</v>
      </c>
      <c r="D260" s="7" t="e">
        <f>#REF!</f>
        <v>#REF!</v>
      </c>
      <c r="E260" t="e">
        <f t="shared" ref="E260:E323" si="50">IF(C260&lt;=0,"STOP","")</f>
        <v>#REF!</v>
      </c>
      <c r="F260" t="e">
        <f t="shared" ref="F260:F323" si="51">IF(C260&lt;=2,"ATTENTION","")</f>
        <v>#REF!</v>
      </c>
      <c r="G260">
        <f t="shared" ref="G260:G323" si="52">ROW(B260)</f>
        <v>260</v>
      </c>
    </row>
    <row r="261" spans="1:7">
      <c r="A261">
        <f t="shared" si="49"/>
        <v>261</v>
      </c>
      <c r="B261" s="37">
        <f t="shared" si="48"/>
        <v>43358</v>
      </c>
      <c r="C261" s="7" t="e">
        <f>#REF!</f>
        <v>#REF!</v>
      </c>
      <c r="D261" s="7" t="e">
        <f>#REF!</f>
        <v>#REF!</v>
      </c>
      <c r="E261" t="e">
        <f t="shared" si="50"/>
        <v>#REF!</v>
      </c>
      <c r="F261" t="e">
        <f t="shared" si="51"/>
        <v>#REF!</v>
      </c>
      <c r="G261">
        <f t="shared" si="52"/>
        <v>261</v>
      </c>
    </row>
    <row r="262" spans="1:7">
      <c r="A262">
        <f t="shared" si="49"/>
        <v>262</v>
      </c>
      <c r="B262" s="37">
        <f t="shared" si="48"/>
        <v>43359</v>
      </c>
      <c r="C262" s="7" t="e">
        <f>#REF!</f>
        <v>#REF!</v>
      </c>
      <c r="D262" s="7" t="e">
        <f>#REF!</f>
        <v>#REF!</v>
      </c>
      <c r="E262" t="e">
        <f t="shared" si="50"/>
        <v>#REF!</v>
      </c>
      <c r="F262" t="e">
        <f t="shared" si="51"/>
        <v>#REF!</v>
      </c>
      <c r="G262">
        <f t="shared" si="52"/>
        <v>262</v>
      </c>
    </row>
    <row r="263" spans="1:7">
      <c r="A263">
        <f t="shared" si="49"/>
        <v>263</v>
      </c>
      <c r="B263" s="37">
        <f t="shared" si="48"/>
        <v>43360</v>
      </c>
      <c r="C263" s="7" t="e">
        <f>#REF!</f>
        <v>#REF!</v>
      </c>
      <c r="D263" s="7" t="e">
        <f>#REF!</f>
        <v>#REF!</v>
      </c>
      <c r="E263" t="e">
        <f t="shared" si="50"/>
        <v>#REF!</v>
      </c>
      <c r="F263" t="e">
        <f t="shared" si="51"/>
        <v>#REF!</v>
      </c>
      <c r="G263">
        <f t="shared" si="52"/>
        <v>263</v>
      </c>
    </row>
    <row r="264" spans="1:7">
      <c r="A264">
        <f t="shared" si="49"/>
        <v>264</v>
      </c>
      <c r="B264" s="37">
        <f t="shared" si="48"/>
        <v>43361</v>
      </c>
      <c r="C264" s="7" t="e">
        <f>#REF!</f>
        <v>#REF!</v>
      </c>
      <c r="D264" s="7" t="e">
        <f>#REF!</f>
        <v>#REF!</v>
      </c>
      <c r="E264" t="e">
        <f t="shared" si="50"/>
        <v>#REF!</v>
      </c>
      <c r="F264" t="e">
        <f t="shared" si="51"/>
        <v>#REF!</v>
      </c>
      <c r="G264">
        <f t="shared" si="52"/>
        <v>264</v>
      </c>
    </row>
    <row r="265" spans="1:7">
      <c r="A265">
        <f t="shared" si="49"/>
        <v>265</v>
      </c>
      <c r="B265" s="37">
        <f t="shared" si="48"/>
        <v>43362</v>
      </c>
      <c r="C265" s="7" t="e">
        <f>#REF!</f>
        <v>#REF!</v>
      </c>
      <c r="D265" s="7" t="e">
        <f>#REF!</f>
        <v>#REF!</v>
      </c>
      <c r="E265" t="e">
        <f t="shared" si="50"/>
        <v>#REF!</v>
      </c>
      <c r="F265" t="e">
        <f t="shared" si="51"/>
        <v>#REF!</v>
      </c>
      <c r="G265">
        <f t="shared" si="52"/>
        <v>265</v>
      </c>
    </row>
    <row r="266" spans="1:7">
      <c r="A266">
        <f t="shared" si="49"/>
        <v>266</v>
      </c>
      <c r="B266" s="37">
        <f t="shared" si="48"/>
        <v>43363</v>
      </c>
      <c r="C266" s="7" t="e">
        <f>#REF!</f>
        <v>#REF!</v>
      </c>
      <c r="D266" s="7" t="e">
        <f>#REF!</f>
        <v>#REF!</v>
      </c>
      <c r="E266" t="e">
        <f t="shared" si="50"/>
        <v>#REF!</v>
      </c>
      <c r="F266" t="e">
        <f t="shared" si="51"/>
        <v>#REF!</v>
      </c>
      <c r="G266">
        <f t="shared" si="52"/>
        <v>266</v>
      </c>
    </row>
    <row r="267" spans="1:7">
      <c r="A267">
        <f t="shared" si="49"/>
        <v>267</v>
      </c>
      <c r="B267" s="37">
        <f t="shared" si="48"/>
        <v>43364</v>
      </c>
      <c r="C267" s="7" t="e">
        <f>#REF!</f>
        <v>#REF!</v>
      </c>
      <c r="D267" s="7" t="e">
        <f>#REF!</f>
        <v>#REF!</v>
      </c>
      <c r="E267" t="e">
        <f t="shared" si="50"/>
        <v>#REF!</v>
      </c>
      <c r="F267" t="e">
        <f t="shared" si="51"/>
        <v>#REF!</v>
      </c>
      <c r="G267">
        <f t="shared" si="52"/>
        <v>267</v>
      </c>
    </row>
    <row r="268" spans="1:7">
      <c r="A268">
        <f t="shared" si="49"/>
        <v>268</v>
      </c>
      <c r="B268" s="37">
        <f t="shared" si="48"/>
        <v>43365</v>
      </c>
      <c r="C268" s="7" t="e">
        <f>#REF!</f>
        <v>#REF!</v>
      </c>
      <c r="D268" s="7" t="e">
        <f>#REF!</f>
        <v>#REF!</v>
      </c>
      <c r="E268" t="e">
        <f t="shared" si="50"/>
        <v>#REF!</v>
      </c>
      <c r="F268" t="e">
        <f t="shared" si="51"/>
        <v>#REF!</v>
      </c>
      <c r="G268">
        <f t="shared" si="52"/>
        <v>268</v>
      </c>
    </row>
    <row r="269" spans="1:7">
      <c r="A269">
        <f t="shared" si="49"/>
        <v>269</v>
      </c>
      <c r="B269" s="37">
        <f t="shared" si="48"/>
        <v>43366</v>
      </c>
      <c r="C269" s="7" t="e">
        <f>#REF!</f>
        <v>#REF!</v>
      </c>
      <c r="D269" s="7" t="e">
        <f>#REF!</f>
        <v>#REF!</v>
      </c>
      <c r="E269" t="e">
        <f t="shared" si="50"/>
        <v>#REF!</v>
      </c>
      <c r="F269" t="e">
        <f t="shared" si="51"/>
        <v>#REF!</v>
      </c>
      <c r="G269">
        <f t="shared" si="52"/>
        <v>269</v>
      </c>
    </row>
    <row r="270" spans="1:7">
      <c r="A270">
        <f t="shared" si="49"/>
        <v>270</v>
      </c>
      <c r="B270" s="37">
        <f t="shared" si="48"/>
        <v>43367</v>
      </c>
      <c r="C270" s="7" t="e">
        <f>#REF!</f>
        <v>#REF!</v>
      </c>
      <c r="D270" s="7" t="e">
        <f>#REF!</f>
        <v>#REF!</v>
      </c>
      <c r="E270" t="e">
        <f t="shared" si="50"/>
        <v>#REF!</v>
      </c>
      <c r="F270" t="e">
        <f t="shared" si="51"/>
        <v>#REF!</v>
      </c>
      <c r="G270">
        <f t="shared" si="52"/>
        <v>270</v>
      </c>
    </row>
    <row r="271" spans="1:7">
      <c r="A271">
        <f t="shared" si="49"/>
        <v>271</v>
      </c>
      <c r="B271" s="37">
        <f t="shared" si="48"/>
        <v>43368</v>
      </c>
      <c r="C271" s="7" t="e">
        <f>#REF!</f>
        <v>#REF!</v>
      </c>
      <c r="D271" s="7" t="e">
        <f>#REF!</f>
        <v>#REF!</v>
      </c>
      <c r="E271" t="e">
        <f t="shared" si="50"/>
        <v>#REF!</v>
      </c>
      <c r="F271" t="e">
        <f t="shared" si="51"/>
        <v>#REF!</v>
      </c>
      <c r="G271">
        <f t="shared" si="52"/>
        <v>271</v>
      </c>
    </row>
    <row r="272" spans="1:7">
      <c r="A272">
        <f t="shared" si="49"/>
        <v>272</v>
      </c>
      <c r="B272" s="37">
        <f t="shared" ref="B272:B276" si="53">B271+1</f>
        <v>43369</v>
      </c>
      <c r="C272" s="7" t="e">
        <f>#REF!</f>
        <v>#REF!</v>
      </c>
      <c r="D272" s="7" t="e">
        <f>#REF!</f>
        <v>#REF!</v>
      </c>
      <c r="E272" t="e">
        <f t="shared" si="50"/>
        <v>#REF!</v>
      </c>
      <c r="F272" t="e">
        <f t="shared" si="51"/>
        <v>#REF!</v>
      </c>
      <c r="G272">
        <f t="shared" si="52"/>
        <v>272</v>
      </c>
    </row>
    <row r="273" spans="1:7">
      <c r="A273">
        <f t="shared" si="49"/>
        <v>273</v>
      </c>
      <c r="B273" s="37">
        <f t="shared" si="53"/>
        <v>43370</v>
      </c>
      <c r="C273" s="7" t="e">
        <f>#REF!</f>
        <v>#REF!</v>
      </c>
      <c r="D273" s="7" t="e">
        <f>#REF!</f>
        <v>#REF!</v>
      </c>
      <c r="E273" t="e">
        <f t="shared" si="50"/>
        <v>#REF!</v>
      </c>
      <c r="F273" t="e">
        <f t="shared" si="51"/>
        <v>#REF!</v>
      </c>
      <c r="G273">
        <f t="shared" si="52"/>
        <v>273</v>
      </c>
    </row>
    <row r="274" spans="1:7">
      <c r="A274">
        <f t="shared" si="49"/>
        <v>274</v>
      </c>
      <c r="B274" s="37">
        <f t="shared" si="53"/>
        <v>43371</v>
      </c>
      <c r="C274" s="7" t="e">
        <f>#REF!</f>
        <v>#REF!</v>
      </c>
      <c r="D274" s="7" t="e">
        <f>#REF!</f>
        <v>#REF!</v>
      </c>
      <c r="E274" t="e">
        <f t="shared" si="50"/>
        <v>#REF!</v>
      </c>
      <c r="F274" t="e">
        <f t="shared" si="51"/>
        <v>#REF!</v>
      </c>
      <c r="G274">
        <f t="shared" si="52"/>
        <v>274</v>
      </c>
    </row>
    <row r="275" spans="1:7">
      <c r="A275">
        <f t="shared" si="49"/>
        <v>275</v>
      </c>
      <c r="B275" s="37">
        <f t="shared" si="53"/>
        <v>43372</v>
      </c>
      <c r="C275" s="7" t="e">
        <f>#REF!</f>
        <v>#REF!</v>
      </c>
      <c r="D275" s="7" t="e">
        <f>#REF!</f>
        <v>#REF!</v>
      </c>
      <c r="E275" t="e">
        <f t="shared" si="50"/>
        <v>#REF!</v>
      </c>
      <c r="F275" t="e">
        <f t="shared" si="51"/>
        <v>#REF!</v>
      </c>
      <c r="G275">
        <f t="shared" si="52"/>
        <v>275</v>
      </c>
    </row>
    <row r="276" spans="1:7">
      <c r="A276">
        <f t="shared" si="49"/>
        <v>276</v>
      </c>
      <c r="B276" s="37">
        <f t="shared" si="53"/>
        <v>43373</v>
      </c>
      <c r="C276" s="7" t="e">
        <f>#REF!</f>
        <v>#REF!</v>
      </c>
      <c r="D276" s="7" t="e">
        <f>#REF!</f>
        <v>#REF!</v>
      </c>
      <c r="E276" t="e">
        <f t="shared" si="50"/>
        <v>#REF!</v>
      </c>
      <c r="F276" t="e">
        <f t="shared" si="51"/>
        <v>#REF!</v>
      </c>
      <c r="G276">
        <f t="shared" si="52"/>
        <v>276</v>
      </c>
    </row>
    <row r="277" spans="1:7">
      <c r="A277">
        <f t="shared" si="49"/>
        <v>277</v>
      </c>
      <c r="B277" s="37">
        <f>B276+1</f>
        <v>43374</v>
      </c>
      <c r="C277" s="7" t="e">
        <f>#REF!</f>
        <v>#REF!</v>
      </c>
      <c r="D277" s="7" t="e">
        <f>#REF!</f>
        <v>#REF!</v>
      </c>
      <c r="E277" t="e">
        <f t="shared" si="50"/>
        <v>#REF!</v>
      </c>
      <c r="F277" t="e">
        <f t="shared" si="51"/>
        <v>#REF!</v>
      </c>
      <c r="G277">
        <f t="shared" si="52"/>
        <v>277</v>
      </c>
    </row>
    <row r="278" spans="1:7">
      <c r="A278">
        <f t="shared" si="49"/>
        <v>278</v>
      </c>
      <c r="B278" s="37">
        <f>B277+1</f>
        <v>43375</v>
      </c>
      <c r="C278" s="7" t="e">
        <f>#REF!</f>
        <v>#REF!</v>
      </c>
      <c r="D278" s="7" t="e">
        <f>#REF!</f>
        <v>#REF!</v>
      </c>
      <c r="E278" t="e">
        <f t="shared" si="50"/>
        <v>#REF!</v>
      </c>
      <c r="F278" t="e">
        <f t="shared" si="51"/>
        <v>#REF!</v>
      </c>
      <c r="G278">
        <f t="shared" si="52"/>
        <v>278</v>
      </c>
    </row>
    <row r="279" spans="1:7">
      <c r="A279">
        <f t="shared" si="49"/>
        <v>279</v>
      </c>
      <c r="B279" s="37">
        <f t="shared" ref="B279:B285" si="54">B278+1</f>
        <v>43376</v>
      </c>
      <c r="C279" s="7" t="e">
        <f>#REF!</f>
        <v>#REF!</v>
      </c>
      <c r="D279" s="7" t="e">
        <f>#REF!</f>
        <v>#REF!</v>
      </c>
      <c r="E279" t="e">
        <f t="shared" si="50"/>
        <v>#REF!</v>
      </c>
      <c r="F279" t="e">
        <f t="shared" si="51"/>
        <v>#REF!</v>
      </c>
      <c r="G279">
        <f t="shared" si="52"/>
        <v>279</v>
      </c>
    </row>
    <row r="280" spans="1:7">
      <c r="A280">
        <f t="shared" si="49"/>
        <v>280</v>
      </c>
      <c r="B280" s="37">
        <f t="shared" si="54"/>
        <v>43377</v>
      </c>
      <c r="C280" s="7" t="e">
        <f>#REF!</f>
        <v>#REF!</v>
      </c>
      <c r="D280" s="7" t="e">
        <f>#REF!</f>
        <v>#REF!</v>
      </c>
      <c r="E280" t="e">
        <f t="shared" si="50"/>
        <v>#REF!</v>
      </c>
      <c r="F280" t="e">
        <f t="shared" si="51"/>
        <v>#REF!</v>
      </c>
      <c r="G280">
        <f t="shared" si="52"/>
        <v>280</v>
      </c>
    </row>
    <row r="281" spans="1:7">
      <c r="A281">
        <f t="shared" si="49"/>
        <v>281</v>
      </c>
      <c r="B281" s="37">
        <f t="shared" si="54"/>
        <v>43378</v>
      </c>
      <c r="C281" s="7" t="e">
        <f>#REF!</f>
        <v>#REF!</v>
      </c>
      <c r="D281" s="7" t="e">
        <f>#REF!</f>
        <v>#REF!</v>
      </c>
      <c r="E281" t="e">
        <f t="shared" si="50"/>
        <v>#REF!</v>
      </c>
      <c r="F281" t="e">
        <f t="shared" si="51"/>
        <v>#REF!</v>
      </c>
      <c r="G281">
        <f t="shared" si="52"/>
        <v>281</v>
      </c>
    </row>
    <row r="282" spans="1:7">
      <c r="A282">
        <f t="shared" si="49"/>
        <v>282</v>
      </c>
      <c r="B282" s="37">
        <f t="shared" si="54"/>
        <v>43379</v>
      </c>
      <c r="C282" s="7" t="e">
        <f>#REF!</f>
        <v>#REF!</v>
      </c>
      <c r="D282" s="7" t="e">
        <f>#REF!</f>
        <v>#REF!</v>
      </c>
      <c r="E282" t="e">
        <f t="shared" si="50"/>
        <v>#REF!</v>
      </c>
      <c r="F282" t="e">
        <f t="shared" si="51"/>
        <v>#REF!</v>
      </c>
      <c r="G282">
        <f t="shared" si="52"/>
        <v>282</v>
      </c>
    </row>
    <row r="283" spans="1:7">
      <c r="A283">
        <f t="shared" si="49"/>
        <v>283</v>
      </c>
      <c r="B283" s="37">
        <f t="shared" si="54"/>
        <v>43380</v>
      </c>
      <c r="C283" s="7" t="e">
        <f>#REF!</f>
        <v>#REF!</v>
      </c>
      <c r="D283" s="7" t="e">
        <f>#REF!</f>
        <v>#REF!</v>
      </c>
      <c r="E283" t="e">
        <f t="shared" si="50"/>
        <v>#REF!</v>
      </c>
      <c r="F283" t="e">
        <f t="shared" si="51"/>
        <v>#REF!</v>
      </c>
      <c r="G283">
        <f t="shared" si="52"/>
        <v>283</v>
      </c>
    </row>
    <row r="284" spans="1:7">
      <c r="A284">
        <f t="shared" si="49"/>
        <v>284</v>
      </c>
      <c r="B284" s="37">
        <f t="shared" si="54"/>
        <v>43381</v>
      </c>
      <c r="C284" s="7" t="e">
        <f>#REF!</f>
        <v>#REF!</v>
      </c>
      <c r="D284" s="7" t="e">
        <f>#REF!</f>
        <v>#REF!</v>
      </c>
      <c r="E284" t="e">
        <f t="shared" si="50"/>
        <v>#REF!</v>
      </c>
      <c r="F284" t="e">
        <f t="shared" si="51"/>
        <v>#REF!</v>
      </c>
      <c r="G284">
        <f t="shared" si="52"/>
        <v>284</v>
      </c>
    </row>
    <row r="285" spans="1:7">
      <c r="A285">
        <f t="shared" si="49"/>
        <v>285</v>
      </c>
      <c r="B285" s="37">
        <f t="shared" si="54"/>
        <v>43382</v>
      </c>
      <c r="C285" s="7" t="e">
        <f>#REF!</f>
        <v>#REF!</v>
      </c>
      <c r="D285" s="7" t="e">
        <f>#REF!</f>
        <v>#REF!</v>
      </c>
      <c r="E285" t="e">
        <f t="shared" si="50"/>
        <v>#REF!</v>
      </c>
      <c r="F285" t="e">
        <f t="shared" si="51"/>
        <v>#REF!</v>
      </c>
      <c r="G285">
        <f t="shared" si="52"/>
        <v>285</v>
      </c>
    </row>
    <row r="286" spans="1:7">
      <c r="A286">
        <f t="shared" si="49"/>
        <v>286</v>
      </c>
      <c r="B286" s="37">
        <f>B285+1</f>
        <v>43383</v>
      </c>
      <c r="C286" s="7" t="e">
        <f>#REF!</f>
        <v>#REF!</v>
      </c>
      <c r="D286" s="7" t="e">
        <f>#REF!</f>
        <v>#REF!</v>
      </c>
      <c r="E286" t="e">
        <f t="shared" si="50"/>
        <v>#REF!</v>
      </c>
      <c r="F286" t="e">
        <f t="shared" si="51"/>
        <v>#REF!</v>
      </c>
      <c r="G286">
        <f t="shared" si="52"/>
        <v>286</v>
      </c>
    </row>
    <row r="287" spans="1:7">
      <c r="A287">
        <f t="shared" si="49"/>
        <v>287</v>
      </c>
      <c r="B287" s="37">
        <f t="shared" ref="B287:B291" si="55">B286+1</f>
        <v>43384</v>
      </c>
      <c r="C287" s="7" t="e">
        <f>#REF!</f>
        <v>#REF!</v>
      </c>
      <c r="D287" s="7" t="e">
        <f>#REF!</f>
        <v>#REF!</v>
      </c>
      <c r="E287" t="e">
        <f t="shared" si="50"/>
        <v>#REF!</v>
      </c>
      <c r="F287" t="e">
        <f t="shared" si="51"/>
        <v>#REF!</v>
      </c>
      <c r="G287">
        <f t="shared" si="52"/>
        <v>287</v>
      </c>
    </row>
    <row r="288" spans="1:7">
      <c r="A288">
        <f t="shared" si="49"/>
        <v>288</v>
      </c>
      <c r="B288" s="37">
        <f t="shared" si="55"/>
        <v>43385</v>
      </c>
      <c r="C288" s="7" t="e">
        <f>#REF!</f>
        <v>#REF!</v>
      </c>
      <c r="D288" s="7" t="e">
        <f>#REF!</f>
        <v>#REF!</v>
      </c>
      <c r="E288" t="e">
        <f t="shared" si="50"/>
        <v>#REF!</v>
      </c>
      <c r="F288" t="e">
        <f t="shared" si="51"/>
        <v>#REF!</v>
      </c>
      <c r="G288">
        <f t="shared" si="52"/>
        <v>288</v>
      </c>
    </row>
    <row r="289" spans="1:7">
      <c r="A289">
        <f t="shared" si="49"/>
        <v>289</v>
      </c>
      <c r="B289" s="37">
        <f t="shared" si="55"/>
        <v>43386</v>
      </c>
      <c r="C289" s="7" t="e">
        <f>#REF!</f>
        <v>#REF!</v>
      </c>
      <c r="D289" s="7" t="e">
        <f>#REF!</f>
        <v>#REF!</v>
      </c>
      <c r="E289" t="e">
        <f t="shared" si="50"/>
        <v>#REF!</v>
      </c>
      <c r="F289" t="e">
        <f t="shared" si="51"/>
        <v>#REF!</v>
      </c>
      <c r="G289">
        <f t="shared" si="52"/>
        <v>289</v>
      </c>
    </row>
    <row r="290" spans="1:7">
      <c r="A290">
        <f t="shared" si="49"/>
        <v>290</v>
      </c>
      <c r="B290" s="37">
        <f t="shared" si="55"/>
        <v>43387</v>
      </c>
      <c r="C290" s="7" t="e">
        <f>#REF!</f>
        <v>#REF!</v>
      </c>
      <c r="D290" s="7" t="e">
        <f>#REF!</f>
        <v>#REF!</v>
      </c>
      <c r="E290" t="e">
        <f t="shared" si="50"/>
        <v>#REF!</v>
      </c>
      <c r="F290" t="e">
        <f t="shared" si="51"/>
        <v>#REF!</v>
      </c>
      <c r="G290">
        <f t="shared" si="52"/>
        <v>290</v>
      </c>
    </row>
    <row r="291" spans="1:7">
      <c r="A291">
        <f t="shared" si="49"/>
        <v>291</v>
      </c>
      <c r="B291" s="37">
        <f t="shared" si="55"/>
        <v>43388</v>
      </c>
      <c r="C291" s="7" t="e">
        <f>#REF!</f>
        <v>#REF!</v>
      </c>
      <c r="D291" s="7" t="e">
        <f>#REF!</f>
        <v>#REF!</v>
      </c>
      <c r="E291" t="e">
        <f t="shared" si="50"/>
        <v>#REF!</v>
      </c>
      <c r="F291" t="e">
        <f t="shared" si="51"/>
        <v>#REF!</v>
      </c>
      <c r="G291">
        <f t="shared" si="52"/>
        <v>291</v>
      </c>
    </row>
    <row r="292" spans="1:7">
      <c r="A292">
        <f t="shared" si="49"/>
        <v>292</v>
      </c>
      <c r="B292" s="37">
        <f>B291+1</f>
        <v>43389</v>
      </c>
      <c r="C292" s="7" t="e">
        <f>#REF!</f>
        <v>#REF!</v>
      </c>
      <c r="D292" s="7" t="e">
        <f>#REF!</f>
        <v>#REF!</v>
      </c>
      <c r="E292" t="e">
        <f t="shared" si="50"/>
        <v>#REF!</v>
      </c>
      <c r="F292" t="e">
        <f t="shared" si="51"/>
        <v>#REF!</v>
      </c>
      <c r="G292">
        <f t="shared" si="52"/>
        <v>292</v>
      </c>
    </row>
    <row r="293" spans="1:7">
      <c r="A293">
        <f t="shared" si="49"/>
        <v>293</v>
      </c>
      <c r="B293" s="37">
        <f t="shared" ref="B293:B299" si="56">B292+1</f>
        <v>43390</v>
      </c>
      <c r="C293" s="7" t="e">
        <f>#REF!</f>
        <v>#REF!</v>
      </c>
      <c r="D293" s="7" t="e">
        <f>#REF!</f>
        <v>#REF!</v>
      </c>
      <c r="E293" t="e">
        <f t="shared" si="50"/>
        <v>#REF!</v>
      </c>
      <c r="F293" t="e">
        <f t="shared" si="51"/>
        <v>#REF!</v>
      </c>
      <c r="G293">
        <f t="shared" si="52"/>
        <v>293</v>
      </c>
    </row>
    <row r="294" spans="1:7">
      <c r="A294">
        <f t="shared" si="49"/>
        <v>294</v>
      </c>
      <c r="B294" s="37">
        <f t="shared" si="56"/>
        <v>43391</v>
      </c>
      <c r="C294" s="7" t="e">
        <f>#REF!</f>
        <v>#REF!</v>
      </c>
      <c r="D294" s="7" t="e">
        <f>#REF!</f>
        <v>#REF!</v>
      </c>
      <c r="E294" t="e">
        <f t="shared" si="50"/>
        <v>#REF!</v>
      </c>
      <c r="F294" t="e">
        <f t="shared" si="51"/>
        <v>#REF!</v>
      </c>
      <c r="G294">
        <f t="shared" si="52"/>
        <v>294</v>
      </c>
    </row>
    <row r="295" spans="1:7">
      <c r="A295">
        <f t="shared" si="49"/>
        <v>295</v>
      </c>
      <c r="B295" s="37">
        <f t="shared" si="56"/>
        <v>43392</v>
      </c>
      <c r="C295" s="7" t="e">
        <f>#REF!</f>
        <v>#REF!</v>
      </c>
      <c r="D295" s="7" t="e">
        <f>#REF!</f>
        <v>#REF!</v>
      </c>
      <c r="E295" t="e">
        <f t="shared" si="50"/>
        <v>#REF!</v>
      </c>
      <c r="F295" t="e">
        <f t="shared" si="51"/>
        <v>#REF!</v>
      </c>
      <c r="G295">
        <f t="shared" si="52"/>
        <v>295</v>
      </c>
    </row>
    <row r="296" spans="1:7">
      <c r="A296">
        <f t="shared" si="49"/>
        <v>296</v>
      </c>
      <c r="B296" s="37">
        <f t="shared" si="56"/>
        <v>43393</v>
      </c>
      <c r="C296" s="7" t="e">
        <f>#REF!</f>
        <v>#REF!</v>
      </c>
      <c r="D296" s="7" t="e">
        <f>#REF!</f>
        <v>#REF!</v>
      </c>
      <c r="E296" t="e">
        <f t="shared" si="50"/>
        <v>#REF!</v>
      </c>
      <c r="F296" t="e">
        <f t="shared" si="51"/>
        <v>#REF!</v>
      </c>
      <c r="G296">
        <f t="shared" si="52"/>
        <v>296</v>
      </c>
    </row>
    <row r="297" spans="1:7">
      <c r="A297">
        <f t="shared" si="49"/>
        <v>297</v>
      </c>
      <c r="B297" s="37">
        <f t="shared" si="56"/>
        <v>43394</v>
      </c>
      <c r="C297" s="7" t="e">
        <f>#REF!</f>
        <v>#REF!</v>
      </c>
      <c r="D297" s="7" t="e">
        <f>#REF!</f>
        <v>#REF!</v>
      </c>
      <c r="E297" t="e">
        <f t="shared" si="50"/>
        <v>#REF!</v>
      </c>
      <c r="F297" t="e">
        <f t="shared" si="51"/>
        <v>#REF!</v>
      </c>
      <c r="G297">
        <f t="shared" si="52"/>
        <v>297</v>
      </c>
    </row>
    <row r="298" spans="1:7">
      <c r="A298">
        <f t="shared" si="49"/>
        <v>298</v>
      </c>
      <c r="B298" s="37">
        <f t="shared" si="56"/>
        <v>43395</v>
      </c>
      <c r="C298" s="7" t="e">
        <f>#REF!</f>
        <v>#REF!</v>
      </c>
      <c r="D298" s="7" t="e">
        <f>#REF!</f>
        <v>#REF!</v>
      </c>
      <c r="E298" t="e">
        <f t="shared" si="50"/>
        <v>#REF!</v>
      </c>
      <c r="F298" t="e">
        <f t="shared" si="51"/>
        <v>#REF!</v>
      </c>
      <c r="G298">
        <f t="shared" si="52"/>
        <v>298</v>
      </c>
    </row>
    <row r="299" spans="1:7">
      <c r="A299">
        <f t="shared" si="49"/>
        <v>299</v>
      </c>
      <c r="B299" s="37">
        <f t="shared" si="56"/>
        <v>43396</v>
      </c>
      <c r="C299" s="7" t="e">
        <f>#REF!</f>
        <v>#REF!</v>
      </c>
      <c r="D299" s="7" t="e">
        <f>#REF!</f>
        <v>#REF!</v>
      </c>
      <c r="E299" t="e">
        <f t="shared" si="50"/>
        <v>#REF!</v>
      </c>
      <c r="F299" t="e">
        <f t="shared" si="51"/>
        <v>#REF!</v>
      </c>
      <c r="G299">
        <f t="shared" si="52"/>
        <v>299</v>
      </c>
    </row>
    <row r="300" spans="1:7">
      <c r="A300">
        <f t="shared" si="49"/>
        <v>300</v>
      </c>
      <c r="B300" s="37">
        <f>B299+1</f>
        <v>43397</v>
      </c>
      <c r="C300" s="7" t="e">
        <f>#REF!</f>
        <v>#REF!</v>
      </c>
      <c r="D300" s="7" t="e">
        <f>#REF!</f>
        <v>#REF!</v>
      </c>
      <c r="E300" t="e">
        <f t="shared" si="50"/>
        <v>#REF!</v>
      </c>
      <c r="F300" t="e">
        <f t="shared" si="51"/>
        <v>#REF!</v>
      </c>
      <c r="G300">
        <f t="shared" si="52"/>
        <v>300</v>
      </c>
    </row>
    <row r="301" spans="1:7">
      <c r="A301">
        <f t="shared" si="49"/>
        <v>301</v>
      </c>
      <c r="B301" s="37">
        <f>B300+1</f>
        <v>43398</v>
      </c>
      <c r="C301" s="7" t="e">
        <f>#REF!</f>
        <v>#REF!</v>
      </c>
      <c r="D301" s="7" t="e">
        <f>#REF!</f>
        <v>#REF!</v>
      </c>
      <c r="E301" t="e">
        <f t="shared" si="50"/>
        <v>#REF!</v>
      </c>
      <c r="F301" t="e">
        <f t="shared" si="51"/>
        <v>#REF!</v>
      </c>
      <c r="G301">
        <f t="shared" si="52"/>
        <v>301</v>
      </c>
    </row>
    <row r="302" spans="1:7">
      <c r="A302">
        <f t="shared" si="49"/>
        <v>302</v>
      </c>
      <c r="B302" s="37">
        <f t="shared" ref="B302:B306" si="57">B301+1</f>
        <v>43399</v>
      </c>
      <c r="C302" s="7" t="e">
        <f>#REF!</f>
        <v>#REF!</v>
      </c>
      <c r="D302" s="7" t="e">
        <f>#REF!</f>
        <v>#REF!</v>
      </c>
      <c r="E302" t="e">
        <f t="shared" si="50"/>
        <v>#REF!</v>
      </c>
      <c r="F302" t="e">
        <f t="shared" si="51"/>
        <v>#REF!</v>
      </c>
      <c r="G302">
        <f t="shared" si="52"/>
        <v>302</v>
      </c>
    </row>
    <row r="303" spans="1:7">
      <c r="A303">
        <f t="shared" si="49"/>
        <v>303</v>
      </c>
      <c r="B303" s="37">
        <f t="shared" si="57"/>
        <v>43400</v>
      </c>
      <c r="C303" s="7" t="e">
        <f>#REF!</f>
        <v>#REF!</v>
      </c>
      <c r="D303" s="7" t="e">
        <f>#REF!</f>
        <v>#REF!</v>
      </c>
      <c r="E303" t="e">
        <f t="shared" si="50"/>
        <v>#REF!</v>
      </c>
      <c r="F303" t="e">
        <f t="shared" si="51"/>
        <v>#REF!</v>
      </c>
      <c r="G303">
        <f t="shared" si="52"/>
        <v>303</v>
      </c>
    </row>
    <row r="304" spans="1:7">
      <c r="A304">
        <f t="shared" si="49"/>
        <v>304</v>
      </c>
      <c r="B304" s="37">
        <f t="shared" si="57"/>
        <v>43401</v>
      </c>
      <c r="C304" s="7" t="e">
        <f>#REF!</f>
        <v>#REF!</v>
      </c>
      <c r="D304" s="7" t="e">
        <f>#REF!</f>
        <v>#REF!</v>
      </c>
      <c r="E304" t="e">
        <f t="shared" si="50"/>
        <v>#REF!</v>
      </c>
      <c r="F304" t="e">
        <f t="shared" si="51"/>
        <v>#REF!</v>
      </c>
      <c r="G304">
        <f t="shared" si="52"/>
        <v>304</v>
      </c>
    </row>
    <row r="305" spans="1:7">
      <c r="A305">
        <f t="shared" si="49"/>
        <v>305</v>
      </c>
      <c r="B305" s="37">
        <f t="shared" si="57"/>
        <v>43402</v>
      </c>
      <c r="C305" s="7" t="e">
        <f>#REF!</f>
        <v>#REF!</v>
      </c>
      <c r="D305" s="7" t="e">
        <f>#REF!</f>
        <v>#REF!</v>
      </c>
      <c r="E305" t="e">
        <f t="shared" si="50"/>
        <v>#REF!</v>
      </c>
      <c r="F305" t="e">
        <f t="shared" si="51"/>
        <v>#REF!</v>
      </c>
      <c r="G305">
        <f t="shared" si="52"/>
        <v>305</v>
      </c>
    </row>
    <row r="306" spans="1:7">
      <c r="A306">
        <f t="shared" si="49"/>
        <v>306</v>
      </c>
      <c r="B306" s="37">
        <f t="shared" si="57"/>
        <v>43403</v>
      </c>
      <c r="C306" s="7" t="e">
        <f>#REF!</f>
        <v>#REF!</v>
      </c>
      <c r="D306" s="7" t="e">
        <f>#REF!</f>
        <v>#REF!</v>
      </c>
      <c r="E306" t="e">
        <f t="shared" si="50"/>
        <v>#REF!</v>
      </c>
      <c r="F306" t="e">
        <f t="shared" si="51"/>
        <v>#REF!</v>
      </c>
      <c r="G306">
        <f t="shared" si="52"/>
        <v>306</v>
      </c>
    </row>
    <row r="307" spans="1:7">
      <c r="A307">
        <f t="shared" si="49"/>
        <v>307</v>
      </c>
      <c r="B307" s="37">
        <f>B306+1</f>
        <v>43404</v>
      </c>
      <c r="C307" s="7" t="e">
        <f>#REF!</f>
        <v>#REF!</v>
      </c>
      <c r="D307" s="7" t="e">
        <f>#REF!</f>
        <v>#REF!</v>
      </c>
      <c r="E307" t="e">
        <f t="shared" si="50"/>
        <v>#REF!</v>
      </c>
      <c r="F307" t="e">
        <f t="shared" si="51"/>
        <v>#REF!</v>
      </c>
      <c r="G307">
        <f t="shared" si="52"/>
        <v>307</v>
      </c>
    </row>
    <row r="308" spans="1:7">
      <c r="A308">
        <f t="shared" si="49"/>
        <v>308</v>
      </c>
      <c r="B308" s="37">
        <f>B307+1</f>
        <v>43405</v>
      </c>
      <c r="C308" s="7" t="e">
        <f>#REF!</f>
        <v>#REF!</v>
      </c>
      <c r="D308" s="7" t="e">
        <f>#REF!</f>
        <v>#REF!</v>
      </c>
      <c r="E308" t="e">
        <f t="shared" si="50"/>
        <v>#REF!</v>
      </c>
      <c r="F308" t="e">
        <f t="shared" si="51"/>
        <v>#REF!</v>
      </c>
      <c r="G308">
        <f t="shared" si="52"/>
        <v>308</v>
      </c>
    </row>
    <row r="309" spans="1:7">
      <c r="A309">
        <f t="shared" si="49"/>
        <v>309</v>
      </c>
      <c r="B309" s="37">
        <f>B308+1</f>
        <v>43406</v>
      </c>
      <c r="C309" s="7" t="e">
        <f>#REF!</f>
        <v>#REF!</v>
      </c>
      <c r="D309" s="7" t="e">
        <f>#REF!</f>
        <v>#REF!</v>
      </c>
      <c r="E309" t="e">
        <f t="shared" si="50"/>
        <v>#REF!</v>
      </c>
      <c r="F309" t="e">
        <f t="shared" si="51"/>
        <v>#REF!</v>
      </c>
      <c r="G309">
        <f t="shared" si="52"/>
        <v>309</v>
      </c>
    </row>
    <row r="310" spans="1:7">
      <c r="A310">
        <f t="shared" si="49"/>
        <v>310</v>
      </c>
      <c r="B310" s="37">
        <f t="shared" ref="B310:B316" si="58">B309+1</f>
        <v>43407</v>
      </c>
      <c r="C310" s="7" t="e">
        <f>#REF!</f>
        <v>#REF!</v>
      </c>
      <c r="D310" s="7" t="e">
        <f>#REF!</f>
        <v>#REF!</v>
      </c>
      <c r="E310" t="e">
        <f t="shared" si="50"/>
        <v>#REF!</v>
      </c>
      <c r="F310" t="e">
        <f t="shared" si="51"/>
        <v>#REF!</v>
      </c>
      <c r="G310">
        <f t="shared" si="52"/>
        <v>310</v>
      </c>
    </row>
    <row r="311" spans="1:7">
      <c r="A311">
        <f t="shared" si="49"/>
        <v>311</v>
      </c>
      <c r="B311" s="37">
        <f t="shared" si="58"/>
        <v>43408</v>
      </c>
      <c r="C311" s="7" t="e">
        <f>#REF!</f>
        <v>#REF!</v>
      </c>
      <c r="D311" s="7" t="e">
        <f>#REF!</f>
        <v>#REF!</v>
      </c>
      <c r="E311" t="e">
        <f t="shared" si="50"/>
        <v>#REF!</v>
      </c>
      <c r="F311" t="e">
        <f t="shared" si="51"/>
        <v>#REF!</v>
      </c>
      <c r="G311">
        <f t="shared" si="52"/>
        <v>311</v>
      </c>
    </row>
    <row r="312" spans="1:7">
      <c r="A312">
        <f t="shared" si="49"/>
        <v>312</v>
      </c>
      <c r="B312" s="37">
        <f t="shared" si="58"/>
        <v>43409</v>
      </c>
      <c r="C312" s="7" t="e">
        <f>#REF!</f>
        <v>#REF!</v>
      </c>
      <c r="D312" s="7" t="e">
        <f>#REF!</f>
        <v>#REF!</v>
      </c>
      <c r="E312" t="e">
        <f t="shared" si="50"/>
        <v>#REF!</v>
      </c>
      <c r="F312" t="e">
        <f t="shared" si="51"/>
        <v>#REF!</v>
      </c>
      <c r="G312">
        <f t="shared" si="52"/>
        <v>312</v>
      </c>
    </row>
    <row r="313" spans="1:7">
      <c r="A313">
        <f t="shared" si="49"/>
        <v>313</v>
      </c>
      <c r="B313" s="37">
        <f t="shared" si="58"/>
        <v>43410</v>
      </c>
      <c r="C313" s="7" t="e">
        <f>#REF!</f>
        <v>#REF!</v>
      </c>
      <c r="D313" s="7" t="e">
        <f>#REF!</f>
        <v>#REF!</v>
      </c>
      <c r="E313" t="e">
        <f t="shared" si="50"/>
        <v>#REF!</v>
      </c>
      <c r="F313" t="e">
        <f t="shared" si="51"/>
        <v>#REF!</v>
      </c>
      <c r="G313">
        <f t="shared" si="52"/>
        <v>313</v>
      </c>
    </row>
    <row r="314" spans="1:7">
      <c r="A314">
        <f t="shared" si="49"/>
        <v>314</v>
      </c>
      <c r="B314" s="37">
        <f t="shared" si="58"/>
        <v>43411</v>
      </c>
      <c r="C314" s="7" t="e">
        <f>#REF!</f>
        <v>#REF!</v>
      </c>
      <c r="D314" s="7" t="e">
        <f>#REF!</f>
        <v>#REF!</v>
      </c>
      <c r="E314" t="e">
        <f t="shared" si="50"/>
        <v>#REF!</v>
      </c>
      <c r="F314" t="e">
        <f t="shared" si="51"/>
        <v>#REF!</v>
      </c>
      <c r="G314">
        <f t="shared" si="52"/>
        <v>314</v>
      </c>
    </row>
    <row r="315" spans="1:7">
      <c r="A315">
        <f t="shared" si="49"/>
        <v>315</v>
      </c>
      <c r="B315" s="37">
        <f t="shared" si="58"/>
        <v>43412</v>
      </c>
      <c r="C315" s="7" t="e">
        <f>#REF!</f>
        <v>#REF!</v>
      </c>
      <c r="D315" s="7" t="e">
        <f>#REF!</f>
        <v>#REF!</v>
      </c>
      <c r="E315" t="e">
        <f t="shared" si="50"/>
        <v>#REF!</v>
      </c>
      <c r="F315" t="e">
        <f t="shared" si="51"/>
        <v>#REF!</v>
      </c>
      <c r="G315">
        <f t="shared" si="52"/>
        <v>315</v>
      </c>
    </row>
    <row r="316" spans="1:7">
      <c r="A316">
        <f t="shared" si="49"/>
        <v>316</v>
      </c>
      <c r="B316" s="37">
        <f t="shared" si="58"/>
        <v>43413</v>
      </c>
      <c r="C316" s="7" t="e">
        <f>#REF!</f>
        <v>#REF!</v>
      </c>
      <c r="D316" s="7" t="e">
        <f>#REF!</f>
        <v>#REF!</v>
      </c>
      <c r="E316" t="e">
        <f t="shared" si="50"/>
        <v>#REF!</v>
      </c>
      <c r="F316" t="e">
        <f t="shared" si="51"/>
        <v>#REF!</v>
      </c>
      <c r="G316">
        <f t="shared" si="52"/>
        <v>316</v>
      </c>
    </row>
    <row r="317" spans="1:7">
      <c r="A317">
        <f t="shared" si="49"/>
        <v>317</v>
      </c>
      <c r="B317" s="37">
        <f t="shared" ref="B317:B332" si="59">B316+1</f>
        <v>43414</v>
      </c>
      <c r="C317" s="7" t="e">
        <f>#REF!</f>
        <v>#REF!</v>
      </c>
      <c r="D317" s="7" t="e">
        <f>#REF!</f>
        <v>#REF!</v>
      </c>
      <c r="E317" t="e">
        <f t="shared" si="50"/>
        <v>#REF!</v>
      </c>
      <c r="F317" t="e">
        <f t="shared" si="51"/>
        <v>#REF!</v>
      </c>
      <c r="G317">
        <f t="shared" si="52"/>
        <v>317</v>
      </c>
    </row>
    <row r="318" spans="1:7">
      <c r="A318">
        <f t="shared" si="49"/>
        <v>318</v>
      </c>
      <c r="B318" s="37">
        <f t="shared" si="59"/>
        <v>43415</v>
      </c>
      <c r="C318" s="7" t="e">
        <f>#REF!</f>
        <v>#REF!</v>
      </c>
      <c r="D318" s="7" t="e">
        <f>#REF!</f>
        <v>#REF!</v>
      </c>
      <c r="E318" t="e">
        <f t="shared" si="50"/>
        <v>#REF!</v>
      </c>
      <c r="F318" t="e">
        <f t="shared" si="51"/>
        <v>#REF!</v>
      </c>
      <c r="G318">
        <f t="shared" si="52"/>
        <v>318</v>
      </c>
    </row>
    <row r="319" spans="1:7">
      <c r="A319">
        <f t="shared" si="49"/>
        <v>319</v>
      </c>
      <c r="B319" s="37">
        <f t="shared" si="59"/>
        <v>43416</v>
      </c>
      <c r="C319" s="7" t="e">
        <f>#REF!</f>
        <v>#REF!</v>
      </c>
      <c r="D319" s="7" t="e">
        <f>#REF!</f>
        <v>#REF!</v>
      </c>
      <c r="E319" t="e">
        <f t="shared" si="50"/>
        <v>#REF!</v>
      </c>
      <c r="F319" t="e">
        <f t="shared" si="51"/>
        <v>#REF!</v>
      </c>
      <c r="G319">
        <f t="shared" si="52"/>
        <v>319</v>
      </c>
    </row>
    <row r="320" spans="1:7">
      <c r="A320">
        <f t="shared" si="49"/>
        <v>320</v>
      </c>
      <c r="B320" s="37">
        <f t="shared" si="59"/>
        <v>43417</v>
      </c>
      <c r="C320" s="7" t="e">
        <f>#REF!</f>
        <v>#REF!</v>
      </c>
      <c r="D320" s="7" t="e">
        <f>#REF!</f>
        <v>#REF!</v>
      </c>
      <c r="E320" t="e">
        <f t="shared" si="50"/>
        <v>#REF!</v>
      </c>
      <c r="F320" t="e">
        <f t="shared" si="51"/>
        <v>#REF!</v>
      </c>
      <c r="G320">
        <f t="shared" si="52"/>
        <v>320</v>
      </c>
    </row>
    <row r="321" spans="1:7">
      <c r="A321">
        <f t="shared" si="49"/>
        <v>321</v>
      </c>
      <c r="B321" s="37">
        <f t="shared" si="59"/>
        <v>43418</v>
      </c>
      <c r="C321" s="7" t="e">
        <f>#REF!</f>
        <v>#REF!</v>
      </c>
      <c r="D321" s="7" t="e">
        <f>#REF!</f>
        <v>#REF!</v>
      </c>
      <c r="E321" t="e">
        <f t="shared" si="50"/>
        <v>#REF!</v>
      </c>
      <c r="F321" t="e">
        <f t="shared" si="51"/>
        <v>#REF!</v>
      </c>
      <c r="G321">
        <f t="shared" si="52"/>
        <v>321</v>
      </c>
    </row>
    <row r="322" spans="1:7">
      <c r="A322">
        <f t="shared" si="49"/>
        <v>322</v>
      </c>
      <c r="B322" s="37">
        <f t="shared" si="59"/>
        <v>43419</v>
      </c>
      <c r="C322" s="7" t="e">
        <f>#REF!</f>
        <v>#REF!</v>
      </c>
      <c r="D322" s="7" t="e">
        <f>#REF!</f>
        <v>#REF!</v>
      </c>
      <c r="E322" t="e">
        <f t="shared" si="50"/>
        <v>#REF!</v>
      </c>
      <c r="F322" t="e">
        <f t="shared" si="51"/>
        <v>#REF!</v>
      </c>
      <c r="G322">
        <f t="shared" si="52"/>
        <v>322</v>
      </c>
    </row>
    <row r="323" spans="1:7">
      <c r="A323">
        <f t="shared" si="49"/>
        <v>323</v>
      </c>
      <c r="B323" s="37">
        <f t="shared" si="59"/>
        <v>43420</v>
      </c>
      <c r="C323" s="7" t="e">
        <f>#REF!</f>
        <v>#REF!</v>
      </c>
      <c r="D323" s="7" t="e">
        <f>#REF!</f>
        <v>#REF!</v>
      </c>
      <c r="E323" t="e">
        <f t="shared" si="50"/>
        <v>#REF!</v>
      </c>
      <c r="F323" t="e">
        <f t="shared" si="51"/>
        <v>#REF!</v>
      </c>
      <c r="G323">
        <f t="shared" si="52"/>
        <v>323</v>
      </c>
    </row>
    <row r="324" spans="1:7">
      <c r="A324">
        <f t="shared" ref="A324:A368" si="60">ROW(B324)</f>
        <v>324</v>
      </c>
      <c r="B324" s="37">
        <f t="shared" si="59"/>
        <v>43421</v>
      </c>
      <c r="C324" s="7" t="e">
        <f>#REF!</f>
        <v>#REF!</v>
      </c>
      <c r="D324" s="7" t="e">
        <f>#REF!</f>
        <v>#REF!</v>
      </c>
      <c r="E324" t="e">
        <f t="shared" ref="E324:E368" si="61">IF(C324&lt;=0,"STOP","")</f>
        <v>#REF!</v>
      </c>
      <c r="F324" t="e">
        <f t="shared" ref="F324:F368" si="62">IF(C324&lt;=2,"ATTENTION","")</f>
        <v>#REF!</v>
      </c>
      <c r="G324">
        <f t="shared" ref="G324:G368" si="63">ROW(B324)</f>
        <v>324</v>
      </c>
    </row>
    <row r="325" spans="1:7">
      <c r="A325">
        <f t="shared" si="60"/>
        <v>325</v>
      </c>
      <c r="B325" s="37">
        <f t="shared" si="59"/>
        <v>43422</v>
      </c>
      <c r="C325" s="7" t="e">
        <f>#REF!</f>
        <v>#REF!</v>
      </c>
      <c r="D325" s="7" t="e">
        <f>#REF!</f>
        <v>#REF!</v>
      </c>
      <c r="E325" t="e">
        <f t="shared" si="61"/>
        <v>#REF!</v>
      </c>
      <c r="F325" t="e">
        <f t="shared" si="62"/>
        <v>#REF!</v>
      </c>
      <c r="G325">
        <f t="shared" si="63"/>
        <v>325</v>
      </c>
    </row>
    <row r="326" spans="1:7">
      <c r="A326">
        <f t="shared" si="60"/>
        <v>326</v>
      </c>
      <c r="B326" s="37">
        <f t="shared" si="59"/>
        <v>43423</v>
      </c>
      <c r="C326" s="7" t="e">
        <f>#REF!</f>
        <v>#REF!</v>
      </c>
      <c r="D326" s="7" t="e">
        <f>#REF!</f>
        <v>#REF!</v>
      </c>
      <c r="E326" t="e">
        <f t="shared" si="61"/>
        <v>#REF!</v>
      </c>
      <c r="F326" t="e">
        <f t="shared" si="62"/>
        <v>#REF!</v>
      </c>
      <c r="G326">
        <f t="shared" si="63"/>
        <v>326</v>
      </c>
    </row>
    <row r="327" spans="1:7">
      <c r="A327">
        <f t="shared" si="60"/>
        <v>327</v>
      </c>
      <c r="B327" s="37">
        <f t="shared" si="59"/>
        <v>43424</v>
      </c>
      <c r="C327" s="7" t="e">
        <f>#REF!</f>
        <v>#REF!</v>
      </c>
      <c r="D327" s="7" t="e">
        <f>#REF!</f>
        <v>#REF!</v>
      </c>
      <c r="E327" t="e">
        <f t="shared" si="61"/>
        <v>#REF!</v>
      </c>
      <c r="F327" t="e">
        <f t="shared" si="62"/>
        <v>#REF!</v>
      </c>
      <c r="G327">
        <f t="shared" si="63"/>
        <v>327</v>
      </c>
    </row>
    <row r="328" spans="1:7">
      <c r="A328">
        <f t="shared" si="60"/>
        <v>328</v>
      </c>
      <c r="B328" s="37">
        <f t="shared" si="59"/>
        <v>43425</v>
      </c>
      <c r="C328" s="7" t="e">
        <f>#REF!</f>
        <v>#REF!</v>
      </c>
      <c r="D328" s="7" t="e">
        <f>#REF!</f>
        <v>#REF!</v>
      </c>
      <c r="E328" t="e">
        <f t="shared" si="61"/>
        <v>#REF!</v>
      </c>
      <c r="F328" t="e">
        <f t="shared" si="62"/>
        <v>#REF!</v>
      </c>
      <c r="G328">
        <f t="shared" si="63"/>
        <v>328</v>
      </c>
    </row>
    <row r="329" spans="1:7">
      <c r="A329">
        <f t="shared" si="60"/>
        <v>329</v>
      </c>
      <c r="B329" s="37">
        <f t="shared" si="59"/>
        <v>43426</v>
      </c>
      <c r="C329" s="7" t="e">
        <f>#REF!</f>
        <v>#REF!</v>
      </c>
      <c r="D329" s="7" t="e">
        <f>#REF!</f>
        <v>#REF!</v>
      </c>
      <c r="E329" t="e">
        <f t="shared" si="61"/>
        <v>#REF!</v>
      </c>
      <c r="F329" t="e">
        <f t="shared" si="62"/>
        <v>#REF!</v>
      </c>
      <c r="G329">
        <f t="shared" si="63"/>
        <v>329</v>
      </c>
    </row>
    <row r="330" spans="1:7">
      <c r="A330">
        <f t="shared" si="60"/>
        <v>330</v>
      </c>
      <c r="B330" s="37">
        <f t="shared" si="59"/>
        <v>43427</v>
      </c>
      <c r="C330" s="7" t="e">
        <f>#REF!</f>
        <v>#REF!</v>
      </c>
      <c r="D330" s="7" t="e">
        <f>#REF!</f>
        <v>#REF!</v>
      </c>
      <c r="E330" t="e">
        <f t="shared" si="61"/>
        <v>#REF!</v>
      </c>
      <c r="F330" t="e">
        <f t="shared" si="62"/>
        <v>#REF!</v>
      </c>
      <c r="G330">
        <f t="shared" si="63"/>
        <v>330</v>
      </c>
    </row>
    <row r="331" spans="1:7">
      <c r="A331">
        <f t="shared" si="60"/>
        <v>331</v>
      </c>
      <c r="B331" s="37">
        <f t="shared" si="59"/>
        <v>43428</v>
      </c>
      <c r="C331" s="7" t="e">
        <f>#REF!</f>
        <v>#REF!</v>
      </c>
      <c r="D331" s="7" t="e">
        <f>#REF!</f>
        <v>#REF!</v>
      </c>
      <c r="E331" t="e">
        <f t="shared" si="61"/>
        <v>#REF!</v>
      </c>
      <c r="F331" t="e">
        <f t="shared" si="62"/>
        <v>#REF!</v>
      </c>
      <c r="G331">
        <f t="shared" si="63"/>
        <v>331</v>
      </c>
    </row>
    <row r="332" spans="1:7">
      <c r="A332">
        <f t="shared" si="60"/>
        <v>332</v>
      </c>
      <c r="B332" s="37">
        <f t="shared" si="59"/>
        <v>43429</v>
      </c>
      <c r="C332" s="7" t="e">
        <f>#REF!</f>
        <v>#REF!</v>
      </c>
      <c r="D332" s="7" t="e">
        <f>#REF!</f>
        <v>#REF!</v>
      </c>
      <c r="E332" t="e">
        <f t="shared" si="61"/>
        <v>#REF!</v>
      </c>
      <c r="F332" t="e">
        <f t="shared" si="62"/>
        <v>#REF!</v>
      </c>
      <c r="G332">
        <f t="shared" si="63"/>
        <v>332</v>
      </c>
    </row>
    <row r="333" spans="1:7">
      <c r="A333">
        <f t="shared" si="60"/>
        <v>333</v>
      </c>
      <c r="B333" s="37">
        <f t="shared" ref="B333:B337" si="64">B332+1</f>
        <v>43430</v>
      </c>
      <c r="C333" s="7" t="e">
        <f>#REF!</f>
        <v>#REF!</v>
      </c>
      <c r="D333" s="7" t="e">
        <f>#REF!</f>
        <v>#REF!</v>
      </c>
      <c r="E333" t="e">
        <f t="shared" si="61"/>
        <v>#REF!</v>
      </c>
      <c r="F333" t="e">
        <f t="shared" si="62"/>
        <v>#REF!</v>
      </c>
      <c r="G333">
        <f t="shared" si="63"/>
        <v>333</v>
      </c>
    </row>
    <row r="334" spans="1:7">
      <c r="A334">
        <f t="shared" si="60"/>
        <v>334</v>
      </c>
      <c r="B334" s="37">
        <f t="shared" si="64"/>
        <v>43431</v>
      </c>
      <c r="C334" s="7" t="e">
        <f>#REF!</f>
        <v>#REF!</v>
      </c>
      <c r="D334" s="7" t="e">
        <f>#REF!</f>
        <v>#REF!</v>
      </c>
      <c r="E334" t="e">
        <f t="shared" si="61"/>
        <v>#REF!</v>
      </c>
      <c r="F334" t="e">
        <f t="shared" si="62"/>
        <v>#REF!</v>
      </c>
      <c r="G334">
        <f t="shared" si="63"/>
        <v>334</v>
      </c>
    </row>
    <row r="335" spans="1:7">
      <c r="A335">
        <f t="shared" si="60"/>
        <v>335</v>
      </c>
      <c r="B335" s="37">
        <f t="shared" si="64"/>
        <v>43432</v>
      </c>
      <c r="C335" s="7" t="e">
        <f>#REF!</f>
        <v>#REF!</v>
      </c>
      <c r="D335" s="7" t="e">
        <f>#REF!</f>
        <v>#REF!</v>
      </c>
      <c r="E335" t="e">
        <f t="shared" si="61"/>
        <v>#REF!</v>
      </c>
      <c r="F335" t="e">
        <f t="shared" si="62"/>
        <v>#REF!</v>
      </c>
      <c r="G335">
        <f t="shared" si="63"/>
        <v>335</v>
      </c>
    </row>
    <row r="336" spans="1:7">
      <c r="A336">
        <f t="shared" si="60"/>
        <v>336</v>
      </c>
      <c r="B336" s="37">
        <f t="shared" si="64"/>
        <v>43433</v>
      </c>
      <c r="C336" s="7" t="e">
        <f>#REF!</f>
        <v>#REF!</v>
      </c>
      <c r="D336" s="7" t="e">
        <f>#REF!</f>
        <v>#REF!</v>
      </c>
      <c r="E336" t="e">
        <f t="shared" si="61"/>
        <v>#REF!</v>
      </c>
      <c r="F336" t="e">
        <f t="shared" si="62"/>
        <v>#REF!</v>
      </c>
      <c r="G336">
        <f t="shared" si="63"/>
        <v>336</v>
      </c>
    </row>
    <row r="337" spans="1:7">
      <c r="A337">
        <f t="shared" si="60"/>
        <v>337</v>
      </c>
      <c r="B337" s="37">
        <f t="shared" si="64"/>
        <v>43434</v>
      </c>
      <c r="C337" s="7" t="e">
        <f>#REF!</f>
        <v>#REF!</v>
      </c>
      <c r="D337" s="7" t="e">
        <f>#REF!</f>
        <v>#REF!</v>
      </c>
      <c r="E337" t="e">
        <f t="shared" si="61"/>
        <v>#REF!</v>
      </c>
      <c r="F337" t="e">
        <f t="shared" si="62"/>
        <v>#REF!</v>
      </c>
      <c r="G337">
        <f t="shared" si="63"/>
        <v>337</v>
      </c>
    </row>
    <row r="338" spans="1:7">
      <c r="A338">
        <f t="shared" si="60"/>
        <v>338</v>
      </c>
      <c r="B338" s="37">
        <f>B337+1</f>
        <v>43435</v>
      </c>
      <c r="C338" s="7" t="e">
        <f>#REF!</f>
        <v>#REF!</v>
      </c>
      <c r="D338" s="7" t="e">
        <f>#REF!</f>
        <v>#REF!</v>
      </c>
      <c r="E338" t="e">
        <f t="shared" si="61"/>
        <v>#REF!</v>
      </c>
      <c r="F338" t="e">
        <f t="shared" si="62"/>
        <v>#REF!</v>
      </c>
      <c r="G338">
        <f t="shared" si="63"/>
        <v>338</v>
      </c>
    </row>
    <row r="339" spans="1:7">
      <c r="A339">
        <f t="shared" si="60"/>
        <v>339</v>
      </c>
      <c r="B339" s="37">
        <f>B338+1</f>
        <v>43436</v>
      </c>
      <c r="C339" s="7" t="e">
        <f>#REF!</f>
        <v>#REF!</v>
      </c>
      <c r="D339" s="7" t="e">
        <f>#REF!</f>
        <v>#REF!</v>
      </c>
      <c r="E339" t="e">
        <f t="shared" si="61"/>
        <v>#REF!</v>
      </c>
      <c r="F339" t="e">
        <f t="shared" si="62"/>
        <v>#REF!</v>
      </c>
      <c r="G339">
        <f t="shared" si="63"/>
        <v>339</v>
      </c>
    </row>
    <row r="340" spans="1:7">
      <c r="A340">
        <f t="shared" si="60"/>
        <v>340</v>
      </c>
      <c r="B340" s="37">
        <f t="shared" ref="B340:B346" si="65">B339+1</f>
        <v>43437</v>
      </c>
      <c r="C340" s="7" t="e">
        <f>#REF!</f>
        <v>#REF!</v>
      </c>
      <c r="D340" s="7" t="e">
        <f>#REF!</f>
        <v>#REF!</v>
      </c>
      <c r="E340" t="e">
        <f t="shared" si="61"/>
        <v>#REF!</v>
      </c>
      <c r="F340" t="e">
        <f t="shared" si="62"/>
        <v>#REF!</v>
      </c>
      <c r="G340">
        <f t="shared" si="63"/>
        <v>340</v>
      </c>
    </row>
    <row r="341" spans="1:7">
      <c r="A341">
        <f t="shared" si="60"/>
        <v>341</v>
      </c>
      <c r="B341" s="37">
        <f t="shared" si="65"/>
        <v>43438</v>
      </c>
      <c r="C341" s="7" t="e">
        <f>#REF!</f>
        <v>#REF!</v>
      </c>
      <c r="D341" s="7" t="e">
        <f>#REF!</f>
        <v>#REF!</v>
      </c>
      <c r="E341" t="e">
        <f t="shared" si="61"/>
        <v>#REF!</v>
      </c>
      <c r="F341" t="e">
        <f t="shared" si="62"/>
        <v>#REF!</v>
      </c>
      <c r="G341">
        <f t="shared" si="63"/>
        <v>341</v>
      </c>
    </row>
    <row r="342" spans="1:7">
      <c r="A342">
        <f t="shared" si="60"/>
        <v>342</v>
      </c>
      <c r="B342" s="37">
        <f t="shared" si="65"/>
        <v>43439</v>
      </c>
      <c r="C342" s="7" t="e">
        <f>#REF!</f>
        <v>#REF!</v>
      </c>
      <c r="D342" s="7" t="e">
        <f>#REF!</f>
        <v>#REF!</v>
      </c>
      <c r="E342" t="e">
        <f t="shared" si="61"/>
        <v>#REF!</v>
      </c>
      <c r="F342" t="e">
        <f t="shared" si="62"/>
        <v>#REF!</v>
      </c>
      <c r="G342">
        <f t="shared" si="63"/>
        <v>342</v>
      </c>
    </row>
    <row r="343" spans="1:7">
      <c r="A343">
        <f t="shared" si="60"/>
        <v>343</v>
      </c>
      <c r="B343" s="37">
        <f t="shared" si="65"/>
        <v>43440</v>
      </c>
      <c r="C343" s="7" t="e">
        <f>#REF!</f>
        <v>#REF!</v>
      </c>
      <c r="D343" s="7" t="e">
        <f>#REF!</f>
        <v>#REF!</v>
      </c>
      <c r="E343" t="e">
        <f t="shared" si="61"/>
        <v>#REF!</v>
      </c>
      <c r="F343" t="e">
        <f t="shared" si="62"/>
        <v>#REF!</v>
      </c>
      <c r="G343">
        <f t="shared" si="63"/>
        <v>343</v>
      </c>
    </row>
    <row r="344" spans="1:7">
      <c r="A344">
        <f t="shared" si="60"/>
        <v>344</v>
      </c>
      <c r="B344" s="37">
        <f t="shared" si="65"/>
        <v>43441</v>
      </c>
      <c r="C344" s="7" t="e">
        <f>#REF!</f>
        <v>#REF!</v>
      </c>
      <c r="D344" s="7" t="e">
        <f>#REF!</f>
        <v>#REF!</v>
      </c>
      <c r="E344" t="e">
        <f t="shared" si="61"/>
        <v>#REF!</v>
      </c>
      <c r="F344" t="e">
        <f t="shared" si="62"/>
        <v>#REF!</v>
      </c>
      <c r="G344">
        <f t="shared" si="63"/>
        <v>344</v>
      </c>
    </row>
    <row r="345" spans="1:7">
      <c r="A345">
        <f t="shared" si="60"/>
        <v>345</v>
      </c>
      <c r="B345" s="37">
        <f t="shared" si="65"/>
        <v>43442</v>
      </c>
      <c r="C345" s="7" t="e">
        <f>#REF!</f>
        <v>#REF!</v>
      </c>
      <c r="D345" s="7" t="e">
        <f>#REF!</f>
        <v>#REF!</v>
      </c>
      <c r="E345" t="e">
        <f t="shared" si="61"/>
        <v>#REF!</v>
      </c>
      <c r="F345" t="e">
        <f t="shared" si="62"/>
        <v>#REF!</v>
      </c>
      <c r="G345">
        <f t="shared" si="63"/>
        <v>345</v>
      </c>
    </row>
    <row r="346" spans="1:7">
      <c r="A346">
        <f t="shared" si="60"/>
        <v>346</v>
      </c>
      <c r="B346" s="37">
        <f t="shared" si="65"/>
        <v>43443</v>
      </c>
      <c r="C346" s="7" t="e">
        <f>#REF!</f>
        <v>#REF!</v>
      </c>
      <c r="D346" s="7" t="e">
        <f>#REF!</f>
        <v>#REF!</v>
      </c>
      <c r="E346" t="e">
        <f t="shared" si="61"/>
        <v>#REF!</v>
      </c>
      <c r="F346" t="e">
        <f t="shared" si="62"/>
        <v>#REF!</v>
      </c>
      <c r="G346">
        <f t="shared" si="63"/>
        <v>346</v>
      </c>
    </row>
    <row r="347" spans="1:7">
      <c r="A347">
        <f t="shared" si="60"/>
        <v>347</v>
      </c>
      <c r="B347" s="37">
        <f>B346+1</f>
        <v>43444</v>
      </c>
      <c r="C347" s="7" t="e">
        <f>#REF!</f>
        <v>#REF!</v>
      </c>
      <c r="D347" s="7" t="e">
        <f>#REF!</f>
        <v>#REF!</v>
      </c>
      <c r="E347" t="e">
        <f t="shared" si="61"/>
        <v>#REF!</v>
      </c>
      <c r="F347" t="e">
        <f t="shared" si="62"/>
        <v>#REF!</v>
      </c>
      <c r="G347">
        <f t="shared" si="63"/>
        <v>347</v>
      </c>
    </row>
    <row r="348" spans="1:7">
      <c r="A348">
        <f t="shared" si="60"/>
        <v>348</v>
      </c>
      <c r="B348" s="37">
        <f t="shared" ref="B348:B352" si="66">B347+1</f>
        <v>43445</v>
      </c>
      <c r="C348" s="7" t="e">
        <f>#REF!</f>
        <v>#REF!</v>
      </c>
      <c r="D348" s="7" t="e">
        <f>#REF!</f>
        <v>#REF!</v>
      </c>
      <c r="E348" t="e">
        <f t="shared" si="61"/>
        <v>#REF!</v>
      </c>
      <c r="F348" t="e">
        <f t="shared" si="62"/>
        <v>#REF!</v>
      </c>
      <c r="G348">
        <f t="shared" si="63"/>
        <v>348</v>
      </c>
    </row>
    <row r="349" spans="1:7">
      <c r="A349">
        <f t="shared" si="60"/>
        <v>349</v>
      </c>
      <c r="B349" s="37">
        <f t="shared" si="66"/>
        <v>43446</v>
      </c>
      <c r="C349" s="7" t="e">
        <f>#REF!</f>
        <v>#REF!</v>
      </c>
      <c r="D349" s="7" t="e">
        <f>#REF!</f>
        <v>#REF!</v>
      </c>
      <c r="E349" t="e">
        <f t="shared" si="61"/>
        <v>#REF!</v>
      </c>
      <c r="F349" t="e">
        <f t="shared" si="62"/>
        <v>#REF!</v>
      </c>
      <c r="G349">
        <f t="shared" si="63"/>
        <v>349</v>
      </c>
    </row>
    <row r="350" spans="1:7">
      <c r="A350">
        <f t="shared" si="60"/>
        <v>350</v>
      </c>
      <c r="B350" s="37">
        <f t="shared" si="66"/>
        <v>43447</v>
      </c>
      <c r="C350" s="7" t="e">
        <f>#REF!</f>
        <v>#REF!</v>
      </c>
      <c r="D350" s="7" t="e">
        <f>#REF!</f>
        <v>#REF!</v>
      </c>
      <c r="E350" t="e">
        <f t="shared" si="61"/>
        <v>#REF!</v>
      </c>
      <c r="F350" t="e">
        <f t="shared" si="62"/>
        <v>#REF!</v>
      </c>
      <c r="G350">
        <f t="shared" si="63"/>
        <v>350</v>
      </c>
    </row>
    <row r="351" spans="1:7">
      <c r="A351">
        <f t="shared" si="60"/>
        <v>351</v>
      </c>
      <c r="B351" s="37">
        <f t="shared" si="66"/>
        <v>43448</v>
      </c>
      <c r="C351" s="7" t="e">
        <f>#REF!</f>
        <v>#REF!</v>
      </c>
      <c r="D351" s="7" t="e">
        <f>#REF!</f>
        <v>#REF!</v>
      </c>
      <c r="E351" t="e">
        <f t="shared" si="61"/>
        <v>#REF!</v>
      </c>
      <c r="F351" t="e">
        <f t="shared" si="62"/>
        <v>#REF!</v>
      </c>
      <c r="G351">
        <f t="shared" si="63"/>
        <v>351</v>
      </c>
    </row>
    <row r="352" spans="1:7">
      <c r="A352">
        <f t="shared" si="60"/>
        <v>352</v>
      </c>
      <c r="B352" s="37">
        <f t="shared" si="66"/>
        <v>43449</v>
      </c>
      <c r="C352" s="7" t="e">
        <f>#REF!</f>
        <v>#REF!</v>
      </c>
      <c r="D352" s="7" t="e">
        <f>#REF!</f>
        <v>#REF!</v>
      </c>
      <c r="E352" t="e">
        <f t="shared" si="61"/>
        <v>#REF!</v>
      </c>
      <c r="F352" t="e">
        <f t="shared" si="62"/>
        <v>#REF!</v>
      </c>
      <c r="G352">
        <f t="shared" si="63"/>
        <v>352</v>
      </c>
    </row>
    <row r="353" spans="1:7">
      <c r="A353">
        <f t="shared" si="60"/>
        <v>353</v>
      </c>
      <c r="B353" s="37">
        <f>B352+1</f>
        <v>43450</v>
      </c>
      <c r="C353" s="7" t="e">
        <f>#REF!</f>
        <v>#REF!</v>
      </c>
      <c r="D353" s="7" t="e">
        <f>#REF!</f>
        <v>#REF!</v>
      </c>
      <c r="E353" t="e">
        <f t="shared" si="61"/>
        <v>#REF!</v>
      </c>
      <c r="F353" t="e">
        <f t="shared" si="62"/>
        <v>#REF!</v>
      </c>
      <c r="G353">
        <f t="shared" si="63"/>
        <v>353</v>
      </c>
    </row>
    <row r="354" spans="1:7">
      <c r="A354">
        <f t="shared" si="60"/>
        <v>354</v>
      </c>
      <c r="B354" s="37">
        <f t="shared" ref="B354:B360" si="67">B353+1</f>
        <v>43451</v>
      </c>
      <c r="C354" s="7" t="e">
        <f>#REF!</f>
        <v>#REF!</v>
      </c>
      <c r="D354" s="7" t="e">
        <f>#REF!</f>
        <v>#REF!</v>
      </c>
      <c r="E354" t="e">
        <f t="shared" si="61"/>
        <v>#REF!</v>
      </c>
      <c r="F354" t="e">
        <f t="shared" si="62"/>
        <v>#REF!</v>
      </c>
      <c r="G354">
        <f t="shared" si="63"/>
        <v>354</v>
      </c>
    </row>
    <row r="355" spans="1:7">
      <c r="A355">
        <f t="shared" si="60"/>
        <v>355</v>
      </c>
      <c r="B355" s="37">
        <f t="shared" si="67"/>
        <v>43452</v>
      </c>
      <c r="C355" s="7" t="e">
        <f>#REF!</f>
        <v>#REF!</v>
      </c>
      <c r="D355" s="7" t="e">
        <f>#REF!</f>
        <v>#REF!</v>
      </c>
      <c r="E355" t="e">
        <f t="shared" si="61"/>
        <v>#REF!</v>
      </c>
      <c r="F355" t="e">
        <f t="shared" si="62"/>
        <v>#REF!</v>
      </c>
      <c r="G355">
        <f t="shared" si="63"/>
        <v>355</v>
      </c>
    </row>
    <row r="356" spans="1:7">
      <c r="A356">
        <f t="shared" si="60"/>
        <v>356</v>
      </c>
      <c r="B356" s="37">
        <f t="shared" si="67"/>
        <v>43453</v>
      </c>
      <c r="C356" s="7" t="e">
        <f>#REF!</f>
        <v>#REF!</v>
      </c>
      <c r="D356" s="7" t="e">
        <f>#REF!</f>
        <v>#REF!</v>
      </c>
      <c r="E356" t="e">
        <f t="shared" si="61"/>
        <v>#REF!</v>
      </c>
      <c r="F356" t="e">
        <f t="shared" si="62"/>
        <v>#REF!</v>
      </c>
      <c r="G356">
        <f t="shared" si="63"/>
        <v>356</v>
      </c>
    </row>
    <row r="357" spans="1:7">
      <c r="A357">
        <f t="shared" si="60"/>
        <v>357</v>
      </c>
      <c r="B357" s="37">
        <f t="shared" si="67"/>
        <v>43454</v>
      </c>
      <c r="C357" s="7" t="e">
        <f>#REF!</f>
        <v>#REF!</v>
      </c>
      <c r="D357" s="7" t="e">
        <f>#REF!</f>
        <v>#REF!</v>
      </c>
      <c r="E357" t="e">
        <f t="shared" si="61"/>
        <v>#REF!</v>
      </c>
      <c r="F357" t="e">
        <f t="shared" si="62"/>
        <v>#REF!</v>
      </c>
      <c r="G357">
        <f t="shared" si="63"/>
        <v>357</v>
      </c>
    </row>
    <row r="358" spans="1:7">
      <c r="A358">
        <f t="shared" si="60"/>
        <v>358</v>
      </c>
      <c r="B358" s="37">
        <f t="shared" si="67"/>
        <v>43455</v>
      </c>
      <c r="C358" s="7" t="e">
        <f>#REF!</f>
        <v>#REF!</v>
      </c>
      <c r="D358" s="7" t="e">
        <f>#REF!</f>
        <v>#REF!</v>
      </c>
      <c r="E358" t="e">
        <f t="shared" si="61"/>
        <v>#REF!</v>
      </c>
      <c r="F358" t="e">
        <f t="shared" si="62"/>
        <v>#REF!</v>
      </c>
      <c r="G358">
        <f t="shared" si="63"/>
        <v>358</v>
      </c>
    </row>
    <row r="359" spans="1:7">
      <c r="A359">
        <f t="shared" si="60"/>
        <v>359</v>
      </c>
      <c r="B359" s="37">
        <f t="shared" si="67"/>
        <v>43456</v>
      </c>
      <c r="C359" s="7" t="e">
        <f>#REF!</f>
        <v>#REF!</v>
      </c>
      <c r="D359" s="7" t="e">
        <f>#REF!</f>
        <v>#REF!</v>
      </c>
      <c r="E359" t="e">
        <f t="shared" si="61"/>
        <v>#REF!</v>
      </c>
      <c r="F359" t="e">
        <f t="shared" si="62"/>
        <v>#REF!</v>
      </c>
      <c r="G359">
        <f t="shared" si="63"/>
        <v>359</v>
      </c>
    </row>
    <row r="360" spans="1:7">
      <c r="A360">
        <f t="shared" si="60"/>
        <v>360</v>
      </c>
      <c r="B360" s="37">
        <f t="shared" si="67"/>
        <v>43457</v>
      </c>
      <c r="C360" s="7" t="e">
        <f>#REF!</f>
        <v>#REF!</v>
      </c>
      <c r="D360" s="7" t="e">
        <f>#REF!</f>
        <v>#REF!</v>
      </c>
      <c r="E360" t="e">
        <f t="shared" si="61"/>
        <v>#REF!</v>
      </c>
      <c r="F360" t="e">
        <f t="shared" si="62"/>
        <v>#REF!</v>
      </c>
      <c r="G360">
        <f t="shared" si="63"/>
        <v>360</v>
      </c>
    </row>
    <row r="361" spans="1:7">
      <c r="A361">
        <f t="shared" si="60"/>
        <v>361</v>
      </c>
      <c r="B361" s="37">
        <f>B360+1</f>
        <v>43458</v>
      </c>
      <c r="C361" s="7" t="e">
        <f>#REF!</f>
        <v>#REF!</v>
      </c>
      <c r="D361" s="7" t="e">
        <f>#REF!</f>
        <v>#REF!</v>
      </c>
      <c r="E361" t="e">
        <f t="shared" si="61"/>
        <v>#REF!</v>
      </c>
      <c r="F361" t="e">
        <f t="shared" si="62"/>
        <v>#REF!</v>
      </c>
      <c r="G361">
        <f t="shared" si="63"/>
        <v>361</v>
      </c>
    </row>
    <row r="362" spans="1:7">
      <c r="A362">
        <f t="shared" si="60"/>
        <v>362</v>
      </c>
      <c r="B362" s="37">
        <f>B361+1</f>
        <v>43459</v>
      </c>
      <c r="C362" s="7" t="e">
        <f>#REF!</f>
        <v>#REF!</v>
      </c>
      <c r="D362" s="7" t="e">
        <f>#REF!</f>
        <v>#REF!</v>
      </c>
      <c r="E362" t="e">
        <f t="shared" si="61"/>
        <v>#REF!</v>
      </c>
      <c r="F362" t="e">
        <f t="shared" si="62"/>
        <v>#REF!</v>
      </c>
      <c r="G362">
        <f t="shared" si="63"/>
        <v>362</v>
      </c>
    </row>
    <row r="363" spans="1:7">
      <c r="A363">
        <f t="shared" si="60"/>
        <v>363</v>
      </c>
      <c r="B363" s="37">
        <f t="shared" ref="B363:B367" si="68">B362+1</f>
        <v>43460</v>
      </c>
      <c r="C363" s="7" t="e">
        <f>#REF!</f>
        <v>#REF!</v>
      </c>
      <c r="D363" s="7" t="e">
        <f>#REF!</f>
        <v>#REF!</v>
      </c>
      <c r="E363" t="e">
        <f t="shared" si="61"/>
        <v>#REF!</v>
      </c>
      <c r="F363" t="e">
        <f t="shared" si="62"/>
        <v>#REF!</v>
      </c>
      <c r="G363">
        <f t="shared" si="63"/>
        <v>363</v>
      </c>
    </row>
    <row r="364" spans="1:7">
      <c r="A364">
        <f t="shared" si="60"/>
        <v>364</v>
      </c>
      <c r="B364" s="37">
        <f t="shared" si="68"/>
        <v>43461</v>
      </c>
      <c r="C364" s="7" t="e">
        <f>#REF!</f>
        <v>#REF!</v>
      </c>
      <c r="D364" s="7" t="e">
        <f>#REF!</f>
        <v>#REF!</v>
      </c>
      <c r="E364" t="e">
        <f t="shared" si="61"/>
        <v>#REF!</v>
      </c>
      <c r="F364" t="e">
        <f t="shared" si="62"/>
        <v>#REF!</v>
      </c>
      <c r="G364">
        <f t="shared" si="63"/>
        <v>364</v>
      </c>
    </row>
    <row r="365" spans="1:7">
      <c r="A365">
        <f t="shared" si="60"/>
        <v>365</v>
      </c>
      <c r="B365" s="37">
        <f t="shared" si="68"/>
        <v>43462</v>
      </c>
      <c r="C365" s="7" t="e">
        <f>#REF!</f>
        <v>#REF!</v>
      </c>
      <c r="D365" s="7" t="e">
        <f>#REF!</f>
        <v>#REF!</v>
      </c>
      <c r="E365" t="e">
        <f t="shared" si="61"/>
        <v>#REF!</v>
      </c>
      <c r="F365" t="e">
        <f t="shared" si="62"/>
        <v>#REF!</v>
      </c>
      <c r="G365">
        <f t="shared" si="63"/>
        <v>365</v>
      </c>
    </row>
    <row r="366" spans="1:7">
      <c r="A366">
        <f t="shared" si="60"/>
        <v>366</v>
      </c>
      <c r="B366" s="37">
        <f t="shared" si="68"/>
        <v>43463</v>
      </c>
      <c r="C366" s="7" t="e">
        <f>#REF!</f>
        <v>#REF!</v>
      </c>
      <c r="D366" s="7" t="e">
        <f>#REF!</f>
        <v>#REF!</v>
      </c>
      <c r="E366" t="e">
        <f t="shared" si="61"/>
        <v>#REF!</v>
      </c>
      <c r="F366" t="e">
        <f t="shared" si="62"/>
        <v>#REF!</v>
      </c>
      <c r="G366">
        <f t="shared" si="63"/>
        <v>366</v>
      </c>
    </row>
    <row r="367" spans="1:7">
      <c r="A367">
        <f t="shared" si="60"/>
        <v>367</v>
      </c>
      <c r="B367" s="37">
        <f t="shared" si="68"/>
        <v>43464</v>
      </c>
      <c r="C367" s="7" t="e">
        <f>#REF!</f>
        <v>#REF!</v>
      </c>
      <c r="D367" s="7" t="e">
        <f>#REF!</f>
        <v>#REF!</v>
      </c>
      <c r="E367" t="e">
        <f t="shared" si="61"/>
        <v>#REF!</v>
      </c>
      <c r="F367" t="e">
        <f t="shared" si="62"/>
        <v>#REF!</v>
      </c>
      <c r="G367">
        <f t="shared" si="63"/>
        <v>367</v>
      </c>
    </row>
    <row r="368" spans="1:7">
      <c r="A368">
        <f t="shared" si="60"/>
        <v>368</v>
      </c>
      <c r="B368" s="37">
        <f>B367+1</f>
        <v>43465</v>
      </c>
      <c r="C368" s="7" t="e">
        <f>#REF!</f>
        <v>#REF!</v>
      </c>
      <c r="D368" s="7" t="e">
        <f>#REF!</f>
        <v>#REF!</v>
      </c>
      <c r="E368" t="e">
        <f t="shared" si="61"/>
        <v>#REF!</v>
      </c>
      <c r="F368" t="e">
        <f t="shared" si="62"/>
        <v>#REF!</v>
      </c>
      <c r="G368">
        <f t="shared" si="63"/>
        <v>368</v>
      </c>
    </row>
  </sheetData>
  <mergeCells count="12">
    <mergeCell ref="AV1:AX1"/>
    <mergeCell ref="T1:V1"/>
    <mergeCell ref="X1:Z1"/>
    <mergeCell ref="AB1:AD1"/>
    <mergeCell ref="AF1:AH1"/>
    <mergeCell ref="AJ1:AL1"/>
    <mergeCell ref="AN1:AP1"/>
    <mergeCell ref="B1:D1"/>
    <mergeCell ref="H1:J1"/>
    <mergeCell ref="L1:N1"/>
    <mergeCell ref="P1:R1"/>
    <mergeCell ref="AR1:AT1"/>
  </mergeCells>
  <conditionalFormatting sqref="I2:J2 I3:I32">
    <cfRule type="expression" dxfId="73" priority="7">
      <formula>$D$6=""</formula>
    </cfRule>
    <cfRule type="expression" dxfId="72" priority="8">
      <formula>$D$8=""</formula>
    </cfRule>
  </conditionalFormatting>
  <conditionalFormatting sqref="Q2:Q32">
    <cfRule type="expression" dxfId="71" priority="5">
      <formula>$D$6=""</formula>
    </cfRule>
    <cfRule type="expression" dxfId="70" priority="6">
      <formula>$D$8=""</formula>
    </cfRule>
  </conditionalFormatting>
  <conditionalFormatting sqref="S2:S32">
    <cfRule type="expression" dxfId="69" priority="3">
      <formula>$D$6=""</formula>
    </cfRule>
    <cfRule type="expression" dxfId="68" priority="4">
      <formula>$D$8=""</formula>
    </cfRule>
  </conditionalFormatting>
  <conditionalFormatting sqref="U2:U32">
    <cfRule type="expression" dxfId="67" priority="1">
      <formula>$D$6=""</formula>
    </cfRule>
    <cfRule type="expression" dxfId="66" priority="2">
      <formula>$D$8=""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G789"/>
  <sheetViews>
    <sheetView tabSelected="1" topLeftCell="B1" zoomScaleNormal="100" workbookViewId="0">
      <selection activeCell="C8" sqref="C8"/>
    </sheetView>
  </sheetViews>
  <sheetFormatPr defaultColWidth="0" defaultRowHeight="15" zeroHeight="1"/>
  <cols>
    <col min="1" max="1" width="9.140625" style="73" customWidth="1"/>
    <col min="2" max="2" width="28" style="73" customWidth="1"/>
    <col min="3" max="3" width="21.7109375" style="99" customWidth="1"/>
    <col min="4" max="33" width="21.7109375" style="73" customWidth="1"/>
    <col min="34" max="16384" width="9.140625" style="73" hidden="1"/>
  </cols>
  <sheetData>
    <row r="1" spans="1:33" s="62" customFormat="1" ht="12" customHeight="1">
      <c r="A1" s="61"/>
      <c r="B1" s="61">
        <v>1</v>
      </c>
      <c r="C1" s="107" t="s">
        <v>7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07"/>
    </row>
    <row r="2" spans="1:33" s="62" customFormat="1" ht="12" customHeight="1">
      <c r="A2" s="63" t="s">
        <v>23</v>
      </c>
      <c r="B2" s="64">
        <f>Para!A3</f>
        <v>2018</v>
      </c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7"/>
      <c r="AD2" s="107"/>
      <c r="AE2" s="107"/>
      <c r="AF2" s="107"/>
      <c r="AG2" s="107"/>
    </row>
    <row r="3" spans="1:33" s="62" customFormat="1" ht="12" customHeight="1">
      <c r="A3" s="65"/>
      <c r="B3" s="65"/>
      <c r="C3" s="66" t="str">
        <f>UPPER(TEXT(C5,"JJJJ"))</f>
        <v>JJJJ</v>
      </c>
      <c r="D3" s="66" t="str">
        <f t="shared" ref="D3:AG3" si="0">UPPER(TEXT(D165,"JJJJ"))</f>
        <v>JJJJ</v>
      </c>
      <c r="E3" s="66" t="str">
        <f t="shared" si="0"/>
        <v>JJJJ</v>
      </c>
      <c r="F3" s="66" t="str">
        <f t="shared" si="0"/>
        <v>JJJJ</v>
      </c>
      <c r="G3" s="66" t="str">
        <f t="shared" si="0"/>
        <v>JJJJ</v>
      </c>
      <c r="H3" s="66" t="str">
        <f t="shared" si="0"/>
        <v>JJJJ</v>
      </c>
      <c r="I3" s="66" t="str">
        <f t="shared" si="0"/>
        <v>JJJJ</v>
      </c>
      <c r="J3" s="66" t="str">
        <f t="shared" si="0"/>
        <v>JJJJ</v>
      </c>
      <c r="K3" s="66" t="str">
        <f t="shared" si="0"/>
        <v>JJJJ</v>
      </c>
      <c r="L3" s="66" t="str">
        <f t="shared" si="0"/>
        <v>JJJJ</v>
      </c>
      <c r="M3" s="66" t="str">
        <f t="shared" si="0"/>
        <v>JJJJ</v>
      </c>
      <c r="N3" s="66" t="str">
        <f t="shared" si="0"/>
        <v>JJJJ</v>
      </c>
      <c r="O3" s="66" t="str">
        <f t="shared" si="0"/>
        <v>JJJJ</v>
      </c>
      <c r="P3" s="66" t="str">
        <f t="shared" si="0"/>
        <v>JJJJ</v>
      </c>
      <c r="Q3" s="66" t="str">
        <f t="shared" si="0"/>
        <v>JJJJ</v>
      </c>
      <c r="R3" s="66" t="str">
        <f t="shared" si="0"/>
        <v>JJJJ</v>
      </c>
      <c r="S3" s="66" t="str">
        <f t="shared" si="0"/>
        <v>JJJJ</v>
      </c>
      <c r="T3" s="66" t="str">
        <f t="shared" si="0"/>
        <v>JJJJ</v>
      </c>
      <c r="U3" s="66" t="str">
        <f t="shared" si="0"/>
        <v>JJJJ</v>
      </c>
      <c r="V3" s="66" t="str">
        <f t="shared" si="0"/>
        <v>JJJJ</v>
      </c>
      <c r="W3" s="66" t="str">
        <f t="shared" si="0"/>
        <v>JJJJ</v>
      </c>
      <c r="X3" s="66" t="str">
        <f t="shared" si="0"/>
        <v>JJJJ</v>
      </c>
      <c r="Y3" s="66" t="str">
        <f t="shared" si="0"/>
        <v>JJJJ</v>
      </c>
      <c r="Z3" s="66" t="str">
        <f t="shared" si="0"/>
        <v>JJJJ</v>
      </c>
      <c r="AA3" s="66" t="str">
        <f t="shared" si="0"/>
        <v>JJJJ</v>
      </c>
      <c r="AB3" s="66" t="str">
        <f t="shared" si="0"/>
        <v>JJJJ</v>
      </c>
      <c r="AC3" s="66" t="str">
        <f t="shared" si="0"/>
        <v>JJJJ</v>
      </c>
      <c r="AD3" s="66" t="str">
        <f t="shared" si="0"/>
        <v>JJJJ</v>
      </c>
      <c r="AE3" s="66" t="str">
        <f t="shared" si="0"/>
        <v>JJJJ</v>
      </c>
      <c r="AF3" s="66" t="str">
        <f t="shared" si="0"/>
        <v>JJJJ</v>
      </c>
      <c r="AG3" s="66" t="str">
        <f t="shared" si="0"/>
        <v>JJJJ</v>
      </c>
    </row>
    <row r="4" spans="1:33" s="62" customFormat="1" ht="12" customHeight="1">
      <c r="A4" s="65" t="s">
        <v>45</v>
      </c>
      <c r="B4" s="65"/>
      <c r="C4" s="67">
        <v>1</v>
      </c>
      <c r="D4" s="67">
        <v>2</v>
      </c>
      <c r="E4" s="67">
        <v>3</v>
      </c>
      <c r="F4" s="67">
        <v>4</v>
      </c>
      <c r="G4" s="67">
        <v>5</v>
      </c>
      <c r="H4" s="67">
        <v>6</v>
      </c>
      <c r="I4" s="67">
        <v>7</v>
      </c>
      <c r="J4" s="67">
        <v>8</v>
      </c>
      <c r="K4" s="67">
        <v>9</v>
      </c>
      <c r="L4" s="67">
        <v>10</v>
      </c>
      <c r="M4" s="67">
        <v>11</v>
      </c>
      <c r="N4" s="67">
        <v>12</v>
      </c>
      <c r="O4" s="67">
        <v>13</v>
      </c>
      <c r="P4" s="67">
        <v>14</v>
      </c>
      <c r="Q4" s="67">
        <v>15</v>
      </c>
      <c r="R4" s="67">
        <v>16</v>
      </c>
      <c r="S4" s="67">
        <v>17</v>
      </c>
      <c r="T4" s="67">
        <v>18</v>
      </c>
      <c r="U4" s="67">
        <v>19</v>
      </c>
      <c r="V4" s="67">
        <v>20</v>
      </c>
      <c r="W4" s="67">
        <v>21</v>
      </c>
      <c r="X4" s="67">
        <v>22</v>
      </c>
      <c r="Y4" s="67">
        <v>23</v>
      </c>
      <c r="Z4" s="67">
        <v>24</v>
      </c>
      <c r="AA4" s="67">
        <v>25</v>
      </c>
      <c r="AB4" s="67">
        <v>26</v>
      </c>
      <c r="AC4" s="67">
        <v>27</v>
      </c>
      <c r="AD4" s="67">
        <v>28</v>
      </c>
      <c r="AE4" s="67">
        <v>29</v>
      </c>
      <c r="AF4" s="67">
        <v>30</v>
      </c>
      <c r="AG4" s="67">
        <v>31</v>
      </c>
    </row>
    <row r="5" spans="1:33" s="62" customFormat="1" ht="12" customHeight="1">
      <c r="A5" s="65"/>
      <c r="B5" s="65"/>
      <c r="C5" s="66">
        <f>DATE($B$2,$B$1,C4)</f>
        <v>43101</v>
      </c>
      <c r="D5" s="66">
        <f t="shared" ref="D5:AG5" si="1">DATE($B$2,$B$1,D4)</f>
        <v>43102</v>
      </c>
      <c r="E5" s="66">
        <f t="shared" si="1"/>
        <v>43103</v>
      </c>
      <c r="F5" s="66">
        <f t="shared" si="1"/>
        <v>43104</v>
      </c>
      <c r="G5" s="66">
        <f t="shared" si="1"/>
        <v>43105</v>
      </c>
      <c r="H5" s="66">
        <f t="shared" si="1"/>
        <v>43106</v>
      </c>
      <c r="I5" s="66">
        <f t="shared" si="1"/>
        <v>43107</v>
      </c>
      <c r="J5" s="66">
        <f t="shared" si="1"/>
        <v>43108</v>
      </c>
      <c r="K5" s="66">
        <f t="shared" si="1"/>
        <v>43109</v>
      </c>
      <c r="L5" s="66">
        <f t="shared" si="1"/>
        <v>43110</v>
      </c>
      <c r="M5" s="66">
        <f t="shared" si="1"/>
        <v>43111</v>
      </c>
      <c r="N5" s="66">
        <f t="shared" si="1"/>
        <v>43112</v>
      </c>
      <c r="O5" s="66">
        <f t="shared" si="1"/>
        <v>43113</v>
      </c>
      <c r="P5" s="66">
        <f t="shared" si="1"/>
        <v>43114</v>
      </c>
      <c r="Q5" s="66">
        <f t="shared" si="1"/>
        <v>43115</v>
      </c>
      <c r="R5" s="66">
        <f t="shared" si="1"/>
        <v>43116</v>
      </c>
      <c r="S5" s="66">
        <f t="shared" si="1"/>
        <v>43117</v>
      </c>
      <c r="T5" s="66">
        <f t="shared" si="1"/>
        <v>43118</v>
      </c>
      <c r="U5" s="66">
        <f t="shared" si="1"/>
        <v>43119</v>
      </c>
      <c r="V5" s="66">
        <f t="shared" si="1"/>
        <v>43120</v>
      </c>
      <c r="W5" s="66">
        <f t="shared" si="1"/>
        <v>43121</v>
      </c>
      <c r="X5" s="66">
        <f t="shared" si="1"/>
        <v>43122</v>
      </c>
      <c r="Y5" s="66">
        <f t="shared" si="1"/>
        <v>43123</v>
      </c>
      <c r="Z5" s="66">
        <f t="shared" si="1"/>
        <v>43124</v>
      </c>
      <c r="AA5" s="66">
        <f t="shared" si="1"/>
        <v>43125</v>
      </c>
      <c r="AB5" s="66">
        <f t="shared" si="1"/>
        <v>43126</v>
      </c>
      <c r="AC5" s="66">
        <f t="shared" si="1"/>
        <v>43127</v>
      </c>
      <c r="AD5" s="66">
        <f t="shared" si="1"/>
        <v>43128</v>
      </c>
      <c r="AE5" s="66">
        <f t="shared" si="1"/>
        <v>43129</v>
      </c>
      <c r="AF5" s="66">
        <f t="shared" si="1"/>
        <v>43130</v>
      </c>
      <c r="AG5" s="66">
        <f t="shared" si="1"/>
        <v>43131</v>
      </c>
    </row>
    <row r="6" spans="1:33" s="62" customFormat="1" ht="12" customHeight="1" thickBot="1">
      <c r="A6" s="65"/>
      <c r="B6" s="68" t="s">
        <v>24</v>
      </c>
      <c r="C6" s="67" t="str">
        <f t="shared" ref="C6:AG6" ca="1" si="2">IF(C140&lt;=0,"STOP VENTE",IF(C140&lt;=2,"ATTENTION",""))</f>
        <v/>
      </c>
      <c r="D6" s="67" t="str">
        <f t="shared" ca="1" si="2"/>
        <v/>
      </c>
      <c r="E6" s="67" t="str">
        <f t="shared" ca="1" si="2"/>
        <v/>
      </c>
      <c r="F6" s="67" t="str">
        <f t="shared" ca="1" si="2"/>
        <v/>
      </c>
      <c r="G6" s="67" t="str">
        <f t="shared" ca="1" si="2"/>
        <v/>
      </c>
      <c r="H6" s="67" t="str">
        <f t="shared" ca="1" si="2"/>
        <v/>
      </c>
      <c r="I6" s="67" t="str">
        <f t="shared" ca="1" si="2"/>
        <v/>
      </c>
      <c r="J6" s="67" t="str">
        <f t="shared" ca="1" si="2"/>
        <v/>
      </c>
      <c r="K6" s="67" t="str">
        <f t="shared" ca="1" si="2"/>
        <v/>
      </c>
      <c r="L6" s="67" t="str">
        <f t="shared" ca="1" si="2"/>
        <v/>
      </c>
      <c r="M6" s="67" t="str">
        <f t="shared" ca="1" si="2"/>
        <v/>
      </c>
      <c r="N6" s="67" t="str">
        <f t="shared" ca="1" si="2"/>
        <v/>
      </c>
      <c r="O6" s="67" t="str">
        <f t="shared" ca="1" si="2"/>
        <v/>
      </c>
      <c r="P6" s="67" t="str">
        <f t="shared" ca="1" si="2"/>
        <v/>
      </c>
      <c r="Q6" s="67" t="str">
        <f t="shared" ca="1" si="2"/>
        <v/>
      </c>
      <c r="R6" s="67" t="str">
        <f t="shared" ca="1" si="2"/>
        <v/>
      </c>
      <c r="S6" s="67" t="str">
        <f t="shared" ca="1" si="2"/>
        <v/>
      </c>
      <c r="T6" s="67" t="str">
        <f t="shared" ca="1" si="2"/>
        <v/>
      </c>
      <c r="U6" s="67" t="str">
        <f t="shared" ca="1" si="2"/>
        <v/>
      </c>
      <c r="V6" s="67" t="str">
        <f t="shared" ca="1" si="2"/>
        <v/>
      </c>
      <c r="W6" s="67" t="str">
        <f t="shared" ca="1" si="2"/>
        <v/>
      </c>
      <c r="X6" s="67" t="str">
        <f t="shared" ca="1" si="2"/>
        <v/>
      </c>
      <c r="Y6" s="67" t="str">
        <f t="shared" ca="1" si="2"/>
        <v/>
      </c>
      <c r="Z6" s="67" t="str">
        <f t="shared" ca="1" si="2"/>
        <v/>
      </c>
      <c r="AA6" s="67" t="str">
        <f t="shared" ca="1" si="2"/>
        <v/>
      </c>
      <c r="AB6" s="67" t="str">
        <f t="shared" ca="1" si="2"/>
        <v/>
      </c>
      <c r="AC6" s="67" t="str">
        <f t="shared" ca="1" si="2"/>
        <v/>
      </c>
      <c r="AD6" s="67" t="str">
        <f t="shared" ca="1" si="2"/>
        <v/>
      </c>
      <c r="AE6" s="67" t="str">
        <f t="shared" ca="1" si="2"/>
        <v/>
      </c>
      <c r="AF6" s="67" t="str">
        <f t="shared" ca="1" si="2"/>
        <v/>
      </c>
      <c r="AG6" s="67" t="str">
        <f t="shared" ca="1" si="2"/>
        <v/>
      </c>
    </row>
    <row r="7" spans="1:33" s="72" customFormat="1" ht="20.100000000000001" customHeight="1">
      <c r="A7" s="108">
        <f>Para!L2</f>
        <v>22</v>
      </c>
      <c r="B7" s="69" t="s">
        <v>25</v>
      </c>
      <c r="C7" s="70">
        <f t="shared" ref="C7:AG7" ca="1" si="3">IF(SUMIFS(BC_JAN,DP_JAN,"&lt;="&amp;C$5,DF_JAN,"&gt;="&amp;C$5,V_JAN,$A7)=0,"",SUMIFS(BC_JAN,DP_JAN,"&lt;="&amp;C$5,DF_JAN,"&gt;="&amp;C$5,V_JAN,$A7))</f>
        <v>1</v>
      </c>
      <c r="D7" s="70">
        <f t="shared" ca="1" si="3"/>
        <v>1</v>
      </c>
      <c r="E7" s="70" t="str">
        <f t="shared" ca="1" si="3"/>
        <v/>
      </c>
      <c r="F7" s="70" t="str">
        <f t="shared" ca="1" si="3"/>
        <v/>
      </c>
      <c r="G7" s="70" t="str">
        <f t="shared" ca="1" si="3"/>
        <v/>
      </c>
      <c r="H7" s="70" t="str">
        <f t="shared" ca="1" si="3"/>
        <v/>
      </c>
      <c r="I7" s="70" t="str">
        <f t="shared" ca="1" si="3"/>
        <v/>
      </c>
      <c r="J7" s="70" t="str">
        <f t="shared" ca="1" si="3"/>
        <v/>
      </c>
      <c r="K7" s="70" t="str">
        <f t="shared" ca="1" si="3"/>
        <v/>
      </c>
      <c r="L7" s="70" t="str">
        <f t="shared" ca="1" si="3"/>
        <v/>
      </c>
      <c r="M7" s="70" t="str">
        <f t="shared" ca="1" si="3"/>
        <v/>
      </c>
      <c r="N7" s="70" t="str">
        <f t="shared" ca="1" si="3"/>
        <v/>
      </c>
      <c r="O7" s="70" t="str">
        <f t="shared" ca="1" si="3"/>
        <v/>
      </c>
      <c r="P7" s="70" t="str">
        <f t="shared" ca="1" si="3"/>
        <v/>
      </c>
      <c r="Q7" s="70" t="str">
        <f t="shared" ca="1" si="3"/>
        <v/>
      </c>
      <c r="R7" s="70" t="str">
        <f t="shared" ca="1" si="3"/>
        <v/>
      </c>
      <c r="S7" s="70" t="str">
        <f t="shared" ca="1" si="3"/>
        <v/>
      </c>
      <c r="T7" s="70" t="str">
        <f t="shared" ca="1" si="3"/>
        <v/>
      </c>
      <c r="U7" s="70" t="str">
        <f t="shared" ca="1" si="3"/>
        <v/>
      </c>
      <c r="V7" s="70" t="str">
        <f t="shared" ca="1" si="3"/>
        <v/>
      </c>
      <c r="W7" s="70" t="str">
        <f t="shared" ca="1" si="3"/>
        <v/>
      </c>
      <c r="X7" s="70" t="str">
        <f t="shared" ca="1" si="3"/>
        <v/>
      </c>
      <c r="Y7" s="70" t="str">
        <f t="shared" ca="1" si="3"/>
        <v/>
      </c>
      <c r="Z7" s="70" t="str">
        <f t="shared" ca="1" si="3"/>
        <v/>
      </c>
      <c r="AA7" s="70" t="str">
        <f t="shared" ca="1" si="3"/>
        <v/>
      </c>
      <c r="AB7" s="70" t="str">
        <f t="shared" ca="1" si="3"/>
        <v/>
      </c>
      <c r="AC7" s="70" t="str">
        <f t="shared" ca="1" si="3"/>
        <v/>
      </c>
      <c r="AD7" s="70" t="str">
        <f t="shared" ca="1" si="3"/>
        <v/>
      </c>
      <c r="AE7" s="70" t="str">
        <f t="shared" ca="1" si="3"/>
        <v/>
      </c>
      <c r="AF7" s="70" t="str">
        <f t="shared" ca="1" si="3"/>
        <v/>
      </c>
      <c r="AG7" s="71" t="str">
        <f t="shared" ca="1" si="3"/>
        <v/>
      </c>
    </row>
    <row r="8" spans="1:33" s="72" customFormat="1" ht="20.100000000000001" customHeight="1">
      <c r="A8" s="109"/>
      <c r="B8" s="73" t="s">
        <v>9</v>
      </c>
      <c r="C8" s="74" t="str">
        <f t="array" aca="1" ref="C8" ca="1">INDEX('C ds'!$F$4:$F$10,MATCH(C7&amp;C5,'C ds'!$C$4:$C$10&amp;'C ds'!$D$4:$D$10,0))</f>
        <v>2 Cond Jour</v>
      </c>
      <c r="D8" s="74"/>
      <c r="E8" s="74" t="str">
        <f t="shared" ref="D8:AG8" ca="1" si="4">IF(E7="","",IF(INDEX(DATDIF2_JAN,MATCH(E7,BC_JAN))=E$5,INDEX(COND3_JAN,MATCH(E7,BC_JAN)),IF(INDEX(DATDIF1_JAN,MATCH(E7,BC_JAN))=E$5,INDEX(COND2_JAN,MATCH(E7,BC_JAN)),INDEX(COND1_JAN,MATCH(E7,BC_JAN)))))</f>
        <v/>
      </c>
      <c r="F8" s="74" t="str">
        <f t="shared" ca="1" si="4"/>
        <v/>
      </c>
      <c r="G8" s="74" t="str">
        <f t="shared" ca="1" si="4"/>
        <v/>
      </c>
      <c r="H8" s="74" t="str">
        <f t="shared" ca="1" si="4"/>
        <v/>
      </c>
      <c r="I8" s="74" t="str">
        <f t="shared" ca="1" si="4"/>
        <v/>
      </c>
      <c r="J8" s="74" t="str">
        <f t="shared" ca="1" si="4"/>
        <v/>
      </c>
      <c r="K8" s="74" t="str">
        <f t="shared" ca="1" si="4"/>
        <v/>
      </c>
      <c r="L8" s="74" t="str">
        <f t="shared" ca="1" si="4"/>
        <v/>
      </c>
      <c r="M8" s="74" t="str">
        <f t="shared" ca="1" si="4"/>
        <v/>
      </c>
      <c r="N8" s="74" t="str">
        <f t="shared" ca="1" si="4"/>
        <v/>
      </c>
      <c r="O8" s="74" t="str">
        <f t="shared" ca="1" si="4"/>
        <v/>
      </c>
      <c r="P8" s="74" t="str">
        <f t="shared" ca="1" si="4"/>
        <v/>
      </c>
      <c r="Q8" s="74" t="str">
        <f t="shared" ca="1" si="4"/>
        <v/>
      </c>
      <c r="R8" s="74" t="str">
        <f t="shared" ca="1" si="4"/>
        <v/>
      </c>
      <c r="S8" s="74" t="str">
        <f t="shared" ca="1" si="4"/>
        <v/>
      </c>
      <c r="T8" s="74" t="str">
        <f t="shared" ca="1" si="4"/>
        <v/>
      </c>
      <c r="U8" s="74" t="str">
        <f t="shared" ca="1" si="4"/>
        <v/>
      </c>
      <c r="V8" s="74" t="str">
        <f t="shared" ca="1" si="4"/>
        <v/>
      </c>
      <c r="W8" s="74" t="str">
        <f t="shared" ca="1" si="4"/>
        <v/>
      </c>
      <c r="X8" s="74" t="str">
        <f t="shared" ca="1" si="4"/>
        <v/>
      </c>
      <c r="Y8" s="74" t="str">
        <f t="shared" ca="1" si="4"/>
        <v/>
      </c>
      <c r="Z8" s="74" t="str">
        <f t="shared" ca="1" si="4"/>
        <v/>
      </c>
      <c r="AA8" s="74" t="str">
        <f t="shared" ca="1" si="4"/>
        <v/>
      </c>
      <c r="AB8" s="74" t="str">
        <f t="shared" ca="1" si="4"/>
        <v/>
      </c>
      <c r="AC8" s="74" t="str">
        <f t="shared" ca="1" si="4"/>
        <v/>
      </c>
      <c r="AD8" s="74" t="str">
        <f t="shared" ca="1" si="4"/>
        <v/>
      </c>
      <c r="AE8" s="74" t="str">
        <f t="shared" ca="1" si="4"/>
        <v/>
      </c>
      <c r="AF8" s="74" t="str">
        <f t="shared" ca="1" si="4"/>
        <v/>
      </c>
      <c r="AG8" s="75" t="str">
        <f t="shared" ca="1" si="4"/>
        <v/>
      </c>
    </row>
    <row r="9" spans="1:33" s="72" customFormat="1" ht="20.100000000000001" customHeight="1">
      <c r="A9" s="109"/>
      <c r="B9" s="73" t="s">
        <v>8</v>
      </c>
      <c r="C9" s="74" t="str">
        <f ca="1">IF(C7="","",VLOOKUP(C7,'C ds'!$C$1:$H$1000,6,FALSE))</f>
        <v>CONFIRME</v>
      </c>
      <c r="D9" s="74" t="str">
        <f ca="1">IF(D7="","",VLOOKUP(D7,'C ds'!$C$1:$H$1000,6,FALSE))</f>
        <v>CONFIRME</v>
      </c>
      <c r="E9" s="74" t="str">
        <f ca="1">IF(E7="","",VLOOKUP(E7,'C ds'!$C$1:$H$1000,6,FALSE))</f>
        <v/>
      </c>
      <c r="F9" s="74" t="str">
        <f ca="1">IF(F7="","",VLOOKUP(F7,'C ds'!$C$1:$H$1000,6,FALSE))</f>
        <v/>
      </c>
      <c r="G9" s="74" t="str">
        <f ca="1">IF(G7="","",VLOOKUP(G7,'C ds'!$C$1:$H$1000,6,FALSE))</f>
        <v/>
      </c>
      <c r="H9" s="74" t="str">
        <f ca="1">IF(H7="","",VLOOKUP(H7,'C ds'!$C$1:$H$1000,6,FALSE))</f>
        <v/>
      </c>
      <c r="I9" s="74" t="str">
        <f ca="1">IF(I7="","",VLOOKUP(I7,'C ds'!$C$1:$H$1000,6,FALSE))</f>
        <v/>
      </c>
      <c r="J9" s="74" t="str">
        <f ca="1">IF(J7="","",VLOOKUP(J7,'C ds'!$C$1:$H$1000,6,FALSE))</f>
        <v/>
      </c>
      <c r="K9" s="74" t="str">
        <f ca="1">IF(K7="","",VLOOKUP(K7,'C ds'!$C$1:$H$1000,6,FALSE))</f>
        <v/>
      </c>
      <c r="L9" s="74" t="str">
        <f ca="1">IF(L7="","",VLOOKUP(L7,'C ds'!$C$1:$H$1000,6,FALSE))</f>
        <v/>
      </c>
      <c r="M9" s="74" t="str">
        <f ca="1">IF(M7="","",VLOOKUP(M7,'C ds'!$C$1:$H$1000,6,FALSE))</f>
        <v/>
      </c>
      <c r="N9" s="74" t="str">
        <f ca="1">IF(N7="","",VLOOKUP(N7,'C ds'!$C$1:$H$1000,6,FALSE))</f>
        <v/>
      </c>
      <c r="O9" s="74" t="str">
        <f ca="1">IF(O7="","",VLOOKUP(O7,'C ds'!$C$1:$H$1000,6,FALSE))</f>
        <v/>
      </c>
      <c r="P9" s="74" t="str">
        <f ca="1">IF(P7="","",VLOOKUP(P7,'C ds'!$C$1:$H$1000,6,FALSE))</f>
        <v/>
      </c>
      <c r="Q9" s="74" t="str">
        <f ca="1">IF(Q7="","",VLOOKUP(Q7,'C ds'!$C$1:$H$1000,6,FALSE))</f>
        <v/>
      </c>
      <c r="R9" s="74" t="str">
        <f ca="1">IF(R7="","",VLOOKUP(R7,'C ds'!$C$1:$H$1000,6,FALSE))</f>
        <v/>
      </c>
      <c r="S9" s="74" t="str">
        <f ca="1">IF(S7="","",VLOOKUP(S7,'C ds'!$C$1:$H$1000,6,FALSE))</f>
        <v/>
      </c>
      <c r="T9" s="74" t="str">
        <f ca="1">IF(T7="","",VLOOKUP(T7,'C ds'!$C$1:$H$1000,6,FALSE))</f>
        <v/>
      </c>
      <c r="U9" s="74" t="str">
        <f ca="1">IF(U7="","",VLOOKUP(U7,'C ds'!$C$1:$H$1000,6,FALSE))</f>
        <v/>
      </c>
      <c r="V9" s="74" t="str">
        <f ca="1">IF(V7="","",VLOOKUP(V7,'C ds'!$C$1:$H$1000,6,FALSE))</f>
        <v/>
      </c>
      <c r="W9" s="74" t="str">
        <f ca="1">IF(W7="","",VLOOKUP(W7,'C ds'!$C$1:$H$1000,6,FALSE))</f>
        <v/>
      </c>
      <c r="X9" s="74" t="str">
        <f ca="1">IF(X7="","",VLOOKUP(X7,'C ds'!$C$1:$H$1000,6,FALSE))</f>
        <v/>
      </c>
      <c r="Y9" s="74" t="str">
        <f ca="1">IF(Y7="","",VLOOKUP(Y7,'C ds'!$C$1:$H$1000,6,FALSE))</f>
        <v/>
      </c>
      <c r="Z9" s="74" t="str">
        <f ca="1">IF(Z7="","",VLOOKUP(Z7,'C ds'!$C$1:$H$1000,6,FALSE))</f>
        <v/>
      </c>
      <c r="AA9" s="74" t="str">
        <f ca="1">IF(AA7="","",VLOOKUP(AA7,'C ds'!$C$1:$H$1000,6,FALSE))</f>
        <v/>
      </c>
      <c r="AB9" s="74" t="str">
        <f ca="1">IF(AB7="","",VLOOKUP(AB7,'C ds'!$C$1:$H$1000,6,FALSE))</f>
        <v/>
      </c>
      <c r="AC9" s="74" t="str">
        <f ca="1">IF(AC7="","",VLOOKUP(AC7,'C ds'!$C$1:$H$1000,6,FALSE))</f>
        <v/>
      </c>
      <c r="AD9" s="74" t="str">
        <f ca="1">IF(AD7="","",VLOOKUP(AD7,'C ds'!$C$1:$H$1000,6,FALSE))</f>
        <v/>
      </c>
      <c r="AE9" s="74" t="str">
        <f ca="1">IF(AE7="","",VLOOKUP(AE7,'C ds'!$C$1:$H$1000,6,FALSE))</f>
        <v/>
      </c>
      <c r="AF9" s="74" t="str">
        <f ca="1">IF(AF7="","",VLOOKUP(AF7,'C ds'!$C$1:$H$1000,6,FALSE))</f>
        <v/>
      </c>
      <c r="AG9" s="75" t="str">
        <f ca="1">IF(AG7="","",VLOOKUP(AG7,'C ds'!$C$1:$H$1000,6,FALSE))</f>
        <v/>
      </c>
    </row>
    <row r="10" spans="1:33" s="72" customFormat="1" ht="20.100000000000001" customHeight="1" thickBot="1">
      <c r="A10" s="110"/>
      <c r="B10" s="76" t="s">
        <v>1</v>
      </c>
      <c r="C10" s="77" t="str">
        <f ca="1">IF(C7="","",VLOOKUP(C7,'C ds'!$C:$I,7,FALSE))</f>
        <v>A</v>
      </c>
      <c r="D10" s="77" t="str">
        <f ca="1">IF(D7="","",VLOOKUP(D7,'C ds'!$C:$I,7,FALSE))</f>
        <v>A</v>
      </c>
      <c r="E10" s="77" t="str">
        <f ca="1">IF(E7="","",VLOOKUP(E7,'C ds'!$C:$I,7,FALSE))</f>
        <v/>
      </c>
      <c r="F10" s="77" t="str">
        <f ca="1">IF(F7="","",VLOOKUP(F7,'C ds'!$C:$I,7,FALSE))</f>
        <v/>
      </c>
      <c r="G10" s="77" t="str">
        <f ca="1">IF(G7="","",VLOOKUP(G7,'C ds'!$C:$I,7,FALSE))</f>
        <v/>
      </c>
      <c r="H10" s="77" t="str">
        <f ca="1">IF(H7="","",VLOOKUP(H7,'C ds'!$C:$I,7,FALSE))</f>
        <v/>
      </c>
      <c r="I10" s="77" t="str">
        <f ca="1">IF(I7="","",VLOOKUP(I7,'C ds'!$C:$I,7,FALSE))</f>
        <v/>
      </c>
      <c r="J10" s="77" t="str">
        <f ca="1">IF(J7="","",VLOOKUP(J7,'C ds'!$C:$I,7,FALSE))</f>
        <v/>
      </c>
      <c r="K10" s="77" t="str">
        <f ca="1">IF(K7="","",VLOOKUP(K7,'C ds'!$C:$I,7,FALSE))</f>
        <v/>
      </c>
      <c r="L10" s="77" t="str">
        <f ca="1">IF(L7="","",VLOOKUP(L7,'C ds'!$C:$I,7,FALSE))</f>
        <v/>
      </c>
      <c r="M10" s="77" t="str">
        <f ca="1">IF(M7="","",VLOOKUP(M7,'C ds'!$C:$I,7,FALSE))</f>
        <v/>
      </c>
      <c r="N10" s="77" t="str">
        <f ca="1">IF(N7="","",VLOOKUP(N7,'C ds'!$C:$I,7,FALSE))</f>
        <v/>
      </c>
      <c r="O10" s="77" t="str">
        <f ca="1">IF(O7="","",VLOOKUP(O7,'C ds'!$C:$I,7,FALSE))</f>
        <v/>
      </c>
      <c r="P10" s="77" t="str">
        <f ca="1">IF(P7="","",VLOOKUP(P7,'C ds'!$C:$I,7,FALSE))</f>
        <v/>
      </c>
      <c r="Q10" s="77" t="str">
        <f ca="1">IF(Q7="","",VLOOKUP(Q7,'C ds'!$C:$I,7,FALSE))</f>
        <v/>
      </c>
      <c r="R10" s="77" t="str">
        <f ca="1">IF(R7="","",VLOOKUP(R7,'C ds'!$C:$I,7,FALSE))</f>
        <v/>
      </c>
      <c r="S10" s="77" t="str">
        <f ca="1">IF(S7="","",VLOOKUP(S7,'C ds'!$C:$I,7,FALSE))</f>
        <v/>
      </c>
      <c r="T10" s="77" t="str">
        <f ca="1">IF(T7="","",VLOOKUP(T7,'C ds'!$C:$I,7,FALSE))</f>
        <v/>
      </c>
      <c r="U10" s="77" t="str">
        <f ca="1">IF(U7="","",VLOOKUP(U7,'C ds'!$C:$I,7,FALSE))</f>
        <v/>
      </c>
      <c r="V10" s="77" t="str">
        <f ca="1">IF(V7="","",VLOOKUP(V7,'C ds'!$C:$I,7,FALSE))</f>
        <v/>
      </c>
      <c r="W10" s="77" t="str">
        <f ca="1">IF(W7="","",VLOOKUP(W7,'C ds'!$C:$I,7,FALSE))</f>
        <v/>
      </c>
      <c r="X10" s="77" t="str">
        <f ca="1">IF(X7="","",VLOOKUP(X7,'C ds'!$C:$I,7,FALSE))</f>
        <v/>
      </c>
      <c r="Y10" s="77" t="str">
        <f ca="1">IF(Y7="","",VLOOKUP(Y7,'C ds'!$C:$I,7,FALSE))</f>
        <v/>
      </c>
      <c r="Z10" s="77" t="str">
        <f ca="1">IF(Z7="","",VLOOKUP(Z7,'C ds'!$C:$I,7,FALSE))</f>
        <v/>
      </c>
      <c r="AA10" s="77" t="str">
        <f ca="1">IF(AA7="","",VLOOKUP(AA7,'C ds'!$C:$I,7,FALSE))</f>
        <v/>
      </c>
      <c r="AB10" s="77" t="str">
        <f ca="1">IF(AB7="","",VLOOKUP(AB7,'C ds'!$C:$I,7,FALSE))</f>
        <v/>
      </c>
      <c r="AC10" s="77" t="str">
        <f ca="1">IF(AC7="","",VLOOKUP(AC7,'C ds'!$C:$I,7,FALSE))</f>
        <v/>
      </c>
      <c r="AD10" s="77" t="str">
        <f ca="1">IF(AD7="","",VLOOKUP(AD7,'C ds'!$C:$I,7,FALSE))</f>
        <v/>
      </c>
      <c r="AE10" s="77" t="str">
        <f ca="1">IF(AE7="","",VLOOKUP(AE7,'C ds'!$C:$I,7,FALSE))</f>
        <v/>
      </c>
      <c r="AF10" s="77" t="str">
        <f ca="1">IF(AF7="","",VLOOKUP(AF7,'C ds'!$C:$I,7,FALSE))</f>
        <v/>
      </c>
      <c r="AG10" s="78" t="str">
        <f ca="1">IF(AG7="","",VLOOKUP(AG7,'C ds'!$C:$I,7,FALSE))</f>
        <v/>
      </c>
    </row>
    <row r="11" spans="1:33" ht="20.100000000000001" customHeight="1">
      <c r="A11" s="108">
        <f>Para!L3</f>
        <v>39</v>
      </c>
      <c r="B11" s="79" t="s">
        <v>25</v>
      </c>
      <c r="C11" s="70" t="str">
        <f t="shared" ref="C11:AG11" ca="1" si="5">IF(SUMIFS(BC_JAN,DP_JAN,"&lt;="&amp;C$5,DF_JAN,"&gt;="&amp;C$5,V_JAN,$A11)=0,"",SUMIFS(BC_JAN,DP_JAN,"&lt;="&amp;C$5,DF_JAN,"&gt;="&amp;C$5,V_JAN,$A11))</f>
        <v/>
      </c>
      <c r="D11" s="70" t="str">
        <f t="shared" ca="1" si="5"/>
        <v/>
      </c>
      <c r="E11" s="70" t="str">
        <f t="shared" ca="1" si="5"/>
        <v/>
      </c>
      <c r="F11" s="70" t="str">
        <f t="shared" ca="1" si="5"/>
        <v/>
      </c>
      <c r="G11" s="70" t="str">
        <f t="shared" ca="1" si="5"/>
        <v/>
      </c>
      <c r="H11" s="70" t="str">
        <f t="shared" ca="1" si="5"/>
        <v/>
      </c>
      <c r="I11" s="70" t="str">
        <f t="shared" ca="1" si="5"/>
        <v/>
      </c>
      <c r="J11" s="70" t="str">
        <f t="shared" ca="1" si="5"/>
        <v/>
      </c>
      <c r="K11" s="70" t="str">
        <f t="shared" ca="1" si="5"/>
        <v/>
      </c>
      <c r="L11" s="70" t="str">
        <f t="shared" ca="1" si="5"/>
        <v/>
      </c>
      <c r="M11" s="70" t="str">
        <f t="shared" ca="1" si="5"/>
        <v/>
      </c>
      <c r="N11" s="70" t="str">
        <f t="shared" ca="1" si="5"/>
        <v/>
      </c>
      <c r="O11" s="70" t="str">
        <f t="shared" ca="1" si="5"/>
        <v/>
      </c>
      <c r="P11" s="70" t="str">
        <f t="shared" ca="1" si="5"/>
        <v/>
      </c>
      <c r="Q11" s="70" t="str">
        <f t="shared" ca="1" si="5"/>
        <v/>
      </c>
      <c r="R11" s="70" t="str">
        <f t="shared" ca="1" si="5"/>
        <v/>
      </c>
      <c r="S11" s="70" t="str">
        <f t="shared" ca="1" si="5"/>
        <v/>
      </c>
      <c r="T11" s="70" t="str">
        <f t="shared" ca="1" si="5"/>
        <v/>
      </c>
      <c r="U11" s="70" t="str">
        <f t="shared" ca="1" si="5"/>
        <v/>
      </c>
      <c r="V11" s="70" t="str">
        <f t="shared" ca="1" si="5"/>
        <v/>
      </c>
      <c r="W11" s="70" t="str">
        <f t="shared" ca="1" si="5"/>
        <v/>
      </c>
      <c r="X11" s="70" t="str">
        <f t="shared" ca="1" si="5"/>
        <v/>
      </c>
      <c r="Y11" s="70" t="str">
        <f t="shared" ca="1" si="5"/>
        <v/>
      </c>
      <c r="Z11" s="70" t="str">
        <f t="shared" ca="1" si="5"/>
        <v/>
      </c>
      <c r="AA11" s="70" t="str">
        <f t="shared" ca="1" si="5"/>
        <v/>
      </c>
      <c r="AB11" s="70" t="str">
        <f t="shared" ca="1" si="5"/>
        <v/>
      </c>
      <c r="AC11" s="70" t="str">
        <f t="shared" ca="1" si="5"/>
        <v/>
      </c>
      <c r="AD11" s="70" t="str">
        <f t="shared" ca="1" si="5"/>
        <v/>
      </c>
      <c r="AE11" s="70" t="str">
        <f t="shared" ca="1" si="5"/>
        <v/>
      </c>
      <c r="AF11" s="70" t="str">
        <f t="shared" ca="1" si="5"/>
        <v/>
      </c>
      <c r="AG11" s="71" t="str">
        <f t="shared" ca="1" si="5"/>
        <v/>
      </c>
    </row>
    <row r="12" spans="1:33" ht="20.100000000000001" customHeight="1">
      <c r="A12" s="109"/>
      <c r="B12" s="80" t="s">
        <v>9</v>
      </c>
      <c r="C12" s="74" t="str">
        <f t="shared" ref="C12:AG12" ca="1" si="6">IF(C11="","",IF(INDEX(DATDIF2_JAN,MATCH(C11,BC_JAN))=C$5,INDEX(COND3_JAN,MATCH(C11,BC_JAN)),IF(INDEX(DATDIF1_JAN,MATCH(C11,BC_JAN))=C$5,INDEX(COND2_JAN,MATCH(C11,BC_JAN)),INDEX(COND1_JAN,MATCH(C11,BC_JAN)))))</f>
        <v/>
      </c>
      <c r="D12" s="74" t="str">
        <f t="shared" ca="1" si="6"/>
        <v/>
      </c>
      <c r="E12" s="74" t="str">
        <f t="shared" ca="1" si="6"/>
        <v/>
      </c>
      <c r="F12" s="74" t="str">
        <f t="shared" ca="1" si="6"/>
        <v/>
      </c>
      <c r="G12" s="74" t="str">
        <f t="shared" ca="1" si="6"/>
        <v/>
      </c>
      <c r="H12" s="74" t="str">
        <f t="shared" ca="1" si="6"/>
        <v/>
      </c>
      <c r="I12" s="74" t="str">
        <f t="shared" ca="1" si="6"/>
        <v/>
      </c>
      <c r="J12" s="74" t="str">
        <f t="shared" ca="1" si="6"/>
        <v/>
      </c>
      <c r="K12" s="74" t="str">
        <f t="shared" ca="1" si="6"/>
        <v/>
      </c>
      <c r="L12" s="74" t="str">
        <f t="shared" ca="1" si="6"/>
        <v/>
      </c>
      <c r="M12" s="74" t="str">
        <f t="shared" ca="1" si="6"/>
        <v/>
      </c>
      <c r="N12" s="74" t="str">
        <f t="shared" ca="1" si="6"/>
        <v/>
      </c>
      <c r="O12" s="74" t="str">
        <f t="shared" ca="1" si="6"/>
        <v/>
      </c>
      <c r="P12" s="74" t="str">
        <f t="shared" ca="1" si="6"/>
        <v/>
      </c>
      <c r="Q12" s="74" t="str">
        <f t="shared" ca="1" si="6"/>
        <v/>
      </c>
      <c r="R12" s="74" t="str">
        <f t="shared" ca="1" si="6"/>
        <v/>
      </c>
      <c r="S12" s="74" t="str">
        <f t="shared" ca="1" si="6"/>
        <v/>
      </c>
      <c r="T12" s="74" t="str">
        <f t="shared" ca="1" si="6"/>
        <v/>
      </c>
      <c r="U12" s="74" t="str">
        <f t="shared" ca="1" si="6"/>
        <v/>
      </c>
      <c r="V12" s="74" t="str">
        <f t="shared" ca="1" si="6"/>
        <v/>
      </c>
      <c r="W12" s="74" t="str">
        <f t="shared" ca="1" si="6"/>
        <v/>
      </c>
      <c r="X12" s="74" t="str">
        <f t="shared" ca="1" si="6"/>
        <v/>
      </c>
      <c r="Y12" s="74" t="str">
        <f t="shared" ca="1" si="6"/>
        <v/>
      </c>
      <c r="Z12" s="74" t="str">
        <f t="shared" ca="1" si="6"/>
        <v/>
      </c>
      <c r="AA12" s="74" t="str">
        <f t="shared" ca="1" si="6"/>
        <v/>
      </c>
      <c r="AB12" s="74" t="str">
        <f t="shared" ca="1" si="6"/>
        <v/>
      </c>
      <c r="AC12" s="74" t="str">
        <f t="shared" ca="1" si="6"/>
        <v/>
      </c>
      <c r="AD12" s="74" t="str">
        <f t="shared" ca="1" si="6"/>
        <v/>
      </c>
      <c r="AE12" s="74" t="str">
        <f t="shared" ca="1" si="6"/>
        <v/>
      </c>
      <c r="AF12" s="74" t="str">
        <f t="shared" ca="1" si="6"/>
        <v/>
      </c>
      <c r="AG12" s="75" t="str">
        <f t="shared" ca="1" si="6"/>
        <v/>
      </c>
    </row>
    <row r="13" spans="1:33" ht="20.100000000000001" customHeight="1">
      <c r="A13" s="109"/>
      <c r="B13" s="80" t="s">
        <v>8</v>
      </c>
      <c r="C13" s="74" t="str">
        <f ca="1">IF(C11="","",VLOOKUP(C11,'C ds'!$C$1:$H$1000,6,FALSE))</f>
        <v/>
      </c>
      <c r="D13" s="74" t="str">
        <f ca="1">IF(D11="","",VLOOKUP(D11,'C ds'!$C$1:$H$1000,6,FALSE))</f>
        <v/>
      </c>
      <c r="E13" s="74" t="str">
        <f ca="1">IF(E11="","",VLOOKUP(E11,'C ds'!$C$1:$H$1000,6,FALSE))</f>
        <v/>
      </c>
      <c r="F13" s="74" t="str">
        <f ca="1">IF(F11="","",VLOOKUP(F11,'C ds'!$C$1:$H$1000,6,FALSE))</f>
        <v/>
      </c>
      <c r="G13" s="74" t="str">
        <f ca="1">IF(G11="","",VLOOKUP(G11,'C ds'!$C$1:$H$1000,6,FALSE))</f>
        <v/>
      </c>
      <c r="H13" s="74" t="str">
        <f ca="1">IF(H11="","",VLOOKUP(H11,'C ds'!$C$1:$H$1000,6,FALSE))</f>
        <v/>
      </c>
      <c r="I13" s="74" t="str">
        <f ca="1">IF(I11="","",VLOOKUP(I11,'C ds'!$C$1:$H$1000,6,FALSE))</f>
        <v/>
      </c>
      <c r="J13" s="74" t="str">
        <f ca="1">IF(J11="","",VLOOKUP(J11,'C ds'!$C$1:$H$1000,6,FALSE))</f>
        <v/>
      </c>
      <c r="K13" s="74" t="str">
        <f ca="1">IF(K11="","",VLOOKUP(K11,'C ds'!$C$1:$H$1000,6,FALSE))</f>
        <v/>
      </c>
      <c r="L13" s="74" t="str">
        <f ca="1">IF(L11="","",VLOOKUP(L11,'C ds'!$C$1:$H$1000,6,FALSE))</f>
        <v/>
      </c>
      <c r="M13" s="74" t="str">
        <f ca="1">IF(M11="","",VLOOKUP(M11,'C ds'!$C$1:$H$1000,6,FALSE))</f>
        <v/>
      </c>
      <c r="N13" s="74" t="str">
        <f ca="1">IF(N11="","",VLOOKUP(N11,'C ds'!$C$1:$H$1000,6,FALSE))</f>
        <v/>
      </c>
      <c r="O13" s="74" t="str">
        <f ca="1">IF(O11="","",VLOOKUP(O11,'C ds'!$C$1:$H$1000,6,FALSE))</f>
        <v/>
      </c>
      <c r="P13" s="74" t="str">
        <f ca="1">IF(P11="","",VLOOKUP(P11,'C ds'!$C$1:$H$1000,6,FALSE))</f>
        <v/>
      </c>
      <c r="Q13" s="74" t="str">
        <f ca="1">IF(Q11="","",VLOOKUP(Q11,'C ds'!$C$1:$H$1000,6,FALSE))</f>
        <v/>
      </c>
      <c r="R13" s="74" t="str">
        <f ca="1">IF(R11="","",VLOOKUP(R11,'C ds'!$C$1:$H$1000,6,FALSE))</f>
        <v/>
      </c>
      <c r="S13" s="74" t="str">
        <f ca="1">IF(S11="","",VLOOKUP(S11,'C ds'!$C$1:$H$1000,6,FALSE))</f>
        <v/>
      </c>
      <c r="T13" s="74" t="str">
        <f ca="1">IF(T11="","",VLOOKUP(T11,'C ds'!$C$1:$H$1000,6,FALSE))</f>
        <v/>
      </c>
      <c r="U13" s="74" t="str">
        <f ca="1">IF(U11="","",VLOOKUP(U11,'C ds'!$C$1:$H$1000,6,FALSE))</f>
        <v/>
      </c>
      <c r="V13" s="74" t="str">
        <f ca="1">IF(V11="","",VLOOKUP(V11,'C ds'!$C$1:$H$1000,6,FALSE))</f>
        <v/>
      </c>
      <c r="W13" s="74" t="str">
        <f ca="1">IF(W11="","",VLOOKUP(W11,'C ds'!$C$1:$H$1000,6,FALSE))</f>
        <v/>
      </c>
      <c r="X13" s="74" t="str">
        <f ca="1">IF(X11="","",VLOOKUP(X11,'C ds'!$C$1:$H$1000,6,FALSE))</f>
        <v/>
      </c>
      <c r="Y13" s="74" t="str">
        <f ca="1">IF(Y11="","",VLOOKUP(Y11,'C ds'!$C$1:$H$1000,6,FALSE))</f>
        <v/>
      </c>
      <c r="Z13" s="74" t="str">
        <f ca="1">IF(Z11="","",VLOOKUP(Z11,'C ds'!$C$1:$H$1000,6,FALSE))</f>
        <v/>
      </c>
      <c r="AA13" s="74" t="str">
        <f ca="1">IF(AA11="","",VLOOKUP(AA11,'C ds'!$C$1:$H$1000,6,FALSE))</f>
        <v/>
      </c>
      <c r="AB13" s="74" t="str">
        <f ca="1">IF(AB11="","",VLOOKUP(AB11,'C ds'!$C$1:$H$1000,6,FALSE))</f>
        <v/>
      </c>
      <c r="AC13" s="74" t="str">
        <f ca="1">IF(AC11="","",VLOOKUP(AC11,'C ds'!$C$1:$H$1000,6,FALSE))</f>
        <v/>
      </c>
      <c r="AD13" s="74" t="str">
        <f ca="1">IF(AD11="","",VLOOKUP(AD11,'C ds'!$C$1:$H$1000,6,FALSE))</f>
        <v/>
      </c>
      <c r="AE13" s="74" t="str">
        <f ca="1">IF(AE11="","",VLOOKUP(AE11,'C ds'!$C$1:$H$1000,6,FALSE))</f>
        <v/>
      </c>
      <c r="AF13" s="74" t="str">
        <f ca="1">IF(AF11="","",VLOOKUP(AF11,'C ds'!$C$1:$H$1000,6,FALSE))</f>
        <v/>
      </c>
      <c r="AG13" s="75" t="str">
        <f ca="1">IF(AG11="","",VLOOKUP(AG11,'C ds'!$C$1:$H$1000,6,FALSE))</f>
        <v/>
      </c>
    </row>
    <row r="14" spans="1:33" ht="20.100000000000001" customHeight="1" thickBot="1">
      <c r="A14" s="110"/>
      <c r="B14" s="81" t="s">
        <v>1</v>
      </c>
      <c r="C14" s="77" t="str">
        <f ca="1">IF(C11="","",VLOOKUP(C11,'C ds'!$C:$I,7,FALSE))</f>
        <v/>
      </c>
      <c r="D14" s="77" t="str">
        <f ca="1">IF(D11="","",VLOOKUP(D11,'C ds'!$C:$I,7,FALSE))</f>
        <v/>
      </c>
      <c r="E14" s="77" t="str">
        <f ca="1">IF(E11="","",VLOOKUP(E11,'C ds'!$C:$I,7,FALSE))</f>
        <v/>
      </c>
      <c r="F14" s="77" t="str">
        <f ca="1">IF(F11="","",VLOOKUP(F11,'C ds'!$C:$I,7,FALSE))</f>
        <v/>
      </c>
      <c r="G14" s="77" t="str">
        <f ca="1">IF(G11="","",VLOOKUP(G11,'C ds'!$C:$I,7,FALSE))</f>
        <v/>
      </c>
      <c r="H14" s="77" t="str">
        <f ca="1">IF(H11="","",VLOOKUP(H11,'C ds'!$C:$I,7,FALSE))</f>
        <v/>
      </c>
      <c r="I14" s="77" t="str">
        <f ca="1">IF(I11="","",VLOOKUP(I11,'C ds'!$C:$I,7,FALSE))</f>
        <v/>
      </c>
      <c r="J14" s="77" t="str">
        <f ca="1">IF(J11="","",VLOOKUP(J11,'C ds'!$C:$I,7,FALSE))</f>
        <v/>
      </c>
      <c r="K14" s="77" t="str">
        <f ca="1">IF(K11="","",VLOOKUP(K11,'C ds'!$C:$I,7,FALSE))</f>
        <v/>
      </c>
      <c r="L14" s="77" t="str">
        <f ca="1">IF(L11="","",VLOOKUP(L11,'C ds'!$C:$I,7,FALSE))</f>
        <v/>
      </c>
      <c r="M14" s="77" t="str">
        <f ca="1">IF(M11="","",VLOOKUP(M11,'C ds'!$C:$I,7,FALSE))</f>
        <v/>
      </c>
      <c r="N14" s="77" t="str">
        <f ca="1">IF(N11="","",VLOOKUP(N11,'C ds'!$C:$I,7,FALSE))</f>
        <v/>
      </c>
      <c r="O14" s="77" t="str">
        <f ca="1">IF(O11="","",VLOOKUP(O11,'C ds'!$C:$I,7,FALSE))</f>
        <v/>
      </c>
      <c r="P14" s="77" t="str">
        <f ca="1">IF(P11="","",VLOOKUP(P11,'C ds'!$C:$I,7,FALSE))</f>
        <v/>
      </c>
      <c r="Q14" s="77" t="str">
        <f ca="1">IF(Q11="","",VLOOKUP(Q11,'C ds'!$C:$I,7,FALSE))</f>
        <v/>
      </c>
      <c r="R14" s="77" t="str">
        <f ca="1">IF(R11="","",VLOOKUP(R11,'C ds'!$C:$I,7,FALSE))</f>
        <v/>
      </c>
      <c r="S14" s="77" t="str">
        <f ca="1">IF(S11="","",VLOOKUP(S11,'C ds'!$C:$I,7,FALSE))</f>
        <v/>
      </c>
      <c r="T14" s="77" t="str">
        <f ca="1">IF(T11="","",VLOOKUP(T11,'C ds'!$C:$I,7,FALSE))</f>
        <v/>
      </c>
      <c r="U14" s="77" t="str">
        <f ca="1">IF(U11="","",VLOOKUP(U11,'C ds'!$C:$I,7,FALSE))</f>
        <v/>
      </c>
      <c r="V14" s="77" t="str">
        <f ca="1">IF(V11="","",VLOOKUP(V11,'C ds'!$C:$I,7,FALSE))</f>
        <v/>
      </c>
      <c r="W14" s="77" t="str">
        <f ca="1">IF(W11="","",VLOOKUP(W11,'C ds'!$C:$I,7,FALSE))</f>
        <v/>
      </c>
      <c r="X14" s="77" t="str">
        <f ca="1">IF(X11="","",VLOOKUP(X11,'C ds'!$C:$I,7,FALSE))</f>
        <v/>
      </c>
      <c r="Y14" s="77" t="str">
        <f ca="1">IF(Y11="","",VLOOKUP(Y11,'C ds'!$C:$I,7,FALSE))</f>
        <v/>
      </c>
      <c r="Z14" s="77" t="str">
        <f ca="1">IF(Z11="","",VLOOKUP(Z11,'C ds'!$C:$I,7,FALSE))</f>
        <v/>
      </c>
      <c r="AA14" s="77" t="str">
        <f ca="1">IF(AA11="","",VLOOKUP(AA11,'C ds'!$C:$I,7,FALSE))</f>
        <v/>
      </c>
      <c r="AB14" s="77" t="str">
        <f ca="1">IF(AB11="","",VLOOKUP(AB11,'C ds'!$C:$I,7,FALSE))</f>
        <v/>
      </c>
      <c r="AC14" s="77" t="str">
        <f ca="1">IF(AC11="","",VLOOKUP(AC11,'C ds'!$C:$I,7,FALSE))</f>
        <v/>
      </c>
      <c r="AD14" s="77" t="str">
        <f ca="1">IF(AD11="","",VLOOKUP(AD11,'C ds'!$C:$I,7,FALSE))</f>
        <v/>
      </c>
      <c r="AE14" s="77" t="str">
        <f ca="1">IF(AE11="","",VLOOKUP(AE11,'C ds'!$C:$I,7,FALSE))</f>
        <v/>
      </c>
      <c r="AF14" s="77" t="str">
        <f ca="1">IF(AF11="","",VLOOKUP(AF11,'C ds'!$C:$I,7,FALSE))</f>
        <v/>
      </c>
      <c r="AG14" s="78" t="str">
        <f ca="1">IF(AG11="","",VLOOKUP(AG11,'C ds'!$C:$I,7,FALSE))</f>
        <v/>
      </c>
    </row>
    <row r="15" spans="1:33" ht="20.100000000000001" customHeight="1">
      <c r="A15" s="108">
        <f>Para!L4</f>
        <v>49.1</v>
      </c>
      <c r="B15" s="79" t="s">
        <v>25</v>
      </c>
      <c r="C15" s="70" t="str">
        <f t="shared" ref="C15:AG15" ca="1" si="7">IF(SUMIFS(BC_JAN,DP_JAN,"&lt;="&amp;C$5,DF_JAN,"&gt;="&amp;C$5,V_JAN,$A15)=0,"",SUMIFS(BC_JAN,DP_JAN,"&lt;="&amp;C$5,DF_JAN,"&gt;="&amp;C$5,V_JAN,$A15))</f>
        <v/>
      </c>
      <c r="D15" s="70" t="str">
        <f t="shared" ca="1" si="7"/>
        <v/>
      </c>
      <c r="E15" s="70" t="str">
        <f t="shared" ca="1" si="7"/>
        <v/>
      </c>
      <c r="F15" s="70" t="str">
        <f t="shared" ca="1" si="7"/>
        <v/>
      </c>
      <c r="G15" s="70" t="str">
        <f t="shared" ca="1" si="7"/>
        <v/>
      </c>
      <c r="H15" s="70" t="str">
        <f t="shared" ca="1" si="7"/>
        <v/>
      </c>
      <c r="I15" s="70" t="str">
        <f t="shared" ca="1" si="7"/>
        <v/>
      </c>
      <c r="J15" s="70" t="str">
        <f t="shared" ca="1" si="7"/>
        <v/>
      </c>
      <c r="K15" s="70" t="str">
        <f t="shared" ca="1" si="7"/>
        <v/>
      </c>
      <c r="L15" s="70" t="str">
        <f t="shared" ca="1" si="7"/>
        <v/>
      </c>
      <c r="M15" s="70" t="str">
        <f t="shared" ca="1" si="7"/>
        <v/>
      </c>
      <c r="N15" s="70" t="str">
        <f t="shared" ca="1" si="7"/>
        <v/>
      </c>
      <c r="O15" s="70" t="str">
        <f t="shared" ca="1" si="7"/>
        <v/>
      </c>
      <c r="P15" s="70" t="str">
        <f t="shared" ca="1" si="7"/>
        <v/>
      </c>
      <c r="Q15" s="70" t="str">
        <f t="shared" ca="1" si="7"/>
        <v/>
      </c>
      <c r="R15" s="70" t="str">
        <f t="shared" ca="1" si="7"/>
        <v/>
      </c>
      <c r="S15" s="70" t="str">
        <f t="shared" ca="1" si="7"/>
        <v/>
      </c>
      <c r="T15" s="70" t="str">
        <f t="shared" ca="1" si="7"/>
        <v/>
      </c>
      <c r="U15" s="70" t="str">
        <f t="shared" ca="1" si="7"/>
        <v/>
      </c>
      <c r="V15" s="70" t="str">
        <f t="shared" ca="1" si="7"/>
        <v/>
      </c>
      <c r="W15" s="70" t="str">
        <f t="shared" ca="1" si="7"/>
        <v/>
      </c>
      <c r="X15" s="70" t="str">
        <f t="shared" ca="1" si="7"/>
        <v/>
      </c>
      <c r="Y15" s="70" t="str">
        <f t="shared" ca="1" si="7"/>
        <v/>
      </c>
      <c r="Z15" s="70" t="str">
        <f t="shared" ca="1" si="7"/>
        <v/>
      </c>
      <c r="AA15" s="70" t="str">
        <f t="shared" ca="1" si="7"/>
        <v/>
      </c>
      <c r="AB15" s="70" t="str">
        <f t="shared" ca="1" si="7"/>
        <v/>
      </c>
      <c r="AC15" s="70" t="str">
        <f t="shared" ca="1" si="7"/>
        <v/>
      </c>
      <c r="AD15" s="70" t="str">
        <f t="shared" ca="1" si="7"/>
        <v/>
      </c>
      <c r="AE15" s="70" t="str">
        <f t="shared" ca="1" si="7"/>
        <v/>
      </c>
      <c r="AF15" s="70" t="str">
        <f t="shared" ca="1" si="7"/>
        <v/>
      </c>
      <c r="AG15" s="71" t="str">
        <f t="shared" ca="1" si="7"/>
        <v/>
      </c>
    </row>
    <row r="16" spans="1:33" ht="20.100000000000001" customHeight="1">
      <c r="A16" s="109"/>
      <c r="B16" s="80" t="s">
        <v>9</v>
      </c>
      <c r="C16" s="74" t="str">
        <f t="shared" ref="C16:AG16" ca="1" si="8">IF(C15="","",IF(INDEX(DATDIF2_JAN,MATCH(C15,BC_JAN))=C$5,INDEX(COND3_JAN,MATCH(C15,BC_JAN)),IF(INDEX(DATDIF1_JAN,MATCH(C15,BC_JAN))=C$5,INDEX(COND2_JAN,MATCH(C15,BC_JAN)),INDEX(COND1_JAN,MATCH(C15,BC_JAN)))))</f>
        <v/>
      </c>
      <c r="D16" s="74" t="str">
        <f t="shared" ca="1" si="8"/>
        <v/>
      </c>
      <c r="E16" s="74" t="str">
        <f t="shared" ca="1" si="8"/>
        <v/>
      </c>
      <c r="F16" s="74" t="str">
        <f t="shared" ca="1" si="8"/>
        <v/>
      </c>
      <c r="G16" s="74" t="str">
        <f t="shared" ca="1" si="8"/>
        <v/>
      </c>
      <c r="H16" s="74" t="str">
        <f t="shared" ca="1" si="8"/>
        <v/>
      </c>
      <c r="I16" s="74" t="str">
        <f t="shared" ca="1" si="8"/>
        <v/>
      </c>
      <c r="J16" s="74" t="str">
        <f t="shared" ca="1" si="8"/>
        <v/>
      </c>
      <c r="K16" s="74" t="str">
        <f t="shared" ca="1" si="8"/>
        <v/>
      </c>
      <c r="L16" s="74" t="str">
        <f t="shared" ca="1" si="8"/>
        <v/>
      </c>
      <c r="M16" s="74" t="str">
        <f t="shared" ca="1" si="8"/>
        <v/>
      </c>
      <c r="N16" s="74" t="str">
        <f t="shared" ca="1" si="8"/>
        <v/>
      </c>
      <c r="O16" s="74" t="str">
        <f t="shared" ca="1" si="8"/>
        <v/>
      </c>
      <c r="P16" s="74" t="str">
        <f t="shared" ca="1" si="8"/>
        <v/>
      </c>
      <c r="Q16" s="74" t="str">
        <f t="shared" ca="1" si="8"/>
        <v/>
      </c>
      <c r="R16" s="74" t="str">
        <f t="shared" ca="1" si="8"/>
        <v/>
      </c>
      <c r="S16" s="74" t="str">
        <f t="shared" ca="1" si="8"/>
        <v/>
      </c>
      <c r="T16" s="74" t="str">
        <f t="shared" ca="1" si="8"/>
        <v/>
      </c>
      <c r="U16" s="74" t="str">
        <f t="shared" ca="1" si="8"/>
        <v/>
      </c>
      <c r="V16" s="74" t="str">
        <f t="shared" ca="1" si="8"/>
        <v/>
      </c>
      <c r="W16" s="74" t="str">
        <f t="shared" ca="1" si="8"/>
        <v/>
      </c>
      <c r="X16" s="74" t="str">
        <f t="shared" ca="1" si="8"/>
        <v/>
      </c>
      <c r="Y16" s="74" t="str">
        <f t="shared" ca="1" si="8"/>
        <v/>
      </c>
      <c r="Z16" s="74" t="str">
        <f t="shared" ca="1" si="8"/>
        <v/>
      </c>
      <c r="AA16" s="74" t="str">
        <f t="shared" ca="1" si="8"/>
        <v/>
      </c>
      <c r="AB16" s="74" t="str">
        <f t="shared" ca="1" si="8"/>
        <v/>
      </c>
      <c r="AC16" s="74" t="str">
        <f t="shared" ca="1" si="8"/>
        <v/>
      </c>
      <c r="AD16" s="74" t="str">
        <f t="shared" ca="1" si="8"/>
        <v/>
      </c>
      <c r="AE16" s="74" t="str">
        <f t="shared" ca="1" si="8"/>
        <v/>
      </c>
      <c r="AF16" s="74" t="str">
        <f t="shared" ca="1" si="8"/>
        <v/>
      </c>
      <c r="AG16" s="75" t="str">
        <f t="shared" ca="1" si="8"/>
        <v/>
      </c>
    </row>
    <row r="17" spans="1:33" ht="20.100000000000001" customHeight="1">
      <c r="A17" s="109"/>
      <c r="B17" s="80" t="s">
        <v>8</v>
      </c>
      <c r="C17" s="74" t="str">
        <f ca="1">IF(C15="","",VLOOKUP(C15,'C ds'!$C$1:$H$1000,6,FALSE))</f>
        <v/>
      </c>
      <c r="D17" s="74" t="str">
        <f ca="1">IF(D15="","",VLOOKUP(D15,'C ds'!$C$1:$H$1000,6,FALSE))</f>
        <v/>
      </c>
      <c r="E17" s="74" t="str">
        <f ca="1">IF(E15="","",VLOOKUP(E15,'C ds'!$C$1:$H$1000,6,FALSE))</f>
        <v/>
      </c>
      <c r="F17" s="74" t="str">
        <f ca="1">IF(F15="","",VLOOKUP(F15,'C ds'!$C$1:$H$1000,6,FALSE))</f>
        <v/>
      </c>
      <c r="G17" s="74" t="str">
        <f ca="1">IF(G15="","",VLOOKUP(G15,'C ds'!$C$1:$H$1000,6,FALSE))</f>
        <v/>
      </c>
      <c r="H17" s="74" t="str">
        <f ca="1">IF(H15="","",VLOOKUP(H15,'C ds'!$C$1:$H$1000,6,FALSE))</f>
        <v/>
      </c>
      <c r="I17" s="74" t="str">
        <f ca="1">IF(I15="","",VLOOKUP(I15,'C ds'!$C$1:$H$1000,6,FALSE))</f>
        <v/>
      </c>
      <c r="J17" s="74" t="str">
        <f ca="1">IF(J15="","",VLOOKUP(J15,'C ds'!$C$1:$H$1000,6,FALSE))</f>
        <v/>
      </c>
      <c r="K17" s="74" t="str">
        <f ca="1">IF(K15="","",VLOOKUP(K15,'C ds'!$C$1:$H$1000,6,FALSE))</f>
        <v/>
      </c>
      <c r="L17" s="74" t="str">
        <f ca="1">IF(L15="","",VLOOKUP(L15,'C ds'!$C$1:$H$1000,6,FALSE))</f>
        <v/>
      </c>
      <c r="M17" s="74" t="str">
        <f ca="1">IF(M15="","",VLOOKUP(M15,'C ds'!$C$1:$H$1000,6,FALSE))</f>
        <v/>
      </c>
      <c r="N17" s="74" t="str">
        <f ca="1">IF(N15="","",VLOOKUP(N15,'C ds'!$C$1:$H$1000,6,FALSE))</f>
        <v/>
      </c>
      <c r="O17" s="74" t="str">
        <f ca="1">IF(O15="","",VLOOKUP(O15,'C ds'!$C$1:$H$1000,6,FALSE))</f>
        <v/>
      </c>
      <c r="P17" s="74" t="str">
        <f ca="1">IF(P15="","",VLOOKUP(P15,'C ds'!$C$1:$H$1000,6,FALSE))</f>
        <v/>
      </c>
      <c r="Q17" s="74" t="str">
        <f ca="1">IF(Q15="","",VLOOKUP(Q15,'C ds'!$C$1:$H$1000,6,FALSE))</f>
        <v/>
      </c>
      <c r="R17" s="74" t="str">
        <f ca="1">IF(R15="","",VLOOKUP(R15,'C ds'!$C$1:$H$1000,6,FALSE))</f>
        <v/>
      </c>
      <c r="S17" s="74" t="str">
        <f ca="1">IF(S15="","",VLOOKUP(S15,'C ds'!$C$1:$H$1000,6,FALSE))</f>
        <v/>
      </c>
      <c r="T17" s="74" t="str">
        <f ca="1">IF(T15="","",VLOOKUP(T15,'C ds'!$C$1:$H$1000,6,FALSE))</f>
        <v/>
      </c>
      <c r="U17" s="74" t="str">
        <f ca="1">IF(U15="","",VLOOKUP(U15,'C ds'!$C$1:$H$1000,6,FALSE))</f>
        <v/>
      </c>
      <c r="V17" s="74" t="str">
        <f ca="1">IF(V15="","",VLOOKUP(V15,'C ds'!$C$1:$H$1000,6,FALSE))</f>
        <v/>
      </c>
      <c r="W17" s="74" t="str">
        <f ca="1">IF(W15="","",VLOOKUP(W15,'C ds'!$C$1:$H$1000,6,FALSE))</f>
        <v/>
      </c>
      <c r="X17" s="74" t="str">
        <f ca="1">IF(X15="","",VLOOKUP(X15,'C ds'!$C$1:$H$1000,6,FALSE))</f>
        <v/>
      </c>
      <c r="Y17" s="74" t="str">
        <f ca="1">IF(Y15="","",VLOOKUP(Y15,'C ds'!$C$1:$H$1000,6,FALSE))</f>
        <v/>
      </c>
      <c r="Z17" s="74" t="str">
        <f ca="1">IF(Z15="","",VLOOKUP(Z15,'C ds'!$C$1:$H$1000,6,FALSE))</f>
        <v/>
      </c>
      <c r="AA17" s="74" t="str">
        <f ca="1">IF(AA15="","",VLOOKUP(AA15,'C ds'!$C$1:$H$1000,6,FALSE))</f>
        <v/>
      </c>
      <c r="AB17" s="74" t="str">
        <f ca="1">IF(AB15="","",VLOOKUP(AB15,'C ds'!$C$1:$H$1000,6,FALSE))</f>
        <v/>
      </c>
      <c r="AC17" s="74" t="str">
        <f ca="1">IF(AC15="","",VLOOKUP(AC15,'C ds'!$C$1:$H$1000,6,FALSE))</f>
        <v/>
      </c>
      <c r="AD17" s="74" t="str">
        <f ca="1">IF(AD15="","",VLOOKUP(AD15,'C ds'!$C$1:$H$1000,6,FALSE))</f>
        <v/>
      </c>
      <c r="AE17" s="74" t="str">
        <f ca="1">IF(AE15="","",VLOOKUP(AE15,'C ds'!$C$1:$H$1000,6,FALSE))</f>
        <v/>
      </c>
      <c r="AF17" s="74" t="str">
        <f ca="1">IF(AF15="","",VLOOKUP(AF15,'C ds'!$C$1:$H$1000,6,FALSE))</f>
        <v/>
      </c>
      <c r="AG17" s="75" t="str">
        <f ca="1">IF(AG15="","",VLOOKUP(AG15,'C ds'!$C$1:$H$1000,6,FALSE))</f>
        <v/>
      </c>
    </row>
    <row r="18" spans="1:33" ht="20.100000000000001" customHeight="1" thickBot="1">
      <c r="A18" s="110"/>
      <c r="B18" s="81" t="s">
        <v>1</v>
      </c>
      <c r="C18" s="77" t="str">
        <f ca="1">IF(C15="","",VLOOKUP(C15,'C ds'!$C:$I,7,FALSE))</f>
        <v/>
      </c>
      <c r="D18" s="77" t="str">
        <f ca="1">IF(D15="","",VLOOKUP(D15,'C ds'!$C:$I,7,FALSE))</f>
        <v/>
      </c>
      <c r="E18" s="77" t="str">
        <f ca="1">IF(E15="","",VLOOKUP(E15,'C ds'!$C:$I,7,FALSE))</f>
        <v/>
      </c>
      <c r="F18" s="77" t="str">
        <f ca="1">IF(F15="","",VLOOKUP(F15,'C ds'!$C:$I,7,FALSE))</f>
        <v/>
      </c>
      <c r="G18" s="77" t="str">
        <f ca="1">IF(G15="","",VLOOKUP(G15,'C ds'!$C:$I,7,FALSE))</f>
        <v/>
      </c>
      <c r="H18" s="77" t="str">
        <f ca="1">IF(H15="","",VLOOKUP(H15,'C ds'!$C:$I,7,FALSE))</f>
        <v/>
      </c>
      <c r="I18" s="77" t="str">
        <f ca="1">IF(I15="","",VLOOKUP(I15,'C ds'!$C:$I,7,FALSE))</f>
        <v/>
      </c>
      <c r="J18" s="77" t="str">
        <f ca="1">IF(J15="","",VLOOKUP(J15,'C ds'!$C:$I,7,FALSE))</f>
        <v/>
      </c>
      <c r="K18" s="77" t="str">
        <f ca="1">IF(K15="","",VLOOKUP(K15,'C ds'!$C:$I,7,FALSE))</f>
        <v/>
      </c>
      <c r="L18" s="77" t="str">
        <f ca="1">IF(L15="","",VLOOKUP(L15,'C ds'!$C:$I,7,FALSE))</f>
        <v/>
      </c>
      <c r="M18" s="77" t="str">
        <f ca="1">IF(M15="","",VLOOKUP(M15,'C ds'!$C:$I,7,FALSE))</f>
        <v/>
      </c>
      <c r="N18" s="77" t="str">
        <f ca="1">IF(N15="","",VLOOKUP(N15,'C ds'!$C:$I,7,FALSE))</f>
        <v/>
      </c>
      <c r="O18" s="77" t="str">
        <f ca="1">IF(O15="","",VLOOKUP(O15,'C ds'!$C:$I,7,FALSE))</f>
        <v/>
      </c>
      <c r="P18" s="77" t="str">
        <f ca="1">IF(P15="","",VLOOKUP(P15,'C ds'!$C:$I,7,FALSE))</f>
        <v/>
      </c>
      <c r="Q18" s="77" t="str">
        <f ca="1">IF(Q15="","",VLOOKUP(Q15,'C ds'!$C:$I,7,FALSE))</f>
        <v/>
      </c>
      <c r="R18" s="77" t="str">
        <f ca="1">IF(R15="","",VLOOKUP(R15,'C ds'!$C:$I,7,FALSE))</f>
        <v/>
      </c>
      <c r="S18" s="77" t="str">
        <f ca="1">IF(S15="","",VLOOKUP(S15,'C ds'!$C:$I,7,FALSE))</f>
        <v/>
      </c>
      <c r="T18" s="77" t="str">
        <f ca="1">IF(T15="","",VLOOKUP(T15,'C ds'!$C:$I,7,FALSE))</f>
        <v/>
      </c>
      <c r="U18" s="77" t="str">
        <f ca="1">IF(U15="","",VLOOKUP(U15,'C ds'!$C:$I,7,FALSE))</f>
        <v/>
      </c>
      <c r="V18" s="77" t="str">
        <f ca="1">IF(V15="","",VLOOKUP(V15,'C ds'!$C:$I,7,FALSE))</f>
        <v/>
      </c>
      <c r="W18" s="77" t="str">
        <f ca="1">IF(W15="","",VLOOKUP(W15,'C ds'!$C:$I,7,FALSE))</f>
        <v/>
      </c>
      <c r="X18" s="77" t="str">
        <f ca="1">IF(X15="","",VLOOKUP(X15,'C ds'!$C:$I,7,FALSE))</f>
        <v/>
      </c>
      <c r="Y18" s="77" t="str">
        <f ca="1">IF(Y15="","",VLOOKUP(Y15,'C ds'!$C:$I,7,FALSE))</f>
        <v/>
      </c>
      <c r="Z18" s="77" t="str">
        <f ca="1">IF(Z15="","",VLOOKUP(Z15,'C ds'!$C:$I,7,FALSE))</f>
        <v/>
      </c>
      <c r="AA18" s="77" t="str">
        <f ca="1">IF(AA15="","",VLOOKUP(AA15,'C ds'!$C:$I,7,FALSE))</f>
        <v/>
      </c>
      <c r="AB18" s="77" t="str">
        <f ca="1">IF(AB15="","",VLOOKUP(AB15,'C ds'!$C:$I,7,FALSE))</f>
        <v/>
      </c>
      <c r="AC18" s="77" t="str">
        <f ca="1">IF(AC15="","",VLOOKUP(AC15,'C ds'!$C:$I,7,FALSE))</f>
        <v/>
      </c>
      <c r="AD18" s="77" t="str">
        <f ca="1">IF(AD15="","",VLOOKUP(AD15,'C ds'!$C:$I,7,FALSE))</f>
        <v/>
      </c>
      <c r="AE18" s="77" t="str">
        <f ca="1">IF(AE15="","",VLOOKUP(AE15,'C ds'!$C:$I,7,FALSE))</f>
        <v/>
      </c>
      <c r="AF18" s="77" t="str">
        <f ca="1">IF(AF15="","",VLOOKUP(AF15,'C ds'!$C:$I,7,FALSE))</f>
        <v/>
      </c>
      <c r="AG18" s="78" t="str">
        <f ca="1">IF(AG15="","",VLOOKUP(AG15,'C ds'!$C:$I,7,FALSE))</f>
        <v/>
      </c>
    </row>
    <row r="19" spans="1:33" ht="20.100000000000001" customHeight="1">
      <c r="A19" s="108">
        <f>Para!L5</f>
        <v>49.2</v>
      </c>
      <c r="B19" s="79" t="s">
        <v>25</v>
      </c>
      <c r="C19" s="70" t="str">
        <f t="shared" ref="C19:AG19" ca="1" si="9">IF(SUMIFS(BC_JAN,DP_JAN,"&lt;="&amp;C$5,DF_JAN,"&gt;="&amp;C$5,V_JAN,$A19)=0,"",SUMIFS(BC_JAN,DP_JAN,"&lt;="&amp;C$5,DF_JAN,"&gt;="&amp;C$5,V_JAN,$A19))</f>
        <v/>
      </c>
      <c r="D19" s="70" t="str">
        <f t="shared" ca="1" si="9"/>
        <v/>
      </c>
      <c r="E19" s="70" t="str">
        <f t="shared" ca="1" si="9"/>
        <v/>
      </c>
      <c r="F19" s="70" t="str">
        <f t="shared" ca="1" si="9"/>
        <v/>
      </c>
      <c r="G19" s="70" t="str">
        <f t="shared" ca="1" si="9"/>
        <v/>
      </c>
      <c r="H19" s="70" t="str">
        <f t="shared" ca="1" si="9"/>
        <v/>
      </c>
      <c r="I19" s="70" t="str">
        <f t="shared" ca="1" si="9"/>
        <v/>
      </c>
      <c r="J19" s="70" t="str">
        <f t="shared" ca="1" si="9"/>
        <v/>
      </c>
      <c r="K19" s="70" t="str">
        <f t="shared" ca="1" si="9"/>
        <v/>
      </c>
      <c r="L19" s="70" t="str">
        <f t="shared" ca="1" si="9"/>
        <v/>
      </c>
      <c r="M19" s="70" t="str">
        <f t="shared" ca="1" si="9"/>
        <v/>
      </c>
      <c r="N19" s="70" t="str">
        <f t="shared" ca="1" si="9"/>
        <v/>
      </c>
      <c r="O19" s="70" t="str">
        <f t="shared" ca="1" si="9"/>
        <v/>
      </c>
      <c r="P19" s="70" t="str">
        <f t="shared" ca="1" si="9"/>
        <v/>
      </c>
      <c r="Q19" s="70" t="str">
        <f t="shared" ca="1" si="9"/>
        <v/>
      </c>
      <c r="R19" s="70" t="str">
        <f t="shared" ca="1" si="9"/>
        <v/>
      </c>
      <c r="S19" s="70" t="str">
        <f t="shared" ca="1" si="9"/>
        <v/>
      </c>
      <c r="T19" s="70" t="str">
        <f t="shared" ca="1" si="9"/>
        <v/>
      </c>
      <c r="U19" s="70" t="str">
        <f t="shared" ca="1" si="9"/>
        <v/>
      </c>
      <c r="V19" s="70" t="str">
        <f t="shared" ca="1" si="9"/>
        <v/>
      </c>
      <c r="W19" s="70" t="str">
        <f t="shared" ca="1" si="9"/>
        <v/>
      </c>
      <c r="X19" s="70" t="str">
        <f t="shared" ca="1" si="9"/>
        <v/>
      </c>
      <c r="Y19" s="70" t="str">
        <f t="shared" ca="1" si="9"/>
        <v/>
      </c>
      <c r="Z19" s="70" t="str">
        <f t="shared" ca="1" si="9"/>
        <v/>
      </c>
      <c r="AA19" s="70" t="str">
        <f t="shared" ca="1" si="9"/>
        <v/>
      </c>
      <c r="AB19" s="70" t="str">
        <f t="shared" ca="1" si="9"/>
        <v/>
      </c>
      <c r="AC19" s="70" t="str">
        <f t="shared" ca="1" si="9"/>
        <v/>
      </c>
      <c r="AD19" s="70" t="str">
        <f t="shared" ca="1" si="9"/>
        <v/>
      </c>
      <c r="AE19" s="70" t="str">
        <f t="shared" ca="1" si="9"/>
        <v/>
      </c>
      <c r="AF19" s="70" t="str">
        <f t="shared" ca="1" si="9"/>
        <v/>
      </c>
      <c r="AG19" s="71" t="str">
        <f t="shared" ca="1" si="9"/>
        <v/>
      </c>
    </row>
    <row r="20" spans="1:33" ht="20.100000000000001" customHeight="1">
      <c r="A20" s="109"/>
      <c r="B20" s="80" t="s">
        <v>9</v>
      </c>
      <c r="C20" s="74" t="str">
        <f t="shared" ref="C20:AG20" ca="1" si="10">IF(C19="","",IF(INDEX(DATDIF2_JAN,MATCH(C19,BC_JAN))=C$5,INDEX(COND3_JAN,MATCH(C19,BC_JAN)),IF(INDEX(DATDIF1_JAN,MATCH(C19,BC_JAN))=C$5,INDEX(COND2_JAN,MATCH(C19,BC_JAN)),INDEX(COND1_JAN,MATCH(C19,BC_JAN)))))</f>
        <v/>
      </c>
      <c r="D20" s="74" t="str">
        <f t="shared" ca="1" si="10"/>
        <v/>
      </c>
      <c r="E20" s="74" t="str">
        <f t="shared" ca="1" si="10"/>
        <v/>
      </c>
      <c r="F20" s="74" t="str">
        <f t="shared" ca="1" si="10"/>
        <v/>
      </c>
      <c r="G20" s="74" t="str">
        <f t="shared" ca="1" si="10"/>
        <v/>
      </c>
      <c r="H20" s="74" t="str">
        <f t="shared" ca="1" si="10"/>
        <v/>
      </c>
      <c r="I20" s="74" t="str">
        <f t="shared" ca="1" si="10"/>
        <v/>
      </c>
      <c r="J20" s="74" t="str">
        <f t="shared" ca="1" si="10"/>
        <v/>
      </c>
      <c r="K20" s="74" t="str">
        <f t="shared" ca="1" si="10"/>
        <v/>
      </c>
      <c r="L20" s="74" t="str">
        <f t="shared" ca="1" si="10"/>
        <v/>
      </c>
      <c r="M20" s="74" t="str">
        <f t="shared" ca="1" si="10"/>
        <v/>
      </c>
      <c r="N20" s="74" t="str">
        <f t="shared" ca="1" si="10"/>
        <v/>
      </c>
      <c r="O20" s="74" t="str">
        <f t="shared" ca="1" si="10"/>
        <v/>
      </c>
      <c r="P20" s="74" t="str">
        <f t="shared" ca="1" si="10"/>
        <v/>
      </c>
      <c r="Q20" s="74" t="str">
        <f t="shared" ca="1" si="10"/>
        <v/>
      </c>
      <c r="R20" s="74" t="str">
        <f t="shared" ca="1" si="10"/>
        <v/>
      </c>
      <c r="S20" s="74" t="str">
        <f t="shared" ca="1" si="10"/>
        <v/>
      </c>
      <c r="T20" s="74" t="str">
        <f t="shared" ca="1" si="10"/>
        <v/>
      </c>
      <c r="U20" s="74" t="str">
        <f t="shared" ca="1" si="10"/>
        <v/>
      </c>
      <c r="V20" s="74" t="str">
        <f t="shared" ca="1" si="10"/>
        <v/>
      </c>
      <c r="W20" s="74" t="str">
        <f t="shared" ca="1" si="10"/>
        <v/>
      </c>
      <c r="X20" s="74" t="str">
        <f t="shared" ca="1" si="10"/>
        <v/>
      </c>
      <c r="Y20" s="74" t="str">
        <f t="shared" ca="1" si="10"/>
        <v/>
      </c>
      <c r="Z20" s="74" t="str">
        <f t="shared" ca="1" si="10"/>
        <v/>
      </c>
      <c r="AA20" s="74" t="str">
        <f t="shared" ca="1" si="10"/>
        <v/>
      </c>
      <c r="AB20" s="74" t="str">
        <f t="shared" ca="1" si="10"/>
        <v/>
      </c>
      <c r="AC20" s="74" t="str">
        <f t="shared" ca="1" si="10"/>
        <v/>
      </c>
      <c r="AD20" s="74" t="str">
        <f t="shared" ca="1" si="10"/>
        <v/>
      </c>
      <c r="AE20" s="74" t="str">
        <f t="shared" ca="1" si="10"/>
        <v/>
      </c>
      <c r="AF20" s="74" t="str">
        <f t="shared" ca="1" si="10"/>
        <v/>
      </c>
      <c r="AG20" s="75" t="str">
        <f t="shared" ca="1" si="10"/>
        <v/>
      </c>
    </row>
    <row r="21" spans="1:33" ht="20.100000000000001" customHeight="1">
      <c r="A21" s="109"/>
      <c r="B21" s="80" t="s">
        <v>8</v>
      </c>
      <c r="C21" s="74" t="str">
        <f ca="1">IF(C19="","",VLOOKUP(C19,'C ds'!$C$1:$H$1000,6,FALSE))</f>
        <v/>
      </c>
      <c r="D21" s="74" t="str">
        <f ca="1">IF(D19="","",VLOOKUP(D19,'C ds'!$C$1:$H$1000,6,FALSE))</f>
        <v/>
      </c>
      <c r="E21" s="74" t="str">
        <f ca="1">IF(E19="","",VLOOKUP(E19,'C ds'!$C$1:$H$1000,6,FALSE))</f>
        <v/>
      </c>
      <c r="F21" s="74" t="str">
        <f ca="1">IF(F19="","",VLOOKUP(F19,'C ds'!$C$1:$H$1000,6,FALSE))</f>
        <v/>
      </c>
      <c r="G21" s="74" t="str">
        <f ca="1">IF(G19="","",VLOOKUP(G19,'C ds'!$C$1:$H$1000,6,FALSE))</f>
        <v/>
      </c>
      <c r="H21" s="74" t="str">
        <f ca="1">IF(H19="","",VLOOKUP(H19,'C ds'!$C$1:$H$1000,6,FALSE))</f>
        <v/>
      </c>
      <c r="I21" s="74" t="str">
        <f ca="1">IF(I19="","",VLOOKUP(I19,'C ds'!$C$1:$H$1000,6,FALSE))</f>
        <v/>
      </c>
      <c r="J21" s="74" t="str">
        <f ca="1">IF(J19="","",VLOOKUP(J19,'C ds'!$C$1:$H$1000,6,FALSE))</f>
        <v/>
      </c>
      <c r="K21" s="74" t="str">
        <f ca="1">IF(K19="","",VLOOKUP(K19,'C ds'!$C$1:$H$1000,6,FALSE))</f>
        <v/>
      </c>
      <c r="L21" s="74" t="str">
        <f ca="1">IF(L19="","",VLOOKUP(L19,'C ds'!$C$1:$H$1000,6,FALSE))</f>
        <v/>
      </c>
      <c r="M21" s="74" t="str">
        <f ca="1">IF(M19="","",VLOOKUP(M19,'C ds'!$C$1:$H$1000,6,FALSE))</f>
        <v/>
      </c>
      <c r="N21" s="74" t="str">
        <f ca="1">IF(N19="","",VLOOKUP(N19,'C ds'!$C$1:$H$1000,6,FALSE))</f>
        <v/>
      </c>
      <c r="O21" s="74" t="str">
        <f ca="1">IF(O19="","",VLOOKUP(O19,'C ds'!$C$1:$H$1000,6,FALSE))</f>
        <v/>
      </c>
      <c r="P21" s="74" t="str">
        <f ca="1">IF(P19="","",VLOOKUP(P19,'C ds'!$C$1:$H$1000,6,FALSE))</f>
        <v/>
      </c>
      <c r="Q21" s="74" t="str">
        <f ca="1">IF(Q19="","",VLOOKUP(Q19,'C ds'!$C$1:$H$1000,6,FALSE))</f>
        <v/>
      </c>
      <c r="R21" s="74" t="str">
        <f ca="1">IF(R19="","",VLOOKUP(R19,'C ds'!$C$1:$H$1000,6,FALSE))</f>
        <v/>
      </c>
      <c r="S21" s="74" t="str">
        <f ca="1">IF(S19="","",VLOOKUP(S19,'C ds'!$C$1:$H$1000,6,FALSE))</f>
        <v/>
      </c>
      <c r="T21" s="74" t="str">
        <f ca="1">IF(T19="","",VLOOKUP(T19,'C ds'!$C$1:$H$1000,6,FALSE))</f>
        <v/>
      </c>
      <c r="U21" s="74" t="str">
        <f ca="1">IF(U19="","",VLOOKUP(U19,'C ds'!$C$1:$H$1000,6,FALSE))</f>
        <v/>
      </c>
      <c r="V21" s="74" t="str">
        <f ca="1">IF(V19="","",VLOOKUP(V19,'C ds'!$C$1:$H$1000,6,FALSE))</f>
        <v/>
      </c>
      <c r="W21" s="74" t="str">
        <f ca="1">IF(W19="","",VLOOKUP(W19,'C ds'!$C$1:$H$1000,6,FALSE))</f>
        <v/>
      </c>
      <c r="X21" s="74" t="str">
        <f ca="1">IF(X19="","",VLOOKUP(X19,'C ds'!$C$1:$H$1000,6,FALSE))</f>
        <v/>
      </c>
      <c r="Y21" s="74" t="str">
        <f ca="1">IF(Y19="","",VLOOKUP(Y19,'C ds'!$C$1:$H$1000,6,FALSE))</f>
        <v/>
      </c>
      <c r="Z21" s="74" t="str">
        <f ca="1">IF(Z19="","",VLOOKUP(Z19,'C ds'!$C$1:$H$1000,6,FALSE))</f>
        <v/>
      </c>
      <c r="AA21" s="74" t="str">
        <f ca="1">IF(AA19="","",VLOOKUP(AA19,'C ds'!$C$1:$H$1000,6,FALSE))</f>
        <v/>
      </c>
      <c r="AB21" s="74" t="str">
        <f ca="1">IF(AB19="","",VLOOKUP(AB19,'C ds'!$C$1:$H$1000,6,FALSE))</f>
        <v/>
      </c>
      <c r="AC21" s="74" t="str">
        <f ca="1">IF(AC19="","",VLOOKUP(AC19,'C ds'!$C$1:$H$1000,6,FALSE))</f>
        <v/>
      </c>
      <c r="AD21" s="74" t="str">
        <f ca="1">IF(AD19="","",VLOOKUP(AD19,'C ds'!$C$1:$H$1000,6,FALSE))</f>
        <v/>
      </c>
      <c r="AE21" s="74" t="str">
        <f ca="1">IF(AE19="","",VLOOKUP(AE19,'C ds'!$C$1:$H$1000,6,FALSE))</f>
        <v/>
      </c>
      <c r="AF21" s="74" t="str">
        <f ca="1">IF(AF19="","",VLOOKUP(AF19,'C ds'!$C$1:$H$1000,6,FALSE))</f>
        <v/>
      </c>
      <c r="AG21" s="75" t="str">
        <f ca="1">IF(AG19="","",VLOOKUP(AG19,'C ds'!$C$1:$H$1000,6,FALSE))</f>
        <v/>
      </c>
    </row>
    <row r="22" spans="1:33" ht="20.100000000000001" customHeight="1" thickBot="1">
      <c r="A22" s="110"/>
      <c r="B22" s="81" t="s">
        <v>1</v>
      </c>
      <c r="C22" s="77" t="str">
        <f ca="1">IF(C19="","",VLOOKUP(C19,'C ds'!$C:$I,7,FALSE))</f>
        <v/>
      </c>
      <c r="D22" s="77" t="str">
        <f ca="1">IF(D19="","",VLOOKUP(D19,'C ds'!$C:$I,7,FALSE))</f>
        <v/>
      </c>
      <c r="E22" s="77" t="str">
        <f ca="1">IF(E19="","",VLOOKUP(E19,'C ds'!$C:$I,7,FALSE))</f>
        <v/>
      </c>
      <c r="F22" s="77" t="str">
        <f ca="1">IF(F19="","",VLOOKUP(F19,'C ds'!$C:$I,7,FALSE))</f>
        <v/>
      </c>
      <c r="G22" s="77" t="str">
        <f ca="1">IF(G19="","",VLOOKUP(G19,'C ds'!$C:$I,7,FALSE))</f>
        <v/>
      </c>
      <c r="H22" s="77" t="str">
        <f ca="1">IF(H19="","",VLOOKUP(H19,'C ds'!$C:$I,7,FALSE))</f>
        <v/>
      </c>
      <c r="I22" s="77" t="str">
        <f ca="1">IF(I19="","",VLOOKUP(I19,'C ds'!$C:$I,7,FALSE))</f>
        <v/>
      </c>
      <c r="J22" s="77" t="str">
        <f ca="1">IF(J19="","",VLOOKUP(J19,'C ds'!$C:$I,7,FALSE))</f>
        <v/>
      </c>
      <c r="K22" s="77" t="str">
        <f ca="1">IF(K19="","",VLOOKUP(K19,'C ds'!$C:$I,7,FALSE))</f>
        <v/>
      </c>
      <c r="L22" s="77" t="str">
        <f ca="1">IF(L19="","",VLOOKUP(L19,'C ds'!$C:$I,7,FALSE))</f>
        <v/>
      </c>
      <c r="M22" s="77" t="str">
        <f ca="1">IF(M19="","",VLOOKUP(M19,'C ds'!$C:$I,7,FALSE))</f>
        <v/>
      </c>
      <c r="N22" s="77" t="str">
        <f ca="1">IF(N19="","",VLOOKUP(N19,'C ds'!$C:$I,7,FALSE))</f>
        <v/>
      </c>
      <c r="O22" s="77" t="str">
        <f ca="1">IF(O19="","",VLOOKUP(O19,'C ds'!$C:$I,7,FALSE))</f>
        <v/>
      </c>
      <c r="P22" s="77" t="str">
        <f ca="1">IF(P19="","",VLOOKUP(P19,'C ds'!$C:$I,7,FALSE))</f>
        <v/>
      </c>
      <c r="Q22" s="77" t="str">
        <f ca="1">IF(Q19="","",VLOOKUP(Q19,'C ds'!$C:$I,7,FALSE))</f>
        <v/>
      </c>
      <c r="R22" s="77" t="str">
        <f ca="1">IF(R19="","",VLOOKUP(R19,'C ds'!$C:$I,7,FALSE))</f>
        <v/>
      </c>
      <c r="S22" s="77" t="str">
        <f ca="1">IF(S19="","",VLOOKUP(S19,'C ds'!$C:$I,7,FALSE))</f>
        <v/>
      </c>
      <c r="T22" s="77" t="str">
        <f ca="1">IF(T19="","",VLOOKUP(T19,'C ds'!$C:$I,7,FALSE))</f>
        <v/>
      </c>
      <c r="U22" s="77" t="str">
        <f ca="1">IF(U19="","",VLOOKUP(U19,'C ds'!$C:$I,7,FALSE))</f>
        <v/>
      </c>
      <c r="V22" s="77" t="str">
        <f ca="1">IF(V19="","",VLOOKUP(V19,'C ds'!$C:$I,7,FALSE))</f>
        <v/>
      </c>
      <c r="W22" s="77" t="str">
        <f ca="1">IF(W19="","",VLOOKUP(W19,'C ds'!$C:$I,7,FALSE))</f>
        <v/>
      </c>
      <c r="X22" s="77" t="str">
        <f ca="1">IF(X19="","",VLOOKUP(X19,'C ds'!$C:$I,7,FALSE))</f>
        <v/>
      </c>
      <c r="Y22" s="77" t="str">
        <f ca="1">IF(Y19="","",VLOOKUP(Y19,'C ds'!$C:$I,7,FALSE))</f>
        <v/>
      </c>
      <c r="Z22" s="77" t="str">
        <f ca="1">IF(Z19="","",VLOOKUP(Z19,'C ds'!$C:$I,7,FALSE))</f>
        <v/>
      </c>
      <c r="AA22" s="77" t="str">
        <f ca="1">IF(AA19="","",VLOOKUP(AA19,'C ds'!$C:$I,7,FALSE))</f>
        <v/>
      </c>
      <c r="AB22" s="77" t="str">
        <f ca="1">IF(AB19="","",VLOOKUP(AB19,'C ds'!$C:$I,7,FALSE))</f>
        <v/>
      </c>
      <c r="AC22" s="77" t="str">
        <f ca="1">IF(AC19="","",VLOOKUP(AC19,'C ds'!$C:$I,7,FALSE))</f>
        <v/>
      </c>
      <c r="AD22" s="77" t="str">
        <f ca="1">IF(AD19="","",VLOOKUP(AD19,'C ds'!$C:$I,7,FALSE))</f>
        <v/>
      </c>
      <c r="AE22" s="77" t="str">
        <f ca="1">IF(AE19="","",VLOOKUP(AE19,'C ds'!$C:$I,7,FALSE))</f>
        <v/>
      </c>
      <c r="AF22" s="77" t="str">
        <f ca="1">IF(AF19="","",VLOOKUP(AF19,'C ds'!$C:$I,7,FALSE))</f>
        <v/>
      </c>
      <c r="AG22" s="78" t="str">
        <f ca="1">IF(AG19="","",VLOOKUP(AG19,'C ds'!$C:$I,7,FALSE))</f>
        <v/>
      </c>
    </row>
    <row r="23" spans="1:33" ht="19.5" customHeight="1">
      <c r="A23" s="108">
        <f>Para!L6</f>
        <v>49.3</v>
      </c>
      <c r="B23" s="79" t="s">
        <v>25</v>
      </c>
      <c r="C23" s="70" t="str">
        <f t="shared" ref="C23:AG23" ca="1" si="11">IF(SUMIFS(BC_JAN,DP_JAN,"&lt;="&amp;C$5,DF_JAN,"&gt;="&amp;C$5,V_JAN,$A23)=0,"",SUMIFS(BC_JAN,DP_JAN,"&lt;="&amp;C$5,DF_JAN,"&gt;="&amp;C$5,V_JAN,$A23))</f>
        <v/>
      </c>
      <c r="D23" s="70" t="str">
        <f t="shared" ca="1" si="11"/>
        <v/>
      </c>
      <c r="E23" s="70" t="str">
        <f t="shared" ca="1" si="11"/>
        <v/>
      </c>
      <c r="F23" s="70" t="str">
        <f t="shared" ca="1" si="11"/>
        <v/>
      </c>
      <c r="G23" s="70" t="str">
        <f t="shared" ca="1" si="11"/>
        <v/>
      </c>
      <c r="H23" s="70" t="str">
        <f t="shared" ca="1" si="11"/>
        <v/>
      </c>
      <c r="I23" s="70" t="str">
        <f t="shared" ca="1" si="11"/>
        <v/>
      </c>
      <c r="J23" s="70" t="str">
        <f t="shared" ca="1" si="11"/>
        <v/>
      </c>
      <c r="K23" s="70" t="str">
        <f t="shared" ca="1" si="11"/>
        <v/>
      </c>
      <c r="L23" s="70" t="str">
        <f t="shared" ca="1" si="11"/>
        <v/>
      </c>
      <c r="M23" s="70" t="str">
        <f t="shared" ca="1" si="11"/>
        <v/>
      </c>
      <c r="N23" s="70" t="str">
        <f t="shared" ca="1" si="11"/>
        <v/>
      </c>
      <c r="O23" s="70" t="str">
        <f t="shared" ca="1" si="11"/>
        <v/>
      </c>
      <c r="P23" s="70" t="str">
        <f t="shared" ca="1" si="11"/>
        <v/>
      </c>
      <c r="Q23" s="70" t="str">
        <f t="shared" ca="1" si="11"/>
        <v/>
      </c>
      <c r="R23" s="70" t="str">
        <f t="shared" ca="1" si="11"/>
        <v/>
      </c>
      <c r="S23" s="70" t="str">
        <f t="shared" ca="1" si="11"/>
        <v/>
      </c>
      <c r="T23" s="70" t="str">
        <f t="shared" ca="1" si="11"/>
        <v/>
      </c>
      <c r="U23" s="70" t="str">
        <f t="shared" ca="1" si="11"/>
        <v/>
      </c>
      <c r="V23" s="70" t="str">
        <f t="shared" ca="1" si="11"/>
        <v/>
      </c>
      <c r="W23" s="70" t="str">
        <f t="shared" ca="1" si="11"/>
        <v/>
      </c>
      <c r="X23" s="70" t="str">
        <f t="shared" ca="1" si="11"/>
        <v/>
      </c>
      <c r="Y23" s="70" t="str">
        <f t="shared" ca="1" si="11"/>
        <v/>
      </c>
      <c r="Z23" s="70" t="str">
        <f t="shared" ca="1" si="11"/>
        <v/>
      </c>
      <c r="AA23" s="70" t="str">
        <f t="shared" ca="1" si="11"/>
        <v/>
      </c>
      <c r="AB23" s="70" t="str">
        <f t="shared" ca="1" si="11"/>
        <v/>
      </c>
      <c r="AC23" s="70" t="str">
        <f t="shared" ca="1" si="11"/>
        <v/>
      </c>
      <c r="AD23" s="70" t="str">
        <f t="shared" ca="1" si="11"/>
        <v/>
      </c>
      <c r="AE23" s="70" t="str">
        <f t="shared" ca="1" si="11"/>
        <v/>
      </c>
      <c r="AF23" s="70" t="str">
        <f t="shared" ca="1" si="11"/>
        <v/>
      </c>
      <c r="AG23" s="71" t="str">
        <f t="shared" ca="1" si="11"/>
        <v/>
      </c>
    </row>
    <row r="24" spans="1:33" ht="20.100000000000001" customHeight="1">
      <c r="A24" s="109"/>
      <c r="B24" s="80" t="s">
        <v>9</v>
      </c>
      <c r="C24" s="74" t="str">
        <f t="shared" ref="C24:AG24" ca="1" si="12">IF(C23="","",IF(INDEX(DATDIF2_JAN,MATCH(C23,BC_JAN))=C$5,INDEX(COND3_JAN,MATCH(C23,BC_JAN)),IF(INDEX(DATDIF1_JAN,MATCH(C23,BC_JAN))=C$5,INDEX(COND2_JAN,MATCH(C23,BC_JAN)),INDEX(COND1_JAN,MATCH(C23,BC_JAN)))))</f>
        <v/>
      </c>
      <c r="D24" s="74" t="str">
        <f t="shared" ca="1" si="12"/>
        <v/>
      </c>
      <c r="E24" s="74" t="str">
        <f t="shared" ca="1" si="12"/>
        <v/>
      </c>
      <c r="F24" s="74" t="str">
        <f t="shared" ca="1" si="12"/>
        <v/>
      </c>
      <c r="G24" s="74" t="str">
        <f t="shared" ca="1" si="12"/>
        <v/>
      </c>
      <c r="H24" s="74" t="str">
        <f t="shared" ca="1" si="12"/>
        <v/>
      </c>
      <c r="I24" s="74" t="str">
        <f t="shared" ca="1" si="12"/>
        <v/>
      </c>
      <c r="J24" s="74" t="str">
        <f t="shared" ca="1" si="12"/>
        <v/>
      </c>
      <c r="K24" s="74" t="str">
        <f t="shared" ca="1" si="12"/>
        <v/>
      </c>
      <c r="L24" s="74" t="str">
        <f t="shared" ca="1" si="12"/>
        <v/>
      </c>
      <c r="M24" s="74" t="str">
        <f t="shared" ca="1" si="12"/>
        <v/>
      </c>
      <c r="N24" s="74" t="str">
        <f t="shared" ca="1" si="12"/>
        <v/>
      </c>
      <c r="O24" s="74" t="str">
        <f t="shared" ca="1" si="12"/>
        <v/>
      </c>
      <c r="P24" s="74" t="str">
        <f t="shared" ca="1" si="12"/>
        <v/>
      </c>
      <c r="Q24" s="74" t="str">
        <f t="shared" ca="1" si="12"/>
        <v/>
      </c>
      <c r="R24" s="74" t="str">
        <f t="shared" ca="1" si="12"/>
        <v/>
      </c>
      <c r="S24" s="74" t="str">
        <f t="shared" ca="1" si="12"/>
        <v/>
      </c>
      <c r="T24" s="74" t="str">
        <f t="shared" ca="1" si="12"/>
        <v/>
      </c>
      <c r="U24" s="74" t="str">
        <f t="shared" ca="1" si="12"/>
        <v/>
      </c>
      <c r="V24" s="74" t="str">
        <f t="shared" ca="1" si="12"/>
        <v/>
      </c>
      <c r="W24" s="74" t="str">
        <f t="shared" ca="1" si="12"/>
        <v/>
      </c>
      <c r="X24" s="74" t="str">
        <f t="shared" ca="1" si="12"/>
        <v/>
      </c>
      <c r="Y24" s="74" t="str">
        <f t="shared" ca="1" si="12"/>
        <v/>
      </c>
      <c r="Z24" s="74" t="str">
        <f t="shared" ca="1" si="12"/>
        <v/>
      </c>
      <c r="AA24" s="74" t="str">
        <f t="shared" ca="1" si="12"/>
        <v/>
      </c>
      <c r="AB24" s="74" t="str">
        <f t="shared" ca="1" si="12"/>
        <v/>
      </c>
      <c r="AC24" s="74" t="str">
        <f t="shared" ca="1" si="12"/>
        <v/>
      </c>
      <c r="AD24" s="74" t="str">
        <f t="shared" ca="1" si="12"/>
        <v/>
      </c>
      <c r="AE24" s="74" t="str">
        <f t="shared" ca="1" si="12"/>
        <v/>
      </c>
      <c r="AF24" s="74" t="str">
        <f t="shared" ca="1" si="12"/>
        <v/>
      </c>
      <c r="AG24" s="75" t="str">
        <f t="shared" ca="1" si="12"/>
        <v/>
      </c>
    </row>
    <row r="25" spans="1:33" ht="20.100000000000001" customHeight="1">
      <c r="A25" s="109"/>
      <c r="B25" s="80" t="s">
        <v>8</v>
      </c>
      <c r="C25" s="74" t="str">
        <f ca="1">IF(C23="","",VLOOKUP(C23,'C ds'!$C$1:$H$1000,6,FALSE))</f>
        <v/>
      </c>
      <c r="D25" s="74" t="str">
        <f ca="1">IF(D23="","",VLOOKUP(D23,'C ds'!$C$1:$H$1000,6,FALSE))</f>
        <v/>
      </c>
      <c r="E25" s="74" t="str">
        <f ca="1">IF(E23="","",VLOOKUP(E23,'C ds'!$C$1:$H$1000,6,FALSE))</f>
        <v/>
      </c>
      <c r="F25" s="74" t="str">
        <f ca="1">IF(F23="","",VLOOKUP(F23,'C ds'!$C$1:$H$1000,6,FALSE))</f>
        <v/>
      </c>
      <c r="G25" s="74" t="str">
        <f ca="1">IF(G23="","",VLOOKUP(G23,'C ds'!$C$1:$H$1000,6,FALSE))</f>
        <v/>
      </c>
      <c r="H25" s="74" t="str">
        <f ca="1">IF(H23="","",VLOOKUP(H23,'C ds'!$C$1:$H$1000,6,FALSE))</f>
        <v/>
      </c>
      <c r="I25" s="74" t="str">
        <f ca="1">IF(I23="","",VLOOKUP(I23,'C ds'!$C$1:$H$1000,6,FALSE))</f>
        <v/>
      </c>
      <c r="J25" s="74" t="str">
        <f ca="1">IF(J23="","",VLOOKUP(J23,'C ds'!$C$1:$H$1000,6,FALSE))</f>
        <v/>
      </c>
      <c r="K25" s="74" t="str">
        <f ca="1">IF(K23="","",VLOOKUP(K23,'C ds'!$C$1:$H$1000,6,FALSE))</f>
        <v/>
      </c>
      <c r="L25" s="74" t="str">
        <f ca="1">IF(L23="","",VLOOKUP(L23,'C ds'!$C$1:$H$1000,6,FALSE))</f>
        <v/>
      </c>
      <c r="M25" s="74" t="str">
        <f ca="1">IF(M23="","",VLOOKUP(M23,'C ds'!$C$1:$H$1000,6,FALSE))</f>
        <v/>
      </c>
      <c r="N25" s="74" t="str">
        <f ca="1">IF(N23="","",VLOOKUP(N23,'C ds'!$C$1:$H$1000,6,FALSE))</f>
        <v/>
      </c>
      <c r="O25" s="74" t="str">
        <f ca="1">IF(O23="","",VLOOKUP(O23,'C ds'!$C$1:$H$1000,6,FALSE))</f>
        <v/>
      </c>
      <c r="P25" s="74" t="str">
        <f ca="1">IF(P23="","",VLOOKUP(P23,'C ds'!$C$1:$H$1000,6,FALSE))</f>
        <v/>
      </c>
      <c r="Q25" s="74" t="str">
        <f ca="1">IF(Q23="","",VLOOKUP(Q23,'C ds'!$C$1:$H$1000,6,FALSE))</f>
        <v/>
      </c>
      <c r="R25" s="74" t="str">
        <f ca="1">IF(R23="","",VLOOKUP(R23,'C ds'!$C$1:$H$1000,6,FALSE))</f>
        <v/>
      </c>
      <c r="S25" s="74" t="str">
        <f ca="1">IF(S23="","",VLOOKUP(S23,'C ds'!$C$1:$H$1000,6,FALSE))</f>
        <v/>
      </c>
      <c r="T25" s="74" t="str">
        <f ca="1">IF(T23="","",VLOOKUP(T23,'C ds'!$C$1:$H$1000,6,FALSE))</f>
        <v/>
      </c>
      <c r="U25" s="74" t="str">
        <f ca="1">IF(U23="","",VLOOKUP(U23,'C ds'!$C$1:$H$1000,6,FALSE))</f>
        <v/>
      </c>
      <c r="V25" s="74" t="str">
        <f ca="1">IF(V23="","",VLOOKUP(V23,'C ds'!$C$1:$H$1000,6,FALSE))</f>
        <v/>
      </c>
      <c r="W25" s="74" t="str">
        <f ca="1">IF(W23="","",VLOOKUP(W23,'C ds'!$C$1:$H$1000,6,FALSE))</f>
        <v/>
      </c>
      <c r="X25" s="74" t="str">
        <f ca="1">IF(X23="","",VLOOKUP(X23,'C ds'!$C$1:$H$1000,6,FALSE))</f>
        <v/>
      </c>
      <c r="Y25" s="74" t="str">
        <f ca="1">IF(Y23="","",VLOOKUP(Y23,'C ds'!$C$1:$H$1000,6,FALSE))</f>
        <v/>
      </c>
      <c r="Z25" s="74" t="str">
        <f ca="1">IF(Z23="","",VLOOKUP(Z23,'C ds'!$C$1:$H$1000,6,FALSE))</f>
        <v/>
      </c>
      <c r="AA25" s="74" t="str">
        <f ca="1">IF(AA23="","",VLOOKUP(AA23,'C ds'!$C$1:$H$1000,6,FALSE))</f>
        <v/>
      </c>
      <c r="AB25" s="74" t="str">
        <f ca="1">IF(AB23="","",VLOOKUP(AB23,'C ds'!$C$1:$H$1000,6,FALSE))</f>
        <v/>
      </c>
      <c r="AC25" s="74" t="str">
        <f ca="1">IF(AC23="","",VLOOKUP(AC23,'C ds'!$C$1:$H$1000,6,FALSE))</f>
        <v/>
      </c>
      <c r="AD25" s="74" t="str">
        <f ca="1">IF(AD23="","",VLOOKUP(AD23,'C ds'!$C$1:$H$1000,6,FALSE))</f>
        <v/>
      </c>
      <c r="AE25" s="74" t="str">
        <f ca="1">IF(AE23="","",VLOOKUP(AE23,'C ds'!$C$1:$H$1000,6,FALSE))</f>
        <v/>
      </c>
      <c r="AF25" s="74" t="str">
        <f ca="1">IF(AF23="","",VLOOKUP(AF23,'C ds'!$C$1:$H$1000,6,FALSE))</f>
        <v/>
      </c>
      <c r="AG25" s="75" t="str">
        <f ca="1">IF(AG23="","",VLOOKUP(AG23,'C ds'!$C$1:$H$1000,6,FALSE))</f>
        <v/>
      </c>
    </row>
    <row r="26" spans="1:33" ht="20.100000000000001" customHeight="1" thickBot="1">
      <c r="A26" s="110"/>
      <c r="B26" s="81" t="s">
        <v>1</v>
      </c>
      <c r="C26" s="77" t="str">
        <f ca="1">IF(C23="","",VLOOKUP(C23,'C ds'!$C:$I,7,FALSE))</f>
        <v/>
      </c>
      <c r="D26" s="77" t="str">
        <f ca="1">IF(D23="","",VLOOKUP(D23,'C ds'!$C:$I,7,FALSE))</f>
        <v/>
      </c>
      <c r="E26" s="77" t="str">
        <f ca="1">IF(E23="","",VLOOKUP(E23,'C ds'!$C:$I,7,FALSE))</f>
        <v/>
      </c>
      <c r="F26" s="77" t="str">
        <f ca="1">IF(F23="","",VLOOKUP(F23,'C ds'!$C:$I,7,FALSE))</f>
        <v/>
      </c>
      <c r="G26" s="77" t="str">
        <f ca="1">IF(G23="","",VLOOKUP(G23,'C ds'!$C:$I,7,FALSE))</f>
        <v/>
      </c>
      <c r="H26" s="77" t="str">
        <f ca="1">IF(H23="","",VLOOKUP(H23,'C ds'!$C:$I,7,FALSE))</f>
        <v/>
      </c>
      <c r="I26" s="77" t="str">
        <f ca="1">IF(I23="","",VLOOKUP(I23,'C ds'!$C:$I,7,FALSE))</f>
        <v/>
      </c>
      <c r="J26" s="77" t="str">
        <f ca="1">IF(J23="","",VLOOKUP(J23,'C ds'!$C:$I,7,FALSE))</f>
        <v/>
      </c>
      <c r="K26" s="77" t="str">
        <f ca="1">IF(K23="","",VLOOKUP(K23,'C ds'!$C:$I,7,FALSE))</f>
        <v/>
      </c>
      <c r="L26" s="77" t="str">
        <f ca="1">IF(L23="","",VLOOKUP(L23,'C ds'!$C:$I,7,FALSE))</f>
        <v/>
      </c>
      <c r="M26" s="77" t="str">
        <f ca="1">IF(M23="","",VLOOKUP(M23,'C ds'!$C:$I,7,FALSE))</f>
        <v/>
      </c>
      <c r="N26" s="77" t="str">
        <f ca="1">IF(N23="","",VLOOKUP(N23,'C ds'!$C:$I,7,FALSE))</f>
        <v/>
      </c>
      <c r="O26" s="77" t="str">
        <f ca="1">IF(O23="","",VLOOKUP(O23,'C ds'!$C:$I,7,FALSE))</f>
        <v/>
      </c>
      <c r="P26" s="77" t="str">
        <f ca="1">IF(P23="","",VLOOKUP(P23,'C ds'!$C:$I,7,FALSE))</f>
        <v/>
      </c>
      <c r="Q26" s="77" t="str">
        <f ca="1">IF(Q23="","",VLOOKUP(Q23,'C ds'!$C:$I,7,FALSE))</f>
        <v/>
      </c>
      <c r="R26" s="77" t="str">
        <f ca="1">IF(R23="","",VLOOKUP(R23,'C ds'!$C:$I,7,FALSE))</f>
        <v/>
      </c>
      <c r="S26" s="77" t="str">
        <f ca="1">IF(S23="","",VLOOKUP(S23,'C ds'!$C:$I,7,FALSE))</f>
        <v/>
      </c>
      <c r="T26" s="77" t="str">
        <f ca="1">IF(T23="","",VLOOKUP(T23,'C ds'!$C:$I,7,FALSE))</f>
        <v/>
      </c>
      <c r="U26" s="77" t="str">
        <f ca="1">IF(U23="","",VLOOKUP(U23,'C ds'!$C:$I,7,FALSE))</f>
        <v/>
      </c>
      <c r="V26" s="77" t="str">
        <f ca="1">IF(V23="","",VLOOKUP(V23,'C ds'!$C:$I,7,FALSE))</f>
        <v/>
      </c>
      <c r="W26" s="77" t="str">
        <f ca="1">IF(W23="","",VLOOKUP(W23,'C ds'!$C:$I,7,FALSE))</f>
        <v/>
      </c>
      <c r="X26" s="77" t="str">
        <f ca="1">IF(X23="","",VLOOKUP(X23,'C ds'!$C:$I,7,FALSE))</f>
        <v/>
      </c>
      <c r="Y26" s="77" t="str">
        <f ca="1">IF(Y23="","",VLOOKUP(Y23,'C ds'!$C:$I,7,FALSE))</f>
        <v/>
      </c>
      <c r="Z26" s="77" t="str">
        <f ca="1">IF(Z23="","",VLOOKUP(Z23,'C ds'!$C:$I,7,FALSE))</f>
        <v/>
      </c>
      <c r="AA26" s="77" t="str">
        <f ca="1">IF(AA23="","",VLOOKUP(AA23,'C ds'!$C:$I,7,FALSE))</f>
        <v/>
      </c>
      <c r="AB26" s="77" t="str">
        <f ca="1">IF(AB23="","",VLOOKUP(AB23,'C ds'!$C:$I,7,FALSE))</f>
        <v/>
      </c>
      <c r="AC26" s="77" t="str">
        <f ca="1">IF(AC23="","",VLOOKUP(AC23,'C ds'!$C:$I,7,FALSE))</f>
        <v/>
      </c>
      <c r="AD26" s="77" t="str">
        <f ca="1">IF(AD23="","",VLOOKUP(AD23,'C ds'!$C:$I,7,FALSE))</f>
        <v/>
      </c>
      <c r="AE26" s="77" t="str">
        <f ca="1">IF(AE23="","",VLOOKUP(AE23,'C ds'!$C:$I,7,FALSE))</f>
        <v/>
      </c>
      <c r="AF26" s="77" t="str">
        <f ca="1">IF(AF23="","",VLOOKUP(AF23,'C ds'!$C:$I,7,FALSE))</f>
        <v/>
      </c>
      <c r="AG26" s="78" t="str">
        <f ca="1">IF(AG23="","",VLOOKUP(AG23,'C ds'!$C:$I,7,FALSE))</f>
        <v/>
      </c>
    </row>
    <row r="27" spans="1:33" ht="19.5" customHeight="1">
      <c r="A27" s="108">
        <f>Para!L7</f>
        <v>49.4</v>
      </c>
      <c r="B27" s="79" t="s">
        <v>25</v>
      </c>
      <c r="C27" s="70" t="str">
        <f t="shared" ref="C27:AG27" ca="1" si="13">IF(SUMIFS(BC_JAN,DP_JAN,"&lt;="&amp;C$5,DF_JAN,"&gt;="&amp;C$5,V_JAN,$A27)=0,"",SUMIFS(BC_JAN,DP_JAN,"&lt;="&amp;C$5,DF_JAN,"&gt;="&amp;C$5,V_JAN,$A27))</f>
        <v/>
      </c>
      <c r="D27" s="70" t="str">
        <f t="shared" ca="1" si="13"/>
        <v/>
      </c>
      <c r="E27" s="70" t="str">
        <f t="shared" ca="1" si="13"/>
        <v/>
      </c>
      <c r="F27" s="70" t="str">
        <f t="shared" ca="1" si="13"/>
        <v/>
      </c>
      <c r="G27" s="70" t="str">
        <f t="shared" ca="1" si="13"/>
        <v/>
      </c>
      <c r="H27" s="70" t="str">
        <f t="shared" ca="1" si="13"/>
        <v/>
      </c>
      <c r="I27" s="70" t="str">
        <f t="shared" ca="1" si="13"/>
        <v/>
      </c>
      <c r="J27" s="70" t="str">
        <f t="shared" ca="1" si="13"/>
        <v/>
      </c>
      <c r="K27" s="70" t="str">
        <f t="shared" ca="1" si="13"/>
        <v/>
      </c>
      <c r="L27" s="70" t="str">
        <f t="shared" ca="1" si="13"/>
        <v/>
      </c>
      <c r="M27" s="70" t="str">
        <f t="shared" ca="1" si="13"/>
        <v/>
      </c>
      <c r="N27" s="70" t="str">
        <f t="shared" ca="1" si="13"/>
        <v/>
      </c>
      <c r="O27" s="70" t="str">
        <f t="shared" ca="1" si="13"/>
        <v/>
      </c>
      <c r="P27" s="70" t="str">
        <f t="shared" ca="1" si="13"/>
        <v/>
      </c>
      <c r="Q27" s="70" t="str">
        <f t="shared" ca="1" si="13"/>
        <v/>
      </c>
      <c r="R27" s="70" t="str">
        <f t="shared" ca="1" si="13"/>
        <v/>
      </c>
      <c r="S27" s="70" t="str">
        <f t="shared" ca="1" si="13"/>
        <v/>
      </c>
      <c r="T27" s="70" t="str">
        <f t="shared" ca="1" si="13"/>
        <v/>
      </c>
      <c r="U27" s="70" t="str">
        <f t="shared" ca="1" si="13"/>
        <v/>
      </c>
      <c r="V27" s="70" t="str">
        <f t="shared" ca="1" si="13"/>
        <v/>
      </c>
      <c r="W27" s="70" t="str">
        <f t="shared" ca="1" si="13"/>
        <v/>
      </c>
      <c r="X27" s="70" t="str">
        <f t="shared" ca="1" si="13"/>
        <v/>
      </c>
      <c r="Y27" s="70" t="str">
        <f t="shared" ca="1" si="13"/>
        <v/>
      </c>
      <c r="Z27" s="70" t="str">
        <f t="shared" ca="1" si="13"/>
        <v/>
      </c>
      <c r="AA27" s="70" t="str">
        <f t="shared" ca="1" si="13"/>
        <v/>
      </c>
      <c r="AB27" s="70" t="str">
        <f t="shared" ca="1" si="13"/>
        <v/>
      </c>
      <c r="AC27" s="70" t="str">
        <f t="shared" ca="1" si="13"/>
        <v/>
      </c>
      <c r="AD27" s="70" t="str">
        <f t="shared" ca="1" si="13"/>
        <v/>
      </c>
      <c r="AE27" s="70" t="str">
        <f t="shared" ca="1" si="13"/>
        <v/>
      </c>
      <c r="AF27" s="70" t="str">
        <f t="shared" ca="1" si="13"/>
        <v/>
      </c>
      <c r="AG27" s="71" t="str">
        <f t="shared" ca="1" si="13"/>
        <v/>
      </c>
    </row>
    <row r="28" spans="1:33" ht="20.100000000000001" customHeight="1">
      <c r="A28" s="109"/>
      <c r="B28" s="80" t="s">
        <v>9</v>
      </c>
      <c r="C28" s="74" t="str">
        <f t="shared" ref="C28:AG28" ca="1" si="14">IF(C27="","",IF(INDEX(DATDIF2_JAN,MATCH(C27,BC_JAN))=C$5,INDEX(COND3_JAN,MATCH(C27,BC_JAN)),IF(INDEX(DATDIF1_JAN,MATCH(C27,BC_JAN))=C$5,INDEX(COND2_JAN,MATCH(C27,BC_JAN)),INDEX(COND1_JAN,MATCH(C27,BC_JAN)))))</f>
        <v/>
      </c>
      <c r="D28" s="74" t="str">
        <f t="shared" ca="1" si="14"/>
        <v/>
      </c>
      <c r="E28" s="74" t="str">
        <f t="shared" ca="1" si="14"/>
        <v/>
      </c>
      <c r="F28" s="74" t="str">
        <f t="shared" ca="1" si="14"/>
        <v/>
      </c>
      <c r="G28" s="74" t="str">
        <f t="shared" ca="1" si="14"/>
        <v/>
      </c>
      <c r="H28" s="74" t="str">
        <f t="shared" ca="1" si="14"/>
        <v/>
      </c>
      <c r="I28" s="74" t="str">
        <f t="shared" ca="1" si="14"/>
        <v/>
      </c>
      <c r="J28" s="74" t="str">
        <f t="shared" ca="1" si="14"/>
        <v/>
      </c>
      <c r="K28" s="74" t="str">
        <f t="shared" ca="1" si="14"/>
        <v/>
      </c>
      <c r="L28" s="74" t="str">
        <f t="shared" ca="1" si="14"/>
        <v/>
      </c>
      <c r="M28" s="74" t="str">
        <f t="shared" ca="1" si="14"/>
        <v/>
      </c>
      <c r="N28" s="74" t="str">
        <f t="shared" ca="1" si="14"/>
        <v/>
      </c>
      <c r="O28" s="74" t="str">
        <f t="shared" ca="1" si="14"/>
        <v/>
      </c>
      <c r="P28" s="74" t="str">
        <f t="shared" ca="1" si="14"/>
        <v/>
      </c>
      <c r="Q28" s="74" t="str">
        <f t="shared" ca="1" si="14"/>
        <v/>
      </c>
      <c r="R28" s="74" t="str">
        <f t="shared" ca="1" si="14"/>
        <v/>
      </c>
      <c r="S28" s="74" t="str">
        <f t="shared" ca="1" si="14"/>
        <v/>
      </c>
      <c r="T28" s="74" t="str">
        <f t="shared" ca="1" si="14"/>
        <v/>
      </c>
      <c r="U28" s="74" t="str">
        <f t="shared" ca="1" si="14"/>
        <v/>
      </c>
      <c r="V28" s="74" t="str">
        <f t="shared" ca="1" si="14"/>
        <v/>
      </c>
      <c r="W28" s="74" t="str">
        <f t="shared" ca="1" si="14"/>
        <v/>
      </c>
      <c r="X28" s="74" t="str">
        <f t="shared" ca="1" si="14"/>
        <v/>
      </c>
      <c r="Y28" s="74" t="str">
        <f t="shared" ca="1" si="14"/>
        <v/>
      </c>
      <c r="Z28" s="74" t="str">
        <f t="shared" ca="1" si="14"/>
        <v/>
      </c>
      <c r="AA28" s="74" t="str">
        <f t="shared" ca="1" si="14"/>
        <v/>
      </c>
      <c r="AB28" s="74" t="str">
        <f t="shared" ca="1" si="14"/>
        <v/>
      </c>
      <c r="AC28" s="74" t="str">
        <f t="shared" ca="1" si="14"/>
        <v/>
      </c>
      <c r="AD28" s="74" t="str">
        <f t="shared" ca="1" si="14"/>
        <v/>
      </c>
      <c r="AE28" s="74" t="str">
        <f t="shared" ca="1" si="14"/>
        <v/>
      </c>
      <c r="AF28" s="74" t="str">
        <f t="shared" ca="1" si="14"/>
        <v/>
      </c>
      <c r="AG28" s="75" t="str">
        <f t="shared" ca="1" si="14"/>
        <v/>
      </c>
    </row>
    <row r="29" spans="1:33" ht="20.100000000000001" customHeight="1">
      <c r="A29" s="109"/>
      <c r="B29" s="80" t="s">
        <v>8</v>
      </c>
      <c r="C29" s="74" t="str">
        <f ca="1">IF(C27="","",VLOOKUP(C27,'C ds'!$C$1:$H$1000,6,FALSE))</f>
        <v/>
      </c>
      <c r="D29" s="74" t="str">
        <f ca="1">IF(D27="","",VLOOKUP(D27,'C ds'!$C$1:$H$1000,6,FALSE))</f>
        <v/>
      </c>
      <c r="E29" s="74" t="str">
        <f ca="1">IF(E27="","",VLOOKUP(E27,'C ds'!$C$1:$H$1000,6,FALSE))</f>
        <v/>
      </c>
      <c r="F29" s="74" t="str">
        <f ca="1">IF(F27="","",VLOOKUP(F27,'C ds'!$C$1:$H$1000,6,FALSE))</f>
        <v/>
      </c>
      <c r="G29" s="74" t="str">
        <f ca="1">IF(G27="","",VLOOKUP(G27,'C ds'!$C$1:$H$1000,6,FALSE))</f>
        <v/>
      </c>
      <c r="H29" s="74" t="str">
        <f ca="1">IF(H27="","",VLOOKUP(H27,'C ds'!$C$1:$H$1000,6,FALSE))</f>
        <v/>
      </c>
      <c r="I29" s="74" t="str">
        <f ca="1">IF(I27="","",VLOOKUP(I27,'C ds'!$C$1:$H$1000,6,FALSE))</f>
        <v/>
      </c>
      <c r="J29" s="74" t="str">
        <f ca="1">IF(J27="","",VLOOKUP(J27,'C ds'!$C$1:$H$1000,6,FALSE))</f>
        <v/>
      </c>
      <c r="K29" s="74" t="str">
        <f ca="1">IF(K27="","",VLOOKUP(K27,'C ds'!$C$1:$H$1000,6,FALSE))</f>
        <v/>
      </c>
      <c r="L29" s="74" t="str">
        <f ca="1">IF(L27="","",VLOOKUP(L27,'C ds'!$C$1:$H$1000,6,FALSE))</f>
        <v/>
      </c>
      <c r="M29" s="74" t="str">
        <f ca="1">IF(M27="","",VLOOKUP(M27,'C ds'!$C$1:$H$1000,6,FALSE))</f>
        <v/>
      </c>
      <c r="N29" s="74" t="str">
        <f ca="1">IF(N27="","",VLOOKUP(N27,'C ds'!$C$1:$H$1000,6,FALSE))</f>
        <v/>
      </c>
      <c r="O29" s="74" t="str">
        <f ca="1">IF(O27="","",VLOOKUP(O27,'C ds'!$C$1:$H$1000,6,FALSE))</f>
        <v/>
      </c>
      <c r="P29" s="74" t="str">
        <f ca="1">IF(P27="","",VLOOKUP(P27,'C ds'!$C$1:$H$1000,6,FALSE))</f>
        <v/>
      </c>
      <c r="Q29" s="74" t="str">
        <f ca="1">IF(Q27="","",VLOOKUP(Q27,'C ds'!$C$1:$H$1000,6,FALSE))</f>
        <v/>
      </c>
      <c r="R29" s="74" t="str">
        <f ca="1">IF(R27="","",VLOOKUP(R27,'C ds'!$C$1:$H$1000,6,FALSE))</f>
        <v/>
      </c>
      <c r="S29" s="74" t="str">
        <f ca="1">IF(S27="","",VLOOKUP(S27,'C ds'!$C$1:$H$1000,6,FALSE))</f>
        <v/>
      </c>
      <c r="T29" s="74" t="str">
        <f ca="1">IF(T27="","",VLOOKUP(T27,'C ds'!$C$1:$H$1000,6,FALSE))</f>
        <v/>
      </c>
      <c r="U29" s="74" t="str">
        <f ca="1">IF(U27="","",VLOOKUP(U27,'C ds'!$C$1:$H$1000,6,FALSE))</f>
        <v/>
      </c>
      <c r="V29" s="74" t="str">
        <f ca="1">IF(V27="","",VLOOKUP(V27,'C ds'!$C$1:$H$1000,6,FALSE))</f>
        <v/>
      </c>
      <c r="W29" s="74" t="str">
        <f ca="1">IF(W27="","",VLOOKUP(W27,'C ds'!$C$1:$H$1000,6,FALSE))</f>
        <v/>
      </c>
      <c r="X29" s="74" t="str">
        <f ca="1">IF(X27="","",VLOOKUP(X27,'C ds'!$C$1:$H$1000,6,FALSE))</f>
        <v/>
      </c>
      <c r="Y29" s="74" t="str">
        <f ca="1">IF(Y27="","",VLOOKUP(Y27,'C ds'!$C$1:$H$1000,6,FALSE))</f>
        <v/>
      </c>
      <c r="Z29" s="74" t="str">
        <f ca="1">IF(Z27="","",VLOOKUP(Z27,'C ds'!$C$1:$H$1000,6,FALSE))</f>
        <v/>
      </c>
      <c r="AA29" s="74" t="str">
        <f ca="1">IF(AA27="","",VLOOKUP(AA27,'C ds'!$C$1:$H$1000,6,FALSE))</f>
        <v/>
      </c>
      <c r="AB29" s="74" t="str">
        <f ca="1">IF(AB27="","",VLOOKUP(AB27,'C ds'!$C$1:$H$1000,6,FALSE))</f>
        <v/>
      </c>
      <c r="AC29" s="74" t="str">
        <f ca="1">IF(AC27="","",VLOOKUP(AC27,'C ds'!$C$1:$H$1000,6,FALSE))</f>
        <v/>
      </c>
      <c r="AD29" s="74" t="str">
        <f ca="1">IF(AD27="","",VLOOKUP(AD27,'C ds'!$C$1:$H$1000,6,FALSE))</f>
        <v/>
      </c>
      <c r="AE29" s="74" t="str">
        <f ca="1">IF(AE27="","",VLOOKUP(AE27,'C ds'!$C$1:$H$1000,6,FALSE))</f>
        <v/>
      </c>
      <c r="AF29" s="74" t="str">
        <f ca="1">IF(AF27="","",VLOOKUP(AF27,'C ds'!$C$1:$H$1000,6,FALSE))</f>
        <v/>
      </c>
      <c r="AG29" s="75" t="str">
        <f ca="1">IF(AG27="","",VLOOKUP(AG27,'C ds'!$C$1:$H$1000,6,FALSE))</f>
        <v/>
      </c>
    </row>
    <row r="30" spans="1:33" ht="20.100000000000001" customHeight="1" thickBot="1">
      <c r="A30" s="110"/>
      <c r="B30" s="81" t="s">
        <v>1</v>
      </c>
      <c r="C30" s="77" t="str">
        <f ca="1">IF(C27="","",VLOOKUP(C27,'C ds'!$C:$I,7,FALSE))</f>
        <v/>
      </c>
      <c r="D30" s="77" t="str">
        <f ca="1">IF(D27="","",VLOOKUP(D27,'C ds'!$C:$I,7,FALSE))</f>
        <v/>
      </c>
      <c r="E30" s="77" t="str">
        <f ca="1">IF(E27="","",VLOOKUP(E27,'C ds'!$C:$I,7,FALSE))</f>
        <v/>
      </c>
      <c r="F30" s="77" t="str">
        <f ca="1">IF(F27="","",VLOOKUP(F27,'C ds'!$C:$I,7,FALSE))</f>
        <v/>
      </c>
      <c r="G30" s="77" t="str">
        <f ca="1">IF(G27="","",VLOOKUP(G27,'C ds'!$C:$I,7,FALSE))</f>
        <v/>
      </c>
      <c r="H30" s="77" t="str">
        <f ca="1">IF(H27="","",VLOOKUP(H27,'C ds'!$C:$I,7,FALSE))</f>
        <v/>
      </c>
      <c r="I30" s="77" t="str">
        <f ca="1">IF(I27="","",VLOOKUP(I27,'C ds'!$C:$I,7,FALSE))</f>
        <v/>
      </c>
      <c r="J30" s="77" t="str">
        <f ca="1">IF(J27="","",VLOOKUP(J27,'C ds'!$C:$I,7,FALSE))</f>
        <v/>
      </c>
      <c r="K30" s="77" t="str">
        <f ca="1">IF(K27="","",VLOOKUP(K27,'C ds'!$C:$I,7,FALSE))</f>
        <v/>
      </c>
      <c r="L30" s="77" t="str">
        <f ca="1">IF(L27="","",VLOOKUP(L27,'C ds'!$C:$I,7,FALSE))</f>
        <v/>
      </c>
      <c r="M30" s="77" t="str">
        <f ca="1">IF(M27="","",VLOOKUP(M27,'C ds'!$C:$I,7,FALSE))</f>
        <v/>
      </c>
      <c r="N30" s="77" t="str">
        <f ca="1">IF(N27="","",VLOOKUP(N27,'C ds'!$C:$I,7,FALSE))</f>
        <v/>
      </c>
      <c r="O30" s="77" t="str">
        <f ca="1">IF(O27="","",VLOOKUP(O27,'C ds'!$C:$I,7,FALSE))</f>
        <v/>
      </c>
      <c r="P30" s="77" t="str">
        <f ca="1">IF(P27="","",VLOOKUP(P27,'C ds'!$C:$I,7,FALSE))</f>
        <v/>
      </c>
      <c r="Q30" s="77" t="str">
        <f ca="1">IF(Q27="","",VLOOKUP(Q27,'C ds'!$C:$I,7,FALSE))</f>
        <v/>
      </c>
      <c r="R30" s="77" t="str">
        <f ca="1">IF(R27="","",VLOOKUP(R27,'C ds'!$C:$I,7,FALSE))</f>
        <v/>
      </c>
      <c r="S30" s="77" t="str">
        <f ca="1">IF(S27="","",VLOOKUP(S27,'C ds'!$C:$I,7,FALSE))</f>
        <v/>
      </c>
      <c r="T30" s="77" t="str">
        <f ca="1">IF(T27="","",VLOOKUP(T27,'C ds'!$C:$I,7,FALSE))</f>
        <v/>
      </c>
      <c r="U30" s="77" t="str">
        <f ca="1">IF(U27="","",VLOOKUP(U27,'C ds'!$C:$I,7,FALSE))</f>
        <v/>
      </c>
      <c r="V30" s="77" t="str">
        <f ca="1">IF(V27="","",VLOOKUP(V27,'C ds'!$C:$I,7,FALSE))</f>
        <v/>
      </c>
      <c r="W30" s="77" t="str">
        <f ca="1">IF(W27="","",VLOOKUP(W27,'C ds'!$C:$I,7,FALSE))</f>
        <v/>
      </c>
      <c r="X30" s="77" t="str">
        <f ca="1">IF(X27="","",VLOOKUP(X27,'C ds'!$C:$I,7,FALSE))</f>
        <v/>
      </c>
      <c r="Y30" s="77" t="str">
        <f ca="1">IF(Y27="","",VLOOKUP(Y27,'C ds'!$C:$I,7,FALSE))</f>
        <v/>
      </c>
      <c r="Z30" s="77" t="str">
        <f ca="1">IF(Z27="","",VLOOKUP(Z27,'C ds'!$C:$I,7,FALSE))</f>
        <v/>
      </c>
      <c r="AA30" s="77" t="str">
        <f ca="1">IF(AA27="","",VLOOKUP(AA27,'C ds'!$C:$I,7,FALSE))</f>
        <v/>
      </c>
      <c r="AB30" s="77" t="str">
        <f ca="1">IF(AB27="","",VLOOKUP(AB27,'C ds'!$C:$I,7,FALSE))</f>
        <v/>
      </c>
      <c r="AC30" s="77" t="str">
        <f ca="1">IF(AC27="","",VLOOKUP(AC27,'C ds'!$C:$I,7,FALSE))</f>
        <v/>
      </c>
      <c r="AD30" s="77" t="str">
        <f ca="1">IF(AD27="","",VLOOKUP(AD27,'C ds'!$C:$I,7,FALSE))</f>
        <v/>
      </c>
      <c r="AE30" s="77" t="str">
        <f ca="1">IF(AE27="","",VLOOKUP(AE27,'C ds'!$C:$I,7,FALSE))</f>
        <v/>
      </c>
      <c r="AF30" s="77" t="str">
        <f ca="1">IF(AF27="","",VLOOKUP(AF27,'C ds'!$C:$I,7,FALSE))</f>
        <v/>
      </c>
      <c r="AG30" s="78" t="str">
        <f ca="1">IF(AG27="","",VLOOKUP(AG27,'C ds'!$C:$I,7,FALSE))</f>
        <v/>
      </c>
    </row>
    <row r="31" spans="1:33" ht="19.5" customHeight="1">
      <c r="A31" s="108">
        <f>Para!L8</f>
        <v>51</v>
      </c>
      <c r="B31" s="79" t="s">
        <v>25</v>
      </c>
      <c r="C31" s="70" t="str">
        <f t="shared" ref="C31:AG31" ca="1" si="15">IF(SUMIFS(BC_JAN,DP_JAN,"&lt;="&amp;C$5,DF_JAN,"&gt;="&amp;C$5,V_JAN,$A31)=0,"",SUMIFS(BC_JAN,DP_JAN,"&lt;="&amp;C$5,DF_JAN,"&gt;="&amp;C$5,V_JAN,$A31))</f>
        <v/>
      </c>
      <c r="D31" s="70" t="str">
        <f t="shared" ca="1" si="15"/>
        <v/>
      </c>
      <c r="E31" s="70" t="str">
        <f t="shared" ca="1" si="15"/>
        <v/>
      </c>
      <c r="F31" s="70" t="str">
        <f t="shared" ca="1" si="15"/>
        <v/>
      </c>
      <c r="G31" s="70" t="str">
        <f t="shared" ca="1" si="15"/>
        <v/>
      </c>
      <c r="H31" s="70" t="str">
        <f t="shared" ca="1" si="15"/>
        <v/>
      </c>
      <c r="I31" s="70" t="str">
        <f t="shared" ca="1" si="15"/>
        <v/>
      </c>
      <c r="J31" s="70" t="str">
        <f t="shared" ca="1" si="15"/>
        <v/>
      </c>
      <c r="K31" s="70" t="str">
        <f t="shared" ca="1" si="15"/>
        <v/>
      </c>
      <c r="L31" s="70" t="str">
        <f t="shared" ca="1" si="15"/>
        <v/>
      </c>
      <c r="M31" s="70" t="str">
        <f t="shared" ca="1" si="15"/>
        <v/>
      </c>
      <c r="N31" s="70" t="str">
        <f t="shared" ca="1" si="15"/>
        <v/>
      </c>
      <c r="O31" s="70" t="str">
        <f t="shared" ca="1" si="15"/>
        <v/>
      </c>
      <c r="P31" s="70" t="str">
        <f t="shared" ca="1" si="15"/>
        <v/>
      </c>
      <c r="Q31" s="70" t="str">
        <f t="shared" ca="1" si="15"/>
        <v/>
      </c>
      <c r="R31" s="70" t="str">
        <f t="shared" ca="1" si="15"/>
        <v/>
      </c>
      <c r="S31" s="70" t="str">
        <f t="shared" ca="1" si="15"/>
        <v/>
      </c>
      <c r="T31" s="70" t="str">
        <f t="shared" ca="1" si="15"/>
        <v/>
      </c>
      <c r="U31" s="70" t="str">
        <f t="shared" ca="1" si="15"/>
        <v/>
      </c>
      <c r="V31" s="70" t="str">
        <f t="shared" ca="1" si="15"/>
        <v/>
      </c>
      <c r="W31" s="70" t="str">
        <f t="shared" ca="1" si="15"/>
        <v/>
      </c>
      <c r="X31" s="70" t="str">
        <f t="shared" ca="1" si="15"/>
        <v/>
      </c>
      <c r="Y31" s="70" t="str">
        <f t="shared" ca="1" si="15"/>
        <v/>
      </c>
      <c r="Z31" s="70" t="str">
        <f t="shared" ca="1" si="15"/>
        <v/>
      </c>
      <c r="AA31" s="70" t="str">
        <f t="shared" ca="1" si="15"/>
        <v/>
      </c>
      <c r="AB31" s="70" t="str">
        <f t="shared" ca="1" si="15"/>
        <v/>
      </c>
      <c r="AC31" s="70" t="str">
        <f t="shared" ca="1" si="15"/>
        <v/>
      </c>
      <c r="AD31" s="70" t="str">
        <f t="shared" ca="1" si="15"/>
        <v/>
      </c>
      <c r="AE31" s="70" t="str">
        <f t="shared" ca="1" si="15"/>
        <v/>
      </c>
      <c r="AF31" s="70" t="str">
        <f t="shared" ca="1" si="15"/>
        <v/>
      </c>
      <c r="AG31" s="71" t="str">
        <f t="shared" ca="1" si="15"/>
        <v/>
      </c>
    </row>
    <row r="32" spans="1:33" ht="20.100000000000001" customHeight="1">
      <c r="A32" s="109"/>
      <c r="B32" s="80" t="s">
        <v>9</v>
      </c>
      <c r="C32" s="74" t="str">
        <f t="shared" ref="C32:AG32" ca="1" si="16">IF(C31="","",IF(INDEX(DATDIF2_JAN,MATCH(C31,BC_JAN))=C$5,INDEX(COND3_JAN,MATCH(C31,BC_JAN)),IF(INDEX(DATDIF1_JAN,MATCH(C31,BC_JAN))=C$5,INDEX(COND2_JAN,MATCH(C31,BC_JAN)),INDEX(COND1_JAN,MATCH(C31,BC_JAN)))))</f>
        <v/>
      </c>
      <c r="D32" s="74" t="str">
        <f t="shared" ca="1" si="16"/>
        <v/>
      </c>
      <c r="E32" s="74" t="str">
        <f t="shared" ca="1" si="16"/>
        <v/>
      </c>
      <c r="F32" s="74" t="str">
        <f t="shared" ca="1" si="16"/>
        <v/>
      </c>
      <c r="G32" s="74" t="str">
        <f t="shared" ca="1" si="16"/>
        <v/>
      </c>
      <c r="H32" s="74" t="str">
        <f t="shared" ca="1" si="16"/>
        <v/>
      </c>
      <c r="I32" s="74" t="str">
        <f t="shared" ca="1" si="16"/>
        <v/>
      </c>
      <c r="J32" s="74" t="str">
        <f t="shared" ca="1" si="16"/>
        <v/>
      </c>
      <c r="K32" s="74" t="str">
        <f t="shared" ca="1" si="16"/>
        <v/>
      </c>
      <c r="L32" s="74" t="str">
        <f t="shared" ca="1" si="16"/>
        <v/>
      </c>
      <c r="M32" s="74" t="str">
        <f t="shared" ca="1" si="16"/>
        <v/>
      </c>
      <c r="N32" s="74" t="str">
        <f t="shared" ca="1" si="16"/>
        <v/>
      </c>
      <c r="O32" s="74" t="str">
        <f t="shared" ca="1" si="16"/>
        <v/>
      </c>
      <c r="P32" s="74" t="str">
        <f t="shared" ca="1" si="16"/>
        <v/>
      </c>
      <c r="Q32" s="74" t="str">
        <f t="shared" ca="1" si="16"/>
        <v/>
      </c>
      <c r="R32" s="74" t="str">
        <f t="shared" ca="1" si="16"/>
        <v/>
      </c>
      <c r="S32" s="74" t="str">
        <f t="shared" ca="1" si="16"/>
        <v/>
      </c>
      <c r="T32" s="74" t="str">
        <f t="shared" ca="1" si="16"/>
        <v/>
      </c>
      <c r="U32" s="74" t="str">
        <f t="shared" ca="1" si="16"/>
        <v/>
      </c>
      <c r="V32" s="74" t="str">
        <f t="shared" ca="1" si="16"/>
        <v/>
      </c>
      <c r="W32" s="74" t="str">
        <f t="shared" ca="1" si="16"/>
        <v/>
      </c>
      <c r="X32" s="74" t="str">
        <f t="shared" ca="1" si="16"/>
        <v/>
      </c>
      <c r="Y32" s="74" t="str">
        <f t="shared" ca="1" si="16"/>
        <v/>
      </c>
      <c r="Z32" s="74" t="str">
        <f t="shared" ca="1" si="16"/>
        <v/>
      </c>
      <c r="AA32" s="74" t="str">
        <f t="shared" ca="1" si="16"/>
        <v/>
      </c>
      <c r="AB32" s="74" t="str">
        <f t="shared" ca="1" si="16"/>
        <v/>
      </c>
      <c r="AC32" s="74" t="str">
        <f t="shared" ca="1" si="16"/>
        <v/>
      </c>
      <c r="AD32" s="74" t="str">
        <f t="shared" ca="1" si="16"/>
        <v/>
      </c>
      <c r="AE32" s="74" t="str">
        <f t="shared" ca="1" si="16"/>
        <v/>
      </c>
      <c r="AF32" s="74" t="str">
        <f t="shared" ca="1" si="16"/>
        <v/>
      </c>
      <c r="AG32" s="75" t="str">
        <f t="shared" ca="1" si="16"/>
        <v/>
      </c>
    </row>
    <row r="33" spans="1:33" ht="20.100000000000001" customHeight="1">
      <c r="A33" s="109"/>
      <c r="B33" s="80" t="s">
        <v>8</v>
      </c>
      <c r="C33" s="74" t="str">
        <f ca="1">IF(C31="","",VLOOKUP(C31,'C ds'!$C$1:$H$1000,6,FALSE))</f>
        <v/>
      </c>
      <c r="D33" s="74" t="str">
        <f ca="1">IF(D31="","",VLOOKUP(D31,'C ds'!$C$1:$H$1000,6,FALSE))</f>
        <v/>
      </c>
      <c r="E33" s="74" t="str">
        <f ca="1">IF(E31="","",VLOOKUP(E31,'C ds'!$C$1:$H$1000,6,FALSE))</f>
        <v/>
      </c>
      <c r="F33" s="74" t="str">
        <f ca="1">IF(F31="","",VLOOKUP(F31,'C ds'!$C$1:$H$1000,6,FALSE))</f>
        <v/>
      </c>
      <c r="G33" s="74" t="str">
        <f ca="1">IF(G31="","",VLOOKUP(G31,'C ds'!$C$1:$H$1000,6,FALSE))</f>
        <v/>
      </c>
      <c r="H33" s="74" t="str">
        <f ca="1">IF(H31="","",VLOOKUP(H31,'C ds'!$C$1:$H$1000,6,FALSE))</f>
        <v/>
      </c>
      <c r="I33" s="74" t="str">
        <f ca="1">IF(I31="","",VLOOKUP(I31,'C ds'!$C$1:$H$1000,6,FALSE))</f>
        <v/>
      </c>
      <c r="J33" s="74" t="str">
        <f ca="1">IF(J31="","",VLOOKUP(J31,'C ds'!$C$1:$H$1000,6,FALSE))</f>
        <v/>
      </c>
      <c r="K33" s="74" t="str">
        <f ca="1">IF(K31="","",VLOOKUP(K31,'C ds'!$C$1:$H$1000,6,FALSE))</f>
        <v/>
      </c>
      <c r="L33" s="74" t="str">
        <f ca="1">IF(L31="","",VLOOKUP(L31,'C ds'!$C$1:$H$1000,6,FALSE))</f>
        <v/>
      </c>
      <c r="M33" s="74" t="str">
        <f ca="1">IF(M31="","",VLOOKUP(M31,'C ds'!$C$1:$H$1000,6,FALSE))</f>
        <v/>
      </c>
      <c r="N33" s="74" t="str">
        <f ca="1">IF(N31="","",VLOOKUP(N31,'C ds'!$C$1:$H$1000,6,FALSE))</f>
        <v/>
      </c>
      <c r="O33" s="74" t="str">
        <f ca="1">IF(O31="","",VLOOKUP(O31,'C ds'!$C$1:$H$1000,6,FALSE))</f>
        <v/>
      </c>
      <c r="P33" s="74" t="str">
        <f ca="1">IF(P31="","",VLOOKUP(P31,'C ds'!$C$1:$H$1000,6,FALSE))</f>
        <v/>
      </c>
      <c r="Q33" s="74" t="str">
        <f ca="1">IF(Q31="","",VLOOKUP(Q31,'C ds'!$C$1:$H$1000,6,FALSE))</f>
        <v/>
      </c>
      <c r="R33" s="74" t="str">
        <f ca="1">IF(R31="","",VLOOKUP(R31,'C ds'!$C$1:$H$1000,6,FALSE))</f>
        <v/>
      </c>
      <c r="S33" s="74" t="str">
        <f ca="1">IF(S31="","",VLOOKUP(S31,'C ds'!$C$1:$H$1000,6,FALSE))</f>
        <v/>
      </c>
      <c r="T33" s="74" t="str">
        <f ca="1">IF(T31="","",VLOOKUP(T31,'C ds'!$C$1:$H$1000,6,FALSE))</f>
        <v/>
      </c>
      <c r="U33" s="74" t="str">
        <f ca="1">IF(U31="","",VLOOKUP(U31,'C ds'!$C$1:$H$1000,6,FALSE))</f>
        <v/>
      </c>
      <c r="V33" s="74" t="str">
        <f ca="1">IF(V31="","",VLOOKUP(V31,'C ds'!$C$1:$H$1000,6,FALSE))</f>
        <v/>
      </c>
      <c r="W33" s="74" t="str">
        <f ca="1">IF(W31="","",VLOOKUP(W31,'C ds'!$C$1:$H$1000,6,FALSE))</f>
        <v/>
      </c>
      <c r="X33" s="74" t="str">
        <f ca="1">IF(X31="","",VLOOKUP(X31,'C ds'!$C$1:$H$1000,6,FALSE))</f>
        <v/>
      </c>
      <c r="Y33" s="74" t="str">
        <f ca="1">IF(Y31="","",VLOOKUP(Y31,'C ds'!$C$1:$H$1000,6,FALSE))</f>
        <v/>
      </c>
      <c r="Z33" s="74" t="str">
        <f ca="1">IF(Z31="","",VLOOKUP(Z31,'C ds'!$C$1:$H$1000,6,FALSE))</f>
        <v/>
      </c>
      <c r="AA33" s="74" t="str">
        <f ca="1">IF(AA31="","",VLOOKUP(AA31,'C ds'!$C$1:$H$1000,6,FALSE))</f>
        <v/>
      </c>
      <c r="AB33" s="74" t="str">
        <f ca="1">IF(AB31="","",VLOOKUP(AB31,'C ds'!$C$1:$H$1000,6,FALSE))</f>
        <v/>
      </c>
      <c r="AC33" s="74" t="str">
        <f ca="1">IF(AC31="","",VLOOKUP(AC31,'C ds'!$C$1:$H$1000,6,FALSE))</f>
        <v/>
      </c>
      <c r="AD33" s="74" t="str">
        <f ca="1">IF(AD31="","",VLOOKUP(AD31,'C ds'!$C$1:$H$1000,6,FALSE))</f>
        <v/>
      </c>
      <c r="AE33" s="74" t="str">
        <f ca="1">IF(AE31="","",VLOOKUP(AE31,'C ds'!$C$1:$H$1000,6,FALSE))</f>
        <v/>
      </c>
      <c r="AF33" s="74" t="str">
        <f ca="1">IF(AF31="","",VLOOKUP(AF31,'C ds'!$C$1:$H$1000,6,FALSE))</f>
        <v/>
      </c>
      <c r="AG33" s="75" t="str">
        <f ca="1">IF(AG31="","",VLOOKUP(AG31,'C ds'!$C$1:$H$1000,6,FALSE))</f>
        <v/>
      </c>
    </row>
    <row r="34" spans="1:33" ht="20.100000000000001" customHeight="1" thickBot="1">
      <c r="A34" s="110"/>
      <c r="B34" s="81" t="s">
        <v>1</v>
      </c>
      <c r="C34" s="77" t="str">
        <f ca="1">IF(C31="","",VLOOKUP(C31,'C ds'!$C:$I,7,FALSE))</f>
        <v/>
      </c>
      <c r="D34" s="77" t="str">
        <f ca="1">IF(D31="","",VLOOKUP(D31,'C ds'!$C:$I,7,FALSE))</f>
        <v/>
      </c>
      <c r="E34" s="77" t="str">
        <f ca="1">IF(E31="","",VLOOKUP(E31,'C ds'!$C:$I,7,FALSE))</f>
        <v/>
      </c>
      <c r="F34" s="77" t="str">
        <f ca="1">IF(F31="","",VLOOKUP(F31,'C ds'!$C:$I,7,FALSE))</f>
        <v/>
      </c>
      <c r="G34" s="77" t="str">
        <f ca="1">IF(G31="","",VLOOKUP(G31,'C ds'!$C:$I,7,FALSE))</f>
        <v/>
      </c>
      <c r="H34" s="77" t="str">
        <f ca="1">IF(H31="","",VLOOKUP(H31,'C ds'!$C:$I,7,FALSE))</f>
        <v/>
      </c>
      <c r="I34" s="77" t="str">
        <f ca="1">IF(I31="","",VLOOKUP(I31,'C ds'!$C:$I,7,FALSE))</f>
        <v/>
      </c>
      <c r="J34" s="77" t="str">
        <f ca="1">IF(J31="","",VLOOKUP(J31,'C ds'!$C:$I,7,FALSE))</f>
        <v/>
      </c>
      <c r="K34" s="77" t="str">
        <f ca="1">IF(K31="","",VLOOKUP(K31,'C ds'!$C:$I,7,FALSE))</f>
        <v/>
      </c>
      <c r="L34" s="77" t="str">
        <f ca="1">IF(L31="","",VLOOKUP(L31,'C ds'!$C:$I,7,FALSE))</f>
        <v/>
      </c>
      <c r="M34" s="77" t="str">
        <f ca="1">IF(M31="","",VLOOKUP(M31,'C ds'!$C:$I,7,FALSE))</f>
        <v/>
      </c>
      <c r="N34" s="77" t="str">
        <f ca="1">IF(N31="","",VLOOKUP(N31,'C ds'!$C:$I,7,FALSE))</f>
        <v/>
      </c>
      <c r="O34" s="77" t="str">
        <f ca="1">IF(O31="","",VLOOKUP(O31,'C ds'!$C:$I,7,FALSE))</f>
        <v/>
      </c>
      <c r="P34" s="77" t="str">
        <f ca="1">IF(P31="","",VLOOKUP(P31,'C ds'!$C:$I,7,FALSE))</f>
        <v/>
      </c>
      <c r="Q34" s="77" t="str">
        <f ca="1">IF(Q31="","",VLOOKUP(Q31,'C ds'!$C:$I,7,FALSE))</f>
        <v/>
      </c>
      <c r="R34" s="77" t="str">
        <f ca="1">IF(R31="","",VLOOKUP(R31,'C ds'!$C:$I,7,FALSE))</f>
        <v/>
      </c>
      <c r="S34" s="77" t="str">
        <f ca="1">IF(S31="","",VLOOKUP(S31,'C ds'!$C:$I,7,FALSE))</f>
        <v/>
      </c>
      <c r="T34" s="77" t="str">
        <f ca="1">IF(T31="","",VLOOKUP(T31,'C ds'!$C:$I,7,FALSE))</f>
        <v/>
      </c>
      <c r="U34" s="77" t="str">
        <f ca="1">IF(U31="","",VLOOKUP(U31,'C ds'!$C:$I,7,FALSE))</f>
        <v/>
      </c>
      <c r="V34" s="77" t="str">
        <f ca="1">IF(V31="","",VLOOKUP(V31,'C ds'!$C:$I,7,FALSE))</f>
        <v/>
      </c>
      <c r="W34" s="77" t="str">
        <f ca="1">IF(W31="","",VLOOKUP(W31,'C ds'!$C:$I,7,FALSE))</f>
        <v/>
      </c>
      <c r="X34" s="77" t="str">
        <f ca="1">IF(X31="","",VLOOKUP(X31,'C ds'!$C:$I,7,FALSE))</f>
        <v/>
      </c>
      <c r="Y34" s="77" t="str">
        <f ca="1">IF(Y31="","",VLOOKUP(Y31,'C ds'!$C:$I,7,FALSE))</f>
        <v/>
      </c>
      <c r="Z34" s="77" t="str">
        <f ca="1">IF(Z31="","",VLOOKUP(Z31,'C ds'!$C:$I,7,FALSE))</f>
        <v/>
      </c>
      <c r="AA34" s="77" t="str">
        <f ca="1">IF(AA31="","",VLOOKUP(AA31,'C ds'!$C:$I,7,FALSE))</f>
        <v/>
      </c>
      <c r="AB34" s="77" t="str">
        <f ca="1">IF(AB31="","",VLOOKUP(AB31,'C ds'!$C:$I,7,FALSE))</f>
        <v/>
      </c>
      <c r="AC34" s="77" t="str">
        <f ca="1">IF(AC31="","",VLOOKUP(AC31,'C ds'!$C:$I,7,FALSE))</f>
        <v/>
      </c>
      <c r="AD34" s="77" t="str">
        <f ca="1">IF(AD31="","",VLOOKUP(AD31,'C ds'!$C:$I,7,FALSE))</f>
        <v/>
      </c>
      <c r="AE34" s="77" t="str">
        <f ca="1">IF(AE31="","",VLOOKUP(AE31,'C ds'!$C:$I,7,FALSE))</f>
        <v/>
      </c>
      <c r="AF34" s="77" t="str">
        <f ca="1">IF(AF31="","",VLOOKUP(AF31,'C ds'!$C:$I,7,FALSE))</f>
        <v/>
      </c>
      <c r="AG34" s="78" t="str">
        <f ca="1">IF(AG31="","",VLOOKUP(AG31,'C ds'!$C:$I,7,FALSE))</f>
        <v/>
      </c>
    </row>
    <row r="35" spans="1:33" ht="19.5" customHeight="1">
      <c r="A35" s="108">
        <f>Para!L9</f>
        <v>53.1</v>
      </c>
      <c r="B35" s="79" t="s">
        <v>25</v>
      </c>
      <c r="C35" s="70" t="str">
        <f t="shared" ref="C35:AG35" ca="1" si="17">IF(SUMIFS(BC_JAN,DP_JAN,"&lt;="&amp;C$5,DF_JAN,"&gt;="&amp;C$5,V_JAN,$A35)=0,"",SUMIFS(BC_JAN,DP_JAN,"&lt;="&amp;C$5,DF_JAN,"&gt;="&amp;C$5,V_JAN,$A35))</f>
        <v/>
      </c>
      <c r="D35" s="70" t="str">
        <f t="shared" ca="1" si="17"/>
        <v/>
      </c>
      <c r="E35" s="70" t="str">
        <f t="shared" ca="1" si="17"/>
        <v/>
      </c>
      <c r="F35" s="70" t="str">
        <f t="shared" ca="1" si="17"/>
        <v/>
      </c>
      <c r="G35" s="70" t="str">
        <f t="shared" ca="1" si="17"/>
        <v/>
      </c>
      <c r="H35" s="70" t="str">
        <f t="shared" ca="1" si="17"/>
        <v/>
      </c>
      <c r="I35" s="70" t="str">
        <f t="shared" ca="1" si="17"/>
        <v/>
      </c>
      <c r="J35" s="70" t="str">
        <f t="shared" ca="1" si="17"/>
        <v/>
      </c>
      <c r="K35" s="70" t="str">
        <f t="shared" ca="1" si="17"/>
        <v/>
      </c>
      <c r="L35" s="70" t="str">
        <f t="shared" ca="1" si="17"/>
        <v/>
      </c>
      <c r="M35" s="70" t="str">
        <f t="shared" ca="1" si="17"/>
        <v/>
      </c>
      <c r="N35" s="70" t="str">
        <f t="shared" ca="1" si="17"/>
        <v/>
      </c>
      <c r="O35" s="70" t="str">
        <f t="shared" ca="1" si="17"/>
        <v/>
      </c>
      <c r="P35" s="70" t="str">
        <f t="shared" ca="1" si="17"/>
        <v/>
      </c>
      <c r="Q35" s="70" t="str">
        <f t="shared" ca="1" si="17"/>
        <v/>
      </c>
      <c r="R35" s="70" t="str">
        <f t="shared" ca="1" si="17"/>
        <v/>
      </c>
      <c r="S35" s="70" t="str">
        <f t="shared" ca="1" si="17"/>
        <v/>
      </c>
      <c r="T35" s="70" t="str">
        <f t="shared" ca="1" si="17"/>
        <v/>
      </c>
      <c r="U35" s="70" t="str">
        <f t="shared" ca="1" si="17"/>
        <v/>
      </c>
      <c r="V35" s="70" t="str">
        <f t="shared" ca="1" si="17"/>
        <v/>
      </c>
      <c r="W35" s="70" t="str">
        <f t="shared" ca="1" si="17"/>
        <v/>
      </c>
      <c r="X35" s="70" t="str">
        <f t="shared" ca="1" si="17"/>
        <v/>
      </c>
      <c r="Y35" s="70" t="str">
        <f t="shared" ca="1" si="17"/>
        <v/>
      </c>
      <c r="Z35" s="70" t="str">
        <f t="shared" ca="1" si="17"/>
        <v/>
      </c>
      <c r="AA35" s="70" t="str">
        <f t="shared" ca="1" si="17"/>
        <v/>
      </c>
      <c r="AB35" s="70" t="str">
        <f t="shared" ca="1" si="17"/>
        <v/>
      </c>
      <c r="AC35" s="70" t="str">
        <f t="shared" ca="1" si="17"/>
        <v/>
      </c>
      <c r="AD35" s="70" t="str">
        <f t="shared" ca="1" si="17"/>
        <v/>
      </c>
      <c r="AE35" s="70" t="str">
        <f t="shared" ca="1" si="17"/>
        <v/>
      </c>
      <c r="AF35" s="70" t="str">
        <f t="shared" ca="1" si="17"/>
        <v/>
      </c>
      <c r="AG35" s="71" t="str">
        <f t="shared" ca="1" si="17"/>
        <v/>
      </c>
    </row>
    <row r="36" spans="1:33" ht="20.100000000000001" customHeight="1">
      <c r="A36" s="109"/>
      <c r="B36" s="80" t="s">
        <v>9</v>
      </c>
      <c r="C36" s="74" t="str">
        <f t="shared" ref="C36:AG36" ca="1" si="18">IF(C35="","",IF(INDEX(DATDIF2_JAN,MATCH(C35,BC_JAN))=C$5,INDEX(COND3_JAN,MATCH(C35,BC_JAN)),IF(INDEX(DATDIF1_JAN,MATCH(C35,BC_JAN))=C$5,INDEX(COND2_JAN,MATCH(C35,BC_JAN)),INDEX(COND1_JAN,MATCH(C35,BC_JAN)))))</f>
        <v/>
      </c>
      <c r="D36" s="74" t="str">
        <f t="shared" ca="1" si="18"/>
        <v/>
      </c>
      <c r="E36" s="74" t="str">
        <f t="shared" ca="1" si="18"/>
        <v/>
      </c>
      <c r="F36" s="74" t="str">
        <f t="shared" ca="1" si="18"/>
        <v/>
      </c>
      <c r="G36" s="74" t="str">
        <f t="shared" ca="1" si="18"/>
        <v/>
      </c>
      <c r="H36" s="74" t="str">
        <f t="shared" ca="1" si="18"/>
        <v/>
      </c>
      <c r="I36" s="74" t="str">
        <f t="shared" ca="1" si="18"/>
        <v/>
      </c>
      <c r="J36" s="74" t="str">
        <f t="shared" ca="1" si="18"/>
        <v/>
      </c>
      <c r="K36" s="74" t="str">
        <f t="shared" ca="1" si="18"/>
        <v/>
      </c>
      <c r="L36" s="74" t="str">
        <f t="shared" ca="1" si="18"/>
        <v/>
      </c>
      <c r="M36" s="74" t="str">
        <f t="shared" ca="1" si="18"/>
        <v/>
      </c>
      <c r="N36" s="74" t="str">
        <f t="shared" ca="1" si="18"/>
        <v/>
      </c>
      <c r="O36" s="74" t="str">
        <f t="shared" ca="1" si="18"/>
        <v/>
      </c>
      <c r="P36" s="74" t="str">
        <f t="shared" ca="1" si="18"/>
        <v/>
      </c>
      <c r="Q36" s="74" t="str">
        <f t="shared" ca="1" si="18"/>
        <v/>
      </c>
      <c r="R36" s="74" t="str">
        <f t="shared" ca="1" si="18"/>
        <v/>
      </c>
      <c r="S36" s="74" t="str">
        <f t="shared" ca="1" si="18"/>
        <v/>
      </c>
      <c r="T36" s="74" t="str">
        <f t="shared" ca="1" si="18"/>
        <v/>
      </c>
      <c r="U36" s="74" t="str">
        <f t="shared" ca="1" si="18"/>
        <v/>
      </c>
      <c r="V36" s="74" t="str">
        <f t="shared" ca="1" si="18"/>
        <v/>
      </c>
      <c r="W36" s="74" t="str">
        <f t="shared" ca="1" si="18"/>
        <v/>
      </c>
      <c r="X36" s="74" t="str">
        <f t="shared" ca="1" si="18"/>
        <v/>
      </c>
      <c r="Y36" s="74" t="str">
        <f t="shared" ca="1" si="18"/>
        <v/>
      </c>
      <c r="Z36" s="74" t="str">
        <f t="shared" ca="1" si="18"/>
        <v/>
      </c>
      <c r="AA36" s="74" t="str">
        <f t="shared" ca="1" si="18"/>
        <v/>
      </c>
      <c r="AB36" s="74" t="str">
        <f t="shared" ca="1" si="18"/>
        <v/>
      </c>
      <c r="AC36" s="74" t="str">
        <f t="shared" ca="1" si="18"/>
        <v/>
      </c>
      <c r="AD36" s="74" t="str">
        <f t="shared" ca="1" si="18"/>
        <v/>
      </c>
      <c r="AE36" s="74" t="str">
        <f t="shared" ca="1" si="18"/>
        <v/>
      </c>
      <c r="AF36" s="74" t="str">
        <f t="shared" ca="1" si="18"/>
        <v/>
      </c>
      <c r="AG36" s="75" t="str">
        <f t="shared" ca="1" si="18"/>
        <v/>
      </c>
    </row>
    <row r="37" spans="1:33" ht="20.100000000000001" customHeight="1">
      <c r="A37" s="109"/>
      <c r="B37" s="80" t="s">
        <v>8</v>
      </c>
      <c r="C37" s="74" t="str">
        <f ca="1">IF(C35="","",VLOOKUP(C35,'C ds'!$C$1:$H$1000,6,FALSE))</f>
        <v/>
      </c>
      <c r="D37" s="74" t="str">
        <f ca="1">IF(D35="","",VLOOKUP(D35,'C ds'!$C$1:$H$1000,6,FALSE))</f>
        <v/>
      </c>
      <c r="E37" s="74" t="str">
        <f ca="1">IF(E35="","",VLOOKUP(E35,'C ds'!$C$1:$H$1000,6,FALSE))</f>
        <v/>
      </c>
      <c r="F37" s="74" t="str">
        <f ca="1">IF(F35="","",VLOOKUP(F35,'C ds'!$C$1:$H$1000,6,FALSE))</f>
        <v/>
      </c>
      <c r="G37" s="74" t="str">
        <f ca="1">IF(G35="","",VLOOKUP(G35,'C ds'!$C$1:$H$1000,6,FALSE))</f>
        <v/>
      </c>
      <c r="H37" s="74" t="str">
        <f ca="1">IF(H35="","",VLOOKUP(H35,'C ds'!$C$1:$H$1000,6,FALSE))</f>
        <v/>
      </c>
      <c r="I37" s="74" t="str">
        <f ca="1">IF(I35="","",VLOOKUP(I35,'C ds'!$C$1:$H$1000,6,FALSE))</f>
        <v/>
      </c>
      <c r="J37" s="74" t="str">
        <f ca="1">IF(J35="","",VLOOKUP(J35,'C ds'!$C$1:$H$1000,6,FALSE))</f>
        <v/>
      </c>
      <c r="K37" s="74" t="str">
        <f ca="1">IF(K35="","",VLOOKUP(K35,'C ds'!$C$1:$H$1000,6,FALSE))</f>
        <v/>
      </c>
      <c r="L37" s="74" t="str">
        <f ca="1">IF(L35="","",VLOOKUP(L35,'C ds'!$C$1:$H$1000,6,FALSE))</f>
        <v/>
      </c>
      <c r="M37" s="74" t="str">
        <f ca="1">IF(M35="","",VLOOKUP(M35,'C ds'!$C$1:$H$1000,6,FALSE))</f>
        <v/>
      </c>
      <c r="N37" s="74" t="str">
        <f ca="1">IF(N35="","",VLOOKUP(N35,'C ds'!$C$1:$H$1000,6,FALSE))</f>
        <v/>
      </c>
      <c r="O37" s="74" t="str">
        <f ca="1">IF(O35="","",VLOOKUP(O35,'C ds'!$C$1:$H$1000,6,FALSE))</f>
        <v/>
      </c>
      <c r="P37" s="74" t="str">
        <f ca="1">IF(P35="","",VLOOKUP(P35,'C ds'!$C$1:$H$1000,6,FALSE))</f>
        <v/>
      </c>
      <c r="Q37" s="74" t="str">
        <f ca="1">IF(Q35="","",VLOOKUP(Q35,'C ds'!$C$1:$H$1000,6,FALSE))</f>
        <v/>
      </c>
      <c r="R37" s="74" t="str">
        <f ca="1">IF(R35="","",VLOOKUP(R35,'C ds'!$C$1:$H$1000,6,FALSE))</f>
        <v/>
      </c>
      <c r="S37" s="74" t="str">
        <f ca="1">IF(S35="","",VLOOKUP(S35,'C ds'!$C$1:$H$1000,6,FALSE))</f>
        <v/>
      </c>
      <c r="T37" s="74" t="str">
        <f ca="1">IF(T35="","",VLOOKUP(T35,'C ds'!$C$1:$H$1000,6,FALSE))</f>
        <v/>
      </c>
      <c r="U37" s="74" t="str">
        <f ca="1">IF(U35="","",VLOOKUP(U35,'C ds'!$C$1:$H$1000,6,FALSE))</f>
        <v/>
      </c>
      <c r="V37" s="74" t="str">
        <f ca="1">IF(V35="","",VLOOKUP(V35,'C ds'!$C$1:$H$1000,6,FALSE))</f>
        <v/>
      </c>
      <c r="W37" s="74" t="str">
        <f ca="1">IF(W35="","",VLOOKUP(W35,'C ds'!$C$1:$H$1000,6,FALSE))</f>
        <v/>
      </c>
      <c r="X37" s="74" t="str">
        <f ca="1">IF(X35="","",VLOOKUP(X35,'C ds'!$C$1:$H$1000,6,FALSE))</f>
        <v/>
      </c>
      <c r="Y37" s="74" t="str">
        <f ca="1">IF(Y35="","",VLOOKUP(Y35,'C ds'!$C$1:$H$1000,6,FALSE))</f>
        <v/>
      </c>
      <c r="Z37" s="74" t="str">
        <f ca="1">IF(Z35="","",VLOOKUP(Z35,'C ds'!$C$1:$H$1000,6,FALSE))</f>
        <v/>
      </c>
      <c r="AA37" s="74" t="str">
        <f ca="1">IF(AA35="","",VLOOKUP(AA35,'C ds'!$C$1:$H$1000,6,FALSE))</f>
        <v/>
      </c>
      <c r="AB37" s="74" t="str">
        <f ca="1">IF(AB35="","",VLOOKUP(AB35,'C ds'!$C$1:$H$1000,6,FALSE))</f>
        <v/>
      </c>
      <c r="AC37" s="74" t="str">
        <f ca="1">IF(AC35="","",VLOOKUP(AC35,'C ds'!$C$1:$H$1000,6,FALSE))</f>
        <v/>
      </c>
      <c r="AD37" s="74" t="str">
        <f ca="1">IF(AD35="","",VLOOKUP(AD35,'C ds'!$C$1:$H$1000,6,FALSE))</f>
        <v/>
      </c>
      <c r="AE37" s="74" t="str">
        <f ca="1">IF(AE35="","",VLOOKUP(AE35,'C ds'!$C$1:$H$1000,6,FALSE))</f>
        <v/>
      </c>
      <c r="AF37" s="74" t="str">
        <f ca="1">IF(AF35="","",VLOOKUP(AF35,'C ds'!$C$1:$H$1000,6,FALSE))</f>
        <v/>
      </c>
      <c r="AG37" s="75" t="str">
        <f ca="1">IF(AG35="","",VLOOKUP(AG35,'C ds'!$C$1:$H$1000,6,FALSE))</f>
        <v/>
      </c>
    </row>
    <row r="38" spans="1:33" ht="20.100000000000001" customHeight="1" thickBot="1">
      <c r="A38" s="110"/>
      <c r="B38" s="81" t="s">
        <v>1</v>
      </c>
      <c r="C38" s="77" t="str">
        <f ca="1">IF(C35="","",VLOOKUP(C35,'C ds'!$C:$I,7,FALSE))</f>
        <v/>
      </c>
      <c r="D38" s="77" t="str">
        <f ca="1">IF(D35="","",VLOOKUP(D35,'C ds'!$C:$I,7,FALSE))</f>
        <v/>
      </c>
      <c r="E38" s="77" t="str">
        <f ca="1">IF(E35="","",VLOOKUP(E35,'C ds'!$C:$I,7,FALSE))</f>
        <v/>
      </c>
      <c r="F38" s="77" t="str">
        <f ca="1">IF(F35="","",VLOOKUP(F35,'C ds'!$C:$I,7,FALSE))</f>
        <v/>
      </c>
      <c r="G38" s="77" t="str">
        <f ca="1">IF(G35="","",VLOOKUP(G35,'C ds'!$C:$I,7,FALSE))</f>
        <v/>
      </c>
      <c r="H38" s="77" t="str">
        <f ca="1">IF(H35="","",VLOOKUP(H35,'C ds'!$C:$I,7,FALSE))</f>
        <v/>
      </c>
      <c r="I38" s="77" t="str">
        <f ca="1">IF(I35="","",VLOOKUP(I35,'C ds'!$C:$I,7,FALSE))</f>
        <v/>
      </c>
      <c r="J38" s="77" t="str">
        <f ca="1">IF(J35="","",VLOOKUP(J35,'C ds'!$C:$I,7,FALSE))</f>
        <v/>
      </c>
      <c r="K38" s="77" t="str">
        <f ca="1">IF(K35="","",VLOOKUP(K35,'C ds'!$C:$I,7,FALSE))</f>
        <v/>
      </c>
      <c r="L38" s="77" t="str">
        <f ca="1">IF(L35="","",VLOOKUP(L35,'C ds'!$C:$I,7,FALSE))</f>
        <v/>
      </c>
      <c r="M38" s="77" t="str">
        <f ca="1">IF(M35="","",VLOOKUP(M35,'C ds'!$C:$I,7,FALSE))</f>
        <v/>
      </c>
      <c r="N38" s="77" t="str">
        <f ca="1">IF(N35="","",VLOOKUP(N35,'C ds'!$C:$I,7,FALSE))</f>
        <v/>
      </c>
      <c r="O38" s="77" t="str">
        <f ca="1">IF(O35="","",VLOOKUP(O35,'C ds'!$C:$I,7,FALSE))</f>
        <v/>
      </c>
      <c r="P38" s="77" t="str">
        <f ca="1">IF(P35="","",VLOOKUP(P35,'C ds'!$C:$I,7,FALSE))</f>
        <v/>
      </c>
      <c r="Q38" s="77" t="str">
        <f ca="1">IF(Q35="","",VLOOKUP(Q35,'C ds'!$C:$I,7,FALSE))</f>
        <v/>
      </c>
      <c r="R38" s="77" t="str">
        <f ca="1">IF(R35="","",VLOOKUP(R35,'C ds'!$C:$I,7,FALSE))</f>
        <v/>
      </c>
      <c r="S38" s="77" t="str">
        <f ca="1">IF(S35="","",VLOOKUP(S35,'C ds'!$C:$I,7,FALSE))</f>
        <v/>
      </c>
      <c r="T38" s="77" t="str">
        <f ca="1">IF(T35="","",VLOOKUP(T35,'C ds'!$C:$I,7,FALSE))</f>
        <v/>
      </c>
      <c r="U38" s="77" t="str">
        <f ca="1">IF(U35="","",VLOOKUP(U35,'C ds'!$C:$I,7,FALSE))</f>
        <v/>
      </c>
      <c r="V38" s="77" t="str">
        <f ca="1">IF(V35="","",VLOOKUP(V35,'C ds'!$C:$I,7,FALSE))</f>
        <v/>
      </c>
      <c r="W38" s="77" t="str">
        <f ca="1">IF(W35="","",VLOOKUP(W35,'C ds'!$C:$I,7,FALSE))</f>
        <v/>
      </c>
      <c r="X38" s="77" t="str">
        <f ca="1">IF(X35="","",VLOOKUP(X35,'C ds'!$C:$I,7,FALSE))</f>
        <v/>
      </c>
      <c r="Y38" s="77" t="str">
        <f ca="1">IF(Y35="","",VLOOKUP(Y35,'C ds'!$C:$I,7,FALSE))</f>
        <v/>
      </c>
      <c r="Z38" s="77" t="str">
        <f ca="1">IF(Z35="","",VLOOKUP(Z35,'C ds'!$C:$I,7,FALSE))</f>
        <v/>
      </c>
      <c r="AA38" s="77" t="str">
        <f ca="1">IF(AA35="","",VLOOKUP(AA35,'C ds'!$C:$I,7,FALSE))</f>
        <v/>
      </c>
      <c r="AB38" s="77" t="str">
        <f ca="1">IF(AB35="","",VLOOKUP(AB35,'C ds'!$C:$I,7,FALSE))</f>
        <v/>
      </c>
      <c r="AC38" s="77" t="str">
        <f ca="1">IF(AC35="","",VLOOKUP(AC35,'C ds'!$C:$I,7,FALSE))</f>
        <v/>
      </c>
      <c r="AD38" s="77" t="str">
        <f ca="1">IF(AD35="","",VLOOKUP(AD35,'C ds'!$C:$I,7,FALSE))</f>
        <v/>
      </c>
      <c r="AE38" s="77" t="str">
        <f ca="1">IF(AE35="","",VLOOKUP(AE35,'C ds'!$C:$I,7,FALSE))</f>
        <v/>
      </c>
      <c r="AF38" s="77" t="str">
        <f ca="1">IF(AF35="","",VLOOKUP(AF35,'C ds'!$C:$I,7,FALSE))</f>
        <v/>
      </c>
      <c r="AG38" s="78" t="str">
        <f ca="1">IF(AG35="","",VLOOKUP(AG35,'C ds'!$C:$I,7,FALSE))</f>
        <v/>
      </c>
    </row>
    <row r="39" spans="1:33" ht="19.5" customHeight="1">
      <c r="A39" s="108">
        <f>Para!L10</f>
        <v>53.2</v>
      </c>
      <c r="B39" s="79" t="s">
        <v>25</v>
      </c>
      <c r="C39" s="70" t="str">
        <f t="shared" ref="C39:AG39" ca="1" si="19">IF(SUMIFS(BC_JAN,DP_JAN,"&lt;="&amp;C$5,DF_JAN,"&gt;="&amp;C$5,V_JAN,$A39)=0,"",SUMIFS(BC_JAN,DP_JAN,"&lt;="&amp;C$5,DF_JAN,"&gt;="&amp;C$5,V_JAN,$A39))</f>
        <v/>
      </c>
      <c r="D39" s="70" t="str">
        <f t="shared" ca="1" si="19"/>
        <v/>
      </c>
      <c r="E39" s="70" t="str">
        <f t="shared" ca="1" si="19"/>
        <v/>
      </c>
      <c r="F39" s="70" t="str">
        <f t="shared" ca="1" si="19"/>
        <v/>
      </c>
      <c r="G39" s="70" t="str">
        <f t="shared" ca="1" si="19"/>
        <v/>
      </c>
      <c r="H39" s="70" t="str">
        <f t="shared" ca="1" si="19"/>
        <v/>
      </c>
      <c r="I39" s="70" t="str">
        <f t="shared" ca="1" si="19"/>
        <v/>
      </c>
      <c r="J39" s="70" t="str">
        <f t="shared" ca="1" si="19"/>
        <v/>
      </c>
      <c r="K39" s="70" t="str">
        <f t="shared" ca="1" si="19"/>
        <v/>
      </c>
      <c r="L39" s="70" t="str">
        <f t="shared" ca="1" si="19"/>
        <v/>
      </c>
      <c r="M39" s="70" t="str">
        <f t="shared" ca="1" si="19"/>
        <v/>
      </c>
      <c r="N39" s="70" t="str">
        <f t="shared" ca="1" si="19"/>
        <v/>
      </c>
      <c r="O39" s="70" t="str">
        <f t="shared" ca="1" si="19"/>
        <v/>
      </c>
      <c r="P39" s="70" t="str">
        <f t="shared" ca="1" si="19"/>
        <v/>
      </c>
      <c r="Q39" s="70" t="str">
        <f t="shared" ca="1" si="19"/>
        <v/>
      </c>
      <c r="R39" s="70" t="str">
        <f t="shared" ca="1" si="19"/>
        <v/>
      </c>
      <c r="S39" s="70" t="str">
        <f t="shared" ca="1" si="19"/>
        <v/>
      </c>
      <c r="T39" s="70" t="str">
        <f t="shared" ca="1" si="19"/>
        <v/>
      </c>
      <c r="U39" s="70" t="str">
        <f t="shared" ca="1" si="19"/>
        <v/>
      </c>
      <c r="V39" s="70" t="str">
        <f t="shared" ca="1" si="19"/>
        <v/>
      </c>
      <c r="W39" s="70" t="str">
        <f t="shared" ca="1" si="19"/>
        <v/>
      </c>
      <c r="X39" s="70" t="str">
        <f t="shared" ca="1" si="19"/>
        <v/>
      </c>
      <c r="Y39" s="70" t="str">
        <f t="shared" ca="1" si="19"/>
        <v/>
      </c>
      <c r="Z39" s="70" t="str">
        <f t="shared" ca="1" si="19"/>
        <v/>
      </c>
      <c r="AA39" s="70" t="str">
        <f t="shared" ca="1" si="19"/>
        <v/>
      </c>
      <c r="AB39" s="70" t="str">
        <f t="shared" ca="1" si="19"/>
        <v/>
      </c>
      <c r="AC39" s="70" t="str">
        <f t="shared" ca="1" si="19"/>
        <v/>
      </c>
      <c r="AD39" s="70" t="str">
        <f t="shared" ca="1" si="19"/>
        <v/>
      </c>
      <c r="AE39" s="70" t="str">
        <f t="shared" ca="1" si="19"/>
        <v/>
      </c>
      <c r="AF39" s="70" t="str">
        <f t="shared" ca="1" si="19"/>
        <v/>
      </c>
      <c r="AG39" s="71" t="str">
        <f t="shared" ca="1" si="19"/>
        <v/>
      </c>
    </row>
    <row r="40" spans="1:33" ht="20.100000000000001" customHeight="1">
      <c r="A40" s="109"/>
      <c r="B40" s="80" t="s">
        <v>9</v>
      </c>
      <c r="C40" s="74" t="str">
        <f t="shared" ref="C40:AG40" ca="1" si="20">IF(C39="","",IF(INDEX(DATDIF2_JAN,MATCH(C39,BC_JAN))=C$5,INDEX(COND3_JAN,MATCH(C39,BC_JAN)),IF(INDEX(DATDIF1_JAN,MATCH(C39,BC_JAN))=C$5,INDEX(COND2_JAN,MATCH(C39,BC_JAN)),INDEX(COND1_JAN,MATCH(C39,BC_JAN)))))</f>
        <v/>
      </c>
      <c r="D40" s="74" t="str">
        <f t="shared" ca="1" si="20"/>
        <v/>
      </c>
      <c r="E40" s="74" t="str">
        <f t="shared" ca="1" si="20"/>
        <v/>
      </c>
      <c r="F40" s="74" t="str">
        <f t="shared" ca="1" si="20"/>
        <v/>
      </c>
      <c r="G40" s="74" t="str">
        <f t="shared" ca="1" si="20"/>
        <v/>
      </c>
      <c r="H40" s="74" t="str">
        <f t="shared" ca="1" si="20"/>
        <v/>
      </c>
      <c r="I40" s="74" t="str">
        <f t="shared" ca="1" si="20"/>
        <v/>
      </c>
      <c r="J40" s="74" t="str">
        <f t="shared" ca="1" si="20"/>
        <v/>
      </c>
      <c r="K40" s="74" t="str">
        <f t="shared" ca="1" si="20"/>
        <v/>
      </c>
      <c r="L40" s="74" t="str">
        <f t="shared" ca="1" si="20"/>
        <v/>
      </c>
      <c r="M40" s="74" t="str">
        <f t="shared" ca="1" si="20"/>
        <v/>
      </c>
      <c r="N40" s="74" t="str">
        <f t="shared" ca="1" si="20"/>
        <v/>
      </c>
      <c r="O40" s="74" t="str">
        <f t="shared" ca="1" si="20"/>
        <v/>
      </c>
      <c r="P40" s="74" t="str">
        <f t="shared" ca="1" si="20"/>
        <v/>
      </c>
      <c r="Q40" s="74" t="str">
        <f t="shared" ca="1" si="20"/>
        <v/>
      </c>
      <c r="R40" s="74" t="str">
        <f t="shared" ca="1" si="20"/>
        <v/>
      </c>
      <c r="S40" s="74" t="str">
        <f t="shared" ca="1" si="20"/>
        <v/>
      </c>
      <c r="T40" s="74" t="str">
        <f t="shared" ca="1" si="20"/>
        <v/>
      </c>
      <c r="U40" s="74" t="str">
        <f t="shared" ca="1" si="20"/>
        <v/>
      </c>
      <c r="V40" s="74" t="str">
        <f t="shared" ca="1" si="20"/>
        <v/>
      </c>
      <c r="W40" s="74" t="str">
        <f t="shared" ca="1" si="20"/>
        <v/>
      </c>
      <c r="X40" s="74" t="str">
        <f t="shared" ca="1" si="20"/>
        <v/>
      </c>
      <c r="Y40" s="74" t="str">
        <f t="shared" ca="1" si="20"/>
        <v/>
      </c>
      <c r="Z40" s="74" t="str">
        <f t="shared" ca="1" si="20"/>
        <v/>
      </c>
      <c r="AA40" s="74" t="str">
        <f t="shared" ca="1" si="20"/>
        <v/>
      </c>
      <c r="AB40" s="74" t="str">
        <f t="shared" ca="1" si="20"/>
        <v/>
      </c>
      <c r="AC40" s="74" t="str">
        <f t="shared" ca="1" si="20"/>
        <v/>
      </c>
      <c r="AD40" s="74" t="str">
        <f t="shared" ca="1" si="20"/>
        <v/>
      </c>
      <c r="AE40" s="74" t="str">
        <f t="shared" ca="1" si="20"/>
        <v/>
      </c>
      <c r="AF40" s="74" t="str">
        <f t="shared" ca="1" si="20"/>
        <v/>
      </c>
      <c r="AG40" s="75" t="str">
        <f t="shared" ca="1" si="20"/>
        <v/>
      </c>
    </row>
    <row r="41" spans="1:33" ht="20.100000000000001" customHeight="1">
      <c r="A41" s="109"/>
      <c r="B41" s="80" t="s">
        <v>8</v>
      </c>
      <c r="C41" s="74" t="str">
        <f ca="1">IF(C39="","",VLOOKUP(C39,'C ds'!$C$1:$H$1000,6,FALSE))</f>
        <v/>
      </c>
      <c r="D41" s="74" t="str">
        <f ca="1">IF(D39="","",VLOOKUP(D39,'C ds'!$C$1:$H$1000,6,FALSE))</f>
        <v/>
      </c>
      <c r="E41" s="74" t="str">
        <f ca="1">IF(E39="","",VLOOKUP(E39,'C ds'!$C$1:$H$1000,6,FALSE))</f>
        <v/>
      </c>
      <c r="F41" s="74" t="str">
        <f ca="1">IF(F39="","",VLOOKUP(F39,'C ds'!$C$1:$H$1000,6,FALSE))</f>
        <v/>
      </c>
      <c r="G41" s="74" t="str">
        <f ca="1">IF(G39="","",VLOOKUP(G39,'C ds'!$C$1:$H$1000,6,FALSE))</f>
        <v/>
      </c>
      <c r="H41" s="74" t="str">
        <f ca="1">IF(H39="","",VLOOKUP(H39,'C ds'!$C$1:$H$1000,6,FALSE))</f>
        <v/>
      </c>
      <c r="I41" s="74" t="str">
        <f ca="1">IF(I39="","",VLOOKUP(I39,'C ds'!$C$1:$H$1000,6,FALSE))</f>
        <v/>
      </c>
      <c r="J41" s="74" t="str">
        <f ca="1">IF(J39="","",VLOOKUP(J39,'C ds'!$C$1:$H$1000,6,FALSE))</f>
        <v/>
      </c>
      <c r="K41" s="74" t="str">
        <f ca="1">IF(K39="","",VLOOKUP(K39,'C ds'!$C$1:$H$1000,6,FALSE))</f>
        <v/>
      </c>
      <c r="L41" s="74" t="str">
        <f ca="1">IF(L39="","",VLOOKUP(L39,'C ds'!$C$1:$H$1000,6,FALSE))</f>
        <v/>
      </c>
      <c r="M41" s="74" t="str">
        <f ca="1">IF(M39="","",VLOOKUP(M39,'C ds'!$C$1:$H$1000,6,FALSE))</f>
        <v/>
      </c>
      <c r="N41" s="74" t="str">
        <f ca="1">IF(N39="","",VLOOKUP(N39,'C ds'!$C$1:$H$1000,6,FALSE))</f>
        <v/>
      </c>
      <c r="O41" s="74" t="str">
        <f ca="1">IF(O39="","",VLOOKUP(O39,'C ds'!$C$1:$H$1000,6,FALSE))</f>
        <v/>
      </c>
      <c r="P41" s="74" t="str">
        <f ca="1">IF(P39="","",VLOOKUP(P39,'C ds'!$C$1:$H$1000,6,FALSE))</f>
        <v/>
      </c>
      <c r="Q41" s="74" t="str">
        <f ca="1">IF(Q39="","",VLOOKUP(Q39,'C ds'!$C$1:$H$1000,6,FALSE))</f>
        <v/>
      </c>
      <c r="R41" s="74" t="str">
        <f ca="1">IF(R39="","",VLOOKUP(R39,'C ds'!$C$1:$H$1000,6,FALSE))</f>
        <v/>
      </c>
      <c r="S41" s="74" t="str">
        <f ca="1">IF(S39="","",VLOOKUP(S39,'C ds'!$C$1:$H$1000,6,FALSE))</f>
        <v/>
      </c>
      <c r="T41" s="74" t="str">
        <f ca="1">IF(T39="","",VLOOKUP(T39,'C ds'!$C$1:$H$1000,6,FALSE))</f>
        <v/>
      </c>
      <c r="U41" s="74" t="str">
        <f ca="1">IF(U39="","",VLOOKUP(U39,'C ds'!$C$1:$H$1000,6,FALSE))</f>
        <v/>
      </c>
      <c r="V41" s="74" t="str">
        <f ca="1">IF(V39="","",VLOOKUP(V39,'C ds'!$C$1:$H$1000,6,FALSE))</f>
        <v/>
      </c>
      <c r="W41" s="74" t="str">
        <f ca="1">IF(W39="","",VLOOKUP(W39,'C ds'!$C$1:$H$1000,6,FALSE))</f>
        <v/>
      </c>
      <c r="X41" s="74" t="str">
        <f ca="1">IF(X39="","",VLOOKUP(X39,'C ds'!$C$1:$H$1000,6,FALSE))</f>
        <v/>
      </c>
      <c r="Y41" s="74" t="str">
        <f ca="1">IF(Y39="","",VLOOKUP(Y39,'C ds'!$C$1:$H$1000,6,FALSE))</f>
        <v/>
      </c>
      <c r="Z41" s="74" t="str">
        <f ca="1">IF(Z39="","",VLOOKUP(Z39,'C ds'!$C$1:$H$1000,6,FALSE))</f>
        <v/>
      </c>
      <c r="AA41" s="74" t="str">
        <f ca="1">IF(AA39="","",VLOOKUP(AA39,'C ds'!$C$1:$H$1000,6,FALSE))</f>
        <v/>
      </c>
      <c r="AB41" s="74" t="str">
        <f ca="1">IF(AB39="","",VLOOKUP(AB39,'C ds'!$C$1:$H$1000,6,FALSE))</f>
        <v/>
      </c>
      <c r="AC41" s="74" t="str">
        <f ca="1">IF(AC39="","",VLOOKUP(AC39,'C ds'!$C$1:$H$1000,6,FALSE))</f>
        <v/>
      </c>
      <c r="AD41" s="74" t="str">
        <f ca="1">IF(AD39="","",VLOOKUP(AD39,'C ds'!$C$1:$H$1000,6,FALSE))</f>
        <v/>
      </c>
      <c r="AE41" s="74" t="str">
        <f ca="1">IF(AE39="","",VLOOKUP(AE39,'C ds'!$C$1:$H$1000,6,FALSE))</f>
        <v/>
      </c>
      <c r="AF41" s="74" t="str">
        <f ca="1">IF(AF39="","",VLOOKUP(AF39,'C ds'!$C$1:$H$1000,6,FALSE))</f>
        <v/>
      </c>
      <c r="AG41" s="75" t="str">
        <f ca="1">IF(AG39="","",VLOOKUP(AG39,'C ds'!$C$1:$H$1000,6,FALSE))</f>
        <v/>
      </c>
    </row>
    <row r="42" spans="1:33" ht="20.100000000000001" customHeight="1" thickBot="1">
      <c r="A42" s="110"/>
      <c r="B42" s="81" t="s">
        <v>1</v>
      </c>
      <c r="C42" s="77" t="str">
        <f ca="1">IF(C39="","",VLOOKUP(C39,'C ds'!$C:$I,7,FALSE))</f>
        <v/>
      </c>
      <c r="D42" s="77" t="str">
        <f ca="1">IF(D39="","",VLOOKUP(D39,'C ds'!$C:$I,7,FALSE))</f>
        <v/>
      </c>
      <c r="E42" s="77" t="str">
        <f ca="1">IF(E39="","",VLOOKUP(E39,'C ds'!$C:$I,7,FALSE))</f>
        <v/>
      </c>
      <c r="F42" s="77" t="str">
        <f ca="1">IF(F39="","",VLOOKUP(F39,'C ds'!$C:$I,7,FALSE))</f>
        <v/>
      </c>
      <c r="G42" s="77" t="str">
        <f ca="1">IF(G39="","",VLOOKUP(G39,'C ds'!$C:$I,7,FALSE))</f>
        <v/>
      </c>
      <c r="H42" s="77" t="str">
        <f ca="1">IF(H39="","",VLOOKUP(H39,'C ds'!$C:$I,7,FALSE))</f>
        <v/>
      </c>
      <c r="I42" s="77" t="str">
        <f ca="1">IF(I39="","",VLOOKUP(I39,'C ds'!$C:$I,7,FALSE))</f>
        <v/>
      </c>
      <c r="J42" s="77" t="str">
        <f ca="1">IF(J39="","",VLOOKUP(J39,'C ds'!$C:$I,7,FALSE))</f>
        <v/>
      </c>
      <c r="K42" s="77" t="str">
        <f ca="1">IF(K39="","",VLOOKUP(K39,'C ds'!$C:$I,7,FALSE))</f>
        <v/>
      </c>
      <c r="L42" s="77" t="str">
        <f ca="1">IF(L39="","",VLOOKUP(L39,'C ds'!$C:$I,7,FALSE))</f>
        <v/>
      </c>
      <c r="M42" s="77" t="str">
        <f ca="1">IF(M39="","",VLOOKUP(M39,'C ds'!$C:$I,7,FALSE))</f>
        <v/>
      </c>
      <c r="N42" s="77" t="str">
        <f ca="1">IF(N39="","",VLOOKUP(N39,'C ds'!$C:$I,7,FALSE))</f>
        <v/>
      </c>
      <c r="O42" s="77" t="str">
        <f ca="1">IF(O39="","",VLOOKUP(O39,'C ds'!$C:$I,7,FALSE))</f>
        <v/>
      </c>
      <c r="P42" s="77" t="str">
        <f ca="1">IF(P39="","",VLOOKUP(P39,'C ds'!$C:$I,7,FALSE))</f>
        <v/>
      </c>
      <c r="Q42" s="77" t="str">
        <f ca="1">IF(Q39="","",VLOOKUP(Q39,'C ds'!$C:$I,7,FALSE))</f>
        <v/>
      </c>
      <c r="R42" s="77" t="str">
        <f ca="1">IF(R39="","",VLOOKUP(R39,'C ds'!$C:$I,7,FALSE))</f>
        <v/>
      </c>
      <c r="S42" s="77" t="str">
        <f ca="1">IF(S39="","",VLOOKUP(S39,'C ds'!$C:$I,7,FALSE))</f>
        <v/>
      </c>
      <c r="T42" s="77" t="str">
        <f ca="1">IF(T39="","",VLOOKUP(T39,'C ds'!$C:$I,7,FALSE))</f>
        <v/>
      </c>
      <c r="U42" s="77" t="str">
        <f ca="1">IF(U39="","",VLOOKUP(U39,'C ds'!$C:$I,7,FALSE))</f>
        <v/>
      </c>
      <c r="V42" s="77" t="str">
        <f ca="1">IF(V39="","",VLOOKUP(V39,'C ds'!$C:$I,7,FALSE))</f>
        <v/>
      </c>
      <c r="W42" s="77" t="str">
        <f ca="1">IF(W39="","",VLOOKUP(W39,'C ds'!$C:$I,7,FALSE))</f>
        <v/>
      </c>
      <c r="X42" s="77" t="str">
        <f ca="1">IF(X39="","",VLOOKUP(X39,'C ds'!$C:$I,7,FALSE))</f>
        <v/>
      </c>
      <c r="Y42" s="77" t="str">
        <f ca="1">IF(Y39="","",VLOOKUP(Y39,'C ds'!$C:$I,7,FALSE))</f>
        <v/>
      </c>
      <c r="Z42" s="77" t="str">
        <f ca="1">IF(Z39="","",VLOOKUP(Z39,'C ds'!$C:$I,7,FALSE))</f>
        <v/>
      </c>
      <c r="AA42" s="77" t="str">
        <f ca="1">IF(AA39="","",VLOOKUP(AA39,'C ds'!$C:$I,7,FALSE))</f>
        <v/>
      </c>
      <c r="AB42" s="77" t="str">
        <f ca="1">IF(AB39="","",VLOOKUP(AB39,'C ds'!$C:$I,7,FALSE))</f>
        <v/>
      </c>
      <c r="AC42" s="77" t="str">
        <f ca="1">IF(AC39="","",VLOOKUP(AC39,'C ds'!$C:$I,7,FALSE))</f>
        <v/>
      </c>
      <c r="AD42" s="77" t="str">
        <f ca="1">IF(AD39="","",VLOOKUP(AD39,'C ds'!$C:$I,7,FALSE))</f>
        <v/>
      </c>
      <c r="AE42" s="77" t="str">
        <f ca="1">IF(AE39="","",VLOOKUP(AE39,'C ds'!$C:$I,7,FALSE))</f>
        <v/>
      </c>
      <c r="AF42" s="77" t="str">
        <f ca="1">IF(AF39="","",VLOOKUP(AF39,'C ds'!$C:$I,7,FALSE))</f>
        <v/>
      </c>
      <c r="AG42" s="78" t="str">
        <f ca="1">IF(AG39="","",VLOOKUP(AG39,'C ds'!$C:$I,7,FALSE))</f>
        <v/>
      </c>
    </row>
    <row r="43" spans="1:33" ht="19.5" customHeight="1">
      <c r="A43" s="108">
        <f>Para!L11</f>
        <v>53.3</v>
      </c>
      <c r="B43" s="79" t="s">
        <v>25</v>
      </c>
      <c r="C43" s="70" t="str">
        <f t="shared" ref="C43:AG43" ca="1" si="21">IF(SUMIFS(BC_JAN,DP_JAN,"&lt;="&amp;C$5,DF_JAN,"&gt;="&amp;C$5,V_JAN,$A43)=0,"",SUMIFS(BC_JAN,DP_JAN,"&lt;="&amp;C$5,DF_JAN,"&gt;="&amp;C$5,V_JAN,$A43))</f>
        <v/>
      </c>
      <c r="D43" s="70" t="str">
        <f t="shared" ca="1" si="21"/>
        <v/>
      </c>
      <c r="E43" s="70" t="str">
        <f t="shared" ca="1" si="21"/>
        <v/>
      </c>
      <c r="F43" s="70" t="str">
        <f t="shared" ca="1" si="21"/>
        <v/>
      </c>
      <c r="G43" s="70" t="str">
        <f t="shared" ca="1" si="21"/>
        <v/>
      </c>
      <c r="H43" s="70" t="str">
        <f t="shared" ca="1" si="21"/>
        <v/>
      </c>
      <c r="I43" s="70" t="str">
        <f t="shared" ca="1" si="21"/>
        <v/>
      </c>
      <c r="J43" s="70" t="str">
        <f t="shared" ca="1" si="21"/>
        <v/>
      </c>
      <c r="K43" s="70" t="str">
        <f t="shared" ca="1" si="21"/>
        <v/>
      </c>
      <c r="L43" s="70" t="str">
        <f t="shared" ca="1" si="21"/>
        <v/>
      </c>
      <c r="M43" s="70" t="str">
        <f t="shared" ca="1" si="21"/>
        <v/>
      </c>
      <c r="N43" s="70" t="str">
        <f t="shared" ca="1" si="21"/>
        <v/>
      </c>
      <c r="O43" s="70" t="str">
        <f t="shared" ca="1" si="21"/>
        <v/>
      </c>
      <c r="P43" s="70" t="str">
        <f t="shared" ca="1" si="21"/>
        <v/>
      </c>
      <c r="Q43" s="70" t="str">
        <f t="shared" ca="1" si="21"/>
        <v/>
      </c>
      <c r="R43" s="70" t="str">
        <f t="shared" ca="1" si="21"/>
        <v/>
      </c>
      <c r="S43" s="70" t="str">
        <f t="shared" ca="1" si="21"/>
        <v/>
      </c>
      <c r="T43" s="70" t="str">
        <f t="shared" ca="1" si="21"/>
        <v/>
      </c>
      <c r="U43" s="70" t="str">
        <f t="shared" ca="1" si="21"/>
        <v/>
      </c>
      <c r="V43" s="70" t="str">
        <f t="shared" ca="1" si="21"/>
        <v/>
      </c>
      <c r="W43" s="70" t="str">
        <f t="shared" ca="1" si="21"/>
        <v/>
      </c>
      <c r="X43" s="70" t="str">
        <f t="shared" ca="1" si="21"/>
        <v/>
      </c>
      <c r="Y43" s="70" t="str">
        <f t="shared" ca="1" si="21"/>
        <v/>
      </c>
      <c r="Z43" s="70" t="str">
        <f t="shared" ca="1" si="21"/>
        <v/>
      </c>
      <c r="AA43" s="70" t="str">
        <f t="shared" ca="1" si="21"/>
        <v/>
      </c>
      <c r="AB43" s="70" t="str">
        <f t="shared" ca="1" si="21"/>
        <v/>
      </c>
      <c r="AC43" s="70" t="str">
        <f t="shared" ca="1" si="21"/>
        <v/>
      </c>
      <c r="AD43" s="70" t="str">
        <f t="shared" ca="1" si="21"/>
        <v/>
      </c>
      <c r="AE43" s="70" t="str">
        <f t="shared" ca="1" si="21"/>
        <v/>
      </c>
      <c r="AF43" s="70" t="str">
        <f t="shared" ca="1" si="21"/>
        <v/>
      </c>
      <c r="AG43" s="71" t="str">
        <f t="shared" ca="1" si="21"/>
        <v/>
      </c>
    </row>
    <row r="44" spans="1:33" ht="20.100000000000001" customHeight="1">
      <c r="A44" s="109"/>
      <c r="B44" s="80" t="s">
        <v>9</v>
      </c>
      <c r="C44" s="74" t="str">
        <f t="shared" ref="C44:AG44" ca="1" si="22">IF(C43="","",IF(INDEX(DATDIF2_JAN,MATCH(C43,BC_JAN))=C$5,INDEX(COND3_JAN,MATCH(C43,BC_JAN)),IF(INDEX(DATDIF1_JAN,MATCH(C43,BC_JAN))=C$5,INDEX(COND2_JAN,MATCH(C43,BC_JAN)),INDEX(COND1_JAN,MATCH(C43,BC_JAN)))))</f>
        <v/>
      </c>
      <c r="D44" s="74" t="str">
        <f t="shared" ca="1" si="22"/>
        <v/>
      </c>
      <c r="E44" s="74" t="str">
        <f t="shared" ca="1" si="22"/>
        <v/>
      </c>
      <c r="F44" s="74" t="str">
        <f t="shared" ca="1" si="22"/>
        <v/>
      </c>
      <c r="G44" s="74" t="str">
        <f t="shared" ca="1" si="22"/>
        <v/>
      </c>
      <c r="H44" s="74" t="str">
        <f t="shared" ca="1" si="22"/>
        <v/>
      </c>
      <c r="I44" s="74" t="str">
        <f t="shared" ca="1" si="22"/>
        <v/>
      </c>
      <c r="J44" s="74" t="str">
        <f t="shared" ca="1" si="22"/>
        <v/>
      </c>
      <c r="K44" s="74" t="str">
        <f t="shared" ca="1" si="22"/>
        <v/>
      </c>
      <c r="L44" s="74" t="str">
        <f t="shared" ca="1" si="22"/>
        <v/>
      </c>
      <c r="M44" s="74" t="str">
        <f t="shared" ca="1" si="22"/>
        <v/>
      </c>
      <c r="N44" s="74" t="str">
        <f t="shared" ca="1" si="22"/>
        <v/>
      </c>
      <c r="O44" s="74" t="str">
        <f t="shared" ca="1" si="22"/>
        <v/>
      </c>
      <c r="P44" s="74" t="str">
        <f t="shared" ca="1" si="22"/>
        <v/>
      </c>
      <c r="Q44" s="74" t="str">
        <f t="shared" ca="1" si="22"/>
        <v/>
      </c>
      <c r="R44" s="74" t="str">
        <f t="shared" ca="1" si="22"/>
        <v/>
      </c>
      <c r="S44" s="74" t="str">
        <f t="shared" ca="1" si="22"/>
        <v/>
      </c>
      <c r="T44" s="74" t="str">
        <f t="shared" ca="1" si="22"/>
        <v/>
      </c>
      <c r="U44" s="74" t="str">
        <f t="shared" ca="1" si="22"/>
        <v/>
      </c>
      <c r="V44" s="74" t="str">
        <f t="shared" ca="1" si="22"/>
        <v/>
      </c>
      <c r="W44" s="74" t="str">
        <f t="shared" ca="1" si="22"/>
        <v/>
      </c>
      <c r="X44" s="74" t="str">
        <f t="shared" ca="1" si="22"/>
        <v/>
      </c>
      <c r="Y44" s="74" t="str">
        <f t="shared" ca="1" si="22"/>
        <v/>
      </c>
      <c r="Z44" s="74" t="str">
        <f t="shared" ca="1" si="22"/>
        <v/>
      </c>
      <c r="AA44" s="74" t="str">
        <f t="shared" ca="1" si="22"/>
        <v/>
      </c>
      <c r="AB44" s="74" t="str">
        <f t="shared" ca="1" si="22"/>
        <v/>
      </c>
      <c r="AC44" s="74" t="str">
        <f t="shared" ca="1" si="22"/>
        <v/>
      </c>
      <c r="AD44" s="74" t="str">
        <f t="shared" ca="1" si="22"/>
        <v/>
      </c>
      <c r="AE44" s="74" t="str">
        <f t="shared" ca="1" si="22"/>
        <v/>
      </c>
      <c r="AF44" s="74" t="str">
        <f t="shared" ca="1" si="22"/>
        <v/>
      </c>
      <c r="AG44" s="75" t="str">
        <f t="shared" ca="1" si="22"/>
        <v/>
      </c>
    </row>
    <row r="45" spans="1:33" ht="20.100000000000001" customHeight="1">
      <c r="A45" s="109"/>
      <c r="B45" s="80" t="s">
        <v>8</v>
      </c>
      <c r="C45" s="74" t="str">
        <f ca="1">IF(C43="","",VLOOKUP(C43,'C ds'!$C$1:$H$1000,6,FALSE))</f>
        <v/>
      </c>
      <c r="D45" s="74" t="str">
        <f ca="1">IF(D43="","",VLOOKUP(D43,'C ds'!$C$1:$H$1000,6,FALSE))</f>
        <v/>
      </c>
      <c r="E45" s="74" t="str">
        <f ca="1">IF(E43="","",VLOOKUP(E43,'C ds'!$C$1:$H$1000,6,FALSE))</f>
        <v/>
      </c>
      <c r="F45" s="74" t="str">
        <f ca="1">IF(F43="","",VLOOKUP(F43,'C ds'!$C$1:$H$1000,6,FALSE))</f>
        <v/>
      </c>
      <c r="G45" s="74" t="str">
        <f ca="1">IF(G43="","",VLOOKUP(G43,'C ds'!$C$1:$H$1000,6,FALSE))</f>
        <v/>
      </c>
      <c r="H45" s="74" t="str">
        <f ca="1">IF(H43="","",VLOOKUP(H43,'C ds'!$C$1:$H$1000,6,FALSE))</f>
        <v/>
      </c>
      <c r="I45" s="74" t="str">
        <f ca="1">IF(I43="","",VLOOKUP(I43,'C ds'!$C$1:$H$1000,6,FALSE))</f>
        <v/>
      </c>
      <c r="J45" s="74" t="str">
        <f ca="1">IF(J43="","",VLOOKUP(J43,'C ds'!$C$1:$H$1000,6,FALSE))</f>
        <v/>
      </c>
      <c r="K45" s="74" t="str">
        <f ca="1">IF(K43="","",VLOOKUP(K43,'C ds'!$C$1:$H$1000,6,FALSE))</f>
        <v/>
      </c>
      <c r="L45" s="74" t="str">
        <f ca="1">IF(L43="","",VLOOKUP(L43,'C ds'!$C$1:$H$1000,6,FALSE))</f>
        <v/>
      </c>
      <c r="M45" s="74" t="str">
        <f ca="1">IF(M43="","",VLOOKUP(M43,'C ds'!$C$1:$H$1000,6,FALSE))</f>
        <v/>
      </c>
      <c r="N45" s="74" t="str">
        <f ca="1">IF(N43="","",VLOOKUP(N43,'C ds'!$C$1:$H$1000,6,FALSE))</f>
        <v/>
      </c>
      <c r="O45" s="74" t="str">
        <f ca="1">IF(O43="","",VLOOKUP(O43,'C ds'!$C$1:$H$1000,6,FALSE))</f>
        <v/>
      </c>
      <c r="P45" s="74" t="str">
        <f ca="1">IF(P43="","",VLOOKUP(P43,'C ds'!$C$1:$H$1000,6,FALSE))</f>
        <v/>
      </c>
      <c r="Q45" s="74" t="str">
        <f ca="1">IF(Q43="","",VLOOKUP(Q43,'C ds'!$C$1:$H$1000,6,FALSE))</f>
        <v/>
      </c>
      <c r="R45" s="74" t="str">
        <f ca="1">IF(R43="","",VLOOKUP(R43,'C ds'!$C$1:$H$1000,6,FALSE))</f>
        <v/>
      </c>
      <c r="S45" s="74" t="str">
        <f ca="1">IF(S43="","",VLOOKUP(S43,'C ds'!$C$1:$H$1000,6,FALSE))</f>
        <v/>
      </c>
      <c r="T45" s="74" t="str">
        <f ca="1">IF(T43="","",VLOOKUP(T43,'C ds'!$C$1:$H$1000,6,FALSE))</f>
        <v/>
      </c>
      <c r="U45" s="74" t="str">
        <f ca="1">IF(U43="","",VLOOKUP(U43,'C ds'!$C$1:$H$1000,6,FALSE))</f>
        <v/>
      </c>
      <c r="V45" s="74" t="str">
        <f ca="1">IF(V43="","",VLOOKUP(V43,'C ds'!$C$1:$H$1000,6,FALSE))</f>
        <v/>
      </c>
      <c r="W45" s="74" t="str">
        <f ca="1">IF(W43="","",VLOOKUP(W43,'C ds'!$C$1:$H$1000,6,FALSE))</f>
        <v/>
      </c>
      <c r="X45" s="74" t="str">
        <f ca="1">IF(X43="","",VLOOKUP(X43,'C ds'!$C$1:$H$1000,6,FALSE))</f>
        <v/>
      </c>
      <c r="Y45" s="74" t="str">
        <f ca="1">IF(Y43="","",VLOOKUP(Y43,'C ds'!$C$1:$H$1000,6,FALSE))</f>
        <v/>
      </c>
      <c r="Z45" s="74" t="str">
        <f ca="1">IF(Z43="","",VLOOKUP(Z43,'C ds'!$C$1:$H$1000,6,FALSE))</f>
        <v/>
      </c>
      <c r="AA45" s="74" t="str">
        <f ca="1">IF(AA43="","",VLOOKUP(AA43,'C ds'!$C$1:$H$1000,6,FALSE))</f>
        <v/>
      </c>
      <c r="AB45" s="74" t="str">
        <f ca="1">IF(AB43="","",VLOOKUP(AB43,'C ds'!$C$1:$H$1000,6,FALSE))</f>
        <v/>
      </c>
      <c r="AC45" s="74" t="str">
        <f ca="1">IF(AC43="","",VLOOKUP(AC43,'C ds'!$C$1:$H$1000,6,FALSE))</f>
        <v/>
      </c>
      <c r="AD45" s="74" t="str">
        <f ca="1">IF(AD43="","",VLOOKUP(AD43,'C ds'!$C$1:$H$1000,6,FALSE))</f>
        <v/>
      </c>
      <c r="AE45" s="74" t="str">
        <f ca="1">IF(AE43="","",VLOOKUP(AE43,'C ds'!$C$1:$H$1000,6,FALSE))</f>
        <v/>
      </c>
      <c r="AF45" s="74" t="str">
        <f ca="1">IF(AF43="","",VLOOKUP(AF43,'C ds'!$C$1:$H$1000,6,FALSE))</f>
        <v/>
      </c>
      <c r="AG45" s="75" t="str">
        <f ca="1">IF(AG43="","",VLOOKUP(AG43,'C ds'!$C$1:$H$1000,6,FALSE))</f>
        <v/>
      </c>
    </row>
    <row r="46" spans="1:33" ht="20.100000000000001" customHeight="1" thickBot="1">
      <c r="A46" s="110"/>
      <c r="B46" s="81" t="s">
        <v>1</v>
      </c>
      <c r="C46" s="77" t="str">
        <f ca="1">IF(C43="","",VLOOKUP(C43,'C ds'!$C:$I,7,FALSE))</f>
        <v/>
      </c>
      <c r="D46" s="77" t="str">
        <f ca="1">IF(D43="","",VLOOKUP(D43,'C ds'!$C:$I,7,FALSE))</f>
        <v/>
      </c>
      <c r="E46" s="77" t="str">
        <f ca="1">IF(E43="","",VLOOKUP(E43,'C ds'!$C:$I,7,FALSE))</f>
        <v/>
      </c>
      <c r="F46" s="77" t="str">
        <f ca="1">IF(F43="","",VLOOKUP(F43,'C ds'!$C:$I,7,FALSE))</f>
        <v/>
      </c>
      <c r="G46" s="77" t="str">
        <f ca="1">IF(G43="","",VLOOKUP(G43,'C ds'!$C:$I,7,FALSE))</f>
        <v/>
      </c>
      <c r="H46" s="77" t="str">
        <f ca="1">IF(H43="","",VLOOKUP(H43,'C ds'!$C:$I,7,FALSE))</f>
        <v/>
      </c>
      <c r="I46" s="77" t="str">
        <f ca="1">IF(I43="","",VLOOKUP(I43,'C ds'!$C:$I,7,FALSE))</f>
        <v/>
      </c>
      <c r="J46" s="77" t="str">
        <f ca="1">IF(J43="","",VLOOKUP(J43,'C ds'!$C:$I,7,FALSE))</f>
        <v/>
      </c>
      <c r="K46" s="77" t="str">
        <f ca="1">IF(K43="","",VLOOKUP(K43,'C ds'!$C:$I,7,FALSE))</f>
        <v/>
      </c>
      <c r="L46" s="77" t="str">
        <f ca="1">IF(L43="","",VLOOKUP(L43,'C ds'!$C:$I,7,FALSE))</f>
        <v/>
      </c>
      <c r="M46" s="77" t="str">
        <f ca="1">IF(M43="","",VLOOKUP(M43,'C ds'!$C:$I,7,FALSE))</f>
        <v/>
      </c>
      <c r="N46" s="77" t="str">
        <f ca="1">IF(N43="","",VLOOKUP(N43,'C ds'!$C:$I,7,FALSE))</f>
        <v/>
      </c>
      <c r="O46" s="77" t="str">
        <f ca="1">IF(O43="","",VLOOKUP(O43,'C ds'!$C:$I,7,FALSE))</f>
        <v/>
      </c>
      <c r="P46" s="77" t="str">
        <f ca="1">IF(P43="","",VLOOKUP(P43,'C ds'!$C:$I,7,FALSE))</f>
        <v/>
      </c>
      <c r="Q46" s="77" t="str">
        <f ca="1">IF(Q43="","",VLOOKUP(Q43,'C ds'!$C:$I,7,FALSE))</f>
        <v/>
      </c>
      <c r="R46" s="77" t="str">
        <f ca="1">IF(R43="","",VLOOKUP(R43,'C ds'!$C:$I,7,FALSE))</f>
        <v/>
      </c>
      <c r="S46" s="77" t="str">
        <f ca="1">IF(S43="","",VLOOKUP(S43,'C ds'!$C:$I,7,FALSE))</f>
        <v/>
      </c>
      <c r="T46" s="77" t="str">
        <f ca="1">IF(T43="","",VLOOKUP(T43,'C ds'!$C:$I,7,FALSE))</f>
        <v/>
      </c>
      <c r="U46" s="77" t="str">
        <f ca="1">IF(U43="","",VLOOKUP(U43,'C ds'!$C:$I,7,FALSE))</f>
        <v/>
      </c>
      <c r="V46" s="77" t="str">
        <f ca="1">IF(V43="","",VLOOKUP(V43,'C ds'!$C:$I,7,FALSE))</f>
        <v/>
      </c>
      <c r="W46" s="77" t="str">
        <f ca="1">IF(W43="","",VLOOKUP(W43,'C ds'!$C:$I,7,FALSE))</f>
        <v/>
      </c>
      <c r="X46" s="77" t="str">
        <f ca="1">IF(X43="","",VLOOKUP(X43,'C ds'!$C:$I,7,FALSE))</f>
        <v/>
      </c>
      <c r="Y46" s="77" t="str">
        <f ca="1">IF(Y43="","",VLOOKUP(Y43,'C ds'!$C:$I,7,FALSE))</f>
        <v/>
      </c>
      <c r="Z46" s="77" t="str">
        <f ca="1">IF(Z43="","",VLOOKUP(Z43,'C ds'!$C:$I,7,FALSE))</f>
        <v/>
      </c>
      <c r="AA46" s="77" t="str">
        <f ca="1">IF(AA43="","",VLOOKUP(AA43,'C ds'!$C:$I,7,FALSE))</f>
        <v/>
      </c>
      <c r="AB46" s="77" t="str">
        <f ca="1">IF(AB43="","",VLOOKUP(AB43,'C ds'!$C:$I,7,FALSE))</f>
        <v/>
      </c>
      <c r="AC46" s="77" t="str">
        <f ca="1">IF(AC43="","",VLOOKUP(AC43,'C ds'!$C:$I,7,FALSE))</f>
        <v/>
      </c>
      <c r="AD46" s="77" t="str">
        <f ca="1">IF(AD43="","",VLOOKUP(AD43,'C ds'!$C:$I,7,FALSE))</f>
        <v/>
      </c>
      <c r="AE46" s="77" t="str">
        <f ca="1">IF(AE43="","",VLOOKUP(AE43,'C ds'!$C:$I,7,FALSE))</f>
        <v/>
      </c>
      <c r="AF46" s="77" t="str">
        <f ca="1">IF(AF43="","",VLOOKUP(AF43,'C ds'!$C:$I,7,FALSE))</f>
        <v/>
      </c>
      <c r="AG46" s="78" t="str">
        <f ca="1">IF(AG43="","",VLOOKUP(AG43,'C ds'!$C:$I,7,FALSE))</f>
        <v/>
      </c>
    </row>
    <row r="47" spans="1:33" ht="19.5" customHeight="1">
      <c r="A47" s="108">
        <f>Para!L12</f>
        <v>55.1</v>
      </c>
      <c r="B47" s="79" t="s">
        <v>25</v>
      </c>
      <c r="C47" s="70">
        <f t="shared" ref="C47:AG47" ca="1" si="23">IF(SUMIFS(BC_JAN,DP_JAN,"&lt;="&amp;C$5,DF_JAN,"&gt;="&amp;C$5,V_JAN,$A47)=0,"",SUMIFS(BC_JAN,DP_JAN,"&lt;="&amp;C$5,DF_JAN,"&gt;="&amp;C$5,V_JAN,$A47))</f>
        <v>2</v>
      </c>
      <c r="D47" s="70" t="str">
        <f t="shared" ca="1" si="23"/>
        <v/>
      </c>
      <c r="E47" s="70" t="str">
        <f t="shared" ca="1" si="23"/>
        <v/>
      </c>
      <c r="F47" s="70" t="str">
        <f t="shared" ca="1" si="23"/>
        <v/>
      </c>
      <c r="G47" s="70" t="str">
        <f t="shared" ca="1" si="23"/>
        <v/>
      </c>
      <c r="H47" s="70" t="str">
        <f t="shared" ca="1" si="23"/>
        <v/>
      </c>
      <c r="I47" s="70" t="str">
        <f t="shared" ca="1" si="23"/>
        <v/>
      </c>
      <c r="J47" s="70" t="str">
        <f t="shared" ca="1" si="23"/>
        <v/>
      </c>
      <c r="K47" s="70" t="str">
        <f t="shared" ca="1" si="23"/>
        <v/>
      </c>
      <c r="L47" s="70" t="str">
        <f t="shared" ca="1" si="23"/>
        <v/>
      </c>
      <c r="M47" s="70" t="str">
        <f t="shared" ca="1" si="23"/>
        <v/>
      </c>
      <c r="N47" s="70" t="str">
        <f t="shared" ca="1" si="23"/>
        <v/>
      </c>
      <c r="O47" s="70" t="str">
        <f t="shared" ca="1" si="23"/>
        <v/>
      </c>
      <c r="P47" s="70" t="str">
        <f t="shared" ca="1" si="23"/>
        <v/>
      </c>
      <c r="Q47" s="70" t="str">
        <f t="shared" ca="1" si="23"/>
        <v/>
      </c>
      <c r="R47" s="70" t="str">
        <f t="shared" ca="1" si="23"/>
        <v/>
      </c>
      <c r="S47" s="70" t="str">
        <f t="shared" ca="1" si="23"/>
        <v/>
      </c>
      <c r="T47" s="70" t="str">
        <f t="shared" ca="1" si="23"/>
        <v/>
      </c>
      <c r="U47" s="70" t="str">
        <f t="shared" ca="1" si="23"/>
        <v/>
      </c>
      <c r="V47" s="70" t="str">
        <f t="shared" ca="1" si="23"/>
        <v/>
      </c>
      <c r="W47" s="70" t="str">
        <f t="shared" ca="1" si="23"/>
        <v/>
      </c>
      <c r="X47" s="70" t="str">
        <f t="shared" ca="1" si="23"/>
        <v/>
      </c>
      <c r="Y47" s="70" t="str">
        <f t="shared" ca="1" si="23"/>
        <v/>
      </c>
      <c r="Z47" s="70" t="str">
        <f t="shared" ca="1" si="23"/>
        <v/>
      </c>
      <c r="AA47" s="70" t="str">
        <f t="shared" ca="1" si="23"/>
        <v/>
      </c>
      <c r="AB47" s="70" t="str">
        <f t="shared" ca="1" si="23"/>
        <v/>
      </c>
      <c r="AC47" s="70" t="str">
        <f t="shared" ca="1" si="23"/>
        <v/>
      </c>
      <c r="AD47" s="70" t="str">
        <f t="shared" ca="1" si="23"/>
        <v/>
      </c>
      <c r="AE47" s="70" t="str">
        <f t="shared" ca="1" si="23"/>
        <v/>
      </c>
      <c r="AF47" s="70" t="str">
        <f t="shared" ca="1" si="23"/>
        <v/>
      </c>
      <c r="AG47" s="71" t="str">
        <f t="shared" ca="1" si="23"/>
        <v/>
      </c>
    </row>
    <row r="48" spans="1:33" ht="20.100000000000001" customHeight="1">
      <c r="A48" s="109"/>
      <c r="B48" s="80" t="s">
        <v>9</v>
      </c>
      <c r="C48" s="74" t="str">
        <f t="shared" ref="C48:AG48" ca="1" si="24">IF(C47="","",IF(INDEX(DATDIF2_JAN,MATCH(C47,BC_JAN))=C$5,INDEX(COND3_JAN,MATCH(C47,BC_JAN)),IF(INDEX(DATDIF1_JAN,MATCH(C47,BC_JAN))=C$5,INDEX(COND2_JAN,MATCH(C47,BC_JAN)),INDEX(COND1_JAN,MATCH(C47,BC_JAN)))))</f>
        <v>1 Cond Nuit</v>
      </c>
      <c r="D48" s="74" t="str">
        <f t="shared" ca="1" si="24"/>
        <v/>
      </c>
      <c r="E48" s="74" t="str">
        <f t="shared" ca="1" si="24"/>
        <v/>
      </c>
      <c r="F48" s="74" t="str">
        <f t="shared" ca="1" si="24"/>
        <v/>
      </c>
      <c r="G48" s="74" t="str">
        <f t="shared" ca="1" si="24"/>
        <v/>
      </c>
      <c r="H48" s="74" t="str">
        <f t="shared" ca="1" si="24"/>
        <v/>
      </c>
      <c r="I48" s="74" t="str">
        <f t="shared" ca="1" si="24"/>
        <v/>
      </c>
      <c r="J48" s="74" t="str">
        <f t="shared" ca="1" si="24"/>
        <v/>
      </c>
      <c r="K48" s="74" t="str">
        <f t="shared" ca="1" si="24"/>
        <v/>
      </c>
      <c r="L48" s="74" t="str">
        <f t="shared" ca="1" si="24"/>
        <v/>
      </c>
      <c r="M48" s="74" t="str">
        <f t="shared" ca="1" si="24"/>
        <v/>
      </c>
      <c r="N48" s="74" t="str">
        <f t="shared" ca="1" si="24"/>
        <v/>
      </c>
      <c r="O48" s="74" t="str">
        <f t="shared" ca="1" si="24"/>
        <v/>
      </c>
      <c r="P48" s="74" t="str">
        <f t="shared" ca="1" si="24"/>
        <v/>
      </c>
      <c r="Q48" s="74" t="str">
        <f t="shared" ca="1" si="24"/>
        <v/>
      </c>
      <c r="R48" s="74" t="str">
        <f t="shared" ca="1" si="24"/>
        <v/>
      </c>
      <c r="S48" s="74" t="str">
        <f t="shared" ca="1" si="24"/>
        <v/>
      </c>
      <c r="T48" s="74" t="str">
        <f t="shared" ca="1" si="24"/>
        <v/>
      </c>
      <c r="U48" s="74" t="str">
        <f t="shared" ca="1" si="24"/>
        <v/>
      </c>
      <c r="V48" s="74" t="str">
        <f t="shared" ca="1" si="24"/>
        <v/>
      </c>
      <c r="W48" s="74" t="str">
        <f t="shared" ca="1" si="24"/>
        <v/>
      </c>
      <c r="X48" s="74" t="str">
        <f t="shared" ca="1" si="24"/>
        <v/>
      </c>
      <c r="Y48" s="74" t="str">
        <f t="shared" ca="1" si="24"/>
        <v/>
      </c>
      <c r="Z48" s="74" t="str">
        <f t="shared" ca="1" si="24"/>
        <v/>
      </c>
      <c r="AA48" s="74" t="str">
        <f t="shared" ca="1" si="24"/>
        <v/>
      </c>
      <c r="AB48" s="74" t="str">
        <f t="shared" ca="1" si="24"/>
        <v/>
      </c>
      <c r="AC48" s="74" t="str">
        <f t="shared" ca="1" si="24"/>
        <v/>
      </c>
      <c r="AD48" s="74" t="str">
        <f t="shared" ca="1" si="24"/>
        <v/>
      </c>
      <c r="AE48" s="74" t="str">
        <f t="shared" ca="1" si="24"/>
        <v/>
      </c>
      <c r="AF48" s="74" t="str">
        <f t="shared" ca="1" si="24"/>
        <v/>
      </c>
      <c r="AG48" s="75" t="str">
        <f t="shared" ca="1" si="24"/>
        <v/>
      </c>
    </row>
    <row r="49" spans="1:33" ht="20.100000000000001" customHeight="1">
      <c r="A49" s="109"/>
      <c r="B49" s="80" t="s">
        <v>8</v>
      </c>
      <c r="C49" s="74" t="str">
        <f ca="1">IF(C47="","",VLOOKUP(C47,'C ds'!$C$1:$H$1000,6,FALSE))</f>
        <v>CONFIRME</v>
      </c>
      <c r="D49" s="74" t="str">
        <f ca="1">IF(D47="","",VLOOKUP(D47,'C ds'!$C$1:$H$1000,6,FALSE))</f>
        <v/>
      </c>
      <c r="E49" s="74" t="str">
        <f ca="1">IF(E47="","",VLOOKUP(E47,'C ds'!$C$1:$H$1000,6,FALSE))</f>
        <v/>
      </c>
      <c r="F49" s="74" t="str">
        <f ca="1">IF(F47="","",VLOOKUP(F47,'C ds'!$C$1:$H$1000,6,FALSE))</f>
        <v/>
      </c>
      <c r="G49" s="74" t="str">
        <f ca="1">IF(G47="","",VLOOKUP(G47,'C ds'!$C$1:$H$1000,6,FALSE))</f>
        <v/>
      </c>
      <c r="H49" s="74" t="str">
        <f ca="1">IF(H47="","",VLOOKUP(H47,'C ds'!$C$1:$H$1000,6,FALSE))</f>
        <v/>
      </c>
      <c r="I49" s="74" t="str">
        <f ca="1">IF(I47="","",VLOOKUP(I47,'C ds'!$C$1:$H$1000,6,FALSE))</f>
        <v/>
      </c>
      <c r="J49" s="74" t="str">
        <f ca="1">IF(J47="","",VLOOKUP(J47,'C ds'!$C$1:$H$1000,6,FALSE))</f>
        <v/>
      </c>
      <c r="K49" s="74" t="str">
        <f ca="1">IF(K47="","",VLOOKUP(K47,'C ds'!$C$1:$H$1000,6,FALSE))</f>
        <v/>
      </c>
      <c r="L49" s="74" t="str">
        <f ca="1">IF(L47="","",VLOOKUP(L47,'C ds'!$C$1:$H$1000,6,FALSE))</f>
        <v/>
      </c>
      <c r="M49" s="74" t="str">
        <f ca="1">IF(M47="","",VLOOKUP(M47,'C ds'!$C$1:$H$1000,6,FALSE))</f>
        <v/>
      </c>
      <c r="N49" s="74" t="str">
        <f ca="1">IF(N47="","",VLOOKUP(N47,'C ds'!$C$1:$H$1000,6,FALSE))</f>
        <v/>
      </c>
      <c r="O49" s="74" t="str">
        <f ca="1">IF(O47="","",VLOOKUP(O47,'C ds'!$C$1:$H$1000,6,FALSE))</f>
        <v/>
      </c>
      <c r="P49" s="74" t="str">
        <f ca="1">IF(P47="","",VLOOKUP(P47,'C ds'!$C$1:$H$1000,6,FALSE))</f>
        <v/>
      </c>
      <c r="Q49" s="74" t="str">
        <f ca="1">IF(Q47="","",VLOOKUP(Q47,'C ds'!$C$1:$H$1000,6,FALSE))</f>
        <v/>
      </c>
      <c r="R49" s="74" t="str">
        <f ca="1">IF(R47="","",VLOOKUP(R47,'C ds'!$C$1:$H$1000,6,FALSE))</f>
        <v/>
      </c>
      <c r="S49" s="74" t="str">
        <f ca="1">IF(S47="","",VLOOKUP(S47,'C ds'!$C$1:$H$1000,6,FALSE))</f>
        <v/>
      </c>
      <c r="T49" s="74" t="str">
        <f ca="1">IF(T47="","",VLOOKUP(T47,'C ds'!$C$1:$H$1000,6,FALSE))</f>
        <v/>
      </c>
      <c r="U49" s="74" t="str">
        <f ca="1">IF(U47="","",VLOOKUP(U47,'C ds'!$C$1:$H$1000,6,FALSE))</f>
        <v/>
      </c>
      <c r="V49" s="74" t="str">
        <f ca="1">IF(V47="","",VLOOKUP(V47,'C ds'!$C$1:$H$1000,6,FALSE))</f>
        <v/>
      </c>
      <c r="W49" s="74" t="str">
        <f ca="1">IF(W47="","",VLOOKUP(W47,'C ds'!$C$1:$H$1000,6,FALSE))</f>
        <v/>
      </c>
      <c r="X49" s="74" t="str">
        <f ca="1">IF(X47="","",VLOOKUP(X47,'C ds'!$C$1:$H$1000,6,FALSE))</f>
        <v/>
      </c>
      <c r="Y49" s="74" t="str">
        <f ca="1">IF(Y47="","",VLOOKUP(Y47,'C ds'!$C$1:$H$1000,6,FALSE))</f>
        <v/>
      </c>
      <c r="Z49" s="74" t="str">
        <f ca="1">IF(Z47="","",VLOOKUP(Z47,'C ds'!$C$1:$H$1000,6,FALSE))</f>
        <v/>
      </c>
      <c r="AA49" s="74" t="str">
        <f ca="1">IF(AA47="","",VLOOKUP(AA47,'C ds'!$C$1:$H$1000,6,FALSE))</f>
        <v/>
      </c>
      <c r="AB49" s="74" t="str">
        <f ca="1">IF(AB47="","",VLOOKUP(AB47,'C ds'!$C$1:$H$1000,6,FALSE))</f>
        <v/>
      </c>
      <c r="AC49" s="74" t="str">
        <f ca="1">IF(AC47="","",VLOOKUP(AC47,'C ds'!$C$1:$H$1000,6,FALSE))</f>
        <v/>
      </c>
      <c r="AD49" s="74" t="str">
        <f ca="1">IF(AD47="","",VLOOKUP(AD47,'C ds'!$C$1:$H$1000,6,FALSE))</f>
        <v/>
      </c>
      <c r="AE49" s="74" t="str">
        <f ca="1">IF(AE47="","",VLOOKUP(AE47,'C ds'!$C$1:$H$1000,6,FALSE))</f>
        <v/>
      </c>
      <c r="AF49" s="74" t="str">
        <f ca="1">IF(AF47="","",VLOOKUP(AF47,'C ds'!$C$1:$H$1000,6,FALSE))</f>
        <v/>
      </c>
      <c r="AG49" s="75" t="str">
        <f ca="1">IF(AG47="","",VLOOKUP(AG47,'C ds'!$C$1:$H$1000,6,FALSE))</f>
        <v/>
      </c>
    </row>
    <row r="50" spans="1:33" ht="20.100000000000001" customHeight="1" thickBot="1">
      <c r="A50" s="110"/>
      <c r="B50" s="81" t="s">
        <v>1</v>
      </c>
      <c r="C50" s="77" t="str">
        <f ca="1">IF(C47="","",VLOOKUP(C47,'C ds'!$C:$I,7,FALSE))</f>
        <v/>
      </c>
      <c r="D50" s="77" t="str">
        <f ca="1">IF(D47="","",VLOOKUP(D47,'C ds'!$C:$I,7,FALSE))</f>
        <v/>
      </c>
      <c r="E50" s="77" t="str">
        <f ca="1">IF(E47="","",VLOOKUP(E47,'C ds'!$C:$I,7,FALSE))</f>
        <v/>
      </c>
      <c r="F50" s="77" t="str">
        <f ca="1">IF(F47="","",VLOOKUP(F47,'C ds'!$C:$I,7,FALSE))</f>
        <v/>
      </c>
      <c r="G50" s="77" t="str">
        <f ca="1">IF(G47="","",VLOOKUP(G47,'C ds'!$C:$I,7,FALSE))</f>
        <v/>
      </c>
      <c r="H50" s="77" t="str">
        <f ca="1">IF(H47="","",VLOOKUP(H47,'C ds'!$C:$I,7,FALSE))</f>
        <v/>
      </c>
      <c r="I50" s="77" t="str">
        <f ca="1">IF(I47="","",VLOOKUP(I47,'C ds'!$C:$I,7,FALSE))</f>
        <v/>
      </c>
      <c r="J50" s="77" t="str">
        <f ca="1">IF(J47="","",VLOOKUP(J47,'C ds'!$C:$I,7,FALSE))</f>
        <v/>
      </c>
      <c r="K50" s="77" t="str">
        <f ca="1">IF(K47="","",VLOOKUP(K47,'C ds'!$C:$I,7,FALSE))</f>
        <v/>
      </c>
      <c r="L50" s="77" t="str">
        <f ca="1">IF(L47="","",VLOOKUP(L47,'C ds'!$C:$I,7,FALSE))</f>
        <v/>
      </c>
      <c r="M50" s="77" t="str">
        <f ca="1">IF(M47="","",VLOOKUP(M47,'C ds'!$C:$I,7,FALSE))</f>
        <v/>
      </c>
      <c r="N50" s="77" t="str">
        <f ca="1">IF(N47="","",VLOOKUP(N47,'C ds'!$C:$I,7,FALSE))</f>
        <v/>
      </c>
      <c r="O50" s="77" t="str">
        <f ca="1">IF(O47="","",VLOOKUP(O47,'C ds'!$C:$I,7,FALSE))</f>
        <v/>
      </c>
      <c r="P50" s="77" t="str">
        <f ca="1">IF(P47="","",VLOOKUP(P47,'C ds'!$C:$I,7,FALSE))</f>
        <v/>
      </c>
      <c r="Q50" s="77" t="str">
        <f ca="1">IF(Q47="","",VLOOKUP(Q47,'C ds'!$C:$I,7,FALSE))</f>
        <v/>
      </c>
      <c r="R50" s="77" t="str">
        <f ca="1">IF(R47="","",VLOOKUP(R47,'C ds'!$C:$I,7,FALSE))</f>
        <v/>
      </c>
      <c r="S50" s="77" t="str">
        <f ca="1">IF(S47="","",VLOOKUP(S47,'C ds'!$C:$I,7,FALSE))</f>
        <v/>
      </c>
      <c r="T50" s="77" t="str">
        <f ca="1">IF(T47="","",VLOOKUP(T47,'C ds'!$C:$I,7,FALSE))</f>
        <v/>
      </c>
      <c r="U50" s="77" t="str">
        <f ca="1">IF(U47="","",VLOOKUP(U47,'C ds'!$C:$I,7,FALSE))</f>
        <v/>
      </c>
      <c r="V50" s="77" t="str">
        <f ca="1">IF(V47="","",VLOOKUP(V47,'C ds'!$C:$I,7,FALSE))</f>
        <v/>
      </c>
      <c r="W50" s="77" t="str">
        <f ca="1">IF(W47="","",VLOOKUP(W47,'C ds'!$C:$I,7,FALSE))</f>
        <v/>
      </c>
      <c r="X50" s="77" t="str">
        <f ca="1">IF(X47="","",VLOOKUP(X47,'C ds'!$C:$I,7,FALSE))</f>
        <v/>
      </c>
      <c r="Y50" s="77" t="str">
        <f ca="1">IF(Y47="","",VLOOKUP(Y47,'C ds'!$C:$I,7,FALSE))</f>
        <v/>
      </c>
      <c r="Z50" s="77" t="str">
        <f ca="1">IF(Z47="","",VLOOKUP(Z47,'C ds'!$C:$I,7,FALSE))</f>
        <v/>
      </c>
      <c r="AA50" s="77" t="str">
        <f ca="1">IF(AA47="","",VLOOKUP(AA47,'C ds'!$C:$I,7,FALSE))</f>
        <v/>
      </c>
      <c r="AB50" s="77" t="str">
        <f ca="1">IF(AB47="","",VLOOKUP(AB47,'C ds'!$C:$I,7,FALSE))</f>
        <v/>
      </c>
      <c r="AC50" s="77" t="str">
        <f ca="1">IF(AC47="","",VLOOKUP(AC47,'C ds'!$C:$I,7,FALSE))</f>
        <v/>
      </c>
      <c r="AD50" s="77" t="str">
        <f ca="1">IF(AD47="","",VLOOKUP(AD47,'C ds'!$C:$I,7,FALSE))</f>
        <v/>
      </c>
      <c r="AE50" s="77" t="str">
        <f ca="1">IF(AE47="","",VLOOKUP(AE47,'C ds'!$C:$I,7,FALSE))</f>
        <v/>
      </c>
      <c r="AF50" s="77" t="str">
        <f ca="1">IF(AF47="","",VLOOKUP(AF47,'C ds'!$C:$I,7,FALSE))</f>
        <v/>
      </c>
      <c r="AG50" s="78" t="str">
        <f ca="1">IF(AG47="","",VLOOKUP(AG47,'C ds'!$C:$I,7,FALSE))</f>
        <v/>
      </c>
    </row>
    <row r="51" spans="1:33" ht="19.5" customHeight="1">
      <c r="A51" s="108">
        <f>Para!L13</f>
        <v>55.2</v>
      </c>
      <c r="B51" s="79" t="s">
        <v>25</v>
      </c>
      <c r="C51" s="70" t="str">
        <f t="shared" ref="C51:AG51" ca="1" si="25">IF(SUMIFS(BC_JAN,DP_JAN,"&lt;="&amp;C$5,DF_JAN,"&gt;="&amp;C$5,V_JAN,$A51)=0,"",SUMIFS(BC_JAN,DP_JAN,"&lt;="&amp;C$5,DF_JAN,"&gt;="&amp;C$5,V_JAN,$A51))</f>
        <v/>
      </c>
      <c r="D51" s="70" t="str">
        <f t="shared" ca="1" si="25"/>
        <v/>
      </c>
      <c r="E51" s="70" t="str">
        <f t="shared" ca="1" si="25"/>
        <v/>
      </c>
      <c r="F51" s="70" t="str">
        <f t="shared" ca="1" si="25"/>
        <v/>
      </c>
      <c r="G51" s="70" t="str">
        <f t="shared" ca="1" si="25"/>
        <v/>
      </c>
      <c r="H51" s="70" t="str">
        <f t="shared" ca="1" si="25"/>
        <v/>
      </c>
      <c r="I51" s="70" t="str">
        <f t="shared" ca="1" si="25"/>
        <v/>
      </c>
      <c r="J51" s="70" t="str">
        <f t="shared" ca="1" si="25"/>
        <v/>
      </c>
      <c r="K51" s="70" t="str">
        <f t="shared" ca="1" si="25"/>
        <v/>
      </c>
      <c r="L51" s="70" t="str">
        <f t="shared" ca="1" si="25"/>
        <v/>
      </c>
      <c r="M51" s="70" t="str">
        <f t="shared" ca="1" si="25"/>
        <v/>
      </c>
      <c r="N51" s="70" t="str">
        <f t="shared" ca="1" si="25"/>
        <v/>
      </c>
      <c r="O51" s="70" t="str">
        <f t="shared" ca="1" si="25"/>
        <v/>
      </c>
      <c r="P51" s="70" t="str">
        <f t="shared" ca="1" si="25"/>
        <v/>
      </c>
      <c r="Q51" s="70" t="str">
        <f t="shared" ca="1" si="25"/>
        <v/>
      </c>
      <c r="R51" s="70" t="str">
        <f t="shared" ca="1" si="25"/>
        <v/>
      </c>
      <c r="S51" s="70" t="str">
        <f t="shared" ca="1" si="25"/>
        <v/>
      </c>
      <c r="T51" s="70" t="str">
        <f t="shared" ca="1" si="25"/>
        <v/>
      </c>
      <c r="U51" s="70" t="str">
        <f t="shared" ca="1" si="25"/>
        <v/>
      </c>
      <c r="V51" s="70" t="str">
        <f t="shared" ca="1" si="25"/>
        <v/>
      </c>
      <c r="W51" s="70" t="str">
        <f t="shared" ca="1" si="25"/>
        <v/>
      </c>
      <c r="X51" s="70" t="str">
        <f t="shared" ca="1" si="25"/>
        <v/>
      </c>
      <c r="Y51" s="70" t="str">
        <f t="shared" ca="1" si="25"/>
        <v/>
      </c>
      <c r="Z51" s="70" t="str">
        <f t="shared" ca="1" si="25"/>
        <v/>
      </c>
      <c r="AA51" s="70" t="str">
        <f t="shared" ca="1" si="25"/>
        <v/>
      </c>
      <c r="AB51" s="70" t="str">
        <f t="shared" ca="1" si="25"/>
        <v/>
      </c>
      <c r="AC51" s="70" t="str">
        <f t="shared" ca="1" si="25"/>
        <v/>
      </c>
      <c r="AD51" s="70" t="str">
        <f t="shared" ca="1" si="25"/>
        <v/>
      </c>
      <c r="AE51" s="70" t="str">
        <f t="shared" ca="1" si="25"/>
        <v/>
      </c>
      <c r="AF51" s="70" t="str">
        <f t="shared" ca="1" si="25"/>
        <v/>
      </c>
      <c r="AG51" s="71" t="str">
        <f t="shared" ca="1" si="25"/>
        <v/>
      </c>
    </row>
    <row r="52" spans="1:33" ht="20.100000000000001" customHeight="1">
      <c r="A52" s="109"/>
      <c r="B52" s="80" t="s">
        <v>9</v>
      </c>
      <c r="C52" s="74" t="str">
        <f t="shared" ref="C52:AG52" ca="1" si="26">IF(C51="","",IF(INDEX(DATDIF2_JAN,MATCH(C51,BC_JAN))=C$5,INDEX(COND3_JAN,MATCH(C51,BC_JAN)),IF(INDEX(DATDIF1_JAN,MATCH(C51,BC_JAN))=C$5,INDEX(COND2_JAN,MATCH(C51,BC_JAN)),INDEX(COND1_JAN,MATCH(C51,BC_JAN)))))</f>
        <v/>
      </c>
      <c r="D52" s="74" t="str">
        <f t="shared" ca="1" si="26"/>
        <v/>
      </c>
      <c r="E52" s="74" t="str">
        <f t="shared" ca="1" si="26"/>
        <v/>
      </c>
      <c r="F52" s="74" t="str">
        <f t="shared" ca="1" si="26"/>
        <v/>
      </c>
      <c r="G52" s="74" t="str">
        <f t="shared" ca="1" si="26"/>
        <v/>
      </c>
      <c r="H52" s="74" t="str">
        <f t="shared" ca="1" si="26"/>
        <v/>
      </c>
      <c r="I52" s="74" t="str">
        <f t="shared" ca="1" si="26"/>
        <v/>
      </c>
      <c r="J52" s="74" t="str">
        <f t="shared" ca="1" si="26"/>
        <v/>
      </c>
      <c r="K52" s="74" t="str">
        <f t="shared" ca="1" si="26"/>
        <v/>
      </c>
      <c r="L52" s="74" t="str">
        <f t="shared" ca="1" si="26"/>
        <v/>
      </c>
      <c r="M52" s="74" t="str">
        <f t="shared" ca="1" si="26"/>
        <v/>
      </c>
      <c r="N52" s="74" t="str">
        <f t="shared" ca="1" si="26"/>
        <v/>
      </c>
      <c r="O52" s="74" t="str">
        <f t="shared" ca="1" si="26"/>
        <v/>
      </c>
      <c r="P52" s="74" t="str">
        <f t="shared" ca="1" si="26"/>
        <v/>
      </c>
      <c r="Q52" s="74" t="str">
        <f t="shared" ca="1" si="26"/>
        <v/>
      </c>
      <c r="R52" s="74" t="str">
        <f t="shared" ca="1" si="26"/>
        <v/>
      </c>
      <c r="S52" s="74" t="str">
        <f t="shared" ca="1" si="26"/>
        <v/>
      </c>
      <c r="T52" s="74" t="str">
        <f t="shared" ca="1" si="26"/>
        <v/>
      </c>
      <c r="U52" s="74" t="str">
        <f t="shared" ca="1" si="26"/>
        <v/>
      </c>
      <c r="V52" s="74" t="str">
        <f t="shared" ca="1" si="26"/>
        <v/>
      </c>
      <c r="W52" s="74" t="str">
        <f t="shared" ca="1" si="26"/>
        <v/>
      </c>
      <c r="X52" s="74" t="str">
        <f t="shared" ca="1" si="26"/>
        <v/>
      </c>
      <c r="Y52" s="74" t="str">
        <f t="shared" ca="1" si="26"/>
        <v/>
      </c>
      <c r="Z52" s="74" t="str">
        <f t="shared" ca="1" si="26"/>
        <v/>
      </c>
      <c r="AA52" s="74" t="str">
        <f t="shared" ca="1" si="26"/>
        <v/>
      </c>
      <c r="AB52" s="74" t="str">
        <f t="shared" ca="1" si="26"/>
        <v/>
      </c>
      <c r="AC52" s="74" t="str">
        <f t="shared" ca="1" si="26"/>
        <v/>
      </c>
      <c r="AD52" s="74" t="str">
        <f t="shared" ca="1" si="26"/>
        <v/>
      </c>
      <c r="AE52" s="74" t="str">
        <f t="shared" ca="1" si="26"/>
        <v/>
      </c>
      <c r="AF52" s="74" t="str">
        <f t="shared" ca="1" si="26"/>
        <v/>
      </c>
      <c r="AG52" s="75" t="str">
        <f t="shared" ca="1" si="26"/>
        <v/>
      </c>
    </row>
    <row r="53" spans="1:33" ht="20.100000000000001" customHeight="1">
      <c r="A53" s="109"/>
      <c r="B53" s="80" t="s">
        <v>8</v>
      </c>
      <c r="C53" s="74" t="str">
        <f ca="1">IF(C51="","",VLOOKUP(C51,'C ds'!$C$1:$H$1000,6,FALSE))</f>
        <v/>
      </c>
      <c r="D53" s="74" t="str">
        <f ca="1">IF(D51="","",VLOOKUP(D51,'C ds'!$C$1:$H$1000,6,FALSE))</f>
        <v/>
      </c>
      <c r="E53" s="74" t="str">
        <f ca="1">IF(E51="","",VLOOKUP(E51,'C ds'!$C$1:$H$1000,6,FALSE))</f>
        <v/>
      </c>
      <c r="F53" s="74" t="str">
        <f ca="1">IF(F51="","",VLOOKUP(F51,'C ds'!$C$1:$H$1000,6,FALSE))</f>
        <v/>
      </c>
      <c r="G53" s="74" t="str">
        <f ca="1">IF(G51="","",VLOOKUP(G51,'C ds'!$C$1:$H$1000,6,FALSE))</f>
        <v/>
      </c>
      <c r="H53" s="74" t="str">
        <f ca="1">IF(H51="","",VLOOKUP(H51,'C ds'!$C$1:$H$1000,6,FALSE))</f>
        <v/>
      </c>
      <c r="I53" s="74" t="str">
        <f ca="1">IF(I51="","",VLOOKUP(I51,'C ds'!$C$1:$H$1000,6,FALSE))</f>
        <v/>
      </c>
      <c r="J53" s="74" t="str">
        <f ca="1">IF(J51="","",VLOOKUP(J51,'C ds'!$C$1:$H$1000,6,FALSE))</f>
        <v/>
      </c>
      <c r="K53" s="74" t="str">
        <f ca="1">IF(K51="","",VLOOKUP(K51,'C ds'!$C$1:$H$1000,6,FALSE))</f>
        <v/>
      </c>
      <c r="L53" s="74" t="str">
        <f ca="1">IF(L51="","",VLOOKUP(L51,'C ds'!$C$1:$H$1000,6,FALSE))</f>
        <v/>
      </c>
      <c r="M53" s="74" t="str">
        <f ca="1">IF(M51="","",VLOOKUP(M51,'C ds'!$C$1:$H$1000,6,FALSE))</f>
        <v/>
      </c>
      <c r="N53" s="74" t="str">
        <f ca="1">IF(N51="","",VLOOKUP(N51,'C ds'!$C$1:$H$1000,6,FALSE))</f>
        <v/>
      </c>
      <c r="O53" s="74" t="str">
        <f ca="1">IF(O51="","",VLOOKUP(O51,'C ds'!$C$1:$H$1000,6,FALSE))</f>
        <v/>
      </c>
      <c r="P53" s="74" t="str">
        <f ca="1">IF(P51="","",VLOOKUP(P51,'C ds'!$C$1:$H$1000,6,FALSE))</f>
        <v/>
      </c>
      <c r="Q53" s="74" t="str">
        <f ca="1">IF(Q51="","",VLOOKUP(Q51,'C ds'!$C$1:$H$1000,6,FALSE))</f>
        <v/>
      </c>
      <c r="R53" s="74" t="str">
        <f ca="1">IF(R51="","",VLOOKUP(R51,'C ds'!$C$1:$H$1000,6,FALSE))</f>
        <v/>
      </c>
      <c r="S53" s="74" t="str">
        <f ca="1">IF(S51="","",VLOOKUP(S51,'C ds'!$C$1:$H$1000,6,FALSE))</f>
        <v/>
      </c>
      <c r="T53" s="74" t="str">
        <f ca="1">IF(T51="","",VLOOKUP(T51,'C ds'!$C$1:$H$1000,6,FALSE))</f>
        <v/>
      </c>
      <c r="U53" s="74" t="str">
        <f ca="1">IF(U51="","",VLOOKUP(U51,'C ds'!$C$1:$H$1000,6,FALSE))</f>
        <v/>
      </c>
      <c r="V53" s="74" t="str">
        <f ca="1">IF(V51="","",VLOOKUP(V51,'C ds'!$C$1:$H$1000,6,FALSE))</f>
        <v/>
      </c>
      <c r="W53" s="74" t="str">
        <f ca="1">IF(W51="","",VLOOKUP(W51,'C ds'!$C$1:$H$1000,6,FALSE))</f>
        <v/>
      </c>
      <c r="X53" s="74" t="str">
        <f ca="1">IF(X51="","",VLOOKUP(X51,'C ds'!$C$1:$H$1000,6,FALSE))</f>
        <v/>
      </c>
      <c r="Y53" s="74" t="str">
        <f ca="1">IF(Y51="","",VLOOKUP(Y51,'C ds'!$C$1:$H$1000,6,FALSE))</f>
        <v/>
      </c>
      <c r="Z53" s="74" t="str">
        <f ca="1">IF(Z51="","",VLOOKUP(Z51,'C ds'!$C$1:$H$1000,6,FALSE))</f>
        <v/>
      </c>
      <c r="AA53" s="74" t="str">
        <f ca="1">IF(AA51="","",VLOOKUP(AA51,'C ds'!$C$1:$H$1000,6,FALSE))</f>
        <v/>
      </c>
      <c r="AB53" s="74" t="str">
        <f ca="1">IF(AB51="","",VLOOKUP(AB51,'C ds'!$C$1:$H$1000,6,FALSE))</f>
        <v/>
      </c>
      <c r="AC53" s="74" t="str">
        <f ca="1">IF(AC51="","",VLOOKUP(AC51,'C ds'!$C$1:$H$1000,6,FALSE))</f>
        <v/>
      </c>
      <c r="AD53" s="74" t="str">
        <f ca="1">IF(AD51="","",VLOOKUP(AD51,'C ds'!$C$1:$H$1000,6,FALSE))</f>
        <v/>
      </c>
      <c r="AE53" s="74" t="str">
        <f ca="1">IF(AE51="","",VLOOKUP(AE51,'C ds'!$C$1:$H$1000,6,FALSE))</f>
        <v/>
      </c>
      <c r="AF53" s="74" t="str">
        <f ca="1">IF(AF51="","",VLOOKUP(AF51,'C ds'!$C$1:$H$1000,6,FALSE))</f>
        <v/>
      </c>
      <c r="AG53" s="75" t="str">
        <f ca="1">IF(AG51="","",VLOOKUP(AG51,'C ds'!$C$1:$H$1000,6,FALSE))</f>
        <v/>
      </c>
    </row>
    <row r="54" spans="1:33" ht="20.100000000000001" customHeight="1" thickBot="1">
      <c r="A54" s="110"/>
      <c r="B54" s="81" t="s">
        <v>1</v>
      </c>
      <c r="C54" s="77" t="str">
        <f ca="1">IF(C51="","",VLOOKUP(C51,'C ds'!$C:$I,7,FALSE))</f>
        <v/>
      </c>
      <c r="D54" s="77" t="str">
        <f ca="1">IF(D51="","",VLOOKUP(D51,'C ds'!$C:$I,7,FALSE))</f>
        <v/>
      </c>
      <c r="E54" s="77" t="str">
        <f ca="1">IF(E51="","",VLOOKUP(E51,'C ds'!$C:$I,7,FALSE))</f>
        <v/>
      </c>
      <c r="F54" s="77" t="str">
        <f ca="1">IF(F51="","",VLOOKUP(F51,'C ds'!$C:$I,7,FALSE))</f>
        <v/>
      </c>
      <c r="G54" s="77" t="str">
        <f ca="1">IF(G51="","",VLOOKUP(G51,'C ds'!$C:$I,7,FALSE))</f>
        <v/>
      </c>
      <c r="H54" s="77" t="str">
        <f ca="1">IF(H51="","",VLOOKUP(H51,'C ds'!$C:$I,7,FALSE))</f>
        <v/>
      </c>
      <c r="I54" s="77" t="str">
        <f ca="1">IF(I51="","",VLOOKUP(I51,'C ds'!$C:$I,7,FALSE))</f>
        <v/>
      </c>
      <c r="J54" s="77" t="str">
        <f ca="1">IF(J51="","",VLOOKUP(J51,'C ds'!$C:$I,7,FALSE))</f>
        <v/>
      </c>
      <c r="K54" s="77" t="str">
        <f ca="1">IF(K51="","",VLOOKUP(K51,'C ds'!$C:$I,7,FALSE))</f>
        <v/>
      </c>
      <c r="L54" s="77" t="str">
        <f ca="1">IF(L51="","",VLOOKUP(L51,'C ds'!$C:$I,7,FALSE))</f>
        <v/>
      </c>
      <c r="M54" s="77" t="str">
        <f ca="1">IF(M51="","",VLOOKUP(M51,'C ds'!$C:$I,7,FALSE))</f>
        <v/>
      </c>
      <c r="N54" s="77" t="str">
        <f ca="1">IF(N51="","",VLOOKUP(N51,'C ds'!$C:$I,7,FALSE))</f>
        <v/>
      </c>
      <c r="O54" s="77" t="str">
        <f ca="1">IF(O51="","",VLOOKUP(O51,'C ds'!$C:$I,7,FALSE))</f>
        <v/>
      </c>
      <c r="P54" s="77" t="str">
        <f ca="1">IF(P51="","",VLOOKUP(P51,'C ds'!$C:$I,7,FALSE))</f>
        <v/>
      </c>
      <c r="Q54" s="77" t="str">
        <f ca="1">IF(Q51="","",VLOOKUP(Q51,'C ds'!$C:$I,7,FALSE))</f>
        <v/>
      </c>
      <c r="R54" s="77" t="str">
        <f ca="1">IF(R51="","",VLOOKUP(R51,'C ds'!$C:$I,7,FALSE))</f>
        <v/>
      </c>
      <c r="S54" s="77" t="str">
        <f ca="1">IF(S51="","",VLOOKUP(S51,'C ds'!$C:$I,7,FALSE))</f>
        <v/>
      </c>
      <c r="T54" s="77" t="str">
        <f ca="1">IF(T51="","",VLOOKUP(T51,'C ds'!$C:$I,7,FALSE))</f>
        <v/>
      </c>
      <c r="U54" s="77" t="str">
        <f ca="1">IF(U51="","",VLOOKUP(U51,'C ds'!$C:$I,7,FALSE))</f>
        <v/>
      </c>
      <c r="V54" s="77" t="str">
        <f ca="1">IF(V51="","",VLOOKUP(V51,'C ds'!$C:$I,7,FALSE))</f>
        <v/>
      </c>
      <c r="W54" s="77" t="str">
        <f ca="1">IF(W51="","",VLOOKUP(W51,'C ds'!$C:$I,7,FALSE))</f>
        <v/>
      </c>
      <c r="X54" s="77" t="str">
        <f ca="1">IF(X51="","",VLOOKUP(X51,'C ds'!$C:$I,7,FALSE))</f>
        <v/>
      </c>
      <c r="Y54" s="77" t="str">
        <f ca="1">IF(Y51="","",VLOOKUP(Y51,'C ds'!$C:$I,7,FALSE))</f>
        <v/>
      </c>
      <c r="Z54" s="77" t="str">
        <f ca="1">IF(Z51="","",VLOOKUP(Z51,'C ds'!$C:$I,7,FALSE))</f>
        <v/>
      </c>
      <c r="AA54" s="77" t="str">
        <f ca="1">IF(AA51="","",VLOOKUP(AA51,'C ds'!$C:$I,7,FALSE))</f>
        <v/>
      </c>
      <c r="AB54" s="77" t="str">
        <f ca="1">IF(AB51="","",VLOOKUP(AB51,'C ds'!$C:$I,7,FALSE))</f>
        <v/>
      </c>
      <c r="AC54" s="77" t="str">
        <f ca="1">IF(AC51="","",VLOOKUP(AC51,'C ds'!$C:$I,7,FALSE))</f>
        <v/>
      </c>
      <c r="AD54" s="77" t="str">
        <f ca="1">IF(AD51="","",VLOOKUP(AD51,'C ds'!$C:$I,7,FALSE))</f>
        <v/>
      </c>
      <c r="AE54" s="77" t="str">
        <f ca="1">IF(AE51="","",VLOOKUP(AE51,'C ds'!$C:$I,7,FALSE))</f>
        <v/>
      </c>
      <c r="AF54" s="77" t="str">
        <f ca="1">IF(AF51="","",VLOOKUP(AF51,'C ds'!$C:$I,7,FALSE))</f>
        <v/>
      </c>
      <c r="AG54" s="78" t="str">
        <f ca="1">IF(AG51="","",VLOOKUP(AG51,'C ds'!$C:$I,7,FALSE))</f>
        <v/>
      </c>
    </row>
    <row r="55" spans="1:33" ht="19.5" customHeight="1">
      <c r="A55" s="108">
        <f>Para!L14</f>
        <v>55.3</v>
      </c>
      <c r="B55" s="79" t="s">
        <v>25</v>
      </c>
      <c r="C55" s="70" t="str">
        <f t="shared" ref="C55:AG55" ca="1" si="27">IF(SUMIFS(BC_JAN,DP_JAN,"&lt;="&amp;C$5,DF_JAN,"&gt;="&amp;C$5,V_JAN,$A55)=0,"",SUMIFS(BC_JAN,DP_JAN,"&lt;="&amp;C$5,DF_JAN,"&gt;="&amp;C$5,V_JAN,$A55))</f>
        <v/>
      </c>
      <c r="D55" s="70" t="str">
        <f t="shared" ca="1" si="27"/>
        <v/>
      </c>
      <c r="E55" s="70" t="str">
        <f t="shared" ca="1" si="27"/>
        <v/>
      </c>
      <c r="F55" s="70" t="str">
        <f t="shared" ca="1" si="27"/>
        <v/>
      </c>
      <c r="G55" s="70" t="str">
        <f t="shared" ca="1" si="27"/>
        <v/>
      </c>
      <c r="H55" s="70" t="str">
        <f t="shared" ca="1" si="27"/>
        <v/>
      </c>
      <c r="I55" s="70" t="str">
        <f t="shared" ca="1" si="27"/>
        <v/>
      </c>
      <c r="J55" s="70" t="str">
        <f t="shared" ca="1" si="27"/>
        <v/>
      </c>
      <c r="K55" s="70" t="str">
        <f t="shared" ca="1" si="27"/>
        <v/>
      </c>
      <c r="L55" s="70" t="str">
        <f t="shared" ca="1" si="27"/>
        <v/>
      </c>
      <c r="M55" s="70" t="str">
        <f t="shared" ca="1" si="27"/>
        <v/>
      </c>
      <c r="N55" s="70" t="str">
        <f t="shared" ca="1" si="27"/>
        <v/>
      </c>
      <c r="O55" s="70" t="str">
        <f t="shared" ca="1" si="27"/>
        <v/>
      </c>
      <c r="P55" s="70" t="str">
        <f t="shared" ca="1" si="27"/>
        <v/>
      </c>
      <c r="Q55" s="70" t="str">
        <f t="shared" ca="1" si="27"/>
        <v/>
      </c>
      <c r="R55" s="70" t="str">
        <f t="shared" ca="1" si="27"/>
        <v/>
      </c>
      <c r="S55" s="70" t="str">
        <f t="shared" ca="1" si="27"/>
        <v/>
      </c>
      <c r="T55" s="70" t="str">
        <f t="shared" ca="1" si="27"/>
        <v/>
      </c>
      <c r="U55" s="70" t="str">
        <f t="shared" ca="1" si="27"/>
        <v/>
      </c>
      <c r="V55" s="70" t="str">
        <f t="shared" ca="1" si="27"/>
        <v/>
      </c>
      <c r="W55" s="70" t="str">
        <f t="shared" ca="1" si="27"/>
        <v/>
      </c>
      <c r="X55" s="70" t="str">
        <f t="shared" ca="1" si="27"/>
        <v/>
      </c>
      <c r="Y55" s="70" t="str">
        <f t="shared" ca="1" si="27"/>
        <v/>
      </c>
      <c r="Z55" s="70" t="str">
        <f t="shared" ca="1" si="27"/>
        <v/>
      </c>
      <c r="AA55" s="70" t="str">
        <f t="shared" ca="1" si="27"/>
        <v/>
      </c>
      <c r="AB55" s="70" t="str">
        <f t="shared" ca="1" si="27"/>
        <v/>
      </c>
      <c r="AC55" s="70" t="str">
        <f t="shared" ca="1" si="27"/>
        <v/>
      </c>
      <c r="AD55" s="70" t="str">
        <f t="shared" ca="1" si="27"/>
        <v/>
      </c>
      <c r="AE55" s="70" t="str">
        <f t="shared" ca="1" si="27"/>
        <v/>
      </c>
      <c r="AF55" s="70" t="str">
        <f t="shared" ca="1" si="27"/>
        <v/>
      </c>
      <c r="AG55" s="71" t="str">
        <f t="shared" ca="1" si="27"/>
        <v/>
      </c>
    </row>
    <row r="56" spans="1:33" ht="20.100000000000001" customHeight="1">
      <c r="A56" s="109"/>
      <c r="B56" s="80" t="s">
        <v>9</v>
      </c>
      <c r="C56" s="74" t="str">
        <f t="shared" ref="C56:AG56" ca="1" si="28">IF(C55="","",IF(INDEX(DATDIF2_JAN,MATCH(C55,BC_JAN))=C$5,INDEX(COND3_JAN,MATCH(C55,BC_JAN)),IF(INDEX(DATDIF1_JAN,MATCH(C55,BC_JAN))=C$5,INDEX(COND2_JAN,MATCH(C55,BC_JAN)),INDEX(COND1_JAN,MATCH(C55,BC_JAN)))))</f>
        <v/>
      </c>
      <c r="D56" s="74" t="str">
        <f t="shared" ca="1" si="28"/>
        <v/>
      </c>
      <c r="E56" s="74" t="str">
        <f t="shared" ca="1" si="28"/>
        <v/>
      </c>
      <c r="F56" s="74" t="str">
        <f t="shared" ca="1" si="28"/>
        <v/>
      </c>
      <c r="G56" s="74" t="str">
        <f t="shared" ca="1" si="28"/>
        <v/>
      </c>
      <c r="H56" s="74" t="str">
        <f t="shared" ca="1" si="28"/>
        <v/>
      </c>
      <c r="I56" s="74" t="str">
        <f t="shared" ca="1" si="28"/>
        <v/>
      </c>
      <c r="J56" s="74" t="str">
        <f t="shared" ca="1" si="28"/>
        <v/>
      </c>
      <c r="K56" s="74" t="str">
        <f t="shared" ca="1" si="28"/>
        <v/>
      </c>
      <c r="L56" s="74" t="str">
        <f t="shared" ca="1" si="28"/>
        <v/>
      </c>
      <c r="M56" s="74" t="str">
        <f t="shared" ca="1" si="28"/>
        <v/>
      </c>
      <c r="N56" s="74" t="str">
        <f t="shared" ca="1" si="28"/>
        <v/>
      </c>
      <c r="O56" s="74" t="str">
        <f t="shared" ca="1" si="28"/>
        <v/>
      </c>
      <c r="P56" s="74" t="str">
        <f t="shared" ca="1" si="28"/>
        <v/>
      </c>
      <c r="Q56" s="74" t="str">
        <f t="shared" ca="1" si="28"/>
        <v/>
      </c>
      <c r="R56" s="74" t="str">
        <f t="shared" ca="1" si="28"/>
        <v/>
      </c>
      <c r="S56" s="74" t="str">
        <f t="shared" ca="1" si="28"/>
        <v/>
      </c>
      <c r="T56" s="74" t="str">
        <f t="shared" ca="1" si="28"/>
        <v/>
      </c>
      <c r="U56" s="74" t="str">
        <f t="shared" ca="1" si="28"/>
        <v/>
      </c>
      <c r="V56" s="74" t="str">
        <f t="shared" ca="1" si="28"/>
        <v/>
      </c>
      <c r="W56" s="74" t="str">
        <f t="shared" ca="1" si="28"/>
        <v/>
      </c>
      <c r="X56" s="74" t="str">
        <f t="shared" ca="1" si="28"/>
        <v/>
      </c>
      <c r="Y56" s="74" t="str">
        <f t="shared" ca="1" si="28"/>
        <v/>
      </c>
      <c r="Z56" s="74" t="str">
        <f t="shared" ca="1" si="28"/>
        <v/>
      </c>
      <c r="AA56" s="74" t="str">
        <f t="shared" ca="1" si="28"/>
        <v/>
      </c>
      <c r="AB56" s="74" t="str">
        <f t="shared" ca="1" si="28"/>
        <v/>
      </c>
      <c r="AC56" s="74" t="str">
        <f t="shared" ca="1" si="28"/>
        <v/>
      </c>
      <c r="AD56" s="74" t="str">
        <f t="shared" ca="1" si="28"/>
        <v/>
      </c>
      <c r="AE56" s="74" t="str">
        <f t="shared" ca="1" si="28"/>
        <v/>
      </c>
      <c r="AF56" s="74" t="str">
        <f t="shared" ca="1" si="28"/>
        <v/>
      </c>
      <c r="AG56" s="75" t="str">
        <f t="shared" ca="1" si="28"/>
        <v/>
      </c>
    </row>
    <row r="57" spans="1:33" ht="20.100000000000001" customHeight="1">
      <c r="A57" s="109"/>
      <c r="B57" s="80" t="s">
        <v>8</v>
      </c>
      <c r="C57" s="74" t="str">
        <f ca="1">IF(C55="","",VLOOKUP(C55,'C ds'!$C$1:$H$1000,6,FALSE))</f>
        <v/>
      </c>
      <c r="D57" s="74" t="str">
        <f ca="1">IF(D55="","",VLOOKUP(D55,'C ds'!$C$1:$H$1000,6,FALSE))</f>
        <v/>
      </c>
      <c r="E57" s="74" t="str">
        <f ca="1">IF(E55="","",VLOOKUP(E55,'C ds'!$C$1:$H$1000,6,FALSE))</f>
        <v/>
      </c>
      <c r="F57" s="74" t="str">
        <f ca="1">IF(F55="","",VLOOKUP(F55,'C ds'!$C$1:$H$1000,6,FALSE))</f>
        <v/>
      </c>
      <c r="G57" s="74" t="str">
        <f ca="1">IF(G55="","",VLOOKUP(G55,'C ds'!$C$1:$H$1000,6,FALSE))</f>
        <v/>
      </c>
      <c r="H57" s="74" t="str">
        <f ca="1">IF(H55="","",VLOOKUP(H55,'C ds'!$C$1:$H$1000,6,FALSE))</f>
        <v/>
      </c>
      <c r="I57" s="74" t="str">
        <f ca="1">IF(I55="","",VLOOKUP(I55,'C ds'!$C$1:$H$1000,6,FALSE))</f>
        <v/>
      </c>
      <c r="J57" s="74" t="str">
        <f ca="1">IF(J55="","",VLOOKUP(J55,'C ds'!$C$1:$H$1000,6,FALSE))</f>
        <v/>
      </c>
      <c r="K57" s="74" t="str">
        <f ca="1">IF(K55="","",VLOOKUP(K55,'C ds'!$C$1:$H$1000,6,FALSE))</f>
        <v/>
      </c>
      <c r="L57" s="74" t="str">
        <f ca="1">IF(L55="","",VLOOKUP(L55,'C ds'!$C$1:$H$1000,6,FALSE))</f>
        <v/>
      </c>
      <c r="M57" s="74" t="str">
        <f ca="1">IF(M55="","",VLOOKUP(M55,'C ds'!$C$1:$H$1000,6,FALSE))</f>
        <v/>
      </c>
      <c r="N57" s="74" t="str">
        <f ca="1">IF(N55="","",VLOOKUP(N55,'C ds'!$C$1:$H$1000,6,FALSE))</f>
        <v/>
      </c>
      <c r="O57" s="74" t="str">
        <f ca="1">IF(O55="","",VLOOKUP(O55,'C ds'!$C$1:$H$1000,6,FALSE))</f>
        <v/>
      </c>
      <c r="P57" s="74" t="str">
        <f ca="1">IF(P55="","",VLOOKUP(P55,'C ds'!$C$1:$H$1000,6,FALSE))</f>
        <v/>
      </c>
      <c r="Q57" s="74" t="str">
        <f ca="1">IF(Q55="","",VLOOKUP(Q55,'C ds'!$C$1:$H$1000,6,FALSE))</f>
        <v/>
      </c>
      <c r="R57" s="74" t="str">
        <f ca="1">IF(R55="","",VLOOKUP(R55,'C ds'!$C$1:$H$1000,6,FALSE))</f>
        <v/>
      </c>
      <c r="S57" s="74" t="str">
        <f ca="1">IF(S55="","",VLOOKUP(S55,'C ds'!$C$1:$H$1000,6,FALSE))</f>
        <v/>
      </c>
      <c r="T57" s="74" t="str">
        <f ca="1">IF(T55="","",VLOOKUP(T55,'C ds'!$C$1:$H$1000,6,FALSE))</f>
        <v/>
      </c>
      <c r="U57" s="74" t="str">
        <f ca="1">IF(U55="","",VLOOKUP(U55,'C ds'!$C$1:$H$1000,6,FALSE))</f>
        <v/>
      </c>
      <c r="V57" s="74" t="str">
        <f ca="1">IF(V55="","",VLOOKUP(V55,'C ds'!$C$1:$H$1000,6,FALSE))</f>
        <v/>
      </c>
      <c r="W57" s="74" t="str">
        <f ca="1">IF(W55="","",VLOOKUP(W55,'C ds'!$C$1:$H$1000,6,FALSE))</f>
        <v/>
      </c>
      <c r="X57" s="74" t="str">
        <f ca="1">IF(X55="","",VLOOKUP(X55,'C ds'!$C$1:$H$1000,6,FALSE))</f>
        <v/>
      </c>
      <c r="Y57" s="74" t="str">
        <f ca="1">IF(Y55="","",VLOOKUP(Y55,'C ds'!$C$1:$H$1000,6,FALSE))</f>
        <v/>
      </c>
      <c r="Z57" s="74" t="str">
        <f ca="1">IF(Z55="","",VLOOKUP(Z55,'C ds'!$C$1:$H$1000,6,FALSE))</f>
        <v/>
      </c>
      <c r="AA57" s="74" t="str">
        <f ca="1">IF(AA55="","",VLOOKUP(AA55,'C ds'!$C$1:$H$1000,6,FALSE))</f>
        <v/>
      </c>
      <c r="AB57" s="74" t="str">
        <f ca="1">IF(AB55="","",VLOOKUP(AB55,'C ds'!$C$1:$H$1000,6,FALSE))</f>
        <v/>
      </c>
      <c r="AC57" s="74" t="str">
        <f ca="1">IF(AC55="","",VLOOKUP(AC55,'C ds'!$C$1:$H$1000,6,FALSE))</f>
        <v/>
      </c>
      <c r="AD57" s="74" t="str">
        <f ca="1">IF(AD55="","",VLOOKUP(AD55,'C ds'!$C$1:$H$1000,6,FALSE))</f>
        <v/>
      </c>
      <c r="AE57" s="74" t="str">
        <f ca="1">IF(AE55="","",VLOOKUP(AE55,'C ds'!$C$1:$H$1000,6,FALSE))</f>
        <v/>
      </c>
      <c r="AF57" s="74" t="str">
        <f ca="1">IF(AF55="","",VLOOKUP(AF55,'C ds'!$C$1:$H$1000,6,FALSE))</f>
        <v/>
      </c>
      <c r="AG57" s="75" t="str">
        <f ca="1">IF(AG55="","",VLOOKUP(AG55,'C ds'!$C$1:$H$1000,6,FALSE))</f>
        <v/>
      </c>
    </row>
    <row r="58" spans="1:33" ht="20.100000000000001" customHeight="1" thickBot="1">
      <c r="A58" s="110"/>
      <c r="B58" s="81" t="s">
        <v>1</v>
      </c>
      <c r="C58" s="77" t="str">
        <f ca="1">IF(C55="","",VLOOKUP(C55,'C ds'!$C:$I,7,FALSE))</f>
        <v/>
      </c>
      <c r="D58" s="77" t="str">
        <f ca="1">IF(D55="","",VLOOKUP(D55,'C ds'!$C:$I,7,FALSE))</f>
        <v/>
      </c>
      <c r="E58" s="77" t="str">
        <f ca="1">IF(E55="","",VLOOKUP(E55,'C ds'!$C:$I,7,FALSE))</f>
        <v/>
      </c>
      <c r="F58" s="77" t="str">
        <f ca="1">IF(F55="","",VLOOKUP(F55,'C ds'!$C:$I,7,FALSE))</f>
        <v/>
      </c>
      <c r="G58" s="77" t="str">
        <f ca="1">IF(G55="","",VLOOKUP(G55,'C ds'!$C:$I,7,FALSE))</f>
        <v/>
      </c>
      <c r="H58" s="77" t="str">
        <f ca="1">IF(H55="","",VLOOKUP(H55,'C ds'!$C:$I,7,FALSE))</f>
        <v/>
      </c>
      <c r="I58" s="77" t="str">
        <f ca="1">IF(I55="","",VLOOKUP(I55,'C ds'!$C:$I,7,FALSE))</f>
        <v/>
      </c>
      <c r="J58" s="77" t="str">
        <f ca="1">IF(J55="","",VLOOKUP(J55,'C ds'!$C:$I,7,FALSE))</f>
        <v/>
      </c>
      <c r="K58" s="77" t="str">
        <f ca="1">IF(K55="","",VLOOKUP(K55,'C ds'!$C:$I,7,FALSE))</f>
        <v/>
      </c>
      <c r="L58" s="77" t="str">
        <f ca="1">IF(L55="","",VLOOKUP(L55,'C ds'!$C:$I,7,FALSE))</f>
        <v/>
      </c>
      <c r="M58" s="77" t="str">
        <f ca="1">IF(M55="","",VLOOKUP(M55,'C ds'!$C:$I,7,FALSE))</f>
        <v/>
      </c>
      <c r="N58" s="77" t="str">
        <f ca="1">IF(N55="","",VLOOKUP(N55,'C ds'!$C:$I,7,FALSE))</f>
        <v/>
      </c>
      <c r="O58" s="77" t="str">
        <f ca="1">IF(O55="","",VLOOKUP(O55,'C ds'!$C:$I,7,FALSE))</f>
        <v/>
      </c>
      <c r="P58" s="77" t="str">
        <f ca="1">IF(P55="","",VLOOKUP(P55,'C ds'!$C:$I,7,FALSE))</f>
        <v/>
      </c>
      <c r="Q58" s="77" t="str">
        <f ca="1">IF(Q55="","",VLOOKUP(Q55,'C ds'!$C:$I,7,FALSE))</f>
        <v/>
      </c>
      <c r="R58" s="77" t="str">
        <f ca="1">IF(R55="","",VLOOKUP(R55,'C ds'!$C:$I,7,FALSE))</f>
        <v/>
      </c>
      <c r="S58" s="77" t="str">
        <f ca="1">IF(S55="","",VLOOKUP(S55,'C ds'!$C:$I,7,FALSE))</f>
        <v/>
      </c>
      <c r="T58" s="77" t="str">
        <f ca="1">IF(T55="","",VLOOKUP(T55,'C ds'!$C:$I,7,FALSE))</f>
        <v/>
      </c>
      <c r="U58" s="77" t="str">
        <f ca="1">IF(U55="","",VLOOKUP(U55,'C ds'!$C:$I,7,FALSE))</f>
        <v/>
      </c>
      <c r="V58" s="77" t="str">
        <f ca="1">IF(V55="","",VLOOKUP(V55,'C ds'!$C:$I,7,FALSE))</f>
        <v/>
      </c>
      <c r="W58" s="77" t="str">
        <f ca="1">IF(W55="","",VLOOKUP(W55,'C ds'!$C:$I,7,FALSE))</f>
        <v/>
      </c>
      <c r="X58" s="77" t="str">
        <f ca="1">IF(X55="","",VLOOKUP(X55,'C ds'!$C:$I,7,FALSE))</f>
        <v/>
      </c>
      <c r="Y58" s="77" t="str">
        <f ca="1">IF(Y55="","",VLOOKUP(Y55,'C ds'!$C:$I,7,FALSE))</f>
        <v/>
      </c>
      <c r="Z58" s="77" t="str">
        <f ca="1">IF(Z55="","",VLOOKUP(Z55,'C ds'!$C:$I,7,FALSE))</f>
        <v/>
      </c>
      <c r="AA58" s="77" t="str">
        <f ca="1">IF(AA55="","",VLOOKUP(AA55,'C ds'!$C:$I,7,FALSE))</f>
        <v/>
      </c>
      <c r="AB58" s="77" t="str">
        <f ca="1">IF(AB55="","",VLOOKUP(AB55,'C ds'!$C:$I,7,FALSE))</f>
        <v/>
      </c>
      <c r="AC58" s="77" t="str">
        <f ca="1">IF(AC55="","",VLOOKUP(AC55,'C ds'!$C:$I,7,FALSE))</f>
        <v/>
      </c>
      <c r="AD58" s="77" t="str">
        <f ca="1">IF(AD55="","",VLOOKUP(AD55,'C ds'!$C:$I,7,FALSE))</f>
        <v/>
      </c>
      <c r="AE58" s="77" t="str">
        <f ca="1">IF(AE55="","",VLOOKUP(AE55,'C ds'!$C:$I,7,FALSE))</f>
        <v/>
      </c>
      <c r="AF58" s="77" t="str">
        <f ca="1">IF(AF55="","",VLOOKUP(AF55,'C ds'!$C:$I,7,FALSE))</f>
        <v/>
      </c>
      <c r="AG58" s="78" t="str">
        <f ca="1">IF(AG55="","",VLOOKUP(AG55,'C ds'!$C:$I,7,FALSE))</f>
        <v/>
      </c>
    </row>
    <row r="59" spans="1:33" ht="19.5" customHeight="1">
      <c r="A59" s="108">
        <f>Para!L15</f>
        <v>55.4</v>
      </c>
      <c r="B59" s="79" t="s">
        <v>25</v>
      </c>
      <c r="C59" s="70" t="str">
        <f t="shared" ref="C59:AG59" ca="1" si="29">IF(SUMIFS(BC_JAN,DP_JAN,"&lt;="&amp;C$5,DF_JAN,"&gt;="&amp;C$5,V_JAN,$A59)=0,"",SUMIFS(BC_JAN,DP_JAN,"&lt;="&amp;C$5,DF_JAN,"&gt;="&amp;C$5,V_JAN,$A59))</f>
        <v/>
      </c>
      <c r="D59" s="70" t="str">
        <f t="shared" ca="1" si="29"/>
        <v/>
      </c>
      <c r="E59" s="70" t="str">
        <f t="shared" ca="1" si="29"/>
        <v/>
      </c>
      <c r="F59" s="70" t="str">
        <f t="shared" ca="1" si="29"/>
        <v/>
      </c>
      <c r="G59" s="70" t="str">
        <f t="shared" ca="1" si="29"/>
        <v/>
      </c>
      <c r="H59" s="70" t="str">
        <f t="shared" ca="1" si="29"/>
        <v/>
      </c>
      <c r="I59" s="70" t="str">
        <f t="shared" ca="1" si="29"/>
        <v/>
      </c>
      <c r="J59" s="70" t="str">
        <f t="shared" ca="1" si="29"/>
        <v/>
      </c>
      <c r="K59" s="70" t="str">
        <f t="shared" ca="1" si="29"/>
        <v/>
      </c>
      <c r="L59" s="70" t="str">
        <f t="shared" ca="1" si="29"/>
        <v/>
      </c>
      <c r="M59" s="70" t="str">
        <f t="shared" ca="1" si="29"/>
        <v/>
      </c>
      <c r="N59" s="70" t="str">
        <f t="shared" ca="1" si="29"/>
        <v/>
      </c>
      <c r="O59" s="70" t="str">
        <f t="shared" ca="1" si="29"/>
        <v/>
      </c>
      <c r="P59" s="70" t="str">
        <f t="shared" ca="1" si="29"/>
        <v/>
      </c>
      <c r="Q59" s="70" t="str">
        <f t="shared" ca="1" si="29"/>
        <v/>
      </c>
      <c r="R59" s="70" t="str">
        <f t="shared" ca="1" si="29"/>
        <v/>
      </c>
      <c r="S59" s="70" t="str">
        <f t="shared" ca="1" si="29"/>
        <v/>
      </c>
      <c r="T59" s="70" t="str">
        <f t="shared" ca="1" si="29"/>
        <v/>
      </c>
      <c r="U59" s="70" t="str">
        <f t="shared" ca="1" si="29"/>
        <v/>
      </c>
      <c r="V59" s="70" t="str">
        <f t="shared" ca="1" si="29"/>
        <v/>
      </c>
      <c r="W59" s="70" t="str">
        <f t="shared" ca="1" si="29"/>
        <v/>
      </c>
      <c r="X59" s="70" t="str">
        <f t="shared" ca="1" si="29"/>
        <v/>
      </c>
      <c r="Y59" s="70" t="str">
        <f t="shared" ca="1" si="29"/>
        <v/>
      </c>
      <c r="Z59" s="70" t="str">
        <f t="shared" ca="1" si="29"/>
        <v/>
      </c>
      <c r="AA59" s="70" t="str">
        <f t="shared" ca="1" si="29"/>
        <v/>
      </c>
      <c r="AB59" s="70" t="str">
        <f t="shared" ca="1" si="29"/>
        <v/>
      </c>
      <c r="AC59" s="70" t="str">
        <f t="shared" ca="1" si="29"/>
        <v/>
      </c>
      <c r="AD59" s="70" t="str">
        <f t="shared" ca="1" si="29"/>
        <v/>
      </c>
      <c r="AE59" s="70" t="str">
        <f t="shared" ca="1" si="29"/>
        <v/>
      </c>
      <c r="AF59" s="70" t="str">
        <f t="shared" ca="1" si="29"/>
        <v/>
      </c>
      <c r="AG59" s="71" t="str">
        <f t="shared" ca="1" si="29"/>
        <v/>
      </c>
    </row>
    <row r="60" spans="1:33" ht="20.100000000000001" customHeight="1">
      <c r="A60" s="109"/>
      <c r="B60" s="80" t="s">
        <v>9</v>
      </c>
      <c r="C60" s="74" t="str">
        <f t="shared" ref="C60:AG60" ca="1" si="30">IF(C59="","",IF(INDEX(DATDIF2_JAN,MATCH(C59,BC_JAN))=C$5,INDEX(COND3_JAN,MATCH(C59,BC_JAN)),IF(INDEX(DATDIF1_JAN,MATCH(C59,BC_JAN))=C$5,INDEX(COND2_JAN,MATCH(C59,BC_JAN)),INDEX(COND1_JAN,MATCH(C59,BC_JAN)))))</f>
        <v/>
      </c>
      <c r="D60" s="74" t="str">
        <f t="shared" ca="1" si="30"/>
        <v/>
      </c>
      <c r="E60" s="74" t="str">
        <f t="shared" ca="1" si="30"/>
        <v/>
      </c>
      <c r="F60" s="74" t="str">
        <f t="shared" ca="1" si="30"/>
        <v/>
      </c>
      <c r="G60" s="74" t="str">
        <f t="shared" ca="1" si="30"/>
        <v/>
      </c>
      <c r="H60" s="74" t="str">
        <f t="shared" ca="1" si="30"/>
        <v/>
      </c>
      <c r="I60" s="74" t="str">
        <f t="shared" ca="1" si="30"/>
        <v/>
      </c>
      <c r="J60" s="74" t="str">
        <f t="shared" ca="1" si="30"/>
        <v/>
      </c>
      <c r="K60" s="74" t="str">
        <f t="shared" ca="1" si="30"/>
        <v/>
      </c>
      <c r="L60" s="74" t="str">
        <f t="shared" ca="1" si="30"/>
        <v/>
      </c>
      <c r="M60" s="74" t="str">
        <f t="shared" ca="1" si="30"/>
        <v/>
      </c>
      <c r="N60" s="74" t="str">
        <f t="shared" ca="1" si="30"/>
        <v/>
      </c>
      <c r="O60" s="74" t="str">
        <f t="shared" ca="1" si="30"/>
        <v/>
      </c>
      <c r="P60" s="74" t="str">
        <f t="shared" ca="1" si="30"/>
        <v/>
      </c>
      <c r="Q60" s="74" t="str">
        <f t="shared" ca="1" si="30"/>
        <v/>
      </c>
      <c r="R60" s="74" t="str">
        <f t="shared" ca="1" si="30"/>
        <v/>
      </c>
      <c r="S60" s="74" t="str">
        <f t="shared" ca="1" si="30"/>
        <v/>
      </c>
      <c r="T60" s="74" t="str">
        <f t="shared" ca="1" si="30"/>
        <v/>
      </c>
      <c r="U60" s="74" t="str">
        <f t="shared" ca="1" si="30"/>
        <v/>
      </c>
      <c r="V60" s="74" t="str">
        <f t="shared" ca="1" si="30"/>
        <v/>
      </c>
      <c r="W60" s="74" t="str">
        <f t="shared" ca="1" si="30"/>
        <v/>
      </c>
      <c r="X60" s="74" t="str">
        <f t="shared" ca="1" si="30"/>
        <v/>
      </c>
      <c r="Y60" s="74" t="str">
        <f t="shared" ca="1" si="30"/>
        <v/>
      </c>
      <c r="Z60" s="74" t="str">
        <f t="shared" ca="1" si="30"/>
        <v/>
      </c>
      <c r="AA60" s="74" t="str">
        <f t="shared" ca="1" si="30"/>
        <v/>
      </c>
      <c r="AB60" s="74" t="str">
        <f t="shared" ca="1" si="30"/>
        <v/>
      </c>
      <c r="AC60" s="74" t="str">
        <f t="shared" ca="1" si="30"/>
        <v/>
      </c>
      <c r="AD60" s="74" t="str">
        <f t="shared" ca="1" si="30"/>
        <v/>
      </c>
      <c r="AE60" s="74" t="str">
        <f t="shared" ca="1" si="30"/>
        <v/>
      </c>
      <c r="AF60" s="74" t="str">
        <f t="shared" ca="1" si="30"/>
        <v/>
      </c>
      <c r="AG60" s="75" t="str">
        <f t="shared" ca="1" si="30"/>
        <v/>
      </c>
    </row>
    <row r="61" spans="1:33" ht="20.100000000000001" customHeight="1">
      <c r="A61" s="109"/>
      <c r="B61" s="80" t="s">
        <v>8</v>
      </c>
      <c r="C61" s="74" t="str">
        <f ca="1">IF(C59="","",VLOOKUP(C59,'C ds'!$C$1:$H$1000,6,FALSE))</f>
        <v/>
      </c>
      <c r="D61" s="74" t="str">
        <f ca="1">IF(D59="","",VLOOKUP(D59,'C ds'!$C$1:$H$1000,6,FALSE))</f>
        <v/>
      </c>
      <c r="E61" s="74" t="str">
        <f ca="1">IF(E59="","",VLOOKUP(E59,'C ds'!$C$1:$H$1000,6,FALSE))</f>
        <v/>
      </c>
      <c r="F61" s="74" t="str">
        <f ca="1">IF(F59="","",VLOOKUP(F59,'C ds'!$C$1:$H$1000,6,FALSE))</f>
        <v/>
      </c>
      <c r="G61" s="74" t="str">
        <f ca="1">IF(G59="","",VLOOKUP(G59,'C ds'!$C$1:$H$1000,6,FALSE))</f>
        <v/>
      </c>
      <c r="H61" s="74" t="str">
        <f ca="1">IF(H59="","",VLOOKUP(H59,'C ds'!$C$1:$H$1000,6,FALSE))</f>
        <v/>
      </c>
      <c r="I61" s="74" t="str">
        <f ca="1">IF(I59="","",VLOOKUP(I59,'C ds'!$C$1:$H$1000,6,FALSE))</f>
        <v/>
      </c>
      <c r="J61" s="74" t="str">
        <f ca="1">IF(J59="","",VLOOKUP(J59,'C ds'!$C$1:$H$1000,6,FALSE))</f>
        <v/>
      </c>
      <c r="K61" s="74" t="str">
        <f ca="1">IF(K59="","",VLOOKUP(K59,'C ds'!$C$1:$H$1000,6,FALSE))</f>
        <v/>
      </c>
      <c r="L61" s="74" t="str">
        <f ca="1">IF(L59="","",VLOOKUP(L59,'C ds'!$C$1:$H$1000,6,FALSE))</f>
        <v/>
      </c>
      <c r="M61" s="74" t="str">
        <f ca="1">IF(M59="","",VLOOKUP(M59,'C ds'!$C$1:$H$1000,6,FALSE))</f>
        <v/>
      </c>
      <c r="N61" s="74" t="str">
        <f ca="1">IF(N59="","",VLOOKUP(N59,'C ds'!$C$1:$H$1000,6,FALSE))</f>
        <v/>
      </c>
      <c r="O61" s="74" t="str">
        <f ca="1">IF(O59="","",VLOOKUP(O59,'C ds'!$C$1:$H$1000,6,FALSE))</f>
        <v/>
      </c>
      <c r="P61" s="74" t="str">
        <f ca="1">IF(P59="","",VLOOKUP(P59,'C ds'!$C$1:$H$1000,6,FALSE))</f>
        <v/>
      </c>
      <c r="Q61" s="74" t="str">
        <f ca="1">IF(Q59="","",VLOOKUP(Q59,'C ds'!$C$1:$H$1000,6,FALSE))</f>
        <v/>
      </c>
      <c r="R61" s="74" t="str">
        <f ca="1">IF(R59="","",VLOOKUP(R59,'C ds'!$C$1:$H$1000,6,FALSE))</f>
        <v/>
      </c>
      <c r="S61" s="74" t="str">
        <f ca="1">IF(S59="","",VLOOKUP(S59,'C ds'!$C$1:$H$1000,6,FALSE))</f>
        <v/>
      </c>
      <c r="T61" s="74" t="str">
        <f ca="1">IF(T59="","",VLOOKUP(T59,'C ds'!$C$1:$H$1000,6,FALSE))</f>
        <v/>
      </c>
      <c r="U61" s="74" t="str">
        <f ca="1">IF(U59="","",VLOOKUP(U59,'C ds'!$C$1:$H$1000,6,FALSE))</f>
        <v/>
      </c>
      <c r="V61" s="74" t="str">
        <f ca="1">IF(V59="","",VLOOKUP(V59,'C ds'!$C$1:$H$1000,6,FALSE))</f>
        <v/>
      </c>
      <c r="W61" s="74" t="str">
        <f ca="1">IF(W59="","",VLOOKUP(W59,'C ds'!$C$1:$H$1000,6,FALSE))</f>
        <v/>
      </c>
      <c r="X61" s="74" t="str">
        <f ca="1">IF(X59="","",VLOOKUP(X59,'C ds'!$C$1:$H$1000,6,FALSE))</f>
        <v/>
      </c>
      <c r="Y61" s="74" t="str">
        <f ca="1">IF(Y59="","",VLOOKUP(Y59,'C ds'!$C$1:$H$1000,6,FALSE))</f>
        <v/>
      </c>
      <c r="Z61" s="74" t="str">
        <f ca="1">IF(Z59="","",VLOOKUP(Z59,'C ds'!$C$1:$H$1000,6,FALSE))</f>
        <v/>
      </c>
      <c r="AA61" s="74" t="str">
        <f ca="1">IF(AA59="","",VLOOKUP(AA59,'C ds'!$C$1:$H$1000,6,FALSE))</f>
        <v/>
      </c>
      <c r="AB61" s="74" t="str">
        <f ca="1">IF(AB59="","",VLOOKUP(AB59,'C ds'!$C$1:$H$1000,6,FALSE))</f>
        <v/>
      </c>
      <c r="AC61" s="74" t="str">
        <f ca="1">IF(AC59="","",VLOOKUP(AC59,'C ds'!$C$1:$H$1000,6,FALSE))</f>
        <v/>
      </c>
      <c r="AD61" s="74" t="str">
        <f ca="1">IF(AD59="","",VLOOKUP(AD59,'C ds'!$C$1:$H$1000,6,FALSE))</f>
        <v/>
      </c>
      <c r="AE61" s="74" t="str">
        <f ca="1">IF(AE59="","",VLOOKUP(AE59,'C ds'!$C$1:$H$1000,6,FALSE))</f>
        <v/>
      </c>
      <c r="AF61" s="74" t="str">
        <f ca="1">IF(AF59="","",VLOOKUP(AF59,'C ds'!$C$1:$H$1000,6,FALSE))</f>
        <v/>
      </c>
      <c r="AG61" s="75" t="str">
        <f ca="1">IF(AG59="","",VLOOKUP(AG59,'C ds'!$C$1:$H$1000,6,FALSE))</f>
        <v/>
      </c>
    </row>
    <row r="62" spans="1:33" ht="20.100000000000001" customHeight="1" thickBot="1">
      <c r="A62" s="110"/>
      <c r="B62" s="81" t="s">
        <v>1</v>
      </c>
      <c r="C62" s="77" t="str">
        <f ca="1">IF(C59="","",VLOOKUP(C59,'C ds'!$C:$I,7,FALSE))</f>
        <v/>
      </c>
      <c r="D62" s="77" t="str">
        <f ca="1">IF(D59="","",VLOOKUP(D59,'C ds'!$C:$I,7,FALSE))</f>
        <v/>
      </c>
      <c r="E62" s="77" t="str">
        <f ca="1">IF(E59="","",VLOOKUP(E59,'C ds'!$C:$I,7,FALSE))</f>
        <v/>
      </c>
      <c r="F62" s="77" t="str">
        <f ca="1">IF(F59="","",VLOOKUP(F59,'C ds'!$C:$I,7,FALSE))</f>
        <v/>
      </c>
      <c r="G62" s="77" t="str">
        <f ca="1">IF(G59="","",VLOOKUP(G59,'C ds'!$C:$I,7,FALSE))</f>
        <v/>
      </c>
      <c r="H62" s="77" t="str">
        <f ca="1">IF(H59="","",VLOOKUP(H59,'C ds'!$C:$I,7,FALSE))</f>
        <v/>
      </c>
      <c r="I62" s="77" t="str">
        <f ca="1">IF(I59="","",VLOOKUP(I59,'C ds'!$C:$I,7,FALSE))</f>
        <v/>
      </c>
      <c r="J62" s="77" t="str">
        <f ca="1">IF(J59="","",VLOOKUP(J59,'C ds'!$C:$I,7,FALSE))</f>
        <v/>
      </c>
      <c r="K62" s="77" t="str">
        <f ca="1">IF(K59="","",VLOOKUP(K59,'C ds'!$C:$I,7,FALSE))</f>
        <v/>
      </c>
      <c r="L62" s="77" t="str">
        <f ca="1">IF(L59="","",VLOOKUP(L59,'C ds'!$C:$I,7,FALSE))</f>
        <v/>
      </c>
      <c r="M62" s="77" t="str">
        <f ca="1">IF(M59="","",VLOOKUP(M59,'C ds'!$C:$I,7,FALSE))</f>
        <v/>
      </c>
      <c r="N62" s="77" t="str">
        <f ca="1">IF(N59="","",VLOOKUP(N59,'C ds'!$C:$I,7,FALSE))</f>
        <v/>
      </c>
      <c r="O62" s="77" t="str">
        <f ca="1">IF(O59="","",VLOOKUP(O59,'C ds'!$C:$I,7,FALSE))</f>
        <v/>
      </c>
      <c r="P62" s="77" t="str">
        <f ca="1">IF(P59="","",VLOOKUP(P59,'C ds'!$C:$I,7,FALSE))</f>
        <v/>
      </c>
      <c r="Q62" s="77" t="str">
        <f ca="1">IF(Q59="","",VLOOKUP(Q59,'C ds'!$C:$I,7,FALSE))</f>
        <v/>
      </c>
      <c r="R62" s="77" t="str">
        <f ca="1">IF(R59="","",VLOOKUP(R59,'C ds'!$C:$I,7,FALSE))</f>
        <v/>
      </c>
      <c r="S62" s="77" t="str">
        <f ca="1">IF(S59="","",VLOOKUP(S59,'C ds'!$C:$I,7,FALSE))</f>
        <v/>
      </c>
      <c r="T62" s="77" t="str">
        <f ca="1">IF(T59="","",VLOOKUP(T59,'C ds'!$C:$I,7,FALSE))</f>
        <v/>
      </c>
      <c r="U62" s="77" t="str">
        <f ca="1">IF(U59="","",VLOOKUP(U59,'C ds'!$C:$I,7,FALSE))</f>
        <v/>
      </c>
      <c r="V62" s="77" t="str">
        <f ca="1">IF(V59="","",VLOOKUP(V59,'C ds'!$C:$I,7,FALSE))</f>
        <v/>
      </c>
      <c r="W62" s="77" t="str">
        <f ca="1">IF(W59="","",VLOOKUP(W59,'C ds'!$C:$I,7,FALSE))</f>
        <v/>
      </c>
      <c r="X62" s="77" t="str">
        <f ca="1">IF(X59="","",VLOOKUP(X59,'C ds'!$C:$I,7,FALSE))</f>
        <v/>
      </c>
      <c r="Y62" s="77" t="str">
        <f ca="1">IF(Y59="","",VLOOKUP(Y59,'C ds'!$C:$I,7,FALSE))</f>
        <v/>
      </c>
      <c r="Z62" s="77" t="str">
        <f ca="1">IF(Z59="","",VLOOKUP(Z59,'C ds'!$C:$I,7,FALSE))</f>
        <v/>
      </c>
      <c r="AA62" s="77" t="str">
        <f ca="1">IF(AA59="","",VLOOKUP(AA59,'C ds'!$C:$I,7,FALSE))</f>
        <v/>
      </c>
      <c r="AB62" s="77" t="str">
        <f ca="1">IF(AB59="","",VLOOKUP(AB59,'C ds'!$C:$I,7,FALSE))</f>
        <v/>
      </c>
      <c r="AC62" s="77" t="str">
        <f ca="1">IF(AC59="","",VLOOKUP(AC59,'C ds'!$C:$I,7,FALSE))</f>
        <v/>
      </c>
      <c r="AD62" s="77" t="str">
        <f ca="1">IF(AD59="","",VLOOKUP(AD59,'C ds'!$C:$I,7,FALSE))</f>
        <v/>
      </c>
      <c r="AE62" s="77" t="str">
        <f ca="1">IF(AE59="","",VLOOKUP(AE59,'C ds'!$C:$I,7,FALSE))</f>
        <v/>
      </c>
      <c r="AF62" s="77" t="str">
        <f ca="1">IF(AF59="","",VLOOKUP(AF59,'C ds'!$C:$I,7,FALSE))</f>
        <v/>
      </c>
      <c r="AG62" s="78" t="str">
        <f ca="1">IF(AG59="","",VLOOKUP(AG59,'C ds'!$C:$I,7,FALSE))</f>
        <v/>
      </c>
    </row>
    <row r="63" spans="1:33" ht="19.5" customHeight="1">
      <c r="A63" s="108">
        <f>Para!L16</f>
        <v>57.1</v>
      </c>
      <c r="B63" s="79" t="s">
        <v>25</v>
      </c>
      <c r="C63" s="70" t="str">
        <f t="shared" ref="C63:AG63" ca="1" si="31">IF(SUMIFS(BC_JAN,DP_JAN,"&lt;="&amp;C$5,DF_JAN,"&gt;="&amp;C$5,V_JAN,$A63)=0,"",SUMIFS(BC_JAN,DP_JAN,"&lt;="&amp;C$5,DF_JAN,"&gt;="&amp;C$5,V_JAN,$A63))</f>
        <v/>
      </c>
      <c r="D63" s="70" t="str">
        <f t="shared" ca="1" si="31"/>
        <v/>
      </c>
      <c r="E63" s="70" t="str">
        <f t="shared" ca="1" si="31"/>
        <v/>
      </c>
      <c r="F63" s="70" t="str">
        <f t="shared" ca="1" si="31"/>
        <v/>
      </c>
      <c r="G63" s="70" t="str">
        <f t="shared" ca="1" si="31"/>
        <v/>
      </c>
      <c r="H63" s="70" t="str">
        <f t="shared" ca="1" si="31"/>
        <v/>
      </c>
      <c r="I63" s="70" t="str">
        <f t="shared" ca="1" si="31"/>
        <v/>
      </c>
      <c r="J63" s="70" t="str">
        <f t="shared" ca="1" si="31"/>
        <v/>
      </c>
      <c r="K63" s="70" t="str">
        <f t="shared" ca="1" si="31"/>
        <v/>
      </c>
      <c r="L63" s="70" t="str">
        <f t="shared" ca="1" si="31"/>
        <v/>
      </c>
      <c r="M63" s="70" t="str">
        <f t="shared" ca="1" si="31"/>
        <v/>
      </c>
      <c r="N63" s="70" t="str">
        <f t="shared" ca="1" si="31"/>
        <v/>
      </c>
      <c r="O63" s="70" t="str">
        <f t="shared" ca="1" si="31"/>
        <v/>
      </c>
      <c r="P63" s="70" t="str">
        <f t="shared" ca="1" si="31"/>
        <v/>
      </c>
      <c r="Q63" s="70" t="str">
        <f t="shared" ca="1" si="31"/>
        <v/>
      </c>
      <c r="R63" s="70" t="str">
        <f t="shared" ca="1" si="31"/>
        <v/>
      </c>
      <c r="S63" s="70" t="str">
        <f t="shared" ca="1" si="31"/>
        <v/>
      </c>
      <c r="T63" s="70" t="str">
        <f t="shared" ca="1" si="31"/>
        <v/>
      </c>
      <c r="U63" s="70" t="str">
        <f t="shared" ca="1" si="31"/>
        <v/>
      </c>
      <c r="V63" s="70" t="str">
        <f t="shared" ca="1" si="31"/>
        <v/>
      </c>
      <c r="W63" s="70" t="str">
        <f t="shared" ca="1" si="31"/>
        <v/>
      </c>
      <c r="X63" s="70" t="str">
        <f t="shared" ca="1" si="31"/>
        <v/>
      </c>
      <c r="Y63" s="70" t="str">
        <f t="shared" ca="1" si="31"/>
        <v/>
      </c>
      <c r="Z63" s="70" t="str">
        <f t="shared" ca="1" si="31"/>
        <v/>
      </c>
      <c r="AA63" s="70" t="str">
        <f t="shared" ca="1" si="31"/>
        <v/>
      </c>
      <c r="AB63" s="70" t="str">
        <f t="shared" ca="1" si="31"/>
        <v/>
      </c>
      <c r="AC63" s="70" t="str">
        <f t="shared" ca="1" si="31"/>
        <v/>
      </c>
      <c r="AD63" s="70" t="str">
        <f t="shared" ca="1" si="31"/>
        <v/>
      </c>
      <c r="AE63" s="70" t="str">
        <f t="shared" ca="1" si="31"/>
        <v/>
      </c>
      <c r="AF63" s="70" t="str">
        <f t="shared" ca="1" si="31"/>
        <v/>
      </c>
      <c r="AG63" s="71" t="str">
        <f t="shared" ca="1" si="31"/>
        <v/>
      </c>
    </row>
    <row r="64" spans="1:33" ht="20.100000000000001" customHeight="1">
      <c r="A64" s="109"/>
      <c r="B64" s="80" t="s">
        <v>9</v>
      </c>
      <c r="C64" s="74" t="str">
        <f t="shared" ref="C64:AG64" ca="1" si="32">IF(C63="","",IF(INDEX(DATDIF2_JAN,MATCH(C63,BC_JAN))=C$5,INDEX(COND3_JAN,MATCH(C63,BC_JAN)),IF(INDEX(DATDIF1_JAN,MATCH(C63,BC_JAN))=C$5,INDEX(COND2_JAN,MATCH(C63,BC_JAN)),INDEX(COND1_JAN,MATCH(C63,BC_JAN)))))</f>
        <v/>
      </c>
      <c r="D64" s="74" t="str">
        <f t="shared" ca="1" si="32"/>
        <v/>
      </c>
      <c r="E64" s="74" t="str">
        <f t="shared" ca="1" si="32"/>
        <v/>
      </c>
      <c r="F64" s="74" t="str">
        <f t="shared" ca="1" si="32"/>
        <v/>
      </c>
      <c r="G64" s="74" t="str">
        <f t="shared" ca="1" si="32"/>
        <v/>
      </c>
      <c r="H64" s="74" t="str">
        <f t="shared" ca="1" si="32"/>
        <v/>
      </c>
      <c r="I64" s="74" t="str">
        <f t="shared" ca="1" si="32"/>
        <v/>
      </c>
      <c r="J64" s="74" t="str">
        <f t="shared" ca="1" si="32"/>
        <v/>
      </c>
      <c r="K64" s="74" t="str">
        <f t="shared" ca="1" si="32"/>
        <v/>
      </c>
      <c r="L64" s="74" t="str">
        <f t="shared" ca="1" si="32"/>
        <v/>
      </c>
      <c r="M64" s="74" t="str">
        <f t="shared" ca="1" si="32"/>
        <v/>
      </c>
      <c r="N64" s="74" t="str">
        <f t="shared" ca="1" si="32"/>
        <v/>
      </c>
      <c r="O64" s="74" t="str">
        <f t="shared" ca="1" si="32"/>
        <v/>
      </c>
      <c r="P64" s="74" t="str">
        <f t="shared" ca="1" si="32"/>
        <v/>
      </c>
      <c r="Q64" s="74" t="str">
        <f t="shared" ca="1" si="32"/>
        <v/>
      </c>
      <c r="R64" s="74" t="str">
        <f t="shared" ca="1" si="32"/>
        <v/>
      </c>
      <c r="S64" s="74" t="str">
        <f t="shared" ca="1" si="32"/>
        <v/>
      </c>
      <c r="T64" s="74" t="str">
        <f t="shared" ca="1" si="32"/>
        <v/>
      </c>
      <c r="U64" s="74" t="str">
        <f t="shared" ca="1" si="32"/>
        <v/>
      </c>
      <c r="V64" s="74" t="str">
        <f t="shared" ca="1" si="32"/>
        <v/>
      </c>
      <c r="W64" s="74" t="str">
        <f t="shared" ca="1" si="32"/>
        <v/>
      </c>
      <c r="X64" s="74" t="str">
        <f t="shared" ca="1" si="32"/>
        <v/>
      </c>
      <c r="Y64" s="74" t="str">
        <f t="shared" ca="1" si="32"/>
        <v/>
      </c>
      <c r="Z64" s="74" t="str">
        <f t="shared" ca="1" si="32"/>
        <v/>
      </c>
      <c r="AA64" s="74" t="str">
        <f t="shared" ca="1" si="32"/>
        <v/>
      </c>
      <c r="AB64" s="74" t="str">
        <f t="shared" ca="1" si="32"/>
        <v/>
      </c>
      <c r="AC64" s="74" t="str">
        <f t="shared" ca="1" si="32"/>
        <v/>
      </c>
      <c r="AD64" s="74" t="str">
        <f t="shared" ca="1" si="32"/>
        <v/>
      </c>
      <c r="AE64" s="74" t="str">
        <f t="shared" ca="1" si="32"/>
        <v/>
      </c>
      <c r="AF64" s="74" t="str">
        <f t="shared" ca="1" si="32"/>
        <v/>
      </c>
      <c r="AG64" s="75" t="str">
        <f t="shared" ca="1" si="32"/>
        <v/>
      </c>
    </row>
    <row r="65" spans="1:33" ht="20.100000000000001" customHeight="1">
      <c r="A65" s="109"/>
      <c r="B65" s="80" t="s">
        <v>8</v>
      </c>
      <c r="C65" s="74" t="str">
        <f ca="1">IF(C63="","",VLOOKUP(C63,'C ds'!$C$1:$H$1000,6,FALSE))</f>
        <v/>
      </c>
      <c r="D65" s="74" t="str">
        <f ca="1">IF(D63="","",VLOOKUP(D63,'C ds'!$C$1:$H$1000,6,FALSE))</f>
        <v/>
      </c>
      <c r="E65" s="74" t="str">
        <f ca="1">IF(E63="","",VLOOKUP(E63,'C ds'!$C$1:$H$1000,6,FALSE))</f>
        <v/>
      </c>
      <c r="F65" s="74" t="str">
        <f ca="1">IF(F63="","",VLOOKUP(F63,'C ds'!$C$1:$H$1000,6,FALSE))</f>
        <v/>
      </c>
      <c r="G65" s="74" t="str">
        <f ca="1">IF(G63="","",VLOOKUP(G63,'C ds'!$C$1:$H$1000,6,FALSE))</f>
        <v/>
      </c>
      <c r="H65" s="74" t="str">
        <f ca="1">IF(H63="","",VLOOKUP(H63,'C ds'!$C$1:$H$1000,6,FALSE))</f>
        <v/>
      </c>
      <c r="I65" s="74" t="str">
        <f ca="1">IF(I63="","",VLOOKUP(I63,'C ds'!$C$1:$H$1000,6,FALSE))</f>
        <v/>
      </c>
      <c r="J65" s="74" t="str">
        <f ca="1">IF(J63="","",VLOOKUP(J63,'C ds'!$C$1:$H$1000,6,FALSE))</f>
        <v/>
      </c>
      <c r="K65" s="74" t="str">
        <f ca="1">IF(K63="","",VLOOKUP(K63,'C ds'!$C$1:$H$1000,6,FALSE))</f>
        <v/>
      </c>
      <c r="L65" s="74" t="str">
        <f ca="1">IF(L63="","",VLOOKUP(L63,'C ds'!$C$1:$H$1000,6,FALSE))</f>
        <v/>
      </c>
      <c r="M65" s="74" t="str">
        <f ca="1">IF(M63="","",VLOOKUP(M63,'C ds'!$C$1:$H$1000,6,FALSE))</f>
        <v/>
      </c>
      <c r="N65" s="74" t="str">
        <f ca="1">IF(N63="","",VLOOKUP(N63,'C ds'!$C$1:$H$1000,6,FALSE))</f>
        <v/>
      </c>
      <c r="O65" s="74" t="str">
        <f ca="1">IF(O63="","",VLOOKUP(O63,'C ds'!$C$1:$H$1000,6,FALSE))</f>
        <v/>
      </c>
      <c r="P65" s="74" t="str">
        <f ca="1">IF(P63="","",VLOOKUP(P63,'C ds'!$C$1:$H$1000,6,FALSE))</f>
        <v/>
      </c>
      <c r="Q65" s="74" t="str">
        <f ca="1">IF(Q63="","",VLOOKUP(Q63,'C ds'!$C$1:$H$1000,6,FALSE))</f>
        <v/>
      </c>
      <c r="R65" s="74" t="str">
        <f ca="1">IF(R63="","",VLOOKUP(R63,'C ds'!$C$1:$H$1000,6,FALSE))</f>
        <v/>
      </c>
      <c r="S65" s="74" t="str">
        <f ca="1">IF(S63="","",VLOOKUP(S63,'C ds'!$C$1:$H$1000,6,FALSE))</f>
        <v/>
      </c>
      <c r="T65" s="74" t="str">
        <f ca="1">IF(T63="","",VLOOKUP(T63,'C ds'!$C$1:$H$1000,6,FALSE))</f>
        <v/>
      </c>
      <c r="U65" s="74" t="str">
        <f ca="1">IF(U63="","",VLOOKUP(U63,'C ds'!$C$1:$H$1000,6,FALSE))</f>
        <v/>
      </c>
      <c r="V65" s="74" t="str">
        <f ca="1">IF(V63="","",VLOOKUP(V63,'C ds'!$C$1:$H$1000,6,FALSE))</f>
        <v/>
      </c>
      <c r="W65" s="74" t="str">
        <f ca="1">IF(W63="","",VLOOKUP(W63,'C ds'!$C$1:$H$1000,6,FALSE))</f>
        <v/>
      </c>
      <c r="X65" s="74" t="str">
        <f ca="1">IF(X63="","",VLOOKUP(X63,'C ds'!$C$1:$H$1000,6,FALSE))</f>
        <v/>
      </c>
      <c r="Y65" s="74" t="str">
        <f ca="1">IF(Y63="","",VLOOKUP(Y63,'C ds'!$C$1:$H$1000,6,FALSE))</f>
        <v/>
      </c>
      <c r="Z65" s="74" t="str">
        <f ca="1">IF(Z63="","",VLOOKUP(Z63,'C ds'!$C$1:$H$1000,6,FALSE))</f>
        <v/>
      </c>
      <c r="AA65" s="74" t="str">
        <f ca="1">IF(AA63="","",VLOOKUP(AA63,'C ds'!$C$1:$H$1000,6,FALSE))</f>
        <v/>
      </c>
      <c r="AB65" s="74" t="str">
        <f ca="1">IF(AB63="","",VLOOKUP(AB63,'C ds'!$C$1:$H$1000,6,FALSE))</f>
        <v/>
      </c>
      <c r="AC65" s="74" t="str">
        <f ca="1">IF(AC63="","",VLOOKUP(AC63,'C ds'!$C$1:$H$1000,6,FALSE))</f>
        <v/>
      </c>
      <c r="AD65" s="74" t="str">
        <f ca="1">IF(AD63="","",VLOOKUP(AD63,'C ds'!$C$1:$H$1000,6,FALSE))</f>
        <v/>
      </c>
      <c r="AE65" s="74" t="str">
        <f ca="1">IF(AE63="","",VLOOKUP(AE63,'C ds'!$C$1:$H$1000,6,FALSE))</f>
        <v/>
      </c>
      <c r="AF65" s="74" t="str">
        <f ca="1">IF(AF63="","",VLOOKUP(AF63,'C ds'!$C$1:$H$1000,6,FALSE))</f>
        <v/>
      </c>
      <c r="AG65" s="75" t="str">
        <f ca="1">IF(AG63="","",VLOOKUP(AG63,'C ds'!$C$1:$H$1000,6,FALSE))</f>
        <v/>
      </c>
    </row>
    <row r="66" spans="1:33" ht="20.100000000000001" customHeight="1" thickBot="1">
      <c r="A66" s="110"/>
      <c r="B66" s="81" t="s">
        <v>1</v>
      </c>
      <c r="C66" s="77" t="str">
        <f ca="1">IF(C63="","",VLOOKUP(C63,'C ds'!$C:$I,7,FALSE))</f>
        <v/>
      </c>
      <c r="D66" s="77" t="str">
        <f ca="1">IF(D63="","",VLOOKUP(D63,'C ds'!$C:$I,7,FALSE))</f>
        <v/>
      </c>
      <c r="E66" s="77" t="str">
        <f ca="1">IF(E63="","",VLOOKUP(E63,'C ds'!$C:$I,7,FALSE))</f>
        <v/>
      </c>
      <c r="F66" s="77" t="str">
        <f ca="1">IF(F63="","",VLOOKUP(F63,'C ds'!$C:$I,7,FALSE))</f>
        <v/>
      </c>
      <c r="G66" s="77" t="str">
        <f ca="1">IF(G63="","",VLOOKUP(G63,'C ds'!$C:$I,7,FALSE))</f>
        <v/>
      </c>
      <c r="H66" s="77" t="str">
        <f ca="1">IF(H63="","",VLOOKUP(H63,'C ds'!$C:$I,7,FALSE))</f>
        <v/>
      </c>
      <c r="I66" s="77" t="str">
        <f ca="1">IF(I63="","",VLOOKUP(I63,'C ds'!$C:$I,7,FALSE))</f>
        <v/>
      </c>
      <c r="J66" s="77" t="str">
        <f ca="1">IF(J63="","",VLOOKUP(J63,'C ds'!$C:$I,7,FALSE))</f>
        <v/>
      </c>
      <c r="K66" s="77" t="str">
        <f ca="1">IF(K63="","",VLOOKUP(K63,'C ds'!$C:$I,7,FALSE))</f>
        <v/>
      </c>
      <c r="L66" s="77" t="str">
        <f ca="1">IF(L63="","",VLOOKUP(L63,'C ds'!$C:$I,7,FALSE))</f>
        <v/>
      </c>
      <c r="M66" s="77" t="str">
        <f ca="1">IF(M63="","",VLOOKUP(M63,'C ds'!$C:$I,7,FALSE))</f>
        <v/>
      </c>
      <c r="N66" s="77" t="str">
        <f ca="1">IF(N63="","",VLOOKUP(N63,'C ds'!$C:$I,7,FALSE))</f>
        <v/>
      </c>
      <c r="O66" s="77" t="str">
        <f ca="1">IF(O63="","",VLOOKUP(O63,'C ds'!$C:$I,7,FALSE))</f>
        <v/>
      </c>
      <c r="P66" s="77" t="str">
        <f ca="1">IF(P63="","",VLOOKUP(P63,'C ds'!$C:$I,7,FALSE))</f>
        <v/>
      </c>
      <c r="Q66" s="77" t="str">
        <f ca="1">IF(Q63="","",VLOOKUP(Q63,'C ds'!$C:$I,7,FALSE))</f>
        <v/>
      </c>
      <c r="R66" s="77" t="str">
        <f ca="1">IF(R63="","",VLOOKUP(R63,'C ds'!$C:$I,7,FALSE))</f>
        <v/>
      </c>
      <c r="S66" s="77" t="str">
        <f ca="1">IF(S63="","",VLOOKUP(S63,'C ds'!$C:$I,7,FALSE))</f>
        <v/>
      </c>
      <c r="T66" s="77" t="str">
        <f ca="1">IF(T63="","",VLOOKUP(T63,'C ds'!$C:$I,7,FALSE))</f>
        <v/>
      </c>
      <c r="U66" s="77" t="str">
        <f ca="1">IF(U63="","",VLOOKUP(U63,'C ds'!$C:$I,7,FALSE))</f>
        <v/>
      </c>
      <c r="V66" s="77" t="str">
        <f ca="1">IF(V63="","",VLOOKUP(V63,'C ds'!$C:$I,7,FALSE))</f>
        <v/>
      </c>
      <c r="W66" s="77" t="str">
        <f ca="1">IF(W63="","",VLOOKUP(W63,'C ds'!$C:$I,7,FALSE))</f>
        <v/>
      </c>
      <c r="X66" s="77" t="str">
        <f ca="1">IF(X63="","",VLOOKUP(X63,'C ds'!$C:$I,7,FALSE))</f>
        <v/>
      </c>
      <c r="Y66" s="77" t="str">
        <f ca="1">IF(Y63="","",VLOOKUP(Y63,'C ds'!$C:$I,7,FALSE))</f>
        <v/>
      </c>
      <c r="Z66" s="77" t="str">
        <f ca="1">IF(Z63="","",VLOOKUP(Z63,'C ds'!$C:$I,7,FALSE))</f>
        <v/>
      </c>
      <c r="AA66" s="77" t="str">
        <f ca="1">IF(AA63="","",VLOOKUP(AA63,'C ds'!$C:$I,7,FALSE))</f>
        <v/>
      </c>
      <c r="AB66" s="77" t="str">
        <f ca="1">IF(AB63="","",VLOOKUP(AB63,'C ds'!$C:$I,7,FALSE))</f>
        <v/>
      </c>
      <c r="AC66" s="77" t="str">
        <f ca="1">IF(AC63="","",VLOOKUP(AC63,'C ds'!$C:$I,7,FALSE))</f>
        <v/>
      </c>
      <c r="AD66" s="77" t="str">
        <f ca="1">IF(AD63="","",VLOOKUP(AD63,'C ds'!$C:$I,7,FALSE))</f>
        <v/>
      </c>
      <c r="AE66" s="77" t="str">
        <f ca="1">IF(AE63="","",VLOOKUP(AE63,'C ds'!$C:$I,7,FALSE))</f>
        <v/>
      </c>
      <c r="AF66" s="77" t="str">
        <f ca="1">IF(AF63="","",VLOOKUP(AF63,'C ds'!$C:$I,7,FALSE))</f>
        <v/>
      </c>
      <c r="AG66" s="78" t="str">
        <f ca="1">IF(AG63="","",VLOOKUP(AG63,'C ds'!$C:$I,7,FALSE))</f>
        <v/>
      </c>
    </row>
    <row r="67" spans="1:33" ht="19.5" customHeight="1">
      <c r="A67" s="108">
        <f>Para!L17</f>
        <v>57.2</v>
      </c>
      <c r="B67" s="79" t="s">
        <v>25</v>
      </c>
      <c r="C67" s="70" t="str">
        <f t="shared" ref="C67:AG67" ca="1" si="33">IF(SUMIFS(BC_JAN,DP_JAN,"&lt;="&amp;C$5,DF_JAN,"&gt;="&amp;C$5,V_JAN,$A67)=0,"",SUMIFS(BC_JAN,DP_JAN,"&lt;="&amp;C$5,DF_JAN,"&gt;="&amp;C$5,V_JAN,$A67))</f>
        <v/>
      </c>
      <c r="D67" s="70" t="str">
        <f t="shared" ca="1" si="33"/>
        <v/>
      </c>
      <c r="E67" s="70" t="str">
        <f t="shared" ca="1" si="33"/>
        <v/>
      </c>
      <c r="F67" s="70" t="str">
        <f t="shared" ca="1" si="33"/>
        <v/>
      </c>
      <c r="G67" s="70" t="str">
        <f t="shared" ca="1" si="33"/>
        <v/>
      </c>
      <c r="H67" s="70" t="str">
        <f t="shared" ca="1" si="33"/>
        <v/>
      </c>
      <c r="I67" s="70" t="str">
        <f t="shared" ca="1" si="33"/>
        <v/>
      </c>
      <c r="J67" s="70" t="str">
        <f t="shared" ca="1" si="33"/>
        <v/>
      </c>
      <c r="K67" s="70" t="str">
        <f t="shared" ca="1" si="33"/>
        <v/>
      </c>
      <c r="L67" s="70" t="str">
        <f t="shared" ca="1" si="33"/>
        <v/>
      </c>
      <c r="M67" s="70" t="str">
        <f t="shared" ca="1" si="33"/>
        <v/>
      </c>
      <c r="N67" s="70" t="str">
        <f t="shared" ca="1" si="33"/>
        <v/>
      </c>
      <c r="O67" s="70" t="str">
        <f t="shared" ca="1" si="33"/>
        <v/>
      </c>
      <c r="P67" s="70" t="str">
        <f t="shared" ca="1" si="33"/>
        <v/>
      </c>
      <c r="Q67" s="70" t="str">
        <f t="shared" ca="1" si="33"/>
        <v/>
      </c>
      <c r="R67" s="70" t="str">
        <f t="shared" ca="1" si="33"/>
        <v/>
      </c>
      <c r="S67" s="70" t="str">
        <f t="shared" ca="1" si="33"/>
        <v/>
      </c>
      <c r="T67" s="70" t="str">
        <f t="shared" ca="1" si="33"/>
        <v/>
      </c>
      <c r="U67" s="70" t="str">
        <f t="shared" ca="1" si="33"/>
        <v/>
      </c>
      <c r="V67" s="70" t="str">
        <f t="shared" ca="1" si="33"/>
        <v/>
      </c>
      <c r="W67" s="70" t="str">
        <f t="shared" ca="1" si="33"/>
        <v/>
      </c>
      <c r="X67" s="70" t="str">
        <f t="shared" ca="1" si="33"/>
        <v/>
      </c>
      <c r="Y67" s="70" t="str">
        <f t="shared" ca="1" si="33"/>
        <v/>
      </c>
      <c r="Z67" s="70" t="str">
        <f t="shared" ca="1" si="33"/>
        <v/>
      </c>
      <c r="AA67" s="70" t="str">
        <f t="shared" ca="1" si="33"/>
        <v/>
      </c>
      <c r="AB67" s="70" t="str">
        <f t="shared" ca="1" si="33"/>
        <v/>
      </c>
      <c r="AC67" s="70" t="str">
        <f t="shared" ca="1" si="33"/>
        <v/>
      </c>
      <c r="AD67" s="70" t="str">
        <f t="shared" ca="1" si="33"/>
        <v/>
      </c>
      <c r="AE67" s="70" t="str">
        <f t="shared" ca="1" si="33"/>
        <v/>
      </c>
      <c r="AF67" s="70" t="str">
        <f t="shared" ca="1" si="33"/>
        <v/>
      </c>
      <c r="AG67" s="71" t="str">
        <f t="shared" ca="1" si="33"/>
        <v/>
      </c>
    </row>
    <row r="68" spans="1:33" ht="20.100000000000001" customHeight="1">
      <c r="A68" s="109"/>
      <c r="B68" s="80" t="s">
        <v>9</v>
      </c>
      <c r="C68" s="74" t="str">
        <f t="shared" ref="C68:AG68" ca="1" si="34">IF(C67="","",IF(INDEX(DATDIF2_JAN,MATCH(C67,BC_JAN))=C$5,INDEX(COND3_JAN,MATCH(C67,BC_JAN)),IF(INDEX(DATDIF1_JAN,MATCH(C67,BC_JAN))=C$5,INDEX(COND2_JAN,MATCH(C67,BC_JAN)),INDEX(COND1_JAN,MATCH(C67,BC_JAN)))))</f>
        <v/>
      </c>
      <c r="D68" s="74" t="str">
        <f t="shared" ca="1" si="34"/>
        <v/>
      </c>
      <c r="E68" s="74" t="str">
        <f t="shared" ca="1" si="34"/>
        <v/>
      </c>
      <c r="F68" s="74" t="str">
        <f t="shared" ca="1" si="34"/>
        <v/>
      </c>
      <c r="G68" s="74" t="str">
        <f t="shared" ca="1" si="34"/>
        <v/>
      </c>
      <c r="H68" s="74" t="str">
        <f t="shared" ca="1" si="34"/>
        <v/>
      </c>
      <c r="I68" s="74" t="str">
        <f t="shared" ca="1" si="34"/>
        <v/>
      </c>
      <c r="J68" s="74" t="str">
        <f t="shared" ca="1" si="34"/>
        <v/>
      </c>
      <c r="K68" s="74" t="str">
        <f t="shared" ca="1" si="34"/>
        <v/>
      </c>
      <c r="L68" s="74" t="str">
        <f t="shared" ca="1" si="34"/>
        <v/>
      </c>
      <c r="M68" s="74" t="str">
        <f t="shared" ca="1" si="34"/>
        <v/>
      </c>
      <c r="N68" s="74" t="str">
        <f t="shared" ca="1" si="34"/>
        <v/>
      </c>
      <c r="O68" s="74" t="str">
        <f t="shared" ca="1" si="34"/>
        <v/>
      </c>
      <c r="P68" s="74" t="str">
        <f t="shared" ca="1" si="34"/>
        <v/>
      </c>
      <c r="Q68" s="74" t="str">
        <f t="shared" ca="1" si="34"/>
        <v/>
      </c>
      <c r="R68" s="74" t="str">
        <f t="shared" ca="1" si="34"/>
        <v/>
      </c>
      <c r="S68" s="74" t="str">
        <f t="shared" ca="1" si="34"/>
        <v/>
      </c>
      <c r="T68" s="74" t="str">
        <f t="shared" ca="1" si="34"/>
        <v/>
      </c>
      <c r="U68" s="74" t="str">
        <f t="shared" ca="1" si="34"/>
        <v/>
      </c>
      <c r="V68" s="74" t="str">
        <f t="shared" ca="1" si="34"/>
        <v/>
      </c>
      <c r="W68" s="74" t="str">
        <f t="shared" ca="1" si="34"/>
        <v/>
      </c>
      <c r="X68" s="74" t="str">
        <f t="shared" ca="1" si="34"/>
        <v/>
      </c>
      <c r="Y68" s="74" t="str">
        <f t="shared" ca="1" si="34"/>
        <v/>
      </c>
      <c r="Z68" s="74" t="str">
        <f t="shared" ca="1" si="34"/>
        <v/>
      </c>
      <c r="AA68" s="74" t="str">
        <f t="shared" ca="1" si="34"/>
        <v/>
      </c>
      <c r="AB68" s="74" t="str">
        <f t="shared" ca="1" si="34"/>
        <v/>
      </c>
      <c r="AC68" s="74" t="str">
        <f t="shared" ca="1" si="34"/>
        <v/>
      </c>
      <c r="AD68" s="74" t="str">
        <f t="shared" ca="1" si="34"/>
        <v/>
      </c>
      <c r="AE68" s="74" t="str">
        <f t="shared" ca="1" si="34"/>
        <v/>
      </c>
      <c r="AF68" s="74" t="str">
        <f t="shared" ca="1" si="34"/>
        <v/>
      </c>
      <c r="AG68" s="75" t="str">
        <f t="shared" ca="1" si="34"/>
        <v/>
      </c>
    </row>
    <row r="69" spans="1:33" ht="20.100000000000001" customHeight="1">
      <c r="A69" s="109"/>
      <c r="B69" s="80" t="s">
        <v>8</v>
      </c>
      <c r="C69" s="74" t="str">
        <f ca="1">IF(C67="","",VLOOKUP(C67,'C ds'!$C$1:$H$1000,6,FALSE))</f>
        <v/>
      </c>
      <c r="D69" s="74" t="str">
        <f ca="1">IF(D67="","",VLOOKUP(D67,'C ds'!$C$1:$H$1000,6,FALSE))</f>
        <v/>
      </c>
      <c r="E69" s="74" t="str">
        <f ca="1">IF(E67="","",VLOOKUP(E67,'C ds'!$C$1:$H$1000,6,FALSE))</f>
        <v/>
      </c>
      <c r="F69" s="74" t="str">
        <f ca="1">IF(F67="","",VLOOKUP(F67,'C ds'!$C$1:$H$1000,6,FALSE))</f>
        <v/>
      </c>
      <c r="G69" s="74" t="str">
        <f ca="1">IF(G67="","",VLOOKUP(G67,'C ds'!$C$1:$H$1000,6,FALSE))</f>
        <v/>
      </c>
      <c r="H69" s="74" t="str">
        <f ca="1">IF(H67="","",VLOOKUP(H67,'C ds'!$C$1:$H$1000,6,FALSE))</f>
        <v/>
      </c>
      <c r="I69" s="74" t="str">
        <f ca="1">IF(I67="","",VLOOKUP(I67,'C ds'!$C$1:$H$1000,6,FALSE))</f>
        <v/>
      </c>
      <c r="J69" s="74" t="str">
        <f ca="1">IF(J67="","",VLOOKUP(J67,'C ds'!$C$1:$H$1000,6,FALSE))</f>
        <v/>
      </c>
      <c r="K69" s="74" t="str">
        <f ca="1">IF(K67="","",VLOOKUP(K67,'C ds'!$C$1:$H$1000,6,FALSE))</f>
        <v/>
      </c>
      <c r="L69" s="74" t="str">
        <f ca="1">IF(L67="","",VLOOKUP(L67,'C ds'!$C$1:$H$1000,6,FALSE))</f>
        <v/>
      </c>
      <c r="M69" s="74" t="str">
        <f ca="1">IF(M67="","",VLOOKUP(M67,'C ds'!$C$1:$H$1000,6,FALSE))</f>
        <v/>
      </c>
      <c r="N69" s="74" t="str">
        <f ca="1">IF(N67="","",VLOOKUP(N67,'C ds'!$C$1:$H$1000,6,FALSE))</f>
        <v/>
      </c>
      <c r="O69" s="74" t="str">
        <f ca="1">IF(O67="","",VLOOKUP(O67,'C ds'!$C$1:$H$1000,6,FALSE))</f>
        <v/>
      </c>
      <c r="P69" s="74" t="str">
        <f ca="1">IF(P67="","",VLOOKUP(P67,'C ds'!$C$1:$H$1000,6,FALSE))</f>
        <v/>
      </c>
      <c r="Q69" s="74" t="str">
        <f ca="1">IF(Q67="","",VLOOKUP(Q67,'C ds'!$C$1:$H$1000,6,FALSE))</f>
        <v/>
      </c>
      <c r="R69" s="74" t="str">
        <f ca="1">IF(R67="","",VLOOKUP(R67,'C ds'!$C$1:$H$1000,6,FALSE))</f>
        <v/>
      </c>
      <c r="S69" s="74" t="str">
        <f ca="1">IF(S67="","",VLOOKUP(S67,'C ds'!$C$1:$H$1000,6,FALSE))</f>
        <v/>
      </c>
      <c r="T69" s="74" t="str">
        <f ca="1">IF(T67="","",VLOOKUP(T67,'C ds'!$C$1:$H$1000,6,FALSE))</f>
        <v/>
      </c>
      <c r="U69" s="74" t="str">
        <f ca="1">IF(U67="","",VLOOKUP(U67,'C ds'!$C$1:$H$1000,6,FALSE))</f>
        <v/>
      </c>
      <c r="V69" s="74" t="str">
        <f ca="1">IF(V67="","",VLOOKUP(V67,'C ds'!$C$1:$H$1000,6,FALSE))</f>
        <v/>
      </c>
      <c r="W69" s="74" t="str">
        <f ca="1">IF(W67="","",VLOOKUP(W67,'C ds'!$C$1:$H$1000,6,FALSE))</f>
        <v/>
      </c>
      <c r="X69" s="74" t="str">
        <f ca="1">IF(X67="","",VLOOKUP(X67,'C ds'!$C$1:$H$1000,6,FALSE))</f>
        <v/>
      </c>
      <c r="Y69" s="74" t="str">
        <f ca="1">IF(Y67="","",VLOOKUP(Y67,'C ds'!$C$1:$H$1000,6,FALSE))</f>
        <v/>
      </c>
      <c r="Z69" s="74" t="str">
        <f ca="1">IF(Z67="","",VLOOKUP(Z67,'C ds'!$C$1:$H$1000,6,FALSE))</f>
        <v/>
      </c>
      <c r="AA69" s="74" t="str">
        <f ca="1">IF(AA67="","",VLOOKUP(AA67,'C ds'!$C$1:$H$1000,6,FALSE))</f>
        <v/>
      </c>
      <c r="AB69" s="74" t="str">
        <f ca="1">IF(AB67="","",VLOOKUP(AB67,'C ds'!$C$1:$H$1000,6,FALSE))</f>
        <v/>
      </c>
      <c r="AC69" s="74" t="str">
        <f ca="1">IF(AC67="","",VLOOKUP(AC67,'C ds'!$C$1:$H$1000,6,FALSE))</f>
        <v/>
      </c>
      <c r="AD69" s="74" t="str">
        <f ca="1">IF(AD67="","",VLOOKUP(AD67,'C ds'!$C$1:$H$1000,6,FALSE))</f>
        <v/>
      </c>
      <c r="AE69" s="74" t="str">
        <f ca="1">IF(AE67="","",VLOOKUP(AE67,'C ds'!$C$1:$H$1000,6,FALSE))</f>
        <v/>
      </c>
      <c r="AF69" s="74" t="str">
        <f ca="1">IF(AF67="","",VLOOKUP(AF67,'C ds'!$C$1:$H$1000,6,FALSE))</f>
        <v/>
      </c>
      <c r="AG69" s="75" t="str">
        <f ca="1">IF(AG67="","",VLOOKUP(AG67,'C ds'!$C$1:$H$1000,6,FALSE))</f>
        <v/>
      </c>
    </row>
    <row r="70" spans="1:33" ht="20.100000000000001" customHeight="1" thickBot="1">
      <c r="A70" s="110"/>
      <c r="B70" s="81" t="s">
        <v>1</v>
      </c>
      <c r="C70" s="77" t="str">
        <f ca="1">IF(C67="","",VLOOKUP(C67,'C ds'!$C:$I,7,FALSE))</f>
        <v/>
      </c>
      <c r="D70" s="77" t="str">
        <f ca="1">IF(D67="","",VLOOKUP(D67,'C ds'!$C:$I,7,FALSE))</f>
        <v/>
      </c>
      <c r="E70" s="77" t="str">
        <f ca="1">IF(E67="","",VLOOKUP(E67,'C ds'!$C:$I,7,FALSE))</f>
        <v/>
      </c>
      <c r="F70" s="77" t="str">
        <f ca="1">IF(F67="","",VLOOKUP(F67,'C ds'!$C:$I,7,FALSE))</f>
        <v/>
      </c>
      <c r="G70" s="77" t="str">
        <f ca="1">IF(G67="","",VLOOKUP(G67,'C ds'!$C:$I,7,FALSE))</f>
        <v/>
      </c>
      <c r="H70" s="77" t="str">
        <f ca="1">IF(H67="","",VLOOKUP(H67,'C ds'!$C:$I,7,FALSE))</f>
        <v/>
      </c>
      <c r="I70" s="77" t="str">
        <f ca="1">IF(I67="","",VLOOKUP(I67,'C ds'!$C:$I,7,FALSE))</f>
        <v/>
      </c>
      <c r="J70" s="77" t="str">
        <f ca="1">IF(J67="","",VLOOKUP(J67,'C ds'!$C:$I,7,FALSE))</f>
        <v/>
      </c>
      <c r="K70" s="77" t="str">
        <f ca="1">IF(K67="","",VLOOKUP(K67,'C ds'!$C:$I,7,FALSE))</f>
        <v/>
      </c>
      <c r="L70" s="77" t="str">
        <f ca="1">IF(L67="","",VLOOKUP(L67,'C ds'!$C:$I,7,FALSE))</f>
        <v/>
      </c>
      <c r="M70" s="77" t="str">
        <f ca="1">IF(M67="","",VLOOKUP(M67,'C ds'!$C:$I,7,FALSE))</f>
        <v/>
      </c>
      <c r="N70" s="77" t="str">
        <f ca="1">IF(N67="","",VLOOKUP(N67,'C ds'!$C:$I,7,FALSE))</f>
        <v/>
      </c>
      <c r="O70" s="77" t="str">
        <f ca="1">IF(O67="","",VLOOKUP(O67,'C ds'!$C:$I,7,FALSE))</f>
        <v/>
      </c>
      <c r="P70" s="77" t="str">
        <f ca="1">IF(P67="","",VLOOKUP(P67,'C ds'!$C:$I,7,FALSE))</f>
        <v/>
      </c>
      <c r="Q70" s="77" t="str">
        <f ca="1">IF(Q67="","",VLOOKUP(Q67,'C ds'!$C:$I,7,FALSE))</f>
        <v/>
      </c>
      <c r="R70" s="77" t="str">
        <f ca="1">IF(R67="","",VLOOKUP(R67,'C ds'!$C:$I,7,FALSE))</f>
        <v/>
      </c>
      <c r="S70" s="77" t="str">
        <f ca="1">IF(S67="","",VLOOKUP(S67,'C ds'!$C:$I,7,FALSE))</f>
        <v/>
      </c>
      <c r="T70" s="77" t="str">
        <f ca="1">IF(T67="","",VLOOKUP(T67,'C ds'!$C:$I,7,FALSE))</f>
        <v/>
      </c>
      <c r="U70" s="77" t="str">
        <f ca="1">IF(U67="","",VLOOKUP(U67,'C ds'!$C:$I,7,FALSE))</f>
        <v/>
      </c>
      <c r="V70" s="77" t="str">
        <f ca="1">IF(V67="","",VLOOKUP(V67,'C ds'!$C:$I,7,FALSE))</f>
        <v/>
      </c>
      <c r="W70" s="77" t="str">
        <f ca="1">IF(W67="","",VLOOKUP(W67,'C ds'!$C:$I,7,FALSE))</f>
        <v/>
      </c>
      <c r="X70" s="77" t="str">
        <f ca="1">IF(X67="","",VLOOKUP(X67,'C ds'!$C:$I,7,FALSE))</f>
        <v/>
      </c>
      <c r="Y70" s="77" t="str">
        <f ca="1">IF(Y67="","",VLOOKUP(Y67,'C ds'!$C:$I,7,FALSE))</f>
        <v/>
      </c>
      <c r="Z70" s="77" t="str">
        <f ca="1">IF(Z67="","",VLOOKUP(Z67,'C ds'!$C:$I,7,FALSE))</f>
        <v/>
      </c>
      <c r="AA70" s="77" t="str">
        <f ca="1">IF(AA67="","",VLOOKUP(AA67,'C ds'!$C:$I,7,FALSE))</f>
        <v/>
      </c>
      <c r="AB70" s="77" t="str">
        <f ca="1">IF(AB67="","",VLOOKUP(AB67,'C ds'!$C:$I,7,FALSE))</f>
        <v/>
      </c>
      <c r="AC70" s="77" t="str">
        <f ca="1">IF(AC67="","",VLOOKUP(AC67,'C ds'!$C:$I,7,FALSE))</f>
        <v/>
      </c>
      <c r="AD70" s="77" t="str">
        <f ca="1">IF(AD67="","",VLOOKUP(AD67,'C ds'!$C:$I,7,FALSE))</f>
        <v/>
      </c>
      <c r="AE70" s="77" t="str">
        <f ca="1">IF(AE67="","",VLOOKUP(AE67,'C ds'!$C:$I,7,FALSE))</f>
        <v/>
      </c>
      <c r="AF70" s="77" t="str">
        <f ca="1">IF(AF67="","",VLOOKUP(AF67,'C ds'!$C:$I,7,FALSE))</f>
        <v/>
      </c>
      <c r="AG70" s="78" t="str">
        <f ca="1">IF(AG67="","",VLOOKUP(AG67,'C ds'!$C:$I,7,FALSE))</f>
        <v/>
      </c>
    </row>
    <row r="71" spans="1:33" ht="19.5" customHeight="1">
      <c r="A71" s="108">
        <f>Para!L18</f>
        <v>59.1</v>
      </c>
      <c r="B71" s="79" t="s">
        <v>25</v>
      </c>
      <c r="C71" s="70" t="str">
        <f t="shared" ref="C71:AG71" ca="1" si="35">IF(SUMIFS(BC_JAN,DP_JAN,"&lt;="&amp;C$5,DF_JAN,"&gt;="&amp;C$5,V_JAN,$A71)=0,"",SUMIFS(BC_JAN,DP_JAN,"&lt;="&amp;C$5,DF_JAN,"&gt;="&amp;C$5,V_JAN,$A71))</f>
        <v/>
      </c>
      <c r="D71" s="70" t="str">
        <f t="shared" ca="1" si="35"/>
        <v/>
      </c>
      <c r="E71" s="70" t="str">
        <f t="shared" ca="1" si="35"/>
        <v/>
      </c>
      <c r="F71" s="70" t="str">
        <f t="shared" ca="1" si="35"/>
        <v/>
      </c>
      <c r="G71" s="70" t="str">
        <f t="shared" ca="1" si="35"/>
        <v/>
      </c>
      <c r="H71" s="70" t="str">
        <f t="shared" ca="1" si="35"/>
        <v/>
      </c>
      <c r="I71" s="70" t="str">
        <f t="shared" ca="1" si="35"/>
        <v/>
      </c>
      <c r="J71" s="70" t="str">
        <f t="shared" ca="1" si="35"/>
        <v/>
      </c>
      <c r="K71" s="70" t="str">
        <f t="shared" ca="1" si="35"/>
        <v/>
      </c>
      <c r="L71" s="70" t="str">
        <f t="shared" ca="1" si="35"/>
        <v/>
      </c>
      <c r="M71" s="70" t="str">
        <f t="shared" ca="1" si="35"/>
        <v/>
      </c>
      <c r="N71" s="70" t="str">
        <f t="shared" ca="1" si="35"/>
        <v/>
      </c>
      <c r="O71" s="70" t="str">
        <f t="shared" ca="1" si="35"/>
        <v/>
      </c>
      <c r="P71" s="70" t="str">
        <f t="shared" ca="1" si="35"/>
        <v/>
      </c>
      <c r="Q71" s="70" t="str">
        <f t="shared" ca="1" si="35"/>
        <v/>
      </c>
      <c r="R71" s="70" t="str">
        <f t="shared" ca="1" si="35"/>
        <v/>
      </c>
      <c r="S71" s="70" t="str">
        <f t="shared" ca="1" si="35"/>
        <v/>
      </c>
      <c r="T71" s="70" t="str">
        <f t="shared" ca="1" si="35"/>
        <v/>
      </c>
      <c r="U71" s="70" t="str">
        <f t="shared" ca="1" si="35"/>
        <v/>
      </c>
      <c r="V71" s="70" t="str">
        <f t="shared" ca="1" si="35"/>
        <v/>
      </c>
      <c r="W71" s="70" t="str">
        <f t="shared" ca="1" si="35"/>
        <v/>
      </c>
      <c r="X71" s="70" t="str">
        <f t="shared" ca="1" si="35"/>
        <v/>
      </c>
      <c r="Y71" s="70" t="str">
        <f t="shared" ca="1" si="35"/>
        <v/>
      </c>
      <c r="Z71" s="70" t="str">
        <f t="shared" ca="1" si="35"/>
        <v/>
      </c>
      <c r="AA71" s="70" t="str">
        <f t="shared" ca="1" si="35"/>
        <v/>
      </c>
      <c r="AB71" s="70" t="str">
        <f t="shared" ca="1" si="35"/>
        <v/>
      </c>
      <c r="AC71" s="70" t="str">
        <f t="shared" ca="1" si="35"/>
        <v/>
      </c>
      <c r="AD71" s="70" t="str">
        <f t="shared" ca="1" si="35"/>
        <v/>
      </c>
      <c r="AE71" s="70" t="str">
        <f t="shared" ca="1" si="35"/>
        <v/>
      </c>
      <c r="AF71" s="70" t="str">
        <f t="shared" ca="1" si="35"/>
        <v/>
      </c>
      <c r="AG71" s="71" t="str">
        <f t="shared" ca="1" si="35"/>
        <v/>
      </c>
    </row>
    <row r="72" spans="1:33" ht="19.5" customHeight="1">
      <c r="A72" s="109"/>
      <c r="B72" s="80" t="s">
        <v>9</v>
      </c>
      <c r="C72" s="74" t="str">
        <f t="shared" ref="C72:AG72" ca="1" si="36">IF(C71="","",IF(INDEX(DATDIF2_JAN,MATCH(C71,BC_JAN))=C$5,INDEX(COND3_JAN,MATCH(C71,BC_JAN)),IF(INDEX(DATDIF1_JAN,MATCH(C71,BC_JAN))=C$5,INDEX(COND2_JAN,MATCH(C71,BC_JAN)),INDEX(COND1_JAN,MATCH(C71,BC_JAN)))))</f>
        <v/>
      </c>
      <c r="D72" s="74" t="str">
        <f t="shared" ca="1" si="36"/>
        <v/>
      </c>
      <c r="E72" s="74" t="str">
        <f t="shared" ca="1" si="36"/>
        <v/>
      </c>
      <c r="F72" s="74" t="str">
        <f t="shared" ca="1" si="36"/>
        <v/>
      </c>
      <c r="G72" s="74" t="str">
        <f t="shared" ca="1" si="36"/>
        <v/>
      </c>
      <c r="H72" s="74" t="str">
        <f t="shared" ca="1" si="36"/>
        <v/>
      </c>
      <c r="I72" s="74" t="str">
        <f t="shared" ca="1" si="36"/>
        <v/>
      </c>
      <c r="J72" s="74" t="str">
        <f t="shared" ca="1" si="36"/>
        <v/>
      </c>
      <c r="K72" s="74" t="str">
        <f t="shared" ca="1" si="36"/>
        <v/>
      </c>
      <c r="L72" s="74" t="str">
        <f t="shared" ca="1" si="36"/>
        <v/>
      </c>
      <c r="M72" s="74" t="str">
        <f t="shared" ca="1" si="36"/>
        <v/>
      </c>
      <c r="N72" s="74" t="str">
        <f t="shared" ca="1" si="36"/>
        <v/>
      </c>
      <c r="O72" s="74" t="str">
        <f t="shared" ca="1" si="36"/>
        <v/>
      </c>
      <c r="P72" s="74" t="str">
        <f t="shared" ca="1" si="36"/>
        <v/>
      </c>
      <c r="Q72" s="74" t="str">
        <f t="shared" ca="1" si="36"/>
        <v/>
      </c>
      <c r="R72" s="74" t="str">
        <f t="shared" ca="1" si="36"/>
        <v/>
      </c>
      <c r="S72" s="74" t="str">
        <f t="shared" ca="1" si="36"/>
        <v/>
      </c>
      <c r="T72" s="74" t="str">
        <f t="shared" ca="1" si="36"/>
        <v/>
      </c>
      <c r="U72" s="74" t="str">
        <f t="shared" ca="1" si="36"/>
        <v/>
      </c>
      <c r="V72" s="74" t="str">
        <f t="shared" ca="1" si="36"/>
        <v/>
      </c>
      <c r="W72" s="74" t="str">
        <f t="shared" ca="1" si="36"/>
        <v/>
      </c>
      <c r="X72" s="74" t="str">
        <f t="shared" ca="1" si="36"/>
        <v/>
      </c>
      <c r="Y72" s="74" t="str">
        <f t="shared" ca="1" si="36"/>
        <v/>
      </c>
      <c r="Z72" s="74" t="str">
        <f t="shared" ca="1" si="36"/>
        <v/>
      </c>
      <c r="AA72" s="74" t="str">
        <f t="shared" ca="1" si="36"/>
        <v/>
      </c>
      <c r="AB72" s="74" t="str">
        <f t="shared" ca="1" si="36"/>
        <v/>
      </c>
      <c r="AC72" s="74" t="str">
        <f t="shared" ca="1" si="36"/>
        <v/>
      </c>
      <c r="AD72" s="74" t="str">
        <f t="shared" ca="1" si="36"/>
        <v/>
      </c>
      <c r="AE72" s="74" t="str">
        <f t="shared" ca="1" si="36"/>
        <v/>
      </c>
      <c r="AF72" s="74" t="str">
        <f t="shared" ca="1" si="36"/>
        <v/>
      </c>
      <c r="AG72" s="75" t="str">
        <f t="shared" ca="1" si="36"/>
        <v/>
      </c>
    </row>
    <row r="73" spans="1:33" ht="20.100000000000001" customHeight="1">
      <c r="A73" s="109"/>
      <c r="B73" s="80" t="s">
        <v>8</v>
      </c>
      <c r="C73" s="74" t="str">
        <f ca="1">IF(C71="","",VLOOKUP(C71,'C ds'!$C$1:$H$1000,6,FALSE))</f>
        <v/>
      </c>
      <c r="D73" s="74" t="str">
        <f ca="1">IF(D71="","",VLOOKUP(D71,'C ds'!$C$1:$H$1000,6,FALSE))</f>
        <v/>
      </c>
      <c r="E73" s="74" t="str">
        <f ca="1">IF(E71="","",VLOOKUP(E71,'C ds'!$C$1:$H$1000,6,FALSE))</f>
        <v/>
      </c>
      <c r="F73" s="74" t="str">
        <f ca="1">IF(F71="","",VLOOKUP(F71,'C ds'!$C$1:$H$1000,6,FALSE))</f>
        <v/>
      </c>
      <c r="G73" s="74" t="str">
        <f ca="1">IF(G71="","",VLOOKUP(G71,'C ds'!$C$1:$H$1000,6,FALSE))</f>
        <v/>
      </c>
      <c r="H73" s="74" t="str">
        <f ca="1">IF(H71="","",VLOOKUP(H71,'C ds'!$C$1:$H$1000,6,FALSE))</f>
        <v/>
      </c>
      <c r="I73" s="74" t="str">
        <f ca="1">IF(I71="","",VLOOKUP(I71,'C ds'!$C$1:$H$1000,6,FALSE))</f>
        <v/>
      </c>
      <c r="J73" s="74" t="str">
        <f ca="1">IF(J71="","",VLOOKUP(J71,'C ds'!$C$1:$H$1000,6,FALSE))</f>
        <v/>
      </c>
      <c r="K73" s="74" t="str">
        <f ca="1">IF(K71="","",VLOOKUP(K71,'C ds'!$C$1:$H$1000,6,FALSE))</f>
        <v/>
      </c>
      <c r="L73" s="74" t="str">
        <f ca="1">IF(L71="","",VLOOKUP(L71,'C ds'!$C$1:$H$1000,6,FALSE))</f>
        <v/>
      </c>
      <c r="M73" s="74" t="str">
        <f ca="1">IF(M71="","",VLOOKUP(M71,'C ds'!$C$1:$H$1000,6,FALSE))</f>
        <v/>
      </c>
      <c r="N73" s="74" t="str">
        <f ca="1">IF(N71="","",VLOOKUP(N71,'C ds'!$C$1:$H$1000,6,FALSE))</f>
        <v/>
      </c>
      <c r="O73" s="74" t="str">
        <f ca="1">IF(O71="","",VLOOKUP(O71,'C ds'!$C$1:$H$1000,6,FALSE))</f>
        <v/>
      </c>
      <c r="P73" s="74" t="str">
        <f ca="1">IF(P71="","",VLOOKUP(P71,'C ds'!$C$1:$H$1000,6,FALSE))</f>
        <v/>
      </c>
      <c r="Q73" s="74" t="str">
        <f ca="1">IF(Q71="","",VLOOKUP(Q71,'C ds'!$C$1:$H$1000,6,FALSE))</f>
        <v/>
      </c>
      <c r="R73" s="74" t="str">
        <f ca="1">IF(R71="","",VLOOKUP(R71,'C ds'!$C$1:$H$1000,6,FALSE))</f>
        <v/>
      </c>
      <c r="S73" s="74" t="str">
        <f ca="1">IF(S71="","",VLOOKUP(S71,'C ds'!$C$1:$H$1000,6,FALSE))</f>
        <v/>
      </c>
      <c r="T73" s="74" t="str">
        <f ca="1">IF(T71="","",VLOOKUP(T71,'C ds'!$C$1:$H$1000,6,FALSE))</f>
        <v/>
      </c>
      <c r="U73" s="74" t="str">
        <f ca="1">IF(U71="","",VLOOKUP(U71,'C ds'!$C$1:$H$1000,6,FALSE))</f>
        <v/>
      </c>
      <c r="V73" s="74" t="str">
        <f ca="1">IF(V71="","",VLOOKUP(V71,'C ds'!$C$1:$H$1000,6,FALSE))</f>
        <v/>
      </c>
      <c r="W73" s="74" t="str">
        <f ca="1">IF(W71="","",VLOOKUP(W71,'C ds'!$C$1:$H$1000,6,FALSE))</f>
        <v/>
      </c>
      <c r="X73" s="74" t="str">
        <f ca="1">IF(X71="","",VLOOKUP(X71,'C ds'!$C$1:$H$1000,6,FALSE))</f>
        <v/>
      </c>
      <c r="Y73" s="74" t="str">
        <f ca="1">IF(Y71="","",VLOOKUP(Y71,'C ds'!$C$1:$H$1000,6,FALSE))</f>
        <v/>
      </c>
      <c r="Z73" s="74" t="str">
        <f ca="1">IF(Z71="","",VLOOKUP(Z71,'C ds'!$C$1:$H$1000,6,FALSE))</f>
        <v/>
      </c>
      <c r="AA73" s="74" t="str">
        <f ca="1">IF(AA71="","",VLOOKUP(AA71,'C ds'!$C$1:$H$1000,6,FALSE))</f>
        <v/>
      </c>
      <c r="AB73" s="74" t="str">
        <f ca="1">IF(AB71="","",VLOOKUP(AB71,'C ds'!$C$1:$H$1000,6,FALSE))</f>
        <v/>
      </c>
      <c r="AC73" s="74" t="str">
        <f ca="1">IF(AC71="","",VLOOKUP(AC71,'C ds'!$C$1:$H$1000,6,FALSE))</f>
        <v/>
      </c>
      <c r="AD73" s="74" t="str">
        <f ca="1">IF(AD71="","",VLOOKUP(AD71,'C ds'!$C$1:$H$1000,6,FALSE))</f>
        <v/>
      </c>
      <c r="AE73" s="74" t="str">
        <f ca="1">IF(AE71="","",VLOOKUP(AE71,'C ds'!$C$1:$H$1000,6,FALSE))</f>
        <v/>
      </c>
      <c r="AF73" s="74" t="str">
        <f ca="1">IF(AF71="","",VLOOKUP(AF71,'C ds'!$C$1:$H$1000,6,FALSE))</f>
        <v/>
      </c>
      <c r="AG73" s="75" t="str">
        <f ca="1">IF(AG71="","",VLOOKUP(AG71,'C ds'!$C$1:$H$1000,6,FALSE))</f>
        <v/>
      </c>
    </row>
    <row r="74" spans="1:33" ht="20.100000000000001" customHeight="1" thickBot="1">
      <c r="A74" s="110"/>
      <c r="B74" s="81" t="s">
        <v>1</v>
      </c>
      <c r="C74" s="77" t="str">
        <f ca="1">IF(C71="","",VLOOKUP(C71,'C ds'!$C:$I,7,FALSE))</f>
        <v/>
      </c>
      <c r="D74" s="77" t="str">
        <f ca="1">IF(D71="","",VLOOKUP(D71,'C ds'!$C:$I,7,FALSE))</f>
        <v/>
      </c>
      <c r="E74" s="77" t="str">
        <f ca="1">IF(E71="","",VLOOKUP(E71,'C ds'!$C:$I,7,FALSE))</f>
        <v/>
      </c>
      <c r="F74" s="77" t="str">
        <f ca="1">IF(F71="","",VLOOKUP(F71,'C ds'!$C:$I,7,FALSE))</f>
        <v/>
      </c>
      <c r="G74" s="77" t="str">
        <f ca="1">IF(G71="","",VLOOKUP(G71,'C ds'!$C:$I,7,FALSE))</f>
        <v/>
      </c>
      <c r="H74" s="77" t="str">
        <f ca="1">IF(H71="","",VLOOKUP(H71,'C ds'!$C:$I,7,FALSE))</f>
        <v/>
      </c>
      <c r="I74" s="77" t="str">
        <f ca="1">IF(I71="","",VLOOKUP(I71,'C ds'!$C:$I,7,FALSE))</f>
        <v/>
      </c>
      <c r="J74" s="77" t="str">
        <f ca="1">IF(J71="","",VLOOKUP(J71,'C ds'!$C:$I,7,FALSE))</f>
        <v/>
      </c>
      <c r="K74" s="77" t="str">
        <f ca="1">IF(K71="","",VLOOKUP(K71,'C ds'!$C:$I,7,FALSE))</f>
        <v/>
      </c>
      <c r="L74" s="77" t="str">
        <f ca="1">IF(L71="","",VLOOKUP(L71,'C ds'!$C:$I,7,FALSE))</f>
        <v/>
      </c>
      <c r="M74" s="77" t="str">
        <f ca="1">IF(M71="","",VLOOKUP(M71,'C ds'!$C:$I,7,FALSE))</f>
        <v/>
      </c>
      <c r="N74" s="77" t="str">
        <f ca="1">IF(N71="","",VLOOKUP(N71,'C ds'!$C:$I,7,FALSE))</f>
        <v/>
      </c>
      <c r="O74" s="77" t="str">
        <f ca="1">IF(O71="","",VLOOKUP(O71,'C ds'!$C:$I,7,FALSE))</f>
        <v/>
      </c>
      <c r="P74" s="77" t="str">
        <f ca="1">IF(P71="","",VLOOKUP(P71,'C ds'!$C:$I,7,FALSE))</f>
        <v/>
      </c>
      <c r="Q74" s="77" t="str">
        <f ca="1">IF(Q71="","",VLOOKUP(Q71,'C ds'!$C:$I,7,FALSE))</f>
        <v/>
      </c>
      <c r="R74" s="77" t="str">
        <f ca="1">IF(R71="","",VLOOKUP(R71,'C ds'!$C:$I,7,FALSE))</f>
        <v/>
      </c>
      <c r="S74" s="77" t="str">
        <f ca="1">IF(S71="","",VLOOKUP(S71,'C ds'!$C:$I,7,FALSE))</f>
        <v/>
      </c>
      <c r="T74" s="77" t="str">
        <f ca="1">IF(T71="","",VLOOKUP(T71,'C ds'!$C:$I,7,FALSE))</f>
        <v/>
      </c>
      <c r="U74" s="77" t="str">
        <f ca="1">IF(U71="","",VLOOKUP(U71,'C ds'!$C:$I,7,FALSE))</f>
        <v/>
      </c>
      <c r="V74" s="77" t="str">
        <f ca="1">IF(V71="","",VLOOKUP(V71,'C ds'!$C:$I,7,FALSE))</f>
        <v/>
      </c>
      <c r="W74" s="77" t="str">
        <f ca="1">IF(W71="","",VLOOKUP(W71,'C ds'!$C:$I,7,FALSE))</f>
        <v/>
      </c>
      <c r="X74" s="77" t="str">
        <f ca="1">IF(X71="","",VLOOKUP(X71,'C ds'!$C:$I,7,FALSE))</f>
        <v/>
      </c>
      <c r="Y74" s="77" t="str">
        <f ca="1">IF(Y71="","",VLOOKUP(Y71,'C ds'!$C:$I,7,FALSE))</f>
        <v/>
      </c>
      <c r="Z74" s="77" t="str">
        <f ca="1">IF(Z71="","",VLOOKUP(Z71,'C ds'!$C:$I,7,FALSE))</f>
        <v/>
      </c>
      <c r="AA74" s="77" t="str">
        <f ca="1">IF(AA71="","",VLOOKUP(AA71,'C ds'!$C:$I,7,FALSE))</f>
        <v/>
      </c>
      <c r="AB74" s="77" t="str">
        <f ca="1">IF(AB71="","",VLOOKUP(AB71,'C ds'!$C:$I,7,FALSE))</f>
        <v/>
      </c>
      <c r="AC74" s="77" t="str">
        <f ca="1">IF(AC71="","",VLOOKUP(AC71,'C ds'!$C:$I,7,FALSE))</f>
        <v/>
      </c>
      <c r="AD74" s="77" t="str">
        <f ca="1">IF(AD71="","",VLOOKUP(AD71,'C ds'!$C:$I,7,FALSE))</f>
        <v/>
      </c>
      <c r="AE74" s="77" t="str">
        <f ca="1">IF(AE71="","",VLOOKUP(AE71,'C ds'!$C:$I,7,FALSE))</f>
        <v/>
      </c>
      <c r="AF74" s="77" t="str">
        <f ca="1">IF(AF71="","",VLOOKUP(AF71,'C ds'!$C:$I,7,FALSE))</f>
        <v/>
      </c>
      <c r="AG74" s="78" t="str">
        <f ca="1">IF(AG71="","",VLOOKUP(AG71,'C ds'!$C:$I,7,FALSE))</f>
        <v/>
      </c>
    </row>
    <row r="75" spans="1:33" ht="19.5" customHeight="1">
      <c r="A75" s="108">
        <f>Para!L19</f>
        <v>59.2</v>
      </c>
      <c r="B75" s="79" t="s">
        <v>25</v>
      </c>
      <c r="C75" s="70" t="str">
        <f t="shared" ref="C75:AG75" ca="1" si="37">IF(SUMIFS(BC_JAN,DP_JAN,"&lt;="&amp;C$5,DF_JAN,"&gt;="&amp;C$5,V_JAN,$A75)=0,"",SUMIFS(BC_JAN,DP_JAN,"&lt;="&amp;C$5,DF_JAN,"&gt;="&amp;C$5,V_JAN,$A75))</f>
        <v/>
      </c>
      <c r="D75" s="70" t="str">
        <f t="shared" ca="1" si="37"/>
        <v/>
      </c>
      <c r="E75" s="70" t="str">
        <f t="shared" ca="1" si="37"/>
        <v/>
      </c>
      <c r="F75" s="70" t="str">
        <f t="shared" ca="1" si="37"/>
        <v/>
      </c>
      <c r="G75" s="70" t="str">
        <f t="shared" ca="1" si="37"/>
        <v/>
      </c>
      <c r="H75" s="70" t="str">
        <f t="shared" ca="1" si="37"/>
        <v/>
      </c>
      <c r="I75" s="70" t="str">
        <f t="shared" ca="1" si="37"/>
        <v/>
      </c>
      <c r="J75" s="70" t="str">
        <f t="shared" ca="1" si="37"/>
        <v/>
      </c>
      <c r="K75" s="70" t="str">
        <f t="shared" ca="1" si="37"/>
        <v/>
      </c>
      <c r="L75" s="70" t="str">
        <f t="shared" ca="1" si="37"/>
        <v/>
      </c>
      <c r="M75" s="70" t="str">
        <f t="shared" ca="1" si="37"/>
        <v/>
      </c>
      <c r="N75" s="70" t="str">
        <f t="shared" ca="1" si="37"/>
        <v/>
      </c>
      <c r="O75" s="70" t="str">
        <f t="shared" ca="1" si="37"/>
        <v/>
      </c>
      <c r="P75" s="70" t="str">
        <f t="shared" ca="1" si="37"/>
        <v/>
      </c>
      <c r="Q75" s="70" t="str">
        <f t="shared" ca="1" si="37"/>
        <v/>
      </c>
      <c r="R75" s="70" t="str">
        <f t="shared" ca="1" si="37"/>
        <v/>
      </c>
      <c r="S75" s="70" t="str">
        <f t="shared" ca="1" si="37"/>
        <v/>
      </c>
      <c r="T75" s="70" t="str">
        <f t="shared" ca="1" si="37"/>
        <v/>
      </c>
      <c r="U75" s="70" t="str">
        <f t="shared" ca="1" si="37"/>
        <v/>
      </c>
      <c r="V75" s="70" t="str">
        <f t="shared" ca="1" si="37"/>
        <v/>
      </c>
      <c r="W75" s="70" t="str">
        <f t="shared" ca="1" si="37"/>
        <v/>
      </c>
      <c r="X75" s="70" t="str">
        <f t="shared" ca="1" si="37"/>
        <v/>
      </c>
      <c r="Y75" s="70" t="str">
        <f t="shared" ca="1" si="37"/>
        <v/>
      </c>
      <c r="Z75" s="70" t="str">
        <f t="shared" ca="1" si="37"/>
        <v/>
      </c>
      <c r="AA75" s="70" t="str">
        <f t="shared" ca="1" si="37"/>
        <v/>
      </c>
      <c r="AB75" s="70" t="str">
        <f t="shared" ca="1" si="37"/>
        <v/>
      </c>
      <c r="AC75" s="70" t="str">
        <f t="shared" ca="1" si="37"/>
        <v/>
      </c>
      <c r="AD75" s="70" t="str">
        <f t="shared" ca="1" si="37"/>
        <v/>
      </c>
      <c r="AE75" s="70" t="str">
        <f t="shared" ca="1" si="37"/>
        <v/>
      </c>
      <c r="AF75" s="70" t="str">
        <f t="shared" ca="1" si="37"/>
        <v/>
      </c>
      <c r="AG75" s="71" t="str">
        <f t="shared" ca="1" si="37"/>
        <v/>
      </c>
    </row>
    <row r="76" spans="1:33" ht="20.100000000000001" customHeight="1">
      <c r="A76" s="109"/>
      <c r="B76" s="80" t="s">
        <v>9</v>
      </c>
      <c r="C76" s="74" t="str">
        <f t="shared" ref="C76:AG76" ca="1" si="38">IF(C75="","",IF(INDEX(DATDIF2_JAN,MATCH(C75,BC_JAN))=C$5,INDEX(COND3_JAN,MATCH(C75,BC_JAN)),IF(INDEX(DATDIF1_JAN,MATCH(C75,BC_JAN))=C$5,INDEX(COND2_JAN,MATCH(C75,BC_JAN)),INDEX(COND1_JAN,MATCH(C75,BC_JAN)))))</f>
        <v/>
      </c>
      <c r="D76" s="74" t="str">
        <f t="shared" ca="1" si="38"/>
        <v/>
      </c>
      <c r="E76" s="74" t="str">
        <f t="shared" ca="1" si="38"/>
        <v/>
      </c>
      <c r="F76" s="74" t="str">
        <f t="shared" ca="1" si="38"/>
        <v/>
      </c>
      <c r="G76" s="74" t="str">
        <f t="shared" ca="1" si="38"/>
        <v/>
      </c>
      <c r="H76" s="74" t="str">
        <f t="shared" ca="1" si="38"/>
        <v/>
      </c>
      <c r="I76" s="74" t="str">
        <f t="shared" ca="1" si="38"/>
        <v/>
      </c>
      <c r="J76" s="74" t="str">
        <f t="shared" ca="1" si="38"/>
        <v/>
      </c>
      <c r="K76" s="74" t="str">
        <f t="shared" ca="1" si="38"/>
        <v/>
      </c>
      <c r="L76" s="74" t="str">
        <f t="shared" ca="1" si="38"/>
        <v/>
      </c>
      <c r="M76" s="74" t="str">
        <f t="shared" ca="1" si="38"/>
        <v/>
      </c>
      <c r="N76" s="74" t="str">
        <f t="shared" ca="1" si="38"/>
        <v/>
      </c>
      <c r="O76" s="74" t="str">
        <f t="shared" ca="1" si="38"/>
        <v/>
      </c>
      <c r="P76" s="74" t="str">
        <f t="shared" ca="1" si="38"/>
        <v/>
      </c>
      <c r="Q76" s="74" t="str">
        <f t="shared" ca="1" si="38"/>
        <v/>
      </c>
      <c r="R76" s="74" t="str">
        <f t="shared" ca="1" si="38"/>
        <v/>
      </c>
      <c r="S76" s="74" t="str">
        <f t="shared" ca="1" si="38"/>
        <v/>
      </c>
      <c r="T76" s="74" t="str">
        <f t="shared" ca="1" si="38"/>
        <v/>
      </c>
      <c r="U76" s="74" t="str">
        <f t="shared" ca="1" si="38"/>
        <v/>
      </c>
      <c r="V76" s="74" t="str">
        <f t="shared" ca="1" si="38"/>
        <v/>
      </c>
      <c r="W76" s="74" t="str">
        <f t="shared" ca="1" si="38"/>
        <v/>
      </c>
      <c r="X76" s="74" t="str">
        <f t="shared" ca="1" si="38"/>
        <v/>
      </c>
      <c r="Y76" s="74" t="str">
        <f t="shared" ca="1" si="38"/>
        <v/>
      </c>
      <c r="Z76" s="74" t="str">
        <f t="shared" ca="1" si="38"/>
        <v/>
      </c>
      <c r="AA76" s="74" t="str">
        <f t="shared" ca="1" si="38"/>
        <v/>
      </c>
      <c r="AB76" s="74" t="str">
        <f t="shared" ca="1" si="38"/>
        <v/>
      </c>
      <c r="AC76" s="74" t="str">
        <f t="shared" ca="1" si="38"/>
        <v/>
      </c>
      <c r="AD76" s="74" t="str">
        <f t="shared" ca="1" si="38"/>
        <v/>
      </c>
      <c r="AE76" s="74" t="str">
        <f t="shared" ca="1" si="38"/>
        <v/>
      </c>
      <c r="AF76" s="74" t="str">
        <f t="shared" ca="1" si="38"/>
        <v/>
      </c>
      <c r="AG76" s="75" t="str">
        <f t="shared" ca="1" si="38"/>
        <v/>
      </c>
    </row>
    <row r="77" spans="1:33" ht="20.100000000000001" customHeight="1">
      <c r="A77" s="109"/>
      <c r="B77" s="80" t="s">
        <v>8</v>
      </c>
      <c r="C77" s="74" t="str">
        <f ca="1">IF(C75="","",VLOOKUP(C75,'C ds'!$C$1:$H$1000,6,FALSE))</f>
        <v/>
      </c>
      <c r="D77" s="74" t="str">
        <f ca="1">IF(D75="","",VLOOKUP(D75,'C ds'!$C$1:$H$1000,6,FALSE))</f>
        <v/>
      </c>
      <c r="E77" s="74" t="str">
        <f ca="1">IF(E75="","",VLOOKUP(E75,'C ds'!$C$1:$H$1000,6,FALSE))</f>
        <v/>
      </c>
      <c r="F77" s="74" t="str">
        <f ca="1">IF(F75="","",VLOOKUP(F75,'C ds'!$C$1:$H$1000,6,FALSE))</f>
        <v/>
      </c>
      <c r="G77" s="74" t="str">
        <f ca="1">IF(G75="","",VLOOKUP(G75,'C ds'!$C$1:$H$1000,6,FALSE))</f>
        <v/>
      </c>
      <c r="H77" s="74" t="str">
        <f ca="1">IF(H75="","",VLOOKUP(H75,'C ds'!$C$1:$H$1000,6,FALSE))</f>
        <v/>
      </c>
      <c r="I77" s="74" t="str">
        <f ca="1">IF(I75="","",VLOOKUP(I75,'C ds'!$C$1:$H$1000,6,FALSE))</f>
        <v/>
      </c>
      <c r="J77" s="74" t="str">
        <f ca="1">IF(J75="","",VLOOKUP(J75,'C ds'!$C$1:$H$1000,6,FALSE))</f>
        <v/>
      </c>
      <c r="K77" s="74" t="str">
        <f ca="1">IF(K75="","",VLOOKUP(K75,'C ds'!$C$1:$H$1000,6,FALSE))</f>
        <v/>
      </c>
      <c r="L77" s="74" t="str">
        <f ca="1">IF(L75="","",VLOOKUP(L75,'C ds'!$C$1:$H$1000,6,FALSE))</f>
        <v/>
      </c>
      <c r="M77" s="74" t="str">
        <f ca="1">IF(M75="","",VLOOKUP(M75,'C ds'!$C$1:$H$1000,6,FALSE))</f>
        <v/>
      </c>
      <c r="N77" s="74" t="str">
        <f ca="1">IF(N75="","",VLOOKUP(N75,'C ds'!$C$1:$H$1000,6,FALSE))</f>
        <v/>
      </c>
      <c r="O77" s="74" t="str">
        <f ca="1">IF(O75="","",VLOOKUP(O75,'C ds'!$C$1:$H$1000,6,FALSE))</f>
        <v/>
      </c>
      <c r="P77" s="74" t="str">
        <f ca="1">IF(P75="","",VLOOKUP(P75,'C ds'!$C$1:$H$1000,6,FALSE))</f>
        <v/>
      </c>
      <c r="Q77" s="74" t="str">
        <f ca="1">IF(Q75="","",VLOOKUP(Q75,'C ds'!$C$1:$H$1000,6,FALSE))</f>
        <v/>
      </c>
      <c r="R77" s="74" t="str">
        <f ca="1">IF(R75="","",VLOOKUP(R75,'C ds'!$C$1:$H$1000,6,FALSE))</f>
        <v/>
      </c>
      <c r="S77" s="74" t="str">
        <f ca="1">IF(S75="","",VLOOKUP(S75,'C ds'!$C$1:$H$1000,6,FALSE))</f>
        <v/>
      </c>
      <c r="T77" s="74" t="str">
        <f ca="1">IF(T75="","",VLOOKUP(T75,'C ds'!$C$1:$H$1000,6,FALSE))</f>
        <v/>
      </c>
      <c r="U77" s="74" t="str">
        <f ca="1">IF(U75="","",VLOOKUP(U75,'C ds'!$C$1:$H$1000,6,FALSE))</f>
        <v/>
      </c>
      <c r="V77" s="74" t="str">
        <f ca="1">IF(V75="","",VLOOKUP(V75,'C ds'!$C$1:$H$1000,6,FALSE))</f>
        <v/>
      </c>
      <c r="W77" s="74" t="str">
        <f ca="1">IF(W75="","",VLOOKUP(W75,'C ds'!$C$1:$H$1000,6,FALSE))</f>
        <v/>
      </c>
      <c r="X77" s="74" t="str">
        <f ca="1">IF(X75="","",VLOOKUP(X75,'C ds'!$C$1:$H$1000,6,FALSE))</f>
        <v/>
      </c>
      <c r="Y77" s="74" t="str">
        <f ca="1">IF(Y75="","",VLOOKUP(Y75,'C ds'!$C$1:$H$1000,6,FALSE))</f>
        <v/>
      </c>
      <c r="Z77" s="74" t="str">
        <f ca="1">IF(Z75="","",VLOOKUP(Z75,'C ds'!$C$1:$H$1000,6,FALSE))</f>
        <v/>
      </c>
      <c r="AA77" s="74" t="str">
        <f ca="1">IF(AA75="","",VLOOKUP(AA75,'C ds'!$C$1:$H$1000,6,FALSE))</f>
        <v/>
      </c>
      <c r="AB77" s="74" t="str">
        <f ca="1">IF(AB75="","",VLOOKUP(AB75,'C ds'!$C$1:$H$1000,6,FALSE))</f>
        <v/>
      </c>
      <c r="AC77" s="74" t="str">
        <f ca="1">IF(AC75="","",VLOOKUP(AC75,'C ds'!$C$1:$H$1000,6,FALSE))</f>
        <v/>
      </c>
      <c r="AD77" s="74" t="str">
        <f ca="1">IF(AD75="","",VLOOKUP(AD75,'C ds'!$C$1:$H$1000,6,FALSE))</f>
        <v/>
      </c>
      <c r="AE77" s="74" t="str">
        <f ca="1">IF(AE75="","",VLOOKUP(AE75,'C ds'!$C$1:$H$1000,6,FALSE))</f>
        <v/>
      </c>
      <c r="AF77" s="74" t="str">
        <f ca="1">IF(AF75="","",VLOOKUP(AF75,'C ds'!$C$1:$H$1000,6,FALSE))</f>
        <v/>
      </c>
      <c r="AG77" s="75" t="str">
        <f ca="1">IF(AG75="","",VLOOKUP(AG75,'C ds'!$C$1:$H$1000,6,FALSE))</f>
        <v/>
      </c>
    </row>
    <row r="78" spans="1:33" ht="20.100000000000001" customHeight="1" thickBot="1">
      <c r="A78" s="110"/>
      <c r="B78" s="81" t="s">
        <v>1</v>
      </c>
      <c r="C78" s="77" t="str">
        <f ca="1">IF(C75="","",VLOOKUP(C75,'C ds'!$C:$I,7,FALSE))</f>
        <v/>
      </c>
      <c r="D78" s="77" t="str">
        <f ca="1">IF(D75="","",VLOOKUP(D75,'C ds'!$C:$I,7,FALSE))</f>
        <v/>
      </c>
      <c r="E78" s="77" t="str">
        <f ca="1">IF(E75="","",VLOOKUP(E75,'C ds'!$C:$I,7,FALSE))</f>
        <v/>
      </c>
      <c r="F78" s="77" t="str">
        <f ca="1">IF(F75="","",VLOOKUP(F75,'C ds'!$C:$I,7,FALSE))</f>
        <v/>
      </c>
      <c r="G78" s="77" t="str">
        <f ca="1">IF(G75="","",VLOOKUP(G75,'C ds'!$C:$I,7,FALSE))</f>
        <v/>
      </c>
      <c r="H78" s="77" t="str">
        <f ca="1">IF(H75="","",VLOOKUP(H75,'C ds'!$C:$I,7,FALSE))</f>
        <v/>
      </c>
      <c r="I78" s="77" t="str">
        <f ca="1">IF(I75="","",VLOOKUP(I75,'C ds'!$C:$I,7,FALSE))</f>
        <v/>
      </c>
      <c r="J78" s="77" t="str">
        <f ca="1">IF(J75="","",VLOOKUP(J75,'C ds'!$C:$I,7,FALSE))</f>
        <v/>
      </c>
      <c r="K78" s="77" t="str">
        <f ca="1">IF(K75="","",VLOOKUP(K75,'C ds'!$C:$I,7,FALSE))</f>
        <v/>
      </c>
      <c r="L78" s="77" t="str">
        <f ca="1">IF(L75="","",VLOOKUP(L75,'C ds'!$C:$I,7,FALSE))</f>
        <v/>
      </c>
      <c r="M78" s="77" t="str">
        <f ca="1">IF(M75="","",VLOOKUP(M75,'C ds'!$C:$I,7,FALSE))</f>
        <v/>
      </c>
      <c r="N78" s="77" t="str">
        <f ca="1">IF(N75="","",VLOOKUP(N75,'C ds'!$C:$I,7,FALSE))</f>
        <v/>
      </c>
      <c r="O78" s="77" t="str">
        <f ca="1">IF(O75="","",VLOOKUP(O75,'C ds'!$C:$I,7,FALSE))</f>
        <v/>
      </c>
      <c r="P78" s="77" t="str">
        <f ca="1">IF(P75="","",VLOOKUP(P75,'C ds'!$C:$I,7,FALSE))</f>
        <v/>
      </c>
      <c r="Q78" s="77" t="str">
        <f ca="1">IF(Q75="","",VLOOKUP(Q75,'C ds'!$C:$I,7,FALSE))</f>
        <v/>
      </c>
      <c r="R78" s="77" t="str">
        <f ca="1">IF(R75="","",VLOOKUP(R75,'C ds'!$C:$I,7,FALSE))</f>
        <v/>
      </c>
      <c r="S78" s="77" t="str">
        <f ca="1">IF(S75="","",VLOOKUP(S75,'C ds'!$C:$I,7,FALSE))</f>
        <v/>
      </c>
      <c r="T78" s="77" t="str">
        <f ca="1">IF(T75="","",VLOOKUP(T75,'C ds'!$C:$I,7,FALSE))</f>
        <v/>
      </c>
      <c r="U78" s="77" t="str">
        <f ca="1">IF(U75="","",VLOOKUP(U75,'C ds'!$C:$I,7,FALSE))</f>
        <v/>
      </c>
      <c r="V78" s="77" t="str">
        <f ca="1">IF(V75="","",VLOOKUP(V75,'C ds'!$C:$I,7,FALSE))</f>
        <v/>
      </c>
      <c r="W78" s="77" t="str">
        <f ca="1">IF(W75="","",VLOOKUP(W75,'C ds'!$C:$I,7,FALSE))</f>
        <v/>
      </c>
      <c r="X78" s="77" t="str">
        <f ca="1">IF(X75="","",VLOOKUP(X75,'C ds'!$C:$I,7,FALSE))</f>
        <v/>
      </c>
      <c r="Y78" s="77" t="str">
        <f ca="1">IF(Y75="","",VLOOKUP(Y75,'C ds'!$C:$I,7,FALSE))</f>
        <v/>
      </c>
      <c r="Z78" s="77" t="str">
        <f ca="1">IF(Z75="","",VLOOKUP(Z75,'C ds'!$C:$I,7,FALSE))</f>
        <v/>
      </c>
      <c r="AA78" s="77" t="str">
        <f ca="1">IF(AA75="","",VLOOKUP(AA75,'C ds'!$C:$I,7,FALSE))</f>
        <v/>
      </c>
      <c r="AB78" s="77" t="str">
        <f ca="1">IF(AB75="","",VLOOKUP(AB75,'C ds'!$C:$I,7,FALSE))</f>
        <v/>
      </c>
      <c r="AC78" s="77" t="str">
        <f ca="1">IF(AC75="","",VLOOKUP(AC75,'C ds'!$C:$I,7,FALSE))</f>
        <v/>
      </c>
      <c r="AD78" s="77" t="str">
        <f ca="1">IF(AD75="","",VLOOKUP(AD75,'C ds'!$C:$I,7,FALSE))</f>
        <v/>
      </c>
      <c r="AE78" s="77" t="str">
        <f ca="1">IF(AE75="","",VLOOKUP(AE75,'C ds'!$C:$I,7,FALSE))</f>
        <v/>
      </c>
      <c r="AF78" s="77" t="str">
        <f ca="1">IF(AF75="","",VLOOKUP(AF75,'C ds'!$C:$I,7,FALSE))</f>
        <v/>
      </c>
      <c r="AG78" s="78" t="str">
        <f ca="1">IF(AG75="","",VLOOKUP(AG75,'C ds'!$C:$I,7,FALSE))</f>
        <v/>
      </c>
    </row>
    <row r="79" spans="1:33" ht="19.5" customHeight="1">
      <c r="A79" s="108">
        <f>Para!L20</f>
        <v>59.3</v>
      </c>
      <c r="B79" s="79" t="s">
        <v>25</v>
      </c>
      <c r="C79" s="70" t="str">
        <f t="shared" ref="C79:AG79" ca="1" si="39">IF(SUMIFS(BC_JAN,DP_JAN,"&lt;="&amp;C$5,DF_JAN,"&gt;="&amp;C$5,V_JAN,$A79)=0,"",SUMIFS(BC_JAN,DP_JAN,"&lt;="&amp;C$5,DF_JAN,"&gt;="&amp;C$5,V_JAN,$A79))</f>
        <v/>
      </c>
      <c r="D79" s="70" t="str">
        <f t="shared" ca="1" si="39"/>
        <v/>
      </c>
      <c r="E79" s="70" t="str">
        <f t="shared" ca="1" si="39"/>
        <v/>
      </c>
      <c r="F79" s="70" t="str">
        <f t="shared" ca="1" si="39"/>
        <v/>
      </c>
      <c r="G79" s="70" t="str">
        <f t="shared" ca="1" si="39"/>
        <v/>
      </c>
      <c r="H79" s="70" t="str">
        <f t="shared" ca="1" si="39"/>
        <v/>
      </c>
      <c r="I79" s="70" t="str">
        <f t="shared" ca="1" si="39"/>
        <v/>
      </c>
      <c r="J79" s="70" t="str">
        <f t="shared" ca="1" si="39"/>
        <v/>
      </c>
      <c r="K79" s="70" t="str">
        <f t="shared" ca="1" si="39"/>
        <v/>
      </c>
      <c r="L79" s="70" t="str">
        <f t="shared" ca="1" si="39"/>
        <v/>
      </c>
      <c r="M79" s="70" t="str">
        <f t="shared" ca="1" si="39"/>
        <v/>
      </c>
      <c r="N79" s="70" t="str">
        <f t="shared" ca="1" si="39"/>
        <v/>
      </c>
      <c r="O79" s="70" t="str">
        <f t="shared" ca="1" si="39"/>
        <v/>
      </c>
      <c r="P79" s="70" t="str">
        <f t="shared" ca="1" si="39"/>
        <v/>
      </c>
      <c r="Q79" s="70" t="str">
        <f t="shared" ca="1" si="39"/>
        <v/>
      </c>
      <c r="R79" s="70" t="str">
        <f t="shared" ca="1" si="39"/>
        <v/>
      </c>
      <c r="S79" s="70" t="str">
        <f t="shared" ca="1" si="39"/>
        <v/>
      </c>
      <c r="T79" s="70" t="str">
        <f t="shared" ca="1" si="39"/>
        <v/>
      </c>
      <c r="U79" s="70" t="str">
        <f t="shared" ca="1" si="39"/>
        <v/>
      </c>
      <c r="V79" s="70" t="str">
        <f t="shared" ca="1" si="39"/>
        <v/>
      </c>
      <c r="W79" s="70" t="str">
        <f t="shared" ca="1" si="39"/>
        <v/>
      </c>
      <c r="X79" s="70" t="str">
        <f t="shared" ca="1" si="39"/>
        <v/>
      </c>
      <c r="Y79" s="70" t="str">
        <f t="shared" ca="1" si="39"/>
        <v/>
      </c>
      <c r="Z79" s="70" t="str">
        <f t="shared" ca="1" si="39"/>
        <v/>
      </c>
      <c r="AA79" s="70" t="str">
        <f t="shared" ca="1" si="39"/>
        <v/>
      </c>
      <c r="AB79" s="70" t="str">
        <f t="shared" ca="1" si="39"/>
        <v/>
      </c>
      <c r="AC79" s="70" t="str">
        <f t="shared" ca="1" si="39"/>
        <v/>
      </c>
      <c r="AD79" s="70" t="str">
        <f t="shared" ca="1" si="39"/>
        <v/>
      </c>
      <c r="AE79" s="70" t="str">
        <f t="shared" ca="1" si="39"/>
        <v/>
      </c>
      <c r="AF79" s="70" t="str">
        <f t="shared" ca="1" si="39"/>
        <v/>
      </c>
      <c r="AG79" s="71" t="str">
        <f t="shared" ca="1" si="39"/>
        <v/>
      </c>
    </row>
    <row r="80" spans="1:33" ht="20.100000000000001" customHeight="1">
      <c r="A80" s="109"/>
      <c r="B80" s="80" t="s">
        <v>9</v>
      </c>
      <c r="C80" s="74" t="str">
        <f t="shared" ref="C80:AG80" ca="1" si="40">IF(C79="","",IF(INDEX(DATDIF2_JAN,MATCH(C79,BC_JAN))=C$5,INDEX(COND3_JAN,MATCH(C79,BC_JAN)),IF(INDEX(DATDIF1_JAN,MATCH(C79,BC_JAN))=C$5,INDEX(COND2_JAN,MATCH(C79,BC_JAN)),INDEX(COND1_JAN,MATCH(C79,BC_JAN)))))</f>
        <v/>
      </c>
      <c r="D80" s="74" t="str">
        <f t="shared" ca="1" si="40"/>
        <v/>
      </c>
      <c r="E80" s="74" t="str">
        <f t="shared" ca="1" si="40"/>
        <v/>
      </c>
      <c r="F80" s="74" t="str">
        <f t="shared" ca="1" si="40"/>
        <v/>
      </c>
      <c r="G80" s="74" t="str">
        <f t="shared" ca="1" si="40"/>
        <v/>
      </c>
      <c r="H80" s="74" t="str">
        <f t="shared" ca="1" si="40"/>
        <v/>
      </c>
      <c r="I80" s="74" t="str">
        <f t="shared" ca="1" si="40"/>
        <v/>
      </c>
      <c r="J80" s="74" t="str">
        <f t="shared" ca="1" si="40"/>
        <v/>
      </c>
      <c r="K80" s="74" t="str">
        <f t="shared" ca="1" si="40"/>
        <v/>
      </c>
      <c r="L80" s="74" t="str">
        <f t="shared" ca="1" si="40"/>
        <v/>
      </c>
      <c r="M80" s="74" t="str">
        <f t="shared" ca="1" si="40"/>
        <v/>
      </c>
      <c r="N80" s="74" t="str">
        <f t="shared" ca="1" si="40"/>
        <v/>
      </c>
      <c r="O80" s="74" t="str">
        <f t="shared" ca="1" si="40"/>
        <v/>
      </c>
      <c r="P80" s="74" t="str">
        <f t="shared" ca="1" si="40"/>
        <v/>
      </c>
      <c r="Q80" s="74" t="str">
        <f t="shared" ca="1" si="40"/>
        <v/>
      </c>
      <c r="R80" s="74" t="str">
        <f t="shared" ca="1" si="40"/>
        <v/>
      </c>
      <c r="S80" s="74" t="str">
        <f t="shared" ca="1" si="40"/>
        <v/>
      </c>
      <c r="T80" s="74" t="str">
        <f t="shared" ca="1" si="40"/>
        <v/>
      </c>
      <c r="U80" s="74" t="str">
        <f t="shared" ca="1" si="40"/>
        <v/>
      </c>
      <c r="V80" s="74" t="str">
        <f t="shared" ca="1" si="40"/>
        <v/>
      </c>
      <c r="W80" s="74" t="str">
        <f t="shared" ca="1" si="40"/>
        <v/>
      </c>
      <c r="X80" s="74" t="str">
        <f t="shared" ca="1" si="40"/>
        <v/>
      </c>
      <c r="Y80" s="74" t="str">
        <f t="shared" ca="1" si="40"/>
        <v/>
      </c>
      <c r="Z80" s="74" t="str">
        <f t="shared" ca="1" si="40"/>
        <v/>
      </c>
      <c r="AA80" s="74" t="str">
        <f t="shared" ca="1" si="40"/>
        <v/>
      </c>
      <c r="AB80" s="74" t="str">
        <f t="shared" ca="1" si="40"/>
        <v/>
      </c>
      <c r="AC80" s="74" t="str">
        <f t="shared" ca="1" si="40"/>
        <v/>
      </c>
      <c r="AD80" s="74" t="str">
        <f t="shared" ca="1" si="40"/>
        <v/>
      </c>
      <c r="AE80" s="74" t="str">
        <f t="shared" ca="1" si="40"/>
        <v/>
      </c>
      <c r="AF80" s="74" t="str">
        <f t="shared" ca="1" si="40"/>
        <v/>
      </c>
      <c r="AG80" s="75" t="str">
        <f t="shared" ca="1" si="40"/>
        <v/>
      </c>
    </row>
    <row r="81" spans="1:33" ht="20.100000000000001" customHeight="1">
      <c r="A81" s="109"/>
      <c r="B81" s="80" t="s">
        <v>8</v>
      </c>
      <c r="C81" s="74" t="str">
        <f ca="1">IF(C79="","",VLOOKUP(C79,'C ds'!$C$1:$H$1000,6,FALSE))</f>
        <v/>
      </c>
      <c r="D81" s="74" t="str">
        <f ca="1">IF(D79="","",VLOOKUP(D79,'C ds'!$C$1:$H$1000,6,FALSE))</f>
        <v/>
      </c>
      <c r="E81" s="74" t="str">
        <f ca="1">IF(E79="","",VLOOKUP(E79,'C ds'!$C$1:$H$1000,6,FALSE))</f>
        <v/>
      </c>
      <c r="F81" s="74" t="str">
        <f ca="1">IF(F79="","",VLOOKUP(F79,'C ds'!$C$1:$H$1000,6,FALSE))</f>
        <v/>
      </c>
      <c r="G81" s="74" t="str">
        <f ca="1">IF(G79="","",VLOOKUP(G79,'C ds'!$C$1:$H$1000,6,FALSE))</f>
        <v/>
      </c>
      <c r="H81" s="74" t="str">
        <f ca="1">IF(H79="","",VLOOKUP(H79,'C ds'!$C$1:$H$1000,6,FALSE))</f>
        <v/>
      </c>
      <c r="I81" s="74" t="str">
        <f ca="1">IF(I79="","",VLOOKUP(I79,'C ds'!$C$1:$H$1000,6,FALSE))</f>
        <v/>
      </c>
      <c r="J81" s="74" t="str">
        <f ca="1">IF(J79="","",VLOOKUP(J79,'C ds'!$C$1:$H$1000,6,FALSE))</f>
        <v/>
      </c>
      <c r="K81" s="74" t="str">
        <f ca="1">IF(K79="","",VLOOKUP(K79,'C ds'!$C$1:$H$1000,6,FALSE))</f>
        <v/>
      </c>
      <c r="L81" s="74" t="str">
        <f ca="1">IF(L79="","",VLOOKUP(L79,'C ds'!$C$1:$H$1000,6,FALSE))</f>
        <v/>
      </c>
      <c r="M81" s="74" t="str">
        <f ca="1">IF(M79="","",VLOOKUP(M79,'C ds'!$C$1:$H$1000,6,FALSE))</f>
        <v/>
      </c>
      <c r="N81" s="74" t="str">
        <f ca="1">IF(N79="","",VLOOKUP(N79,'C ds'!$C$1:$H$1000,6,FALSE))</f>
        <v/>
      </c>
      <c r="O81" s="74" t="str">
        <f ca="1">IF(O79="","",VLOOKUP(O79,'C ds'!$C$1:$H$1000,6,FALSE))</f>
        <v/>
      </c>
      <c r="P81" s="74" t="str">
        <f ca="1">IF(P79="","",VLOOKUP(P79,'C ds'!$C$1:$H$1000,6,FALSE))</f>
        <v/>
      </c>
      <c r="Q81" s="74" t="str">
        <f ca="1">IF(Q79="","",VLOOKUP(Q79,'C ds'!$C$1:$H$1000,6,FALSE))</f>
        <v/>
      </c>
      <c r="R81" s="74" t="str">
        <f ca="1">IF(R79="","",VLOOKUP(R79,'C ds'!$C$1:$H$1000,6,FALSE))</f>
        <v/>
      </c>
      <c r="S81" s="74" t="str">
        <f ca="1">IF(S79="","",VLOOKUP(S79,'C ds'!$C$1:$H$1000,6,FALSE))</f>
        <v/>
      </c>
      <c r="T81" s="74" t="str">
        <f ca="1">IF(T79="","",VLOOKUP(T79,'C ds'!$C$1:$H$1000,6,FALSE))</f>
        <v/>
      </c>
      <c r="U81" s="74" t="str">
        <f ca="1">IF(U79="","",VLOOKUP(U79,'C ds'!$C$1:$H$1000,6,FALSE))</f>
        <v/>
      </c>
      <c r="V81" s="74" t="str">
        <f ca="1">IF(V79="","",VLOOKUP(V79,'C ds'!$C$1:$H$1000,6,FALSE))</f>
        <v/>
      </c>
      <c r="W81" s="74" t="str">
        <f ca="1">IF(W79="","",VLOOKUP(W79,'C ds'!$C$1:$H$1000,6,FALSE))</f>
        <v/>
      </c>
      <c r="X81" s="74" t="str">
        <f ca="1">IF(X79="","",VLOOKUP(X79,'C ds'!$C$1:$H$1000,6,FALSE))</f>
        <v/>
      </c>
      <c r="Y81" s="74" t="str">
        <f ca="1">IF(Y79="","",VLOOKUP(Y79,'C ds'!$C$1:$H$1000,6,FALSE))</f>
        <v/>
      </c>
      <c r="Z81" s="74" t="str">
        <f ca="1">IF(Z79="","",VLOOKUP(Z79,'C ds'!$C$1:$H$1000,6,FALSE))</f>
        <v/>
      </c>
      <c r="AA81" s="74" t="str">
        <f ca="1">IF(AA79="","",VLOOKUP(AA79,'C ds'!$C$1:$H$1000,6,FALSE))</f>
        <v/>
      </c>
      <c r="AB81" s="74" t="str">
        <f ca="1">IF(AB79="","",VLOOKUP(AB79,'C ds'!$C$1:$H$1000,6,FALSE))</f>
        <v/>
      </c>
      <c r="AC81" s="74" t="str">
        <f ca="1">IF(AC79="","",VLOOKUP(AC79,'C ds'!$C$1:$H$1000,6,FALSE))</f>
        <v/>
      </c>
      <c r="AD81" s="74" t="str">
        <f ca="1">IF(AD79="","",VLOOKUP(AD79,'C ds'!$C$1:$H$1000,6,FALSE))</f>
        <v/>
      </c>
      <c r="AE81" s="74" t="str">
        <f ca="1">IF(AE79="","",VLOOKUP(AE79,'C ds'!$C$1:$H$1000,6,FALSE))</f>
        <v/>
      </c>
      <c r="AF81" s="74" t="str">
        <f ca="1">IF(AF79="","",VLOOKUP(AF79,'C ds'!$C$1:$H$1000,6,FALSE))</f>
        <v/>
      </c>
      <c r="AG81" s="75" t="str">
        <f ca="1">IF(AG79="","",VLOOKUP(AG79,'C ds'!$C$1:$H$1000,6,FALSE))</f>
        <v/>
      </c>
    </row>
    <row r="82" spans="1:33" ht="20.100000000000001" customHeight="1" thickBot="1">
      <c r="A82" s="110"/>
      <c r="B82" s="81" t="s">
        <v>1</v>
      </c>
      <c r="C82" s="77" t="str">
        <f ca="1">IF(C79="","",VLOOKUP(C79,'C ds'!$C:$I,7,FALSE))</f>
        <v/>
      </c>
      <c r="D82" s="77" t="str">
        <f ca="1">IF(D79="","",VLOOKUP(D79,'C ds'!$C:$I,7,FALSE))</f>
        <v/>
      </c>
      <c r="E82" s="77" t="str">
        <f ca="1">IF(E79="","",VLOOKUP(E79,'C ds'!$C:$I,7,FALSE))</f>
        <v/>
      </c>
      <c r="F82" s="77" t="str">
        <f ca="1">IF(F79="","",VLOOKUP(F79,'C ds'!$C:$I,7,FALSE))</f>
        <v/>
      </c>
      <c r="G82" s="77" t="str">
        <f ca="1">IF(G79="","",VLOOKUP(G79,'C ds'!$C:$I,7,FALSE))</f>
        <v/>
      </c>
      <c r="H82" s="77" t="str">
        <f ca="1">IF(H79="","",VLOOKUP(H79,'C ds'!$C:$I,7,FALSE))</f>
        <v/>
      </c>
      <c r="I82" s="77" t="str">
        <f ca="1">IF(I79="","",VLOOKUP(I79,'C ds'!$C:$I,7,FALSE))</f>
        <v/>
      </c>
      <c r="J82" s="77" t="str">
        <f ca="1">IF(J79="","",VLOOKUP(J79,'C ds'!$C:$I,7,FALSE))</f>
        <v/>
      </c>
      <c r="K82" s="77" t="str">
        <f ca="1">IF(K79="","",VLOOKUP(K79,'C ds'!$C:$I,7,FALSE))</f>
        <v/>
      </c>
      <c r="L82" s="77" t="str">
        <f ca="1">IF(L79="","",VLOOKUP(L79,'C ds'!$C:$I,7,FALSE))</f>
        <v/>
      </c>
      <c r="M82" s="77" t="str">
        <f ca="1">IF(M79="","",VLOOKUP(M79,'C ds'!$C:$I,7,FALSE))</f>
        <v/>
      </c>
      <c r="N82" s="77" t="str">
        <f ca="1">IF(N79="","",VLOOKUP(N79,'C ds'!$C:$I,7,FALSE))</f>
        <v/>
      </c>
      <c r="O82" s="77" t="str">
        <f ca="1">IF(O79="","",VLOOKUP(O79,'C ds'!$C:$I,7,FALSE))</f>
        <v/>
      </c>
      <c r="P82" s="77" t="str">
        <f ca="1">IF(P79="","",VLOOKUP(P79,'C ds'!$C:$I,7,FALSE))</f>
        <v/>
      </c>
      <c r="Q82" s="77" t="str">
        <f ca="1">IF(Q79="","",VLOOKUP(Q79,'C ds'!$C:$I,7,FALSE))</f>
        <v/>
      </c>
      <c r="R82" s="77" t="str">
        <f ca="1">IF(R79="","",VLOOKUP(R79,'C ds'!$C:$I,7,FALSE))</f>
        <v/>
      </c>
      <c r="S82" s="77" t="str">
        <f ca="1">IF(S79="","",VLOOKUP(S79,'C ds'!$C:$I,7,FALSE))</f>
        <v/>
      </c>
      <c r="T82" s="77" t="str">
        <f ca="1">IF(T79="","",VLOOKUP(T79,'C ds'!$C:$I,7,FALSE))</f>
        <v/>
      </c>
      <c r="U82" s="77" t="str">
        <f ca="1">IF(U79="","",VLOOKUP(U79,'C ds'!$C:$I,7,FALSE))</f>
        <v/>
      </c>
      <c r="V82" s="77" t="str">
        <f ca="1">IF(V79="","",VLOOKUP(V79,'C ds'!$C:$I,7,FALSE))</f>
        <v/>
      </c>
      <c r="W82" s="77" t="str">
        <f ca="1">IF(W79="","",VLOOKUP(W79,'C ds'!$C:$I,7,FALSE))</f>
        <v/>
      </c>
      <c r="X82" s="77" t="str">
        <f ca="1">IF(X79="","",VLOOKUP(X79,'C ds'!$C:$I,7,FALSE))</f>
        <v/>
      </c>
      <c r="Y82" s="77" t="str">
        <f ca="1">IF(Y79="","",VLOOKUP(Y79,'C ds'!$C:$I,7,FALSE))</f>
        <v/>
      </c>
      <c r="Z82" s="77" t="str">
        <f ca="1">IF(Z79="","",VLOOKUP(Z79,'C ds'!$C:$I,7,FALSE))</f>
        <v/>
      </c>
      <c r="AA82" s="77" t="str">
        <f ca="1">IF(AA79="","",VLOOKUP(AA79,'C ds'!$C:$I,7,FALSE))</f>
        <v/>
      </c>
      <c r="AB82" s="77" t="str">
        <f ca="1">IF(AB79="","",VLOOKUP(AB79,'C ds'!$C:$I,7,FALSE))</f>
        <v/>
      </c>
      <c r="AC82" s="77" t="str">
        <f ca="1">IF(AC79="","",VLOOKUP(AC79,'C ds'!$C:$I,7,FALSE))</f>
        <v/>
      </c>
      <c r="AD82" s="77" t="str">
        <f ca="1">IF(AD79="","",VLOOKUP(AD79,'C ds'!$C:$I,7,FALSE))</f>
        <v/>
      </c>
      <c r="AE82" s="77" t="str">
        <f ca="1">IF(AE79="","",VLOOKUP(AE79,'C ds'!$C:$I,7,FALSE))</f>
        <v/>
      </c>
      <c r="AF82" s="77" t="str">
        <f ca="1">IF(AF79="","",VLOOKUP(AF79,'C ds'!$C:$I,7,FALSE))</f>
        <v/>
      </c>
      <c r="AG82" s="78" t="str">
        <f ca="1">IF(AG79="","",VLOOKUP(AG79,'C ds'!$C:$I,7,FALSE))</f>
        <v/>
      </c>
    </row>
    <row r="83" spans="1:33" ht="19.5" customHeight="1">
      <c r="A83" s="108">
        <f>Para!L21</f>
        <v>61.1</v>
      </c>
      <c r="B83" s="79" t="s">
        <v>25</v>
      </c>
      <c r="C83" s="70" t="str">
        <f t="shared" ref="C83:AG83" ca="1" si="41">IF(SUMIFS(BC_JAN,DP_JAN,"&lt;="&amp;C$5,DF_JAN,"&gt;="&amp;C$5,V_JAN,$A83)=0,"",SUMIFS(BC_JAN,DP_JAN,"&lt;="&amp;C$5,DF_JAN,"&gt;="&amp;C$5,V_JAN,$A83))</f>
        <v/>
      </c>
      <c r="D83" s="70" t="str">
        <f t="shared" ca="1" si="41"/>
        <v/>
      </c>
      <c r="E83" s="70" t="str">
        <f t="shared" ca="1" si="41"/>
        <v/>
      </c>
      <c r="F83" s="70" t="str">
        <f t="shared" ca="1" si="41"/>
        <v/>
      </c>
      <c r="G83" s="70" t="str">
        <f t="shared" ca="1" si="41"/>
        <v/>
      </c>
      <c r="H83" s="70" t="str">
        <f t="shared" ca="1" si="41"/>
        <v/>
      </c>
      <c r="I83" s="70" t="str">
        <f t="shared" ca="1" si="41"/>
        <v/>
      </c>
      <c r="J83" s="70" t="str">
        <f t="shared" ca="1" si="41"/>
        <v/>
      </c>
      <c r="K83" s="70" t="str">
        <f t="shared" ca="1" si="41"/>
        <v/>
      </c>
      <c r="L83" s="70" t="str">
        <f t="shared" ca="1" si="41"/>
        <v/>
      </c>
      <c r="M83" s="70" t="str">
        <f t="shared" ca="1" si="41"/>
        <v/>
      </c>
      <c r="N83" s="70" t="str">
        <f t="shared" ca="1" si="41"/>
        <v/>
      </c>
      <c r="O83" s="70" t="str">
        <f t="shared" ca="1" si="41"/>
        <v/>
      </c>
      <c r="P83" s="70" t="str">
        <f t="shared" ca="1" si="41"/>
        <v/>
      </c>
      <c r="Q83" s="70" t="str">
        <f t="shared" ca="1" si="41"/>
        <v/>
      </c>
      <c r="R83" s="70" t="str">
        <f t="shared" ca="1" si="41"/>
        <v/>
      </c>
      <c r="S83" s="70" t="str">
        <f t="shared" ca="1" si="41"/>
        <v/>
      </c>
      <c r="T83" s="70" t="str">
        <f t="shared" ca="1" si="41"/>
        <v/>
      </c>
      <c r="U83" s="70" t="str">
        <f t="shared" ca="1" si="41"/>
        <v/>
      </c>
      <c r="V83" s="70" t="str">
        <f t="shared" ca="1" si="41"/>
        <v/>
      </c>
      <c r="W83" s="70" t="str">
        <f t="shared" ca="1" si="41"/>
        <v/>
      </c>
      <c r="X83" s="70" t="str">
        <f t="shared" ca="1" si="41"/>
        <v/>
      </c>
      <c r="Y83" s="70" t="str">
        <f t="shared" ca="1" si="41"/>
        <v/>
      </c>
      <c r="Z83" s="70" t="str">
        <f t="shared" ca="1" si="41"/>
        <v/>
      </c>
      <c r="AA83" s="70" t="str">
        <f t="shared" ca="1" si="41"/>
        <v/>
      </c>
      <c r="AB83" s="70" t="str">
        <f t="shared" ca="1" si="41"/>
        <v/>
      </c>
      <c r="AC83" s="70" t="str">
        <f t="shared" ca="1" si="41"/>
        <v/>
      </c>
      <c r="AD83" s="70" t="str">
        <f t="shared" ca="1" si="41"/>
        <v/>
      </c>
      <c r="AE83" s="70" t="str">
        <f t="shared" ca="1" si="41"/>
        <v/>
      </c>
      <c r="AF83" s="70" t="str">
        <f t="shared" ca="1" si="41"/>
        <v/>
      </c>
      <c r="AG83" s="71" t="str">
        <f t="shared" ca="1" si="41"/>
        <v/>
      </c>
    </row>
    <row r="84" spans="1:33" ht="20.100000000000001" customHeight="1">
      <c r="A84" s="109"/>
      <c r="B84" s="80" t="s">
        <v>9</v>
      </c>
      <c r="C84" s="74" t="str">
        <f t="shared" ref="C84:AG84" ca="1" si="42">IF(C83="","",IF(INDEX(DATDIF2_JAN,MATCH(C83,BC_JAN))=C$5,INDEX(COND3_JAN,MATCH(C83,BC_JAN)),IF(INDEX(DATDIF1_JAN,MATCH(C83,BC_JAN))=C$5,INDEX(COND2_JAN,MATCH(C83,BC_JAN)),INDEX(COND1_JAN,MATCH(C83,BC_JAN)))))</f>
        <v/>
      </c>
      <c r="D84" s="74" t="str">
        <f t="shared" ca="1" si="42"/>
        <v/>
      </c>
      <c r="E84" s="74" t="str">
        <f t="shared" ca="1" si="42"/>
        <v/>
      </c>
      <c r="F84" s="74" t="str">
        <f t="shared" ca="1" si="42"/>
        <v/>
      </c>
      <c r="G84" s="74" t="str">
        <f t="shared" ca="1" si="42"/>
        <v/>
      </c>
      <c r="H84" s="74" t="str">
        <f t="shared" ca="1" si="42"/>
        <v/>
      </c>
      <c r="I84" s="74" t="str">
        <f t="shared" ca="1" si="42"/>
        <v/>
      </c>
      <c r="J84" s="74" t="str">
        <f t="shared" ca="1" si="42"/>
        <v/>
      </c>
      <c r="K84" s="74" t="str">
        <f t="shared" ca="1" si="42"/>
        <v/>
      </c>
      <c r="L84" s="74" t="str">
        <f t="shared" ca="1" si="42"/>
        <v/>
      </c>
      <c r="M84" s="74" t="str">
        <f t="shared" ca="1" si="42"/>
        <v/>
      </c>
      <c r="N84" s="74" t="str">
        <f t="shared" ca="1" si="42"/>
        <v/>
      </c>
      <c r="O84" s="74" t="str">
        <f t="shared" ca="1" si="42"/>
        <v/>
      </c>
      <c r="P84" s="74" t="str">
        <f t="shared" ca="1" si="42"/>
        <v/>
      </c>
      <c r="Q84" s="74" t="str">
        <f t="shared" ca="1" si="42"/>
        <v/>
      </c>
      <c r="R84" s="74" t="str">
        <f t="shared" ca="1" si="42"/>
        <v/>
      </c>
      <c r="S84" s="74" t="str">
        <f t="shared" ca="1" si="42"/>
        <v/>
      </c>
      <c r="T84" s="74" t="str">
        <f t="shared" ca="1" si="42"/>
        <v/>
      </c>
      <c r="U84" s="74" t="str">
        <f t="shared" ca="1" si="42"/>
        <v/>
      </c>
      <c r="V84" s="74" t="str">
        <f t="shared" ca="1" si="42"/>
        <v/>
      </c>
      <c r="W84" s="74" t="str">
        <f t="shared" ca="1" si="42"/>
        <v/>
      </c>
      <c r="X84" s="74" t="str">
        <f t="shared" ca="1" si="42"/>
        <v/>
      </c>
      <c r="Y84" s="74" t="str">
        <f t="shared" ca="1" si="42"/>
        <v/>
      </c>
      <c r="Z84" s="74" t="str">
        <f t="shared" ca="1" si="42"/>
        <v/>
      </c>
      <c r="AA84" s="74" t="str">
        <f t="shared" ca="1" si="42"/>
        <v/>
      </c>
      <c r="AB84" s="74" t="str">
        <f t="shared" ca="1" si="42"/>
        <v/>
      </c>
      <c r="AC84" s="74" t="str">
        <f t="shared" ca="1" si="42"/>
        <v/>
      </c>
      <c r="AD84" s="74" t="str">
        <f t="shared" ca="1" si="42"/>
        <v/>
      </c>
      <c r="AE84" s="74" t="str">
        <f t="shared" ca="1" si="42"/>
        <v/>
      </c>
      <c r="AF84" s="74" t="str">
        <f t="shared" ca="1" si="42"/>
        <v/>
      </c>
      <c r="AG84" s="75" t="str">
        <f t="shared" ca="1" si="42"/>
        <v/>
      </c>
    </row>
    <row r="85" spans="1:33" ht="20.100000000000001" customHeight="1">
      <c r="A85" s="109"/>
      <c r="B85" s="80" t="s">
        <v>8</v>
      </c>
      <c r="C85" s="74" t="str">
        <f ca="1">IF(C83="","",VLOOKUP(C83,'C ds'!$C$1:$H$1000,6,FALSE))</f>
        <v/>
      </c>
      <c r="D85" s="74" t="str">
        <f ca="1">IF(D83="","",VLOOKUP(D83,'C ds'!$C$1:$H$1000,6,FALSE))</f>
        <v/>
      </c>
      <c r="E85" s="74" t="str">
        <f ca="1">IF(E83="","",VLOOKUP(E83,'C ds'!$C$1:$H$1000,6,FALSE))</f>
        <v/>
      </c>
      <c r="F85" s="74" t="str">
        <f ca="1">IF(F83="","",VLOOKUP(F83,'C ds'!$C$1:$H$1000,6,FALSE))</f>
        <v/>
      </c>
      <c r="G85" s="74" t="str">
        <f ca="1">IF(G83="","",VLOOKUP(G83,'C ds'!$C$1:$H$1000,6,FALSE))</f>
        <v/>
      </c>
      <c r="H85" s="74" t="str">
        <f ca="1">IF(H83="","",VLOOKUP(H83,'C ds'!$C$1:$H$1000,6,FALSE))</f>
        <v/>
      </c>
      <c r="I85" s="74" t="str">
        <f ca="1">IF(I83="","",VLOOKUP(I83,'C ds'!$C$1:$H$1000,6,FALSE))</f>
        <v/>
      </c>
      <c r="J85" s="74" t="str">
        <f ca="1">IF(J83="","",VLOOKUP(J83,'C ds'!$C$1:$H$1000,6,FALSE))</f>
        <v/>
      </c>
      <c r="K85" s="74" t="str">
        <f ca="1">IF(K83="","",VLOOKUP(K83,'C ds'!$C$1:$H$1000,6,FALSE))</f>
        <v/>
      </c>
      <c r="L85" s="74" t="str">
        <f ca="1">IF(L83="","",VLOOKUP(L83,'C ds'!$C$1:$H$1000,6,FALSE))</f>
        <v/>
      </c>
      <c r="M85" s="74" t="str">
        <f ca="1">IF(M83="","",VLOOKUP(M83,'C ds'!$C$1:$H$1000,6,FALSE))</f>
        <v/>
      </c>
      <c r="N85" s="74" t="str">
        <f ca="1">IF(N83="","",VLOOKUP(N83,'C ds'!$C$1:$H$1000,6,FALSE))</f>
        <v/>
      </c>
      <c r="O85" s="74" t="str">
        <f ca="1">IF(O83="","",VLOOKUP(O83,'C ds'!$C$1:$H$1000,6,FALSE))</f>
        <v/>
      </c>
      <c r="P85" s="74" t="str">
        <f ca="1">IF(P83="","",VLOOKUP(P83,'C ds'!$C$1:$H$1000,6,FALSE))</f>
        <v/>
      </c>
      <c r="Q85" s="74" t="str">
        <f ca="1">IF(Q83="","",VLOOKUP(Q83,'C ds'!$C$1:$H$1000,6,FALSE))</f>
        <v/>
      </c>
      <c r="R85" s="74" t="str">
        <f ca="1">IF(R83="","",VLOOKUP(R83,'C ds'!$C$1:$H$1000,6,FALSE))</f>
        <v/>
      </c>
      <c r="S85" s="74" t="str">
        <f ca="1">IF(S83="","",VLOOKUP(S83,'C ds'!$C$1:$H$1000,6,FALSE))</f>
        <v/>
      </c>
      <c r="T85" s="74" t="str">
        <f ca="1">IF(T83="","",VLOOKUP(T83,'C ds'!$C$1:$H$1000,6,FALSE))</f>
        <v/>
      </c>
      <c r="U85" s="74" t="str">
        <f ca="1">IF(U83="","",VLOOKUP(U83,'C ds'!$C$1:$H$1000,6,FALSE))</f>
        <v/>
      </c>
      <c r="V85" s="74" t="str">
        <f ca="1">IF(V83="","",VLOOKUP(V83,'C ds'!$C$1:$H$1000,6,FALSE))</f>
        <v/>
      </c>
      <c r="W85" s="74" t="str">
        <f ca="1">IF(W83="","",VLOOKUP(W83,'C ds'!$C$1:$H$1000,6,FALSE))</f>
        <v/>
      </c>
      <c r="X85" s="74" t="str">
        <f ca="1">IF(X83="","",VLOOKUP(X83,'C ds'!$C$1:$H$1000,6,FALSE))</f>
        <v/>
      </c>
      <c r="Y85" s="74" t="str">
        <f ca="1">IF(Y83="","",VLOOKUP(Y83,'C ds'!$C$1:$H$1000,6,FALSE))</f>
        <v/>
      </c>
      <c r="Z85" s="74" t="str">
        <f ca="1">IF(Z83="","",VLOOKUP(Z83,'C ds'!$C$1:$H$1000,6,FALSE))</f>
        <v/>
      </c>
      <c r="AA85" s="74" t="str">
        <f ca="1">IF(AA83="","",VLOOKUP(AA83,'C ds'!$C$1:$H$1000,6,FALSE))</f>
        <v/>
      </c>
      <c r="AB85" s="74" t="str">
        <f ca="1">IF(AB83="","",VLOOKUP(AB83,'C ds'!$C$1:$H$1000,6,FALSE))</f>
        <v/>
      </c>
      <c r="AC85" s="74" t="str">
        <f ca="1">IF(AC83="","",VLOOKUP(AC83,'C ds'!$C$1:$H$1000,6,FALSE))</f>
        <v/>
      </c>
      <c r="AD85" s="74" t="str">
        <f ca="1">IF(AD83="","",VLOOKUP(AD83,'C ds'!$C$1:$H$1000,6,FALSE))</f>
        <v/>
      </c>
      <c r="AE85" s="74" t="str">
        <f ca="1">IF(AE83="","",VLOOKUP(AE83,'C ds'!$C$1:$H$1000,6,FALSE))</f>
        <v/>
      </c>
      <c r="AF85" s="74" t="str">
        <f ca="1">IF(AF83="","",VLOOKUP(AF83,'C ds'!$C$1:$H$1000,6,FALSE))</f>
        <v/>
      </c>
      <c r="AG85" s="75" t="str">
        <f ca="1">IF(AG83="","",VLOOKUP(AG83,'C ds'!$C$1:$H$1000,6,FALSE))</f>
        <v/>
      </c>
    </row>
    <row r="86" spans="1:33" ht="20.100000000000001" customHeight="1" thickBot="1">
      <c r="A86" s="110"/>
      <c r="B86" s="81" t="s">
        <v>1</v>
      </c>
      <c r="C86" s="77" t="str">
        <f ca="1">IF(C83="","",VLOOKUP(C83,'C ds'!$C:$I,7,FALSE))</f>
        <v/>
      </c>
      <c r="D86" s="77" t="str">
        <f ca="1">IF(D83="","",VLOOKUP(D83,'C ds'!$C:$I,7,FALSE))</f>
        <v/>
      </c>
      <c r="E86" s="77" t="str">
        <f ca="1">IF(E83="","",VLOOKUP(E83,'C ds'!$C:$I,7,FALSE))</f>
        <v/>
      </c>
      <c r="F86" s="77" t="str">
        <f ca="1">IF(F83="","",VLOOKUP(F83,'C ds'!$C:$I,7,FALSE))</f>
        <v/>
      </c>
      <c r="G86" s="77" t="str">
        <f ca="1">IF(G83="","",VLOOKUP(G83,'C ds'!$C:$I,7,FALSE))</f>
        <v/>
      </c>
      <c r="H86" s="77" t="str">
        <f ca="1">IF(H83="","",VLOOKUP(H83,'C ds'!$C:$I,7,FALSE))</f>
        <v/>
      </c>
      <c r="I86" s="77" t="str">
        <f ca="1">IF(I83="","",VLOOKUP(I83,'C ds'!$C:$I,7,FALSE))</f>
        <v/>
      </c>
      <c r="J86" s="77" t="str">
        <f ca="1">IF(J83="","",VLOOKUP(J83,'C ds'!$C:$I,7,FALSE))</f>
        <v/>
      </c>
      <c r="K86" s="77" t="str">
        <f ca="1">IF(K83="","",VLOOKUP(K83,'C ds'!$C:$I,7,FALSE))</f>
        <v/>
      </c>
      <c r="L86" s="77" t="str">
        <f ca="1">IF(L83="","",VLOOKUP(L83,'C ds'!$C:$I,7,FALSE))</f>
        <v/>
      </c>
      <c r="M86" s="77" t="str">
        <f ca="1">IF(M83="","",VLOOKUP(M83,'C ds'!$C:$I,7,FALSE))</f>
        <v/>
      </c>
      <c r="N86" s="77" t="str">
        <f ca="1">IF(N83="","",VLOOKUP(N83,'C ds'!$C:$I,7,FALSE))</f>
        <v/>
      </c>
      <c r="O86" s="77" t="str">
        <f ca="1">IF(O83="","",VLOOKUP(O83,'C ds'!$C:$I,7,FALSE))</f>
        <v/>
      </c>
      <c r="P86" s="77" t="str">
        <f ca="1">IF(P83="","",VLOOKUP(P83,'C ds'!$C:$I,7,FALSE))</f>
        <v/>
      </c>
      <c r="Q86" s="77" t="str">
        <f ca="1">IF(Q83="","",VLOOKUP(Q83,'C ds'!$C:$I,7,FALSE))</f>
        <v/>
      </c>
      <c r="R86" s="77" t="str">
        <f ca="1">IF(R83="","",VLOOKUP(R83,'C ds'!$C:$I,7,FALSE))</f>
        <v/>
      </c>
      <c r="S86" s="77" t="str">
        <f ca="1">IF(S83="","",VLOOKUP(S83,'C ds'!$C:$I,7,FALSE))</f>
        <v/>
      </c>
      <c r="T86" s="77" t="str">
        <f ca="1">IF(T83="","",VLOOKUP(T83,'C ds'!$C:$I,7,FALSE))</f>
        <v/>
      </c>
      <c r="U86" s="77" t="str">
        <f ca="1">IF(U83="","",VLOOKUP(U83,'C ds'!$C:$I,7,FALSE))</f>
        <v/>
      </c>
      <c r="V86" s="77" t="str">
        <f ca="1">IF(V83="","",VLOOKUP(V83,'C ds'!$C:$I,7,FALSE))</f>
        <v/>
      </c>
      <c r="W86" s="77" t="str">
        <f ca="1">IF(W83="","",VLOOKUP(W83,'C ds'!$C:$I,7,FALSE))</f>
        <v/>
      </c>
      <c r="X86" s="77" t="str">
        <f ca="1">IF(X83="","",VLOOKUP(X83,'C ds'!$C:$I,7,FALSE))</f>
        <v/>
      </c>
      <c r="Y86" s="77" t="str">
        <f ca="1">IF(Y83="","",VLOOKUP(Y83,'C ds'!$C:$I,7,FALSE))</f>
        <v/>
      </c>
      <c r="Z86" s="77" t="str">
        <f ca="1">IF(Z83="","",VLOOKUP(Z83,'C ds'!$C:$I,7,FALSE))</f>
        <v/>
      </c>
      <c r="AA86" s="77" t="str">
        <f ca="1">IF(AA83="","",VLOOKUP(AA83,'C ds'!$C:$I,7,FALSE))</f>
        <v/>
      </c>
      <c r="AB86" s="77" t="str">
        <f ca="1">IF(AB83="","",VLOOKUP(AB83,'C ds'!$C:$I,7,FALSE))</f>
        <v/>
      </c>
      <c r="AC86" s="77" t="str">
        <f ca="1">IF(AC83="","",VLOOKUP(AC83,'C ds'!$C:$I,7,FALSE))</f>
        <v/>
      </c>
      <c r="AD86" s="77" t="str">
        <f ca="1">IF(AD83="","",VLOOKUP(AD83,'C ds'!$C:$I,7,FALSE))</f>
        <v/>
      </c>
      <c r="AE86" s="77" t="str">
        <f ca="1">IF(AE83="","",VLOOKUP(AE83,'C ds'!$C:$I,7,FALSE))</f>
        <v/>
      </c>
      <c r="AF86" s="77" t="str">
        <f ca="1">IF(AF83="","",VLOOKUP(AF83,'C ds'!$C:$I,7,FALSE))</f>
        <v/>
      </c>
      <c r="AG86" s="78" t="str">
        <f ca="1">IF(AG83="","",VLOOKUP(AG83,'C ds'!$C:$I,7,FALSE))</f>
        <v/>
      </c>
    </row>
    <row r="87" spans="1:33" ht="19.5" customHeight="1">
      <c r="A87" s="108">
        <f>Para!L22</f>
        <v>61.2</v>
      </c>
      <c r="B87" s="79" t="s">
        <v>25</v>
      </c>
      <c r="C87" s="70" t="str">
        <f t="shared" ref="C87:AG87" ca="1" si="43">IF(SUMIFS(BC_JAN,DP_JAN,"&lt;="&amp;C$5,DF_JAN,"&gt;="&amp;C$5,V_JAN,$A87)=0,"",SUMIFS(BC_JAN,DP_JAN,"&lt;="&amp;C$5,DF_JAN,"&gt;="&amp;C$5,V_JAN,$A87))</f>
        <v/>
      </c>
      <c r="D87" s="70" t="str">
        <f t="shared" ca="1" si="43"/>
        <v/>
      </c>
      <c r="E87" s="70" t="str">
        <f t="shared" ca="1" si="43"/>
        <v/>
      </c>
      <c r="F87" s="70" t="str">
        <f t="shared" ca="1" si="43"/>
        <v/>
      </c>
      <c r="G87" s="70" t="str">
        <f t="shared" ca="1" si="43"/>
        <v/>
      </c>
      <c r="H87" s="70" t="str">
        <f t="shared" ca="1" si="43"/>
        <v/>
      </c>
      <c r="I87" s="70" t="str">
        <f t="shared" ca="1" si="43"/>
        <v/>
      </c>
      <c r="J87" s="70" t="str">
        <f t="shared" ca="1" si="43"/>
        <v/>
      </c>
      <c r="K87" s="70" t="str">
        <f t="shared" ca="1" si="43"/>
        <v/>
      </c>
      <c r="L87" s="70" t="str">
        <f t="shared" ca="1" si="43"/>
        <v/>
      </c>
      <c r="M87" s="70" t="str">
        <f t="shared" ca="1" si="43"/>
        <v/>
      </c>
      <c r="N87" s="70" t="str">
        <f t="shared" ca="1" si="43"/>
        <v/>
      </c>
      <c r="O87" s="70" t="str">
        <f t="shared" ca="1" si="43"/>
        <v/>
      </c>
      <c r="P87" s="70" t="str">
        <f t="shared" ca="1" si="43"/>
        <v/>
      </c>
      <c r="Q87" s="70" t="str">
        <f t="shared" ca="1" si="43"/>
        <v/>
      </c>
      <c r="R87" s="70" t="str">
        <f t="shared" ca="1" si="43"/>
        <v/>
      </c>
      <c r="S87" s="70" t="str">
        <f t="shared" ca="1" si="43"/>
        <v/>
      </c>
      <c r="T87" s="70" t="str">
        <f t="shared" ca="1" si="43"/>
        <v/>
      </c>
      <c r="U87" s="70" t="str">
        <f t="shared" ca="1" si="43"/>
        <v/>
      </c>
      <c r="V87" s="70" t="str">
        <f t="shared" ca="1" si="43"/>
        <v/>
      </c>
      <c r="W87" s="70" t="str">
        <f t="shared" ca="1" si="43"/>
        <v/>
      </c>
      <c r="X87" s="70" t="str">
        <f t="shared" ca="1" si="43"/>
        <v/>
      </c>
      <c r="Y87" s="70" t="str">
        <f t="shared" ca="1" si="43"/>
        <v/>
      </c>
      <c r="Z87" s="70" t="str">
        <f t="shared" ca="1" si="43"/>
        <v/>
      </c>
      <c r="AA87" s="70" t="str">
        <f t="shared" ca="1" si="43"/>
        <v/>
      </c>
      <c r="AB87" s="70" t="str">
        <f t="shared" ca="1" si="43"/>
        <v/>
      </c>
      <c r="AC87" s="70" t="str">
        <f t="shared" ca="1" si="43"/>
        <v/>
      </c>
      <c r="AD87" s="70" t="str">
        <f t="shared" ca="1" si="43"/>
        <v/>
      </c>
      <c r="AE87" s="70" t="str">
        <f t="shared" ca="1" si="43"/>
        <v/>
      </c>
      <c r="AF87" s="70" t="str">
        <f t="shared" ca="1" si="43"/>
        <v/>
      </c>
      <c r="AG87" s="71" t="str">
        <f t="shared" ca="1" si="43"/>
        <v/>
      </c>
    </row>
    <row r="88" spans="1:33" ht="20.100000000000001" customHeight="1">
      <c r="A88" s="109"/>
      <c r="B88" s="80" t="s">
        <v>9</v>
      </c>
      <c r="C88" s="74" t="str">
        <f t="shared" ref="C88:AG88" ca="1" si="44">IF(C87="","",IF(INDEX(DATDIF2_JAN,MATCH(C87,BC_JAN))=C$5,INDEX(COND3_JAN,MATCH(C87,BC_JAN)),IF(INDEX(DATDIF1_JAN,MATCH(C87,BC_JAN))=C$5,INDEX(COND2_JAN,MATCH(C87,BC_JAN)),INDEX(COND1_JAN,MATCH(C87,BC_JAN)))))</f>
        <v/>
      </c>
      <c r="D88" s="74" t="str">
        <f t="shared" ca="1" si="44"/>
        <v/>
      </c>
      <c r="E88" s="74" t="str">
        <f t="shared" ca="1" si="44"/>
        <v/>
      </c>
      <c r="F88" s="74" t="str">
        <f t="shared" ca="1" si="44"/>
        <v/>
      </c>
      <c r="G88" s="74" t="str">
        <f t="shared" ca="1" si="44"/>
        <v/>
      </c>
      <c r="H88" s="74" t="str">
        <f t="shared" ca="1" si="44"/>
        <v/>
      </c>
      <c r="I88" s="74" t="str">
        <f t="shared" ca="1" si="44"/>
        <v/>
      </c>
      <c r="J88" s="74" t="str">
        <f t="shared" ca="1" si="44"/>
        <v/>
      </c>
      <c r="K88" s="74" t="str">
        <f t="shared" ca="1" si="44"/>
        <v/>
      </c>
      <c r="L88" s="74" t="str">
        <f t="shared" ca="1" si="44"/>
        <v/>
      </c>
      <c r="M88" s="74" t="str">
        <f t="shared" ca="1" si="44"/>
        <v/>
      </c>
      <c r="N88" s="74" t="str">
        <f t="shared" ca="1" si="44"/>
        <v/>
      </c>
      <c r="O88" s="74" t="str">
        <f t="shared" ca="1" si="44"/>
        <v/>
      </c>
      <c r="P88" s="74" t="str">
        <f t="shared" ca="1" si="44"/>
        <v/>
      </c>
      <c r="Q88" s="74" t="str">
        <f t="shared" ca="1" si="44"/>
        <v/>
      </c>
      <c r="R88" s="74" t="str">
        <f t="shared" ca="1" si="44"/>
        <v/>
      </c>
      <c r="S88" s="74" t="str">
        <f t="shared" ca="1" si="44"/>
        <v/>
      </c>
      <c r="T88" s="74" t="str">
        <f t="shared" ca="1" si="44"/>
        <v/>
      </c>
      <c r="U88" s="74" t="str">
        <f t="shared" ca="1" si="44"/>
        <v/>
      </c>
      <c r="V88" s="74" t="str">
        <f t="shared" ca="1" si="44"/>
        <v/>
      </c>
      <c r="W88" s="74" t="str">
        <f t="shared" ca="1" si="44"/>
        <v/>
      </c>
      <c r="X88" s="74" t="str">
        <f t="shared" ca="1" si="44"/>
        <v/>
      </c>
      <c r="Y88" s="74" t="str">
        <f t="shared" ca="1" si="44"/>
        <v/>
      </c>
      <c r="Z88" s="74" t="str">
        <f t="shared" ca="1" si="44"/>
        <v/>
      </c>
      <c r="AA88" s="74" t="str">
        <f t="shared" ca="1" si="44"/>
        <v/>
      </c>
      <c r="AB88" s="74" t="str">
        <f t="shared" ca="1" si="44"/>
        <v/>
      </c>
      <c r="AC88" s="74" t="str">
        <f t="shared" ca="1" si="44"/>
        <v/>
      </c>
      <c r="AD88" s="74" t="str">
        <f t="shared" ca="1" si="44"/>
        <v/>
      </c>
      <c r="AE88" s="74" t="str">
        <f t="shared" ca="1" si="44"/>
        <v/>
      </c>
      <c r="AF88" s="74" t="str">
        <f t="shared" ca="1" si="44"/>
        <v/>
      </c>
      <c r="AG88" s="75" t="str">
        <f t="shared" ca="1" si="44"/>
        <v/>
      </c>
    </row>
    <row r="89" spans="1:33" ht="20.100000000000001" customHeight="1">
      <c r="A89" s="109"/>
      <c r="B89" s="80" t="s">
        <v>8</v>
      </c>
      <c r="C89" s="74" t="str">
        <f ca="1">IF(C87="","",VLOOKUP(C87,'C ds'!$C$1:$H$1000,6,FALSE))</f>
        <v/>
      </c>
      <c r="D89" s="74" t="str">
        <f ca="1">IF(D87="","",VLOOKUP(D87,'C ds'!$C$1:$H$1000,6,FALSE))</f>
        <v/>
      </c>
      <c r="E89" s="74" t="str">
        <f ca="1">IF(E87="","",VLOOKUP(E87,'C ds'!$C$1:$H$1000,6,FALSE))</f>
        <v/>
      </c>
      <c r="F89" s="74" t="str">
        <f ca="1">IF(F87="","",VLOOKUP(F87,'C ds'!$C$1:$H$1000,6,FALSE))</f>
        <v/>
      </c>
      <c r="G89" s="74" t="str">
        <f ca="1">IF(G87="","",VLOOKUP(G87,'C ds'!$C$1:$H$1000,6,FALSE))</f>
        <v/>
      </c>
      <c r="H89" s="74" t="str">
        <f ca="1">IF(H87="","",VLOOKUP(H87,'C ds'!$C$1:$H$1000,6,FALSE))</f>
        <v/>
      </c>
      <c r="I89" s="74" t="str">
        <f ca="1">IF(I87="","",VLOOKUP(I87,'C ds'!$C$1:$H$1000,6,FALSE))</f>
        <v/>
      </c>
      <c r="J89" s="74" t="str">
        <f ca="1">IF(J87="","",VLOOKUP(J87,'C ds'!$C$1:$H$1000,6,FALSE))</f>
        <v/>
      </c>
      <c r="K89" s="74" t="str">
        <f ca="1">IF(K87="","",VLOOKUP(K87,'C ds'!$C$1:$H$1000,6,FALSE))</f>
        <v/>
      </c>
      <c r="L89" s="74" t="str">
        <f ca="1">IF(L87="","",VLOOKUP(L87,'C ds'!$C$1:$H$1000,6,FALSE))</f>
        <v/>
      </c>
      <c r="M89" s="74" t="str">
        <f ca="1">IF(M87="","",VLOOKUP(M87,'C ds'!$C$1:$H$1000,6,FALSE))</f>
        <v/>
      </c>
      <c r="N89" s="74" t="str">
        <f ca="1">IF(N87="","",VLOOKUP(N87,'C ds'!$C$1:$H$1000,6,FALSE))</f>
        <v/>
      </c>
      <c r="O89" s="74" t="str">
        <f ca="1">IF(O87="","",VLOOKUP(O87,'C ds'!$C$1:$H$1000,6,FALSE))</f>
        <v/>
      </c>
      <c r="P89" s="74" t="str">
        <f ca="1">IF(P87="","",VLOOKUP(P87,'C ds'!$C$1:$H$1000,6,FALSE))</f>
        <v/>
      </c>
      <c r="Q89" s="74" t="str">
        <f ca="1">IF(Q87="","",VLOOKUP(Q87,'C ds'!$C$1:$H$1000,6,FALSE))</f>
        <v/>
      </c>
      <c r="R89" s="74" t="str">
        <f ca="1">IF(R87="","",VLOOKUP(R87,'C ds'!$C$1:$H$1000,6,FALSE))</f>
        <v/>
      </c>
      <c r="S89" s="74" t="str">
        <f ca="1">IF(S87="","",VLOOKUP(S87,'C ds'!$C$1:$H$1000,6,FALSE))</f>
        <v/>
      </c>
      <c r="T89" s="74" t="str">
        <f ca="1">IF(T87="","",VLOOKUP(T87,'C ds'!$C$1:$H$1000,6,FALSE))</f>
        <v/>
      </c>
      <c r="U89" s="74" t="str">
        <f ca="1">IF(U87="","",VLOOKUP(U87,'C ds'!$C$1:$H$1000,6,FALSE))</f>
        <v/>
      </c>
      <c r="V89" s="74" t="str">
        <f ca="1">IF(V87="","",VLOOKUP(V87,'C ds'!$C$1:$H$1000,6,FALSE))</f>
        <v/>
      </c>
      <c r="W89" s="74" t="str">
        <f ca="1">IF(W87="","",VLOOKUP(W87,'C ds'!$C$1:$H$1000,6,FALSE))</f>
        <v/>
      </c>
      <c r="X89" s="74" t="str">
        <f ca="1">IF(X87="","",VLOOKUP(X87,'C ds'!$C$1:$H$1000,6,FALSE))</f>
        <v/>
      </c>
      <c r="Y89" s="74" t="str">
        <f ca="1">IF(Y87="","",VLOOKUP(Y87,'C ds'!$C$1:$H$1000,6,FALSE))</f>
        <v/>
      </c>
      <c r="Z89" s="74" t="str">
        <f ca="1">IF(Z87="","",VLOOKUP(Z87,'C ds'!$C$1:$H$1000,6,FALSE))</f>
        <v/>
      </c>
      <c r="AA89" s="74" t="str">
        <f ca="1">IF(AA87="","",VLOOKUP(AA87,'C ds'!$C$1:$H$1000,6,FALSE))</f>
        <v/>
      </c>
      <c r="AB89" s="74" t="str">
        <f ca="1">IF(AB87="","",VLOOKUP(AB87,'C ds'!$C$1:$H$1000,6,FALSE))</f>
        <v/>
      </c>
      <c r="AC89" s="74" t="str">
        <f ca="1">IF(AC87="","",VLOOKUP(AC87,'C ds'!$C$1:$H$1000,6,FALSE))</f>
        <v/>
      </c>
      <c r="AD89" s="74" t="str">
        <f ca="1">IF(AD87="","",VLOOKUP(AD87,'C ds'!$C$1:$H$1000,6,FALSE))</f>
        <v/>
      </c>
      <c r="AE89" s="74" t="str">
        <f ca="1">IF(AE87="","",VLOOKUP(AE87,'C ds'!$C$1:$H$1000,6,FALSE))</f>
        <v/>
      </c>
      <c r="AF89" s="74" t="str">
        <f ca="1">IF(AF87="","",VLOOKUP(AF87,'C ds'!$C$1:$H$1000,6,FALSE))</f>
        <v/>
      </c>
      <c r="AG89" s="75" t="str">
        <f ca="1">IF(AG87="","",VLOOKUP(AG87,'C ds'!$C$1:$H$1000,6,FALSE))</f>
        <v/>
      </c>
    </row>
    <row r="90" spans="1:33" ht="20.100000000000001" customHeight="1" thickBot="1">
      <c r="A90" s="110"/>
      <c r="B90" s="81" t="s">
        <v>1</v>
      </c>
      <c r="C90" s="77" t="str">
        <f ca="1">IF(C87="","",VLOOKUP(C87,'C ds'!$C:$I,7,FALSE))</f>
        <v/>
      </c>
      <c r="D90" s="77" t="str">
        <f ca="1">IF(D87="","",VLOOKUP(D87,'C ds'!$C:$I,7,FALSE))</f>
        <v/>
      </c>
      <c r="E90" s="77" t="str">
        <f ca="1">IF(E87="","",VLOOKUP(E87,'C ds'!$C:$I,7,FALSE))</f>
        <v/>
      </c>
      <c r="F90" s="77" t="str">
        <f ca="1">IF(F87="","",VLOOKUP(F87,'C ds'!$C:$I,7,FALSE))</f>
        <v/>
      </c>
      <c r="G90" s="77" t="str">
        <f ca="1">IF(G87="","",VLOOKUP(G87,'C ds'!$C:$I,7,FALSE))</f>
        <v/>
      </c>
      <c r="H90" s="77" t="str">
        <f ca="1">IF(H87="","",VLOOKUP(H87,'C ds'!$C:$I,7,FALSE))</f>
        <v/>
      </c>
      <c r="I90" s="77" t="str">
        <f ca="1">IF(I87="","",VLOOKUP(I87,'C ds'!$C:$I,7,FALSE))</f>
        <v/>
      </c>
      <c r="J90" s="77" t="str">
        <f ca="1">IF(J87="","",VLOOKUP(J87,'C ds'!$C:$I,7,FALSE))</f>
        <v/>
      </c>
      <c r="K90" s="77" t="str">
        <f ca="1">IF(K87="","",VLOOKUP(K87,'C ds'!$C:$I,7,FALSE))</f>
        <v/>
      </c>
      <c r="L90" s="77" t="str">
        <f ca="1">IF(L87="","",VLOOKUP(L87,'C ds'!$C:$I,7,FALSE))</f>
        <v/>
      </c>
      <c r="M90" s="77" t="str">
        <f ca="1">IF(M87="","",VLOOKUP(M87,'C ds'!$C:$I,7,FALSE))</f>
        <v/>
      </c>
      <c r="N90" s="77" t="str">
        <f ca="1">IF(N87="","",VLOOKUP(N87,'C ds'!$C:$I,7,FALSE))</f>
        <v/>
      </c>
      <c r="O90" s="77" t="str">
        <f ca="1">IF(O87="","",VLOOKUP(O87,'C ds'!$C:$I,7,FALSE))</f>
        <v/>
      </c>
      <c r="P90" s="77" t="str">
        <f ca="1">IF(P87="","",VLOOKUP(P87,'C ds'!$C:$I,7,FALSE))</f>
        <v/>
      </c>
      <c r="Q90" s="77" t="str">
        <f ca="1">IF(Q87="","",VLOOKUP(Q87,'C ds'!$C:$I,7,FALSE))</f>
        <v/>
      </c>
      <c r="R90" s="77" t="str">
        <f ca="1">IF(R87="","",VLOOKUP(R87,'C ds'!$C:$I,7,FALSE))</f>
        <v/>
      </c>
      <c r="S90" s="77" t="str">
        <f ca="1">IF(S87="","",VLOOKUP(S87,'C ds'!$C:$I,7,FALSE))</f>
        <v/>
      </c>
      <c r="T90" s="77" t="str">
        <f ca="1">IF(T87="","",VLOOKUP(T87,'C ds'!$C:$I,7,FALSE))</f>
        <v/>
      </c>
      <c r="U90" s="77" t="str">
        <f ca="1">IF(U87="","",VLOOKUP(U87,'C ds'!$C:$I,7,FALSE))</f>
        <v/>
      </c>
      <c r="V90" s="77" t="str">
        <f ca="1">IF(V87="","",VLOOKUP(V87,'C ds'!$C:$I,7,FALSE))</f>
        <v/>
      </c>
      <c r="W90" s="77" t="str">
        <f ca="1">IF(W87="","",VLOOKUP(W87,'C ds'!$C:$I,7,FALSE))</f>
        <v/>
      </c>
      <c r="X90" s="77" t="str">
        <f ca="1">IF(X87="","",VLOOKUP(X87,'C ds'!$C:$I,7,FALSE))</f>
        <v/>
      </c>
      <c r="Y90" s="77" t="str">
        <f ca="1">IF(Y87="","",VLOOKUP(Y87,'C ds'!$C:$I,7,FALSE))</f>
        <v/>
      </c>
      <c r="Z90" s="77" t="str">
        <f ca="1">IF(Z87="","",VLOOKUP(Z87,'C ds'!$C:$I,7,FALSE))</f>
        <v/>
      </c>
      <c r="AA90" s="77" t="str">
        <f ca="1">IF(AA87="","",VLOOKUP(AA87,'C ds'!$C:$I,7,FALSE))</f>
        <v/>
      </c>
      <c r="AB90" s="77" t="str">
        <f ca="1">IF(AB87="","",VLOOKUP(AB87,'C ds'!$C:$I,7,FALSE))</f>
        <v/>
      </c>
      <c r="AC90" s="77" t="str">
        <f ca="1">IF(AC87="","",VLOOKUP(AC87,'C ds'!$C:$I,7,FALSE))</f>
        <v/>
      </c>
      <c r="AD90" s="77" t="str">
        <f ca="1">IF(AD87="","",VLOOKUP(AD87,'C ds'!$C:$I,7,FALSE))</f>
        <v/>
      </c>
      <c r="AE90" s="77" t="str">
        <f ca="1">IF(AE87="","",VLOOKUP(AE87,'C ds'!$C:$I,7,FALSE))</f>
        <v/>
      </c>
      <c r="AF90" s="77" t="str">
        <f ca="1">IF(AF87="","",VLOOKUP(AF87,'C ds'!$C:$I,7,FALSE))</f>
        <v/>
      </c>
      <c r="AG90" s="78" t="str">
        <f ca="1">IF(AG87="","",VLOOKUP(AG87,'C ds'!$C:$I,7,FALSE))</f>
        <v/>
      </c>
    </row>
    <row r="91" spans="1:33" ht="19.5" customHeight="1">
      <c r="A91" s="108">
        <f>Para!L23</f>
        <v>61.3</v>
      </c>
      <c r="B91" s="79" t="s">
        <v>25</v>
      </c>
      <c r="C91" s="70" t="str">
        <f t="shared" ref="C91:AG91" ca="1" si="45">IF(SUMIFS(BC_JAN,DP_JAN,"&lt;="&amp;C$5,DF_JAN,"&gt;="&amp;C$5,V_JAN,$A91)=0,"",SUMIFS(BC_JAN,DP_JAN,"&lt;="&amp;C$5,DF_JAN,"&gt;="&amp;C$5,V_JAN,$A91))</f>
        <v/>
      </c>
      <c r="D91" s="70" t="str">
        <f t="shared" ca="1" si="45"/>
        <v/>
      </c>
      <c r="E91" s="70" t="str">
        <f t="shared" ca="1" si="45"/>
        <v/>
      </c>
      <c r="F91" s="70" t="str">
        <f t="shared" ca="1" si="45"/>
        <v/>
      </c>
      <c r="G91" s="70" t="str">
        <f t="shared" ca="1" si="45"/>
        <v/>
      </c>
      <c r="H91" s="70" t="str">
        <f t="shared" ca="1" si="45"/>
        <v/>
      </c>
      <c r="I91" s="70" t="str">
        <f t="shared" ca="1" si="45"/>
        <v/>
      </c>
      <c r="J91" s="70" t="str">
        <f t="shared" ca="1" si="45"/>
        <v/>
      </c>
      <c r="K91" s="70" t="str">
        <f t="shared" ca="1" si="45"/>
        <v/>
      </c>
      <c r="L91" s="70" t="str">
        <f t="shared" ca="1" si="45"/>
        <v/>
      </c>
      <c r="M91" s="70" t="str">
        <f t="shared" ca="1" si="45"/>
        <v/>
      </c>
      <c r="N91" s="70" t="str">
        <f t="shared" ca="1" si="45"/>
        <v/>
      </c>
      <c r="O91" s="70" t="str">
        <f t="shared" ca="1" si="45"/>
        <v/>
      </c>
      <c r="P91" s="70" t="str">
        <f t="shared" ca="1" si="45"/>
        <v/>
      </c>
      <c r="Q91" s="70" t="str">
        <f t="shared" ca="1" si="45"/>
        <v/>
      </c>
      <c r="R91" s="70" t="str">
        <f t="shared" ca="1" si="45"/>
        <v/>
      </c>
      <c r="S91" s="70" t="str">
        <f t="shared" ca="1" si="45"/>
        <v/>
      </c>
      <c r="T91" s="70" t="str">
        <f t="shared" ca="1" si="45"/>
        <v/>
      </c>
      <c r="U91" s="70" t="str">
        <f t="shared" ca="1" si="45"/>
        <v/>
      </c>
      <c r="V91" s="70" t="str">
        <f t="shared" ca="1" si="45"/>
        <v/>
      </c>
      <c r="W91" s="70" t="str">
        <f t="shared" ca="1" si="45"/>
        <v/>
      </c>
      <c r="X91" s="70" t="str">
        <f t="shared" ca="1" si="45"/>
        <v/>
      </c>
      <c r="Y91" s="70" t="str">
        <f t="shared" ca="1" si="45"/>
        <v/>
      </c>
      <c r="Z91" s="70" t="str">
        <f t="shared" ca="1" si="45"/>
        <v/>
      </c>
      <c r="AA91" s="70" t="str">
        <f t="shared" ca="1" si="45"/>
        <v/>
      </c>
      <c r="AB91" s="70" t="str">
        <f t="shared" ca="1" si="45"/>
        <v/>
      </c>
      <c r="AC91" s="70" t="str">
        <f t="shared" ca="1" si="45"/>
        <v/>
      </c>
      <c r="AD91" s="70" t="str">
        <f t="shared" ca="1" si="45"/>
        <v/>
      </c>
      <c r="AE91" s="70" t="str">
        <f t="shared" ca="1" si="45"/>
        <v/>
      </c>
      <c r="AF91" s="70" t="str">
        <f t="shared" ca="1" si="45"/>
        <v/>
      </c>
      <c r="AG91" s="71" t="str">
        <f t="shared" ca="1" si="45"/>
        <v/>
      </c>
    </row>
    <row r="92" spans="1:33" ht="20.100000000000001" customHeight="1">
      <c r="A92" s="109"/>
      <c r="B92" s="80" t="s">
        <v>9</v>
      </c>
      <c r="C92" s="74" t="str">
        <f t="shared" ref="C92:AG92" ca="1" si="46">IF(C91="","",IF(INDEX(DATDIF2_JAN,MATCH(C91,BC_JAN))=C$5,INDEX(COND3_JAN,MATCH(C91,BC_JAN)),IF(INDEX(DATDIF1_JAN,MATCH(C91,BC_JAN))=C$5,INDEX(COND2_JAN,MATCH(C91,BC_JAN)),INDEX(COND1_JAN,MATCH(C91,BC_JAN)))))</f>
        <v/>
      </c>
      <c r="D92" s="74" t="str">
        <f t="shared" ca="1" si="46"/>
        <v/>
      </c>
      <c r="E92" s="74" t="str">
        <f t="shared" ca="1" si="46"/>
        <v/>
      </c>
      <c r="F92" s="74" t="str">
        <f t="shared" ca="1" si="46"/>
        <v/>
      </c>
      <c r="G92" s="74" t="str">
        <f t="shared" ca="1" si="46"/>
        <v/>
      </c>
      <c r="H92" s="74" t="str">
        <f t="shared" ca="1" si="46"/>
        <v/>
      </c>
      <c r="I92" s="74" t="str">
        <f t="shared" ca="1" si="46"/>
        <v/>
      </c>
      <c r="J92" s="74" t="str">
        <f t="shared" ca="1" si="46"/>
        <v/>
      </c>
      <c r="K92" s="74" t="str">
        <f t="shared" ca="1" si="46"/>
        <v/>
      </c>
      <c r="L92" s="74" t="str">
        <f t="shared" ca="1" si="46"/>
        <v/>
      </c>
      <c r="M92" s="74" t="str">
        <f t="shared" ca="1" si="46"/>
        <v/>
      </c>
      <c r="N92" s="74" t="str">
        <f t="shared" ca="1" si="46"/>
        <v/>
      </c>
      <c r="O92" s="74" t="str">
        <f t="shared" ca="1" si="46"/>
        <v/>
      </c>
      <c r="P92" s="74" t="str">
        <f t="shared" ca="1" si="46"/>
        <v/>
      </c>
      <c r="Q92" s="74" t="str">
        <f t="shared" ca="1" si="46"/>
        <v/>
      </c>
      <c r="R92" s="74" t="str">
        <f t="shared" ca="1" si="46"/>
        <v/>
      </c>
      <c r="S92" s="74" t="str">
        <f t="shared" ca="1" si="46"/>
        <v/>
      </c>
      <c r="T92" s="74" t="str">
        <f t="shared" ca="1" si="46"/>
        <v/>
      </c>
      <c r="U92" s="74" t="str">
        <f t="shared" ca="1" si="46"/>
        <v/>
      </c>
      <c r="V92" s="74" t="str">
        <f t="shared" ca="1" si="46"/>
        <v/>
      </c>
      <c r="W92" s="74" t="str">
        <f t="shared" ca="1" si="46"/>
        <v/>
      </c>
      <c r="X92" s="74" t="str">
        <f t="shared" ca="1" si="46"/>
        <v/>
      </c>
      <c r="Y92" s="74" t="str">
        <f t="shared" ca="1" si="46"/>
        <v/>
      </c>
      <c r="Z92" s="74" t="str">
        <f t="shared" ca="1" si="46"/>
        <v/>
      </c>
      <c r="AA92" s="74" t="str">
        <f t="shared" ca="1" si="46"/>
        <v/>
      </c>
      <c r="AB92" s="74" t="str">
        <f t="shared" ca="1" si="46"/>
        <v/>
      </c>
      <c r="AC92" s="74" t="str">
        <f t="shared" ca="1" si="46"/>
        <v/>
      </c>
      <c r="AD92" s="74" t="str">
        <f t="shared" ca="1" si="46"/>
        <v/>
      </c>
      <c r="AE92" s="74" t="str">
        <f t="shared" ca="1" si="46"/>
        <v/>
      </c>
      <c r="AF92" s="74" t="str">
        <f t="shared" ca="1" si="46"/>
        <v/>
      </c>
      <c r="AG92" s="75" t="str">
        <f t="shared" ca="1" si="46"/>
        <v/>
      </c>
    </row>
    <row r="93" spans="1:33" ht="20.100000000000001" customHeight="1">
      <c r="A93" s="109"/>
      <c r="B93" s="80" t="s">
        <v>8</v>
      </c>
      <c r="C93" s="74" t="str">
        <f ca="1">IF(C91="","",VLOOKUP(C91,'C ds'!$C$1:$H$1000,6,FALSE))</f>
        <v/>
      </c>
      <c r="D93" s="74" t="str">
        <f ca="1">IF(D91="","",VLOOKUP(D91,'C ds'!$C$1:$H$1000,6,FALSE))</f>
        <v/>
      </c>
      <c r="E93" s="74" t="str">
        <f ca="1">IF(E91="","",VLOOKUP(E91,'C ds'!$C$1:$H$1000,6,FALSE))</f>
        <v/>
      </c>
      <c r="F93" s="74" t="str">
        <f ca="1">IF(F91="","",VLOOKUP(F91,'C ds'!$C$1:$H$1000,6,FALSE))</f>
        <v/>
      </c>
      <c r="G93" s="74" t="str">
        <f ca="1">IF(G91="","",VLOOKUP(G91,'C ds'!$C$1:$H$1000,6,FALSE))</f>
        <v/>
      </c>
      <c r="H93" s="74" t="str">
        <f ca="1">IF(H91="","",VLOOKUP(H91,'C ds'!$C$1:$H$1000,6,FALSE))</f>
        <v/>
      </c>
      <c r="I93" s="74" t="str">
        <f ca="1">IF(I91="","",VLOOKUP(I91,'C ds'!$C$1:$H$1000,6,FALSE))</f>
        <v/>
      </c>
      <c r="J93" s="74" t="str">
        <f ca="1">IF(J91="","",VLOOKUP(J91,'C ds'!$C$1:$H$1000,6,FALSE))</f>
        <v/>
      </c>
      <c r="K93" s="74" t="str">
        <f ca="1">IF(K91="","",VLOOKUP(K91,'C ds'!$C$1:$H$1000,6,FALSE))</f>
        <v/>
      </c>
      <c r="L93" s="74" t="str">
        <f ca="1">IF(L91="","",VLOOKUP(L91,'C ds'!$C$1:$H$1000,6,FALSE))</f>
        <v/>
      </c>
      <c r="M93" s="74" t="str">
        <f ca="1">IF(M91="","",VLOOKUP(M91,'C ds'!$C$1:$H$1000,6,FALSE))</f>
        <v/>
      </c>
      <c r="N93" s="74" t="str">
        <f ca="1">IF(N91="","",VLOOKUP(N91,'C ds'!$C$1:$H$1000,6,FALSE))</f>
        <v/>
      </c>
      <c r="O93" s="74" t="str">
        <f ca="1">IF(O91="","",VLOOKUP(O91,'C ds'!$C$1:$H$1000,6,FALSE))</f>
        <v/>
      </c>
      <c r="P93" s="74" t="str">
        <f ca="1">IF(P91="","",VLOOKUP(P91,'C ds'!$C$1:$H$1000,6,FALSE))</f>
        <v/>
      </c>
      <c r="Q93" s="74" t="str">
        <f ca="1">IF(Q91="","",VLOOKUP(Q91,'C ds'!$C$1:$H$1000,6,FALSE))</f>
        <v/>
      </c>
      <c r="R93" s="74" t="str">
        <f ca="1">IF(R91="","",VLOOKUP(R91,'C ds'!$C$1:$H$1000,6,FALSE))</f>
        <v/>
      </c>
      <c r="S93" s="74" t="str">
        <f ca="1">IF(S91="","",VLOOKUP(S91,'C ds'!$C$1:$H$1000,6,FALSE))</f>
        <v/>
      </c>
      <c r="T93" s="74" t="str">
        <f ca="1">IF(T91="","",VLOOKUP(T91,'C ds'!$C$1:$H$1000,6,FALSE))</f>
        <v/>
      </c>
      <c r="U93" s="74" t="str">
        <f ca="1">IF(U91="","",VLOOKUP(U91,'C ds'!$C$1:$H$1000,6,FALSE))</f>
        <v/>
      </c>
      <c r="V93" s="74" t="str">
        <f ca="1">IF(V91="","",VLOOKUP(V91,'C ds'!$C$1:$H$1000,6,FALSE))</f>
        <v/>
      </c>
      <c r="W93" s="74" t="str">
        <f ca="1">IF(W91="","",VLOOKUP(W91,'C ds'!$C$1:$H$1000,6,FALSE))</f>
        <v/>
      </c>
      <c r="X93" s="74" t="str">
        <f ca="1">IF(X91="","",VLOOKUP(X91,'C ds'!$C$1:$H$1000,6,FALSE))</f>
        <v/>
      </c>
      <c r="Y93" s="74" t="str">
        <f ca="1">IF(Y91="","",VLOOKUP(Y91,'C ds'!$C$1:$H$1000,6,FALSE))</f>
        <v/>
      </c>
      <c r="Z93" s="74" t="str">
        <f ca="1">IF(Z91="","",VLOOKUP(Z91,'C ds'!$C$1:$H$1000,6,FALSE))</f>
        <v/>
      </c>
      <c r="AA93" s="74" t="str">
        <f ca="1">IF(AA91="","",VLOOKUP(AA91,'C ds'!$C$1:$H$1000,6,FALSE))</f>
        <v/>
      </c>
      <c r="AB93" s="74" t="str">
        <f ca="1">IF(AB91="","",VLOOKUP(AB91,'C ds'!$C$1:$H$1000,6,FALSE))</f>
        <v/>
      </c>
      <c r="AC93" s="74" t="str">
        <f ca="1">IF(AC91="","",VLOOKUP(AC91,'C ds'!$C$1:$H$1000,6,FALSE))</f>
        <v/>
      </c>
      <c r="AD93" s="74" t="str">
        <f ca="1">IF(AD91="","",VLOOKUP(AD91,'C ds'!$C$1:$H$1000,6,FALSE))</f>
        <v/>
      </c>
      <c r="AE93" s="74" t="str">
        <f ca="1">IF(AE91="","",VLOOKUP(AE91,'C ds'!$C$1:$H$1000,6,FALSE))</f>
        <v/>
      </c>
      <c r="AF93" s="74" t="str">
        <f ca="1">IF(AF91="","",VLOOKUP(AF91,'C ds'!$C$1:$H$1000,6,FALSE))</f>
        <v/>
      </c>
      <c r="AG93" s="75" t="str">
        <f ca="1">IF(AG91="","",VLOOKUP(AG91,'C ds'!$C$1:$H$1000,6,FALSE))</f>
        <v/>
      </c>
    </row>
    <row r="94" spans="1:33" ht="20.100000000000001" customHeight="1" thickBot="1">
      <c r="A94" s="110"/>
      <c r="B94" s="81" t="s">
        <v>1</v>
      </c>
      <c r="C94" s="77" t="str">
        <f ca="1">IF(C91="","",VLOOKUP(C91,'C ds'!$C:$I,7,FALSE))</f>
        <v/>
      </c>
      <c r="D94" s="77" t="str">
        <f ca="1">IF(D91="","",VLOOKUP(D91,'C ds'!$C:$I,7,FALSE))</f>
        <v/>
      </c>
      <c r="E94" s="77" t="str">
        <f ca="1">IF(E91="","",VLOOKUP(E91,'C ds'!$C:$I,7,FALSE))</f>
        <v/>
      </c>
      <c r="F94" s="77" t="str">
        <f ca="1">IF(F91="","",VLOOKUP(F91,'C ds'!$C:$I,7,FALSE))</f>
        <v/>
      </c>
      <c r="G94" s="77" t="str">
        <f ca="1">IF(G91="","",VLOOKUP(G91,'C ds'!$C:$I,7,FALSE))</f>
        <v/>
      </c>
      <c r="H94" s="77" t="str">
        <f ca="1">IF(H91="","",VLOOKUP(H91,'C ds'!$C:$I,7,FALSE))</f>
        <v/>
      </c>
      <c r="I94" s="77" t="str">
        <f ca="1">IF(I91="","",VLOOKUP(I91,'C ds'!$C:$I,7,FALSE))</f>
        <v/>
      </c>
      <c r="J94" s="77" t="str">
        <f ca="1">IF(J91="","",VLOOKUP(J91,'C ds'!$C:$I,7,FALSE))</f>
        <v/>
      </c>
      <c r="K94" s="77" t="str">
        <f ca="1">IF(K91="","",VLOOKUP(K91,'C ds'!$C:$I,7,FALSE))</f>
        <v/>
      </c>
      <c r="L94" s="77" t="str">
        <f ca="1">IF(L91="","",VLOOKUP(L91,'C ds'!$C:$I,7,FALSE))</f>
        <v/>
      </c>
      <c r="M94" s="77" t="str">
        <f ca="1">IF(M91="","",VLOOKUP(M91,'C ds'!$C:$I,7,FALSE))</f>
        <v/>
      </c>
      <c r="N94" s="77" t="str">
        <f ca="1">IF(N91="","",VLOOKUP(N91,'C ds'!$C:$I,7,FALSE))</f>
        <v/>
      </c>
      <c r="O94" s="77" t="str">
        <f ca="1">IF(O91="","",VLOOKUP(O91,'C ds'!$C:$I,7,FALSE))</f>
        <v/>
      </c>
      <c r="P94" s="77" t="str">
        <f ca="1">IF(P91="","",VLOOKUP(P91,'C ds'!$C:$I,7,FALSE))</f>
        <v/>
      </c>
      <c r="Q94" s="77" t="str">
        <f ca="1">IF(Q91="","",VLOOKUP(Q91,'C ds'!$C:$I,7,FALSE))</f>
        <v/>
      </c>
      <c r="R94" s="77" t="str">
        <f ca="1">IF(R91="","",VLOOKUP(R91,'C ds'!$C:$I,7,FALSE))</f>
        <v/>
      </c>
      <c r="S94" s="77" t="str">
        <f ca="1">IF(S91="","",VLOOKUP(S91,'C ds'!$C:$I,7,FALSE))</f>
        <v/>
      </c>
      <c r="T94" s="77" t="str">
        <f ca="1">IF(T91="","",VLOOKUP(T91,'C ds'!$C:$I,7,FALSE))</f>
        <v/>
      </c>
      <c r="U94" s="77" t="str">
        <f ca="1">IF(U91="","",VLOOKUP(U91,'C ds'!$C:$I,7,FALSE))</f>
        <v/>
      </c>
      <c r="V94" s="77" t="str">
        <f ca="1">IF(V91="","",VLOOKUP(V91,'C ds'!$C:$I,7,FALSE))</f>
        <v/>
      </c>
      <c r="W94" s="77" t="str">
        <f ca="1">IF(W91="","",VLOOKUP(W91,'C ds'!$C:$I,7,FALSE))</f>
        <v/>
      </c>
      <c r="X94" s="77" t="str">
        <f ca="1">IF(X91="","",VLOOKUP(X91,'C ds'!$C:$I,7,FALSE))</f>
        <v/>
      </c>
      <c r="Y94" s="77" t="str">
        <f ca="1">IF(Y91="","",VLOOKUP(Y91,'C ds'!$C:$I,7,FALSE))</f>
        <v/>
      </c>
      <c r="Z94" s="77" t="str">
        <f ca="1">IF(Z91="","",VLOOKUP(Z91,'C ds'!$C:$I,7,FALSE))</f>
        <v/>
      </c>
      <c r="AA94" s="77" t="str">
        <f ca="1">IF(AA91="","",VLOOKUP(AA91,'C ds'!$C:$I,7,FALSE))</f>
        <v/>
      </c>
      <c r="AB94" s="77" t="str">
        <f ca="1">IF(AB91="","",VLOOKUP(AB91,'C ds'!$C:$I,7,FALSE))</f>
        <v/>
      </c>
      <c r="AC94" s="77" t="str">
        <f ca="1">IF(AC91="","",VLOOKUP(AC91,'C ds'!$C:$I,7,FALSE))</f>
        <v/>
      </c>
      <c r="AD94" s="77" t="str">
        <f ca="1">IF(AD91="","",VLOOKUP(AD91,'C ds'!$C:$I,7,FALSE))</f>
        <v/>
      </c>
      <c r="AE94" s="77" t="str">
        <f ca="1">IF(AE91="","",VLOOKUP(AE91,'C ds'!$C:$I,7,FALSE))</f>
        <v/>
      </c>
      <c r="AF94" s="77" t="str">
        <f ca="1">IF(AF91="","",VLOOKUP(AF91,'C ds'!$C:$I,7,FALSE))</f>
        <v/>
      </c>
      <c r="AG94" s="78" t="str">
        <f ca="1">IF(AG91="","",VLOOKUP(AG91,'C ds'!$C:$I,7,FALSE))</f>
        <v/>
      </c>
    </row>
    <row r="95" spans="1:33" ht="19.5" customHeight="1">
      <c r="A95" s="108">
        <f>Para!L24</f>
        <v>61.4</v>
      </c>
      <c r="B95" s="79" t="s">
        <v>25</v>
      </c>
      <c r="C95" s="70" t="str">
        <f t="shared" ref="C95:AG95" ca="1" si="47">IF(SUMIFS(BC_JAN,DP_JAN,"&lt;="&amp;C$5,DF_JAN,"&gt;="&amp;C$5,V_JAN,$A95)=0,"",SUMIFS(BC_JAN,DP_JAN,"&lt;="&amp;C$5,DF_JAN,"&gt;="&amp;C$5,V_JAN,$A95))</f>
        <v/>
      </c>
      <c r="D95" s="70" t="str">
        <f t="shared" ca="1" si="47"/>
        <v/>
      </c>
      <c r="E95" s="70" t="str">
        <f t="shared" ca="1" si="47"/>
        <v/>
      </c>
      <c r="F95" s="70" t="str">
        <f t="shared" ca="1" si="47"/>
        <v/>
      </c>
      <c r="G95" s="70" t="str">
        <f t="shared" ca="1" si="47"/>
        <v/>
      </c>
      <c r="H95" s="70" t="str">
        <f t="shared" ca="1" si="47"/>
        <v/>
      </c>
      <c r="I95" s="70" t="str">
        <f t="shared" ca="1" si="47"/>
        <v/>
      </c>
      <c r="J95" s="70" t="str">
        <f t="shared" ca="1" si="47"/>
        <v/>
      </c>
      <c r="K95" s="70" t="str">
        <f t="shared" ca="1" si="47"/>
        <v/>
      </c>
      <c r="L95" s="70" t="str">
        <f t="shared" ca="1" si="47"/>
        <v/>
      </c>
      <c r="M95" s="70" t="str">
        <f t="shared" ca="1" si="47"/>
        <v/>
      </c>
      <c r="N95" s="70" t="str">
        <f t="shared" ca="1" si="47"/>
        <v/>
      </c>
      <c r="O95" s="70" t="str">
        <f t="shared" ca="1" si="47"/>
        <v/>
      </c>
      <c r="P95" s="70" t="str">
        <f t="shared" ca="1" si="47"/>
        <v/>
      </c>
      <c r="Q95" s="70" t="str">
        <f t="shared" ca="1" si="47"/>
        <v/>
      </c>
      <c r="R95" s="70" t="str">
        <f t="shared" ca="1" si="47"/>
        <v/>
      </c>
      <c r="S95" s="70" t="str">
        <f t="shared" ca="1" si="47"/>
        <v/>
      </c>
      <c r="T95" s="70" t="str">
        <f t="shared" ca="1" si="47"/>
        <v/>
      </c>
      <c r="U95" s="70" t="str">
        <f t="shared" ca="1" si="47"/>
        <v/>
      </c>
      <c r="V95" s="70" t="str">
        <f t="shared" ca="1" si="47"/>
        <v/>
      </c>
      <c r="W95" s="70" t="str">
        <f t="shared" ca="1" si="47"/>
        <v/>
      </c>
      <c r="X95" s="70" t="str">
        <f t="shared" ca="1" si="47"/>
        <v/>
      </c>
      <c r="Y95" s="70" t="str">
        <f t="shared" ca="1" si="47"/>
        <v/>
      </c>
      <c r="Z95" s="70" t="str">
        <f t="shared" ca="1" si="47"/>
        <v/>
      </c>
      <c r="AA95" s="70" t="str">
        <f t="shared" ca="1" si="47"/>
        <v/>
      </c>
      <c r="AB95" s="70" t="str">
        <f t="shared" ca="1" si="47"/>
        <v/>
      </c>
      <c r="AC95" s="70" t="str">
        <f t="shared" ca="1" si="47"/>
        <v/>
      </c>
      <c r="AD95" s="70" t="str">
        <f t="shared" ca="1" si="47"/>
        <v/>
      </c>
      <c r="AE95" s="70" t="str">
        <f t="shared" ca="1" si="47"/>
        <v/>
      </c>
      <c r="AF95" s="70" t="str">
        <f t="shared" ca="1" si="47"/>
        <v/>
      </c>
      <c r="AG95" s="71" t="str">
        <f t="shared" ca="1" si="47"/>
        <v/>
      </c>
    </row>
    <row r="96" spans="1:33" ht="20.100000000000001" customHeight="1">
      <c r="A96" s="109"/>
      <c r="B96" s="80" t="s">
        <v>9</v>
      </c>
      <c r="C96" s="74" t="str">
        <f t="shared" ref="C96:AG96" ca="1" si="48">IF(C95="","",IF(INDEX(DATDIF2_JAN,MATCH(C95,BC_JAN))=C$5,INDEX(COND3_JAN,MATCH(C95,BC_JAN)),IF(INDEX(DATDIF1_JAN,MATCH(C95,BC_JAN))=C$5,INDEX(COND2_JAN,MATCH(C95,BC_JAN)),INDEX(COND1_JAN,MATCH(C95,BC_JAN)))))</f>
        <v/>
      </c>
      <c r="D96" s="74" t="str">
        <f t="shared" ca="1" si="48"/>
        <v/>
      </c>
      <c r="E96" s="74" t="str">
        <f t="shared" ca="1" si="48"/>
        <v/>
      </c>
      <c r="F96" s="74" t="str">
        <f t="shared" ca="1" si="48"/>
        <v/>
      </c>
      <c r="G96" s="74" t="str">
        <f t="shared" ca="1" si="48"/>
        <v/>
      </c>
      <c r="H96" s="74" t="str">
        <f t="shared" ca="1" si="48"/>
        <v/>
      </c>
      <c r="I96" s="74" t="str">
        <f t="shared" ca="1" si="48"/>
        <v/>
      </c>
      <c r="J96" s="74" t="str">
        <f t="shared" ca="1" si="48"/>
        <v/>
      </c>
      <c r="K96" s="74" t="str">
        <f t="shared" ca="1" si="48"/>
        <v/>
      </c>
      <c r="L96" s="74" t="str">
        <f t="shared" ca="1" si="48"/>
        <v/>
      </c>
      <c r="M96" s="74" t="str">
        <f t="shared" ca="1" si="48"/>
        <v/>
      </c>
      <c r="N96" s="74" t="str">
        <f t="shared" ca="1" si="48"/>
        <v/>
      </c>
      <c r="O96" s="74" t="str">
        <f t="shared" ca="1" si="48"/>
        <v/>
      </c>
      <c r="P96" s="74" t="str">
        <f t="shared" ca="1" si="48"/>
        <v/>
      </c>
      <c r="Q96" s="74" t="str">
        <f t="shared" ca="1" si="48"/>
        <v/>
      </c>
      <c r="R96" s="74" t="str">
        <f t="shared" ca="1" si="48"/>
        <v/>
      </c>
      <c r="S96" s="74" t="str">
        <f t="shared" ca="1" si="48"/>
        <v/>
      </c>
      <c r="T96" s="74" t="str">
        <f t="shared" ca="1" si="48"/>
        <v/>
      </c>
      <c r="U96" s="74" t="str">
        <f t="shared" ca="1" si="48"/>
        <v/>
      </c>
      <c r="V96" s="74" t="str">
        <f t="shared" ca="1" si="48"/>
        <v/>
      </c>
      <c r="W96" s="74" t="str">
        <f t="shared" ca="1" si="48"/>
        <v/>
      </c>
      <c r="X96" s="74" t="str">
        <f t="shared" ca="1" si="48"/>
        <v/>
      </c>
      <c r="Y96" s="74" t="str">
        <f t="shared" ca="1" si="48"/>
        <v/>
      </c>
      <c r="Z96" s="74" t="str">
        <f t="shared" ca="1" si="48"/>
        <v/>
      </c>
      <c r="AA96" s="74" t="str">
        <f t="shared" ca="1" si="48"/>
        <v/>
      </c>
      <c r="AB96" s="74" t="str">
        <f t="shared" ca="1" si="48"/>
        <v/>
      </c>
      <c r="AC96" s="74" t="str">
        <f t="shared" ca="1" si="48"/>
        <v/>
      </c>
      <c r="AD96" s="74" t="str">
        <f t="shared" ca="1" si="48"/>
        <v/>
      </c>
      <c r="AE96" s="74" t="str">
        <f t="shared" ca="1" si="48"/>
        <v/>
      </c>
      <c r="AF96" s="74" t="str">
        <f t="shared" ca="1" si="48"/>
        <v/>
      </c>
      <c r="AG96" s="75" t="str">
        <f t="shared" ca="1" si="48"/>
        <v/>
      </c>
    </row>
    <row r="97" spans="1:33" ht="20.100000000000001" customHeight="1">
      <c r="A97" s="109"/>
      <c r="B97" s="80" t="s">
        <v>8</v>
      </c>
      <c r="C97" s="74" t="str">
        <f ca="1">IF(C95="","",VLOOKUP(C95,'C ds'!$C$1:$H$1000,6,FALSE))</f>
        <v/>
      </c>
      <c r="D97" s="74" t="str">
        <f ca="1">IF(D95="","",VLOOKUP(D95,'C ds'!$C$1:$H$1000,6,FALSE))</f>
        <v/>
      </c>
      <c r="E97" s="74" t="str">
        <f ca="1">IF(E95="","",VLOOKUP(E95,'C ds'!$C$1:$H$1000,6,FALSE))</f>
        <v/>
      </c>
      <c r="F97" s="74" t="str">
        <f ca="1">IF(F95="","",VLOOKUP(F95,'C ds'!$C$1:$H$1000,6,FALSE))</f>
        <v/>
      </c>
      <c r="G97" s="74" t="str">
        <f ca="1">IF(G95="","",VLOOKUP(G95,'C ds'!$C$1:$H$1000,6,FALSE))</f>
        <v/>
      </c>
      <c r="H97" s="74" t="str">
        <f ca="1">IF(H95="","",VLOOKUP(H95,'C ds'!$C$1:$H$1000,6,FALSE))</f>
        <v/>
      </c>
      <c r="I97" s="74" t="str">
        <f ca="1">IF(I95="","",VLOOKUP(I95,'C ds'!$C$1:$H$1000,6,FALSE))</f>
        <v/>
      </c>
      <c r="J97" s="74" t="str">
        <f ca="1">IF(J95="","",VLOOKUP(J95,'C ds'!$C$1:$H$1000,6,FALSE))</f>
        <v/>
      </c>
      <c r="K97" s="74" t="str">
        <f ca="1">IF(K95="","",VLOOKUP(K95,'C ds'!$C$1:$H$1000,6,FALSE))</f>
        <v/>
      </c>
      <c r="L97" s="74" t="str">
        <f ca="1">IF(L95="","",VLOOKUP(L95,'C ds'!$C$1:$H$1000,6,FALSE))</f>
        <v/>
      </c>
      <c r="M97" s="74" t="str">
        <f ca="1">IF(M95="","",VLOOKUP(M95,'C ds'!$C$1:$H$1000,6,FALSE))</f>
        <v/>
      </c>
      <c r="N97" s="74" t="str">
        <f ca="1">IF(N95="","",VLOOKUP(N95,'C ds'!$C$1:$H$1000,6,FALSE))</f>
        <v/>
      </c>
      <c r="O97" s="74" t="str">
        <f ca="1">IF(O95="","",VLOOKUP(O95,'C ds'!$C$1:$H$1000,6,FALSE))</f>
        <v/>
      </c>
      <c r="P97" s="74" t="str">
        <f ca="1">IF(P95="","",VLOOKUP(P95,'C ds'!$C$1:$H$1000,6,FALSE))</f>
        <v/>
      </c>
      <c r="Q97" s="74" t="str">
        <f ca="1">IF(Q95="","",VLOOKUP(Q95,'C ds'!$C$1:$H$1000,6,FALSE))</f>
        <v/>
      </c>
      <c r="R97" s="74" t="str">
        <f ca="1">IF(R95="","",VLOOKUP(R95,'C ds'!$C$1:$H$1000,6,FALSE))</f>
        <v/>
      </c>
      <c r="S97" s="74" t="str">
        <f ca="1">IF(S95="","",VLOOKUP(S95,'C ds'!$C$1:$H$1000,6,FALSE))</f>
        <v/>
      </c>
      <c r="T97" s="74" t="str">
        <f ca="1">IF(T95="","",VLOOKUP(T95,'C ds'!$C$1:$H$1000,6,FALSE))</f>
        <v/>
      </c>
      <c r="U97" s="74" t="str">
        <f ca="1">IF(U95="","",VLOOKUP(U95,'C ds'!$C$1:$H$1000,6,FALSE))</f>
        <v/>
      </c>
      <c r="V97" s="74" t="str">
        <f ca="1">IF(V95="","",VLOOKUP(V95,'C ds'!$C$1:$H$1000,6,FALSE))</f>
        <v/>
      </c>
      <c r="W97" s="74" t="str">
        <f ca="1">IF(W95="","",VLOOKUP(W95,'C ds'!$C$1:$H$1000,6,FALSE))</f>
        <v/>
      </c>
      <c r="X97" s="74" t="str">
        <f ca="1">IF(X95="","",VLOOKUP(X95,'C ds'!$C$1:$H$1000,6,FALSE))</f>
        <v/>
      </c>
      <c r="Y97" s="74" t="str">
        <f ca="1">IF(Y95="","",VLOOKUP(Y95,'C ds'!$C$1:$H$1000,6,FALSE))</f>
        <v/>
      </c>
      <c r="Z97" s="74" t="str">
        <f ca="1">IF(Z95="","",VLOOKUP(Z95,'C ds'!$C$1:$H$1000,6,FALSE))</f>
        <v/>
      </c>
      <c r="AA97" s="74" t="str">
        <f ca="1">IF(AA95="","",VLOOKUP(AA95,'C ds'!$C$1:$H$1000,6,FALSE))</f>
        <v/>
      </c>
      <c r="AB97" s="74" t="str">
        <f ca="1">IF(AB95="","",VLOOKUP(AB95,'C ds'!$C$1:$H$1000,6,FALSE))</f>
        <v/>
      </c>
      <c r="AC97" s="74" t="str">
        <f ca="1">IF(AC95="","",VLOOKUP(AC95,'C ds'!$C$1:$H$1000,6,FALSE))</f>
        <v/>
      </c>
      <c r="AD97" s="74" t="str">
        <f ca="1">IF(AD95="","",VLOOKUP(AD95,'C ds'!$C$1:$H$1000,6,FALSE))</f>
        <v/>
      </c>
      <c r="AE97" s="74" t="str">
        <f ca="1">IF(AE95="","",VLOOKUP(AE95,'C ds'!$C$1:$H$1000,6,FALSE))</f>
        <v/>
      </c>
      <c r="AF97" s="74" t="str">
        <f ca="1">IF(AF95="","",VLOOKUP(AF95,'C ds'!$C$1:$H$1000,6,FALSE))</f>
        <v/>
      </c>
      <c r="AG97" s="75" t="str">
        <f ca="1">IF(AG95="","",VLOOKUP(AG95,'C ds'!$C$1:$H$1000,6,FALSE))</f>
        <v/>
      </c>
    </row>
    <row r="98" spans="1:33" ht="20.100000000000001" customHeight="1" thickBot="1">
      <c r="A98" s="110"/>
      <c r="B98" s="81" t="s">
        <v>1</v>
      </c>
      <c r="C98" s="77" t="str">
        <f ca="1">IF(C95="","",VLOOKUP(C95,'C ds'!$C:$I,7,FALSE))</f>
        <v/>
      </c>
      <c r="D98" s="77" t="str">
        <f ca="1">IF(D95="","",VLOOKUP(D95,'C ds'!$C:$I,7,FALSE))</f>
        <v/>
      </c>
      <c r="E98" s="77" t="str">
        <f ca="1">IF(E95="","",VLOOKUP(E95,'C ds'!$C:$I,7,FALSE))</f>
        <v/>
      </c>
      <c r="F98" s="77" t="str">
        <f ca="1">IF(F95="","",VLOOKUP(F95,'C ds'!$C:$I,7,FALSE))</f>
        <v/>
      </c>
      <c r="G98" s="77" t="str">
        <f ca="1">IF(G95="","",VLOOKUP(G95,'C ds'!$C:$I,7,FALSE))</f>
        <v/>
      </c>
      <c r="H98" s="77" t="str">
        <f ca="1">IF(H95="","",VLOOKUP(H95,'C ds'!$C:$I,7,FALSE))</f>
        <v/>
      </c>
      <c r="I98" s="77" t="str">
        <f ca="1">IF(I95="","",VLOOKUP(I95,'C ds'!$C:$I,7,FALSE))</f>
        <v/>
      </c>
      <c r="J98" s="77" t="str">
        <f ca="1">IF(J95="","",VLOOKUP(J95,'C ds'!$C:$I,7,FALSE))</f>
        <v/>
      </c>
      <c r="K98" s="77" t="str">
        <f ca="1">IF(K95="","",VLOOKUP(K95,'C ds'!$C:$I,7,FALSE))</f>
        <v/>
      </c>
      <c r="L98" s="77" t="str">
        <f ca="1">IF(L95="","",VLOOKUP(L95,'C ds'!$C:$I,7,FALSE))</f>
        <v/>
      </c>
      <c r="M98" s="77" t="str">
        <f ca="1">IF(M95="","",VLOOKUP(M95,'C ds'!$C:$I,7,FALSE))</f>
        <v/>
      </c>
      <c r="N98" s="77" t="str">
        <f ca="1">IF(N95="","",VLOOKUP(N95,'C ds'!$C:$I,7,FALSE))</f>
        <v/>
      </c>
      <c r="O98" s="77" t="str">
        <f ca="1">IF(O95="","",VLOOKUP(O95,'C ds'!$C:$I,7,FALSE))</f>
        <v/>
      </c>
      <c r="P98" s="77" t="str">
        <f ca="1">IF(P95="","",VLOOKUP(P95,'C ds'!$C:$I,7,FALSE))</f>
        <v/>
      </c>
      <c r="Q98" s="77" t="str">
        <f ca="1">IF(Q95="","",VLOOKUP(Q95,'C ds'!$C:$I,7,FALSE))</f>
        <v/>
      </c>
      <c r="R98" s="77" t="str">
        <f ca="1">IF(R95="","",VLOOKUP(R95,'C ds'!$C:$I,7,FALSE))</f>
        <v/>
      </c>
      <c r="S98" s="77" t="str">
        <f ca="1">IF(S95="","",VLOOKUP(S95,'C ds'!$C:$I,7,FALSE))</f>
        <v/>
      </c>
      <c r="T98" s="77" t="str">
        <f ca="1">IF(T95="","",VLOOKUP(T95,'C ds'!$C:$I,7,FALSE))</f>
        <v/>
      </c>
      <c r="U98" s="77" t="str">
        <f ca="1">IF(U95="","",VLOOKUP(U95,'C ds'!$C:$I,7,FALSE))</f>
        <v/>
      </c>
      <c r="V98" s="77" t="str">
        <f ca="1">IF(V95="","",VLOOKUP(V95,'C ds'!$C:$I,7,FALSE))</f>
        <v/>
      </c>
      <c r="W98" s="77" t="str">
        <f ca="1">IF(W95="","",VLOOKUP(W95,'C ds'!$C:$I,7,FALSE))</f>
        <v/>
      </c>
      <c r="X98" s="77" t="str">
        <f ca="1">IF(X95="","",VLOOKUP(X95,'C ds'!$C:$I,7,FALSE))</f>
        <v/>
      </c>
      <c r="Y98" s="77" t="str">
        <f ca="1">IF(Y95="","",VLOOKUP(Y95,'C ds'!$C:$I,7,FALSE))</f>
        <v/>
      </c>
      <c r="Z98" s="77" t="str">
        <f ca="1">IF(Z95="","",VLOOKUP(Z95,'C ds'!$C:$I,7,FALSE))</f>
        <v/>
      </c>
      <c r="AA98" s="77" t="str">
        <f ca="1">IF(AA95="","",VLOOKUP(AA95,'C ds'!$C:$I,7,FALSE))</f>
        <v/>
      </c>
      <c r="AB98" s="77" t="str">
        <f ca="1">IF(AB95="","",VLOOKUP(AB95,'C ds'!$C:$I,7,FALSE))</f>
        <v/>
      </c>
      <c r="AC98" s="77" t="str">
        <f ca="1">IF(AC95="","",VLOOKUP(AC95,'C ds'!$C:$I,7,FALSE))</f>
        <v/>
      </c>
      <c r="AD98" s="77" t="str">
        <f ca="1">IF(AD95="","",VLOOKUP(AD95,'C ds'!$C:$I,7,FALSE))</f>
        <v/>
      </c>
      <c r="AE98" s="77" t="str">
        <f ca="1">IF(AE95="","",VLOOKUP(AE95,'C ds'!$C:$I,7,FALSE))</f>
        <v/>
      </c>
      <c r="AF98" s="77" t="str">
        <f ca="1">IF(AF95="","",VLOOKUP(AF95,'C ds'!$C:$I,7,FALSE))</f>
        <v/>
      </c>
      <c r="AG98" s="78" t="str">
        <f ca="1">IF(AG95="","",VLOOKUP(AG95,'C ds'!$C:$I,7,FALSE))</f>
        <v/>
      </c>
    </row>
    <row r="99" spans="1:33" ht="19.5" customHeight="1">
      <c r="A99" s="108">
        <f>Para!L25</f>
        <v>63</v>
      </c>
      <c r="B99" s="79" t="s">
        <v>25</v>
      </c>
      <c r="C99" s="70" t="str">
        <f t="shared" ref="C99:AG99" ca="1" si="49">IF(SUMIFS(BC_JAN,DP_JAN,"&lt;="&amp;C$5,DF_JAN,"&gt;="&amp;C$5,V_JAN,$A99)=0,"",SUMIFS(BC_JAN,DP_JAN,"&lt;="&amp;C$5,DF_JAN,"&gt;="&amp;C$5,V_JAN,$A99))</f>
        <v/>
      </c>
      <c r="D99" s="70" t="str">
        <f t="shared" ca="1" si="49"/>
        <v/>
      </c>
      <c r="E99" s="70" t="str">
        <f t="shared" ca="1" si="49"/>
        <v/>
      </c>
      <c r="F99" s="70" t="str">
        <f t="shared" ca="1" si="49"/>
        <v/>
      </c>
      <c r="G99" s="70" t="str">
        <f t="shared" ca="1" si="49"/>
        <v/>
      </c>
      <c r="H99" s="70" t="str">
        <f t="shared" ca="1" si="49"/>
        <v/>
      </c>
      <c r="I99" s="70" t="str">
        <f t="shared" ca="1" si="49"/>
        <v/>
      </c>
      <c r="J99" s="70" t="str">
        <f t="shared" ca="1" si="49"/>
        <v/>
      </c>
      <c r="K99" s="70" t="str">
        <f t="shared" ca="1" si="49"/>
        <v/>
      </c>
      <c r="L99" s="70" t="str">
        <f t="shared" ca="1" si="49"/>
        <v/>
      </c>
      <c r="M99" s="70" t="str">
        <f t="shared" ca="1" si="49"/>
        <v/>
      </c>
      <c r="N99" s="70" t="str">
        <f t="shared" ca="1" si="49"/>
        <v/>
      </c>
      <c r="O99" s="70" t="str">
        <f t="shared" ca="1" si="49"/>
        <v/>
      </c>
      <c r="P99" s="70" t="str">
        <f t="shared" ca="1" si="49"/>
        <v/>
      </c>
      <c r="Q99" s="70" t="str">
        <f t="shared" ca="1" si="49"/>
        <v/>
      </c>
      <c r="R99" s="70" t="str">
        <f t="shared" ca="1" si="49"/>
        <v/>
      </c>
      <c r="S99" s="70" t="str">
        <f t="shared" ca="1" si="49"/>
        <v/>
      </c>
      <c r="T99" s="70" t="str">
        <f t="shared" ca="1" si="49"/>
        <v/>
      </c>
      <c r="U99" s="70" t="str">
        <f t="shared" ca="1" si="49"/>
        <v/>
      </c>
      <c r="V99" s="70" t="str">
        <f t="shared" ca="1" si="49"/>
        <v/>
      </c>
      <c r="W99" s="70" t="str">
        <f t="shared" ca="1" si="49"/>
        <v/>
      </c>
      <c r="X99" s="70" t="str">
        <f t="shared" ca="1" si="49"/>
        <v/>
      </c>
      <c r="Y99" s="70" t="str">
        <f t="shared" ca="1" si="49"/>
        <v/>
      </c>
      <c r="Z99" s="70" t="str">
        <f t="shared" ca="1" si="49"/>
        <v/>
      </c>
      <c r="AA99" s="70" t="str">
        <f t="shared" ca="1" si="49"/>
        <v/>
      </c>
      <c r="AB99" s="70" t="str">
        <f t="shared" ca="1" si="49"/>
        <v/>
      </c>
      <c r="AC99" s="70" t="str">
        <f t="shared" ca="1" si="49"/>
        <v/>
      </c>
      <c r="AD99" s="70" t="str">
        <f t="shared" ca="1" si="49"/>
        <v/>
      </c>
      <c r="AE99" s="70" t="str">
        <f t="shared" ca="1" si="49"/>
        <v/>
      </c>
      <c r="AF99" s="70" t="str">
        <f t="shared" ca="1" si="49"/>
        <v/>
      </c>
      <c r="AG99" s="71" t="str">
        <f t="shared" ca="1" si="49"/>
        <v/>
      </c>
    </row>
    <row r="100" spans="1:33" ht="20.100000000000001" customHeight="1">
      <c r="A100" s="109"/>
      <c r="B100" s="80" t="s">
        <v>9</v>
      </c>
      <c r="C100" s="74" t="str">
        <f t="shared" ref="C100:AG100" ca="1" si="50">IF(C99="","",IF(INDEX(DATDIF2_JAN,MATCH(C99,BC_JAN))=C$5,INDEX(COND3_JAN,MATCH(C99,BC_JAN)),IF(INDEX(DATDIF1_JAN,MATCH(C99,BC_JAN))=C$5,INDEX(COND2_JAN,MATCH(C99,BC_JAN)),INDEX(COND1_JAN,MATCH(C99,BC_JAN)))))</f>
        <v/>
      </c>
      <c r="D100" s="74" t="str">
        <f t="shared" ca="1" si="50"/>
        <v/>
      </c>
      <c r="E100" s="74" t="str">
        <f t="shared" ca="1" si="50"/>
        <v/>
      </c>
      <c r="F100" s="74" t="str">
        <f t="shared" ca="1" si="50"/>
        <v/>
      </c>
      <c r="G100" s="74" t="str">
        <f t="shared" ca="1" si="50"/>
        <v/>
      </c>
      <c r="H100" s="74" t="str">
        <f t="shared" ca="1" si="50"/>
        <v/>
      </c>
      <c r="I100" s="74" t="str">
        <f t="shared" ca="1" si="50"/>
        <v/>
      </c>
      <c r="J100" s="74" t="str">
        <f t="shared" ca="1" si="50"/>
        <v/>
      </c>
      <c r="K100" s="74" t="str">
        <f t="shared" ca="1" si="50"/>
        <v/>
      </c>
      <c r="L100" s="74" t="str">
        <f t="shared" ca="1" si="50"/>
        <v/>
      </c>
      <c r="M100" s="74" t="str">
        <f t="shared" ca="1" si="50"/>
        <v/>
      </c>
      <c r="N100" s="74" t="str">
        <f t="shared" ca="1" si="50"/>
        <v/>
      </c>
      <c r="O100" s="74" t="str">
        <f t="shared" ca="1" si="50"/>
        <v/>
      </c>
      <c r="P100" s="74" t="str">
        <f t="shared" ca="1" si="50"/>
        <v/>
      </c>
      <c r="Q100" s="74" t="str">
        <f t="shared" ca="1" si="50"/>
        <v/>
      </c>
      <c r="R100" s="74" t="str">
        <f t="shared" ca="1" si="50"/>
        <v/>
      </c>
      <c r="S100" s="74" t="str">
        <f t="shared" ca="1" si="50"/>
        <v/>
      </c>
      <c r="T100" s="74" t="str">
        <f t="shared" ca="1" si="50"/>
        <v/>
      </c>
      <c r="U100" s="74" t="str">
        <f t="shared" ca="1" si="50"/>
        <v/>
      </c>
      <c r="V100" s="74" t="str">
        <f t="shared" ca="1" si="50"/>
        <v/>
      </c>
      <c r="W100" s="74" t="str">
        <f t="shared" ca="1" si="50"/>
        <v/>
      </c>
      <c r="X100" s="74" t="str">
        <f t="shared" ca="1" si="50"/>
        <v/>
      </c>
      <c r="Y100" s="74" t="str">
        <f t="shared" ca="1" si="50"/>
        <v/>
      </c>
      <c r="Z100" s="74" t="str">
        <f t="shared" ca="1" si="50"/>
        <v/>
      </c>
      <c r="AA100" s="74" t="str">
        <f t="shared" ca="1" si="50"/>
        <v/>
      </c>
      <c r="AB100" s="74" t="str">
        <f t="shared" ca="1" si="50"/>
        <v/>
      </c>
      <c r="AC100" s="74" t="str">
        <f t="shared" ca="1" si="50"/>
        <v/>
      </c>
      <c r="AD100" s="74" t="str">
        <f t="shared" ca="1" si="50"/>
        <v/>
      </c>
      <c r="AE100" s="74" t="str">
        <f t="shared" ca="1" si="50"/>
        <v/>
      </c>
      <c r="AF100" s="74" t="str">
        <f t="shared" ca="1" si="50"/>
        <v/>
      </c>
      <c r="AG100" s="75" t="str">
        <f t="shared" ca="1" si="50"/>
        <v/>
      </c>
    </row>
    <row r="101" spans="1:33" ht="20.100000000000001" customHeight="1">
      <c r="A101" s="109"/>
      <c r="B101" s="80" t="s">
        <v>8</v>
      </c>
      <c r="C101" s="74" t="str">
        <f ca="1">IF(C99="","",VLOOKUP(C99,'C ds'!$C$1:$H$1000,6,FALSE))</f>
        <v/>
      </c>
      <c r="D101" s="74" t="str">
        <f ca="1">IF(D99="","",VLOOKUP(D99,'C ds'!$C$1:$H$1000,6,FALSE))</f>
        <v/>
      </c>
      <c r="E101" s="74" t="str">
        <f ca="1">IF(E99="","",VLOOKUP(E99,'C ds'!$C$1:$H$1000,6,FALSE))</f>
        <v/>
      </c>
      <c r="F101" s="74" t="str">
        <f ca="1">IF(F99="","",VLOOKUP(F99,'C ds'!$C$1:$H$1000,6,FALSE))</f>
        <v/>
      </c>
      <c r="G101" s="74" t="str">
        <f ca="1">IF(G99="","",VLOOKUP(G99,'C ds'!$C$1:$H$1000,6,FALSE))</f>
        <v/>
      </c>
      <c r="H101" s="74" t="str">
        <f ca="1">IF(H99="","",VLOOKUP(H99,'C ds'!$C$1:$H$1000,6,FALSE))</f>
        <v/>
      </c>
      <c r="I101" s="74" t="str">
        <f ca="1">IF(I99="","",VLOOKUP(I99,'C ds'!$C$1:$H$1000,6,FALSE))</f>
        <v/>
      </c>
      <c r="J101" s="74" t="str">
        <f ca="1">IF(J99="","",VLOOKUP(J99,'C ds'!$C$1:$H$1000,6,FALSE))</f>
        <v/>
      </c>
      <c r="K101" s="74" t="str">
        <f ca="1">IF(K99="","",VLOOKUP(K99,'C ds'!$C$1:$H$1000,6,FALSE))</f>
        <v/>
      </c>
      <c r="L101" s="74" t="str">
        <f ca="1">IF(L99="","",VLOOKUP(L99,'C ds'!$C$1:$H$1000,6,FALSE))</f>
        <v/>
      </c>
      <c r="M101" s="74" t="str">
        <f ca="1">IF(M99="","",VLOOKUP(M99,'C ds'!$C$1:$H$1000,6,FALSE))</f>
        <v/>
      </c>
      <c r="N101" s="74" t="str">
        <f ca="1">IF(N99="","",VLOOKUP(N99,'C ds'!$C$1:$H$1000,6,FALSE))</f>
        <v/>
      </c>
      <c r="O101" s="74" t="str">
        <f ca="1">IF(O99="","",VLOOKUP(O99,'C ds'!$C$1:$H$1000,6,FALSE))</f>
        <v/>
      </c>
      <c r="P101" s="74" t="str">
        <f ca="1">IF(P99="","",VLOOKUP(P99,'C ds'!$C$1:$H$1000,6,FALSE))</f>
        <v/>
      </c>
      <c r="Q101" s="74" t="str">
        <f ca="1">IF(Q99="","",VLOOKUP(Q99,'C ds'!$C$1:$H$1000,6,FALSE))</f>
        <v/>
      </c>
      <c r="R101" s="74" t="str">
        <f ca="1">IF(R99="","",VLOOKUP(R99,'C ds'!$C$1:$H$1000,6,FALSE))</f>
        <v/>
      </c>
      <c r="S101" s="74" t="str">
        <f ca="1">IF(S99="","",VLOOKUP(S99,'C ds'!$C$1:$H$1000,6,FALSE))</f>
        <v/>
      </c>
      <c r="T101" s="74" t="str">
        <f ca="1">IF(T99="","",VLOOKUP(T99,'C ds'!$C$1:$H$1000,6,FALSE))</f>
        <v/>
      </c>
      <c r="U101" s="74" t="str">
        <f ca="1">IF(U99="","",VLOOKUP(U99,'C ds'!$C$1:$H$1000,6,FALSE))</f>
        <v/>
      </c>
      <c r="V101" s="74" t="str">
        <f ca="1">IF(V99="","",VLOOKUP(V99,'C ds'!$C$1:$H$1000,6,FALSE))</f>
        <v/>
      </c>
      <c r="W101" s="74" t="str">
        <f ca="1">IF(W99="","",VLOOKUP(W99,'C ds'!$C$1:$H$1000,6,FALSE))</f>
        <v/>
      </c>
      <c r="X101" s="74" t="str">
        <f ca="1">IF(X99="","",VLOOKUP(X99,'C ds'!$C$1:$H$1000,6,FALSE))</f>
        <v/>
      </c>
      <c r="Y101" s="74" t="str">
        <f ca="1">IF(Y99="","",VLOOKUP(Y99,'C ds'!$C$1:$H$1000,6,FALSE))</f>
        <v/>
      </c>
      <c r="Z101" s="74" t="str">
        <f ca="1">IF(Z99="","",VLOOKUP(Z99,'C ds'!$C$1:$H$1000,6,FALSE))</f>
        <v/>
      </c>
      <c r="AA101" s="74" t="str">
        <f ca="1">IF(AA99="","",VLOOKUP(AA99,'C ds'!$C$1:$H$1000,6,FALSE))</f>
        <v/>
      </c>
      <c r="AB101" s="74" t="str">
        <f ca="1">IF(AB99="","",VLOOKUP(AB99,'C ds'!$C$1:$H$1000,6,FALSE))</f>
        <v/>
      </c>
      <c r="AC101" s="74" t="str">
        <f ca="1">IF(AC99="","",VLOOKUP(AC99,'C ds'!$C$1:$H$1000,6,FALSE))</f>
        <v/>
      </c>
      <c r="AD101" s="74" t="str">
        <f ca="1">IF(AD99="","",VLOOKUP(AD99,'C ds'!$C$1:$H$1000,6,FALSE))</f>
        <v/>
      </c>
      <c r="AE101" s="74" t="str">
        <f ca="1">IF(AE99="","",VLOOKUP(AE99,'C ds'!$C$1:$H$1000,6,FALSE))</f>
        <v/>
      </c>
      <c r="AF101" s="74" t="str">
        <f ca="1">IF(AF99="","",VLOOKUP(AF99,'C ds'!$C$1:$H$1000,6,FALSE))</f>
        <v/>
      </c>
      <c r="AG101" s="75" t="str">
        <f ca="1">IF(AG99="","",VLOOKUP(AG99,'C ds'!$C$1:$H$1000,6,FALSE))</f>
        <v/>
      </c>
    </row>
    <row r="102" spans="1:33" ht="20.100000000000001" customHeight="1" thickBot="1">
      <c r="A102" s="110"/>
      <c r="B102" s="81" t="s">
        <v>1</v>
      </c>
      <c r="C102" s="77" t="str">
        <f ca="1">IF(C99="","",VLOOKUP(C99,'C ds'!$C:$I,7,FALSE))</f>
        <v/>
      </c>
      <c r="D102" s="77" t="str">
        <f ca="1">IF(D99="","",VLOOKUP(D99,'C ds'!$C:$I,7,FALSE))</f>
        <v/>
      </c>
      <c r="E102" s="77" t="str">
        <f ca="1">IF(E99="","",VLOOKUP(E99,'C ds'!$C:$I,7,FALSE))</f>
        <v/>
      </c>
      <c r="F102" s="77" t="str">
        <f ca="1">IF(F99="","",VLOOKUP(F99,'C ds'!$C:$I,7,FALSE))</f>
        <v/>
      </c>
      <c r="G102" s="77" t="str">
        <f ca="1">IF(G99="","",VLOOKUP(G99,'C ds'!$C:$I,7,FALSE))</f>
        <v/>
      </c>
      <c r="H102" s="77" t="str">
        <f ca="1">IF(H99="","",VLOOKUP(H99,'C ds'!$C:$I,7,FALSE))</f>
        <v/>
      </c>
      <c r="I102" s="77" t="str">
        <f ca="1">IF(I99="","",VLOOKUP(I99,'C ds'!$C:$I,7,FALSE))</f>
        <v/>
      </c>
      <c r="J102" s="77" t="str">
        <f ca="1">IF(J99="","",VLOOKUP(J99,'C ds'!$C:$I,7,FALSE))</f>
        <v/>
      </c>
      <c r="K102" s="77" t="str">
        <f ca="1">IF(K99="","",VLOOKUP(K99,'C ds'!$C:$I,7,FALSE))</f>
        <v/>
      </c>
      <c r="L102" s="77" t="str">
        <f ca="1">IF(L99="","",VLOOKUP(L99,'C ds'!$C:$I,7,FALSE))</f>
        <v/>
      </c>
      <c r="M102" s="77" t="str">
        <f ca="1">IF(M99="","",VLOOKUP(M99,'C ds'!$C:$I,7,FALSE))</f>
        <v/>
      </c>
      <c r="N102" s="77" t="str">
        <f ca="1">IF(N99="","",VLOOKUP(N99,'C ds'!$C:$I,7,FALSE))</f>
        <v/>
      </c>
      <c r="O102" s="77" t="str">
        <f ca="1">IF(O99="","",VLOOKUP(O99,'C ds'!$C:$I,7,FALSE))</f>
        <v/>
      </c>
      <c r="P102" s="77" t="str">
        <f ca="1">IF(P99="","",VLOOKUP(P99,'C ds'!$C:$I,7,FALSE))</f>
        <v/>
      </c>
      <c r="Q102" s="77" t="str">
        <f ca="1">IF(Q99="","",VLOOKUP(Q99,'C ds'!$C:$I,7,FALSE))</f>
        <v/>
      </c>
      <c r="R102" s="77" t="str">
        <f ca="1">IF(R99="","",VLOOKUP(R99,'C ds'!$C:$I,7,FALSE))</f>
        <v/>
      </c>
      <c r="S102" s="77" t="str">
        <f ca="1">IF(S99="","",VLOOKUP(S99,'C ds'!$C:$I,7,FALSE))</f>
        <v/>
      </c>
      <c r="T102" s="77" t="str">
        <f ca="1">IF(T99="","",VLOOKUP(T99,'C ds'!$C:$I,7,FALSE))</f>
        <v/>
      </c>
      <c r="U102" s="77" t="str">
        <f ca="1">IF(U99="","",VLOOKUP(U99,'C ds'!$C:$I,7,FALSE))</f>
        <v/>
      </c>
      <c r="V102" s="77" t="str">
        <f ca="1">IF(V99="","",VLOOKUP(V99,'C ds'!$C:$I,7,FALSE))</f>
        <v/>
      </c>
      <c r="W102" s="77" t="str">
        <f ca="1">IF(W99="","",VLOOKUP(W99,'C ds'!$C:$I,7,FALSE))</f>
        <v/>
      </c>
      <c r="X102" s="77" t="str">
        <f ca="1">IF(X99="","",VLOOKUP(X99,'C ds'!$C:$I,7,FALSE))</f>
        <v/>
      </c>
      <c r="Y102" s="77" t="str">
        <f ca="1">IF(Y99="","",VLOOKUP(Y99,'C ds'!$C:$I,7,FALSE))</f>
        <v/>
      </c>
      <c r="Z102" s="77" t="str">
        <f ca="1">IF(Z99="","",VLOOKUP(Z99,'C ds'!$C:$I,7,FALSE))</f>
        <v/>
      </c>
      <c r="AA102" s="77" t="str">
        <f ca="1">IF(AA99="","",VLOOKUP(AA99,'C ds'!$C:$I,7,FALSE))</f>
        <v/>
      </c>
      <c r="AB102" s="77" t="str">
        <f ca="1">IF(AB99="","",VLOOKUP(AB99,'C ds'!$C:$I,7,FALSE))</f>
        <v/>
      </c>
      <c r="AC102" s="77" t="str">
        <f ca="1">IF(AC99="","",VLOOKUP(AC99,'C ds'!$C:$I,7,FALSE))</f>
        <v/>
      </c>
      <c r="AD102" s="77" t="str">
        <f ca="1">IF(AD99="","",VLOOKUP(AD99,'C ds'!$C:$I,7,FALSE))</f>
        <v/>
      </c>
      <c r="AE102" s="77" t="str">
        <f ca="1">IF(AE99="","",VLOOKUP(AE99,'C ds'!$C:$I,7,FALSE))</f>
        <v/>
      </c>
      <c r="AF102" s="77" t="str">
        <f ca="1">IF(AF99="","",VLOOKUP(AF99,'C ds'!$C:$I,7,FALSE))</f>
        <v/>
      </c>
      <c r="AG102" s="78" t="str">
        <f ca="1">IF(AG99="","",VLOOKUP(AG99,'C ds'!$C:$I,7,FALSE))</f>
        <v/>
      </c>
    </row>
    <row r="103" spans="1:33" ht="19.5" customHeight="1">
      <c r="A103" s="108">
        <f>Para!L26</f>
        <v>65.099999999999994</v>
      </c>
      <c r="B103" s="79" t="s">
        <v>25</v>
      </c>
      <c r="C103" s="70" t="str">
        <f t="shared" ref="C103:AG103" ca="1" si="51">IF(SUMIFS(BC_JAN,DP_JAN,"&lt;="&amp;C$5,DF_JAN,"&gt;="&amp;C$5,V_JAN,$A103)=0,"",SUMIFS(BC_JAN,DP_JAN,"&lt;="&amp;C$5,DF_JAN,"&gt;="&amp;C$5,V_JAN,$A103))</f>
        <v/>
      </c>
      <c r="D103" s="70" t="str">
        <f t="shared" ca="1" si="51"/>
        <v/>
      </c>
      <c r="E103" s="70" t="str">
        <f t="shared" ca="1" si="51"/>
        <v/>
      </c>
      <c r="F103" s="70" t="str">
        <f t="shared" ca="1" si="51"/>
        <v/>
      </c>
      <c r="G103" s="70" t="str">
        <f t="shared" ca="1" si="51"/>
        <v/>
      </c>
      <c r="H103" s="70" t="str">
        <f t="shared" ca="1" si="51"/>
        <v/>
      </c>
      <c r="I103" s="70" t="str">
        <f t="shared" ca="1" si="51"/>
        <v/>
      </c>
      <c r="J103" s="70" t="str">
        <f t="shared" ca="1" si="51"/>
        <v/>
      </c>
      <c r="K103" s="70" t="str">
        <f t="shared" ca="1" si="51"/>
        <v/>
      </c>
      <c r="L103" s="70" t="str">
        <f t="shared" ca="1" si="51"/>
        <v/>
      </c>
      <c r="M103" s="70" t="str">
        <f t="shared" ca="1" si="51"/>
        <v/>
      </c>
      <c r="N103" s="70" t="str">
        <f t="shared" ca="1" si="51"/>
        <v/>
      </c>
      <c r="O103" s="70" t="str">
        <f t="shared" ca="1" si="51"/>
        <v/>
      </c>
      <c r="P103" s="70" t="str">
        <f t="shared" ca="1" si="51"/>
        <v/>
      </c>
      <c r="Q103" s="70" t="str">
        <f t="shared" ca="1" si="51"/>
        <v/>
      </c>
      <c r="R103" s="70" t="str">
        <f t="shared" ca="1" si="51"/>
        <v/>
      </c>
      <c r="S103" s="70" t="str">
        <f t="shared" ca="1" si="51"/>
        <v/>
      </c>
      <c r="T103" s="70" t="str">
        <f t="shared" ca="1" si="51"/>
        <v/>
      </c>
      <c r="U103" s="70" t="str">
        <f t="shared" ca="1" si="51"/>
        <v/>
      </c>
      <c r="V103" s="70" t="str">
        <f t="shared" ca="1" si="51"/>
        <v/>
      </c>
      <c r="W103" s="70" t="str">
        <f t="shared" ca="1" si="51"/>
        <v/>
      </c>
      <c r="X103" s="70" t="str">
        <f t="shared" ca="1" si="51"/>
        <v/>
      </c>
      <c r="Y103" s="70" t="str">
        <f t="shared" ca="1" si="51"/>
        <v/>
      </c>
      <c r="Z103" s="70" t="str">
        <f t="shared" ca="1" si="51"/>
        <v/>
      </c>
      <c r="AA103" s="70" t="str">
        <f t="shared" ca="1" si="51"/>
        <v/>
      </c>
      <c r="AB103" s="70" t="str">
        <f t="shared" ca="1" si="51"/>
        <v/>
      </c>
      <c r="AC103" s="70" t="str">
        <f t="shared" ca="1" si="51"/>
        <v/>
      </c>
      <c r="AD103" s="70" t="str">
        <f t="shared" ca="1" si="51"/>
        <v/>
      </c>
      <c r="AE103" s="70" t="str">
        <f t="shared" ca="1" si="51"/>
        <v/>
      </c>
      <c r="AF103" s="70" t="str">
        <f t="shared" ca="1" si="51"/>
        <v/>
      </c>
      <c r="AG103" s="71" t="str">
        <f t="shared" ca="1" si="51"/>
        <v/>
      </c>
    </row>
    <row r="104" spans="1:33" ht="20.100000000000001" customHeight="1">
      <c r="A104" s="109"/>
      <c r="B104" s="80" t="s">
        <v>9</v>
      </c>
      <c r="C104" s="74" t="str">
        <f t="shared" ref="C104:AG104" ca="1" si="52">IF(C103="","",IF(INDEX(DATDIF2_JAN,MATCH(C103,BC_JAN))=C$5,INDEX(COND3_JAN,MATCH(C103,BC_JAN)),IF(INDEX(DATDIF1_JAN,MATCH(C103,BC_JAN))=C$5,INDEX(COND2_JAN,MATCH(C103,BC_JAN)),INDEX(COND1_JAN,MATCH(C103,BC_JAN)))))</f>
        <v/>
      </c>
      <c r="D104" s="74" t="str">
        <f t="shared" ca="1" si="52"/>
        <v/>
      </c>
      <c r="E104" s="74" t="str">
        <f t="shared" ca="1" si="52"/>
        <v/>
      </c>
      <c r="F104" s="74" t="str">
        <f t="shared" ca="1" si="52"/>
        <v/>
      </c>
      <c r="G104" s="74" t="str">
        <f t="shared" ca="1" si="52"/>
        <v/>
      </c>
      <c r="H104" s="74" t="str">
        <f t="shared" ca="1" si="52"/>
        <v/>
      </c>
      <c r="I104" s="74" t="str">
        <f t="shared" ca="1" si="52"/>
        <v/>
      </c>
      <c r="J104" s="74" t="str">
        <f t="shared" ca="1" si="52"/>
        <v/>
      </c>
      <c r="K104" s="74" t="str">
        <f t="shared" ca="1" si="52"/>
        <v/>
      </c>
      <c r="L104" s="74" t="str">
        <f t="shared" ca="1" si="52"/>
        <v/>
      </c>
      <c r="M104" s="74" t="str">
        <f t="shared" ca="1" si="52"/>
        <v/>
      </c>
      <c r="N104" s="74" t="str">
        <f t="shared" ca="1" si="52"/>
        <v/>
      </c>
      <c r="O104" s="74" t="str">
        <f t="shared" ca="1" si="52"/>
        <v/>
      </c>
      <c r="P104" s="74" t="str">
        <f t="shared" ca="1" si="52"/>
        <v/>
      </c>
      <c r="Q104" s="74" t="str">
        <f t="shared" ca="1" si="52"/>
        <v/>
      </c>
      <c r="R104" s="74" t="str">
        <f t="shared" ca="1" si="52"/>
        <v/>
      </c>
      <c r="S104" s="74" t="str">
        <f t="shared" ca="1" si="52"/>
        <v/>
      </c>
      <c r="T104" s="74" t="str">
        <f t="shared" ca="1" si="52"/>
        <v/>
      </c>
      <c r="U104" s="74" t="str">
        <f t="shared" ca="1" si="52"/>
        <v/>
      </c>
      <c r="V104" s="74" t="str">
        <f t="shared" ca="1" si="52"/>
        <v/>
      </c>
      <c r="W104" s="74" t="str">
        <f t="shared" ca="1" si="52"/>
        <v/>
      </c>
      <c r="X104" s="74" t="str">
        <f t="shared" ca="1" si="52"/>
        <v/>
      </c>
      <c r="Y104" s="74" t="str">
        <f t="shared" ca="1" si="52"/>
        <v/>
      </c>
      <c r="Z104" s="74" t="str">
        <f t="shared" ca="1" si="52"/>
        <v/>
      </c>
      <c r="AA104" s="74" t="str">
        <f t="shared" ca="1" si="52"/>
        <v/>
      </c>
      <c r="AB104" s="74" t="str">
        <f t="shared" ca="1" si="52"/>
        <v/>
      </c>
      <c r="AC104" s="74" t="str">
        <f t="shared" ca="1" si="52"/>
        <v/>
      </c>
      <c r="AD104" s="74" t="str">
        <f t="shared" ca="1" si="52"/>
        <v/>
      </c>
      <c r="AE104" s="74" t="str">
        <f t="shared" ca="1" si="52"/>
        <v/>
      </c>
      <c r="AF104" s="74" t="str">
        <f t="shared" ca="1" si="52"/>
        <v/>
      </c>
      <c r="AG104" s="75" t="str">
        <f t="shared" ca="1" si="52"/>
        <v/>
      </c>
    </row>
    <row r="105" spans="1:33" ht="20.100000000000001" customHeight="1">
      <c r="A105" s="109"/>
      <c r="B105" s="80" t="s">
        <v>8</v>
      </c>
      <c r="C105" s="74" t="str">
        <f ca="1">IF(C103="","",VLOOKUP(C103,'C ds'!$C$1:$H$1000,6,FALSE))</f>
        <v/>
      </c>
      <c r="D105" s="74" t="str">
        <f ca="1">IF(D103="","",VLOOKUP(D103,'C ds'!$C$1:$H$1000,6,FALSE))</f>
        <v/>
      </c>
      <c r="E105" s="74" t="str">
        <f ca="1">IF(E103="","",VLOOKUP(E103,'C ds'!$C$1:$H$1000,6,FALSE))</f>
        <v/>
      </c>
      <c r="F105" s="74" t="str">
        <f ca="1">IF(F103="","",VLOOKUP(F103,'C ds'!$C$1:$H$1000,6,FALSE))</f>
        <v/>
      </c>
      <c r="G105" s="74" t="str">
        <f ca="1">IF(G103="","",VLOOKUP(G103,'C ds'!$C$1:$H$1000,6,FALSE))</f>
        <v/>
      </c>
      <c r="H105" s="74" t="str">
        <f ca="1">IF(H103="","",VLOOKUP(H103,'C ds'!$C$1:$H$1000,6,FALSE))</f>
        <v/>
      </c>
      <c r="I105" s="74" t="str">
        <f ca="1">IF(I103="","",VLOOKUP(I103,'C ds'!$C$1:$H$1000,6,FALSE))</f>
        <v/>
      </c>
      <c r="J105" s="74" t="str">
        <f ca="1">IF(J103="","",VLOOKUP(J103,'C ds'!$C$1:$H$1000,6,FALSE))</f>
        <v/>
      </c>
      <c r="K105" s="74" t="str">
        <f ca="1">IF(K103="","",VLOOKUP(K103,'C ds'!$C$1:$H$1000,6,FALSE))</f>
        <v/>
      </c>
      <c r="L105" s="74" t="str">
        <f ca="1">IF(L103="","",VLOOKUP(L103,'C ds'!$C$1:$H$1000,6,FALSE))</f>
        <v/>
      </c>
      <c r="M105" s="74" t="str">
        <f ca="1">IF(M103="","",VLOOKUP(M103,'C ds'!$C$1:$H$1000,6,FALSE))</f>
        <v/>
      </c>
      <c r="N105" s="74" t="str">
        <f ca="1">IF(N103="","",VLOOKUP(N103,'C ds'!$C$1:$H$1000,6,FALSE))</f>
        <v/>
      </c>
      <c r="O105" s="74" t="str">
        <f ca="1">IF(O103="","",VLOOKUP(O103,'C ds'!$C$1:$H$1000,6,FALSE))</f>
        <v/>
      </c>
      <c r="P105" s="74" t="str">
        <f ca="1">IF(P103="","",VLOOKUP(P103,'C ds'!$C$1:$H$1000,6,FALSE))</f>
        <v/>
      </c>
      <c r="Q105" s="74" t="str">
        <f ca="1">IF(Q103="","",VLOOKUP(Q103,'C ds'!$C$1:$H$1000,6,FALSE))</f>
        <v/>
      </c>
      <c r="R105" s="74" t="str">
        <f ca="1">IF(R103="","",VLOOKUP(R103,'C ds'!$C$1:$H$1000,6,FALSE))</f>
        <v/>
      </c>
      <c r="S105" s="74" t="str">
        <f ca="1">IF(S103="","",VLOOKUP(S103,'C ds'!$C$1:$H$1000,6,FALSE))</f>
        <v/>
      </c>
      <c r="T105" s="74" t="str">
        <f ca="1">IF(T103="","",VLOOKUP(T103,'C ds'!$C$1:$H$1000,6,FALSE))</f>
        <v/>
      </c>
      <c r="U105" s="74" t="str">
        <f ca="1">IF(U103="","",VLOOKUP(U103,'C ds'!$C$1:$H$1000,6,FALSE))</f>
        <v/>
      </c>
      <c r="V105" s="74" t="str">
        <f ca="1">IF(V103="","",VLOOKUP(V103,'C ds'!$C$1:$H$1000,6,FALSE))</f>
        <v/>
      </c>
      <c r="W105" s="74" t="str">
        <f ca="1">IF(W103="","",VLOOKUP(W103,'C ds'!$C$1:$H$1000,6,FALSE))</f>
        <v/>
      </c>
      <c r="X105" s="74" t="str">
        <f ca="1">IF(X103="","",VLOOKUP(X103,'C ds'!$C$1:$H$1000,6,FALSE))</f>
        <v/>
      </c>
      <c r="Y105" s="74" t="str">
        <f ca="1">IF(Y103="","",VLOOKUP(Y103,'C ds'!$C$1:$H$1000,6,FALSE))</f>
        <v/>
      </c>
      <c r="Z105" s="74" t="str">
        <f ca="1">IF(Z103="","",VLOOKUP(Z103,'C ds'!$C$1:$H$1000,6,FALSE))</f>
        <v/>
      </c>
      <c r="AA105" s="74" t="str">
        <f ca="1">IF(AA103="","",VLOOKUP(AA103,'C ds'!$C$1:$H$1000,6,FALSE))</f>
        <v/>
      </c>
      <c r="AB105" s="74" t="str">
        <f ca="1">IF(AB103="","",VLOOKUP(AB103,'C ds'!$C$1:$H$1000,6,FALSE))</f>
        <v/>
      </c>
      <c r="AC105" s="74" t="str">
        <f ca="1">IF(AC103="","",VLOOKUP(AC103,'C ds'!$C$1:$H$1000,6,FALSE))</f>
        <v/>
      </c>
      <c r="AD105" s="74" t="str">
        <f ca="1">IF(AD103="","",VLOOKUP(AD103,'C ds'!$C$1:$H$1000,6,FALSE))</f>
        <v/>
      </c>
      <c r="AE105" s="74" t="str">
        <f ca="1">IF(AE103="","",VLOOKUP(AE103,'C ds'!$C$1:$H$1000,6,FALSE))</f>
        <v/>
      </c>
      <c r="AF105" s="74" t="str">
        <f ca="1">IF(AF103="","",VLOOKUP(AF103,'C ds'!$C$1:$H$1000,6,FALSE))</f>
        <v/>
      </c>
      <c r="AG105" s="75" t="str">
        <f ca="1">IF(AG103="","",VLOOKUP(AG103,'C ds'!$C$1:$H$1000,6,FALSE))</f>
        <v/>
      </c>
    </row>
    <row r="106" spans="1:33" ht="20.100000000000001" customHeight="1" thickBot="1">
      <c r="A106" s="110"/>
      <c r="B106" s="81" t="s">
        <v>1</v>
      </c>
      <c r="C106" s="77" t="str">
        <f ca="1">IF(C103="","",VLOOKUP(C103,'C ds'!$C:$I,7,FALSE))</f>
        <v/>
      </c>
      <c r="D106" s="77" t="str">
        <f ca="1">IF(D103="","",VLOOKUP(D103,'C ds'!$C:$I,7,FALSE))</f>
        <v/>
      </c>
      <c r="E106" s="77" t="str">
        <f ca="1">IF(E103="","",VLOOKUP(E103,'C ds'!$C:$I,7,FALSE))</f>
        <v/>
      </c>
      <c r="F106" s="77" t="str">
        <f ca="1">IF(F103="","",VLOOKUP(F103,'C ds'!$C:$I,7,FALSE))</f>
        <v/>
      </c>
      <c r="G106" s="77" t="str">
        <f ca="1">IF(G103="","",VLOOKUP(G103,'C ds'!$C:$I,7,FALSE))</f>
        <v/>
      </c>
      <c r="H106" s="77" t="str">
        <f ca="1">IF(H103="","",VLOOKUP(H103,'C ds'!$C:$I,7,FALSE))</f>
        <v/>
      </c>
      <c r="I106" s="77" t="str">
        <f ca="1">IF(I103="","",VLOOKUP(I103,'C ds'!$C:$I,7,FALSE))</f>
        <v/>
      </c>
      <c r="J106" s="77" t="str">
        <f ca="1">IF(J103="","",VLOOKUP(J103,'C ds'!$C:$I,7,FALSE))</f>
        <v/>
      </c>
      <c r="K106" s="77" t="str">
        <f ca="1">IF(K103="","",VLOOKUP(K103,'C ds'!$C:$I,7,FALSE))</f>
        <v/>
      </c>
      <c r="L106" s="77" t="str">
        <f ca="1">IF(L103="","",VLOOKUP(L103,'C ds'!$C:$I,7,FALSE))</f>
        <v/>
      </c>
      <c r="M106" s="77" t="str">
        <f ca="1">IF(M103="","",VLOOKUP(M103,'C ds'!$C:$I,7,FALSE))</f>
        <v/>
      </c>
      <c r="N106" s="77" t="str">
        <f ca="1">IF(N103="","",VLOOKUP(N103,'C ds'!$C:$I,7,FALSE))</f>
        <v/>
      </c>
      <c r="O106" s="77" t="str">
        <f ca="1">IF(O103="","",VLOOKUP(O103,'C ds'!$C:$I,7,FALSE))</f>
        <v/>
      </c>
      <c r="P106" s="77" t="str">
        <f ca="1">IF(P103="","",VLOOKUP(P103,'C ds'!$C:$I,7,FALSE))</f>
        <v/>
      </c>
      <c r="Q106" s="77" t="str">
        <f ca="1">IF(Q103="","",VLOOKUP(Q103,'C ds'!$C:$I,7,FALSE))</f>
        <v/>
      </c>
      <c r="R106" s="77" t="str">
        <f ca="1">IF(R103="","",VLOOKUP(R103,'C ds'!$C:$I,7,FALSE))</f>
        <v/>
      </c>
      <c r="S106" s="77" t="str">
        <f ca="1">IF(S103="","",VLOOKUP(S103,'C ds'!$C:$I,7,FALSE))</f>
        <v/>
      </c>
      <c r="T106" s="77" t="str">
        <f ca="1">IF(T103="","",VLOOKUP(T103,'C ds'!$C:$I,7,FALSE))</f>
        <v/>
      </c>
      <c r="U106" s="77" t="str">
        <f ca="1">IF(U103="","",VLOOKUP(U103,'C ds'!$C:$I,7,FALSE))</f>
        <v/>
      </c>
      <c r="V106" s="77" t="str">
        <f ca="1">IF(V103="","",VLOOKUP(V103,'C ds'!$C:$I,7,FALSE))</f>
        <v/>
      </c>
      <c r="W106" s="77" t="str">
        <f ca="1">IF(W103="","",VLOOKUP(W103,'C ds'!$C:$I,7,FALSE))</f>
        <v/>
      </c>
      <c r="X106" s="77" t="str">
        <f ca="1">IF(X103="","",VLOOKUP(X103,'C ds'!$C:$I,7,FALSE))</f>
        <v/>
      </c>
      <c r="Y106" s="77" t="str">
        <f ca="1">IF(Y103="","",VLOOKUP(Y103,'C ds'!$C:$I,7,FALSE))</f>
        <v/>
      </c>
      <c r="Z106" s="77" t="str">
        <f ca="1">IF(Z103="","",VLOOKUP(Z103,'C ds'!$C:$I,7,FALSE))</f>
        <v/>
      </c>
      <c r="AA106" s="77" t="str">
        <f ca="1">IF(AA103="","",VLOOKUP(AA103,'C ds'!$C:$I,7,FALSE))</f>
        <v/>
      </c>
      <c r="AB106" s="77" t="str">
        <f ca="1">IF(AB103="","",VLOOKUP(AB103,'C ds'!$C:$I,7,FALSE))</f>
        <v/>
      </c>
      <c r="AC106" s="77" t="str">
        <f ca="1">IF(AC103="","",VLOOKUP(AC103,'C ds'!$C:$I,7,FALSE))</f>
        <v/>
      </c>
      <c r="AD106" s="77" t="str">
        <f ca="1">IF(AD103="","",VLOOKUP(AD103,'C ds'!$C:$I,7,FALSE))</f>
        <v/>
      </c>
      <c r="AE106" s="77" t="str">
        <f ca="1">IF(AE103="","",VLOOKUP(AE103,'C ds'!$C:$I,7,FALSE))</f>
        <v/>
      </c>
      <c r="AF106" s="77" t="str">
        <f ca="1">IF(AF103="","",VLOOKUP(AF103,'C ds'!$C:$I,7,FALSE))</f>
        <v/>
      </c>
      <c r="AG106" s="78" t="str">
        <f ca="1">IF(AG103="","",VLOOKUP(AG103,'C ds'!$C:$I,7,FALSE))</f>
        <v/>
      </c>
    </row>
    <row r="107" spans="1:33" ht="19.5" customHeight="1">
      <c r="A107" s="108">
        <f>Para!L27</f>
        <v>65.2</v>
      </c>
      <c r="B107" s="79" t="s">
        <v>25</v>
      </c>
      <c r="C107" s="70" t="str">
        <f t="shared" ref="C107:AG107" ca="1" si="53">IF(SUMIFS(BC_JAN,DP_JAN,"&lt;="&amp;C$5,DF_JAN,"&gt;="&amp;C$5,V_JAN,$A107)=0,"",SUMIFS(BC_JAN,DP_JAN,"&lt;="&amp;C$5,DF_JAN,"&gt;="&amp;C$5,V_JAN,$A107))</f>
        <v/>
      </c>
      <c r="D107" s="70" t="str">
        <f t="shared" ca="1" si="53"/>
        <v/>
      </c>
      <c r="E107" s="70" t="str">
        <f t="shared" ca="1" si="53"/>
        <v/>
      </c>
      <c r="F107" s="70" t="str">
        <f t="shared" ca="1" si="53"/>
        <v/>
      </c>
      <c r="G107" s="70" t="str">
        <f t="shared" ca="1" si="53"/>
        <v/>
      </c>
      <c r="H107" s="70" t="str">
        <f t="shared" ca="1" si="53"/>
        <v/>
      </c>
      <c r="I107" s="70" t="str">
        <f t="shared" ca="1" si="53"/>
        <v/>
      </c>
      <c r="J107" s="70" t="str">
        <f t="shared" ca="1" si="53"/>
        <v/>
      </c>
      <c r="K107" s="70" t="str">
        <f t="shared" ca="1" si="53"/>
        <v/>
      </c>
      <c r="L107" s="70" t="str">
        <f t="shared" ca="1" si="53"/>
        <v/>
      </c>
      <c r="M107" s="70" t="str">
        <f t="shared" ca="1" si="53"/>
        <v/>
      </c>
      <c r="N107" s="70" t="str">
        <f t="shared" ca="1" si="53"/>
        <v/>
      </c>
      <c r="O107" s="70" t="str">
        <f t="shared" ca="1" si="53"/>
        <v/>
      </c>
      <c r="P107" s="70" t="str">
        <f t="shared" ca="1" si="53"/>
        <v/>
      </c>
      <c r="Q107" s="70" t="str">
        <f t="shared" ca="1" si="53"/>
        <v/>
      </c>
      <c r="R107" s="70" t="str">
        <f t="shared" ca="1" si="53"/>
        <v/>
      </c>
      <c r="S107" s="70" t="str">
        <f t="shared" ca="1" si="53"/>
        <v/>
      </c>
      <c r="T107" s="70" t="str">
        <f t="shared" ca="1" si="53"/>
        <v/>
      </c>
      <c r="U107" s="70" t="str">
        <f t="shared" ca="1" si="53"/>
        <v/>
      </c>
      <c r="V107" s="70" t="str">
        <f t="shared" ca="1" si="53"/>
        <v/>
      </c>
      <c r="W107" s="70" t="str">
        <f t="shared" ca="1" si="53"/>
        <v/>
      </c>
      <c r="X107" s="70" t="str">
        <f t="shared" ca="1" si="53"/>
        <v/>
      </c>
      <c r="Y107" s="70" t="str">
        <f t="shared" ca="1" si="53"/>
        <v/>
      </c>
      <c r="Z107" s="70" t="str">
        <f t="shared" ca="1" si="53"/>
        <v/>
      </c>
      <c r="AA107" s="70" t="str">
        <f t="shared" ca="1" si="53"/>
        <v/>
      </c>
      <c r="AB107" s="70" t="str">
        <f t="shared" ca="1" si="53"/>
        <v/>
      </c>
      <c r="AC107" s="70" t="str">
        <f t="shared" ca="1" si="53"/>
        <v/>
      </c>
      <c r="AD107" s="70" t="str">
        <f t="shared" ca="1" si="53"/>
        <v/>
      </c>
      <c r="AE107" s="70" t="str">
        <f t="shared" ca="1" si="53"/>
        <v/>
      </c>
      <c r="AF107" s="70" t="str">
        <f t="shared" ca="1" si="53"/>
        <v/>
      </c>
      <c r="AG107" s="71" t="str">
        <f t="shared" ca="1" si="53"/>
        <v/>
      </c>
    </row>
    <row r="108" spans="1:33" ht="20.100000000000001" customHeight="1">
      <c r="A108" s="109"/>
      <c r="B108" s="80" t="s">
        <v>9</v>
      </c>
      <c r="C108" s="74" t="str">
        <f t="shared" ref="C108:AG108" ca="1" si="54">IF(C107="","",IF(INDEX(DATDIF2_JAN,MATCH(C107,BC_JAN))=C$5,INDEX(COND3_JAN,MATCH(C107,BC_JAN)),IF(INDEX(DATDIF1_JAN,MATCH(C107,BC_JAN))=C$5,INDEX(COND2_JAN,MATCH(C107,BC_JAN)),INDEX(COND1_JAN,MATCH(C107,BC_JAN)))))</f>
        <v/>
      </c>
      <c r="D108" s="74" t="str">
        <f t="shared" ca="1" si="54"/>
        <v/>
      </c>
      <c r="E108" s="74" t="str">
        <f t="shared" ca="1" si="54"/>
        <v/>
      </c>
      <c r="F108" s="74" t="str">
        <f t="shared" ca="1" si="54"/>
        <v/>
      </c>
      <c r="G108" s="74" t="str">
        <f t="shared" ca="1" si="54"/>
        <v/>
      </c>
      <c r="H108" s="74" t="str">
        <f t="shared" ca="1" si="54"/>
        <v/>
      </c>
      <c r="I108" s="74" t="str">
        <f t="shared" ca="1" si="54"/>
        <v/>
      </c>
      <c r="J108" s="74" t="str">
        <f t="shared" ca="1" si="54"/>
        <v/>
      </c>
      <c r="K108" s="74" t="str">
        <f t="shared" ca="1" si="54"/>
        <v/>
      </c>
      <c r="L108" s="74" t="str">
        <f t="shared" ca="1" si="54"/>
        <v/>
      </c>
      <c r="M108" s="74" t="str">
        <f t="shared" ca="1" si="54"/>
        <v/>
      </c>
      <c r="N108" s="74" t="str">
        <f t="shared" ca="1" si="54"/>
        <v/>
      </c>
      <c r="O108" s="74" t="str">
        <f t="shared" ca="1" si="54"/>
        <v/>
      </c>
      <c r="P108" s="74" t="str">
        <f t="shared" ca="1" si="54"/>
        <v/>
      </c>
      <c r="Q108" s="74" t="str">
        <f t="shared" ca="1" si="54"/>
        <v/>
      </c>
      <c r="R108" s="74" t="str">
        <f t="shared" ca="1" si="54"/>
        <v/>
      </c>
      <c r="S108" s="74" t="str">
        <f t="shared" ca="1" si="54"/>
        <v/>
      </c>
      <c r="T108" s="74" t="str">
        <f t="shared" ca="1" si="54"/>
        <v/>
      </c>
      <c r="U108" s="74" t="str">
        <f t="shared" ca="1" si="54"/>
        <v/>
      </c>
      <c r="V108" s="74" t="str">
        <f t="shared" ca="1" si="54"/>
        <v/>
      </c>
      <c r="W108" s="74" t="str">
        <f t="shared" ca="1" si="54"/>
        <v/>
      </c>
      <c r="X108" s="74" t="str">
        <f t="shared" ca="1" si="54"/>
        <v/>
      </c>
      <c r="Y108" s="74" t="str">
        <f t="shared" ca="1" si="54"/>
        <v/>
      </c>
      <c r="Z108" s="74" t="str">
        <f t="shared" ca="1" si="54"/>
        <v/>
      </c>
      <c r="AA108" s="74" t="str">
        <f t="shared" ca="1" si="54"/>
        <v/>
      </c>
      <c r="AB108" s="74" t="str">
        <f t="shared" ca="1" si="54"/>
        <v/>
      </c>
      <c r="AC108" s="74" t="str">
        <f t="shared" ca="1" si="54"/>
        <v/>
      </c>
      <c r="AD108" s="74" t="str">
        <f t="shared" ca="1" si="54"/>
        <v/>
      </c>
      <c r="AE108" s="74" t="str">
        <f t="shared" ca="1" si="54"/>
        <v/>
      </c>
      <c r="AF108" s="74" t="str">
        <f t="shared" ca="1" si="54"/>
        <v/>
      </c>
      <c r="AG108" s="75" t="str">
        <f t="shared" ca="1" si="54"/>
        <v/>
      </c>
    </row>
    <row r="109" spans="1:33" ht="20.100000000000001" customHeight="1">
      <c r="A109" s="109"/>
      <c r="B109" s="80" t="s">
        <v>8</v>
      </c>
      <c r="C109" s="74" t="str">
        <f ca="1">IF(C107="","",VLOOKUP(C107,'C ds'!$C$1:$H$1000,6,FALSE))</f>
        <v/>
      </c>
      <c r="D109" s="74" t="str">
        <f ca="1">IF(D107="","",VLOOKUP(D107,'C ds'!$C$1:$H$1000,6,FALSE))</f>
        <v/>
      </c>
      <c r="E109" s="74" t="str">
        <f ca="1">IF(E107="","",VLOOKUP(E107,'C ds'!$C$1:$H$1000,6,FALSE))</f>
        <v/>
      </c>
      <c r="F109" s="74" t="str">
        <f ca="1">IF(F107="","",VLOOKUP(F107,'C ds'!$C$1:$H$1000,6,FALSE))</f>
        <v/>
      </c>
      <c r="G109" s="74" t="str">
        <f ca="1">IF(G107="","",VLOOKUP(G107,'C ds'!$C$1:$H$1000,6,FALSE))</f>
        <v/>
      </c>
      <c r="H109" s="74" t="str">
        <f ca="1">IF(H107="","",VLOOKUP(H107,'C ds'!$C$1:$H$1000,6,FALSE))</f>
        <v/>
      </c>
      <c r="I109" s="74" t="str">
        <f ca="1">IF(I107="","",VLOOKUP(I107,'C ds'!$C$1:$H$1000,6,FALSE))</f>
        <v/>
      </c>
      <c r="J109" s="74" t="str">
        <f ca="1">IF(J107="","",VLOOKUP(J107,'C ds'!$C$1:$H$1000,6,FALSE))</f>
        <v/>
      </c>
      <c r="K109" s="74" t="str">
        <f ca="1">IF(K107="","",VLOOKUP(K107,'C ds'!$C$1:$H$1000,6,FALSE))</f>
        <v/>
      </c>
      <c r="L109" s="74" t="str">
        <f ca="1">IF(L107="","",VLOOKUP(L107,'C ds'!$C$1:$H$1000,6,FALSE))</f>
        <v/>
      </c>
      <c r="M109" s="74" t="str">
        <f ca="1">IF(M107="","",VLOOKUP(M107,'C ds'!$C$1:$H$1000,6,FALSE))</f>
        <v/>
      </c>
      <c r="N109" s="74" t="str">
        <f ca="1">IF(N107="","",VLOOKUP(N107,'C ds'!$C$1:$H$1000,6,FALSE))</f>
        <v/>
      </c>
      <c r="O109" s="74" t="str">
        <f ca="1">IF(O107="","",VLOOKUP(O107,'C ds'!$C$1:$H$1000,6,FALSE))</f>
        <v/>
      </c>
      <c r="P109" s="74" t="str">
        <f ca="1">IF(P107="","",VLOOKUP(P107,'C ds'!$C$1:$H$1000,6,FALSE))</f>
        <v/>
      </c>
      <c r="Q109" s="74" t="str">
        <f ca="1">IF(Q107="","",VLOOKUP(Q107,'C ds'!$C$1:$H$1000,6,FALSE))</f>
        <v/>
      </c>
      <c r="R109" s="74" t="str">
        <f ca="1">IF(R107="","",VLOOKUP(R107,'C ds'!$C$1:$H$1000,6,FALSE))</f>
        <v/>
      </c>
      <c r="S109" s="74" t="str">
        <f ca="1">IF(S107="","",VLOOKUP(S107,'C ds'!$C$1:$H$1000,6,FALSE))</f>
        <v/>
      </c>
      <c r="T109" s="74" t="str">
        <f ca="1">IF(T107="","",VLOOKUP(T107,'C ds'!$C$1:$H$1000,6,FALSE))</f>
        <v/>
      </c>
      <c r="U109" s="74" t="str">
        <f ca="1">IF(U107="","",VLOOKUP(U107,'C ds'!$C$1:$H$1000,6,FALSE))</f>
        <v/>
      </c>
      <c r="V109" s="74" t="str">
        <f ca="1">IF(V107="","",VLOOKUP(V107,'C ds'!$C$1:$H$1000,6,FALSE))</f>
        <v/>
      </c>
      <c r="W109" s="74" t="str">
        <f ca="1">IF(W107="","",VLOOKUP(W107,'C ds'!$C$1:$H$1000,6,FALSE))</f>
        <v/>
      </c>
      <c r="X109" s="74" t="str">
        <f ca="1">IF(X107="","",VLOOKUP(X107,'C ds'!$C$1:$H$1000,6,FALSE))</f>
        <v/>
      </c>
      <c r="Y109" s="74" t="str">
        <f ca="1">IF(Y107="","",VLOOKUP(Y107,'C ds'!$C$1:$H$1000,6,FALSE))</f>
        <v/>
      </c>
      <c r="Z109" s="74" t="str">
        <f ca="1">IF(Z107="","",VLOOKUP(Z107,'C ds'!$C$1:$H$1000,6,FALSE))</f>
        <v/>
      </c>
      <c r="AA109" s="74" t="str">
        <f ca="1">IF(AA107="","",VLOOKUP(AA107,'C ds'!$C$1:$H$1000,6,FALSE))</f>
        <v/>
      </c>
      <c r="AB109" s="74" t="str">
        <f ca="1">IF(AB107="","",VLOOKUP(AB107,'C ds'!$C$1:$H$1000,6,FALSE))</f>
        <v/>
      </c>
      <c r="AC109" s="74" t="str">
        <f ca="1">IF(AC107="","",VLOOKUP(AC107,'C ds'!$C$1:$H$1000,6,FALSE))</f>
        <v/>
      </c>
      <c r="AD109" s="74" t="str">
        <f ca="1">IF(AD107="","",VLOOKUP(AD107,'C ds'!$C$1:$H$1000,6,FALSE))</f>
        <v/>
      </c>
      <c r="AE109" s="74" t="str">
        <f ca="1">IF(AE107="","",VLOOKUP(AE107,'C ds'!$C$1:$H$1000,6,FALSE))</f>
        <v/>
      </c>
      <c r="AF109" s="74" t="str">
        <f ca="1">IF(AF107="","",VLOOKUP(AF107,'C ds'!$C$1:$H$1000,6,FALSE))</f>
        <v/>
      </c>
      <c r="AG109" s="75" t="str">
        <f ca="1">IF(AG107="","",VLOOKUP(AG107,'C ds'!$C$1:$H$1000,6,FALSE))</f>
        <v/>
      </c>
    </row>
    <row r="110" spans="1:33" ht="20.100000000000001" customHeight="1" thickBot="1">
      <c r="A110" s="110"/>
      <c r="B110" s="81" t="s">
        <v>1</v>
      </c>
      <c r="C110" s="77" t="str">
        <f ca="1">IF(C107="","",VLOOKUP(C107,'C ds'!$C:$I,7,FALSE))</f>
        <v/>
      </c>
      <c r="D110" s="77" t="str">
        <f ca="1">IF(D107="","",VLOOKUP(D107,'C ds'!$C:$I,7,FALSE))</f>
        <v/>
      </c>
      <c r="E110" s="77" t="str">
        <f ca="1">IF(E107="","",VLOOKUP(E107,'C ds'!$C:$I,7,FALSE))</f>
        <v/>
      </c>
      <c r="F110" s="77" t="str">
        <f ca="1">IF(F107="","",VLOOKUP(F107,'C ds'!$C:$I,7,FALSE))</f>
        <v/>
      </c>
      <c r="G110" s="77" t="str">
        <f ca="1">IF(G107="","",VLOOKUP(G107,'C ds'!$C:$I,7,FALSE))</f>
        <v/>
      </c>
      <c r="H110" s="77" t="str">
        <f ca="1">IF(H107="","",VLOOKUP(H107,'C ds'!$C:$I,7,FALSE))</f>
        <v/>
      </c>
      <c r="I110" s="77" t="str">
        <f ca="1">IF(I107="","",VLOOKUP(I107,'C ds'!$C:$I,7,FALSE))</f>
        <v/>
      </c>
      <c r="J110" s="77" t="str">
        <f ca="1">IF(J107="","",VLOOKUP(J107,'C ds'!$C:$I,7,FALSE))</f>
        <v/>
      </c>
      <c r="K110" s="77" t="str">
        <f ca="1">IF(K107="","",VLOOKUP(K107,'C ds'!$C:$I,7,FALSE))</f>
        <v/>
      </c>
      <c r="L110" s="77" t="str">
        <f ca="1">IF(L107="","",VLOOKUP(L107,'C ds'!$C:$I,7,FALSE))</f>
        <v/>
      </c>
      <c r="M110" s="77" t="str">
        <f ca="1">IF(M107="","",VLOOKUP(M107,'C ds'!$C:$I,7,FALSE))</f>
        <v/>
      </c>
      <c r="N110" s="77" t="str">
        <f ca="1">IF(N107="","",VLOOKUP(N107,'C ds'!$C:$I,7,FALSE))</f>
        <v/>
      </c>
      <c r="O110" s="77" t="str">
        <f ca="1">IF(O107="","",VLOOKUP(O107,'C ds'!$C:$I,7,FALSE))</f>
        <v/>
      </c>
      <c r="P110" s="77" t="str">
        <f ca="1">IF(P107="","",VLOOKUP(P107,'C ds'!$C:$I,7,FALSE))</f>
        <v/>
      </c>
      <c r="Q110" s="77" t="str">
        <f ca="1">IF(Q107="","",VLOOKUP(Q107,'C ds'!$C:$I,7,FALSE))</f>
        <v/>
      </c>
      <c r="R110" s="77" t="str">
        <f ca="1">IF(R107="","",VLOOKUP(R107,'C ds'!$C:$I,7,FALSE))</f>
        <v/>
      </c>
      <c r="S110" s="77" t="str">
        <f ca="1">IF(S107="","",VLOOKUP(S107,'C ds'!$C:$I,7,FALSE))</f>
        <v/>
      </c>
      <c r="T110" s="77" t="str">
        <f ca="1">IF(T107="","",VLOOKUP(T107,'C ds'!$C:$I,7,FALSE))</f>
        <v/>
      </c>
      <c r="U110" s="77" t="str">
        <f ca="1">IF(U107="","",VLOOKUP(U107,'C ds'!$C:$I,7,FALSE))</f>
        <v/>
      </c>
      <c r="V110" s="77" t="str">
        <f ca="1">IF(V107="","",VLOOKUP(V107,'C ds'!$C:$I,7,FALSE))</f>
        <v/>
      </c>
      <c r="W110" s="77" t="str">
        <f ca="1">IF(W107="","",VLOOKUP(W107,'C ds'!$C:$I,7,FALSE))</f>
        <v/>
      </c>
      <c r="X110" s="77" t="str">
        <f ca="1">IF(X107="","",VLOOKUP(X107,'C ds'!$C:$I,7,FALSE))</f>
        <v/>
      </c>
      <c r="Y110" s="77" t="str">
        <f ca="1">IF(Y107="","",VLOOKUP(Y107,'C ds'!$C:$I,7,FALSE))</f>
        <v/>
      </c>
      <c r="Z110" s="77" t="str">
        <f ca="1">IF(Z107="","",VLOOKUP(Z107,'C ds'!$C:$I,7,FALSE))</f>
        <v/>
      </c>
      <c r="AA110" s="77" t="str">
        <f ca="1">IF(AA107="","",VLOOKUP(AA107,'C ds'!$C:$I,7,FALSE))</f>
        <v/>
      </c>
      <c r="AB110" s="77" t="str">
        <f ca="1">IF(AB107="","",VLOOKUP(AB107,'C ds'!$C:$I,7,FALSE))</f>
        <v/>
      </c>
      <c r="AC110" s="77" t="str">
        <f ca="1">IF(AC107="","",VLOOKUP(AC107,'C ds'!$C:$I,7,FALSE))</f>
        <v/>
      </c>
      <c r="AD110" s="77" t="str">
        <f ca="1">IF(AD107="","",VLOOKUP(AD107,'C ds'!$C:$I,7,FALSE))</f>
        <v/>
      </c>
      <c r="AE110" s="77" t="str">
        <f ca="1">IF(AE107="","",VLOOKUP(AE107,'C ds'!$C:$I,7,FALSE))</f>
        <v/>
      </c>
      <c r="AF110" s="77" t="str">
        <f ca="1">IF(AF107="","",VLOOKUP(AF107,'C ds'!$C:$I,7,FALSE))</f>
        <v/>
      </c>
      <c r="AG110" s="78" t="str">
        <f ca="1">IF(AG107="","",VLOOKUP(AG107,'C ds'!$C:$I,7,FALSE))</f>
        <v/>
      </c>
    </row>
    <row r="111" spans="1:33" ht="19.5" customHeight="1">
      <c r="A111" s="108">
        <f>Para!L28</f>
        <v>65.3</v>
      </c>
      <c r="B111" s="79" t="s">
        <v>25</v>
      </c>
      <c r="C111" s="70" t="str">
        <f t="shared" ref="C111:AG111" ca="1" si="55">IF(SUMIFS(BC_JAN,DP_JAN,"&lt;="&amp;C$5,DF_JAN,"&gt;="&amp;C$5,V_JAN,$A111)=0,"",SUMIFS(BC_JAN,DP_JAN,"&lt;="&amp;C$5,DF_JAN,"&gt;="&amp;C$5,V_JAN,$A111))</f>
        <v/>
      </c>
      <c r="D111" s="70" t="str">
        <f t="shared" ca="1" si="55"/>
        <v/>
      </c>
      <c r="E111" s="70" t="str">
        <f t="shared" ca="1" si="55"/>
        <v/>
      </c>
      <c r="F111" s="70" t="str">
        <f t="shared" ca="1" si="55"/>
        <v/>
      </c>
      <c r="G111" s="70" t="str">
        <f t="shared" ca="1" si="55"/>
        <v/>
      </c>
      <c r="H111" s="70" t="str">
        <f t="shared" ca="1" si="55"/>
        <v/>
      </c>
      <c r="I111" s="70" t="str">
        <f t="shared" ca="1" si="55"/>
        <v/>
      </c>
      <c r="J111" s="70" t="str">
        <f t="shared" ca="1" si="55"/>
        <v/>
      </c>
      <c r="K111" s="70" t="str">
        <f t="shared" ca="1" si="55"/>
        <v/>
      </c>
      <c r="L111" s="70" t="str">
        <f t="shared" ca="1" si="55"/>
        <v/>
      </c>
      <c r="M111" s="70" t="str">
        <f t="shared" ca="1" si="55"/>
        <v/>
      </c>
      <c r="N111" s="70" t="str">
        <f t="shared" ca="1" si="55"/>
        <v/>
      </c>
      <c r="O111" s="70" t="str">
        <f t="shared" ca="1" si="55"/>
        <v/>
      </c>
      <c r="P111" s="70" t="str">
        <f t="shared" ca="1" si="55"/>
        <v/>
      </c>
      <c r="Q111" s="70" t="str">
        <f t="shared" ca="1" si="55"/>
        <v/>
      </c>
      <c r="R111" s="70" t="str">
        <f t="shared" ca="1" si="55"/>
        <v/>
      </c>
      <c r="S111" s="70" t="str">
        <f t="shared" ca="1" si="55"/>
        <v/>
      </c>
      <c r="T111" s="70" t="str">
        <f t="shared" ca="1" si="55"/>
        <v/>
      </c>
      <c r="U111" s="70" t="str">
        <f t="shared" ca="1" si="55"/>
        <v/>
      </c>
      <c r="V111" s="70" t="str">
        <f t="shared" ca="1" si="55"/>
        <v/>
      </c>
      <c r="W111" s="70" t="str">
        <f t="shared" ca="1" si="55"/>
        <v/>
      </c>
      <c r="X111" s="70" t="str">
        <f t="shared" ca="1" si="55"/>
        <v/>
      </c>
      <c r="Y111" s="70" t="str">
        <f t="shared" ca="1" si="55"/>
        <v/>
      </c>
      <c r="Z111" s="70" t="str">
        <f t="shared" ca="1" si="55"/>
        <v/>
      </c>
      <c r="AA111" s="70" t="str">
        <f t="shared" ca="1" si="55"/>
        <v/>
      </c>
      <c r="AB111" s="70" t="str">
        <f t="shared" ca="1" si="55"/>
        <v/>
      </c>
      <c r="AC111" s="70" t="str">
        <f t="shared" ca="1" si="55"/>
        <v/>
      </c>
      <c r="AD111" s="70" t="str">
        <f t="shared" ca="1" si="55"/>
        <v/>
      </c>
      <c r="AE111" s="70" t="str">
        <f t="shared" ca="1" si="55"/>
        <v/>
      </c>
      <c r="AF111" s="70" t="str">
        <f t="shared" ca="1" si="55"/>
        <v/>
      </c>
      <c r="AG111" s="71" t="str">
        <f t="shared" ca="1" si="55"/>
        <v/>
      </c>
    </row>
    <row r="112" spans="1:33" ht="20.100000000000001" customHeight="1">
      <c r="A112" s="109"/>
      <c r="B112" s="80" t="s">
        <v>9</v>
      </c>
      <c r="C112" s="74" t="str">
        <f t="shared" ref="C112:AG112" ca="1" si="56">IF(C111="","",IF(INDEX(DATDIF2_JAN,MATCH(C111,BC_JAN))=C$5,INDEX(COND3_JAN,MATCH(C111,BC_JAN)),IF(INDEX(DATDIF1_JAN,MATCH(C111,BC_JAN))=C$5,INDEX(COND2_JAN,MATCH(C111,BC_JAN)),INDEX(COND1_JAN,MATCH(C111,BC_JAN)))))</f>
        <v/>
      </c>
      <c r="D112" s="74" t="str">
        <f t="shared" ca="1" si="56"/>
        <v/>
      </c>
      <c r="E112" s="74" t="str">
        <f t="shared" ca="1" si="56"/>
        <v/>
      </c>
      <c r="F112" s="74" t="str">
        <f t="shared" ca="1" si="56"/>
        <v/>
      </c>
      <c r="G112" s="74" t="str">
        <f t="shared" ca="1" si="56"/>
        <v/>
      </c>
      <c r="H112" s="74" t="str">
        <f t="shared" ca="1" si="56"/>
        <v/>
      </c>
      <c r="I112" s="74" t="str">
        <f t="shared" ca="1" si="56"/>
        <v/>
      </c>
      <c r="J112" s="74" t="str">
        <f t="shared" ca="1" si="56"/>
        <v/>
      </c>
      <c r="K112" s="74" t="str">
        <f t="shared" ca="1" si="56"/>
        <v/>
      </c>
      <c r="L112" s="74" t="str">
        <f t="shared" ca="1" si="56"/>
        <v/>
      </c>
      <c r="M112" s="74" t="str">
        <f t="shared" ca="1" si="56"/>
        <v/>
      </c>
      <c r="N112" s="74" t="str">
        <f t="shared" ca="1" si="56"/>
        <v/>
      </c>
      <c r="O112" s="74" t="str">
        <f t="shared" ca="1" si="56"/>
        <v/>
      </c>
      <c r="P112" s="74" t="str">
        <f t="shared" ca="1" si="56"/>
        <v/>
      </c>
      <c r="Q112" s="74" t="str">
        <f t="shared" ca="1" si="56"/>
        <v/>
      </c>
      <c r="R112" s="74" t="str">
        <f t="shared" ca="1" si="56"/>
        <v/>
      </c>
      <c r="S112" s="74" t="str">
        <f t="shared" ca="1" si="56"/>
        <v/>
      </c>
      <c r="T112" s="74" t="str">
        <f t="shared" ca="1" si="56"/>
        <v/>
      </c>
      <c r="U112" s="74" t="str">
        <f t="shared" ca="1" si="56"/>
        <v/>
      </c>
      <c r="V112" s="74" t="str">
        <f t="shared" ca="1" si="56"/>
        <v/>
      </c>
      <c r="W112" s="74" t="str">
        <f t="shared" ca="1" si="56"/>
        <v/>
      </c>
      <c r="X112" s="74" t="str">
        <f t="shared" ca="1" si="56"/>
        <v/>
      </c>
      <c r="Y112" s="74" t="str">
        <f t="shared" ca="1" si="56"/>
        <v/>
      </c>
      <c r="Z112" s="74" t="str">
        <f t="shared" ca="1" si="56"/>
        <v/>
      </c>
      <c r="AA112" s="74" t="str">
        <f t="shared" ca="1" si="56"/>
        <v/>
      </c>
      <c r="AB112" s="74" t="str">
        <f t="shared" ca="1" si="56"/>
        <v/>
      </c>
      <c r="AC112" s="74" t="str">
        <f t="shared" ca="1" si="56"/>
        <v/>
      </c>
      <c r="AD112" s="74" t="str">
        <f t="shared" ca="1" si="56"/>
        <v/>
      </c>
      <c r="AE112" s="74" t="str">
        <f t="shared" ca="1" si="56"/>
        <v/>
      </c>
      <c r="AF112" s="74" t="str">
        <f t="shared" ca="1" si="56"/>
        <v/>
      </c>
      <c r="AG112" s="75" t="str">
        <f t="shared" ca="1" si="56"/>
        <v/>
      </c>
    </row>
    <row r="113" spans="1:33" ht="20.100000000000001" customHeight="1">
      <c r="A113" s="109"/>
      <c r="B113" s="80" t="s">
        <v>8</v>
      </c>
      <c r="C113" s="74" t="str">
        <f ca="1">IF(C111="","",VLOOKUP(C111,'C ds'!$C$1:$H$1000,6,FALSE))</f>
        <v/>
      </c>
      <c r="D113" s="74" t="str">
        <f ca="1">IF(D111="","",VLOOKUP(D111,'C ds'!$C$1:$H$1000,6,FALSE))</f>
        <v/>
      </c>
      <c r="E113" s="74" t="str">
        <f ca="1">IF(E111="","",VLOOKUP(E111,'C ds'!$C$1:$H$1000,6,FALSE))</f>
        <v/>
      </c>
      <c r="F113" s="74" t="str">
        <f ca="1">IF(F111="","",VLOOKUP(F111,'C ds'!$C$1:$H$1000,6,FALSE))</f>
        <v/>
      </c>
      <c r="G113" s="74" t="str">
        <f ca="1">IF(G111="","",VLOOKUP(G111,'C ds'!$C$1:$H$1000,6,FALSE))</f>
        <v/>
      </c>
      <c r="H113" s="74" t="str">
        <f ca="1">IF(H111="","",VLOOKUP(H111,'C ds'!$C$1:$H$1000,6,FALSE))</f>
        <v/>
      </c>
      <c r="I113" s="74" t="str">
        <f ca="1">IF(I111="","",VLOOKUP(I111,'C ds'!$C$1:$H$1000,6,FALSE))</f>
        <v/>
      </c>
      <c r="J113" s="74" t="str">
        <f ca="1">IF(J111="","",VLOOKUP(J111,'C ds'!$C$1:$H$1000,6,FALSE))</f>
        <v/>
      </c>
      <c r="K113" s="74" t="str">
        <f ca="1">IF(K111="","",VLOOKUP(K111,'C ds'!$C$1:$H$1000,6,FALSE))</f>
        <v/>
      </c>
      <c r="L113" s="74" t="str">
        <f ca="1">IF(L111="","",VLOOKUP(L111,'C ds'!$C$1:$H$1000,6,FALSE))</f>
        <v/>
      </c>
      <c r="M113" s="74" t="str">
        <f ca="1">IF(M111="","",VLOOKUP(M111,'C ds'!$C$1:$H$1000,6,FALSE))</f>
        <v/>
      </c>
      <c r="N113" s="74" t="str">
        <f ca="1">IF(N111="","",VLOOKUP(N111,'C ds'!$C$1:$H$1000,6,FALSE))</f>
        <v/>
      </c>
      <c r="O113" s="74" t="str">
        <f ca="1">IF(O111="","",VLOOKUP(O111,'C ds'!$C$1:$H$1000,6,FALSE))</f>
        <v/>
      </c>
      <c r="P113" s="74" t="str">
        <f ca="1">IF(P111="","",VLOOKUP(P111,'C ds'!$C$1:$H$1000,6,FALSE))</f>
        <v/>
      </c>
      <c r="Q113" s="74" t="str">
        <f ca="1">IF(Q111="","",VLOOKUP(Q111,'C ds'!$C$1:$H$1000,6,FALSE))</f>
        <v/>
      </c>
      <c r="R113" s="74" t="str">
        <f ca="1">IF(R111="","",VLOOKUP(R111,'C ds'!$C$1:$H$1000,6,FALSE))</f>
        <v/>
      </c>
      <c r="S113" s="74" t="str">
        <f ca="1">IF(S111="","",VLOOKUP(S111,'C ds'!$C$1:$H$1000,6,FALSE))</f>
        <v/>
      </c>
      <c r="T113" s="74" t="str">
        <f ca="1">IF(T111="","",VLOOKUP(T111,'C ds'!$C$1:$H$1000,6,FALSE))</f>
        <v/>
      </c>
      <c r="U113" s="74" t="str">
        <f ca="1">IF(U111="","",VLOOKUP(U111,'C ds'!$C$1:$H$1000,6,FALSE))</f>
        <v/>
      </c>
      <c r="V113" s="74" t="str">
        <f ca="1">IF(V111="","",VLOOKUP(V111,'C ds'!$C$1:$H$1000,6,FALSE))</f>
        <v/>
      </c>
      <c r="W113" s="74" t="str">
        <f ca="1">IF(W111="","",VLOOKUP(W111,'C ds'!$C$1:$H$1000,6,FALSE))</f>
        <v/>
      </c>
      <c r="X113" s="74" t="str">
        <f ca="1">IF(X111="","",VLOOKUP(X111,'C ds'!$C$1:$H$1000,6,FALSE))</f>
        <v/>
      </c>
      <c r="Y113" s="74" t="str">
        <f ca="1">IF(Y111="","",VLOOKUP(Y111,'C ds'!$C$1:$H$1000,6,FALSE))</f>
        <v/>
      </c>
      <c r="Z113" s="74" t="str">
        <f ca="1">IF(Z111="","",VLOOKUP(Z111,'C ds'!$C$1:$H$1000,6,FALSE))</f>
        <v/>
      </c>
      <c r="AA113" s="74" t="str">
        <f ca="1">IF(AA111="","",VLOOKUP(AA111,'C ds'!$C$1:$H$1000,6,FALSE))</f>
        <v/>
      </c>
      <c r="AB113" s="74" t="str">
        <f ca="1">IF(AB111="","",VLOOKUP(AB111,'C ds'!$C$1:$H$1000,6,FALSE))</f>
        <v/>
      </c>
      <c r="AC113" s="74" t="str">
        <f ca="1">IF(AC111="","",VLOOKUP(AC111,'C ds'!$C$1:$H$1000,6,FALSE))</f>
        <v/>
      </c>
      <c r="AD113" s="74" t="str">
        <f ca="1">IF(AD111="","",VLOOKUP(AD111,'C ds'!$C$1:$H$1000,6,FALSE))</f>
        <v/>
      </c>
      <c r="AE113" s="74" t="str">
        <f ca="1">IF(AE111="","",VLOOKUP(AE111,'C ds'!$C$1:$H$1000,6,FALSE))</f>
        <v/>
      </c>
      <c r="AF113" s="74" t="str">
        <f ca="1">IF(AF111="","",VLOOKUP(AF111,'C ds'!$C$1:$H$1000,6,FALSE))</f>
        <v/>
      </c>
      <c r="AG113" s="75" t="str">
        <f ca="1">IF(AG111="","",VLOOKUP(AG111,'C ds'!$C$1:$H$1000,6,FALSE))</f>
        <v/>
      </c>
    </row>
    <row r="114" spans="1:33" ht="20.100000000000001" customHeight="1" thickBot="1">
      <c r="A114" s="110"/>
      <c r="B114" s="81" t="s">
        <v>1</v>
      </c>
      <c r="C114" s="77" t="str">
        <f ca="1">IF(C111="","",VLOOKUP(C111,'C ds'!$C:$I,7,FALSE))</f>
        <v/>
      </c>
      <c r="D114" s="77" t="str">
        <f ca="1">IF(D111="","",VLOOKUP(D111,'C ds'!$C:$I,7,FALSE))</f>
        <v/>
      </c>
      <c r="E114" s="77" t="str">
        <f ca="1">IF(E111="","",VLOOKUP(E111,'C ds'!$C:$I,7,FALSE))</f>
        <v/>
      </c>
      <c r="F114" s="77" t="str">
        <f ca="1">IF(F111="","",VLOOKUP(F111,'C ds'!$C:$I,7,FALSE))</f>
        <v/>
      </c>
      <c r="G114" s="77" t="str">
        <f ca="1">IF(G111="","",VLOOKUP(G111,'C ds'!$C:$I,7,FALSE))</f>
        <v/>
      </c>
      <c r="H114" s="77" t="str">
        <f ca="1">IF(H111="","",VLOOKUP(H111,'C ds'!$C:$I,7,FALSE))</f>
        <v/>
      </c>
      <c r="I114" s="77" t="str">
        <f ca="1">IF(I111="","",VLOOKUP(I111,'C ds'!$C:$I,7,FALSE))</f>
        <v/>
      </c>
      <c r="J114" s="77" t="str">
        <f ca="1">IF(J111="","",VLOOKUP(J111,'C ds'!$C:$I,7,FALSE))</f>
        <v/>
      </c>
      <c r="K114" s="77" t="str">
        <f ca="1">IF(K111="","",VLOOKUP(K111,'C ds'!$C:$I,7,FALSE))</f>
        <v/>
      </c>
      <c r="L114" s="77" t="str">
        <f ca="1">IF(L111="","",VLOOKUP(L111,'C ds'!$C:$I,7,FALSE))</f>
        <v/>
      </c>
      <c r="M114" s="77" t="str">
        <f ca="1">IF(M111="","",VLOOKUP(M111,'C ds'!$C:$I,7,FALSE))</f>
        <v/>
      </c>
      <c r="N114" s="77" t="str">
        <f ca="1">IF(N111="","",VLOOKUP(N111,'C ds'!$C:$I,7,FALSE))</f>
        <v/>
      </c>
      <c r="O114" s="77" t="str">
        <f ca="1">IF(O111="","",VLOOKUP(O111,'C ds'!$C:$I,7,FALSE))</f>
        <v/>
      </c>
      <c r="P114" s="77" t="str">
        <f ca="1">IF(P111="","",VLOOKUP(P111,'C ds'!$C:$I,7,FALSE))</f>
        <v/>
      </c>
      <c r="Q114" s="77" t="str">
        <f ca="1">IF(Q111="","",VLOOKUP(Q111,'C ds'!$C:$I,7,FALSE))</f>
        <v/>
      </c>
      <c r="R114" s="77" t="str">
        <f ca="1">IF(R111="","",VLOOKUP(R111,'C ds'!$C:$I,7,FALSE))</f>
        <v/>
      </c>
      <c r="S114" s="77" t="str">
        <f ca="1">IF(S111="","",VLOOKUP(S111,'C ds'!$C:$I,7,FALSE))</f>
        <v/>
      </c>
      <c r="T114" s="77" t="str">
        <f ca="1">IF(T111="","",VLOOKUP(T111,'C ds'!$C:$I,7,FALSE))</f>
        <v/>
      </c>
      <c r="U114" s="77" t="str">
        <f ca="1">IF(U111="","",VLOOKUP(U111,'C ds'!$C:$I,7,FALSE))</f>
        <v/>
      </c>
      <c r="V114" s="77" t="str">
        <f ca="1">IF(V111="","",VLOOKUP(V111,'C ds'!$C:$I,7,FALSE))</f>
        <v/>
      </c>
      <c r="W114" s="77" t="str">
        <f ca="1">IF(W111="","",VLOOKUP(W111,'C ds'!$C:$I,7,FALSE))</f>
        <v/>
      </c>
      <c r="X114" s="77" t="str">
        <f ca="1">IF(X111="","",VLOOKUP(X111,'C ds'!$C:$I,7,FALSE))</f>
        <v/>
      </c>
      <c r="Y114" s="77" t="str">
        <f ca="1">IF(Y111="","",VLOOKUP(Y111,'C ds'!$C:$I,7,FALSE))</f>
        <v/>
      </c>
      <c r="Z114" s="77" t="str">
        <f ca="1">IF(Z111="","",VLOOKUP(Z111,'C ds'!$C:$I,7,FALSE))</f>
        <v/>
      </c>
      <c r="AA114" s="77" t="str">
        <f ca="1">IF(AA111="","",VLOOKUP(AA111,'C ds'!$C:$I,7,FALSE))</f>
        <v/>
      </c>
      <c r="AB114" s="77" t="str">
        <f ca="1">IF(AB111="","",VLOOKUP(AB111,'C ds'!$C:$I,7,FALSE))</f>
        <v/>
      </c>
      <c r="AC114" s="77" t="str">
        <f ca="1">IF(AC111="","",VLOOKUP(AC111,'C ds'!$C:$I,7,FALSE))</f>
        <v/>
      </c>
      <c r="AD114" s="77" t="str">
        <f ca="1">IF(AD111="","",VLOOKUP(AD111,'C ds'!$C:$I,7,FALSE))</f>
        <v/>
      </c>
      <c r="AE114" s="77" t="str">
        <f ca="1">IF(AE111="","",VLOOKUP(AE111,'C ds'!$C:$I,7,FALSE))</f>
        <v/>
      </c>
      <c r="AF114" s="77" t="str">
        <f ca="1">IF(AF111="","",VLOOKUP(AF111,'C ds'!$C:$I,7,FALSE))</f>
        <v/>
      </c>
      <c r="AG114" s="78" t="str">
        <f ca="1">IF(AG111="","",VLOOKUP(AG111,'C ds'!$C:$I,7,FALSE))</f>
        <v/>
      </c>
    </row>
    <row r="115" spans="1:33" ht="19.5" customHeight="1">
      <c r="A115" s="108">
        <f>Para!L29</f>
        <v>83.1</v>
      </c>
      <c r="B115" s="79" t="s">
        <v>25</v>
      </c>
      <c r="C115" s="70" t="str">
        <f t="shared" ref="C115:AG115" ca="1" si="57">IF(SUMIFS(BC_JAN,DP_JAN,"&lt;="&amp;C$5,DF_JAN,"&gt;="&amp;C$5,V_JAN,$A115)=0,"",SUMIFS(BC_JAN,DP_JAN,"&lt;="&amp;C$5,DF_JAN,"&gt;="&amp;C$5,V_JAN,$A115))</f>
        <v/>
      </c>
      <c r="D115" s="70" t="str">
        <f t="shared" ca="1" si="57"/>
        <v/>
      </c>
      <c r="E115" s="70" t="str">
        <f t="shared" ca="1" si="57"/>
        <v/>
      </c>
      <c r="F115" s="70" t="str">
        <f t="shared" ca="1" si="57"/>
        <v/>
      </c>
      <c r="G115" s="70" t="str">
        <f t="shared" ca="1" si="57"/>
        <v/>
      </c>
      <c r="H115" s="70" t="str">
        <f t="shared" ca="1" si="57"/>
        <v/>
      </c>
      <c r="I115" s="70" t="str">
        <f t="shared" ca="1" si="57"/>
        <v/>
      </c>
      <c r="J115" s="70" t="str">
        <f t="shared" ca="1" si="57"/>
        <v/>
      </c>
      <c r="K115" s="70" t="str">
        <f t="shared" ca="1" si="57"/>
        <v/>
      </c>
      <c r="L115" s="70" t="str">
        <f t="shared" ca="1" si="57"/>
        <v/>
      </c>
      <c r="M115" s="70" t="str">
        <f t="shared" ca="1" si="57"/>
        <v/>
      </c>
      <c r="N115" s="70" t="str">
        <f t="shared" ca="1" si="57"/>
        <v/>
      </c>
      <c r="O115" s="70" t="str">
        <f t="shared" ca="1" si="57"/>
        <v/>
      </c>
      <c r="P115" s="70" t="str">
        <f t="shared" ca="1" si="57"/>
        <v/>
      </c>
      <c r="Q115" s="70" t="str">
        <f t="shared" ca="1" si="57"/>
        <v/>
      </c>
      <c r="R115" s="70" t="str">
        <f t="shared" ca="1" si="57"/>
        <v/>
      </c>
      <c r="S115" s="70" t="str">
        <f t="shared" ca="1" si="57"/>
        <v/>
      </c>
      <c r="T115" s="70" t="str">
        <f t="shared" ca="1" si="57"/>
        <v/>
      </c>
      <c r="U115" s="70" t="str">
        <f t="shared" ca="1" si="57"/>
        <v/>
      </c>
      <c r="V115" s="70" t="str">
        <f t="shared" ca="1" si="57"/>
        <v/>
      </c>
      <c r="W115" s="70" t="str">
        <f t="shared" ca="1" si="57"/>
        <v/>
      </c>
      <c r="X115" s="70" t="str">
        <f t="shared" ca="1" si="57"/>
        <v/>
      </c>
      <c r="Y115" s="70" t="str">
        <f t="shared" ca="1" si="57"/>
        <v/>
      </c>
      <c r="Z115" s="70" t="str">
        <f t="shared" ca="1" si="57"/>
        <v/>
      </c>
      <c r="AA115" s="70" t="str">
        <f t="shared" ca="1" si="57"/>
        <v/>
      </c>
      <c r="AB115" s="70" t="str">
        <f t="shared" ca="1" si="57"/>
        <v/>
      </c>
      <c r="AC115" s="70" t="str">
        <f t="shared" ca="1" si="57"/>
        <v/>
      </c>
      <c r="AD115" s="70" t="str">
        <f t="shared" ca="1" si="57"/>
        <v/>
      </c>
      <c r="AE115" s="70" t="str">
        <f t="shared" ca="1" si="57"/>
        <v/>
      </c>
      <c r="AF115" s="70" t="str">
        <f t="shared" ca="1" si="57"/>
        <v/>
      </c>
      <c r="AG115" s="71" t="str">
        <f t="shared" ca="1" si="57"/>
        <v/>
      </c>
    </row>
    <row r="116" spans="1:33" ht="20.100000000000001" customHeight="1">
      <c r="A116" s="109"/>
      <c r="B116" s="80" t="s">
        <v>9</v>
      </c>
      <c r="C116" s="74" t="str">
        <f t="shared" ref="C116:AG116" ca="1" si="58">IF(C115="","",IF(INDEX(DATDIF2_JAN,MATCH(C115,BC_JAN))=C$5,INDEX(COND3_JAN,MATCH(C115,BC_JAN)),IF(INDEX(DATDIF1_JAN,MATCH(C115,BC_JAN))=C$5,INDEX(COND2_JAN,MATCH(C115,BC_JAN)),INDEX(COND1_JAN,MATCH(C115,BC_JAN)))))</f>
        <v/>
      </c>
      <c r="D116" s="74" t="str">
        <f t="shared" ca="1" si="58"/>
        <v/>
      </c>
      <c r="E116" s="74" t="str">
        <f t="shared" ca="1" si="58"/>
        <v/>
      </c>
      <c r="F116" s="74" t="str">
        <f t="shared" ca="1" si="58"/>
        <v/>
      </c>
      <c r="G116" s="74" t="str">
        <f t="shared" ca="1" si="58"/>
        <v/>
      </c>
      <c r="H116" s="74" t="str">
        <f t="shared" ca="1" si="58"/>
        <v/>
      </c>
      <c r="I116" s="74" t="str">
        <f t="shared" ca="1" si="58"/>
        <v/>
      </c>
      <c r="J116" s="74" t="str">
        <f t="shared" ca="1" si="58"/>
        <v/>
      </c>
      <c r="K116" s="74" t="str">
        <f t="shared" ca="1" si="58"/>
        <v/>
      </c>
      <c r="L116" s="74" t="str">
        <f t="shared" ca="1" si="58"/>
        <v/>
      </c>
      <c r="M116" s="74" t="str">
        <f t="shared" ca="1" si="58"/>
        <v/>
      </c>
      <c r="N116" s="74" t="str">
        <f t="shared" ca="1" si="58"/>
        <v/>
      </c>
      <c r="O116" s="74" t="str">
        <f t="shared" ca="1" si="58"/>
        <v/>
      </c>
      <c r="P116" s="74" t="str">
        <f t="shared" ca="1" si="58"/>
        <v/>
      </c>
      <c r="Q116" s="74" t="str">
        <f t="shared" ca="1" si="58"/>
        <v/>
      </c>
      <c r="R116" s="74" t="str">
        <f t="shared" ca="1" si="58"/>
        <v/>
      </c>
      <c r="S116" s="74" t="str">
        <f t="shared" ca="1" si="58"/>
        <v/>
      </c>
      <c r="T116" s="74" t="str">
        <f t="shared" ca="1" si="58"/>
        <v/>
      </c>
      <c r="U116" s="74" t="str">
        <f t="shared" ca="1" si="58"/>
        <v/>
      </c>
      <c r="V116" s="74" t="str">
        <f t="shared" ca="1" si="58"/>
        <v/>
      </c>
      <c r="W116" s="74" t="str">
        <f t="shared" ca="1" si="58"/>
        <v/>
      </c>
      <c r="X116" s="74" t="str">
        <f t="shared" ca="1" si="58"/>
        <v/>
      </c>
      <c r="Y116" s="74" t="str">
        <f t="shared" ca="1" si="58"/>
        <v/>
      </c>
      <c r="Z116" s="74" t="str">
        <f t="shared" ca="1" si="58"/>
        <v/>
      </c>
      <c r="AA116" s="74" t="str">
        <f t="shared" ca="1" si="58"/>
        <v/>
      </c>
      <c r="AB116" s="74" t="str">
        <f t="shared" ca="1" si="58"/>
        <v/>
      </c>
      <c r="AC116" s="74" t="str">
        <f t="shared" ca="1" si="58"/>
        <v/>
      </c>
      <c r="AD116" s="74" t="str">
        <f t="shared" ca="1" si="58"/>
        <v/>
      </c>
      <c r="AE116" s="74" t="str">
        <f t="shared" ca="1" si="58"/>
        <v/>
      </c>
      <c r="AF116" s="74" t="str">
        <f t="shared" ca="1" si="58"/>
        <v/>
      </c>
      <c r="AG116" s="75" t="str">
        <f t="shared" ca="1" si="58"/>
        <v/>
      </c>
    </row>
    <row r="117" spans="1:33" ht="20.100000000000001" customHeight="1">
      <c r="A117" s="109"/>
      <c r="B117" s="80" t="s">
        <v>8</v>
      </c>
      <c r="C117" s="74" t="str">
        <f ca="1">IF(C115="","",VLOOKUP(C115,'C ds'!$C$1:$H$1000,6,FALSE))</f>
        <v/>
      </c>
      <c r="D117" s="74" t="str">
        <f ca="1">IF(D115="","",VLOOKUP(D115,'C ds'!$C$1:$H$1000,6,FALSE))</f>
        <v/>
      </c>
      <c r="E117" s="74" t="str">
        <f ca="1">IF(E115="","",VLOOKUP(E115,'C ds'!$C$1:$H$1000,6,FALSE))</f>
        <v/>
      </c>
      <c r="F117" s="74" t="str">
        <f ca="1">IF(F115="","",VLOOKUP(F115,'C ds'!$C$1:$H$1000,6,FALSE))</f>
        <v/>
      </c>
      <c r="G117" s="74" t="str">
        <f ca="1">IF(G115="","",VLOOKUP(G115,'C ds'!$C$1:$H$1000,6,FALSE))</f>
        <v/>
      </c>
      <c r="H117" s="74" t="str">
        <f ca="1">IF(H115="","",VLOOKUP(H115,'C ds'!$C$1:$H$1000,6,FALSE))</f>
        <v/>
      </c>
      <c r="I117" s="74" t="str">
        <f ca="1">IF(I115="","",VLOOKUP(I115,'C ds'!$C$1:$H$1000,6,FALSE))</f>
        <v/>
      </c>
      <c r="J117" s="74" t="str">
        <f ca="1">IF(J115="","",VLOOKUP(J115,'C ds'!$C$1:$H$1000,6,FALSE))</f>
        <v/>
      </c>
      <c r="K117" s="74" t="str">
        <f ca="1">IF(K115="","",VLOOKUP(K115,'C ds'!$C$1:$H$1000,6,FALSE))</f>
        <v/>
      </c>
      <c r="L117" s="74" t="str">
        <f ca="1">IF(L115="","",VLOOKUP(L115,'C ds'!$C$1:$H$1000,6,FALSE))</f>
        <v/>
      </c>
      <c r="M117" s="74" t="str">
        <f ca="1">IF(M115="","",VLOOKUP(M115,'C ds'!$C$1:$H$1000,6,FALSE))</f>
        <v/>
      </c>
      <c r="N117" s="74" t="str">
        <f ca="1">IF(N115="","",VLOOKUP(N115,'C ds'!$C$1:$H$1000,6,FALSE))</f>
        <v/>
      </c>
      <c r="O117" s="74" t="str">
        <f ca="1">IF(O115="","",VLOOKUP(O115,'C ds'!$C$1:$H$1000,6,FALSE))</f>
        <v/>
      </c>
      <c r="P117" s="74" t="str">
        <f ca="1">IF(P115="","",VLOOKUP(P115,'C ds'!$C$1:$H$1000,6,FALSE))</f>
        <v/>
      </c>
      <c r="Q117" s="74" t="str">
        <f ca="1">IF(Q115="","",VLOOKUP(Q115,'C ds'!$C$1:$H$1000,6,FALSE))</f>
        <v/>
      </c>
      <c r="R117" s="74" t="str">
        <f ca="1">IF(R115="","",VLOOKUP(R115,'C ds'!$C$1:$H$1000,6,FALSE))</f>
        <v/>
      </c>
      <c r="S117" s="74" t="str">
        <f ca="1">IF(S115="","",VLOOKUP(S115,'C ds'!$C$1:$H$1000,6,FALSE))</f>
        <v/>
      </c>
      <c r="T117" s="74" t="str">
        <f ca="1">IF(T115="","",VLOOKUP(T115,'C ds'!$C$1:$H$1000,6,FALSE))</f>
        <v/>
      </c>
      <c r="U117" s="74" t="str">
        <f ca="1">IF(U115="","",VLOOKUP(U115,'C ds'!$C$1:$H$1000,6,FALSE))</f>
        <v/>
      </c>
      <c r="V117" s="74" t="str">
        <f ca="1">IF(V115="","",VLOOKUP(V115,'C ds'!$C$1:$H$1000,6,FALSE))</f>
        <v/>
      </c>
      <c r="W117" s="74" t="str">
        <f ca="1">IF(W115="","",VLOOKUP(W115,'C ds'!$C$1:$H$1000,6,FALSE))</f>
        <v/>
      </c>
      <c r="X117" s="74" t="str">
        <f ca="1">IF(X115="","",VLOOKUP(X115,'C ds'!$C$1:$H$1000,6,FALSE))</f>
        <v/>
      </c>
      <c r="Y117" s="74" t="str">
        <f ca="1">IF(Y115="","",VLOOKUP(Y115,'C ds'!$C$1:$H$1000,6,FALSE))</f>
        <v/>
      </c>
      <c r="Z117" s="74" t="str">
        <f ca="1">IF(Z115="","",VLOOKUP(Z115,'C ds'!$C$1:$H$1000,6,FALSE))</f>
        <v/>
      </c>
      <c r="AA117" s="74" t="str">
        <f ca="1">IF(AA115="","",VLOOKUP(AA115,'C ds'!$C$1:$H$1000,6,FALSE))</f>
        <v/>
      </c>
      <c r="AB117" s="74" t="str">
        <f ca="1">IF(AB115="","",VLOOKUP(AB115,'C ds'!$C$1:$H$1000,6,FALSE))</f>
        <v/>
      </c>
      <c r="AC117" s="74" t="str">
        <f ca="1">IF(AC115="","",VLOOKUP(AC115,'C ds'!$C$1:$H$1000,6,FALSE))</f>
        <v/>
      </c>
      <c r="AD117" s="74" t="str">
        <f ca="1">IF(AD115="","",VLOOKUP(AD115,'C ds'!$C$1:$H$1000,6,FALSE))</f>
        <v/>
      </c>
      <c r="AE117" s="74" t="str">
        <f ca="1">IF(AE115="","",VLOOKUP(AE115,'C ds'!$C$1:$H$1000,6,FALSE))</f>
        <v/>
      </c>
      <c r="AF117" s="74" t="str">
        <f ca="1">IF(AF115="","",VLOOKUP(AF115,'C ds'!$C$1:$H$1000,6,FALSE))</f>
        <v/>
      </c>
      <c r="AG117" s="75" t="str">
        <f ca="1">IF(AG115="","",VLOOKUP(AG115,'C ds'!$C$1:$H$1000,6,FALSE))</f>
        <v/>
      </c>
    </row>
    <row r="118" spans="1:33" ht="20.100000000000001" customHeight="1" thickBot="1">
      <c r="A118" s="110"/>
      <c r="B118" s="81" t="s">
        <v>1</v>
      </c>
      <c r="C118" s="77" t="str">
        <f ca="1">IF(C115="","",VLOOKUP(C115,'C ds'!$C:$I,7,FALSE))</f>
        <v/>
      </c>
      <c r="D118" s="77" t="str">
        <f ca="1">IF(D115="","",VLOOKUP(D115,'C ds'!$C:$I,7,FALSE))</f>
        <v/>
      </c>
      <c r="E118" s="77" t="str">
        <f ca="1">IF(E115="","",VLOOKUP(E115,'C ds'!$C:$I,7,FALSE))</f>
        <v/>
      </c>
      <c r="F118" s="77" t="str">
        <f ca="1">IF(F115="","",VLOOKUP(F115,'C ds'!$C:$I,7,FALSE))</f>
        <v/>
      </c>
      <c r="G118" s="77" t="str">
        <f ca="1">IF(G115="","",VLOOKUP(G115,'C ds'!$C:$I,7,FALSE))</f>
        <v/>
      </c>
      <c r="H118" s="77" t="str">
        <f ca="1">IF(H115="","",VLOOKUP(H115,'C ds'!$C:$I,7,FALSE))</f>
        <v/>
      </c>
      <c r="I118" s="77" t="str">
        <f ca="1">IF(I115="","",VLOOKUP(I115,'C ds'!$C:$I,7,FALSE))</f>
        <v/>
      </c>
      <c r="J118" s="77" t="str">
        <f ca="1">IF(J115="","",VLOOKUP(J115,'C ds'!$C:$I,7,FALSE))</f>
        <v/>
      </c>
      <c r="K118" s="77" t="str">
        <f ca="1">IF(K115="","",VLOOKUP(K115,'C ds'!$C:$I,7,FALSE))</f>
        <v/>
      </c>
      <c r="L118" s="77" t="str">
        <f ca="1">IF(L115="","",VLOOKUP(L115,'C ds'!$C:$I,7,FALSE))</f>
        <v/>
      </c>
      <c r="M118" s="77" t="str">
        <f ca="1">IF(M115="","",VLOOKUP(M115,'C ds'!$C:$I,7,FALSE))</f>
        <v/>
      </c>
      <c r="N118" s="77" t="str">
        <f ca="1">IF(N115="","",VLOOKUP(N115,'C ds'!$C:$I,7,FALSE))</f>
        <v/>
      </c>
      <c r="O118" s="77" t="str">
        <f ca="1">IF(O115="","",VLOOKUP(O115,'C ds'!$C:$I,7,FALSE))</f>
        <v/>
      </c>
      <c r="P118" s="77" t="str">
        <f ca="1">IF(P115="","",VLOOKUP(P115,'C ds'!$C:$I,7,FALSE))</f>
        <v/>
      </c>
      <c r="Q118" s="77" t="str">
        <f ca="1">IF(Q115="","",VLOOKUP(Q115,'C ds'!$C:$I,7,FALSE))</f>
        <v/>
      </c>
      <c r="R118" s="77" t="str">
        <f ca="1">IF(R115="","",VLOOKUP(R115,'C ds'!$C:$I,7,FALSE))</f>
        <v/>
      </c>
      <c r="S118" s="77" t="str">
        <f ca="1">IF(S115="","",VLOOKUP(S115,'C ds'!$C:$I,7,FALSE))</f>
        <v/>
      </c>
      <c r="T118" s="77" t="str">
        <f ca="1">IF(T115="","",VLOOKUP(T115,'C ds'!$C:$I,7,FALSE))</f>
        <v/>
      </c>
      <c r="U118" s="77" t="str">
        <f ca="1">IF(U115="","",VLOOKUP(U115,'C ds'!$C:$I,7,FALSE))</f>
        <v/>
      </c>
      <c r="V118" s="77" t="str">
        <f ca="1">IF(V115="","",VLOOKUP(V115,'C ds'!$C:$I,7,FALSE))</f>
        <v/>
      </c>
      <c r="W118" s="77" t="str">
        <f ca="1">IF(W115="","",VLOOKUP(W115,'C ds'!$C:$I,7,FALSE))</f>
        <v/>
      </c>
      <c r="X118" s="77" t="str">
        <f ca="1">IF(X115="","",VLOOKUP(X115,'C ds'!$C:$I,7,FALSE))</f>
        <v/>
      </c>
      <c r="Y118" s="77" t="str">
        <f ca="1">IF(Y115="","",VLOOKUP(Y115,'C ds'!$C:$I,7,FALSE))</f>
        <v/>
      </c>
      <c r="Z118" s="77" t="str">
        <f ca="1">IF(Z115="","",VLOOKUP(Z115,'C ds'!$C:$I,7,FALSE))</f>
        <v/>
      </c>
      <c r="AA118" s="77" t="str">
        <f ca="1">IF(AA115="","",VLOOKUP(AA115,'C ds'!$C:$I,7,FALSE))</f>
        <v/>
      </c>
      <c r="AB118" s="77" t="str">
        <f ca="1">IF(AB115="","",VLOOKUP(AB115,'C ds'!$C:$I,7,FALSE))</f>
        <v/>
      </c>
      <c r="AC118" s="77" t="str">
        <f ca="1">IF(AC115="","",VLOOKUP(AC115,'C ds'!$C:$I,7,FALSE))</f>
        <v/>
      </c>
      <c r="AD118" s="77" t="str">
        <f ca="1">IF(AD115="","",VLOOKUP(AD115,'C ds'!$C:$I,7,FALSE))</f>
        <v/>
      </c>
      <c r="AE118" s="77" t="str">
        <f ca="1">IF(AE115="","",VLOOKUP(AE115,'C ds'!$C:$I,7,FALSE))</f>
        <v/>
      </c>
      <c r="AF118" s="77" t="str">
        <f ca="1">IF(AF115="","",VLOOKUP(AF115,'C ds'!$C:$I,7,FALSE))</f>
        <v/>
      </c>
      <c r="AG118" s="78" t="str">
        <f ca="1">IF(AG115="","",VLOOKUP(AG115,'C ds'!$C:$I,7,FALSE))</f>
        <v/>
      </c>
    </row>
    <row r="119" spans="1:33" ht="19.5" customHeight="1">
      <c r="A119" s="108">
        <f>Para!L30</f>
        <v>83.2</v>
      </c>
      <c r="B119" s="73" t="s">
        <v>25</v>
      </c>
      <c r="C119" s="70" t="str">
        <f t="shared" ref="C119:AG119" ca="1" si="59">IF(SUMIFS(BC_JAN,DP_JAN,"&lt;="&amp;C$5,DF_JAN,"&gt;="&amp;C$5,V_JAN,$A119)=0,"",SUMIFS(BC_JAN,DP_JAN,"&lt;="&amp;C$5,DF_JAN,"&gt;="&amp;C$5,V_JAN,$A119))</f>
        <v/>
      </c>
      <c r="D119" s="70" t="str">
        <f t="shared" ca="1" si="59"/>
        <v/>
      </c>
      <c r="E119" s="70" t="str">
        <f t="shared" ca="1" si="59"/>
        <v/>
      </c>
      <c r="F119" s="70" t="str">
        <f t="shared" ca="1" si="59"/>
        <v/>
      </c>
      <c r="G119" s="70" t="str">
        <f t="shared" ca="1" si="59"/>
        <v/>
      </c>
      <c r="H119" s="70" t="str">
        <f t="shared" ca="1" si="59"/>
        <v/>
      </c>
      <c r="I119" s="70" t="str">
        <f t="shared" ca="1" si="59"/>
        <v/>
      </c>
      <c r="J119" s="70" t="str">
        <f t="shared" ca="1" si="59"/>
        <v/>
      </c>
      <c r="K119" s="70" t="str">
        <f t="shared" ca="1" si="59"/>
        <v/>
      </c>
      <c r="L119" s="70" t="str">
        <f t="shared" ca="1" si="59"/>
        <v/>
      </c>
      <c r="M119" s="70" t="str">
        <f t="shared" ca="1" si="59"/>
        <v/>
      </c>
      <c r="N119" s="70" t="str">
        <f t="shared" ca="1" si="59"/>
        <v/>
      </c>
      <c r="O119" s="70" t="str">
        <f t="shared" ca="1" si="59"/>
        <v/>
      </c>
      <c r="P119" s="70" t="str">
        <f t="shared" ca="1" si="59"/>
        <v/>
      </c>
      <c r="Q119" s="70" t="str">
        <f t="shared" ca="1" si="59"/>
        <v/>
      </c>
      <c r="R119" s="70" t="str">
        <f t="shared" ca="1" si="59"/>
        <v/>
      </c>
      <c r="S119" s="70" t="str">
        <f t="shared" ca="1" si="59"/>
        <v/>
      </c>
      <c r="T119" s="70" t="str">
        <f t="shared" ca="1" si="59"/>
        <v/>
      </c>
      <c r="U119" s="70" t="str">
        <f t="shared" ca="1" si="59"/>
        <v/>
      </c>
      <c r="V119" s="70" t="str">
        <f t="shared" ca="1" si="59"/>
        <v/>
      </c>
      <c r="W119" s="70" t="str">
        <f t="shared" ca="1" si="59"/>
        <v/>
      </c>
      <c r="X119" s="70" t="str">
        <f t="shared" ca="1" si="59"/>
        <v/>
      </c>
      <c r="Y119" s="70" t="str">
        <f t="shared" ca="1" si="59"/>
        <v/>
      </c>
      <c r="Z119" s="70" t="str">
        <f t="shared" ca="1" si="59"/>
        <v/>
      </c>
      <c r="AA119" s="70" t="str">
        <f t="shared" ca="1" si="59"/>
        <v/>
      </c>
      <c r="AB119" s="70" t="str">
        <f t="shared" ca="1" si="59"/>
        <v/>
      </c>
      <c r="AC119" s="70" t="str">
        <f t="shared" ca="1" si="59"/>
        <v/>
      </c>
      <c r="AD119" s="70" t="str">
        <f t="shared" ca="1" si="59"/>
        <v/>
      </c>
      <c r="AE119" s="70" t="str">
        <f t="shared" ca="1" si="59"/>
        <v/>
      </c>
      <c r="AF119" s="70" t="str">
        <f t="shared" ca="1" si="59"/>
        <v/>
      </c>
      <c r="AG119" s="71" t="str">
        <f t="shared" ca="1" si="59"/>
        <v/>
      </c>
    </row>
    <row r="120" spans="1:33" ht="20.100000000000001" customHeight="1">
      <c r="A120" s="109"/>
      <c r="B120" s="73" t="s">
        <v>9</v>
      </c>
      <c r="C120" s="74" t="str">
        <f t="shared" ref="C120:AG120" ca="1" si="60">IF(C119="","",IF(INDEX(DATDIF2_JAN,MATCH(C119,BC_JAN))=C$5,INDEX(COND3_JAN,MATCH(C119,BC_JAN)),IF(INDEX(DATDIF1_JAN,MATCH(C119,BC_JAN))=C$5,INDEX(COND2_JAN,MATCH(C119,BC_JAN)),INDEX(COND1_JAN,MATCH(C119,BC_JAN)))))</f>
        <v/>
      </c>
      <c r="D120" s="74" t="str">
        <f t="shared" ca="1" si="60"/>
        <v/>
      </c>
      <c r="E120" s="74" t="str">
        <f t="shared" ca="1" si="60"/>
        <v/>
      </c>
      <c r="F120" s="74" t="str">
        <f t="shared" ca="1" si="60"/>
        <v/>
      </c>
      <c r="G120" s="74" t="str">
        <f t="shared" ca="1" si="60"/>
        <v/>
      </c>
      <c r="H120" s="74" t="str">
        <f t="shared" ca="1" si="60"/>
        <v/>
      </c>
      <c r="I120" s="74" t="str">
        <f t="shared" ca="1" si="60"/>
        <v/>
      </c>
      <c r="J120" s="74" t="str">
        <f t="shared" ca="1" si="60"/>
        <v/>
      </c>
      <c r="K120" s="74" t="str">
        <f t="shared" ca="1" si="60"/>
        <v/>
      </c>
      <c r="L120" s="74" t="str">
        <f t="shared" ca="1" si="60"/>
        <v/>
      </c>
      <c r="M120" s="74" t="str">
        <f t="shared" ca="1" si="60"/>
        <v/>
      </c>
      <c r="N120" s="74" t="str">
        <f t="shared" ca="1" si="60"/>
        <v/>
      </c>
      <c r="O120" s="74" t="str">
        <f t="shared" ca="1" si="60"/>
        <v/>
      </c>
      <c r="P120" s="74" t="str">
        <f t="shared" ca="1" si="60"/>
        <v/>
      </c>
      <c r="Q120" s="74" t="str">
        <f t="shared" ca="1" si="60"/>
        <v/>
      </c>
      <c r="R120" s="74" t="str">
        <f t="shared" ca="1" si="60"/>
        <v/>
      </c>
      <c r="S120" s="74" t="str">
        <f t="shared" ca="1" si="60"/>
        <v/>
      </c>
      <c r="T120" s="74" t="str">
        <f t="shared" ca="1" si="60"/>
        <v/>
      </c>
      <c r="U120" s="74" t="str">
        <f t="shared" ca="1" si="60"/>
        <v/>
      </c>
      <c r="V120" s="74" t="str">
        <f t="shared" ca="1" si="60"/>
        <v/>
      </c>
      <c r="W120" s="74" t="str">
        <f t="shared" ca="1" si="60"/>
        <v/>
      </c>
      <c r="X120" s="74" t="str">
        <f t="shared" ca="1" si="60"/>
        <v/>
      </c>
      <c r="Y120" s="74" t="str">
        <f t="shared" ca="1" si="60"/>
        <v/>
      </c>
      <c r="Z120" s="74" t="str">
        <f t="shared" ca="1" si="60"/>
        <v/>
      </c>
      <c r="AA120" s="74" t="str">
        <f t="shared" ca="1" si="60"/>
        <v/>
      </c>
      <c r="AB120" s="74" t="str">
        <f t="shared" ca="1" si="60"/>
        <v/>
      </c>
      <c r="AC120" s="74" t="str">
        <f t="shared" ca="1" si="60"/>
        <v/>
      </c>
      <c r="AD120" s="74" t="str">
        <f t="shared" ca="1" si="60"/>
        <v/>
      </c>
      <c r="AE120" s="74" t="str">
        <f t="shared" ca="1" si="60"/>
        <v/>
      </c>
      <c r="AF120" s="74" t="str">
        <f t="shared" ca="1" si="60"/>
        <v/>
      </c>
      <c r="AG120" s="75" t="str">
        <f t="shared" ca="1" si="60"/>
        <v/>
      </c>
    </row>
    <row r="121" spans="1:33" ht="20.100000000000001" customHeight="1">
      <c r="A121" s="109"/>
      <c r="B121" s="73" t="s">
        <v>8</v>
      </c>
      <c r="C121" s="74" t="str">
        <f ca="1">IF(C119="","",VLOOKUP(C119,'C ds'!$C$1:$H$1000,6,FALSE))</f>
        <v/>
      </c>
      <c r="D121" s="74" t="str">
        <f ca="1">IF(D119="","",VLOOKUP(D119,'C ds'!$C$1:$H$1000,6,FALSE))</f>
        <v/>
      </c>
      <c r="E121" s="74" t="str">
        <f ca="1">IF(E119="","",VLOOKUP(E119,'C ds'!$C$1:$H$1000,6,FALSE))</f>
        <v/>
      </c>
      <c r="F121" s="74" t="str">
        <f ca="1">IF(F119="","",VLOOKUP(F119,'C ds'!$C$1:$H$1000,6,FALSE))</f>
        <v/>
      </c>
      <c r="G121" s="74" t="str">
        <f ca="1">IF(G119="","",VLOOKUP(G119,'C ds'!$C$1:$H$1000,6,FALSE))</f>
        <v/>
      </c>
      <c r="H121" s="74" t="str">
        <f ca="1">IF(H119="","",VLOOKUP(H119,'C ds'!$C$1:$H$1000,6,FALSE))</f>
        <v/>
      </c>
      <c r="I121" s="74" t="str">
        <f ca="1">IF(I119="","",VLOOKUP(I119,'C ds'!$C$1:$H$1000,6,FALSE))</f>
        <v/>
      </c>
      <c r="J121" s="74" t="str">
        <f ca="1">IF(J119="","",VLOOKUP(J119,'C ds'!$C$1:$H$1000,6,FALSE))</f>
        <v/>
      </c>
      <c r="K121" s="74" t="str">
        <f ca="1">IF(K119="","",VLOOKUP(K119,'C ds'!$C$1:$H$1000,6,FALSE))</f>
        <v/>
      </c>
      <c r="L121" s="74" t="str">
        <f ca="1">IF(L119="","",VLOOKUP(L119,'C ds'!$C$1:$H$1000,6,FALSE))</f>
        <v/>
      </c>
      <c r="M121" s="74" t="str">
        <f ca="1">IF(M119="","",VLOOKUP(M119,'C ds'!$C$1:$H$1000,6,FALSE))</f>
        <v/>
      </c>
      <c r="N121" s="74" t="str">
        <f ca="1">IF(N119="","",VLOOKUP(N119,'C ds'!$C$1:$H$1000,6,FALSE))</f>
        <v/>
      </c>
      <c r="O121" s="74" t="str">
        <f ca="1">IF(O119="","",VLOOKUP(O119,'C ds'!$C$1:$H$1000,6,FALSE))</f>
        <v/>
      </c>
      <c r="P121" s="74" t="str">
        <f ca="1">IF(P119="","",VLOOKUP(P119,'C ds'!$C$1:$H$1000,6,FALSE))</f>
        <v/>
      </c>
      <c r="Q121" s="74" t="str">
        <f ca="1">IF(Q119="","",VLOOKUP(Q119,'C ds'!$C$1:$H$1000,6,FALSE))</f>
        <v/>
      </c>
      <c r="R121" s="74" t="str">
        <f ca="1">IF(R119="","",VLOOKUP(R119,'C ds'!$C$1:$H$1000,6,FALSE))</f>
        <v/>
      </c>
      <c r="S121" s="74" t="str">
        <f ca="1">IF(S119="","",VLOOKUP(S119,'C ds'!$C$1:$H$1000,6,FALSE))</f>
        <v/>
      </c>
      <c r="T121" s="74" t="str">
        <f ca="1">IF(T119="","",VLOOKUP(T119,'C ds'!$C$1:$H$1000,6,FALSE))</f>
        <v/>
      </c>
      <c r="U121" s="74" t="str">
        <f ca="1">IF(U119="","",VLOOKUP(U119,'C ds'!$C$1:$H$1000,6,FALSE))</f>
        <v/>
      </c>
      <c r="V121" s="74" t="str">
        <f ca="1">IF(V119="","",VLOOKUP(V119,'C ds'!$C$1:$H$1000,6,FALSE))</f>
        <v/>
      </c>
      <c r="W121" s="74" t="str">
        <f ca="1">IF(W119="","",VLOOKUP(W119,'C ds'!$C$1:$H$1000,6,FALSE))</f>
        <v/>
      </c>
      <c r="X121" s="74" t="str">
        <f ca="1">IF(X119="","",VLOOKUP(X119,'C ds'!$C$1:$H$1000,6,FALSE))</f>
        <v/>
      </c>
      <c r="Y121" s="74" t="str">
        <f ca="1">IF(Y119="","",VLOOKUP(Y119,'C ds'!$C$1:$H$1000,6,FALSE))</f>
        <v/>
      </c>
      <c r="Z121" s="74" t="str">
        <f ca="1">IF(Z119="","",VLOOKUP(Z119,'C ds'!$C$1:$H$1000,6,FALSE))</f>
        <v/>
      </c>
      <c r="AA121" s="74" t="str">
        <f ca="1">IF(AA119="","",VLOOKUP(AA119,'C ds'!$C$1:$H$1000,6,FALSE))</f>
        <v/>
      </c>
      <c r="AB121" s="74" t="str">
        <f ca="1">IF(AB119="","",VLOOKUP(AB119,'C ds'!$C$1:$H$1000,6,FALSE))</f>
        <v/>
      </c>
      <c r="AC121" s="74" t="str">
        <f ca="1">IF(AC119="","",VLOOKUP(AC119,'C ds'!$C$1:$H$1000,6,FALSE))</f>
        <v/>
      </c>
      <c r="AD121" s="74" t="str">
        <f ca="1">IF(AD119="","",VLOOKUP(AD119,'C ds'!$C$1:$H$1000,6,FALSE))</f>
        <v/>
      </c>
      <c r="AE121" s="74" t="str">
        <f ca="1">IF(AE119="","",VLOOKUP(AE119,'C ds'!$C$1:$H$1000,6,FALSE))</f>
        <v/>
      </c>
      <c r="AF121" s="74" t="str">
        <f ca="1">IF(AF119="","",VLOOKUP(AF119,'C ds'!$C$1:$H$1000,6,FALSE))</f>
        <v/>
      </c>
      <c r="AG121" s="75" t="str">
        <f ca="1">IF(AG119="","",VLOOKUP(AG119,'C ds'!$C$1:$H$1000,6,FALSE))</f>
        <v/>
      </c>
    </row>
    <row r="122" spans="1:33" ht="20.100000000000001" customHeight="1" thickBot="1">
      <c r="A122" s="110"/>
      <c r="B122" s="73" t="s">
        <v>1</v>
      </c>
      <c r="C122" s="77" t="str">
        <f ca="1">IF(C119="","",VLOOKUP(C119,'C ds'!$C:$I,7,FALSE))</f>
        <v/>
      </c>
      <c r="D122" s="77" t="str">
        <f ca="1">IF(D119="","",VLOOKUP(D119,'C ds'!$C:$I,7,FALSE))</f>
        <v/>
      </c>
      <c r="E122" s="77" t="str">
        <f ca="1">IF(E119="","",VLOOKUP(E119,'C ds'!$C:$I,7,FALSE))</f>
        <v/>
      </c>
      <c r="F122" s="77" t="str">
        <f ca="1">IF(F119="","",VLOOKUP(F119,'C ds'!$C:$I,7,FALSE))</f>
        <v/>
      </c>
      <c r="G122" s="77" t="str">
        <f ca="1">IF(G119="","",VLOOKUP(G119,'C ds'!$C:$I,7,FALSE))</f>
        <v/>
      </c>
      <c r="H122" s="77" t="str">
        <f ca="1">IF(H119="","",VLOOKUP(H119,'C ds'!$C:$I,7,FALSE))</f>
        <v/>
      </c>
      <c r="I122" s="77" t="str">
        <f ca="1">IF(I119="","",VLOOKUP(I119,'C ds'!$C:$I,7,FALSE))</f>
        <v/>
      </c>
      <c r="J122" s="77" t="str">
        <f ca="1">IF(J119="","",VLOOKUP(J119,'C ds'!$C:$I,7,FALSE))</f>
        <v/>
      </c>
      <c r="K122" s="77" t="str">
        <f ca="1">IF(K119="","",VLOOKUP(K119,'C ds'!$C:$I,7,FALSE))</f>
        <v/>
      </c>
      <c r="L122" s="77" t="str">
        <f ca="1">IF(L119="","",VLOOKUP(L119,'C ds'!$C:$I,7,FALSE))</f>
        <v/>
      </c>
      <c r="M122" s="77" t="str">
        <f ca="1">IF(M119="","",VLOOKUP(M119,'C ds'!$C:$I,7,FALSE))</f>
        <v/>
      </c>
      <c r="N122" s="77" t="str">
        <f ca="1">IF(N119="","",VLOOKUP(N119,'C ds'!$C:$I,7,FALSE))</f>
        <v/>
      </c>
      <c r="O122" s="77" t="str">
        <f ca="1">IF(O119="","",VLOOKUP(O119,'C ds'!$C:$I,7,FALSE))</f>
        <v/>
      </c>
      <c r="P122" s="77" t="str">
        <f ca="1">IF(P119="","",VLOOKUP(P119,'C ds'!$C:$I,7,FALSE))</f>
        <v/>
      </c>
      <c r="Q122" s="77" t="str">
        <f ca="1">IF(Q119="","",VLOOKUP(Q119,'C ds'!$C:$I,7,FALSE))</f>
        <v/>
      </c>
      <c r="R122" s="77" t="str">
        <f ca="1">IF(R119="","",VLOOKUP(R119,'C ds'!$C:$I,7,FALSE))</f>
        <v/>
      </c>
      <c r="S122" s="77" t="str">
        <f ca="1">IF(S119="","",VLOOKUP(S119,'C ds'!$C:$I,7,FALSE))</f>
        <v/>
      </c>
      <c r="T122" s="77" t="str">
        <f ca="1">IF(T119="","",VLOOKUP(T119,'C ds'!$C:$I,7,FALSE))</f>
        <v/>
      </c>
      <c r="U122" s="77" t="str">
        <f ca="1">IF(U119="","",VLOOKUP(U119,'C ds'!$C:$I,7,FALSE))</f>
        <v/>
      </c>
      <c r="V122" s="77" t="str">
        <f ca="1">IF(V119="","",VLOOKUP(V119,'C ds'!$C:$I,7,FALSE))</f>
        <v/>
      </c>
      <c r="W122" s="77" t="str">
        <f ca="1">IF(W119="","",VLOOKUP(W119,'C ds'!$C:$I,7,FALSE))</f>
        <v/>
      </c>
      <c r="X122" s="77" t="str">
        <f ca="1">IF(X119="","",VLOOKUP(X119,'C ds'!$C:$I,7,FALSE))</f>
        <v/>
      </c>
      <c r="Y122" s="77" t="str">
        <f ca="1">IF(Y119="","",VLOOKUP(Y119,'C ds'!$C:$I,7,FALSE))</f>
        <v/>
      </c>
      <c r="Z122" s="77" t="str">
        <f ca="1">IF(Z119="","",VLOOKUP(Z119,'C ds'!$C:$I,7,FALSE))</f>
        <v/>
      </c>
      <c r="AA122" s="77" t="str">
        <f ca="1">IF(AA119="","",VLOOKUP(AA119,'C ds'!$C:$I,7,FALSE))</f>
        <v/>
      </c>
      <c r="AB122" s="77" t="str">
        <f ca="1">IF(AB119="","",VLOOKUP(AB119,'C ds'!$C:$I,7,FALSE))</f>
        <v/>
      </c>
      <c r="AC122" s="77" t="str">
        <f ca="1">IF(AC119="","",VLOOKUP(AC119,'C ds'!$C:$I,7,FALSE))</f>
        <v/>
      </c>
      <c r="AD122" s="77" t="str">
        <f ca="1">IF(AD119="","",VLOOKUP(AD119,'C ds'!$C:$I,7,FALSE))</f>
        <v/>
      </c>
      <c r="AE122" s="77" t="str">
        <f ca="1">IF(AE119="","",VLOOKUP(AE119,'C ds'!$C:$I,7,FALSE))</f>
        <v/>
      </c>
      <c r="AF122" s="77" t="str">
        <f ca="1">IF(AF119="","",VLOOKUP(AF119,'C ds'!$C:$I,7,FALSE))</f>
        <v/>
      </c>
      <c r="AG122" s="78" t="str">
        <f ca="1">IF(AG119="","",VLOOKUP(AG119,'C ds'!$C:$I,7,FALSE))</f>
        <v/>
      </c>
    </row>
    <row r="123" spans="1:33" ht="15.75" thickBot="1">
      <c r="A123" s="82"/>
      <c r="B123" s="83"/>
      <c r="C123" s="83"/>
      <c r="D123" s="83"/>
      <c r="E123" s="83"/>
      <c r="F123" s="83"/>
      <c r="G123" s="83"/>
      <c r="H123" s="83"/>
      <c r="I123" s="83"/>
      <c r="J123" s="83"/>
      <c r="K123" s="83"/>
      <c r="L123" s="83"/>
      <c r="M123" s="83"/>
      <c r="N123" s="83"/>
      <c r="O123" s="83"/>
      <c r="P123" s="83"/>
      <c r="Q123" s="83"/>
      <c r="R123" s="83"/>
      <c r="S123" s="83"/>
      <c r="T123" s="83"/>
      <c r="U123" s="83"/>
      <c r="V123" s="83"/>
      <c r="W123" s="83"/>
      <c r="X123" s="83"/>
      <c r="Y123" s="83"/>
      <c r="Z123" s="83"/>
      <c r="AA123" s="83"/>
      <c r="AB123" s="83"/>
      <c r="AC123" s="83"/>
      <c r="AD123" s="83"/>
      <c r="AE123" s="83"/>
      <c r="AF123" s="83"/>
      <c r="AG123" s="83"/>
    </row>
    <row r="124" spans="1:33">
      <c r="A124" s="84" t="s">
        <v>26</v>
      </c>
      <c r="B124" s="84"/>
      <c r="C124" s="85">
        <f ca="1">C143+C144+C147+C148+C151</f>
        <v>2</v>
      </c>
      <c r="D124" s="85">
        <f t="shared" ref="D124:AG124" ca="1" si="61">D143+D144+D147+D148+D151</f>
        <v>0</v>
      </c>
      <c r="E124" s="85">
        <f t="shared" ca="1" si="61"/>
        <v>0</v>
      </c>
      <c r="F124" s="85">
        <f t="shared" ca="1" si="61"/>
        <v>0</v>
      </c>
      <c r="G124" s="85">
        <f t="shared" ca="1" si="61"/>
        <v>0</v>
      </c>
      <c r="H124" s="85">
        <f t="shared" ca="1" si="61"/>
        <v>0</v>
      </c>
      <c r="I124" s="85">
        <f t="shared" ca="1" si="61"/>
        <v>0</v>
      </c>
      <c r="J124" s="85">
        <f t="shared" ca="1" si="61"/>
        <v>0</v>
      </c>
      <c r="K124" s="85">
        <f t="shared" ca="1" si="61"/>
        <v>0</v>
      </c>
      <c r="L124" s="85">
        <f t="shared" ca="1" si="61"/>
        <v>0</v>
      </c>
      <c r="M124" s="85">
        <f t="shared" ca="1" si="61"/>
        <v>0</v>
      </c>
      <c r="N124" s="85">
        <f t="shared" ca="1" si="61"/>
        <v>0</v>
      </c>
      <c r="O124" s="85">
        <f t="shared" ca="1" si="61"/>
        <v>0</v>
      </c>
      <c r="P124" s="85">
        <f t="shared" ca="1" si="61"/>
        <v>0</v>
      </c>
      <c r="Q124" s="85">
        <f t="shared" ca="1" si="61"/>
        <v>0</v>
      </c>
      <c r="R124" s="85">
        <f t="shared" ca="1" si="61"/>
        <v>0</v>
      </c>
      <c r="S124" s="85">
        <f t="shared" ca="1" si="61"/>
        <v>0</v>
      </c>
      <c r="T124" s="85">
        <f t="shared" ca="1" si="61"/>
        <v>0</v>
      </c>
      <c r="U124" s="85">
        <f t="shared" ca="1" si="61"/>
        <v>0</v>
      </c>
      <c r="V124" s="85">
        <f t="shared" ca="1" si="61"/>
        <v>0</v>
      </c>
      <c r="W124" s="85">
        <f t="shared" ca="1" si="61"/>
        <v>0</v>
      </c>
      <c r="X124" s="85">
        <f t="shared" ca="1" si="61"/>
        <v>0</v>
      </c>
      <c r="Y124" s="85">
        <f t="shared" ca="1" si="61"/>
        <v>0</v>
      </c>
      <c r="Z124" s="85">
        <f t="shared" ca="1" si="61"/>
        <v>0</v>
      </c>
      <c r="AA124" s="85">
        <f t="shared" ca="1" si="61"/>
        <v>0</v>
      </c>
      <c r="AB124" s="85">
        <f t="shared" ca="1" si="61"/>
        <v>0</v>
      </c>
      <c r="AC124" s="85">
        <f t="shared" ca="1" si="61"/>
        <v>0</v>
      </c>
      <c r="AD124" s="85">
        <f t="shared" ca="1" si="61"/>
        <v>0</v>
      </c>
      <c r="AE124" s="85">
        <f t="shared" ca="1" si="61"/>
        <v>0</v>
      </c>
      <c r="AF124" s="85">
        <f t="shared" ca="1" si="61"/>
        <v>0</v>
      </c>
      <c r="AG124" s="85">
        <f t="shared" ca="1" si="61"/>
        <v>0</v>
      </c>
    </row>
    <row r="125" spans="1:33">
      <c r="A125" s="84" t="s">
        <v>27</v>
      </c>
      <c r="B125" s="84"/>
      <c r="C125" s="85">
        <f ca="1">C145+C146+C149+C150+C152</f>
        <v>1</v>
      </c>
      <c r="D125" s="85">
        <f t="shared" ref="D125:AG125" ca="1" si="62">D145+D146+D149+D150+D152</f>
        <v>0</v>
      </c>
      <c r="E125" s="85">
        <f t="shared" ca="1" si="62"/>
        <v>0</v>
      </c>
      <c r="F125" s="85">
        <f t="shared" ca="1" si="62"/>
        <v>0</v>
      </c>
      <c r="G125" s="85">
        <f t="shared" ca="1" si="62"/>
        <v>0</v>
      </c>
      <c r="H125" s="85">
        <f t="shared" ca="1" si="62"/>
        <v>0</v>
      </c>
      <c r="I125" s="85">
        <f t="shared" ca="1" si="62"/>
        <v>0</v>
      </c>
      <c r="J125" s="85">
        <f t="shared" ca="1" si="62"/>
        <v>0</v>
      </c>
      <c r="K125" s="85">
        <f t="shared" ca="1" si="62"/>
        <v>0</v>
      </c>
      <c r="L125" s="85">
        <f t="shared" ca="1" si="62"/>
        <v>0</v>
      </c>
      <c r="M125" s="85">
        <f t="shared" ca="1" si="62"/>
        <v>0</v>
      </c>
      <c r="N125" s="85">
        <f t="shared" ca="1" si="62"/>
        <v>0</v>
      </c>
      <c r="O125" s="85">
        <f t="shared" ca="1" si="62"/>
        <v>0</v>
      </c>
      <c r="P125" s="85">
        <f t="shared" ca="1" si="62"/>
        <v>0</v>
      </c>
      <c r="Q125" s="85">
        <f t="shared" ca="1" si="62"/>
        <v>0</v>
      </c>
      <c r="R125" s="85">
        <f t="shared" ca="1" si="62"/>
        <v>0</v>
      </c>
      <c r="S125" s="85">
        <f t="shared" ca="1" si="62"/>
        <v>0</v>
      </c>
      <c r="T125" s="85">
        <f t="shared" ca="1" si="62"/>
        <v>0</v>
      </c>
      <c r="U125" s="85">
        <f t="shared" ca="1" si="62"/>
        <v>0</v>
      </c>
      <c r="V125" s="85">
        <f t="shared" ca="1" si="62"/>
        <v>0</v>
      </c>
      <c r="W125" s="85">
        <f t="shared" ca="1" si="62"/>
        <v>0</v>
      </c>
      <c r="X125" s="85">
        <f t="shared" ca="1" si="62"/>
        <v>0</v>
      </c>
      <c r="Y125" s="85">
        <f t="shared" ca="1" si="62"/>
        <v>0</v>
      </c>
      <c r="Z125" s="85">
        <f t="shared" ca="1" si="62"/>
        <v>0</v>
      </c>
      <c r="AA125" s="85">
        <f t="shared" ca="1" si="62"/>
        <v>0</v>
      </c>
      <c r="AB125" s="85">
        <f t="shared" ca="1" si="62"/>
        <v>0</v>
      </c>
      <c r="AC125" s="85">
        <f t="shared" ca="1" si="62"/>
        <v>0</v>
      </c>
      <c r="AD125" s="85">
        <f t="shared" ca="1" si="62"/>
        <v>0</v>
      </c>
      <c r="AE125" s="85">
        <f t="shared" ca="1" si="62"/>
        <v>0</v>
      </c>
      <c r="AF125" s="85">
        <f t="shared" ca="1" si="62"/>
        <v>0</v>
      </c>
      <c r="AG125" s="85">
        <f t="shared" ca="1" si="62"/>
        <v>0</v>
      </c>
    </row>
    <row r="126" spans="1:33">
      <c r="A126" s="84"/>
      <c r="B126" s="84"/>
      <c r="C126" s="85"/>
      <c r="D126" s="85"/>
      <c r="E126" s="85"/>
      <c r="F126" s="85"/>
      <c r="G126" s="85"/>
      <c r="H126" s="85"/>
      <c r="I126" s="85"/>
      <c r="J126" s="85"/>
      <c r="K126" s="85"/>
      <c r="L126" s="85"/>
      <c r="M126" s="85"/>
      <c r="N126" s="85"/>
      <c r="O126" s="85"/>
      <c r="P126" s="85"/>
      <c r="Q126" s="85"/>
      <c r="R126" s="85"/>
      <c r="S126" s="85"/>
      <c r="T126" s="85"/>
      <c r="U126" s="85"/>
      <c r="V126" s="85"/>
      <c r="W126" s="85"/>
      <c r="X126" s="85"/>
      <c r="Y126" s="85"/>
      <c r="Z126" s="85"/>
      <c r="AA126" s="85"/>
      <c r="AB126" s="85"/>
      <c r="AC126" s="85"/>
      <c r="AD126" s="85"/>
      <c r="AE126" s="85"/>
      <c r="AF126" s="85"/>
      <c r="AG126" s="85"/>
    </row>
    <row r="127" spans="1:33">
      <c r="A127" s="84" t="s">
        <v>28</v>
      </c>
      <c r="B127" s="84"/>
      <c r="C127" s="85">
        <f ca="1">C147+C148+C149+C150+(C151*2)+(C152*2)</f>
        <v>0</v>
      </c>
      <c r="D127" s="85">
        <f t="shared" ref="D127:AG127" ca="1" si="63">D147+D148+D149+D150+(D151*2)+(D152*2)</f>
        <v>0</v>
      </c>
      <c r="E127" s="85">
        <f t="shared" ca="1" si="63"/>
        <v>0</v>
      </c>
      <c r="F127" s="85">
        <f t="shared" ca="1" si="63"/>
        <v>0</v>
      </c>
      <c r="G127" s="85">
        <f t="shared" ca="1" si="63"/>
        <v>0</v>
      </c>
      <c r="H127" s="85">
        <f t="shared" ca="1" si="63"/>
        <v>0</v>
      </c>
      <c r="I127" s="85">
        <f t="shared" ca="1" si="63"/>
        <v>0</v>
      </c>
      <c r="J127" s="85">
        <f t="shared" ca="1" si="63"/>
        <v>0</v>
      </c>
      <c r="K127" s="85">
        <f t="shared" ca="1" si="63"/>
        <v>0</v>
      </c>
      <c r="L127" s="85">
        <f t="shared" ca="1" si="63"/>
        <v>0</v>
      </c>
      <c r="M127" s="85">
        <f t="shared" ca="1" si="63"/>
        <v>0</v>
      </c>
      <c r="N127" s="85">
        <f t="shared" ca="1" si="63"/>
        <v>0</v>
      </c>
      <c r="O127" s="85">
        <f t="shared" ca="1" si="63"/>
        <v>0</v>
      </c>
      <c r="P127" s="85">
        <f t="shared" ca="1" si="63"/>
        <v>0</v>
      </c>
      <c r="Q127" s="85">
        <f t="shared" ca="1" si="63"/>
        <v>0</v>
      </c>
      <c r="R127" s="85">
        <f t="shared" ca="1" si="63"/>
        <v>0</v>
      </c>
      <c r="S127" s="85">
        <f t="shared" ca="1" si="63"/>
        <v>0</v>
      </c>
      <c r="T127" s="85">
        <f t="shared" ca="1" si="63"/>
        <v>0</v>
      </c>
      <c r="U127" s="85">
        <f t="shared" ca="1" si="63"/>
        <v>0</v>
      </c>
      <c r="V127" s="85">
        <f t="shared" ca="1" si="63"/>
        <v>0</v>
      </c>
      <c r="W127" s="85">
        <f t="shared" ca="1" si="63"/>
        <v>0</v>
      </c>
      <c r="X127" s="85">
        <f t="shared" ca="1" si="63"/>
        <v>0</v>
      </c>
      <c r="Y127" s="85">
        <f t="shared" ca="1" si="63"/>
        <v>0</v>
      </c>
      <c r="Z127" s="85">
        <f t="shared" ca="1" si="63"/>
        <v>0</v>
      </c>
      <c r="AA127" s="85">
        <f t="shared" ca="1" si="63"/>
        <v>0</v>
      </c>
      <c r="AB127" s="85">
        <f t="shared" ca="1" si="63"/>
        <v>0</v>
      </c>
      <c r="AC127" s="85">
        <f t="shared" ca="1" si="63"/>
        <v>0</v>
      </c>
      <c r="AD127" s="85">
        <f t="shared" ca="1" si="63"/>
        <v>0</v>
      </c>
      <c r="AE127" s="85">
        <f t="shared" ca="1" si="63"/>
        <v>0</v>
      </c>
      <c r="AF127" s="85">
        <f t="shared" ca="1" si="63"/>
        <v>0</v>
      </c>
      <c r="AG127" s="85">
        <f t="shared" ca="1" si="63"/>
        <v>0</v>
      </c>
    </row>
    <row r="128" spans="1:33">
      <c r="A128" s="84"/>
      <c r="B128" s="84"/>
      <c r="C128" s="85"/>
      <c r="D128" s="85"/>
      <c r="E128" s="85"/>
      <c r="F128" s="85"/>
      <c r="G128" s="85"/>
      <c r="H128" s="85"/>
      <c r="I128" s="85"/>
      <c r="J128" s="85"/>
      <c r="K128" s="85"/>
      <c r="L128" s="85"/>
      <c r="M128" s="85"/>
      <c r="N128" s="85"/>
      <c r="O128" s="85"/>
      <c r="P128" s="85"/>
      <c r="Q128" s="85"/>
      <c r="R128" s="85"/>
      <c r="S128" s="85"/>
      <c r="T128" s="85"/>
      <c r="U128" s="85"/>
      <c r="V128" s="85"/>
      <c r="W128" s="85"/>
      <c r="X128" s="85"/>
      <c r="Y128" s="85"/>
      <c r="Z128" s="85"/>
      <c r="AA128" s="85"/>
      <c r="AB128" s="85"/>
      <c r="AC128" s="85"/>
      <c r="AD128" s="85"/>
      <c r="AE128" s="85"/>
      <c r="AF128" s="85"/>
      <c r="AG128" s="85"/>
    </row>
    <row r="129" spans="1:33" ht="15.75" thickBot="1">
      <c r="A129" s="86" t="s">
        <v>29</v>
      </c>
      <c r="B129" s="86"/>
      <c r="C129" s="87">
        <f t="shared" ref="C129" ca="1" si="64">C124+C125+C127</f>
        <v>3</v>
      </c>
      <c r="D129" s="87">
        <f t="shared" ref="D129:AG129" ca="1" si="65">D124+D125+D127</f>
        <v>0</v>
      </c>
      <c r="E129" s="87">
        <f t="shared" ca="1" si="65"/>
        <v>0</v>
      </c>
      <c r="F129" s="87">
        <f t="shared" ca="1" si="65"/>
        <v>0</v>
      </c>
      <c r="G129" s="87">
        <f t="shared" ca="1" si="65"/>
        <v>0</v>
      </c>
      <c r="H129" s="87">
        <f t="shared" ca="1" si="65"/>
        <v>0</v>
      </c>
      <c r="I129" s="87">
        <f t="shared" ca="1" si="65"/>
        <v>0</v>
      </c>
      <c r="J129" s="87">
        <f t="shared" ca="1" si="65"/>
        <v>0</v>
      </c>
      <c r="K129" s="87">
        <f t="shared" ca="1" si="65"/>
        <v>0</v>
      </c>
      <c r="L129" s="87">
        <f t="shared" ca="1" si="65"/>
        <v>0</v>
      </c>
      <c r="M129" s="87">
        <f t="shared" ca="1" si="65"/>
        <v>0</v>
      </c>
      <c r="N129" s="87">
        <f t="shared" ca="1" si="65"/>
        <v>0</v>
      </c>
      <c r="O129" s="87">
        <f t="shared" ca="1" si="65"/>
        <v>0</v>
      </c>
      <c r="P129" s="87">
        <f t="shared" ca="1" si="65"/>
        <v>0</v>
      </c>
      <c r="Q129" s="87">
        <f t="shared" ca="1" si="65"/>
        <v>0</v>
      </c>
      <c r="R129" s="87">
        <f t="shared" ca="1" si="65"/>
        <v>0</v>
      </c>
      <c r="S129" s="87">
        <f t="shared" ca="1" si="65"/>
        <v>0</v>
      </c>
      <c r="T129" s="87">
        <f t="shared" ca="1" si="65"/>
        <v>0</v>
      </c>
      <c r="U129" s="87">
        <f t="shared" ca="1" si="65"/>
        <v>0</v>
      </c>
      <c r="V129" s="87">
        <f t="shared" ca="1" si="65"/>
        <v>0</v>
      </c>
      <c r="W129" s="87">
        <f t="shared" ca="1" si="65"/>
        <v>0</v>
      </c>
      <c r="X129" s="87">
        <f t="shared" ca="1" si="65"/>
        <v>0</v>
      </c>
      <c r="Y129" s="87">
        <f t="shared" ca="1" si="65"/>
        <v>0</v>
      </c>
      <c r="Z129" s="87">
        <f t="shared" ca="1" si="65"/>
        <v>0</v>
      </c>
      <c r="AA129" s="87">
        <f t="shared" ca="1" si="65"/>
        <v>0</v>
      </c>
      <c r="AB129" s="87">
        <f t="shared" ca="1" si="65"/>
        <v>0</v>
      </c>
      <c r="AC129" s="87">
        <f t="shared" ca="1" si="65"/>
        <v>0</v>
      </c>
      <c r="AD129" s="87">
        <f t="shared" ca="1" si="65"/>
        <v>0</v>
      </c>
      <c r="AE129" s="87">
        <f t="shared" ca="1" si="65"/>
        <v>0</v>
      </c>
      <c r="AF129" s="87">
        <f t="shared" ca="1" si="65"/>
        <v>0</v>
      </c>
      <c r="AG129" s="87">
        <f t="shared" ca="1" si="65"/>
        <v>0</v>
      </c>
    </row>
    <row r="130" spans="1:33" ht="15.75" thickBot="1">
      <c r="A130" s="88"/>
      <c r="B130" s="88"/>
      <c r="C130" s="89"/>
      <c r="D130" s="89"/>
      <c r="E130" s="89"/>
      <c r="F130" s="89"/>
      <c r="G130" s="89"/>
      <c r="H130" s="89"/>
      <c r="I130" s="89"/>
      <c r="J130" s="89"/>
      <c r="K130" s="89"/>
      <c r="L130" s="89"/>
      <c r="M130" s="89"/>
      <c r="N130" s="89"/>
      <c r="O130" s="89"/>
      <c r="P130" s="89"/>
      <c r="Q130" s="89"/>
      <c r="R130" s="89"/>
      <c r="S130" s="89"/>
      <c r="T130" s="89"/>
      <c r="U130" s="89"/>
      <c r="V130" s="89"/>
      <c r="W130" s="89"/>
      <c r="X130" s="89"/>
      <c r="Y130" s="89"/>
      <c r="Z130" s="89"/>
      <c r="AA130" s="89"/>
      <c r="AB130" s="89"/>
      <c r="AC130" s="89"/>
      <c r="AD130" s="89"/>
      <c r="AE130" s="89"/>
      <c r="AF130" s="89"/>
      <c r="AG130" s="89"/>
    </row>
    <row r="131" spans="1:33">
      <c r="A131" s="90" t="s">
        <v>30</v>
      </c>
      <c r="B131" s="90"/>
      <c r="C131" s="91">
        <f ca="1">C154+C155+C158+C159+C162</f>
        <v>0</v>
      </c>
      <c r="D131" s="91">
        <f t="shared" ref="D131:AG131" ca="1" si="66">D154+D155+D158+D159+D162</f>
        <v>0</v>
      </c>
      <c r="E131" s="91">
        <f t="shared" ca="1" si="66"/>
        <v>0</v>
      </c>
      <c r="F131" s="91">
        <f t="shared" ca="1" si="66"/>
        <v>0</v>
      </c>
      <c r="G131" s="91">
        <f t="shared" ca="1" si="66"/>
        <v>0</v>
      </c>
      <c r="H131" s="91">
        <f t="shared" ca="1" si="66"/>
        <v>0</v>
      </c>
      <c r="I131" s="91">
        <f t="shared" ca="1" si="66"/>
        <v>0</v>
      </c>
      <c r="J131" s="91">
        <f t="shared" ca="1" si="66"/>
        <v>0</v>
      </c>
      <c r="K131" s="91">
        <f t="shared" ca="1" si="66"/>
        <v>0</v>
      </c>
      <c r="L131" s="91">
        <f t="shared" ca="1" si="66"/>
        <v>0</v>
      </c>
      <c r="M131" s="91">
        <f t="shared" ca="1" si="66"/>
        <v>0</v>
      </c>
      <c r="N131" s="91">
        <f t="shared" ca="1" si="66"/>
        <v>0</v>
      </c>
      <c r="O131" s="91">
        <f t="shared" ca="1" si="66"/>
        <v>0</v>
      </c>
      <c r="P131" s="91">
        <f t="shared" ca="1" si="66"/>
        <v>0</v>
      </c>
      <c r="Q131" s="91">
        <f t="shared" ca="1" si="66"/>
        <v>0</v>
      </c>
      <c r="R131" s="91">
        <f t="shared" ca="1" si="66"/>
        <v>0</v>
      </c>
      <c r="S131" s="91">
        <f t="shared" ca="1" si="66"/>
        <v>0</v>
      </c>
      <c r="T131" s="91">
        <f t="shared" ca="1" si="66"/>
        <v>0</v>
      </c>
      <c r="U131" s="91">
        <f t="shared" ca="1" si="66"/>
        <v>0</v>
      </c>
      <c r="V131" s="91">
        <f t="shared" ca="1" si="66"/>
        <v>0</v>
      </c>
      <c r="W131" s="91">
        <f t="shared" ca="1" si="66"/>
        <v>0</v>
      </c>
      <c r="X131" s="91">
        <f t="shared" ca="1" si="66"/>
        <v>0</v>
      </c>
      <c r="Y131" s="91">
        <f t="shared" ca="1" si="66"/>
        <v>0</v>
      </c>
      <c r="Z131" s="91">
        <f t="shared" ca="1" si="66"/>
        <v>0</v>
      </c>
      <c r="AA131" s="91">
        <f t="shared" ca="1" si="66"/>
        <v>0</v>
      </c>
      <c r="AB131" s="91">
        <f t="shared" ca="1" si="66"/>
        <v>0</v>
      </c>
      <c r="AC131" s="91">
        <f t="shared" ca="1" si="66"/>
        <v>0</v>
      </c>
      <c r="AD131" s="91">
        <f t="shared" ca="1" si="66"/>
        <v>0</v>
      </c>
      <c r="AE131" s="91">
        <f t="shared" ca="1" si="66"/>
        <v>0</v>
      </c>
      <c r="AF131" s="91">
        <f t="shared" ca="1" si="66"/>
        <v>0</v>
      </c>
      <c r="AG131" s="91">
        <f t="shared" ca="1" si="66"/>
        <v>0</v>
      </c>
    </row>
    <row r="132" spans="1:33">
      <c r="A132" s="92" t="s">
        <v>31</v>
      </c>
      <c r="B132" s="92"/>
      <c r="C132" s="93">
        <f ca="1">C156+C157+C160+C161+C163</f>
        <v>0</v>
      </c>
      <c r="D132" s="93">
        <f t="shared" ref="D132:AG132" ca="1" si="67">D156+D157+D160+D161+D163</f>
        <v>0</v>
      </c>
      <c r="E132" s="93">
        <f t="shared" ca="1" si="67"/>
        <v>0</v>
      </c>
      <c r="F132" s="93">
        <f t="shared" ca="1" si="67"/>
        <v>0</v>
      </c>
      <c r="G132" s="93">
        <f t="shared" ca="1" si="67"/>
        <v>0</v>
      </c>
      <c r="H132" s="93">
        <f t="shared" ca="1" si="67"/>
        <v>0</v>
      </c>
      <c r="I132" s="93">
        <f t="shared" ca="1" si="67"/>
        <v>0</v>
      </c>
      <c r="J132" s="93">
        <f t="shared" ca="1" si="67"/>
        <v>0</v>
      </c>
      <c r="K132" s="93">
        <f t="shared" ca="1" si="67"/>
        <v>0</v>
      </c>
      <c r="L132" s="93">
        <f t="shared" ca="1" si="67"/>
        <v>0</v>
      </c>
      <c r="M132" s="93">
        <f t="shared" ca="1" si="67"/>
        <v>0</v>
      </c>
      <c r="N132" s="93">
        <f t="shared" ca="1" si="67"/>
        <v>0</v>
      </c>
      <c r="O132" s="93">
        <f t="shared" ca="1" si="67"/>
        <v>0</v>
      </c>
      <c r="P132" s="93">
        <f t="shared" ca="1" si="67"/>
        <v>0</v>
      </c>
      <c r="Q132" s="93">
        <f t="shared" ca="1" si="67"/>
        <v>0</v>
      </c>
      <c r="R132" s="93">
        <f t="shared" ca="1" si="67"/>
        <v>0</v>
      </c>
      <c r="S132" s="93">
        <f t="shared" ca="1" si="67"/>
        <v>0</v>
      </c>
      <c r="T132" s="93">
        <f t="shared" ca="1" si="67"/>
        <v>0</v>
      </c>
      <c r="U132" s="93">
        <f t="shared" ca="1" si="67"/>
        <v>0</v>
      </c>
      <c r="V132" s="93">
        <f t="shared" ca="1" si="67"/>
        <v>0</v>
      </c>
      <c r="W132" s="93">
        <f t="shared" ca="1" si="67"/>
        <v>0</v>
      </c>
      <c r="X132" s="93">
        <f t="shared" ca="1" si="67"/>
        <v>0</v>
      </c>
      <c r="Y132" s="93">
        <f t="shared" ca="1" si="67"/>
        <v>0</v>
      </c>
      <c r="Z132" s="93">
        <f t="shared" ca="1" si="67"/>
        <v>0</v>
      </c>
      <c r="AA132" s="93">
        <f t="shared" ca="1" si="67"/>
        <v>0</v>
      </c>
      <c r="AB132" s="93">
        <f t="shared" ca="1" si="67"/>
        <v>0</v>
      </c>
      <c r="AC132" s="93">
        <f t="shared" ca="1" si="67"/>
        <v>0</v>
      </c>
      <c r="AD132" s="93">
        <f t="shared" ca="1" si="67"/>
        <v>0</v>
      </c>
      <c r="AE132" s="93">
        <f t="shared" ca="1" si="67"/>
        <v>0</v>
      </c>
      <c r="AF132" s="93">
        <f t="shared" ca="1" si="67"/>
        <v>0</v>
      </c>
      <c r="AG132" s="93">
        <f t="shared" ca="1" si="67"/>
        <v>0</v>
      </c>
    </row>
    <row r="133" spans="1:33">
      <c r="A133" s="92"/>
      <c r="B133" s="92"/>
      <c r="C133" s="93"/>
      <c r="D133" s="93"/>
      <c r="E133" s="93"/>
      <c r="F133" s="93"/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</row>
    <row r="134" spans="1:33">
      <c r="A134" s="92" t="s">
        <v>32</v>
      </c>
      <c r="B134" s="92"/>
      <c r="C134" s="93">
        <f ca="1">C158+C159+C160+C161+(C162*2)+(C163*2)</f>
        <v>0</v>
      </c>
      <c r="D134" s="93">
        <f t="shared" ref="D134:AG134" ca="1" si="68">D158+D159+D160+D161+(D162*2)+(D163*2)</f>
        <v>0</v>
      </c>
      <c r="E134" s="93">
        <f t="shared" ca="1" si="68"/>
        <v>0</v>
      </c>
      <c r="F134" s="93">
        <f t="shared" ca="1" si="68"/>
        <v>0</v>
      </c>
      <c r="G134" s="93">
        <f t="shared" ca="1" si="68"/>
        <v>0</v>
      </c>
      <c r="H134" s="93">
        <f t="shared" ca="1" si="68"/>
        <v>0</v>
      </c>
      <c r="I134" s="93">
        <f t="shared" ca="1" si="68"/>
        <v>0</v>
      </c>
      <c r="J134" s="93">
        <f t="shared" ca="1" si="68"/>
        <v>0</v>
      </c>
      <c r="K134" s="93">
        <f t="shared" ca="1" si="68"/>
        <v>0</v>
      </c>
      <c r="L134" s="93">
        <f t="shared" ca="1" si="68"/>
        <v>0</v>
      </c>
      <c r="M134" s="93">
        <f t="shared" ca="1" si="68"/>
        <v>0</v>
      </c>
      <c r="N134" s="93">
        <f t="shared" ca="1" si="68"/>
        <v>0</v>
      </c>
      <c r="O134" s="93">
        <f t="shared" ca="1" si="68"/>
        <v>0</v>
      </c>
      <c r="P134" s="93">
        <f t="shared" ca="1" si="68"/>
        <v>0</v>
      </c>
      <c r="Q134" s="93">
        <f t="shared" ca="1" si="68"/>
        <v>0</v>
      </c>
      <c r="R134" s="93">
        <f t="shared" ca="1" si="68"/>
        <v>0</v>
      </c>
      <c r="S134" s="93">
        <f t="shared" ca="1" si="68"/>
        <v>0</v>
      </c>
      <c r="T134" s="93">
        <f t="shared" ca="1" si="68"/>
        <v>0</v>
      </c>
      <c r="U134" s="93">
        <f t="shared" ca="1" si="68"/>
        <v>0</v>
      </c>
      <c r="V134" s="93">
        <f t="shared" ca="1" si="68"/>
        <v>0</v>
      </c>
      <c r="W134" s="93">
        <f t="shared" ca="1" si="68"/>
        <v>0</v>
      </c>
      <c r="X134" s="93">
        <f t="shared" ca="1" si="68"/>
        <v>0</v>
      </c>
      <c r="Y134" s="93">
        <f t="shared" ca="1" si="68"/>
        <v>0</v>
      </c>
      <c r="Z134" s="93">
        <f t="shared" ca="1" si="68"/>
        <v>0</v>
      </c>
      <c r="AA134" s="93">
        <f t="shared" ca="1" si="68"/>
        <v>0</v>
      </c>
      <c r="AB134" s="93">
        <f t="shared" ca="1" si="68"/>
        <v>0</v>
      </c>
      <c r="AC134" s="93">
        <f t="shared" ca="1" si="68"/>
        <v>0</v>
      </c>
      <c r="AD134" s="93">
        <f t="shared" ca="1" si="68"/>
        <v>0</v>
      </c>
      <c r="AE134" s="93">
        <f t="shared" ca="1" si="68"/>
        <v>0</v>
      </c>
      <c r="AF134" s="93">
        <f t="shared" ca="1" si="68"/>
        <v>0</v>
      </c>
      <c r="AG134" s="93">
        <f t="shared" ca="1" si="68"/>
        <v>0</v>
      </c>
    </row>
    <row r="135" spans="1:33">
      <c r="A135" s="92"/>
      <c r="B135" s="92"/>
      <c r="C135" s="93"/>
      <c r="D135" s="93"/>
      <c r="E135" s="93"/>
      <c r="F135" s="93"/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</row>
    <row r="136" spans="1:33" ht="15.75" thickBot="1">
      <c r="A136" s="94" t="s">
        <v>33</v>
      </c>
      <c r="B136" s="94"/>
      <c r="C136" s="95">
        <f t="shared" ref="C136" ca="1" si="69">C131+C132+C134</f>
        <v>0</v>
      </c>
      <c r="D136" s="95">
        <f t="shared" ref="D136:AG136" ca="1" si="70">D131+D132+D134</f>
        <v>0</v>
      </c>
      <c r="E136" s="95">
        <f t="shared" ca="1" si="70"/>
        <v>0</v>
      </c>
      <c r="F136" s="95">
        <f t="shared" ca="1" si="70"/>
        <v>0</v>
      </c>
      <c r="G136" s="95">
        <f t="shared" ca="1" si="70"/>
        <v>0</v>
      </c>
      <c r="H136" s="95">
        <f t="shared" ca="1" si="70"/>
        <v>0</v>
      </c>
      <c r="I136" s="95">
        <f t="shared" ca="1" si="70"/>
        <v>0</v>
      </c>
      <c r="J136" s="95">
        <f t="shared" ca="1" si="70"/>
        <v>0</v>
      </c>
      <c r="K136" s="95">
        <f t="shared" ca="1" si="70"/>
        <v>0</v>
      </c>
      <c r="L136" s="95">
        <f t="shared" ca="1" si="70"/>
        <v>0</v>
      </c>
      <c r="M136" s="95">
        <f t="shared" ca="1" si="70"/>
        <v>0</v>
      </c>
      <c r="N136" s="95">
        <f t="shared" ca="1" si="70"/>
        <v>0</v>
      </c>
      <c r="O136" s="95">
        <f t="shared" ca="1" si="70"/>
        <v>0</v>
      </c>
      <c r="P136" s="95">
        <f t="shared" ca="1" si="70"/>
        <v>0</v>
      </c>
      <c r="Q136" s="95">
        <f t="shared" ca="1" si="70"/>
        <v>0</v>
      </c>
      <c r="R136" s="95">
        <f t="shared" ca="1" si="70"/>
        <v>0</v>
      </c>
      <c r="S136" s="95">
        <f t="shared" ca="1" si="70"/>
        <v>0</v>
      </c>
      <c r="T136" s="95">
        <f t="shared" ca="1" si="70"/>
        <v>0</v>
      </c>
      <c r="U136" s="95">
        <f t="shared" ca="1" si="70"/>
        <v>0</v>
      </c>
      <c r="V136" s="95">
        <f t="shared" ca="1" si="70"/>
        <v>0</v>
      </c>
      <c r="W136" s="95">
        <f t="shared" ca="1" si="70"/>
        <v>0</v>
      </c>
      <c r="X136" s="95">
        <f t="shared" ca="1" si="70"/>
        <v>0</v>
      </c>
      <c r="Y136" s="95">
        <f t="shared" ca="1" si="70"/>
        <v>0</v>
      </c>
      <c r="Z136" s="95">
        <f t="shared" ca="1" si="70"/>
        <v>0</v>
      </c>
      <c r="AA136" s="95">
        <f t="shared" ca="1" si="70"/>
        <v>0</v>
      </c>
      <c r="AB136" s="95">
        <f t="shared" ca="1" si="70"/>
        <v>0</v>
      </c>
      <c r="AC136" s="95">
        <f t="shared" ca="1" si="70"/>
        <v>0</v>
      </c>
      <c r="AD136" s="95">
        <f t="shared" ca="1" si="70"/>
        <v>0</v>
      </c>
      <c r="AE136" s="95">
        <f t="shared" ca="1" si="70"/>
        <v>0</v>
      </c>
      <c r="AF136" s="95">
        <f t="shared" ca="1" si="70"/>
        <v>0</v>
      </c>
      <c r="AG136" s="95">
        <f t="shared" ca="1" si="70"/>
        <v>0</v>
      </c>
    </row>
    <row r="137" spans="1:33">
      <c r="A137" s="96"/>
      <c r="B137" s="97"/>
      <c r="C137" s="98"/>
      <c r="D137" s="98"/>
      <c r="E137" s="98"/>
      <c r="F137" s="98"/>
      <c r="G137" s="98"/>
      <c r="H137" s="98"/>
      <c r="I137" s="98"/>
      <c r="J137" s="98"/>
      <c r="K137" s="98"/>
      <c r="L137" s="98"/>
      <c r="M137" s="98"/>
      <c r="N137" s="98"/>
      <c r="O137" s="98"/>
      <c r="P137" s="98"/>
      <c r="Q137" s="98"/>
      <c r="R137" s="98"/>
      <c r="S137" s="98"/>
      <c r="T137" s="98"/>
      <c r="U137" s="98"/>
      <c r="V137" s="98"/>
      <c r="W137" s="98"/>
      <c r="X137" s="98"/>
      <c r="Y137" s="98"/>
      <c r="Z137" s="98"/>
      <c r="AA137" s="98"/>
      <c r="AB137" s="98"/>
      <c r="AC137" s="98"/>
      <c r="AD137" s="98"/>
      <c r="AE137" s="98"/>
      <c r="AF137" s="98"/>
      <c r="AG137" s="98"/>
    </row>
    <row r="138" spans="1:33">
      <c r="A138" s="96" t="s">
        <v>34</v>
      </c>
      <c r="B138" s="97"/>
      <c r="C138" s="98">
        <v>12</v>
      </c>
      <c r="D138" s="98">
        <v>12</v>
      </c>
      <c r="E138" s="98">
        <v>12</v>
      </c>
      <c r="F138" s="98">
        <v>12</v>
      </c>
      <c r="G138" s="98">
        <v>12</v>
      </c>
      <c r="H138" s="98">
        <v>12</v>
      </c>
      <c r="I138" s="98">
        <v>12</v>
      </c>
      <c r="J138" s="98">
        <v>12</v>
      </c>
      <c r="K138" s="98">
        <v>12</v>
      </c>
      <c r="L138" s="98">
        <v>12</v>
      </c>
      <c r="M138" s="98">
        <v>12</v>
      </c>
      <c r="N138" s="98">
        <v>12</v>
      </c>
      <c r="O138" s="98">
        <v>12</v>
      </c>
      <c r="P138" s="98">
        <v>12</v>
      </c>
      <c r="Q138" s="98">
        <v>12</v>
      </c>
      <c r="R138" s="98">
        <v>12</v>
      </c>
      <c r="S138" s="98">
        <v>12</v>
      </c>
      <c r="T138" s="98">
        <v>12</v>
      </c>
      <c r="U138" s="98">
        <v>12</v>
      </c>
      <c r="V138" s="98">
        <v>12</v>
      </c>
      <c r="W138" s="98">
        <v>12</v>
      </c>
      <c r="X138" s="98">
        <v>12</v>
      </c>
      <c r="Y138" s="98">
        <v>12</v>
      </c>
      <c r="Z138" s="98">
        <v>12</v>
      </c>
      <c r="AA138" s="98">
        <v>12</v>
      </c>
      <c r="AB138" s="98">
        <v>12</v>
      </c>
      <c r="AC138" s="98">
        <v>12</v>
      </c>
      <c r="AD138" s="98">
        <v>12</v>
      </c>
      <c r="AE138" s="98">
        <v>12</v>
      </c>
      <c r="AF138" s="98">
        <v>12</v>
      </c>
      <c r="AG138" s="98">
        <v>12</v>
      </c>
    </row>
    <row r="139" spans="1:33">
      <c r="A139" s="96"/>
      <c r="B139" s="97"/>
      <c r="C139" s="98"/>
      <c r="D139" s="98"/>
      <c r="E139" s="98"/>
      <c r="F139" s="98"/>
      <c r="G139" s="98"/>
      <c r="H139" s="98"/>
      <c r="I139" s="98"/>
      <c r="J139" s="98"/>
      <c r="K139" s="98"/>
      <c r="L139" s="98"/>
      <c r="M139" s="98"/>
      <c r="N139" s="98"/>
      <c r="O139" s="98"/>
      <c r="P139" s="98"/>
      <c r="Q139" s="98"/>
      <c r="R139" s="98"/>
      <c r="S139" s="98"/>
      <c r="T139" s="98"/>
      <c r="U139" s="98"/>
      <c r="V139" s="98"/>
      <c r="W139" s="98"/>
      <c r="X139" s="98"/>
      <c r="Y139" s="98"/>
      <c r="Z139" s="98"/>
      <c r="AA139" s="98"/>
      <c r="AB139" s="98"/>
      <c r="AC139" s="98"/>
      <c r="AD139" s="98"/>
      <c r="AE139" s="98"/>
      <c r="AF139" s="98"/>
      <c r="AG139" s="98"/>
    </row>
    <row r="140" spans="1:33">
      <c r="A140" s="96" t="s">
        <v>35</v>
      </c>
      <c r="B140" s="97"/>
      <c r="C140" s="98">
        <f t="shared" ref="C140:AG140" ca="1" si="71">C138-C136-C129</f>
        <v>9</v>
      </c>
      <c r="D140" s="98">
        <f t="shared" ca="1" si="71"/>
        <v>12</v>
      </c>
      <c r="E140" s="98">
        <f t="shared" ca="1" si="71"/>
        <v>12</v>
      </c>
      <c r="F140" s="98">
        <f t="shared" ca="1" si="71"/>
        <v>12</v>
      </c>
      <c r="G140" s="98">
        <f t="shared" ca="1" si="71"/>
        <v>12</v>
      </c>
      <c r="H140" s="98">
        <f t="shared" ca="1" si="71"/>
        <v>12</v>
      </c>
      <c r="I140" s="98">
        <f t="shared" ca="1" si="71"/>
        <v>12</v>
      </c>
      <c r="J140" s="98">
        <f t="shared" ca="1" si="71"/>
        <v>12</v>
      </c>
      <c r="K140" s="98">
        <f t="shared" ca="1" si="71"/>
        <v>12</v>
      </c>
      <c r="L140" s="98">
        <f t="shared" ca="1" si="71"/>
        <v>12</v>
      </c>
      <c r="M140" s="98">
        <f t="shared" ca="1" si="71"/>
        <v>12</v>
      </c>
      <c r="N140" s="98">
        <f t="shared" ca="1" si="71"/>
        <v>12</v>
      </c>
      <c r="O140" s="98">
        <f t="shared" ca="1" si="71"/>
        <v>12</v>
      </c>
      <c r="P140" s="98">
        <f t="shared" ca="1" si="71"/>
        <v>12</v>
      </c>
      <c r="Q140" s="98">
        <f t="shared" ca="1" si="71"/>
        <v>12</v>
      </c>
      <c r="R140" s="98">
        <f t="shared" ca="1" si="71"/>
        <v>12</v>
      </c>
      <c r="S140" s="98">
        <f t="shared" ca="1" si="71"/>
        <v>12</v>
      </c>
      <c r="T140" s="98">
        <f t="shared" ca="1" si="71"/>
        <v>12</v>
      </c>
      <c r="U140" s="98">
        <f t="shared" ca="1" si="71"/>
        <v>12</v>
      </c>
      <c r="V140" s="98">
        <f t="shared" ca="1" si="71"/>
        <v>12</v>
      </c>
      <c r="W140" s="98">
        <f t="shared" ca="1" si="71"/>
        <v>12</v>
      </c>
      <c r="X140" s="98">
        <f t="shared" ca="1" si="71"/>
        <v>12</v>
      </c>
      <c r="Y140" s="98">
        <f t="shared" ca="1" si="71"/>
        <v>12</v>
      </c>
      <c r="Z140" s="98">
        <f t="shared" ca="1" si="71"/>
        <v>12</v>
      </c>
      <c r="AA140" s="98">
        <f t="shared" ca="1" si="71"/>
        <v>12</v>
      </c>
      <c r="AB140" s="98">
        <f t="shared" ca="1" si="71"/>
        <v>12</v>
      </c>
      <c r="AC140" s="98">
        <f t="shared" ca="1" si="71"/>
        <v>12</v>
      </c>
      <c r="AD140" s="98">
        <f t="shared" ca="1" si="71"/>
        <v>12</v>
      </c>
      <c r="AE140" s="98">
        <f t="shared" ca="1" si="71"/>
        <v>12</v>
      </c>
      <c r="AF140" s="98">
        <f t="shared" ca="1" si="71"/>
        <v>12</v>
      </c>
      <c r="AG140" s="98">
        <f t="shared" ca="1" si="71"/>
        <v>12</v>
      </c>
    </row>
    <row r="141" spans="1:33">
      <c r="A141" s="96"/>
      <c r="B141" s="97"/>
      <c r="C141" s="98"/>
      <c r="D141" s="98"/>
      <c r="E141" s="98"/>
      <c r="F141" s="98"/>
      <c r="G141" s="98"/>
      <c r="H141" s="98"/>
      <c r="I141" s="98"/>
      <c r="J141" s="98"/>
      <c r="K141" s="98"/>
      <c r="L141" s="98"/>
      <c r="M141" s="98"/>
      <c r="N141" s="98"/>
      <c r="O141" s="98"/>
      <c r="P141" s="98"/>
      <c r="Q141" s="98"/>
      <c r="R141" s="98"/>
      <c r="S141" s="98"/>
      <c r="T141" s="98"/>
      <c r="U141" s="98"/>
      <c r="V141" s="98"/>
      <c r="W141" s="98"/>
      <c r="X141" s="98"/>
      <c r="Y141" s="98"/>
      <c r="Z141" s="98"/>
      <c r="AA141" s="98"/>
      <c r="AB141" s="98"/>
      <c r="AC141" s="98"/>
      <c r="AD141" s="98"/>
      <c r="AE141" s="98"/>
      <c r="AF141" s="98"/>
      <c r="AG141" s="98"/>
    </row>
    <row r="142" spans="1:33">
      <c r="A142" s="96"/>
      <c r="B142" s="96"/>
      <c r="C142" s="98"/>
      <c r="D142" s="98"/>
      <c r="E142" s="98"/>
      <c r="F142" s="98"/>
      <c r="G142" s="98"/>
      <c r="H142" s="98"/>
      <c r="I142" s="98"/>
      <c r="J142" s="98"/>
      <c r="K142" s="98"/>
      <c r="L142" s="98"/>
      <c r="M142" s="98"/>
      <c r="N142" s="98"/>
      <c r="O142" s="98"/>
      <c r="P142" s="98"/>
      <c r="Q142" s="98"/>
      <c r="R142" s="98"/>
      <c r="S142" s="98"/>
      <c r="T142" s="98"/>
      <c r="U142" s="98"/>
      <c r="V142" s="98"/>
      <c r="W142" s="98"/>
      <c r="X142" s="98"/>
      <c r="Y142" s="98"/>
      <c r="Z142" s="98"/>
      <c r="AA142" s="98"/>
      <c r="AB142" s="98"/>
      <c r="AC142" s="98"/>
      <c r="AD142" s="98"/>
      <c r="AE142" s="98"/>
      <c r="AF142" s="98"/>
      <c r="AG142" s="98"/>
    </row>
    <row r="143" spans="1:33" ht="15" customHeight="1">
      <c r="A143" s="111" t="s">
        <v>20</v>
      </c>
      <c r="B143" s="96" t="s">
        <v>10</v>
      </c>
      <c r="C143" s="99">
        <f ca="1">IF((C$8=Para!$C3)*(C$9=Para!$F$3),Para!$D3,0)+(IF((C$12=Para!$C3)*(C$13=Para!$F$3),Para!$D3,0))+(IF((C$16=Para!$C3)*(C$17=Para!$F$3),Para!$D3,0))+(IF((C$20=Para!$C3)*(C$21=Para!$F$3),Para!$D3,0))+(IF((C$24=Para!$C3)*(C$25=Para!$F$3),Para!$D3,0))+(IF((C$28=Para!$C3)*(C$29=Para!$F$3),Para!$D3,0))+(IF((C$32=Para!$C3)*(C$33=Para!$F$3),Para!$D3,0))+(IF((C$36=Para!$C3)*(C$37=Para!$F$3),Para!$D3,0))+(IF((C$40=Para!$C3)*(C$41=Para!$F$3),Para!$D3,0))+(IF((C$44=Para!$C3)*(C$45=Para!$F$3),Para!$D3,0))+(IF((C$48=Para!$C3)*(C$49=Para!$F$3),Para!$D3,0))+(IF((C$52=Para!$C3)*(C$53=Para!$F$3),Para!$D3,0))+(IF((C$56=Para!$C3)*(C$57=Para!$F$3),Para!$D3,0))+(IF((C$60=Para!$C3)*(C$61=Para!$F$3),Para!$D3,0))+(IF((C$64=Para!$C3)*(C$65=Para!$F$3),Para!$D3,0))+(IF((C$68=Para!$C3)*(C$69=Para!$F$3),Para!$D3,0))+(IF((C$72=Para!$C3)*(C$73=Para!$F$3),Para!$D3,0))+(IF((C$76=Para!$C3)*(C$77=Para!$F$3),Para!$D3,0))+(IF((C$80=Para!$C3)*(C$81=Para!$F$3),Para!$D3,0))+(IF((C$84=Para!$C3)*(C$85=Para!$F$3),Para!$D3,0))+(IF((C$88=Para!$C3)*(C$89=Para!$F$3),Para!$D3,0))+(IF((C$92=Para!$C3)*(C$93=Para!$F$3),Para!$D3,0))+(IF((C$96=Para!$C3)*(C$97=Para!$F$3),Para!$D3,0))+(IF((C$100=Para!$C3)*(C$101=Para!$F$3),Para!$D3,0))+(IF((C$104=Para!$C3)*(C$105=Para!$F$3),Para!$D3,0))+(IF((C$108=Para!$C3)*(C$109=Para!$F$3),Para!$D3,0))+(IF((C$112=Para!$C3)*(C$113=Para!$F$3),Para!$D3,0))+(IF((C$116=Para!$C3)*(C$117=Para!$F$3),Para!$D3,0))+(IF((C$120=Para!$C3)*(C$121=Para!$F$3),Para!$D3,0))</f>
        <v>0</v>
      </c>
      <c r="D143" s="99">
        <f ca="1">IF((D$8=Para!$C3)*(D$9=Para!$F$3),Para!$D3,0)+(IF((D$12=Para!$C3)*(D$13=Para!$F$3),Para!$D3,0))+(IF((D$16=Para!$C3)*(D$17=Para!$F$3),Para!$D3,0))+(IF((D$20=Para!$C3)*(D$21=Para!$F$3),Para!$D3,0))+(IF((D$24=Para!$C3)*(D$25=Para!$F$3),Para!$D3,0))+(IF((D$28=Para!$C3)*(D$29=Para!$F$3),Para!$D3,0))+(IF((D$32=Para!$C3)*(D$33=Para!$F$3),Para!$D3,0))+(IF((D$36=Para!$C3)*(D$37=Para!$F$3),Para!$D3,0))+(IF((D$40=Para!$C3)*(D$41=Para!$F$3),Para!$D3,0))+(IF((D$44=Para!$C3)*(D$45=Para!$F$3),Para!$D3,0))+(IF((D$48=Para!$C3)*(D$49=Para!$F$3),Para!$D3,0))+(IF((D$52=Para!$C3)*(D$53=Para!$F$3),Para!$D3,0))+(IF((D$56=Para!$C3)*(D$57=Para!$F$3),Para!$D3,0))+(IF((D$60=Para!$C3)*(D$61=Para!$F$3),Para!$D3,0))+(IF((D$64=Para!$C3)*(D$65=Para!$F$3),Para!$D3,0))+(IF((D$68=Para!$C3)*(D$69=Para!$F$3),Para!$D3,0))+(IF((D$72=Para!$C3)*(D$73=Para!$F$3),Para!$D3,0))+(IF((D$76=Para!$C3)*(D$77=Para!$F$3),Para!$D3,0))+(IF((D$80=Para!$C3)*(D$81=Para!$F$3),Para!$D3,0))+(IF((D$84=Para!$C3)*(D$85=Para!$F$3),Para!$D3,0))+(IF((D$88=Para!$C3)*(D$89=Para!$F$3),Para!$D3,0))+(IF((D$92=Para!$C3)*(D$93=Para!$F$3),Para!$D3,0))+(IF((D$96=Para!$C3)*(D$97=Para!$F$3),Para!$D3,0))+(IF((D$100=Para!$C3)*(D$101=Para!$F$3),Para!$D3,0))+(IF((D$104=Para!$C3)*(D$105=Para!$F$3),Para!$D3,0))+(IF((D$108=Para!$C3)*(D$109=Para!$F$3),Para!$D3,0))+(IF((D$112=Para!$C3)*(D$113=Para!$F$3),Para!$D3,0))+(IF((D$116=Para!$C3)*(D$117=Para!$F$3),Para!$D3,0))+(IF((D$120=Para!$C3)*(D$121=Para!$F$3),Para!$D3,0))</f>
        <v>0</v>
      </c>
      <c r="E143" s="99">
        <f ca="1">IF((E$8=Para!$C3)*(E$9=Para!$F$3),Para!$D3,0)+(IF((E$12=Para!$C3)*(E$13=Para!$F$3),Para!$D3,0))+(IF((E$16=Para!$C3)*(E$17=Para!$F$3),Para!$D3,0))+(IF((E$20=Para!$C3)*(E$21=Para!$F$3),Para!$D3,0))+(IF((E$24=Para!$C3)*(E$25=Para!$F$3),Para!$D3,0))+(IF((E$28=Para!$C3)*(E$29=Para!$F$3),Para!$D3,0))+(IF((E$32=Para!$C3)*(E$33=Para!$F$3),Para!$D3,0))+(IF((E$36=Para!$C3)*(E$37=Para!$F$3),Para!$D3,0))+(IF((E$40=Para!$C3)*(E$41=Para!$F$3),Para!$D3,0))+(IF((E$44=Para!$C3)*(E$45=Para!$F$3),Para!$D3,0))+(IF((E$48=Para!$C3)*(E$49=Para!$F$3),Para!$D3,0))+(IF((E$52=Para!$C3)*(E$53=Para!$F$3),Para!$D3,0))+(IF((E$56=Para!$C3)*(E$57=Para!$F$3),Para!$D3,0))+(IF((E$60=Para!$C3)*(E$61=Para!$F$3),Para!$D3,0))+(IF((E$64=Para!$C3)*(E$65=Para!$F$3),Para!$D3,0))+(IF((E$68=Para!$C3)*(E$69=Para!$F$3),Para!$D3,0))+(IF((E$72=Para!$C3)*(E$73=Para!$F$3),Para!$D3,0))+(IF((E$76=Para!$C3)*(E$77=Para!$F$3),Para!$D3,0))+(IF((E$80=Para!$C3)*(E$81=Para!$F$3),Para!$D3,0))+(IF((E$84=Para!$C3)*(E$85=Para!$F$3),Para!$D3,0))+(IF((E$88=Para!$C3)*(E$89=Para!$F$3),Para!$D3,0))+(IF((E$92=Para!$C3)*(E$93=Para!$F$3),Para!$D3,0))+(IF((E$96=Para!$C3)*(E$97=Para!$F$3),Para!$D3,0))+(IF((E$100=Para!$C3)*(E$101=Para!$F$3),Para!$D3,0))+(IF((E$104=Para!$C3)*(E$105=Para!$F$3),Para!$D3,0))+(IF((E$108=Para!$C3)*(E$109=Para!$F$3),Para!$D3,0))+(IF((E$112=Para!$C3)*(E$113=Para!$F$3),Para!$D3,0))+(IF((E$116=Para!$C3)*(E$117=Para!$F$3),Para!$D3,0))+(IF((E$120=Para!$C3)*(E$121=Para!$F$3),Para!$D3,0))</f>
        <v>0</v>
      </c>
      <c r="F143" s="99">
        <f ca="1">IF((F$8=Para!$C3)*(F$9=Para!$F$3),Para!$D3,0)+(IF((F$12=Para!$C3)*(F$13=Para!$F$3),Para!$D3,0))+(IF((F$16=Para!$C3)*(F$17=Para!$F$3),Para!$D3,0))+(IF((F$20=Para!$C3)*(F$21=Para!$F$3),Para!$D3,0))+(IF((F$24=Para!$C3)*(F$25=Para!$F$3),Para!$D3,0))+(IF((F$28=Para!$C3)*(F$29=Para!$F$3),Para!$D3,0))+(IF((F$32=Para!$C3)*(F$33=Para!$F$3),Para!$D3,0))+(IF((F$36=Para!$C3)*(F$37=Para!$F$3),Para!$D3,0))+(IF((F$40=Para!$C3)*(F$41=Para!$F$3),Para!$D3,0))+(IF((F$44=Para!$C3)*(F$45=Para!$F$3),Para!$D3,0))+(IF((F$48=Para!$C3)*(F$49=Para!$F$3),Para!$D3,0))+(IF((F$52=Para!$C3)*(F$53=Para!$F$3),Para!$D3,0))+(IF((F$56=Para!$C3)*(F$57=Para!$F$3),Para!$D3,0))+(IF((F$60=Para!$C3)*(F$61=Para!$F$3),Para!$D3,0))+(IF((F$64=Para!$C3)*(F$65=Para!$F$3),Para!$D3,0))+(IF((F$68=Para!$C3)*(F$69=Para!$F$3),Para!$D3,0))+(IF((F$72=Para!$C3)*(F$73=Para!$F$3),Para!$D3,0))+(IF((F$76=Para!$C3)*(F$77=Para!$F$3),Para!$D3,0))+(IF((F$80=Para!$C3)*(F$81=Para!$F$3),Para!$D3,0))+(IF((F$84=Para!$C3)*(F$85=Para!$F$3),Para!$D3,0))+(IF((F$88=Para!$C3)*(F$89=Para!$F$3),Para!$D3,0))+(IF((F$92=Para!$C3)*(F$93=Para!$F$3),Para!$D3,0))+(IF((F$96=Para!$C3)*(F$97=Para!$F$3),Para!$D3,0))+(IF((F$100=Para!$C3)*(F$101=Para!$F$3),Para!$D3,0))+(IF((F$104=Para!$C3)*(F$105=Para!$F$3),Para!$D3,0))+(IF((F$108=Para!$C3)*(F$109=Para!$F$3),Para!$D3,0))+(IF((F$112=Para!$C3)*(F$113=Para!$F$3),Para!$D3,0))+(IF((F$116=Para!$C3)*(F$117=Para!$F$3),Para!$D3,0))+(IF((F$120=Para!$C3)*(F$121=Para!$F$3),Para!$D3,0))</f>
        <v>0</v>
      </c>
      <c r="G143" s="99">
        <f ca="1">IF((G$8=Para!$C3)*(G$9=Para!$F$3),Para!$D3,0)+(IF((G$12=Para!$C3)*(G$13=Para!$F$3),Para!$D3,0))+(IF((G$16=Para!$C3)*(G$17=Para!$F$3),Para!$D3,0))+(IF((G$20=Para!$C3)*(G$21=Para!$F$3),Para!$D3,0))+(IF((G$24=Para!$C3)*(G$25=Para!$F$3),Para!$D3,0))+(IF((G$28=Para!$C3)*(G$29=Para!$F$3),Para!$D3,0))+(IF((G$32=Para!$C3)*(G$33=Para!$F$3),Para!$D3,0))+(IF((G$36=Para!$C3)*(G$37=Para!$F$3),Para!$D3,0))+(IF((G$40=Para!$C3)*(G$41=Para!$F$3),Para!$D3,0))+(IF((G$44=Para!$C3)*(G$45=Para!$F$3),Para!$D3,0))+(IF((G$48=Para!$C3)*(G$49=Para!$F$3),Para!$D3,0))+(IF((G$52=Para!$C3)*(G$53=Para!$F$3),Para!$D3,0))+(IF((G$56=Para!$C3)*(G$57=Para!$F$3),Para!$D3,0))+(IF((G$60=Para!$C3)*(G$61=Para!$F$3),Para!$D3,0))+(IF((G$64=Para!$C3)*(G$65=Para!$F$3),Para!$D3,0))+(IF((G$68=Para!$C3)*(G$69=Para!$F$3),Para!$D3,0))+(IF((G$72=Para!$C3)*(G$73=Para!$F$3),Para!$D3,0))+(IF((G$76=Para!$C3)*(G$77=Para!$F$3),Para!$D3,0))+(IF((G$80=Para!$C3)*(G$81=Para!$F$3),Para!$D3,0))+(IF((G$84=Para!$C3)*(G$85=Para!$F$3),Para!$D3,0))+(IF((G$88=Para!$C3)*(G$89=Para!$F$3),Para!$D3,0))+(IF((G$92=Para!$C3)*(G$93=Para!$F$3),Para!$D3,0))+(IF((G$96=Para!$C3)*(G$97=Para!$F$3),Para!$D3,0))+(IF((G$100=Para!$C3)*(G$101=Para!$F$3),Para!$D3,0))+(IF((G$104=Para!$C3)*(G$105=Para!$F$3),Para!$D3,0))+(IF((G$108=Para!$C3)*(G$109=Para!$F$3),Para!$D3,0))+(IF((G$112=Para!$C3)*(G$113=Para!$F$3),Para!$D3,0))+(IF((G$116=Para!$C3)*(G$117=Para!$F$3),Para!$D3,0))+(IF((G$120=Para!$C3)*(G$121=Para!$F$3),Para!$D3,0))</f>
        <v>0</v>
      </c>
      <c r="H143" s="99">
        <f ca="1">IF((H$8=Para!$C3)*(H$9=Para!$F$3),Para!$D3,0)+(IF((H$12=Para!$C3)*(H$13=Para!$F$3),Para!$D3,0))+(IF((H$16=Para!$C3)*(H$17=Para!$F$3),Para!$D3,0))+(IF((H$20=Para!$C3)*(H$21=Para!$F$3),Para!$D3,0))+(IF((H$24=Para!$C3)*(H$25=Para!$F$3),Para!$D3,0))+(IF((H$28=Para!$C3)*(H$29=Para!$F$3),Para!$D3,0))+(IF((H$32=Para!$C3)*(H$33=Para!$F$3),Para!$D3,0))+(IF((H$36=Para!$C3)*(H$37=Para!$F$3),Para!$D3,0))+(IF((H$40=Para!$C3)*(H$41=Para!$F$3),Para!$D3,0))+(IF((H$44=Para!$C3)*(H$45=Para!$F$3),Para!$D3,0))+(IF((H$48=Para!$C3)*(H$49=Para!$F$3),Para!$D3,0))+(IF((H$52=Para!$C3)*(H$53=Para!$F$3),Para!$D3,0))+(IF((H$56=Para!$C3)*(H$57=Para!$F$3),Para!$D3,0))+(IF((H$60=Para!$C3)*(H$61=Para!$F$3),Para!$D3,0))+(IF((H$64=Para!$C3)*(H$65=Para!$F$3),Para!$D3,0))+(IF((H$68=Para!$C3)*(H$69=Para!$F$3),Para!$D3,0))+(IF((H$72=Para!$C3)*(H$73=Para!$F$3),Para!$D3,0))+(IF((H$76=Para!$C3)*(H$77=Para!$F$3),Para!$D3,0))+(IF((H$80=Para!$C3)*(H$81=Para!$F$3),Para!$D3,0))+(IF((H$84=Para!$C3)*(H$85=Para!$F$3),Para!$D3,0))+(IF((H$88=Para!$C3)*(H$89=Para!$F$3),Para!$D3,0))+(IF((H$92=Para!$C3)*(H$93=Para!$F$3),Para!$D3,0))+(IF((H$96=Para!$C3)*(H$97=Para!$F$3),Para!$D3,0))+(IF((H$100=Para!$C3)*(H$101=Para!$F$3),Para!$D3,0))+(IF((H$104=Para!$C3)*(H$105=Para!$F$3),Para!$D3,0))+(IF((H$108=Para!$C3)*(H$109=Para!$F$3),Para!$D3,0))+(IF((H$112=Para!$C3)*(H$113=Para!$F$3),Para!$D3,0))+(IF((H$116=Para!$C3)*(H$117=Para!$F$3),Para!$D3,0))+(IF((H$120=Para!$C3)*(H$121=Para!$F$3),Para!$D3,0))</f>
        <v>0</v>
      </c>
      <c r="I143" s="99">
        <f ca="1">IF((I$8=Para!$C3)*(I$9=Para!$F$3),Para!$D3,0)+(IF((I$12=Para!$C3)*(I$13=Para!$F$3),Para!$D3,0))+(IF((I$16=Para!$C3)*(I$17=Para!$F$3),Para!$D3,0))+(IF((I$20=Para!$C3)*(I$21=Para!$F$3),Para!$D3,0))+(IF((I$24=Para!$C3)*(I$25=Para!$F$3),Para!$D3,0))+(IF((I$28=Para!$C3)*(I$29=Para!$F$3),Para!$D3,0))+(IF((I$32=Para!$C3)*(I$33=Para!$F$3),Para!$D3,0))+(IF((I$36=Para!$C3)*(I$37=Para!$F$3),Para!$D3,0))+(IF((I$40=Para!$C3)*(I$41=Para!$F$3),Para!$D3,0))+(IF((I$44=Para!$C3)*(I$45=Para!$F$3),Para!$D3,0))+(IF((I$48=Para!$C3)*(I$49=Para!$F$3),Para!$D3,0))+(IF((I$52=Para!$C3)*(I$53=Para!$F$3),Para!$D3,0))+(IF((I$56=Para!$C3)*(I$57=Para!$F$3),Para!$D3,0))+(IF((I$60=Para!$C3)*(I$61=Para!$F$3),Para!$D3,0))+(IF((I$64=Para!$C3)*(I$65=Para!$F$3),Para!$D3,0))+(IF((I$68=Para!$C3)*(I$69=Para!$F$3),Para!$D3,0))+(IF((I$72=Para!$C3)*(I$73=Para!$F$3),Para!$D3,0))+(IF((I$76=Para!$C3)*(I$77=Para!$F$3),Para!$D3,0))+(IF((I$80=Para!$C3)*(I$81=Para!$F$3),Para!$D3,0))+(IF((I$84=Para!$C3)*(I$85=Para!$F$3),Para!$D3,0))+(IF((I$88=Para!$C3)*(I$89=Para!$F$3),Para!$D3,0))+(IF((I$92=Para!$C3)*(I$93=Para!$F$3),Para!$D3,0))+(IF((I$96=Para!$C3)*(I$97=Para!$F$3),Para!$D3,0))+(IF((I$100=Para!$C3)*(I$101=Para!$F$3),Para!$D3,0))+(IF((I$104=Para!$C3)*(I$105=Para!$F$3),Para!$D3,0))+(IF((I$108=Para!$C3)*(I$109=Para!$F$3),Para!$D3,0))+(IF((I$112=Para!$C3)*(I$113=Para!$F$3),Para!$D3,0))+(IF((I$116=Para!$C3)*(I$117=Para!$F$3),Para!$D3,0))+(IF((I$120=Para!$C3)*(I$121=Para!$F$3),Para!$D3,0))</f>
        <v>0</v>
      </c>
      <c r="J143" s="99">
        <f ca="1">IF((J$8=Para!$C3)*(J$9=Para!$F$3),Para!$D3,0)+(IF((J$12=Para!$C3)*(J$13=Para!$F$3),Para!$D3,0))+(IF((J$16=Para!$C3)*(J$17=Para!$F$3),Para!$D3,0))+(IF((J$20=Para!$C3)*(J$21=Para!$F$3),Para!$D3,0))+(IF((J$24=Para!$C3)*(J$25=Para!$F$3),Para!$D3,0))+(IF((J$28=Para!$C3)*(J$29=Para!$F$3),Para!$D3,0))+(IF((J$32=Para!$C3)*(J$33=Para!$F$3),Para!$D3,0))+(IF((J$36=Para!$C3)*(J$37=Para!$F$3),Para!$D3,0))+(IF((J$40=Para!$C3)*(J$41=Para!$F$3),Para!$D3,0))+(IF((J$44=Para!$C3)*(J$45=Para!$F$3),Para!$D3,0))+(IF((J$48=Para!$C3)*(J$49=Para!$F$3),Para!$D3,0))+(IF((J$52=Para!$C3)*(J$53=Para!$F$3),Para!$D3,0))+(IF((J$56=Para!$C3)*(J$57=Para!$F$3),Para!$D3,0))+(IF((J$60=Para!$C3)*(J$61=Para!$F$3),Para!$D3,0))+(IF((J$64=Para!$C3)*(J$65=Para!$F$3),Para!$D3,0))+(IF((J$68=Para!$C3)*(J$69=Para!$F$3),Para!$D3,0))+(IF((J$72=Para!$C3)*(J$73=Para!$F$3),Para!$D3,0))+(IF((J$76=Para!$C3)*(J$77=Para!$F$3),Para!$D3,0))+(IF((J$80=Para!$C3)*(J$81=Para!$F$3),Para!$D3,0))+(IF((J$84=Para!$C3)*(J$85=Para!$F$3),Para!$D3,0))+(IF((J$88=Para!$C3)*(J$89=Para!$F$3),Para!$D3,0))+(IF((J$92=Para!$C3)*(J$93=Para!$F$3),Para!$D3,0))+(IF((J$96=Para!$C3)*(J$97=Para!$F$3),Para!$D3,0))+(IF((J$100=Para!$C3)*(J$101=Para!$F$3),Para!$D3,0))+(IF((J$104=Para!$C3)*(J$105=Para!$F$3),Para!$D3,0))+(IF((J$108=Para!$C3)*(J$109=Para!$F$3),Para!$D3,0))+(IF((J$112=Para!$C3)*(J$113=Para!$F$3),Para!$D3,0))+(IF((J$116=Para!$C3)*(J$117=Para!$F$3),Para!$D3,0))+(IF((J$120=Para!$C3)*(J$121=Para!$F$3),Para!$D3,0))</f>
        <v>0</v>
      </c>
      <c r="K143" s="99">
        <f ca="1">IF((K$8=Para!$C3)*(K$9=Para!$F$3),Para!$D3,0)+(IF((K$12=Para!$C3)*(K$13=Para!$F$3),Para!$D3,0))+(IF((K$16=Para!$C3)*(K$17=Para!$F$3),Para!$D3,0))+(IF((K$20=Para!$C3)*(K$21=Para!$F$3),Para!$D3,0))+(IF((K$24=Para!$C3)*(K$25=Para!$F$3),Para!$D3,0))+(IF((K$28=Para!$C3)*(K$29=Para!$F$3),Para!$D3,0))+(IF((K$32=Para!$C3)*(K$33=Para!$F$3),Para!$D3,0))+(IF((K$36=Para!$C3)*(K$37=Para!$F$3),Para!$D3,0))+(IF((K$40=Para!$C3)*(K$41=Para!$F$3),Para!$D3,0))+(IF((K$44=Para!$C3)*(K$45=Para!$F$3),Para!$D3,0))+(IF((K$48=Para!$C3)*(K$49=Para!$F$3),Para!$D3,0))+(IF((K$52=Para!$C3)*(K$53=Para!$F$3),Para!$D3,0))+(IF((K$56=Para!$C3)*(K$57=Para!$F$3),Para!$D3,0))+(IF((K$60=Para!$C3)*(K$61=Para!$F$3),Para!$D3,0))+(IF((K$64=Para!$C3)*(K$65=Para!$F$3),Para!$D3,0))+(IF((K$68=Para!$C3)*(K$69=Para!$F$3),Para!$D3,0))+(IF((K$72=Para!$C3)*(K$73=Para!$F$3),Para!$D3,0))+(IF((K$76=Para!$C3)*(K$77=Para!$F$3),Para!$D3,0))+(IF((K$80=Para!$C3)*(K$81=Para!$F$3),Para!$D3,0))+(IF((K$84=Para!$C3)*(K$85=Para!$F$3),Para!$D3,0))+(IF((K$88=Para!$C3)*(K$89=Para!$F$3),Para!$D3,0))+(IF((K$92=Para!$C3)*(K$93=Para!$F$3),Para!$D3,0))+(IF((K$96=Para!$C3)*(K$97=Para!$F$3),Para!$D3,0))+(IF((K$100=Para!$C3)*(K$101=Para!$F$3),Para!$D3,0))+(IF((K$104=Para!$C3)*(K$105=Para!$F$3),Para!$D3,0))+(IF((K$108=Para!$C3)*(K$109=Para!$F$3),Para!$D3,0))+(IF((K$112=Para!$C3)*(K$113=Para!$F$3),Para!$D3,0))+(IF((K$116=Para!$C3)*(K$117=Para!$F$3),Para!$D3,0))+(IF((K$120=Para!$C3)*(K$121=Para!$F$3),Para!$D3,0))</f>
        <v>0</v>
      </c>
      <c r="L143" s="99">
        <f ca="1">IF((L$8=Para!$C3)*(L$9=Para!$F$3),Para!$D3,0)+(IF((L$12=Para!$C3)*(L$13=Para!$F$3),Para!$D3,0))+(IF((L$16=Para!$C3)*(L$17=Para!$F$3),Para!$D3,0))+(IF((L$20=Para!$C3)*(L$21=Para!$F$3),Para!$D3,0))+(IF((L$24=Para!$C3)*(L$25=Para!$F$3),Para!$D3,0))+(IF((L$28=Para!$C3)*(L$29=Para!$F$3),Para!$D3,0))+(IF((L$32=Para!$C3)*(L$33=Para!$F$3),Para!$D3,0))+(IF((L$36=Para!$C3)*(L$37=Para!$F$3),Para!$D3,0))+(IF((L$40=Para!$C3)*(L$41=Para!$F$3),Para!$D3,0))+(IF((L$44=Para!$C3)*(L$45=Para!$F$3),Para!$D3,0))+(IF((L$48=Para!$C3)*(L$49=Para!$F$3),Para!$D3,0))+(IF((L$52=Para!$C3)*(L$53=Para!$F$3),Para!$D3,0))+(IF((L$56=Para!$C3)*(L$57=Para!$F$3),Para!$D3,0))+(IF((L$60=Para!$C3)*(L$61=Para!$F$3),Para!$D3,0))+(IF((L$64=Para!$C3)*(L$65=Para!$F$3),Para!$D3,0))+(IF((L$68=Para!$C3)*(L$69=Para!$F$3),Para!$D3,0))+(IF((L$72=Para!$C3)*(L$73=Para!$F$3),Para!$D3,0))+(IF((L$76=Para!$C3)*(L$77=Para!$F$3),Para!$D3,0))+(IF((L$80=Para!$C3)*(L$81=Para!$F$3),Para!$D3,0))+(IF((L$84=Para!$C3)*(L$85=Para!$F$3),Para!$D3,0))+(IF((L$88=Para!$C3)*(L$89=Para!$F$3),Para!$D3,0))+(IF((L$92=Para!$C3)*(L$93=Para!$F$3),Para!$D3,0))+(IF((L$96=Para!$C3)*(L$97=Para!$F$3),Para!$D3,0))+(IF((L$100=Para!$C3)*(L$101=Para!$F$3),Para!$D3,0))+(IF((L$104=Para!$C3)*(L$105=Para!$F$3),Para!$D3,0))+(IF((L$108=Para!$C3)*(L$109=Para!$F$3),Para!$D3,0))+(IF((L$112=Para!$C3)*(L$113=Para!$F$3),Para!$D3,0))+(IF((L$116=Para!$C3)*(L$117=Para!$F$3),Para!$D3,0))+(IF((L$120=Para!$C3)*(L$121=Para!$F$3),Para!$D3,0))</f>
        <v>0</v>
      </c>
      <c r="M143" s="99">
        <f ca="1">IF((M$8=Para!$C3)*(M$9=Para!$F$3),Para!$D3,0)+(IF((M$12=Para!$C3)*(M$13=Para!$F$3),Para!$D3,0))+(IF((M$16=Para!$C3)*(M$17=Para!$F$3),Para!$D3,0))+(IF((M$20=Para!$C3)*(M$21=Para!$F$3),Para!$D3,0))+(IF((M$24=Para!$C3)*(M$25=Para!$F$3),Para!$D3,0))+(IF((M$28=Para!$C3)*(M$29=Para!$F$3),Para!$D3,0))+(IF((M$32=Para!$C3)*(M$33=Para!$F$3),Para!$D3,0))+(IF((M$36=Para!$C3)*(M$37=Para!$F$3),Para!$D3,0))+(IF((M$40=Para!$C3)*(M$41=Para!$F$3),Para!$D3,0))+(IF((M$44=Para!$C3)*(M$45=Para!$F$3),Para!$D3,0))+(IF((M$48=Para!$C3)*(M$49=Para!$F$3),Para!$D3,0))+(IF((M$52=Para!$C3)*(M$53=Para!$F$3),Para!$D3,0))+(IF((M$56=Para!$C3)*(M$57=Para!$F$3),Para!$D3,0))+(IF((M$60=Para!$C3)*(M$61=Para!$F$3),Para!$D3,0))+(IF((M$64=Para!$C3)*(M$65=Para!$F$3),Para!$D3,0))+(IF((M$68=Para!$C3)*(M$69=Para!$F$3),Para!$D3,0))+(IF((M$72=Para!$C3)*(M$73=Para!$F$3),Para!$D3,0))+(IF((M$76=Para!$C3)*(M$77=Para!$F$3),Para!$D3,0))+(IF((M$80=Para!$C3)*(M$81=Para!$F$3),Para!$D3,0))+(IF((M$84=Para!$C3)*(M$85=Para!$F$3),Para!$D3,0))+(IF((M$88=Para!$C3)*(M$89=Para!$F$3),Para!$D3,0))+(IF((M$92=Para!$C3)*(M$93=Para!$F$3),Para!$D3,0))+(IF((M$96=Para!$C3)*(M$97=Para!$F$3),Para!$D3,0))+(IF((M$100=Para!$C3)*(M$101=Para!$F$3),Para!$D3,0))+(IF((M$104=Para!$C3)*(M$105=Para!$F$3),Para!$D3,0))+(IF((M$108=Para!$C3)*(M$109=Para!$F$3),Para!$D3,0))+(IF((M$112=Para!$C3)*(M$113=Para!$F$3),Para!$D3,0))+(IF((M$116=Para!$C3)*(M$117=Para!$F$3),Para!$D3,0))+(IF((M$120=Para!$C3)*(M$121=Para!$F$3),Para!$D3,0))</f>
        <v>0</v>
      </c>
      <c r="N143" s="99">
        <f ca="1">IF((N$8=Para!$C3)*(N$9=Para!$F$3),Para!$D3,0)+(IF((N$12=Para!$C3)*(N$13=Para!$F$3),Para!$D3,0))+(IF((N$16=Para!$C3)*(N$17=Para!$F$3),Para!$D3,0))+(IF((N$20=Para!$C3)*(N$21=Para!$F$3),Para!$D3,0))+(IF((N$24=Para!$C3)*(N$25=Para!$F$3),Para!$D3,0))+(IF((N$28=Para!$C3)*(N$29=Para!$F$3),Para!$D3,0))+(IF((N$32=Para!$C3)*(N$33=Para!$F$3),Para!$D3,0))+(IF((N$36=Para!$C3)*(N$37=Para!$F$3),Para!$D3,0))+(IF((N$40=Para!$C3)*(N$41=Para!$F$3),Para!$D3,0))+(IF((N$44=Para!$C3)*(N$45=Para!$F$3),Para!$D3,0))+(IF((N$48=Para!$C3)*(N$49=Para!$F$3),Para!$D3,0))+(IF((N$52=Para!$C3)*(N$53=Para!$F$3),Para!$D3,0))+(IF((N$56=Para!$C3)*(N$57=Para!$F$3),Para!$D3,0))+(IF((N$60=Para!$C3)*(N$61=Para!$F$3),Para!$D3,0))+(IF((N$64=Para!$C3)*(N$65=Para!$F$3),Para!$D3,0))+(IF((N$68=Para!$C3)*(N$69=Para!$F$3),Para!$D3,0))+(IF((N$72=Para!$C3)*(N$73=Para!$F$3),Para!$D3,0))+(IF((N$76=Para!$C3)*(N$77=Para!$F$3),Para!$D3,0))+(IF((N$80=Para!$C3)*(N$81=Para!$F$3),Para!$D3,0))+(IF((N$84=Para!$C3)*(N$85=Para!$F$3),Para!$D3,0))+(IF((N$88=Para!$C3)*(N$89=Para!$F$3),Para!$D3,0))+(IF((N$92=Para!$C3)*(N$93=Para!$F$3),Para!$D3,0))+(IF((N$96=Para!$C3)*(N$97=Para!$F$3),Para!$D3,0))+(IF((N$100=Para!$C3)*(N$101=Para!$F$3),Para!$D3,0))+(IF((N$104=Para!$C3)*(N$105=Para!$F$3),Para!$D3,0))+(IF((N$108=Para!$C3)*(N$109=Para!$F$3),Para!$D3,0))+(IF((N$112=Para!$C3)*(N$113=Para!$F$3),Para!$D3,0))+(IF((N$116=Para!$C3)*(N$117=Para!$F$3),Para!$D3,0))+(IF((N$120=Para!$C3)*(N$121=Para!$F$3),Para!$D3,0))</f>
        <v>0</v>
      </c>
      <c r="O143" s="99">
        <f ca="1">IF((O$8=Para!$C3)*(O$9=Para!$F$3),Para!$D3,0)+(IF((O$12=Para!$C3)*(O$13=Para!$F$3),Para!$D3,0))+(IF((O$16=Para!$C3)*(O$17=Para!$F$3),Para!$D3,0))+(IF((O$20=Para!$C3)*(O$21=Para!$F$3),Para!$D3,0))+(IF((O$24=Para!$C3)*(O$25=Para!$F$3),Para!$D3,0))+(IF((O$28=Para!$C3)*(O$29=Para!$F$3),Para!$D3,0))+(IF((O$32=Para!$C3)*(O$33=Para!$F$3),Para!$D3,0))+(IF((O$36=Para!$C3)*(O$37=Para!$F$3),Para!$D3,0))+(IF((O$40=Para!$C3)*(O$41=Para!$F$3),Para!$D3,0))+(IF((O$44=Para!$C3)*(O$45=Para!$F$3),Para!$D3,0))+(IF((O$48=Para!$C3)*(O$49=Para!$F$3),Para!$D3,0))+(IF((O$52=Para!$C3)*(O$53=Para!$F$3),Para!$D3,0))+(IF((O$56=Para!$C3)*(O$57=Para!$F$3),Para!$D3,0))+(IF((O$60=Para!$C3)*(O$61=Para!$F$3),Para!$D3,0))+(IF((O$64=Para!$C3)*(O$65=Para!$F$3),Para!$D3,0))+(IF((O$68=Para!$C3)*(O$69=Para!$F$3),Para!$D3,0))+(IF((O$72=Para!$C3)*(O$73=Para!$F$3),Para!$D3,0))+(IF((O$76=Para!$C3)*(O$77=Para!$F$3),Para!$D3,0))+(IF((O$80=Para!$C3)*(O$81=Para!$F$3),Para!$D3,0))+(IF((O$84=Para!$C3)*(O$85=Para!$F$3),Para!$D3,0))+(IF((O$88=Para!$C3)*(O$89=Para!$F$3),Para!$D3,0))+(IF((O$92=Para!$C3)*(O$93=Para!$F$3),Para!$D3,0))+(IF((O$96=Para!$C3)*(O$97=Para!$F$3),Para!$D3,0))+(IF((O$100=Para!$C3)*(O$101=Para!$F$3),Para!$D3,0))+(IF((O$104=Para!$C3)*(O$105=Para!$F$3),Para!$D3,0))+(IF((O$108=Para!$C3)*(O$109=Para!$F$3),Para!$D3,0))+(IF((O$112=Para!$C3)*(O$113=Para!$F$3),Para!$D3,0))+(IF((O$116=Para!$C3)*(O$117=Para!$F$3),Para!$D3,0))+(IF((O$120=Para!$C3)*(O$121=Para!$F$3),Para!$D3,0))</f>
        <v>0</v>
      </c>
      <c r="P143" s="99">
        <f ca="1">IF((P$8=Para!$C3)*(P$9=Para!$F$3),Para!$D3,0)+(IF((P$12=Para!$C3)*(P$13=Para!$F$3),Para!$D3,0))+(IF((P$16=Para!$C3)*(P$17=Para!$F$3),Para!$D3,0))+(IF((P$20=Para!$C3)*(P$21=Para!$F$3),Para!$D3,0))+(IF((P$24=Para!$C3)*(P$25=Para!$F$3),Para!$D3,0))+(IF((P$28=Para!$C3)*(P$29=Para!$F$3),Para!$D3,0))+(IF((P$32=Para!$C3)*(P$33=Para!$F$3),Para!$D3,0))+(IF((P$36=Para!$C3)*(P$37=Para!$F$3),Para!$D3,0))+(IF((P$40=Para!$C3)*(P$41=Para!$F$3),Para!$D3,0))+(IF((P$44=Para!$C3)*(P$45=Para!$F$3),Para!$D3,0))+(IF((P$48=Para!$C3)*(P$49=Para!$F$3),Para!$D3,0))+(IF((P$52=Para!$C3)*(P$53=Para!$F$3),Para!$D3,0))+(IF((P$56=Para!$C3)*(P$57=Para!$F$3),Para!$D3,0))+(IF((P$60=Para!$C3)*(P$61=Para!$F$3),Para!$D3,0))+(IF((P$64=Para!$C3)*(P$65=Para!$F$3),Para!$D3,0))+(IF((P$68=Para!$C3)*(P$69=Para!$F$3),Para!$D3,0))+(IF((P$72=Para!$C3)*(P$73=Para!$F$3),Para!$D3,0))+(IF((P$76=Para!$C3)*(P$77=Para!$F$3),Para!$D3,0))+(IF((P$80=Para!$C3)*(P$81=Para!$F$3),Para!$D3,0))+(IF((P$84=Para!$C3)*(P$85=Para!$F$3),Para!$D3,0))+(IF((P$88=Para!$C3)*(P$89=Para!$F$3),Para!$D3,0))+(IF((P$92=Para!$C3)*(P$93=Para!$F$3),Para!$D3,0))+(IF((P$96=Para!$C3)*(P$97=Para!$F$3),Para!$D3,0))+(IF((P$100=Para!$C3)*(P$101=Para!$F$3),Para!$D3,0))+(IF((P$104=Para!$C3)*(P$105=Para!$F$3),Para!$D3,0))+(IF((P$108=Para!$C3)*(P$109=Para!$F$3),Para!$D3,0))+(IF((P$112=Para!$C3)*(P$113=Para!$F$3),Para!$D3,0))+(IF((P$116=Para!$C3)*(P$117=Para!$F$3),Para!$D3,0))+(IF((P$120=Para!$C3)*(P$121=Para!$F$3),Para!$D3,0))</f>
        <v>0</v>
      </c>
      <c r="Q143" s="99">
        <f ca="1">IF((Q$8=Para!$C3)*(Q$9=Para!$F$3),Para!$D3,0)+(IF((Q$12=Para!$C3)*(Q$13=Para!$F$3),Para!$D3,0))+(IF((Q$16=Para!$C3)*(Q$17=Para!$F$3),Para!$D3,0))+(IF((Q$20=Para!$C3)*(Q$21=Para!$F$3),Para!$D3,0))+(IF((Q$24=Para!$C3)*(Q$25=Para!$F$3),Para!$D3,0))+(IF((Q$28=Para!$C3)*(Q$29=Para!$F$3),Para!$D3,0))+(IF((Q$32=Para!$C3)*(Q$33=Para!$F$3),Para!$D3,0))+(IF((Q$36=Para!$C3)*(Q$37=Para!$F$3),Para!$D3,0))+(IF((Q$40=Para!$C3)*(Q$41=Para!$F$3),Para!$D3,0))+(IF((Q$44=Para!$C3)*(Q$45=Para!$F$3),Para!$D3,0))+(IF((Q$48=Para!$C3)*(Q$49=Para!$F$3),Para!$D3,0))+(IF((Q$52=Para!$C3)*(Q$53=Para!$F$3),Para!$D3,0))+(IF((Q$56=Para!$C3)*(Q$57=Para!$F$3),Para!$D3,0))+(IF((Q$60=Para!$C3)*(Q$61=Para!$F$3),Para!$D3,0))+(IF((Q$64=Para!$C3)*(Q$65=Para!$F$3),Para!$D3,0))+(IF((Q$68=Para!$C3)*(Q$69=Para!$F$3),Para!$D3,0))+(IF((Q$72=Para!$C3)*(Q$73=Para!$F$3),Para!$D3,0))+(IF((Q$76=Para!$C3)*(Q$77=Para!$F$3),Para!$D3,0))+(IF((Q$80=Para!$C3)*(Q$81=Para!$F$3),Para!$D3,0))+(IF((Q$84=Para!$C3)*(Q$85=Para!$F$3),Para!$D3,0))+(IF((Q$88=Para!$C3)*(Q$89=Para!$F$3),Para!$D3,0))+(IF((Q$92=Para!$C3)*(Q$93=Para!$F$3),Para!$D3,0))+(IF((Q$96=Para!$C3)*(Q$97=Para!$F$3),Para!$D3,0))+(IF((Q$100=Para!$C3)*(Q$101=Para!$F$3),Para!$D3,0))+(IF((Q$104=Para!$C3)*(Q$105=Para!$F$3),Para!$D3,0))+(IF((Q$108=Para!$C3)*(Q$109=Para!$F$3),Para!$D3,0))+(IF((Q$112=Para!$C3)*(Q$113=Para!$F$3),Para!$D3,0))+(IF((Q$116=Para!$C3)*(Q$117=Para!$F$3),Para!$D3,0))+(IF((Q$120=Para!$C3)*(Q$121=Para!$F$3),Para!$D3,0))</f>
        <v>0</v>
      </c>
      <c r="R143" s="99">
        <f ca="1">IF((R$8=Para!$C3)*(R$9=Para!$F$3),Para!$D3,0)+(IF((R$12=Para!$C3)*(R$13=Para!$F$3),Para!$D3,0))+(IF((R$16=Para!$C3)*(R$17=Para!$F$3),Para!$D3,0))+(IF((R$20=Para!$C3)*(R$21=Para!$F$3),Para!$D3,0))+(IF((R$24=Para!$C3)*(R$25=Para!$F$3),Para!$D3,0))+(IF((R$28=Para!$C3)*(R$29=Para!$F$3),Para!$D3,0))+(IF((R$32=Para!$C3)*(R$33=Para!$F$3),Para!$D3,0))+(IF((R$36=Para!$C3)*(R$37=Para!$F$3),Para!$D3,0))+(IF((R$40=Para!$C3)*(R$41=Para!$F$3),Para!$D3,0))+(IF((R$44=Para!$C3)*(R$45=Para!$F$3),Para!$D3,0))+(IF((R$48=Para!$C3)*(R$49=Para!$F$3),Para!$D3,0))+(IF((R$52=Para!$C3)*(R$53=Para!$F$3),Para!$D3,0))+(IF((R$56=Para!$C3)*(R$57=Para!$F$3),Para!$D3,0))+(IF((R$60=Para!$C3)*(R$61=Para!$F$3),Para!$D3,0))+(IF((R$64=Para!$C3)*(R$65=Para!$F$3),Para!$D3,0))+(IF((R$68=Para!$C3)*(R$69=Para!$F$3),Para!$D3,0))+(IF((R$72=Para!$C3)*(R$73=Para!$F$3),Para!$D3,0))+(IF((R$76=Para!$C3)*(R$77=Para!$F$3),Para!$D3,0))+(IF((R$80=Para!$C3)*(R$81=Para!$F$3),Para!$D3,0))+(IF((R$84=Para!$C3)*(R$85=Para!$F$3),Para!$D3,0))+(IF((R$88=Para!$C3)*(R$89=Para!$F$3),Para!$D3,0))+(IF((R$92=Para!$C3)*(R$93=Para!$F$3),Para!$D3,0))+(IF((R$96=Para!$C3)*(R$97=Para!$F$3),Para!$D3,0))+(IF((R$100=Para!$C3)*(R$101=Para!$F$3),Para!$D3,0))+(IF((R$104=Para!$C3)*(R$105=Para!$F$3),Para!$D3,0))+(IF((R$108=Para!$C3)*(R$109=Para!$F$3),Para!$D3,0))+(IF((R$112=Para!$C3)*(R$113=Para!$F$3),Para!$D3,0))+(IF((R$116=Para!$C3)*(R$117=Para!$F$3),Para!$D3,0))+(IF((R$120=Para!$C3)*(R$121=Para!$F$3),Para!$D3,0))</f>
        <v>0</v>
      </c>
      <c r="S143" s="99">
        <f ca="1">IF((S$8=Para!$C3)*(S$9=Para!$F$3),Para!$D3,0)+(IF((S$12=Para!$C3)*(S$13=Para!$F$3),Para!$D3,0))+(IF((S$16=Para!$C3)*(S$17=Para!$F$3),Para!$D3,0))+(IF((S$20=Para!$C3)*(S$21=Para!$F$3),Para!$D3,0))+(IF((S$24=Para!$C3)*(S$25=Para!$F$3),Para!$D3,0))+(IF((S$28=Para!$C3)*(S$29=Para!$F$3),Para!$D3,0))+(IF((S$32=Para!$C3)*(S$33=Para!$F$3),Para!$D3,0))+(IF((S$36=Para!$C3)*(S$37=Para!$F$3),Para!$D3,0))+(IF((S$40=Para!$C3)*(S$41=Para!$F$3),Para!$D3,0))+(IF((S$44=Para!$C3)*(S$45=Para!$F$3),Para!$D3,0))+(IF((S$48=Para!$C3)*(S$49=Para!$F$3),Para!$D3,0))+(IF((S$52=Para!$C3)*(S$53=Para!$F$3),Para!$D3,0))+(IF((S$56=Para!$C3)*(S$57=Para!$F$3),Para!$D3,0))+(IF((S$60=Para!$C3)*(S$61=Para!$F$3),Para!$D3,0))+(IF((S$64=Para!$C3)*(S$65=Para!$F$3),Para!$D3,0))+(IF((S$68=Para!$C3)*(S$69=Para!$F$3),Para!$D3,0))+(IF((S$72=Para!$C3)*(S$73=Para!$F$3),Para!$D3,0))+(IF((S$76=Para!$C3)*(S$77=Para!$F$3),Para!$D3,0))+(IF((S$80=Para!$C3)*(S$81=Para!$F$3),Para!$D3,0))+(IF((S$84=Para!$C3)*(S$85=Para!$F$3),Para!$D3,0))+(IF((S$88=Para!$C3)*(S$89=Para!$F$3),Para!$D3,0))+(IF((S$92=Para!$C3)*(S$93=Para!$F$3),Para!$D3,0))+(IF((S$96=Para!$C3)*(S$97=Para!$F$3),Para!$D3,0))+(IF((S$100=Para!$C3)*(S$101=Para!$F$3),Para!$D3,0))+(IF((S$104=Para!$C3)*(S$105=Para!$F$3),Para!$D3,0))+(IF((S$108=Para!$C3)*(S$109=Para!$F$3),Para!$D3,0))+(IF((S$112=Para!$C3)*(S$113=Para!$F$3),Para!$D3,0))+(IF((S$116=Para!$C3)*(S$117=Para!$F$3),Para!$D3,0))+(IF((S$120=Para!$C3)*(S$121=Para!$F$3),Para!$D3,0))</f>
        <v>0</v>
      </c>
      <c r="T143" s="99">
        <f ca="1">IF((T$8=Para!$C3)*(T$9=Para!$F$3),Para!$D3,0)+(IF((T$12=Para!$C3)*(T$13=Para!$F$3),Para!$D3,0))+(IF((T$16=Para!$C3)*(T$17=Para!$F$3),Para!$D3,0))+(IF((T$20=Para!$C3)*(T$21=Para!$F$3),Para!$D3,0))+(IF((T$24=Para!$C3)*(T$25=Para!$F$3),Para!$D3,0))+(IF((T$28=Para!$C3)*(T$29=Para!$F$3),Para!$D3,0))+(IF((T$32=Para!$C3)*(T$33=Para!$F$3),Para!$D3,0))+(IF((T$36=Para!$C3)*(T$37=Para!$F$3),Para!$D3,0))+(IF((T$40=Para!$C3)*(T$41=Para!$F$3),Para!$D3,0))+(IF((T$44=Para!$C3)*(T$45=Para!$F$3),Para!$D3,0))+(IF((T$48=Para!$C3)*(T$49=Para!$F$3),Para!$D3,0))+(IF((T$52=Para!$C3)*(T$53=Para!$F$3),Para!$D3,0))+(IF((T$56=Para!$C3)*(T$57=Para!$F$3),Para!$D3,0))+(IF((T$60=Para!$C3)*(T$61=Para!$F$3),Para!$D3,0))+(IF((T$64=Para!$C3)*(T$65=Para!$F$3),Para!$D3,0))+(IF((T$68=Para!$C3)*(T$69=Para!$F$3),Para!$D3,0))+(IF((T$72=Para!$C3)*(T$73=Para!$F$3),Para!$D3,0))+(IF((T$76=Para!$C3)*(T$77=Para!$F$3),Para!$D3,0))+(IF((T$80=Para!$C3)*(T$81=Para!$F$3),Para!$D3,0))+(IF((T$84=Para!$C3)*(T$85=Para!$F$3),Para!$D3,0))+(IF((T$88=Para!$C3)*(T$89=Para!$F$3),Para!$D3,0))+(IF((T$92=Para!$C3)*(T$93=Para!$F$3),Para!$D3,0))+(IF((T$96=Para!$C3)*(T$97=Para!$F$3),Para!$D3,0))+(IF((T$100=Para!$C3)*(T$101=Para!$F$3),Para!$D3,0))+(IF((T$104=Para!$C3)*(T$105=Para!$F$3),Para!$D3,0))+(IF((T$108=Para!$C3)*(T$109=Para!$F$3),Para!$D3,0))+(IF((T$112=Para!$C3)*(T$113=Para!$F$3),Para!$D3,0))+(IF((T$116=Para!$C3)*(T$117=Para!$F$3),Para!$D3,0))+(IF((T$120=Para!$C3)*(T$121=Para!$F$3),Para!$D3,0))</f>
        <v>0</v>
      </c>
      <c r="U143" s="99">
        <f ca="1">IF((U$8=Para!$C3)*(U$9=Para!$F$3),Para!$D3,0)+(IF((U$12=Para!$C3)*(U$13=Para!$F$3),Para!$D3,0))+(IF((U$16=Para!$C3)*(U$17=Para!$F$3),Para!$D3,0))+(IF((U$20=Para!$C3)*(U$21=Para!$F$3),Para!$D3,0))+(IF((U$24=Para!$C3)*(U$25=Para!$F$3),Para!$D3,0))+(IF((U$28=Para!$C3)*(U$29=Para!$F$3),Para!$D3,0))+(IF((U$32=Para!$C3)*(U$33=Para!$F$3),Para!$D3,0))+(IF((U$36=Para!$C3)*(U$37=Para!$F$3),Para!$D3,0))+(IF((U$40=Para!$C3)*(U$41=Para!$F$3),Para!$D3,0))+(IF((U$44=Para!$C3)*(U$45=Para!$F$3),Para!$D3,0))+(IF((U$48=Para!$C3)*(U$49=Para!$F$3),Para!$D3,0))+(IF((U$52=Para!$C3)*(U$53=Para!$F$3),Para!$D3,0))+(IF((U$56=Para!$C3)*(U$57=Para!$F$3),Para!$D3,0))+(IF((U$60=Para!$C3)*(U$61=Para!$F$3),Para!$D3,0))+(IF((U$64=Para!$C3)*(U$65=Para!$F$3),Para!$D3,0))+(IF((U$68=Para!$C3)*(U$69=Para!$F$3),Para!$D3,0))+(IF((U$72=Para!$C3)*(U$73=Para!$F$3),Para!$D3,0))+(IF((U$76=Para!$C3)*(U$77=Para!$F$3),Para!$D3,0))+(IF((U$80=Para!$C3)*(U$81=Para!$F$3),Para!$D3,0))+(IF((U$84=Para!$C3)*(U$85=Para!$F$3),Para!$D3,0))+(IF((U$88=Para!$C3)*(U$89=Para!$F$3),Para!$D3,0))+(IF((U$92=Para!$C3)*(U$93=Para!$F$3),Para!$D3,0))+(IF((U$96=Para!$C3)*(U$97=Para!$F$3),Para!$D3,0))+(IF((U$100=Para!$C3)*(U$101=Para!$F$3),Para!$D3,0))+(IF((U$104=Para!$C3)*(U$105=Para!$F$3),Para!$D3,0))+(IF((U$108=Para!$C3)*(U$109=Para!$F$3),Para!$D3,0))+(IF((U$112=Para!$C3)*(U$113=Para!$F$3),Para!$D3,0))+(IF((U$116=Para!$C3)*(U$117=Para!$F$3),Para!$D3,0))+(IF((U$120=Para!$C3)*(U$121=Para!$F$3),Para!$D3,0))</f>
        <v>0</v>
      </c>
      <c r="V143" s="99">
        <f ca="1">IF((V$8=Para!$C3)*(V$9=Para!$F$3),Para!$D3,0)+(IF((V$12=Para!$C3)*(V$13=Para!$F$3),Para!$D3,0))+(IF((V$16=Para!$C3)*(V$17=Para!$F$3),Para!$D3,0))+(IF((V$20=Para!$C3)*(V$21=Para!$F$3),Para!$D3,0))+(IF((V$24=Para!$C3)*(V$25=Para!$F$3),Para!$D3,0))+(IF((V$28=Para!$C3)*(V$29=Para!$F$3),Para!$D3,0))+(IF((V$32=Para!$C3)*(V$33=Para!$F$3),Para!$D3,0))+(IF((V$36=Para!$C3)*(V$37=Para!$F$3),Para!$D3,0))+(IF((V$40=Para!$C3)*(V$41=Para!$F$3),Para!$D3,0))+(IF((V$44=Para!$C3)*(V$45=Para!$F$3),Para!$D3,0))+(IF((V$48=Para!$C3)*(V$49=Para!$F$3),Para!$D3,0))+(IF((V$52=Para!$C3)*(V$53=Para!$F$3),Para!$D3,0))+(IF((V$56=Para!$C3)*(V$57=Para!$F$3),Para!$D3,0))+(IF((V$60=Para!$C3)*(V$61=Para!$F$3),Para!$D3,0))+(IF((V$64=Para!$C3)*(V$65=Para!$F$3),Para!$D3,0))+(IF((V$68=Para!$C3)*(V$69=Para!$F$3),Para!$D3,0))+(IF((V$72=Para!$C3)*(V$73=Para!$F$3),Para!$D3,0))+(IF((V$76=Para!$C3)*(V$77=Para!$F$3),Para!$D3,0))+(IF((V$80=Para!$C3)*(V$81=Para!$F$3),Para!$D3,0))+(IF((V$84=Para!$C3)*(V$85=Para!$F$3),Para!$D3,0))+(IF((V$88=Para!$C3)*(V$89=Para!$F$3),Para!$D3,0))+(IF((V$92=Para!$C3)*(V$93=Para!$F$3),Para!$D3,0))+(IF((V$96=Para!$C3)*(V$97=Para!$F$3),Para!$D3,0))+(IF((V$100=Para!$C3)*(V$101=Para!$F$3),Para!$D3,0))+(IF((V$104=Para!$C3)*(V$105=Para!$F$3),Para!$D3,0))+(IF((V$108=Para!$C3)*(V$109=Para!$F$3),Para!$D3,0))+(IF((V$112=Para!$C3)*(V$113=Para!$F$3),Para!$D3,0))+(IF((V$116=Para!$C3)*(V$117=Para!$F$3),Para!$D3,0))+(IF((V$120=Para!$C3)*(V$121=Para!$F$3),Para!$D3,0))</f>
        <v>0</v>
      </c>
      <c r="W143" s="99">
        <f ca="1">IF((W$8=Para!$C3)*(W$9=Para!$F$3),Para!$D3,0)+(IF((W$12=Para!$C3)*(W$13=Para!$F$3),Para!$D3,0))+(IF((W$16=Para!$C3)*(W$17=Para!$F$3),Para!$D3,0))+(IF((W$20=Para!$C3)*(W$21=Para!$F$3),Para!$D3,0))+(IF((W$24=Para!$C3)*(W$25=Para!$F$3),Para!$D3,0))+(IF((W$28=Para!$C3)*(W$29=Para!$F$3),Para!$D3,0))+(IF((W$32=Para!$C3)*(W$33=Para!$F$3),Para!$D3,0))+(IF((W$36=Para!$C3)*(W$37=Para!$F$3),Para!$D3,0))+(IF((W$40=Para!$C3)*(W$41=Para!$F$3),Para!$D3,0))+(IF((W$44=Para!$C3)*(W$45=Para!$F$3),Para!$D3,0))+(IF((W$48=Para!$C3)*(W$49=Para!$F$3),Para!$D3,0))+(IF((W$52=Para!$C3)*(W$53=Para!$F$3),Para!$D3,0))+(IF((W$56=Para!$C3)*(W$57=Para!$F$3),Para!$D3,0))+(IF((W$60=Para!$C3)*(W$61=Para!$F$3),Para!$D3,0))+(IF((W$64=Para!$C3)*(W$65=Para!$F$3),Para!$D3,0))+(IF((W$68=Para!$C3)*(W$69=Para!$F$3),Para!$D3,0))+(IF((W$72=Para!$C3)*(W$73=Para!$F$3),Para!$D3,0))+(IF((W$76=Para!$C3)*(W$77=Para!$F$3),Para!$D3,0))+(IF((W$80=Para!$C3)*(W$81=Para!$F$3),Para!$D3,0))+(IF((W$84=Para!$C3)*(W$85=Para!$F$3),Para!$D3,0))+(IF((W$88=Para!$C3)*(W$89=Para!$F$3),Para!$D3,0))+(IF((W$92=Para!$C3)*(W$93=Para!$F$3),Para!$D3,0))+(IF((W$96=Para!$C3)*(W$97=Para!$F$3),Para!$D3,0))+(IF((W$100=Para!$C3)*(W$101=Para!$F$3),Para!$D3,0))+(IF((W$104=Para!$C3)*(W$105=Para!$F$3),Para!$D3,0))+(IF((W$108=Para!$C3)*(W$109=Para!$F$3),Para!$D3,0))+(IF((W$112=Para!$C3)*(W$113=Para!$F$3),Para!$D3,0))+(IF((W$116=Para!$C3)*(W$117=Para!$F$3),Para!$D3,0))+(IF((W$120=Para!$C3)*(W$121=Para!$F$3),Para!$D3,0))</f>
        <v>0</v>
      </c>
      <c r="X143" s="99">
        <f ca="1">IF((X$8=Para!$C3)*(X$9=Para!$F$3),Para!$D3,0)+(IF((X$12=Para!$C3)*(X$13=Para!$F$3),Para!$D3,0))+(IF((X$16=Para!$C3)*(X$17=Para!$F$3),Para!$D3,0))+(IF((X$20=Para!$C3)*(X$21=Para!$F$3),Para!$D3,0))+(IF((X$24=Para!$C3)*(X$25=Para!$F$3),Para!$D3,0))+(IF((X$28=Para!$C3)*(X$29=Para!$F$3),Para!$D3,0))+(IF((X$32=Para!$C3)*(X$33=Para!$F$3),Para!$D3,0))+(IF((X$36=Para!$C3)*(X$37=Para!$F$3),Para!$D3,0))+(IF((X$40=Para!$C3)*(X$41=Para!$F$3),Para!$D3,0))+(IF((X$44=Para!$C3)*(X$45=Para!$F$3),Para!$D3,0))+(IF((X$48=Para!$C3)*(X$49=Para!$F$3),Para!$D3,0))+(IF((X$52=Para!$C3)*(X$53=Para!$F$3),Para!$D3,0))+(IF((X$56=Para!$C3)*(X$57=Para!$F$3),Para!$D3,0))+(IF((X$60=Para!$C3)*(X$61=Para!$F$3),Para!$D3,0))+(IF((X$64=Para!$C3)*(X$65=Para!$F$3),Para!$D3,0))+(IF((X$68=Para!$C3)*(X$69=Para!$F$3),Para!$D3,0))+(IF((X$72=Para!$C3)*(X$73=Para!$F$3),Para!$D3,0))+(IF((X$76=Para!$C3)*(X$77=Para!$F$3),Para!$D3,0))+(IF((X$80=Para!$C3)*(X$81=Para!$F$3),Para!$D3,0))+(IF((X$84=Para!$C3)*(X$85=Para!$F$3),Para!$D3,0))+(IF((X$88=Para!$C3)*(X$89=Para!$F$3),Para!$D3,0))+(IF((X$92=Para!$C3)*(X$93=Para!$F$3),Para!$D3,0))+(IF((X$96=Para!$C3)*(X$97=Para!$F$3),Para!$D3,0))+(IF((X$100=Para!$C3)*(X$101=Para!$F$3),Para!$D3,0))+(IF((X$104=Para!$C3)*(X$105=Para!$F$3),Para!$D3,0))+(IF((X$108=Para!$C3)*(X$109=Para!$F$3),Para!$D3,0))+(IF((X$112=Para!$C3)*(X$113=Para!$F$3),Para!$D3,0))+(IF((X$116=Para!$C3)*(X$117=Para!$F$3),Para!$D3,0))+(IF((X$120=Para!$C3)*(X$121=Para!$F$3),Para!$D3,0))</f>
        <v>0</v>
      </c>
      <c r="Y143" s="99">
        <f ca="1">IF((Y$8=Para!$C3)*(Y$9=Para!$F$3),Para!$D3,0)+(IF((Y$12=Para!$C3)*(Y$13=Para!$F$3),Para!$D3,0))+(IF((Y$16=Para!$C3)*(Y$17=Para!$F$3),Para!$D3,0))+(IF((Y$20=Para!$C3)*(Y$21=Para!$F$3),Para!$D3,0))+(IF((Y$24=Para!$C3)*(Y$25=Para!$F$3),Para!$D3,0))+(IF((Y$28=Para!$C3)*(Y$29=Para!$F$3),Para!$D3,0))+(IF((Y$32=Para!$C3)*(Y$33=Para!$F$3),Para!$D3,0))+(IF((Y$36=Para!$C3)*(Y$37=Para!$F$3),Para!$D3,0))+(IF((Y$40=Para!$C3)*(Y$41=Para!$F$3),Para!$D3,0))+(IF((Y$44=Para!$C3)*(Y$45=Para!$F$3),Para!$D3,0))+(IF((Y$48=Para!$C3)*(Y$49=Para!$F$3),Para!$D3,0))+(IF((Y$52=Para!$C3)*(Y$53=Para!$F$3),Para!$D3,0))+(IF((Y$56=Para!$C3)*(Y$57=Para!$F$3),Para!$D3,0))+(IF((Y$60=Para!$C3)*(Y$61=Para!$F$3),Para!$D3,0))+(IF((Y$64=Para!$C3)*(Y$65=Para!$F$3),Para!$D3,0))+(IF((Y$68=Para!$C3)*(Y$69=Para!$F$3),Para!$D3,0))+(IF((Y$72=Para!$C3)*(Y$73=Para!$F$3),Para!$D3,0))+(IF((Y$76=Para!$C3)*(Y$77=Para!$F$3),Para!$D3,0))+(IF((Y$80=Para!$C3)*(Y$81=Para!$F$3),Para!$D3,0))+(IF((Y$84=Para!$C3)*(Y$85=Para!$F$3),Para!$D3,0))+(IF((Y$88=Para!$C3)*(Y$89=Para!$F$3),Para!$D3,0))+(IF((Y$92=Para!$C3)*(Y$93=Para!$F$3),Para!$D3,0))+(IF((Y$96=Para!$C3)*(Y$97=Para!$F$3),Para!$D3,0))+(IF((Y$100=Para!$C3)*(Y$101=Para!$F$3),Para!$D3,0))+(IF((Y$104=Para!$C3)*(Y$105=Para!$F$3),Para!$D3,0))+(IF((Y$108=Para!$C3)*(Y$109=Para!$F$3),Para!$D3,0))+(IF((Y$112=Para!$C3)*(Y$113=Para!$F$3),Para!$D3,0))+(IF((Y$116=Para!$C3)*(Y$117=Para!$F$3),Para!$D3,0))+(IF((Y$120=Para!$C3)*(Y$121=Para!$F$3),Para!$D3,0))</f>
        <v>0</v>
      </c>
      <c r="Z143" s="99">
        <f ca="1">IF((Z$8=Para!$C3)*(Z$9=Para!$F$3),Para!$D3,0)+(IF((Z$12=Para!$C3)*(Z$13=Para!$F$3),Para!$D3,0))+(IF((Z$16=Para!$C3)*(Z$17=Para!$F$3),Para!$D3,0))+(IF((Z$20=Para!$C3)*(Z$21=Para!$F$3),Para!$D3,0))+(IF((Z$24=Para!$C3)*(Z$25=Para!$F$3),Para!$D3,0))+(IF((Z$28=Para!$C3)*(Z$29=Para!$F$3),Para!$D3,0))+(IF((Z$32=Para!$C3)*(Z$33=Para!$F$3),Para!$D3,0))+(IF((Z$36=Para!$C3)*(Z$37=Para!$F$3),Para!$D3,0))+(IF((Z$40=Para!$C3)*(Z$41=Para!$F$3),Para!$D3,0))+(IF((Z$44=Para!$C3)*(Z$45=Para!$F$3),Para!$D3,0))+(IF((Z$48=Para!$C3)*(Z$49=Para!$F$3),Para!$D3,0))+(IF((Z$52=Para!$C3)*(Z$53=Para!$F$3),Para!$D3,0))+(IF((Z$56=Para!$C3)*(Z$57=Para!$F$3),Para!$D3,0))+(IF((Z$60=Para!$C3)*(Z$61=Para!$F$3),Para!$D3,0))+(IF((Z$64=Para!$C3)*(Z$65=Para!$F$3),Para!$D3,0))+(IF((Z$68=Para!$C3)*(Z$69=Para!$F$3),Para!$D3,0))+(IF((Z$72=Para!$C3)*(Z$73=Para!$F$3),Para!$D3,0))+(IF((Z$76=Para!$C3)*(Z$77=Para!$F$3),Para!$D3,0))+(IF((Z$80=Para!$C3)*(Z$81=Para!$F$3),Para!$D3,0))+(IF((Z$84=Para!$C3)*(Z$85=Para!$F$3),Para!$D3,0))+(IF((Z$88=Para!$C3)*(Z$89=Para!$F$3),Para!$D3,0))+(IF((Z$92=Para!$C3)*(Z$93=Para!$F$3),Para!$D3,0))+(IF((Z$96=Para!$C3)*(Z$97=Para!$F$3),Para!$D3,0))+(IF((Z$100=Para!$C3)*(Z$101=Para!$F$3),Para!$D3,0))+(IF((Z$104=Para!$C3)*(Z$105=Para!$F$3),Para!$D3,0))+(IF((Z$108=Para!$C3)*(Z$109=Para!$F$3),Para!$D3,0))+(IF((Z$112=Para!$C3)*(Z$113=Para!$F$3),Para!$D3,0))+(IF((Z$116=Para!$C3)*(Z$117=Para!$F$3),Para!$D3,0))+(IF((Z$120=Para!$C3)*(Z$121=Para!$F$3),Para!$D3,0))</f>
        <v>0</v>
      </c>
      <c r="AA143" s="99">
        <f ca="1">IF((AA$8=Para!$C3)*(AA$9=Para!$F$3),Para!$D3,0)+(IF((AA$12=Para!$C3)*(AA$13=Para!$F$3),Para!$D3,0))+(IF((AA$16=Para!$C3)*(AA$17=Para!$F$3),Para!$D3,0))+(IF((AA$20=Para!$C3)*(AA$21=Para!$F$3),Para!$D3,0))+(IF((AA$24=Para!$C3)*(AA$25=Para!$F$3),Para!$D3,0))+(IF((AA$28=Para!$C3)*(AA$29=Para!$F$3),Para!$D3,0))+(IF((AA$32=Para!$C3)*(AA$33=Para!$F$3),Para!$D3,0))+(IF((AA$36=Para!$C3)*(AA$37=Para!$F$3),Para!$D3,0))+(IF((AA$40=Para!$C3)*(AA$41=Para!$F$3),Para!$D3,0))+(IF((AA$44=Para!$C3)*(AA$45=Para!$F$3),Para!$D3,0))+(IF((AA$48=Para!$C3)*(AA$49=Para!$F$3),Para!$D3,0))+(IF((AA$52=Para!$C3)*(AA$53=Para!$F$3),Para!$D3,0))+(IF((AA$56=Para!$C3)*(AA$57=Para!$F$3),Para!$D3,0))+(IF((AA$60=Para!$C3)*(AA$61=Para!$F$3),Para!$D3,0))+(IF((AA$64=Para!$C3)*(AA$65=Para!$F$3),Para!$D3,0))+(IF((AA$68=Para!$C3)*(AA$69=Para!$F$3),Para!$D3,0))+(IF((AA$72=Para!$C3)*(AA$73=Para!$F$3),Para!$D3,0))+(IF((AA$76=Para!$C3)*(AA$77=Para!$F$3),Para!$D3,0))+(IF((AA$80=Para!$C3)*(AA$81=Para!$F$3),Para!$D3,0))+(IF((AA$84=Para!$C3)*(AA$85=Para!$F$3),Para!$D3,0))+(IF((AA$88=Para!$C3)*(AA$89=Para!$F$3),Para!$D3,0))+(IF((AA$92=Para!$C3)*(AA$93=Para!$F$3),Para!$D3,0))+(IF((AA$96=Para!$C3)*(AA$97=Para!$F$3),Para!$D3,0))+(IF((AA$100=Para!$C3)*(AA$101=Para!$F$3),Para!$D3,0))+(IF((AA$104=Para!$C3)*(AA$105=Para!$F$3),Para!$D3,0))+(IF((AA$108=Para!$C3)*(AA$109=Para!$F$3),Para!$D3,0))+(IF((AA$112=Para!$C3)*(AA$113=Para!$F$3),Para!$D3,0))+(IF((AA$116=Para!$C3)*(AA$117=Para!$F$3),Para!$D3,0))+(IF((AA$120=Para!$C3)*(AA$121=Para!$F$3),Para!$D3,0))</f>
        <v>0</v>
      </c>
      <c r="AB143" s="99">
        <f ca="1">IF((AB$8=Para!$C3)*(AB$9=Para!$F$3),Para!$D3,0)+(IF((AB$12=Para!$C3)*(AB$13=Para!$F$3),Para!$D3,0))+(IF((AB$16=Para!$C3)*(AB$17=Para!$F$3),Para!$D3,0))+(IF((AB$20=Para!$C3)*(AB$21=Para!$F$3),Para!$D3,0))+(IF((AB$24=Para!$C3)*(AB$25=Para!$F$3),Para!$D3,0))+(IF((AB$28=Para!$C3)*(AB$29=Para!$F$3),Para!$D3,0))+(IF((AB$32=Para!$C3)*(AB$33=Para!$F$3),Para!$D3,0))+(IF((AB$36=Para!$C3)*(AB$37=Para!$F$3),Para!$D3,0))+(IF((AB$40=Para!$C3)*(AB$41=Para!$F$3),Para!$D3,0))+(IF((AB$44=Para!$C3)*(AB$45=Para!$F$3),Para!$D3,0))+(IF((AB$48=Para!$C3)*(AB$49=Para!$F$3),Para!$D3,0))+(IF((AB$52=Para!$C3)*(AB$53=Para!$F$3),Para!$D3,0))+(IF((AB$56=Para!$C3)*(AB$57=Para!$F$3),Para!$D3,0))+(IF((AB$60=Para!$C3)*(AB$61=Para!$F$3),Para!$D3,0))+(IF((AB$64=Para!$C3)*(AB$65=Para!$F$3),Para!$D3,0))+(IF((AB$68=Para!$C3)*(AB$69=Para!$F$3),Para!$D3,0))+(IF((AB$72=Para!$C3)*(AB$73=Para!$F$3),Para!$D3,0))+(IF((AB$76=Para!$C3)*(AB$77=Para!$F$3),Para!$D3,0))+(IF((AB$80=Para!$C3)*(AB$81=Para!$F$3),Para!$D3,0))+(IF((AB$84=Para!$C3)*(AB$85=Para!$F$3),Para!$D3,0))+(IF((AB$88=Para!$C3)*(AB$89=Para!$F$3),Para!$D3,0))+(IF((AB$92=Para!$C3)*(AB$93=Para!$F$3),Para!$D3,0))+(IF((AB$96=Para!$C3)*(AB$97=Para!$F$3),Para!$D3,0))+(IF((AB$100=Para!$C3)*(AB$101=Para!$F$3),Para!$D3,0))+(IF((AB$104=Para!$C3)*(AB$105=Para!$F$3),Para!$D3,0))+(IF((AB$108=Para!$C3)*(AB$109=Para!$F$3),Para!$D3,0))+(IF((AB$112=Para!$C3)*(AB$113=Para!$F$3),Para!$D3,0))+(IF((AB$116=Para!$C3)*(AB$117=Para!$F$3),Para!$D3,0))+(IF((AB$120=Para!$C3)*(AB$121=Para!$F$3),Para!$D3,0))</f>
        <v>0</v>
      </c>
      <c r="AC143" s="99">
        <f ca="1">IF((AC$8=Para!$C3)*(AC$9=Para!$F$3),Para!$D3,0)+(IF((AC$12=Para!$C3)*(AC$13=Para!$F$3),Para!$D3,0))+(IF((AC$16=Para!$C3)*(AC$17=Para!$F$3),Para!$D3,0))+(IF((AC$20=Para!$C3)*(AC$21=Para!$F$3),Para!$D3,0))+(IF((AC$24=Para!$C3)*(AC$25=Para!$F$3),Para!$D3,0))+(IF((AC$28=Para!$C3)*(AC$29=Para!$F$3),Para!$D3,0))+(IF((AC$32=Para!$C3)*(AC$33=Para!$F$3),Para!$D3,0))+(IF((AC$36=Para!$C3)*(AC$37=Para!$F$3),Para!$D3,0))+(IF((AC$40=Para!$C3)*(AC$41=Para!$F$3),Para!$D3,0))+(IF((AC$44=Para!$C3)*(AC$45=Para!$F$3),Para!$D3,0))+(IF((AC$48=Para!$C3)*(AC$49=Para!$F$3),Para!$D3,0))+(IF((AC$52=Para!$C3)*(AC$53=Para!$F$3),Para!$D3,0))+(IF((AC$56=Para!$C3)*(AC$57=Para!$F$3),Para!$D3,0))+(IF((AC$60=Para!$C3)*(AC$61=Para!$F$3),Para!$D3,0))+(IF((AC$64=Para!$C3)*(AC$65=Para!$F$3),Para!$D3,0))+(IF((AC$68=Para!$C3)*(AC$69=Para!$F$3),Para!$D3,0))+(IF((AC$72=Para!$C3)*(AC$73=Para!$F$3),Para!$D3,0))+(IF((AC$76=Para!$C3)*(AC$77=Para!$F$3),Para!$D3,0))+(IF((AC$80=Para!$C3)*(AC$81=Para!$F$3),Para!$D3,0))+(IF((AC$84=Para!$C3)*(AC$85=Para!$F$3),Para!$D3,0))+(IF((AC$88=Para!$C3)*(AC$89=Para!$F$3),Para!$D3,0))+(IF((AC$92=Para!$C3)*(AC$93=Para!$F$3),Para!$D3,0))+(IF((AC$96=Para!$C3)*(AC$97=Para!$F$3),Para!$D3,0))+(IF((AC$100=Para!$C3)*(AC$101=Para!$F$3),Para!$D3,0))+(IF((AC$104=Para!$C3)*(AC$105=Para!$F$3),Para!$D3,0))+(IF((AC$108=Para!$C3)*(AC$109=Para!$F$3),Para!$D3,0))+(IF((AC$112=Para!$C3)*(AC$113=Para!$F$3),Para!$D3,0))+(IF((AC$116=Para!$C3)*(AC$117=Para!$F$3),Para!$D3,0))+(IF((AC$120=Para!$C3)*(AC$121=Para!$F$3),Para!$D3,0))</f>
        <v>0</v>
      </c>
      <c r="AD143" s="99">
        <f ca="1">IF((AD$8=Para!$C3)*(AD$9=Para!$F$3),Para!$D3,0)+(IF((AD$12=Para!$C3)*(AD$13=Para!$F$3),Para!$D3,0))+(IF((AD$16=Para!$C3)*(AD$17=Para!$F$3),Para!$D3,0))+(IF((AD$20=Para!$C3)*(AD$21=Para!$F$3),Para!$D3,0))+(IF((AD$24=Para!$C3)*(AD$25=Para!$F$3),Para!$D3,0))+(IF((AD$28=Para!$C3)*(AD$29=Para!$F$3),Para!$D3,0))+(IF((AD$32=Para!$C3)*(AD$33=Para!$F$3),Para!$D3,0))+(IF((AD$36=Para!$C3)*(AD$37=Para!$F$3),Para!$D3,0))+(IF((AD$40=Para!$C3)*(AD$41=Para!$F$3),Para!$D3,0))+(IF((AD$44=Para!$C3)*(AD$45=Para!$F$3),Para!$D3,0))+(IF((AD$48=Para!$C3)*(AD$49=Para!$F$3),Para!$D3,0))+(IF((AD$52=Para!$C3)*(AD$53=Para!$F$3),Para!$D3,0))+(IF((AD$56=Para!$C3)*(AD$57=Para!$F$3),Para!$D3,0))+(IF((AD$60=Para!$C3)*(AD$61=Para!$F$3),Para!$D3,0))+(IF((AD$64=Para!$C3)*(AD$65=Para!$F$3),Para!$D3,0))+(IF((AD$68=Para!$C3)*(AD$69=Para!$F$3),Para!$D3,0))+(IF((AD$72=Para!$C3)*(AD$73=Para!$F$3),Para!$D3,0))+(IF((AD$76=Para!$C3)*(AD$77=Para!$F$3),Para!$D3,0))+(IF((AD$80=Para!$C3)*(AD$81=Para!$F$3),Para!$D3,0))+(IF((AD$84=Para!$C3)*(AD$85=Para!$F$3),Para!$D3,0))+(IF((AD$88=Para!$C3)*(AD$89=Para!$F$3),Para!$D3,0))+(IF((AD$92=Para!$C3)*(AD$93=Para!$F$3),Para!$D3,0))+(IF((AD$96=Para!$C3)*(AD$97=Para!$F$3),Para!$D3,0))+(IF((AD$100=Para!$C3)*(AD$101=Para!$F$3),Para!$D3,0))+(IF((AD$104=Para!$C3)*(AD$105=Para!$F$3),Para!$D3,0))+(IF((AD$108=Para!$C3)*(AD$109=Para!$F$3),Para!$D3,0))+(IF((AD$112=Para!$C3)*(AD$113=Para!$F$3),Para!$D3,0))+(IF((AD$116=Para!$C3)*(AD$117=Para!$F$3),Para!$D3,0))+(IF((AD$120=Para!$C3)*(AD$121=Para!$F$3),Para!$D3,0))</f>
        <v>0</v>
      </c>
      <c r="AE143" s="99">
        <f ca="1">IF((AE$8=Para!$C3)*(AE$9=Para!$F$3),Para!$D3,0)+(IF((AE$12=Para!$C3)*(AE$13=Para!$F$3),Para!$D3,0))+(IF((AE$16=Para!$C3)*(AE$17=Para!$F$3),Para!$D3,0))+(IF((AE$20=Para!$C3)*(AE$21=Para!$F$3),Para!$D3,0))+(IF((AE$24=Para!$C3)*(AE$25=Para!$F$3),Para!$D3,0))+(IF((AE$28=Para!$C3)*(AE$29=Para!$F$3),Para!$D3,0))+(IF((AE$32=Para!$C3)*(AE$33=Para!$F$3),Para!$D3,0))+(IF((AE$36=Para!$C3)*(AE$37=Para!$F$3),Para!$D3,0))+(IF((AE$40=Para!$C3)*(AE$41=Para!$F$3),Para!$D3,0))+(IF((AE$44=Para!$C3)*(AE$45=Para!$F$3),Para!$D3,0))+(IF((AE$48=Para!$C3)*(AE$49=Para!$F$3),Para!$D3,0))+(IF((AE$52=Para!$C3)*(AE$53=Para!$F$3),Para!$D3,0))+(IF((AE$56=Para!$C3)*(AE$57=Para!$F$3),Para!$D3,0))+(IF((AE$60=Para!$C3)*(AE$61=Para!$F$3),Para!$D3,0))+(IF((AE$64=Para!$C3)*(AE$65=Para!$F$3),Para!$D3,0))+(IF((AE$68=Para!$C3)*(AE$69=Para!$F$3),Para!$D3,0))+(IF((AE$72=Para!$C3)*(AE$73=Para!$F$3),Para!$D3,0))+(IF((AE$76=Para!$C3)*(AE$77=Para!$F$3),Para!$D3,0))+(IF((AE$80=Para!$C3)*(AE$81=Para!$F$3),Para!$D3,0))+(IF((AE$84=Para!$C3)*(AE$85=Para!$F$3),Para!$D3,0))+(IF((AE$88=Para!$C3)*(AE$89=Para!$F$3),Para!$D3,0))+(IF((AE$92=Para!$C3)*(AE$93=Para!$F$3),Para!$D3,0))+(IF((AE$96=Para!$C3)*(AE$97=Para!$F$3),Para!$D3,0))+(IF((AE$100=Para!$C3)*(AE$101=Para!$F$3),Para!$D3,0))+(IF((AE$104=Para!$C3)*(AE$105=Para!$F$3),Para!$D3,0))+(IF((AE$108=Para!$C3)*(AE$109=Para!$F$3),Para!$D3,0))+(IF((AE$112=Para!$C3)*(AE$113=Para!$F$3),Para!$D3,0))+(IF((AE$116=Para!$C3)*(AE$117=Para!$F$3),Para!$D3,0))+(IF((AE$120=Para!$C3)*(AE$121=Para!$F$3),Para!$D3,0))</f>
        <v>0</v>
      </c>
      <c r="AF143" s="99">
        <f ca="1">IF((AF$8=Para!$C3)*(AF$9=Para!$F$3),Para!$D3,0)+(IF((AF$12=Para!$C3)*(AF$13=Para!$F$3),Para!$D3,0))+(IF((AF$16=Para!$C3)*(AF$17=Para!$F$3),Para!$D3,0))+(IF((AF$20=Para!$C3)*(AF$21=Para!$F$3),Para!$D3,0))+(IF((AF$24=Para!$C3)*(AF$25=Para!$F$3),Para!$D3,0))+(IF((AF$28=Para!$C3)*(AF$29=Para!$F$3),Para!$D3,0))+(IF((AF$32=Para!$C3)*(AF$33=Para!$F$3),Para!$D3,0))+(IF((AF$36=Para!$C3)*(AF$37=Para!$F$3),Para!$D3,0))+(IF((AF$40=Para!$C3)*(AF$41=Para!$F$3),Para!$D3,0))+(IF((AF$44=Para!$C3)*(AF$45=Para!$F$3),Para!$D3,0))+(IF((AF$48=Para!$C3)*(AF$49=Para!$F$3),Para!$D3,0))+(IF((AF$52=Para!$C3)*(AF$53=Para!$F$3),Para!$D3,0))+(IF((AF$56=Para!$C3)*(AF$57=Para!$F$3),Para!$D3,0))+(IF((AF$60=Para!$C3)*(AF$61=Para!$F$3),Para!$D3,0))+(IF((AF$64=Para!$C3)*(AF$65=Para!$F$3),Para!$D3,0))+(IF((AF$68=Para!$C3)*(AF$69=Para!$F$3),Para!$D3,0))+(IF((AF$72=Para!$C3)*(AF$73=Para!$F$3),Para!$D3,0))+(IF((AF$76=Para!$C3)*(AF$77=Para!$F$3),Para!$D3,0))+(IF((AF$80=Para!$C3)*(AF$81=Para!$F$3),Para!$D3,0))+(IF((AF$84=Para!$C3)*(AF$85=Para!$F$3),Para!$D3,0))+(IF((AF$88=Para!$C3)*(AF$89=Para!$F$3),Para!$D3,0))+(IF((AF$92=Para!$C3)*(AF$93=Para!$F$3),Para!$D3,0))+(IF((AF$96=Para!$C3)*(AF$97=Para!$F$3),Para!$D3,0))+(IF((AF$100=Para!$C3)*(AF$101=Para!$F$3),Para!$D3,0))+(IF((AF$104=Para!$C3)*(AF$105=Para!$F$3),Para!$D3,0))+(IF((AF$108=Para!$C3)*(AF$109=Para!$F$3),Para!$D3,0))+(IF((AF$112=Para!$C3)*(AF$113=Para!$F$3),Para!$D3,0))+(IF((AF$116=Para!$C3)*(AF$117=Para!$F$3),Para!$D3,0))+(IF((AF$120=Para!$C3)*(AF$121=Para!$F$3),Para!$D3,0))</f>
        <v>0</v>
      </c>
      <c r="AG143" s="99">
        <f ca="1">IF((AG$8=Para!$C3)*(AG$9=Para!$F$3),Para!$D3,0)+(IF((AG$12=Para!$C3)*(AG$13=Para!$F$3),Para!$D3,0))+(IF((AG$16=Para!$C3)*(AG$17=Para!$F$3),Para!$D3,0))+(IF((AG$20=Para!$C3)*(AG$21=Para!$F$3),Para!$D3,0))+(IF((AG$24=Para!$C3)*(AG$25=Para!$F$3),Para!$D3,0))+(IF((AG$28=Para!$C3)*(AG$29=Para!$F$3),Para!$D3,0))+(IF((AG$32=Para!$C3)*(AG$33=Para!$F$3),Para!$D3,0))+(IF((AG$36=Para!$C3)*(AG$37=Para!$F$3),Para!$D3,0))+(IF((AG$40=Para!$C3)*(AG$41=Para!$F$3),Para!$D3,0))+(IF((AG$44=Para!$C3)*(AG$45=Para!$F$3),Para!$D3,0))+(IF((AG$48=Para!$C3)*(AG$49=Para!$F$3),Para!$D3,0))+(IF((AG$52=Para!$C3)*(AG$53=Para!$F$3),Para!$D3,0))+(IF((AG$56=Para!$C3)*(AG$57=Para!$F$3),Para!$D3,0))+(IF((AG$60=Para!$C3)*(AG$61=Para!$F$3),Para!$D3,0))+(IF((AG$64=Para!$C3)*(AG$65=Para!$F$3),Para!$D3,0))+(IF((AG$68=Para!$C3)*(AG$69=Para!$F$3),Para!$D3,0))+(IF((AG$72=Para!$C3)*(AG$73=Para!$F$3),Para!$D3,0))+(IF((AG$76=Para!$C3)*(AG$77=Para!$F$3),Para!$D3,0))+(IF((AG$80=Para!$C3)*(AG$81=Para!$F$3),Para!$D3,0))+(IF((AG$84=Para!$C3)*(AG$85=Para!$F$3),Para!$D3,0))+(IF((AG$88=Para!$C3)*(AG$89=Para!$F$3),Para!$D3,0))+(IF((AG$92=Para!$C3)*(AG$93=Para!$F$3),Para!$D3,0))+(IF((AG$96=Para!$C3)*(AG$97=Para!$F$3),Para!$D3,0))+(IF((AG$100=Para!$C3)*(AG$101=Para!$F$3),Para!$D3,0))+(IF((AG$104=Para!$C3)*(AG$105=Para!$F$3),Para!$D3,0))+(IF((AG$108=Para!$C3)*(AG$109=Para!$F$3),Para!$D3,0))+(IF((AG$112=Para!$C3)*(AG$113=Para!$F$3),Para!$D3,0))+(IF((AG$116=Para!$C3)*(AG$117=Para!$F$3),Para!$D3,0))+(IF((AG$120=Para!$C3)*(AG$121=Para!$F$3),Para!$D3,0))</f>
        <v>0</v>
      </c>
    </row>
    <row r="144" spans="1:33" ht="15" customHeight="1">
      <c r="A144" s="111"/>
      <c r="B144" s="96" t="s">
        <v>11</v>
      </c>
      <c r="C144" s="99">
        <f ca="1">IF((C$8=Para!$C4)*(C$9=Para!$F$3),Para!$D4,0)+(IF((C$12=Para!$C4)*(C$13=Para!$F$3),Para!$D4,0))+(IF((C$16=Para!$C4)*(C$17=Para!$F$3),Para!$D4,0))+(IF((C$20=Para!$C4)*(C$21=Para!$F$3),Para!$D4,0))+(IF((C$24=Para!$C4)*(C$25=Para!$F$3),Para!$D4,0))+(IF((C$28=Para!$C4)*(C$29=Para!$F$3),Para!$D4,0))+(IF((C$32=Para!$C4)*(C$33=Para!$F$3),Para!$D4,0))+(IF((C$36=Para!$C4)*(C$37=Para!$F$3),Para!$D4,0))+(IF((C$40=Para!$C4)*(C$41=Para!$F$3),Para!$D4,0))+(IF((C$44=Para!$C4)*(C$45=Para!$F$3),Para!$D4,0))+(IF((C$48=Para!$C4)*(C$49=Para!$F$3),Para!$D4,0))+(IF((C$52=Para!$C4)*(C$53=Para!$F$3),Para!$D4,0))+(IF((C$56=Para!$C4)*(C$57=Para!$F$3),Para!$D4,0))+(IF((C$60=Para!$C4)*(C$61=Para!$F$3),Para!$D4,0))+(IF((C$64=Para!$C4)*(C$65=Para!$F$3),Para!$D4,0))+(IF((C$68=Para!$C4)*(C$69=Para!$F$3),Para!$D4,0))+(IF((C$72=Para!$C4)*(C$73=Para!$F$3),Para!$D4,0))+(IF((C$76=Para!$C4)*(C$77=Para!$F$3),Para!$D4,0))+(IF((C$80=Para!$C4)*(C$81=Para!$F$3),Para!$D4,0))+(IF((C$84=Para!$C4)*(C$85=Para!$F$3),Para!$D4,0))+(IF((C$88=Para!$C4)*(C$89=Para!$F$3),Para!$D4,0))+(IF((C$92=Para!$C4)*(C$93=Para!$F$3),Para!$D4,0))+(IF((C$96=Para!$C4)*(C$97=Para!$F$3),Para!$D4,0))+(IF((C$100=Para!$C4)*(C$101=Para!$F$3),Para!$D4,0))+(IF((C$104=Para!$C4)*(C$105=Para!$F$3),Para!$D4,0))+(IF((C$108=Para!$C4)*(C$109=Para!$F$3),Para!$D4,0))+(IF((C$112=Para!$C4)*(C$113=Para!$F$3),Para!$D4,0))+(IF((C$116=Para!$C4)*(C$117=Para!$F$3),Para!$D4,0))+(IF((C$120=Para!$C4)*(C$121=Para!$F$3),Para!$D4,0))</f>
        <v>2</v>
      </c>
      <c r="D144" s="99">
        <f ca="1">IF((D$8=Para!$C4)*(D$9=Para!$F$3),Para!$D4,0)+(IF((D$12=Para!$C4)*(D$13=Para!$F$3),Para!$D4,0))+(IF((D$16=Para!$C4)*(D$17=Para!$F$3),Para!$D4,0))+(IF((D$20=Para!$C4)*(D$21=Para!$F$3),Para!$D4,0))+(IF((D$24=Para!$C4)*(D$25=Para!$F$3),Para!$D4,0))+(IF((D$28=Para!$C4)*(D$29=Para!$F$3),Para!$D4,0))+(IF((D$32=Para!$C4)*(D$33=Para!$F$3),Para!$D4,0))+(IF((D$36=Para!$C4)*(D$37=Para!$F$3),Para!$D4,0))+(IF((D$40=Para!$C4)*(D$41=Para!$F$3),Para!$D4,0))+(IF((D$44=Para!$C4)*(D$45=Para!$F$3),Para!$D4,0))+(IF((D$48=Para!$C4)*(D$49=Para!$F$3),Para!$D4,0))+(IF((D$52=Para!$C4)*(D$53=Para!$F$3),Para!$D4,0))+(IF((D$56=Para!$C4)*(D$57=Para!$F$3),Para!$D4,0))+(IF((D$60=Para!$C4)*(D$61=Para!$F$3),Para!$D4,0))+(IF((D$64=Para!$C4)*(D$65=Para!$F$3),Para!$D4,0))+(IF((D$68=Para!$C4)*(D$69=Para!$F$3),Para!$D4,0))+(IF((D$72=Para!$C4)*(D$73=Para!$F$3),Para!$D4,0))+(IF((D$76=Para!$C4)*(D$77=Para!$F$3),Para!$D4,0))+(IF((D$80=Para!$C4)*(D$81=Para!$F$3),Para!$D4,0))+(IF((D$84=Para!$C4)*(D$85=Para!$F$3),Para!$D4,0))+(IF((D$88=Para!$C4)*(D$89=Para!$F$3),Para!$D4,0))+(IF((D$92=Para!$C4)*(D$93=Para!$F$3),Para!$D4,0))+(IF((D$96=Para!$C4)*(D$97=Para!$F$3),Para!$D4,0))+(IF((D$100=Para!$C4)*(D$101=Para!$F$3),Para!$D4,0))+(IF((D$104=Para!$C4)*(D$105=Para!$F$3),Para!$D4,0))+(IF((D$108=Para!$C4)*(D$109=Para!$F$3),Para!$D4,0))+(IF((D$112=Para!$C4)*(D$113=Para!$F$3),Para!$D4,0))+(IF((D$116=Para!$C4)*(D$117=Para!$F$3),Para!$D4,0))+(IF((D$120=Para!$C4)*(D$121=Para!$F$3),Para!$D4,0))</f>
        <v>0</v>
      </c>
      <c r="E144" s="99">
        <f ca="1">IF((E$8=Para!$C4)*(E$9=Para!$F$3),Para!$D4,0)+(IF((E$12=Para!$C4)*(E$13=Para!$F$3),Para!$D4,0))+(IF((E$16=Para!$C4)*(E$17=Para!$F$3),Para!$D4,0))+(IF((E$20=Para!$C4)*(E$21=Para!$F$3),Para!$D4,0))+(IF((E$24=Para!$C4)*(E$25=Para!$F$3),Para!$D4,0))+(IF((E$28=Para!$C4)*(E$29=Para!$F$3),Para!$D4,0))+(IF((E$32=Para!$C4)*(E$33=Para!$F$3),Para!$D4,0))+(IF((E$36=Para!$C4)*(E$37=Para!$F$3),Para!$D4,0))+(IF((E$40=Para!$C4)*(E$41=Para!$F$3),Para!$D4,0))+(IF((E$44=Para!$C4)*(E$45=Para!$F$3),Para!$D4,0))+(IF((E$48=Para!$C4)*(E$49=Para!$F$3),Para!$D4,0))+(IF((E$52=Para!$C4)*(E$53=Para!$F$3),Para!$D4,0))+(IF((E$56=Para!$C4)*(E$57=Para!$F$3),Para!$D4,0))+(IF((E$60=Para!$C4)*(E$61=Para!$F$3),Para!$D4,0))+(IF((E$64=Para!$C4)*(E$65=Para!$F$3),Para!$D4,0))+(IF((E$68=Para!$C4)*(E$69=Para!$F$3),Para!$D4,0))+(IF((E$72=Para!$C4)*(E$73=Para!$F$3),Para!$D4,0))+(IF((E$76=Para!$C4)*(E$77=Para!$F$3),Para!$D4,0))+(IF((E$80=Para!$C4)*(E$81=Para!$F$3),Para!$D4,0))+(IF((E$84=Para!$C4)*(E$85=Para!$F$3),Para!$D4,0))+(IF((E$88=Para!$C4)*(E$89=Para!$F$3),Para!$D4,0))+(IF((E$92=Para!$C4)*(E$93=Para!$F$3),Para!$D4,0))+(IF((E$96=Para!$C4)*(E$97=Para!$F$3),Para!$D4,0))+(IF((E$100=Para!$C4)*(E$101=Para!$F$3),Para!$D4,0))+(IF((E$104=Para!$C4)*(E$105=Para!$F$3),Para!$D4,0))+(IF((E$108=Para!$C4)*(E$109=Para!$F$3),Para!$D4,0))+(IF((E$112=Para!$C4)*(E$113=Para!$F$3),Para!$D4,0))+(IF((E$116=Para!$C4)*(E$117=Para!$F$3),Para!$D4,0))+(IF((E$120=Para!$C4)*(E$121=Para!$F$3),Para!$D4,0))</f>
        <v>0</v>
      </c>
      <c r="F144" s="99">
        <f ca="1">IF((F$8=Para!$C4)*(F$9=Para!$F$3),Para!$D4,0)+(IF((F$12=Para!$C4)*(F$13=Para!$F$3),Para!$D4,0))+(IF((F$16=Para!$C4)*(F$17=Para!$F$3),Para!$D4,0))+(IF((F$20=Para!$C4)*(F$21=Para!$F$3),Para!$D4,0))+(IF((F$24=Para!$C4)*(F$25=Para!$F$3),Para!$D4,0))+(IF((F$28=Para!$C4)*(F$29=Para!$F$3),Para!$D4,0))+(IF((F$32=Para!$C4)*(F$33=Para!$F$3),Para!$D4,0))+(IF((F$36=Para!$C4)*(F$37=Para!$F$3),Para!$D4,0))+(IF((F$40=Para!$C4)*(F$41=Para!$F$3),Para!$D4,0))+(IF((F$44=Para!$C4)*(F$45=Para!$F$3),Para!$D4,0))+(IF((F$48=Para!$C4)*(F$49=Para!$F$3),Para!$D4,0))+(IF((F$52=Para!$C4)*(F$53=Para!$F$3),Para!$D4,0))+(IF((F$56=Para!$C4)*(F$57=Para!$F$3),Para!$D4,0))+(IF((F$60=Para!$C4)*(F$61=Para!$F$3),Para!$D4,0))+(IF((F$64=Para!$C4)*(F$65=Para!$F$3),Para!$D4,0))+(IF((F$68=Para!$C4)*(F$69=Para!$F$3),Para!$D4,0))+(IF((F$72=Para!$C4)*(F$73=Para!$F$3),Para!$D4,0))+(IF((F$76=Para!$C4)*(F$77=Para!$F$3),Para!$D4,0))+(IF((F$80=Para!$C4)*(F$81=Para!$F$3),Para!$D4,0))+(IF((F$84=Para!$C4)*(F$85=Para!$F$3),Para!$D4,0))+(IF((F$88=Para!$C4)*(F$89=Para!$F$3),Para!$D4,0))+(IF((F$92=Para!$C4)*(F$93=Para!$F$3),Para!$D4,0))+(IF((F$96=Para!$C4)*(F$97=Para!$F$3),Para!$D4,0))+(IF((F$100=Para!$C4)*(F$101=Para!$F$3),Para!$D4,0))+(IF((F$104=Para!$C4)*(F$105=Para!$F$3),Para!$D4,0))+(IF((F$108=Para!$C4)*(F$109=Para!$F$3),Para!$D4,0))+(IF((F$112=Para!$C4)*(F$113=Para!$F$3),Para!$D4,0))+(IF((F$116=Para!$C4)*(F$117=Para!$F$3),Para!$D4,0))+(IF((F$120=Para!$C4)*(F$121=Para!$F$3),Para!$D4,0))</f>
        <v>0</v>
      </c>
      <c r="G144" s="99">
        <f ca="1">IF((G$8=Para!$C4)*(G$9=Para!$F$3),Para!$D4,0)+(IF((G$12=Para!$C4)*(G$13=Para!$F$3),Para!$D4,0))+(IF((G$16=Para!$C4)*(G$17=Para!$F$3),Para!$D4,0))+(IF((G$20=Para!$C4)*(G$21=Para!$F$3),Para!$D4,0))+(IF((G$24=Para!$C4)*(G$25=Para!$F$3),Para!$D4,0))+(IF((G$28=Para!$C4)*(G$29=Para!$F$3),Para!$D4,0))+(IF((G$32=Para!$C4)*(G$33=Para!$F$3),Para!$D4,0))+(IF((G$36=Para!$C4)*(G$37=Para!$F$3),Para!$D4,0))+(IF((G$40=Para!$C4)*(G$41=Para!$F$3),Para!$D4,0))+(IF((G$44=Para!$C4)*(G$45=Para!$F$3),Para!$D4,0))+(IF((G$48=Para!$C4)*(G$49=Para!$F$3),Para!$D4,0))+(IF((G$52=Para!$C4)*(G$53=Para!$F$3),Para!$D4,0))+(IF((G$56=Para!$C4)*(G$57=Para!$F$3),Para!$D4,0))+(IF((G$60=Para!$C4)*(G$61=Para!$F$3),Para!$D4,0))+(IF((G$64=Para!$C4)*(G$65=Para!$F$3),Para!$D4,0))+(IF((G$68=Para!$C4)*(G$69=Para!$F$3),Para!$D4,0))+(IF((G$72=Para!$C4)*(G$73=Para!$F$3),Para!$D4,0))+(IF((G$76=Para!$C4)*(G$77=Para!$F$3),Para!$D4,0))+(IF((G$80=Para!$C4)*(G$81=Para!$F$3),Para!$D4,0))+(IF((G$84=Para!$C4)*(G$85=Para!$F$3),Para!$D4,0))+(IF((G$88=Para!$C4)*(G$89=Para!$F$3),Para!$D4,0))+(IF((G$92=Para!$C4)*(G$93=Para!$F$3),Para!$D4,0))+(IF((G$96=Para!$C4)*(G$97=Para!$F$3),Para!$D4,0))+(IF((G$100=Para!$C4)*(G$101=Para!$F$3),Para!$D4,0))+(IF((G$104=Para!$C4)*(G$105=Para!$F$3),Para!$D4,0))+(IF((G$108=Para!$C4)*(G$109=Para!$F$3),Para!$D4,0))+(IF((G$112=Para!$C4)*(G$113=Para!$F$3),Para!$D4,0))+(IF((G$116=Para!$C4)*(G$117=Para!$F$3),Para!$D4,0))+(IF((G$120=Para!$C4)*(G$121=Para!$F$3),Para!$D4,0))</f>
        <v>0</v>
      </c>
      <c r="H144" s="99">
        <f ca="1">IF((H$8=Para!$C4)*(H$9=Para!$F$3),Para!$D4,0)+(IF((H$12=Para!$C4)*(H$13=Para!$F$3),Para!$D4,0))+(IF((H$16=Para!$C4)*(H$17=Para!$F$3),Para!$D4,0))+(IF((H$20=Para!$C4)*(H$21=Para!$F$3),Para!$D4,0))+(IF((H$24=Para!$C4)*(H$25=Para!$F$3),Para!$D4,0))+(IF((H$28=Para!$C4)*(H$29=Para!$F$3),Para!$D4,0))+(IF((H$32=Para!$C4)*(H$33=Para!$F$3),Para!$D4,0))+(IF((H$36=Para!$C4)*(H$37=Para!$F$3),Para!$D4,0))+(IF((H$40=Para!$C4)*(H$41=Para!$F$3),Para!$D4,0))+(IF((H$44=Para!$C4)*(H$45=Para!$F$3),Para!$D4,0))+(IF((H$48=Para!$C4)*(H$49=Para!$F$3),Para!$D4,0))+(IF((H$52=Para!$C4)*(H$53=Para!$F$3),Para!$D4,0))+(IF((H$56=Para!$C4)*(H$57=Para!$F$3),Para!$D4,0))+(IF((H$60=Para!$C4)*(H$61=Para!$F$3),Para!$D4,0))+(IF((H$64=Para!$C4)*(H$65=Para!$F$3),Para!$D4,0))+(IF((H$68=Para!$C4)*(H$69=Para!$F$3),Para!$D4,0))+(IF((H$72=Para!$C4)*(H$73=Para!$F$3),Para!$D4,0))+(IF((H$76=Para!$C4)*(H$77=Para!$F$3),Para!$D4,0))+(IF((H$80=Para!$C4)*(H$81=Para!$F$3),Para!$D4,0))+(IF((H$84=Para!$C4)*(H$85=Para!$F$3),Para!$D4,0))+(IF((H$88=Para!$C4)*(H$89=Para!$F$3),Para!$D4,0))+(IF((H$92=Para!$C4)*(H$93=Para!$F$3),Para!$D4,0))+(IF((H$96=Para!$C4)*(H$97=Para!$F$3),Para!$D4,0))+(IF((H$100=Para!$C4)*(H$101=Para!$F$3),Para!$D4,0))+(IF((H$104=Para!$C4)*(H$105=Para!$F$3),Para!$D4,0))+(IF((H$108=Para!$C4)*(H$109=Para!$F$3),Para!$D4,0))+(IF((H$112=Para!$C4)*(H$113=Para!$F$3),Para!$D4,0))+(IF((H$116=Para!$C4)*(H$117=Para!$F$3),Para!$D4,0))+(IF((H$120=Para!$C4)*(H$121=Para!$F$3),Para!$D4,0))</f>
        <v>0</v>
      </c>
      <c r="I144" s="99">
        <f ca="1">IF((I$8=Para!$C4)*(I$9=Para!$F$3),Para!$D4,0)+(IF((I$12=Para!$C4)*(I$13=Para!$F$3),Para!$D4,0))+(IF((I$16=Para!$C4)*(I$17=Para!$F$3),Para!$D4,0))+(IF((I$20=Para!$C4)*(I$21=Para!$F$3),Para!$D4,0))+(IF((I$24=Para!$C4)*(I$25=Para!$F$3),Para!$D4,0))+(IF((I$28=Para!$C4)*(I$29=Para!$F$3),Para!$D4,0))+(IF((I$32=Para!$C4)*(I$33=Para!$F$3),Para!$D4,0))+(IF((I$36=Para!$C4)*(I$37=Para!$F$3),Para!$D4,0))+(IF((I$40=Para!$C4)*(I$41=Para!$F$3),Para!$D4,0))+(IF((I$44=Para!$C4)*(I$45=Para!$F$3),Para!$D4,0))+(IF((I$48=Para!$C4)*(I$49=Para!$F$3),Para!$D4,0))+(IF((I$52=Para!$C4)*(I$53=Para!$F$3),Para!$D4,0))+(IF((I$56=Para!$C4)*(I$57=Para!$F$3),Para!$D4,0))+(IF((I$60=Para!$C4)*(I$61=Para!$F$3),Para!$D4,0))+(IF((I$64=Para!$C4)*(I$65=Para!$F$3),Para!$D4,0))+(IF((I$68=Para!$C4)*(I$69=Para!$F$3),Para!$D4,0))+(IF((I$72=Para!$C4)*(I$73=Para!$F$3),Para!$D4,0))+(IF((I$76=Para!$C4)*(I$77=Para!$F$3),Para!$D4,0))+(IF((I$80=Para!$C4)*(I$81=Para!$F$3),Para!$D4,0))+(IF((I$84=Para!$C4)*(I$85=Para!$F$3),Para!$D4,0))+(IF((I$88=Para!$C4)*(I$89=Para!$F$3),Para!$D4,0))+(IF((I$92=Para!$C4)*(I$93=Para!$F$3),Para!$D4,0))+(IF((I$96=Para!$C4)*(I$97=Para!$F$3),Para!$D4,0))+(IF((I$100=Para!$C4)*(I$101=Para!$F$3),Para!$D4,0))+(IF((I$104=Para!$C4)*(I$105=Para!$F$3),Para!$D4,0))+(IF((I$108=Para!$C4)*(I$109=Para!$F$3),Para!$D4,0))+(IF((I$112=Para!$C4)*(I$113=Para!$F$3),Para!$D4,0))+(IF((I$116=Para!$C4)*(I$117=Para!$F$3),Para!$D4,0))+(IF((I$120=Para!$C4)*(I$121=Para!$F$3),Para!$D4,0))</f>
        <v>0</v>
      </c>
      <c r="J144" s="99">
        <f ca="1">IF((J$8=Para!$C4)*(J$9=Para!$F$3),Para!$D4,0)+(IF((J$12=Para!$C4)*(J$13=Para!$F$3),Para!$D4,0))+(IF((J$16=Para!$C4)*(J$17=Para!$F$3),Para!$D4,0))+(IF((J$20=Para!$C4)*(J$21=Para!$F$3),Para!$D4,0))+(IF((J$24=Para!$C4)*(J$25=Para!$F$3),Para!$D4,0))+(IF((J$28=Para!$C4)*(J$29=Para!$F$3),Para!$D4,0))+(IF((J$32=Para!$C4)*(J$33=Para!$F$3),Para!$D4,0))+(IF((J$36=Para!$C4)*(J$37=Para!$F$3),Para!$D4,0))+(IF((J$40=Para!$C4)*(J$41=Para!$F$3),Para!$D4,0))+(IF((J$44=Para!$C4)*(J$45=Para!$F$3),Para!$D4,0))+(IF((J$48=Para!$C4)*(J$49=Para!$F$3),Para!$D4,0))+(IF((J$52=Para!$C4)*(J$53=Para!$F$3),Para!$D4,0))+(IF((J$56=Para!$C4)*(J$57=Para!$F$3),Para!$D4,0))+(IF((J$60=Para!$C4)*(J$61=Para!$F$3),Para!$D4,0))+(IF((J$64=Para!$C4)*(J$65=Para!$F$3),Para!$D4,0))+(IF((J$68=Para!$C4)*(J$69=Para!$F$3),Para!$D4,0))+(IF((J$72=Para!$C4)*(J$73=Para!$F$3),Para!$D4,0))+(IF((J$76=Para!$C4)*(J$77=Para!$F$3),Para!$D4,0))+(IF((J$80=Para!$C4)*(J$81=Para!$F$3),Para!$D4,0))+(IF((J$84=Para!$C4)*(J$85=Para!$F$3),Para!$D4,0))+(IF((J$88=Para!$C4)*(J$89=Para!$F$3),Para!$D4,0))+(IF((J$92=Para!$C4)*(J$93=Para!$F$3),Para!$D4,0))+(IF((J$96=Para!$C4)*(J$97=Para!$F$3),Para!$D4,0))+(IF((J$100=Para!$C4)*(J$101=Para!$F$3),Para!$D4,0))+(IF((J$104=Para!$C4)*(J$105=Para!$F$3),Para!$D4,0))+(IF((J$108=Para!$C4)*(J$109=Para!$F$3),Para!$D4,0))+(IF((J$112=Para!$C4)*(J$113=Para!$F$3),Para!$D4,0))+(IF((J$116=Para!$C4)*(J$117=Para!$F$3),Para!$D4,0))+(IF((J$120=Para!$C4)*(J$121=Para!$F$3),Para!$D4,0))</f>
        <v>0</v>
      </c>
      <c r="K144" s="99">
        <f ca="1">IF((K$8=Para!$C4)*(K$9=Para!$F$3),Para!$D4,0)+(IF((K$12=Para!$C4)*(K$13=Para!$F$3),Para!$D4,0))+(IF((K$16=Para!$C4)*(K$17=Para!$F$3),Para!$D4,0))+(IF((K$20=Para!$C4)*(K$21=Para!$F$3),Para!$D4,0))+(IF((K$24=Para!$C4)*(K$25=Para!$F$3),Para!$D4,0))+(IF((K$28=Para!$C4)*(K$29=Para!$F$3),Para!$D4,0))+(IF((K$32=Para!$C4)*(K$33=Para!$F$3),Para!$D4,0))+(IF((K$36=Para!$C4)*(K$37=Para!$F$3),Para!$D4,0))+(IF((K$40=Para!$C4)*(K$41=Para!$F$3),Para!$D4,0))+(IF((K$44=Para!$C4)*(K$45=Para!$F$3),Para!$D4,0))+(IF((K$48=Para!$C4)*(K$49=Para!$F$3),Para!$D4,0))+(IF((K$52=Para!$C4)*(K$53=Para!$F$3),Para!$D4,0))+(IF((K$56=Para!$C4)*(K$57=Para!$F$3),Para!$D4,0))+(IF((K$60=Para!$C4)*(K$61=Para!$F$3),Para!$D4,0))+(IF((K$64=Para!$C4)*(K$65=Para!$F$3),Para!$D4,0))+(IF((K$68=Para!$C4)*(K$69=Para!$F$3),Para!$D4,0))+(IF((K$72=Para!$C4)*(K$73=Para!$F$3),Para!$D4,0))+(IF((K$76=Para!$C4)*(K$77=Para!$F$3),Para!$D4,0))+(IF((K$80=Para!$C4)*(K$81=Para!$F$3),Para!$D4,0))+(IF((K$84=Para!$C4)*(K$85=Para!$F$3),Para!$D4,0))+(IF((K$88=Para!$C4)*(K$89=Para!$F$3),Para!$D4,0))+(IF((K$92=Para!$C4)*(K$93=Para!$F$3),Para!$D4,0))+(IF((K$96=Para!$C4)*(K$97=Para!$F$3),Para!$D4,0))+(IF((K$100=Para!$C4)*(K$101=Para!$F$3),Para!$D4,0))+(IF((K$104=Para!$C4)*(K$105=Para!$F$3),Para!$D4,0))+(IF((K$108=Para!$C4)*(K$109=Para!$F$3),Para!$D4,0))+(IF((K$112=Para!$C4)*(K$113=Para!$F$3),Para!$D4,0))+(IF((K$116=Para!$C4)*(K$117=Para!$F$3),Para!$D4,0))+(IF((K$120=Para!$C4)*(K$121=Para!$F$3),Para!$D4,0))</f>
        <v>0</v>
      </c>
      <c r="L144" s="99">
        <f ca="1">IF((L$8=Para!$C4)*(L$9=Para!$F$3),Para!$D4,0)+(IF((L$12=Para!$C4)*(L$13=Para!$F$3),Para!$D4,0))+(IF((L$16=Para!$C4)*(L$17=Para!$F$3),Para!$D4,0))+(IF((L$20=Para!$C4)*(L$21=Para!$F$3),Para!$D4,0))+(IF((L$24=Para!$C4)*(L$25=Para!$F$3),Para!$D4,0))+(IF((L$28=Para!$C4)*(L$29=Para!$F$3),Para!$D4,0))+(IF((L$32=Para!$C4)*(L$33=Para!$F$3),Para!$D4,0))+(IF((L$36=Para!$C4)*(L$37=Para!$F$3),Para!$D4,0))+(IF((L$40=Para!$C4)*(L$41=Para!$F$3),Para!$D4,0))+(IF((L$44=Para!$C4)*(L$45=Para!$F$3),Para!$D4,0))+(IF((L$48=Para!$C4)*(L$49=Para!$F$3),Para!$D4,0))+(IF((L$52=Para!$C4)*(L$53=Para!$F$3),Para!$D4,0))+(IF((L$56=Para!$C4)*(L$57=Para!$F$3),Para!$D4,0))+(IF((L$60=Para!$C4)*(L$61=Para!$F$3),Para!$D4,0))+(IF((L$64=Para!$C4)*(L$65=Para!$F$3),Para!$D4,0))+(IF((L$68=Para!$C4)*(L$69=Para!$F$3),Para!$D4,0))+(IF((L$72=Para!$C4)*(L$73=Para!$F$3),Para!$D4,0))+(IF((L$76=Para!$C4)*(L$77=Para!$F$3),Para!$D4,0))+(IF((L$80=Para!$C4)*(L$81=Para!$F$3),Para!$D4,0))+(IF((L$84=Para!$C4)*(L$85=Para!$F$3),Para!$D4,0))+(IF((L$88=Para!$C4)*(L$89=Para!$F$3),Para!$D4,0))+(IF((L$92=Para!$C4)*(L$93=Para!$F$3),Para!$D4,0))+(IF((L$96=Para!$C4)*(L$97=Para!$F$3),Para!$D4,0))+(IF((L$100=Para!$C4)*(L$101=Para!$F$3),Para!$D4,0))+(IF((L$104=Para!$C4)*(L$105=Para!$F$3),Para!$D4,0))+(IF((L$108=Para!$C4)*(L$109=Para!$F$3),Para!$D4,0))+(IF((L$112=Para!$C4)*(L$113=Para!$F$3),Para!$D4,0))+(IF((L$116=Para!$C4)*(L$117=Para!$F$3),Para!$D4,0))+(IF((L$120=Para!$C4)*(L$121=Para!$F$3),Para!$D4,0))</f>
        <v>0</v>
      </c>
      <c r="M144" s="99">
        <f ca="1">IF((M$8=Para!$C4)*(M$9=Para!$F$3),Para!$D4,0)+(IF((M$12=Para!$C4)*(M$13=Para!$F$3),Para!$D4,0))+(IF((M$16=Para!$C4)*(M$17=Para!$F$3),Para!$D4,0))+(IF((M$20=Para!$C4)*(M$21=Para!$F$3),Para!$D4,0))+(IF((M$24=Para!$C4)*(M$25=Para!$F$3),Para!$D4,0))+(IF((M$28=Para!$C4)*(M$29=Para!$F$3),Para!$D4,0))+(IF((M$32=Para!$C4)*(M$33=Para!$F$3),Para!$D4,0))+(IF((M$36=Para!$C4)*(M$37=Para!$F$3),Para!$D4,0))+(IF((M$40=Para!$C4)*(M$41=Para!$F$3),Para!$D4,0))+(IF((M$44=Para!$C4)*(M$45=Para!$F$3),Para!$D4,0))+(IF((M$48=Para!$C4)*(M$49=Para!$F$3),Para!$D4,0))+(IF((M$52=Para!$C4)*(M$53=Para!$F$3),Para!$D4,0))+(IF((M$56=Para!$C4)*(M$57=Para!$F$3),Para!$D4,0))+(IF((M$60=Para!$C4)*(M$61=Para!$F$3),Para!$D4,0))+(IF((M$64=Para!$C4)*(M$65=Para!$F$3),Para!$D4,0))+(IF((M$68=Para!$C4)*(M$69=Para!$F$3),Para!$D4,0))+(IF((M$72=Para!$C4)*(M$73=Para!$F$3),Para!$D4,0))+(IF((M$76=Para!$C4)*(M$77=Para!$F$3),Para!$D4,0))+(IF((M$80=Para!$C4)*(M$81=Para!$F$3),Para!$D4,0))+(IF((M$84=Para!$C4)*(M$85=Para!$F$3),Para!$D4,0))+(IF((M$88=Para!$C4)*(M$89=Para!$F$3),Para!$D4,0))+(IF((M$92=Para!$C4)*(M$93=Para!$F$3),Para!$D4,0))+(IF((M$96=Para!$C4)*(M$97=Para!$F$3),Para!$D4,0))+(IF((M$100=Para!$C4)*(M$101=Para!$F$3),Para!$D4,0))+(IF((M$104=Para!$C4)*(M$105=Para!$F$3),Para!$D4,0))+(IF((M$108=Para!$C4)*(M$109=Para!$F$3),Para!$D4,0))+(IF((M$112=Para!$C4)*(M$113=Para!$F$3),Para!$D4,0))+(IF((M$116=Para!$C4)*(M$117=Para!$F$3),Para!$D4,0))+(IF((M$120=Para!$C4)*(M$121=Para!$F$3),Para!$D4,0))</f>
        <v>0</v>
      </c>
      <c r="N144" s="99">
        <f ca="1">IF((N$8=Para!$C4)*(N$9=Para!$F$3),Para!$D4,0)+(IF((N$12=Para!$C4)*(N$13=Para!$F$3),Para!$D4,0))+(IF((N$16=Para!$C4)*(N$17=Para!$F$3),Para!$D4,0))+(IF((N$20=Para!$C4)*(N$21=Para!$F$3),Para!$D4,0))+(IF((N$24=Para!$C4)*(N$25=Para!$F$3),Para!$D4,0))+(IF((N$28=Para!$C4)*(N$29=Para!$F$3),Para!$D4,0))+(IF((N$32=Para!$C4)*(N$33=Para!$F$3),Para!$D4,0))+(IF((N$36=Para!$C4)*(N$37=Para!$F$3),Para!$D4,0))+(IF((N$40=Para!$C4)*(N$41=Para!$F$3),Para!$D4,0))+(IF((N$44=Para!$C4)*(N$45=Para!$F$3),Para!$D4,0))+(IF((N$48=Para!$C4)*(N$49=Para!$F$3),Para!$D4,0))+(IF((N$52=Para!$C4)*(N$53=Para!$F$3),Para!$D4,0))+(IF((N$56=Para!$C4)*(N$57=Para!$F$3),Para!$D4,0))+(IF((N$60=Para!$C4)*(N$61=Para!$F$3),Para!$D4,0))+(IF((N$64=Para!$C4)*(N$65=Para!$F$3),Para!$D4,0))+(IF((N$68=Para!$C4)*(N$69=Para!$F$3),Para!$D4,0))+(IF((N$72=Para!$C4)*(N$73=Para!$F$3),Para!$D4,0))+(IF((N$76=Para!$C4)*(N$77=Para!$F$3),Para!$D4,0))+(IF((N$80=Para!$C4)*(N$81=Para!$F$3),Para!$D4,0))+(IF((N$84=Para!$C4)*(N$85=Para!$F$3),Para!$D4,0))+(IF((N$88=Para!$C4)*(N$89=Para!$F$3),Para!$D4,0))+(IF((N$92=Para!$C4)*(N$93=Para!$F$3),Para!$D4,0))+(IF((N$96=Para!$C4)*(N$97=Para!$F$3),Para!$D4,0))+(IF((N$100=Para!$C4)*(N$101=Para!$F$3),Para!$D4,0))+(IF((N$104=Para!$C4)*(N$105=Para!$F$3),Para!$D4,0))+(IF((N$108=Para!$C4)*(N$109=Para!$F$3),Para!$D4,0))+(IF((N$112=Para!$C4)*(N$113=Para!$F$3),Para!$D4,0))+(IF((N$116=Para!$C4)*(N$117=Para!$F$3),Para!$D4,0))+(IF((N$120=Para!$C4)*(N$121=Para!$F$3),Para!$D4,0))</f>
        <v>0</v>
      </c>
      <c r="O144" s="99">
        <f ca="1">IF((O$8=Para!$C4)*(O$9=Para!$F$3),Para!$D4,0)+(IF((O$12=Para!$C4)*(O$13=Para!$F$3),Para!$D4,0))+(IF((O$16=Para!$C4)*(O$17=Para!$F$3),Para!$D4,0))+(IF((O$20=Para!$C4)*(O$21=Para!$F$3),Para!$D4,0))+(IF((O$24=Para!$C4)*(O$25=Para!$F$3),Para!$D4,0))+(IF((O$28=Para!$C4)*(O$29=Para!$F$3),Para!$D4,0))+(IF((O$32=Para!$C4)*(O$33=Para!$F$3),Para!$D4,0))+(IF((O$36=Para!$C4)*(O$37=Para!$F$3),Para!$D4,0))+(IF((O$40=Para!$C4)*(O$41=Para!$F$3),Para!$D4,0))+(IF((O$44=Para!$C4)*(O$45=Para!$F$3),Para!$D4,0))+(IF((O$48=Para!$C4)*(O$49=Para!$F$3),Para!$D4,0))+(IF((O$52=Para!$C4)*(O$53=Para!$F$3),Para!$D4,0))+(IF((O$56=Para!$C4)*(O$57=Para!$F$3),Para!$D4,0))+(IF((O$60=Para!$C4)*(O$61=Para!$F$3),Para!$D4,0))+(IF((O$64=Para!$C4)*(O$65=Para!$F$3),Para!$D4,0))+(IF((O$68=Para!$C4)*(O$69=Para!$F$3),Para!$D4,0))+(IF((O$72=Para!$C4)*(O$73=Para!$F$3),Para!$D4,0))+(IF((O$76=Para!$C4)*(O$77=Para!$F$3),Para!$D4,0))+(IF((O$80=Para!$C4)*(O$81=Para!$F$3),Para!$D4,0))+(IF((O$84=Para!$C4)*(O$85=Para!$F$3),Para!$D4,0))+(IF((O$88=Para!$C4)*(O$89=Para!$F$3),Para!$D4,0))+(IF((O$92=Para!$C4)*(O$93=Para!$F$3),Para!$D4,0))+(IF((O$96=Para!$C4)*(O$97=Para!$F$3),Para!$D4,0))+(IF((O$100=Para!$C4)*(O$101=Para!$F$3),Para!$D4,0))+(IF((O$104=Para!$C4)*(O$105=Para!$F$3),Para!$D4,0))+(IF((O$108=Para!$C4)*(O$109=Para!$F$3),Para!$D4,0))+(IF((O$112=Para!$C4)*(O$113=Para!$F$3),Para!$D4,0))+(IF((O$116=Para!$C4)*(O$117=Para!$F$3),Para!$D4,0))+(IF((O$120=Para!$C4)*(O$121=Para!$F$3),Para!$D4,0))</f>
        <v>0</v>
      </c>
      <c r="P144" s="99">
        <f ca="1">IF((P$8=Para!$C4)*(P$9=Para!$F$3),Para!$D4,0)+(IF((P$12=Para!$C4)*(P$13=Para!$F$3),Para!$D4,0))+(IF((P$16=Para!$C4)*(P$17=Para!$F$3),Para!$D4,0))+(IF((P$20=Para!$C4)*(P$21=Para!$F$3),Para!$D4,0))+(IF((P$24=Para!$C4)*(P$25=Para!$F$3),Para!$D4,0))+(IF((P$28=Para!$C4)*(P$29=Para!$F$3),Para!$D4,0))+(IF((P$32=Para!$C4)*(P$33=Para!$F$3),Para!$D4,0))+(IF((P$36=Para!$C4)*(P$37=Para!$F$3),Para!$D4,0))+(IF((P$40=Para!$C4)*(P$41=Para!$F$3),Para!$D4,0))+(IF((P$44=Para!$C4)*(P$45=Para!$F$3),Para!$D4,0))+(IF((P$48=Para!$C4)*(P$49=Para!$F$3),Para!$D4,0))+(IF((P$52=Para!$C4)*(P$53=Para!$F$3),Para!$D4,0))+(IF((P$56=Para!$C4)*(P$57=Para!$F$3),Para!$D4,0))+(IF((P$60=Para!$C4)*(P$61=Para!$F$3),Para!$D4,0))+(IF((P$64=Para!$C4)*(P$65=Para!$F$3),Para!$D4,0))+(IF((P$68=Para!$C4)*(P$69=Para!$F$3),Para!$D4,0))+(IF((P$72=Para!$C4)*(P$73=Para!$F$3),Para!$D4,0))+(IF((P$76=Para!$C4)*(P$77=Para!$F$3),Para!$D4,0))+(IF((P$80=Para!$C4)*(P$81=Para!$F$3),Para!$D4,0))+(IF((P$84=Para!$C4)*(P$85=Para!$F$3),Para!$D4,0))+(IF((P$88=Para!$C4)*(P$89=Para!$F$3),Para!$D4,0))+(IF((P$92=Para!$C4)*(P$93=Para!$F$3),Para!$D4,0))+(IF((P$96=Para!$C4)*(P$97=Para!$F$3),Para!$D4,0))+(IF((P$100=Para!$C4)*(P$101=Para!$F$3),Para!$D4,0))+(IF((P$104=Para!$C4)*(P$105=Para!$F$3),Para!$D4,0))+(IF((P$108=Para!$C4)*(P$109=Para!$F$3),Para!$D4,0))+(IF((P$112=Para!$C4)*(P$113=Para!$F$3),Para!$D4,0))+(IF((P$116=Para!$C4)*(P$117=Para!$F$3),Para!$D4,0))+(IF((P$120=Para!$C4)*(P$121=Para!$F$3),Para!$D4,0))</f>
        <v>0</v>
      </c>
      <c r="Q144" s="99">
        <f ca="1">IF((Q$8=Para!$C4)*(Q$9=Para!$F$3),Para!$D4,0)+(IF((Q$12=Para!$C4)*(Q$13=Para!$F$3),Para!$D4,0))+(IF((Q$16=Para!$C4)*(Q$17=Para!$F$3),Para!$D4,0))+(IF((Q$20=Para!$C4)*(Q$21=Para!$F$3),Para!$D4,0))+(IF((Q$24=Para!$C4)*(Q$25=Para!$F$3),Para!$D4,0))+(IF((Q$28=Para!$C4)*(Q$29=Para!$F$3),Para!$D4,0))+(IF((Q$32=Para!$C4)*(Q$33=Para!$F$3),Para!$D4,0))+(IF((Q$36=Para!$C4)*(Q$37=Para!$F$3),Para!$D4,0))+(IF((Q$40=Para!$C4)*(Q$41=Para!$F$3),Para!$D4,0))+(IF((Q$44=Para!$C4)*(Q$45=Para!$F$3),Para!$D4,0))+(IF((Q$48=Para!$C4)*(Q$49=Para!$F$3),Para!$D4,0))+(IF((Q$52=Para!$C4)*(Q$53=Para!$F$3),Para!$D4,0))+(IF((Q$56=Para!$C4)*(Q$57=Para!$F$3),Para!$D4,0))+(IF((Q$60=Para!$C4)*(Q$61=Para!$F$3),Para!$D4,0))+(IF((Q$64=Para!$C4)*(Q$65=Para!$F$3),Para!$D4,0))+(IF((Q$68=Para!$C4)*(Q$69=Para!$F$3),Para!$D4,0))+(IF((Q$72=Para!$C4)*(Q$73=Para!$F$3),Para!$D4,0))+(IF((Q$76=Para!$C4)*(Q$77=Para!$F$3),Para!$D4,0))+(IF((Q$80=Para!$C4)*(Q$81=Para!$F$3),Para!$D4,0))+(IF((Q$84=Para!$C4)*(Q$85=Para!$F$3),Para!$D4,0))+(IF((Q$88=Para!$C4)*(Q$89=Para!$F$3),Para!$D4,0))+(IF((Q$92=Para!$C4)*(Q$93=Para!$F$3),Para!$D4,0))+(IF((Q$96=Para!$C4)*(Q$97=Para!$F$3),Para!$D4,0))+(IF((Q$100=Para!$C4)*(Q$101=Para!$F$3),Para!$D4,0))+(IF((Q$104=Para!$C4)*(Q$105=Para!$F$3),Para!$D4,0))+(IF((Q$108=Para!$C4)*(Q$109=Para!$F$3),Para!$D4,0))+(IF((Q$112=Para!$C4)*(Q$113=Para!$F$3),Para!$D4,0))+(IF((Q$116=Para!$C4)*(Q$117=Para!$F$3),Para!$D4,0))+(IF((Q$120=Para!$C4)*(Q$121=Para!$F$3),Para!$D4,0))</f>
        <v>0</v>
      </c>
      <c r="R144" s="99">
        <f ca="1">IF((R$8=Para!$C4)*(R$9=Para!$F$3),Para!$D4,0)+(IF((R$12=Para!$C4)*(R$13=Para!$F$3),Para!$D4,0))+(IF((R$16=Para!$C4)*(R$17=Para!$F$3),Para!$D4,0))+(IF((R$20=Para!$C4)*(R$21=Para!$F$3),Para!$D4,0))+(IF((R$24=Para!$C4)*(R$25=Para!$F$3),Para!$D4,0))+(IF((R$28=Para!$C4)*(R$29=Para!$F$3),Para!$D4,0))+(IF((R$32=Para!$C4)*(R$33=Para!$F$3),Para!$D4,0))+(IF((R$36=Para!$C4)*(R$37=Para!$F$3),Para!$D4,0))+(IF((R$40=Para!$C4)*(R$41=Para!$F$3),Para!$D4,0))+(IF((R$44=Para!$C4)*(R$45=Para!$F$3),Para!$D4,0))+(IF((R$48=Para!$C4)*(R$49=Para!$F$3),Para!$D4,0))+(IF((R$52=Para!$C4)*(R$53=Para!$F$3),Para!$D4,0))+(IF((R$56=Para!$C4)*(R$57=Para!$F$3),Para!$D4,0))+(IF((R$60=Para!$C4)*(R$61=Para!$F$3),Para!$D4,0))+(IF((R$64=Para!$C4)*(R$65=Para!$F$3),Para!$D4,0))+(IF((R$68=Para!$C4)*(R$69=Para!$F$3),Para!$D4,0))+(IF((R$72=Para!$C4)*(R$73=Para!$F$3),Para!$D4,0))+(IF((R$76=Para!$C4)*(R$77=Para!$F$3),Para!$D4,0))+(IF((R$80=Para!$C4)*(R$81=Para!$F$3),Para!$D4,0))+(IF((R$84=Para!$C4)*(R$85=Para!$F$3),Para!$D4,0))+(IF((R$88=Para!$C4)*(R$89=Para!$F$3),Para!$D4,0))+(IF((R$92=Para!$C4)*(R$93=Para!$F$3),Para!$D4,0))+(IF((R$96=Para!$C4)*(R$97=Para!$F$3),Para!$D4,0))+(IF((R$100=Para!$C4)*(R$101=Para!$F$3),Para!$D4,0))+(IF((R$104=Para!$C4)*(R$105=Para!$F$3),Para!$D4,0))+(IF((R$108=Para!$C4)*(R$109=Para!$F$3),Para!$D4,0))+(IF((R$112=Para!$C4)*(R$113=Para!$F$3),Para!$D4,0))+(IF((R$116=Para!$C4)*(R$117=Para!$F$3),Para!$D4,0))+(IF((R$120=Para!$C4)*(R$121=Para!$F$3),Para!$D4,0))</f>
        <v>0</v>
      </c>
      <c r="S144" s="99">
        <f ca="1">IF((S$8=Para!$C4)*(S$9=Para!$F$3),Para!$D4,0)+(IF((S$12=Para!$C4)*(S$13=Para!$F$3),Para!$D4,0))+(IF((S$16=Para!$C4)*(S$17=Para!$F$3),Para!$D4,0))+(IF((S$20=Para!$C4)*(S$21=Para!$F$3),Para!$D4,0))+(IF((S$24=Para!$C4)*(S$25=Para!$F$3),Para!$D4,0))+(IF((S$28=Para!$C4)*(S$29=Para!$F$3),Para!$D4,0))+(IF((S$32=Para!$C4)*(S$33=Para!$F$3),Para!$D4,0))+(IF((S$36=Para!$C4)*(S$37=Para!$F$3),Para!$D4,0))+(IF((S$40=Para!$C4)*(S$41=Para!$F$3),Para!$D4,0))+(IF((S$44=Para!$C4)*(S$45=Para!$F$3),Para!$D4,0))+(IF((S$48=Para!$C4)*(S$49=Para!$F$3),Para!$D4,0))+(IF((S$52=Para!$C4)*(S$53=Para!$F$3),Para!$D4,0))+(IF((S$56=Para!$C4)*(S$57=Para!$F$3),Para!$D4,0))+(IF((S$60=Para!$C4)*(S$61=Para!$F$3),Para!$D4,0))+(IF((S$64=Para!$C4)*(S$65=Para!$F$3),Para!$D4,0))+(IF((S$68=Para!$C4)*(S$69=Para!$F$3),Para!$D4,0))+(IF((S$72=Para!$C4)*(S$73=Para!$F$3),Para!$D4,0))+(IF((S$76=Para!$C4)*(S$77=Para!$F$3),Para!$D4,0))+(IF((S$80=Para!$C4)*(S$81=Para!$F$3),Para!$D4,0))+(IF((S$84=Para!$C4)*(S$85=Para!$F$3),Para!$D4,0))+(IF((S$88=Para!$C4)*(S$89=Para!$F$3),Para!$D4,0))+(IF((S$92=Para!$C4)*(S$93=Para!$F$3),Para!$D4,0))+(IF((S$96=Para!$C4)*(S$97=Para!$F$3),Para!$D4,0))+(IF((S$100=Para!$C4)*(S$101=Para!$F$3),Para!$D4,0))+(IF((S$104=Para!$C4)*(S$105=Para!$F$3),Para!$D4,0))+(IF((S$108=Para!$C4)*(S$109=Para!$F$3),Para!$D4,0))+(IF((S$112=Para!$C4)*(S$113=Para!$F$3),Para!$D4,0))+(IF((S$116=Para!$C4)*(S$117=Para!$F$3),Para!$D4,0))+(IF((S$120=Para!$C4)*(S$121=Para!$F$3),Para!$D4,0))</f>
        <v>0</v>
      </c>
      <c r="T144" s="99">
        <f ca="1">IF((T$8=Para!$C4)*(T$9=Para!$F$3),Para!$D4,0)+(IF((T$12=Para!$C4)*(T$13=Para!$F$3),Para!$D4,0))+(IF((T$16=Para!$C4)*(T$17=Para!$F$3),Para!$D4,0))+(IF((T$20=Para!$C4)*(T$21=Para!$F$3),Para!$D4,0))+(IF((T$24=Para!$C4)*(T$25=Para!$F$3),Para!$D4,0))+(IF((T$28=Para!$C4)*(T$29=Para!$F$3),Para!$D4,0))+(IF((T$32=Para!$C4)*(T$33=Para!$F$3),Para!$D4,0))+(IF((T$36=Para!$C4)*(T$37=Para!$F$3),Para!$D4,0))+(IF((T$40=Para!$C4)*(T$41=Para!$F$3),Para!$D4,0))+(IF((T$44=Para!$C4)*(T$45=Para!$F$3),Para!$D4,0))+(IF((T$48=Para!$C4)*(T$49=Para!$F$3),Para!$D4,0))+(IF((T$52=Para!$C4)*(T$53=Para!$F$3),Para!$D4,0))+(IF((T$56=Para!$C4)*(T$57=Para!$F$3),Para!$D4,0))+(IF((T$60=Para!$C4)*(T$61=Para!$F$3),Para!$D4,0))+(IF((T$64=Para!$C4)*(T$65=Para!$F$3),Para!$D4,0))+(IF((T$68=Para!$C4)*(T$69=Para!$F$3),Para!$D4,0))+(IF((T$72=Para!$C4)*(T$73=Para!$F$3),Para!$D4,0))+(IF((T$76=Para!$C4)*(T$77=Para!$F$3),Para!$D4,0))+(IF((T$80=Para!$C4)*(T$81=Para!$F$3),Para!$D4,0))+(IF((T$84=Para!$C4)*(T$85=Para!$F$3),Para!$D4,0))+(IF((T$88=Para!$C4)*(T$89=Para!$F$3),Para!$D4,0))+(IF((T$92=Para!$C4)*(T$93=Para!$F$3),Para!$D4,0))+(IF((T$96=Para!$C4)*(T$97=Para!$F$3),Para!$D4,0))+(IF((T$100=Para!$C4)*(T$101=Para!$F$3),Para!$D4,0))+(IF((T$104=Para!$C4)*(T$105=Para!$F$3),Para!$D4,0))+(IF((T$108=Para!$C4)*(T$109=Para!$F$3),Para!$D4,0))+(IF((T$112=Para!$C4)*(T$113=Para!$F$3),Para!$D4,0))+(IF((T$116=Para!$C4)*(T$117=Para!$F$3),Para!$D4,0))+(IF((T$120=Para!$C4)*(T$121=Para!$F$3),Para!$D4,0))</f>
        <v>0</v>
      </c>
      <c r="U144" s="99">
        <f ca="1">IF((U$8=Para!$C4)*(U$9=Para!$F$3),Para!$D4,0)+(IF((U$12=Para!$C4)*(U$13=Para!$F$3),Para!$D4,0))+(IF((U$16=Para!$C4)*(U$17=Para!$F$3),Para!$D4,0))+(IF((U$20=Para!$C4)*(U$21=Para!$F$3),Para!$D4,0))+(IF((U$24=Para!$C4)*(U$25=Para!$F$3),Para!$D4,0))+(IF((U$28=Para!$C4)*(U$29=Para!$F$3),Para!$D4,0))+(IF((U$32=Para!$C4)*(U$33=Para!$F$3),Para!$D4,0))+(IF((U$36=Para!$C4)*(U$37=Para!$F$3),Para!$D4,0))+(IF((U$40=Para!$C4)*(U$41=Para!$F$3),Para!$D4,0))+(IF((U$44=Para!$C4)*(U$45=Para!$F$3),Para!$D4,0))+(IF((U$48=Para!$C4)*(U$49=Para!$F$3),Para!$D4,0))+(IF((U$52=Para!$C4)*(U$53=Para!$F$3),Para!$D4,0))+(IF((U$56=Para!$C4)*(U$57=Para!$F$3),Para!$D4,0))+(IF((U$60=Para!$C4)*(U$61=Para!$F$3),Para!$D4,0))+(IF((U$64=Para!$C4)*(U$65=Para!$F$3),Para!$D4,0))+(IF((U$68=Para!$C4)*(U$69=Para!$F$3),Para!$D4,0))+(IF((U$72=Para!$C4)*(U$73=Para!$F$3),Para!$D4,0))+(IF((U$76=Para!$C4)*(U$77=Para!$F$3),Para!$D4,0))+(IF((U$80=Para!$C4)*(U$81=Para!$F$3),Para!$D4,0))+(IF((U$84=Para!$C4)*(U$85=Para!$F$3),Para!$D4,0))+(IF((U$88=Para!$C4)*(U$89=Para!$F$3),Para!$D4,0))+(IF((U$92=Para!$C4)*(U$93=Para!$F$3),Para!$D4,0))+(IF((U$96=Para!$C4)*(U$97=Para!$F$3),Para!$D4,0))+(IF((U$100=Para!$C4)*(U$101=Para!$F$3),Para!$D4,0))+(IF((U$104=Para!$C4)*(U$105=Para!$F$3),Para!$D4,0))+(IF((U$108=Para!$C4)*(U$109=Para!$F$3),Para!$D4,0))+(IF((U$112=Para!$C4)*(U$113=Para!$F$3),Para!$D4,0))+(IF((U$116=Para!$C4)*(U$117=Para!$F$3),Para!$D4,0))+(IF((U$120=Para!$C4)*(U$121=Para!$F$3),Para!$D4,0))</f>
        <v>0</v>
      </c>
      <c r="V144" s="99">
        <f ca="1">IF((V$8=Para!$C4)*(V$9=Para!$F$3),Para!$D4,0)+(IF((V$12=Para!$C4)*(V$13=Para!$F$3),Para!$D4,0))+(IF((V$16=Para!$C4)*(V$17=Para!$F$3),Para!$D4,0))+(IF((V$20=Para!$C4)*(V$21=Para!$F$3),Para!$D4,0))+(IF((V$24=Para!$C4)*(V$25=Para!$F$3),Para!$D4,0))+(IF((V$28=Para!$C4)*(V$29=Para!$F$3),Para!$D4,0))+(IF((V$32=Para!$C4)*(V$33=Para!$F$3),Para!$D4,0))+(IF((V$36=Para!$C4)*(V$37=Para!$F$3),Para!$D4,0))+(IF((V$40=Para!$C4)*(V$41=Para!$F$3),Para!$D4,0))+(IF((V$44=Para!$C4)*(V$45=Para!$F$3),Para!$D4,0))+(IF((V$48=Para!$C4)*(V$49=Para!$F$3),Para!$D4,0))+(IF((V$52=Para!$C4)*(V$53=Para!$F$3),Para!$D4,0))+(IF((V$56=Para!$C4)*(V$57=Para!$F$3),Para!$D4,0))+(IF((V$60=Para!$C4)*(V$61=Para!$F$3),Para!$D4,0))+(IF((V$64=Para!$C4)*(V$65=Para!$F$3),Para!$D4,0))+(IF((V$68=Para!$C4)*(V$69=Para!$F$3),Para!$D4,0))+(IF((V$72=Para!$C4)*(V$73=Para!$F$3),Para!$D4,0))+(IF((V$76=Para!$C4)*(V$77=Para!$F$3),Para!$D4,0))+(IF((V$80=Para!$C4)*(V$81=Para!$F$3),Para!$D4,0))+(IF((V$84=Para!$C4)*(V$85=Para!$F$3),Para!$D4,0))+(IF((V$88=Para!$C4)*(V$89=Para!$F$3),Para!$D4,0))+(IF((V$92=Para!$C4)*(V$93=Para!$F$3),Para!$D4,0))+(IF((V$96=Para!$C4)*(V$97=Para!$F$3),Para!$D4,0))+(IF((V$100=Para!$C4)*(V$101=Para!$F$3),Para!$D4,0))+(IF((V$104=Para!$C4)*(V$105=Para!$F$3),Para!$D4,0))+(IF((V$108=Para!$C4)*(V$109=Para!$F$3),Para!$D4,0))+(IF((V$112=Para!$C4)*(V$113=Para!$F$3),Para!$D4,0))+(IF((V$116=Para!$C4)*(V$117=Para!$F$3),Para!$D4,0))+(IF((V$120=Para!$C4)*(V$121=Para!$F$3),Para!$D4,0))</f>
        <v>0</v>
      </c>
      <c r="W144" s="99">
        <f ca="1">IF((W$8=Para!$C4)*(W$9=Para!$F$3),Para!$D4,0)+(IF((W$12=Para!$C4)*(W$13=Para!$F$3),Para!$D4,0))+(IF((W$16=Para!$C4)*(W$17=Para!$F$3),Para!$D4,0))+(IF((W$20=Para!$C4)*(W$21=Para!$F$3),Para!$D4,0))+(IF((W$24=Para!$C4)*(W$25=Para!$F$3),Para!$D4,0))+(IF((W$28=Para!$C4)*(W$29=Para!$F$3),Para!$D4,0))+(IF((W$32=Para!$C4)*(W$33=Para!$F$3),Para!$D4,0))+(IF((W$36=Para!$C4)*(W$37=Para!$F$3),Para!$D4,0))+(IF((W$40=Para!$C4)*(W$41=Para!$F$3),Para!$D4,0))+(IF((W$44=Para!$C4)*(W$45=Para!$F$3),Para!$D4,0))+(IF((W$48=Para!$C4)*(W$49=Para!$F$3),Para!$D4,0))+(IF((W$52=Para!$C4)*(W$53=Para!$F$3),Para!$D4,0))+(IF((W$56=Para!$C4)*(W$57=Para!$F$3),Para!$D4,0))+(IF((W$60=Para!$C4)*(W$61=Para!$F$3),Para!$D4,0))+(IF((W$64=Para!$C4)*(W$65=Para!$F$3),Para!$D4,0))+(IF((W$68=Para!$C4)*(W$69=Para!$F$3),Para!$D4,0))+(IF((W$72=Para!$C4)*(W$73=Para!$F$3),Para!$D4,0))+(IF((W$76=Para!$C4)*(W$77=Para!$F$3),Para!$D4,0))+(IF((W$80=Para!$C4)*(W$81=Para!$F$3),Para!$D4,0))+(IF((W$84=Para!$C4)*(W$85=Para!$F$3),Para!$D4,0))+(IF((W$88=Para!$C4)*(W$89=Para!$F$3),Para!$D4,0))+(IF((W$92=Para!$C4)*(W$93=Para!$F$3),Para!$D4,0))+(IF((W$96=Para!$C4)*(W$97=Para!$F$3),Para!$D4,0))+(IF((W$100=Para!$C4)*(W$101=Para!$F$3),Para!$D4,0))+(IF((W$104=Para!$C4)*(W$105=Para!$F$3),Para!$D4,0))+(IF((W$108=Para!$C4)*(W$109=Para!$F$3),Para!$D4,0))+(IF((W$112=Para!$C4)*(W$113=Para!$F$3),Para!$D4,0))+(IF((W$116=Para!$C4)*(W$117=Para!$F$3),Para!$D4,0))+(IF((W$120=Para!$C4)*(W$121=Para!$F$3),Para!$D4,0))</f>
        <v>0</v>
      </c>
      <c r="X144" s="99">
        <f ca="1">IF((X$8=Para!$C4)*(X$9=Para!$F$3),Para!$D4,0)+(IF((X$12=Para!$C4)*(X$13=Para!$F$3),Para!$D4,0))+(IF((X$16=Para!$C4)*(X$17=Para!$F$3),Para!$D4,0))+(IF((X$20=Para!$C4)*(X$21=Para!$F$3),Para!$D4,0))+(IF((X$24=Para!$C4)*(X$25=Para!$F$3),Para!$D4,0))+(IF((X$28=Para!$C4)*(X$29=Para!$F$3),Para!$D4,0))+(IF((X$32=Para!$C4)*(X$33=Para!$F$3),Para!$D4,0))+(IF((X$36=Para!$C4)*(X$37=Para!$F$3),Para!$D4,0))+(IF((X$40=Para!$C4)*(X$41=Para!$F$3),Para!$D4,0))+(IF((X$44=Para!$C4)*(X$45=Para!$F$3),Para!$D4,0))+(IF((X$48=Para!$C4)*(X$49=Para!$F$3),Para!$D4,0))+(IF((X$52=Para!$C4)*(X$53=Para!$F$3),Para!$D4,0))+(IF((X$56=Para!$C4)*(X$57=Para!$F$3),Para!$D4,0))+(IF((X$60=Para!$C4)*(X$61=Para!$F$3),Para!$D4,0))+(IF((X$64=Para!$C4)*(X$65=Para!$F$3),Para!$D4,0))+(IF((X$68=Para!$C4)*(X$69=Para!$F$3),Para!$D4,0))+(IF((X$72=Para!$C4)*(X$73=Para!$F$3),Para!$D4,0))+(IF((X$76=Para!$C4)*(X$77=Para!$F$3),Para!$D4,0))+(IF((X$80=Para!$C4)*(X$81=Para!$F$3),Para!$D4,0))+(IF((X$84=Para!$C4)*(X$85=Para!$F$3),Para!$D4,0))+(IF((X$88=Para!$C4)*(X$89=Para!$F$3),Para!$D4,0))+(IF((X$92=Para!$C4)*(X$93=Para!$F$3),Para!$D4,0))+(IF((X$96=Para!$C4)*(X$97=Para!$F$3),Para!$D4,0))+(IF((X$100=Para!$C4)*(X$101=Para!$F$3),Para!$D4,0))+(IF((X$104=Para!$C4)*(X$105=Para!$F$3),Para!$D4,0))+(IF((X$108=Para!$C4)*(X$109=Para!$F$3),Para!$D4,0))+(IF((X$112=Para!$C4)*(X$113=Para!$F$3),Para!$D4,0))+(IF((X$116=Para!$C4)*(X$117=Para!$F$3),Para!$D4,0))+(IF((X$120=Para!$C4)*(X$121=Para!$F$3),Para!$D4,0))</f>
        <v>0</v>
      </c>
      <c r="Y144" s="99">
        <f ca="1">IF((Y$8=Para!$C4)*(Y$9=Para!$F$3),Para!$D4,0)+(IF((Y$12=Para!$C4)*(Y$13=Para!$F$3),Para!$D4,0))+(IF((Y$16=Para!$C4)*(Y$17=Para!$F$3),Para!$D4,0))+(IF((Y$20=Para!$C4)*(Y$21=Para!$F$3),Para!$D4,0))+(IF((Y$24=Para!$C4)*(Y$25=Para!$F$3),Para!$D4,0))+(IF((Y$28=Para!$C4)*(Y$29=Para!$F$3),Para!$D4,0))+(IF((Y$32=Para!$C4)*(Y$33=Para!$F$3),Para!$D4,0))+(IF((Y$36=Para!$C4)*(Y$37=Para!$F$3),Para!$D4,0))+(IF((Y$40=Para!$C4)*(Y$41=Para!$F$3),Para!$D4,0))+(IF((Y$44=Para!$C4)*(Y$45=Para!$F$3),Para!$D4,0))+(IF((Y$48=Para!$C4)*(Y$49=Para!$F$3),Para!$D4,0))+(IF((Y$52=Para!$C4)*(Y$53=Para!$F$3),Para!$D4,0))+(IF((Y$56=Para!$C4)*(Y$57=Para!$F$3),Para!$D4,0))+(IF((Y$60=Para!$C4)*(Y$61=Para!$F$3),Para!$D4,0))+(IF((Y$64=Para!$C4)*(Y$65=Para!$F$3),Para!$D4,0))+(IF((Y$68=Para!$C4)*(Y$69=Para!$F$3),Para!$D4,0))+(IF((Y$72=Para!$C4)*(Y$73=Para!$F$3),Para!$D4,0))+(IF((Y$76=Para!$C4)*(Y$77=Para!$F$3),Para!$D4,0))+(IF((Y$80=Para!$C4)*(Y$81=Para!$F$3),Para!$D4,0))+(IF((Y$84=Para!$C4)*(Y$85=Para!$F$3),Para!$D4,0))+(IF((Y$88=Para!$C4)*(Y$89=Para!$F$3),Para!$D4,0))+(IF((Y$92=Para!$C4)*(Y$93=Para!$F$3),Para!$D4,0))+(IF((Y$96=Para!$C4)*(Y$97=Para!$F$3),Para!$D4,0))+(IF((Y$100=Para!$C4)*(Y$101=Para!$F$3),Para!$D4,0))+(IF((Y$104=Para!$C4)*(Y$105=Para!$F$3),Para!$D4,0))+(IF((Y$108=Para!$C4)*(Y$109=Para!$F$3),Para!$D4,0))+(IF((Y$112=Para!$C4)*(Y$113=Para!$F$3),Para!$D4,0))+(IF((Y$116=Para!$C4)*(Y$117=Para!$F$3),Para!$D4,0))+(IF((Y$120=Para!$C4)*(Y$121=Para!$F$3),Para!$D4,0))</f>
        <v>0</v>
      </c>
      <c r="Z144" s="99">
        <f ca="1">IF((Z$8=Para!$C4)*(Z$9=Para!$F$3),Para!$D4,0)+(IF((Z$12=Para!$C4)*(Z$13=Para!$F$3),Para!$D4,0))+(IF((Z$16=Para!$C4)*(Z$17=Para!$F$3),Para!$D4,0))+(IF((Z$20=Para!$C4)*(Z$21=Para!$F$3),Para!$D4,0))+(IF((Z$24=Para!$C4)*(Z$25=Para!$F$3),Para!$D4,0))+(IF((Z$28=Para!$C4)*(Z$29=Para!$F$3),Para!$D4,0))+(IF((Z$32=Para!$C4)*(Z$33=Para!$F$3),Para!$D4,0))+(IF((Z$36=Para!$C4)*(Z$37=Para!$F$3),Para!$D4,0))+(IF((Z$40=Para!$C4)*(Z$41=Para!$F$3),Para!$D4,0))+(IF((Z$44=Para!$C4)*(Z$45=Para!$F$3),Para!$D4,0))+(IF((Z$48=Para!$C4)*(Z$49=Para!$F$3),Para!$D4,0))+(IF((Z$52=Para!$C4)*(Z$53=Para!$F$3),Para!$D4,0))+(IF((Z$56=Para!$C4)*(Z$57=Para!$F$3),Para!$D4,0))+(IF((Z$60=Para!$C4)*(Z$61=Para!$F$3),Para!$D4,0))+(IF((Z$64=Para!$C4)*(Z$65=Para!$F$3),Para!$D4,0))+(IF((Z$68=Para!$C4)*(Z$69=Para!$F$3),Para!$D4,0))+(IF((Z$72=Para!$C4)*(Z$73=Para!$F$3),Para!$D4,0))+(IF((Z$76=Para!$C4)*(Z$77=Para!$F$3),Para!$D4,0))+(IF((Z$80=Para!$C4)*(Z$81=Para!$F$3),Para!$D4,0))+(IF((Z$84=Para!$C4)*(Z$85=Para!$F$3),Para!$D4,0))+(IF((Z$88=Para!$C4)*(Z$89=Para!$F$3),Para!$D4,0))+(IF((Z$92=Para!$C4)*(Z$93=Para!$F$3),Para!$D4,0))+(IF((Z$96=Para!$C4)*(Z$97=Para!$F$3),Para!$D4,0))+(IF((Z$100=Para!$C4)*(Z$101=Para!$F$3),Para!$D4,0))+(IF((Z$104=Para!$C4)*(Z$105=Para!$F$3),Para!$D4,0))+(IF((Z$108=Para!$C4)*(Z$109=Para!$F$3),Para!$D4,0))+(IF((Z$112=Para!$C4)*(Z$113=Para!$F$3),Para!$D4,0))+(IF((Z$116=Para!$C4)*(Z$117=Para!$F$3),Para!$D4,0))+(IF((Z$120=Para!$C4)*(Z$121=Para!$F$3),Para!$D4,0))</f>
        <v>0</v>
      </c>
      <c r="AA144" s="99">
        <f ca="1">IF((AA$8=Para!$C4)*(AA$9=Para!$F$3),Para!$D4,0)+(IF((AA$12=Para!$C4)*(AA$13=Para!$F$3),Para!$D4,0))+(IF((AA$16=Para!$C4)*(AA$17=Para!$F$3),Para!$D4,0))+(IF((AA$20=Para!$C4)*(AA$21=Para!$F$3),Para!$D4,0))+(IF((AA$24=Para!$C4)*(AA$25=Para!$F$3),Para!$D4,0))+(IF((AA$28=Para!$C4)*(AA$29=Para!$F$3),Para!$D4,0))+(IF((AA$32=Para!$C4)*(AA$33=Para!$F$3),Para!$D4,0))+(IF((AA$36=Para!$C4)*(AA$37=Para!$F$3),Para!$D4,0))+(IF((AA$40=Para!$C4)*(AA$41=Para!$F$3),Para!$D4,0))+(IF((AA$44=Para!$C4)*(AA$45=Para!$F$3),Para!$D4,0))+(IF((AA$48=Para!$C4)*(AA$49=Para!$F$3),Para!$D4,0))+(IF((AA$52=Para!$C4)*(AA$53=Para!$F$3),Para!$D4,0))+(IF((AA$56=Para!$C4)*(AA$57=Para!$F$3),Para!$D4,0))+(IF((AA$60=Para!$C4)*(AA$61=Para!$F$3),Para!$D4,0))+(IF((AA$64=Para!$C4)*(AA$65=Para!$F$3),Para!$D4,0))+(IF((AA$68=Para!$C4)*(AA$69=Para!$F$3),Para!$D4,0))+(IF((AA$72=Para!$C4)*(AA$73=Para!$F$3),Para!$D4,0))+(IF((AA$76=Para!$C4)*(AA$77=Para!$F$3),Para!$D4,0))+(IF((AA$80=Para!$C4)*(AA$81=Para!$F$3),Para!$D4,0))+(IF((AA$84=Para!$C4)*(AA$85=Para!$F$3),Para!$D4,0))+(IF((AA$88=Para!$C4)*(AA$89=Para!$F$3),Para!$D4,0))+(IF((AA$92=Para!$C4)*(AA$93=Para!$F$3),Para!$D4,0))+(IF((AA$96=Para!$C4)*(AA$97=Para!$F$3),Para!$D4,0))+(IF((AA$100=Para!$C4)*(AA$101=Para!$F$3),Para!$D4,0))+(IF((AA$104=Para!$C4)*(AA$105=Para!$F$3),Para!$D4,0))+(IF((AA$108=Para!$C4)*(AA$109=Para!$F$3),Para!$D4,0))+(IF((AA$112=Para!$C4)*(AA$113=Para!$F$3),Para!$D4,0))+(IF((AA$116=Para!$C4)*(AA$117=Para!$F$3),Para!$D4,0))+(IF((AA$120=Para!$C4)*(AA$121=Para!$F$3),Para!$D4,0))</f>
        <v>0</v>
      </c>
      <c r="AB144" s="99">
        <f ca="1">IF((AB$8=Para!$C4)*(AB$9=Para!$F$3),Para!$D4,0)+(IF((AB$12=Para!$C4)*(AB$13=Para!$F$3),Para!$D4,0))+(IF((AB$16=Para!$C4)*(AB$17=Para!$F$3),Para!$D4,0))+(IF((AB$20=Para!$C4)*(AB$21=Para!$F$3),Para!$D4,0))+(IF((AB$24=Para!$C4)*(AB$25=Para!$F$3),Para!$D4,0))+(IF((AB$28=Para!$C4)*(AB$29=Para!$F$3),Para!$D4,0))+(IF((AB$32=Para!$C4)*(AB$33=Para!$F$3),Para!$D4,0))+(IF((AB$36=Para!$C4)*(AB$37=Para!$F$3),Para!$D4,0))+(IF((AB$40=Para!$C4)*(AB$41=Para!$F$3),Para!$D4,0))+(IF((AB$44=Para!$C4)*(AB$45=Para!$F$3),Para!$D4,0))+(IF((AB$48=Para!$C4)*(AB$49=Para!$F$3),Para!$D4,0))+(IF((AB$52=Para!$C4)*(AB$53=Para!$F$3),Para!$D4,0))+(IF((AB$56=Para!$C4)*(AB$57=Para!$F$3),Para!$D4,0))+(IF((AB$60=Para!$C4)*(AB$61=Para!$F$3),Para!$D4,0))+(IF((AB$64=Para!$C4)*(AB$65=Para!$F$3),Para!$D4,0))+(IF((AB$68=Para!$C4)*(AB$69=Para!$F$3),Para!$D4,0))+(IF((AB$72=Para!$C4)*(AB$73=Para!$F$3),Para!$D4,0))+(IF((AB$76=Para!$C4)*(AB$77=Para!$F$3),Para!$D4,0))+(IF((AB$80=Para!$C4)*(AB$81=Para!$F$3),Para!$D4,0))+(IF((AB$84=Para!$C4)*(AB$85=Para!$F$3),Para!$D4,0))+(IF((AB$88=Para!$C4)*(AB$89=Para!$F$3),Para!$D4,0))+(IF((AB$92=Para!$C4)*(AB$93=Para!$F$3),Para!$D4,0))+(IF((AB$96=Para!$C4)*(AB$97=Para!$F$3),Para!$D4,0))+(IF((AB$100=Para!$C4)*(AB$101=Para!$F$3),Para!$D4,0))+(IF((AB$104=Para!$C4)*(AB$105=Para!$F$3),Para!$D4,0))+(IF((AB$108=Para!$C4)*(AB$109=Para!$F$3),Para!$D4,0))+(IF((AB$112=Para!$C4)*(AB$113=Para!$F$3),Para!$D4,0))+(IF((AB$116=Para!$C4)*(AB$117=Para!$F$3),Para!$D4,0))+(IF((AB$120=Para!$C4)*(AB$121=Para!$F$3),Para!$D4,0))</f>
        <v>0</v>
      </c>
      <c r="AC144" s="99">
        <f ca="1">IF((AC$8=Para!$C4)*(AC$9=Para!$F$3),Para!$D4,0)+(IF((AC$12=Para!$C4)*(AC$13=Para!$F$3),Para!$D4,0))+(IF((AC$16=Para!$C4)*(AC$17=Para!$F$3),Para!$D4,0))+(IF((AC$20=Para!$C4)*(AC$21=Para!$F$3),Para!$D4,0))+(IF((AC$24=Para!$C4)*(AC$25=Para!$F$3),Para!$D4,0))+(IF((AC$28=Para!$C4)*(AC$29=Para!$F$3),Para!$D4,0))+(IF((AC$32=Para!$C4)*(AC$33=Para!$F$3),Para!$D4,0))+(IF((AC$36=Para!$C4)*(AC$37=Para!$F$3),Para!$D4,0))+(IF((AC$40=Para!$C4)*(AC$41=Para!$F$3),Para!$D4,0))+(IF((AC$44=Para!$C4)*(AC$45=Para!$F$3),Para!$D4,0))+(IF((AC$48=Para!$C4)*(AC$49=Para!$F$3),Para!$D4,0))+(IF((AC$52=Para!$C4)*(AC$53=Para!$F$3),Para!$D4,0))+(IF((AC$56=Para!$C4)*(AC$57=Para!$F$3),Para!$D4,0))+(IF((AC$60=Para!$C4)*(AC$61=Para!$F$3),Para!$D4,0))+(IF((AC$64=Para!$C4)*(AC$65=Para!$F$3),Para!$D4,0))+(IF((AC$68=Para!$C4)*(AC$69=Para!$F$3),Para!$D4,0))+(IF((AC$72=Para!$C4)*(AC$73=Para!$F$3),Para!$D4,0))+(IF((AC$76=Para!$C4)*(AC$77=Para!$F$3),Para!$D4,0))+(IF((AC$80=Para!$C4)*(AC$81=Para!$F$3),Para!$D4,0))+(IF((AC$84=Para!$C4)*(AC$85=Para!$F$3),Para!$D4,0))+(IF((AC$88=Para!$C4)*(AC$89=Para!$F$3),Para!$D4,0))+(IF((AC$92=Para!$C4)*(AC$93=Para!$F$3),Para!$D4,0))+(IF((AC$96=Para!$C4)*(AC$97=Para!$F$3),Para!$D4,0))+(IF((AC$100=Para!$C4)*(AC$101=Para!$F$3),Para!$D4,0))+(IF((AC$104=Para!$C4)*(AC$105=Para!$F$3),Para!$D4,0))+(IF((AC$108=Para!$C4)*(AC$109=Para!$F$3),Para!$D4,0))+(IF((AC$112=Para!$C4)*(AC$113=Para!$F$3),Para!$D4,0))+(IF((AC$116=Para!$C4)*(AC$117=Para!$F$3),Para!$D4,0))+(IF((AC$120=Para!$C4)*(AC$121=Para!$F$3),Para!$D4,0))</f>
        <v>0</v>
      </c>
      <c r="AD144" s="99">
        <f ca="1">IF((AD$8=Para!$C4)*(AD$9=Para!$F$3),Para!$D4,0)+(IF((AD$12=Para!$C4)*(AD$13=Para!$F$3),Para!$D4,0))+(IF((AD$16=Para!$C4)*(AD$17=Para!$F$3),Para!$D4,0))+(IF((AD$20=Para!$C4)*(AD$21=Para!$F$3),Para!$D4,0))+(IF((AD$24=Para!$C4)*(AD$25=Para!$F$3),Para!$D4,0))+(IF((AD$28=Para!$C4)*(AD$29=Para!$F$3),Para!$D4,0))+(IF((AD$32=Para!$C4)*(AD$33=Para!$F$3),Para!$D4,0))+(IF((AD$36=Para!$C4)*(AD$37=Para!$F$3),Para!$D4,0))+(IF((AD$40=Para!$C4)*(AD$41=Para!$F$3),Para!$D4,0))+(IF((AD$44=Para!$C4)*(AD$45=Para!$F$3),Para!$D4,0))+(IF((AD$48=Para!$C4)*(AD$49=Para!$F$3),Para!$D4,0))+(IF((AD$52=Para!$C4)*(AD$53=Para!$F$3),Para!$D4,0))+(IF((AD$56=Para!$C4)*(AD$57=Para!$F$3),Para!$D4,0))+(IF((AD$60=Para!$C4)*(AD$61=Para!$F$3),Para!$D4,0))+(IF((AD$64=Para!$C4)*(AD$65=Para!$F$3),Para!$D4,0))+(IF((AD$68=Para!$C4)*(AD$69=Para!$F$3),Para!$D4,0))+(IF((AD$72=Para!$C4)*(AD$73=Para!$F$3),Para!$D4,0))+(IF((AD$76=Para!$C4)*(AD$77=Para!$F$3),Para!$D4,0))+(IF((AD$80=Para!$C4)*(AD$81=Para!$F$3),Para!$D4,0))+(IF((AD$84=Para!$C4)*(AD$85=Para!$F$3),Para!$D4,0))+(IF((AD$88=Para!$C4)*(AD$89=Para!$F$3),Para!$D4,0))+(IF((AD$92=Para!$C4)*(AD$93=Para!$F$3),Para!$D4,0))+(IF((AD$96=Para!$C4)*(AD$97=Para!$F$3),Para!$D4,0))+(IF((AD$100=Para!$C4)*(AD$101=Para!$F$3),Para!$D4,0))+(IF((AD$104=Para!$C4)*(AD$105=Para!$F$3),Para!$D4,0))+(IF((AD$108=Para!$C4)*(AD$109=Para!$F$3),Para!$D4,0))+(IF((AD$112=Para!$C4)*(AD$113=Para!$F$3),Para!$D4,0))+(IF((AD$116=Para!$C4)*(AD$117=Para!$F$3),Para!$D4,0))+(IF((AD$120=Para!$C4)*(AD$121=Para!$F$3),Para!$D4,0))</f>
        <v>0</v>
      </c>
      <c r="AE144" s="99">
        <f ca="1">IF((AE$8=Para!$C4)*(AE$9=Para!$F$3),Para!$D4,0)+(IF((AE$12=Para!$C4)*(AE$13=Para!$F$3),Para!$D4,0))+(IF((AE$16=Para!$C4)*(AE$17=Para!$F$3),Para!$D4,0))+(IF((AE$20=Para!$C4)*(AE$21=Para!$F$3),Para!$D4,0))+(IF((AE$24=Para!$C4)*(AE$25=Para!$F$3),Para!$D4,0))+(IF((AE$28=Para!$C4)*(AE$29=Para!$F$3),Para!$D4,0))+(IF((AE$32=Para!$C4)*(AE$33=Para!$F$3),Para!$D4,0))+(IF((AE$36=Para!$C4)*(AE$37=Para!$F$3),Para!$D4,0))+(IF((AE$40=Para!$C4)*(AE$41=Para!$F$3),Para!$D4,0))+(IF((AE$44=Para!$C4)*(AE$45=Para!$F$3),Para!$D4,0))+(IF((AE$48=Para!$C4)*(AE$49=Para!$F$3),Para!$D4,0))+(IF((AE$52=Para!$C4)*(AE$53=Para!$F$3),Para!$D4,0))+(IF((AE$56=Para!$C4)*(AE$57=Para!$F$3),Para!$D4,0))+(IF((AE$60=Para!$C4)*(AE$61=Para!$F$3),Para!$D4,0))+(IF((AE$64=Para!$C4)*(AE$65=Para!$F$3),Para!$D4,0))+(IF((AE$68=Para!$C4)*(AE$69=Para!$F$3),Para!$D4,0))+(IF((AE$72=Para!$C4)*(AE$73=Para!$F$3),Para!$D4,0))+(IF((AE$76=Para!$C4)*(AE$77=Para!$F$3),Para!$D4,0))+(IF((AE$80=Para!$C4)*(AE$81=Para!$F$3),Para!$D4,0))+(IF((AE$84=Para!$C4)*(AE$85=Para!$F$3),Para!$D4,0))+(IF((AE$88=Para!$C4)*(AE$89=Para!$F$3),Para!$D4,0))+(IF((AE$92=Para!$C4)*(AE$93=Para!$F$3),Para!$D4,0))+(IF((AE$96=Para!$C4)*(AE$97=Para!$F$3),Para!$D4,0))+(IF((AE$100=Para!$C4)*(AE$101=Para!$F$3),Para!$D4,0))+(IF((AE$104=Para!$C4)*(AE$105=Para!$F$3),Para!$D4,0))+(IF((AE$108=Para!$C4)*(AE$109=Para!$F$3),Para!$D4,0))+(IF((AE$112=Para!$C4)*(AE$113=Para!$F$3),Para!$D4,0))+(IF((AE$116=Para!$C4)*(AE$117=Para!$F$3),Para!$D4,0))+(IF((AE$120=Para!$C4)*(AE$121=Para!$F$3),Para!$D4,0))</f>
        <v>0</v>
      </c>
      <c r="AF144" s="99">
        <f ca="1">IF((AF$8=Para!$C4)*(AF$9=Para!$F$3),Para!$D4,0)+(IF((AF$12=Para!$C4)*(AF$13=Para!$F$3),Para!$D4,0))+(IF((AF$16=Para!$C4)*(AF$17=Para!$F$3),Para!$D4,0))+(IF((AF$20=Para!$C4)*(AF$21=Para!$F$3),Para!$D4,0))+(IF((AF$24=Para!$C4)*(AF$25=Para!$F$3),Para!$D4,0))+(IF((AF$28=Para!$C4)*(AF$29=Para!$F$3),Para!$D4,0))+(IF((AF$32=Para!$C4)*(AF$33=Para!$F$3),Para!$D4,0))+(IF((AF$36=Para!$C4)*(AF$37=Para!$F$3),Para!$D4,0))+(IF((AF$40=Para!$C4)*(AF$41=Para!$F$3),Para!$D4,0))+(IF((AF$44=Para!$C4)*(AF$45=Para!$F$3),Para!$D4,0))+(IF((AF$48=Para!$C4)*(AF$49=Para!$F$3),Para!$D4,0))+(IF((AF$52=Para!$C4)*(AF$53=Para!$F$3),Para!$D4,0))+(IF((AF$56=Para!$C4)*(AF$57=Para!$F$3),Para!$D4,0))+(IF((AF$60=Para!$C4)*(AF$61=Para!$F$3),Para!$D4,0))+(IF((AF$64=Para!$C4)*(AF$65=Para!$F$3),Para!$D4,0))+(IF((AF$68=Para!$C4)*(AF$69=Para!$F$3),Para!$D4,0))+(IF((AF$72=Para!$C4)*(AF$73=Para!$F$3),Para!$D4,0))+(IF((AF$76=Para!$C4)*(AF$77=Para!$F$3),Para!$D4,0))+(IF((AF$80=Para!$C4)*(AF$81=Para!$F$3),Para!$D4,0))+(IF((AF$84=Para!$C4)*(AF$85=Para!$F$3),Para!$D4,0))+(IF((AF$88=Para!$C4)*(AF$89=Para!$F$3),Para!$D4,0))+(IF((AF$92=Para!$C4)*(AF$93=Para!$F$3),Para!$D4,0))+(IF((AF$96=Para!$C4)*(AF$97=Para!$F$3),Para!$D4,0))+(IF((AF$100=Para!$C4)*(AF$101=Para!$F$3),Para!$D4,0))+(IF((AF$104=Para!$C4)*(AF$105=Para!$F$3),Para!$D4,0))+(IF((AF$108=Para!$C4)*(AF$109=Para!$F$3),Para!$D4,0))+(IF((AF$112=Para!$C4)*(AF$113=Para!$F$3),Para!$D4,0))+(IF((AF$116=Para!$C4)*(AF$117=Para!$F$3),Para!$D4,0))+(IF((AF$120=Para!$C4)*(AF$121=Para!$F$3),Para!$D4,0))</f>
        <v>0</v>
      </c>
      <c r="AG144" s="99">
        <f ca="1">IF((AG$8=Para!$C4)*(AG$9=Para!$F$3),Para!$D4,0)+(IF((AG$12=Para!$C4)*(AG$13=Para!$F$3),Para!$D4,0))+(IF((AG$16=Para!$C4)*(AG$17=Para!$F$3),Para!$D4,0))+(IF((AG$20=Para!$C4)*(AG$21=Para!$F$3),Para!$D4,0))+(IF((AG$24=Para!$C4)*(AG$25=Para!$F$3),Para!$D4,0))+(IF((AG$28=Para!$C4)*(AG$29=Para!$F$3),Para!$D4,0))+(IF((AG$32=Para!$C4)*(AG$33=Para!$F$3),Para!$D4,0))+(IF((AG$36=Para!$C4)*(AG$37=Para!$F$3),Para!$D4,0))+(IF((AG$40=Para!$C4)*(AG$41=Para!$F$3),Para!$D4,0))+(IF((AG$44=Para!$C4)*(AG$45=Para!$F$3),Para!$D4,0))+(IF((AG$48=Para!$C4)*(AG$49=Para!$F$3),Para!$D4,0))+(IF((AG$52=Para!$C4)*(AG$53=Para!$F$3),Para!$D4,0))+(IF((AG$56=Para!$C4)*(AG$57=Para!$F$3),Para!$D4,0))+(IF((AG$60=Para!$C4)*(AG$61=Para!$F$3),Para!$D4,0))+(IF((AG$64=Para!$C4)*(AG$65=Para!$F$3),Para!$D4,0))+(IF((AG$68=Para!$C4)*(AG$69=Para!$F$3),Para!$D4,0))+(IF((AG$72=Para!$C4)*(AG$73=Para!$F$3),Para!$D4,0))+(IF((AG$76=Para!$C4)*(AG$77=Para!$F$3),Para!$D4,0))+(IF((AG$80=Para!$C4)*(AG$81=Para!$F$3),Para!$D4,0))+(IF((AG$84=Para!$C4)*(AG$85=Para!$F$3),Para!$D4,0))+(IF((AG$88=Para!$C4)*(AG$89=Para!$F$3),Para!$D4,0))+(IF((AG$92=Para!$C4)*(AG$93=Para!$F$3),Para!$D4,0))+(IF((AG$96=Para!$C4)*(AG$97=Para!$F$3),Para!$D4,0))+(IF((AG$100=Para!$C4)*(AG$101=Para!$F$3),Para!$D4,0))+(IF((AG$104=Para!$C4)*(AG$105=Para!$F$3),Para!$D4,0))+(IF((AG$108=Para!$C4)*(AG$109=Para!$F$3),Para!$D4,0))+(IF((AG$112=Para!$C4)*(AG$113=Para!$F$3),Para!$D4,0))+(IF((AG$116=Para!$C4)*(AG$117=Para!$F$3),Para!$D4,0))+(IF((AG$120=Para!$C4)*(AG$121=Para!$F$3),Para!$D4,0))</f>
        <v>0</v>
      </c>
    </row>
    <row r="145" spans="1:33" ht="15" customHeight="1">
      <c r="A145" s="111"/>
      <c r="B145" s="96" t="s">
        <v>12</v>
      </c>
      <c r="C145" s="99">
        <f ca="1">IF((C$8=Para!$C5)*(C$9=Para!$F$3),Para!$D5,0)+(IF((C$12=Para!$C5)*(C$13=Para!$F$3),Para!$D5,0))+(IF((C$16=Para!$C5)*(C$17=Para!$F$3),Para!$D5,0))+(IF((C$20=Para!$C5)*(C$21=Para!$F$3),Para!$D5,0))+(IF((C$24=Para!$C5)*(C$25=Para!$F$3),Para!$D5,0))+(IF((C$28=Para!$C5)*(C$29=Para!$F$3),Para!$D5,0))+(IF((C$32=Para!$C5)*(C$33=Para!$F$3),Para!$D5,0))+(IF((C$36=Para!$C5)*(C$37=Para!$F$3),Para!$D5,0))+(IF((C$40=Para!$C5)*(C$41=Para!$F$3),Para!$D5,0))+(IF((C$44=Para!$C5)*(C$45=Para!$F$3),Para!$D5,0))+(IF((C$48=Para!$C5)*(C$49=Para!$F$3),Para!$D5,0))+(IF((C$52=Para!$C5)*(C$53=Para!$F$3),Para!$D5,0))+(IF((C$56=Para!$C5)*(C$57=Para!$F$3),Para!$D5,0))+(IF((C$60=Para!$C5)*(C$61=Para!$F$3),Para!$D5,0))+(IF((C$64=Para!$C5)*(C$65=Para!$F$3),Para!$D5,0))+(IF((C$68=Para!$C5)*(C$69=Para!$F$3),Para!$D5,0))+(IF((C$72=Para!$C5)*(C$73=Para!$F$3),Para!$D5,0))+(IF((C$76=Para!$C5)*(C$77=Para!$F$3),Para!$D5,0))+(IF((C$80=Para!$C5)*(C$81=Para!$F$3),Para!$D5,0))+(IF((C$84=Para!$C5)*(C$85=Para!$F$3),Para!$D5,0))+(IF((C$88=Para!$C5)*(C$89=Para!$F$3),Para!$D5,0))+(IF((C$92=Para!$C5)*(C$93=Para!$F$3),Para!$D5,0))+(IF((C$96=Para!$C5)*(C$97=Para!$F$3),Para!$D5,0))+(IF((C$100=Para!$C5)*(C$101=Para!$F$3),Para!$D5,0))+(IF((C$104=Para!$C5)*(C$105=Para!$F$3),Para!$D5,0))+(IF((C$108=Para!$C5)*(C$109=Para!$F$3),Para!$D5,0))+(IF((C$112=Para!$C5)*(C$113=Para!$F$3),Para!$D5,0))+(IF((C$116=Para!$C5)*(C$117=Para!$F$3),Para!$D5,0))+(IF((C$120=Para!$C5)*(C$121=Para!$F$3),Para!$D5,0))</f>
        <v>1</v>
      </c>
      <c r="D145" s="99">
        <f ca="1">IF((D$8=Para!$C5)*(D$9=Para!$F$3),Para!$D5,0)+(IF((D$12=Para!$C5)*(D$13=Para!$F$3),Para!$D5,0))+(IF((D$16=Para!$C5)*(D$17=Para!$F$3),Para!$D5,0))+(IF((D$20=Para!$C5)*(D$21=Para!$F$3),Para!$D5,0))+(IF((D$24=Para!$C5)*(D$25=Para!$F$3),Para!$D5,0))+(IF((D$28=Para!$C5)*(D$29=Para!$F$3),Para!$D5,0))+(IF((D$32=Para!$C5)*(D$33=Para!$F$3),Para!$D5,0))+(IF((D$36=Para!$C5)*(D$37=Para!$F$3),Para!$D5,0))+(IF((D$40=Para!$C5)*(D$41=Para!$F$3),Para!$D5,0))+(IF((D$44=Para!$C5)*(D$45=Para!$F$3),Para!$D5,0))+(IF((D$48=Para!$C5)*(D$49=Para!$F$3),Para!$D5,0))+(IF((D$52=Para!$C5)*(D$53=Para!$F$3),Para!$D5,0))+(IF((D$56=Para!$C5)*(D$57=Para!$F$3),Para!$D5,0))+(IF((D$60=Para!$C5)*(D$61=Para!$F$3),Para!$D5,0))+(IF((D$64=Para!$C5)*(D$65=Para!$F$3),Para!$D5,0))+(IF((D$68=Para!$C5)*(D$69=Para!$F$3),Para!$D5,0))+(IF((D$72=Para!$C5)*(D$73=Para!$F$3),Para!$D5,0))+(IF((D$76=Para!$C5)*(D$77=Para!$F$3),Para!$D5,0))+(IF((D$80=Para!$C5)*(D$81=Para!$F$3),Para!$D5,0))+(IF((D$84=Para!$C5)*(D$85=Para!$F$3),Para!$D5,0))+(IF((D$88=Para!$C5)*(D$89=Para!$F$3),Para!$D5,0))+(IF((D$92=Para!$C5)*(D$93=Para!$F$3),Para!$D5,0))+(IF((D$96=Para!$C5)*(D$97=Para!$F$3),Para!$D5,0))+(IF((D$100=Para!$C5)*(D$101=Para!$F$3),Para!$D5,0))+(IF((D$104=Para!$C5)*(D$105=Para!$F$3),Para!$D5,0))+(IF((D$108=Para!$C5)*(D$109=Para!$F$3),Para!$D5,0))+(IF((D$112=Para!$C5)*(D$113=Para!$F$3),Para!$D5,0))+(IF((D$116=Para!$C5)*(D$117=Para!$F$3),Para!$D5,0))+(IF((D$120=Para!$C5)*(D$121=Para!$F$3),Para!$D5,0))</f>
        <v>0</v>
      </c>
      <c r="E145" s="99">
        <f ca="1">IF((E$8=Para!$C5)*(E$9=Para!$F$3),Para!$D5,0)+(IF((E$12=Para!$C5)*(E$13=Para!$F$3),Para!$D5,0))+(IF((E$16=Para!$C5)*(E$17=Para!$F$3),Para!$D5,0))+(IF((E$20=Para!$C5)*(E$21=Para!$F$3),Para!$D5,0))+(IF((E$24=Para!$C5)*(E$25=Para!$F$3),Para!$D5,0))+(IF((E$28=Para!$C5)*(E$29=Para!$F$3),Para!$D5,0))+(IF((E$32=Para!$C5)*(E$33=Para!$F$3),Para!$D5,0))+(IF((E$36=Para!$C5)*(E$37=Para!$F$3),Para!$D5,0))+(IF((E$40=Para!$C5)*(E$41=Para!$F$3),Para!$D5,0))+(IF((E$44=Para!$C5)*(E$45=Para!$F$3),Para!$D5,0))+(IF((E$48=Para!$C5)*(E$49=Para!$F$3),Para!$D5,0))+(IF((E$52=Para!$C5)*(E$53=Para!$F$3),Para!$D5,0))+(IF((E$56=Para!$C5)*(E$57=Para!$F$3),Para!$D5,0))+(IF((E$60=Para!$C5)*(E$61=Para!$F$3),Para!$D5,0))+(IF((E$64=Para!$C5)*(E$65=Para!$F$3),Para!$D5,0))+(IF((E$68=Para!$C5)*(E$69=Para!$F$3),Para!$D5,0))+(IF((E$72=Para!$C5)*(E$73=Para!$F$3),Para!$D5,0))+(IF((E$76=Para!$C5)*(E$77=Para!$F$3),Para!$D5,0))+(IF((E$80=Para!$C5)*(E$81=Para!$F$3),Para!$D5,0))+(IF((E$84=Para!$C5)*(E$85=Para!$F$3),Para!$D5,0))+(IF((E$88=Para!$C5)*(E$89=Para!$F$3),Para!$D5,0))+(IF((E$92=Para!$C5)*(E$93=Para!$F$3),Para!$D5,0))+(IF((E$96=Para!$C5)*(E$97=Para!$F$3),Para!$D5,0))+(IF((E$100=Para!$C5)*(E$101=Para!$F$3),Para!$D5,0))+(IF((E$104=Para!$C5)*(E$105=Para!$F$3),Para!$D5,0))+(IF((E$108=Para!$C5)*(E$109=Para!$F$3),Para!$D5,0))+(IF((E$112=Para!$C5)*(E$113=Para!$F$3),Para!$D5,0))+(IF((E$116=Para!$C5)*(E$117=Para!$F$3),Para!$D5,0))+(IF((E$120=Para!$C5)*(E$121=Para!$F$3),Para!$D5,0))</f>
        <v>0</v>
      </c>
      <c r="F145" s="99">
        <f ca="1">IF((F$8=Para!$C5)*(F$9=Para!$F$3),Para!$D5,0)+(IF((F$12=Para!$C5)*(F$13=Para!$F$3),Para!$D5,0))+(IF((F$16=Para!$C5)*(F$17=Para!$F$3),Para!$D5,0))+(IF((F$20=Para!$C5)*(F$21=Para!$F$3),Para!$D5,0))+(IF((F$24=Para!$C5)*(F$25=Para!$F$3),Para!$D5,0))+(IF((F$28=Para!$C5)*(F$29=Para!$F$3),Para!$D5,0))+(IF((F$32=Para!$C5)*(F$33=Para!$F$3),Para!$D5,0))+(IF((F$36=Para!$C5)*(F$37=Para!$F$3),Para!$D5,0))+(IF((F$40=Para!$C5)*(F$41=Para!$F$3),Para!$D5,0))+(IF((F$44=Para!$C5)*(F$45=Para!$F$3),Para!$D5,0))+(IF((F$48=Para!$C5)*(F$49=Para!$F$3),Para!$D5,0))+(IF((F$52=Para!$C5)*(F$53=Para!$F$3),Para!$D5,0))+(IF((F$56=Para!$C5)*(F$57=Para!$F$3),Para!$D5,0))+(IF((F$60=Para!$C5)*(F$61=Para!$F$3),Para!$D5,0))+(IF((F$64=Para!$C5)*(F$65=Para!$F$3),Para!$D5,0))+(IF((F$68=Para!$C5)*(F$69=Para!$F$3),Para!$D5,0))+(IF((F$72=Para!$C5)*(F$73=Para!$F$3),Para!$D5,0))+(IF((F$76=Para!$C5)*(F$77=Para!$F$3),Para!$D5,0))+(IF((F$80=Para!$C5)*(F$81=Para!$F$3),Para!$D5,0))+(IF((F$84=Para!$C5)*(F$85=Para!$F$3),Para!$D5,0))+(IF((F$88=Para!$C5)*(F$89=Para!$F$3),Para!$D5,0))+(IF((F$92=Para!$C5)*(F$93=Para!$F$3),Para!$D5,0))+(IF((F$96=Para!$C5)*(F$97=Para!$F$3),Para!$D5,0))+(IF((F$100=Para!$C5)*(F$101=Para!$F$3),Para!$D5,0))+(IF((F$104=Para!$C5)*(F$105=Para!$F$3),Para!$D5,0))+(IF((F$108=Para!$C5)*(F$109=Para!$F$3),Para!$D5,0))+(IF((F$112=Para!$C5)*(F$113=Para!$F$3),Para!$D5,0))+(IF((F$116=Para!$C5)*(F$117=Para!$F$3),Para!$D5,0))+(IF((F$120=Para!$C5)*(F$121=Para!$F$3),Para!$D5,0))</f>
        <v>0</v>
      </c>
      <c r="G145" s="99">
        <f ca="1">IF((G$8=Para!$C5)*(G$9=Para!$F$3),Para!$D5,0)+(IF((G$12=Para!$C5)*(G$13=Para!$F$3),Para!$D5,0))+(IF((G$16=Para!$C5)*(G$17=Para!$F$3),Para!$D5,0))+(IF((G$20=Para!$C5)*(G$21=Para!$F$3),Para!$D5,0))+(IF((G$24=Para!$C5)*(G$25=Para!$F$3),Para!$D5,0))+(IF((G$28=Para!$C5)*(G$29=Para!$F$3),Para!$D5,0))+(IF((G$32=Para!$C5)*(G$33=Para!$F$3),Para!$D5,0))+(IF((G$36=Para!$C5)*(G$37=Para!$F$3),Para!$D5,0))+(IF((G$40=Para!$C5)*(G$41=Para!$F$3),Para!$D5,0))+(IF((G$44=Para!$C5)*(G$45=Para!$F$3),Para!$D5,0))+(IF((G$48=Para!$C5)*(G$49=Para!$F$3),Para!$D5,0))+(IF((G$52=Para!$C5)*(G$53=Para!$F$3),Para!$D5,0))+(IF((G$56=Para!$C5)*(G$57=Para!$F$3),Para!$D5,0))+(IF((G$60=Para!$C5)*(G$61=Para!$F$3),Para!$D5,0))+(IF((G$64=Para!$C5)*(G$65=Para!$F$3),Para!$D5,0))+(IF((G$68=Para!$C5)*(G$69=Para!$F$3),Para!$D5,0))+(IF((G$72=Para!$C5)*(G$73=Para!$F$3),Para!$D5,0))+(IF((G$76=Para!$C5)*(G$77=Para!$F$3),Para!$D5,0))+(IF((G$80=Para!$C5)*(G$81=Para!$F$3),Para!$D5,0))+(IF((G$84=Para!$C5)*(G$85=Para!$F$3),Para!$D5,0))+(IF((G$88=Para!$C5)*(G$89=Para!$F$3),Para!$D5,0))+(IF((G$92=Para!$C5)*(G$93=Para!$F$3),Para!$D5,0))+(IF((G$96=Para!$C5)*(G$97=Para!$F$3),Para!$D5,0))+(IF((G$100=Para!$C5)*(G$101=Para!$F$3),Para!$D5,0))+(IF((G$104=Para!$C5)*(G$105=Para!$F$3),Para!$D5,0))+(IF((G$108=Para!$C5)*(G$109=Para!$F$3),Para!$D5,0))+(IF((G$112=Para!$C5)*(G$113=Para!$F$3),Para!$D5,0))+(IF((G$116=Para!$C5)*(G$117=Para!$F$3),Para!$D5,0))+(IF((G$120=Para!$C5)*(G$121=Para!$F$3),Para!$D5,0))</f>
        <v>0</v>
      </c>
      <c r="H145" s="99">
        <f ca="1">IF((H$8=Para!$C5)*(H$9=Para!$F$3),Para!$D5,0)+(IF((H$12=Para!$C5)*(H$13=Para!$F$3),Para!$D5,0))+(IF((H$16=Para!$C5)*(H$17=Para!$F$3),Para!$D5,0))+(IF((H$20=Para!$C5)*(H$21=Para!$F$3),Para!$D5,0))+(IF((H$24=Para!$C5)*(H$25=Para!$F$3),Para!$D5,0))+(IF((H$28=Para!$C5)*(H$29=Para!$F$3),Para!$D5,0))+(IF((H$32=Para!$C5)*(H$33=Para!$F$3),Para!$D5,0))+(IF((H$36=Para!$C5)*(H$37=Para!$F$3),Para!$D5,0))+(IF((H$40=Para!$C5)*(H$41=Para!$F$3),Para!$D5,0))+(IF((H$44=Para!$C5)*(H$45=Para!$F$3),Para!$D5,0))+(IF((H$48=Para!$C5)*(H$49=Para!$F$3),Para!$D5,0))+(IF((H$52=Para!$C5)*(H$53=Para!$F$3),Para!$D5,0))+(IF((H$56=Para!$C5)*(H$57=Para!$F$3),Para!$D5,0))+(IF((H$60=Para!$C5)*(H$61=Para!$F$3),Para!$D5,0))+(IF((H$64=Para!$C5)*(H$65=Para!$F$3),Para!$D5,0))+(IF((H$68=Para!$C5)*(H$69=Para!$F$3),Para!$D5,0))+(IF((H$72=Para!$C5)*(H$73=Para!$F$3),Para!$D5,0))+(IF((H$76=Para!$C5)*(H$77=Para!$F$3),Para!$D5,0))+(IF((H$80=Para!$C5)*(H$81=Para!$F$3),Para!$D5,0))+(IF((H$84=Para!$C5)*(H$85=Para!$F$3),Para!$D5,0))+(IF((H$88=Para!$C5)*(H$89=Para!$F$3),Para!$D5,0))+(IF((H$92=Para!$C5)*(H$93=Para!$F$3),Para!$D5,0))+(IF((H$96=Para!$C5)*(H$97=Para!$F$3),Para!$D5,0))+(IF((H$100=Para!$C5)*(H$101=Para!$F$3),Para!$D5,0))+(IF((H$104=Para!$C5)*(H$105=Para!$F$3),Para!$D5,0))+(IF((H$108=Para!$C5)*(H$109=Para!$F$3),Para!$D5,0))+(IF((H$112=Para!$C5)*(H$113=Para!$F$3),Para!$D5,0))+(IF((H$116=Para!$C5)*(H$117=Para!$F$3),Para!$D5,0))+(IF((H$120=Para!$C5)*(H$121=Para!$F$3),Para!$D5,0))</f>
        <v>0</v>
      </c>
      <c r="I145" s="99">
        <f ca="1">IF((I$8=Para!$C5)*(I$9=Para!$F$3),Para!$D5,0)+(IF((I$12=Para!$C5)*(I$13=Para!$F$3),Para!$D5,0))+(IF((I$16=Para!$C5)*(I$17=Para!$F$3),Para!$D5,0))+(IF((I$20=Para!$C5)*(I$21=Para!$F$3),Para!$D5,0))+(IF((I$24=Para!$C5)*(I$25=Para!$F$3),Para!$D5,0))+(IF((I$28=Para!$C5)*(I$29=Para!$F$3),Para!$D5,0))+(IF((I$32=Para!$C5)*(I$33=Para!$F$3),Para!$D5,0))+(IF((I$36=Para!$C5)*(I$37=Para!$F$3),Para!$D5,0))+(IF((I$40=Para!$C5)*(I$41=Para!$F$3),Para!$D5,0))+(IF((I$44=Para!$C5)*(I$45=Para!$F$3),Para!$D5,0))+(IF((I$48=Para!$C5)*(I$49=Para!$F$3),Para!$D5,0))+(IF((I$52=Para!$C5)*(I$53=Para!$F$3),Para!$D5,0))+(IF((I$56=Para!$C5)*(I$57=Para!$F$3),Para!$D5,0))+(IF((I$60=Para!$C5)*(I$61=Para!$F$3),Para!$D5,0))+(IF((I$64=Para!$C5)*(I$65=Para!$F$3),Para!$D5,0))+(IF((I$68=Para!$C5)*(I$69=Para!$F$3),Para!$D5,0))+(IF((I$72=Para!$C5)*(I$73=Para!$F$3),Para!$D5,0))+(IF((I$76=Para!$C5)*(I$77=Para!$F$3),Para!$D5,0))+(IF((I$80=Para!$C5)*(I$81=Para!$F$3),Para!$D5,0))+(IF((I$84=Para!$C5)*(I$85=Para!$F$3),Para!$D5,0))+(IF((I$88=Para!$C5)*(I$89=Para!$F$3),Para!$D5,0))+(IF((I$92=Para!$C5)*(I$93=Para!$F$3),Para!$D5,0))+(IF((I$96=Para!$C5)*(I$97=Para!$F$3),Para!$D5,0))+(IF((I$100=Para!$C5)*(I$101=Para!$F$3),Para!$D5,0))+(IF((I$104=Para!$C5)*(I$105=Para!$F$3),Para!$D5,0))+(IF((I$108=Para!$C5)*(I$109=Para!$F$3),Para!$D5,0))+(IF((I$112=Para!$C5)*(I$113=Para!$F$3),Para!$D5,0))+(IF((I$116=Para!$C5)*(I$117=Para!$F$3),Para!$D5,0))+(IF((I$120=Para!$C5)*(I$121=Para!$F$3),Para!$D5,0))</f>
        <v>0</v>
      </c>
      <c r="J145" s="99">
        <f ca="1">IF((J$8=Para!$C5)*(J$9=Para!$F$3),Para!$D5,0)+(IF((J$12=Para!$C5)*(J$13=Para!$F$3),Para!$D5,0))+(IF((J$16=Para!$C5)*(J$17=Para!$F$3),Para!$D5,0))+(IF((J$20=Para!$C5)*(J$21=Para!$F$3),Para!$D5,0))+(IF((J$24=Para!$C5)*(J$25=Para!$F$3),Para!$D5,0))+(IF((J$28=Para!$C5)*(J$29=Para!$F$3),Para!$D5,0))+(IF((J$32=Para!$C5)*(J$33=Para!$F$3),Para!$D5,0))+(IF((J$36=Para!$C5)*(J$37=Para!$F$3),Para!$D5,0))+(IF((J$40=Para!$C5)*(J$41=Para!$F$3),Para!$D5,0))+(IF((J$44=Para!$C5)*(J$45=Para!$F$3),Para!$D5,0))+(IF((J$48=Para!$C5)*(J$49=Para!$F$3),Para!$D5,0))+(IF((J$52=Para!$C5)*(J$53=Para!$F$3),Para!$D5,0))+(IF((J$56=Para!$C5)*(J$57=Para!$F$3),Para!$D5,0))+(IF((J$60=Para!$C5)*(J$61=Para!$F$3),Para!$D5,0))+(IF((J$64=Para!$C5)*(J$65=Para!$F$3),Para!$D5,0))+(IF((J$68=Para!$C5)*(J$69=Para!$F$3),Para!$D5,0))+(IF((J$72=Para!$C5)*(J$73=Para!$F$3),Para!$D5,0))+(IF((J$76=Para!$C5)*(J$77=Para!$F$3),Para!$D5,0))+(IF((J$80=Para!$C5)*(J$81=Para!$F$3),Para!$D5,0))+(IF((J$84=Para!$C5)*(J$85=Para!$F$3),Para!$D5,0))+(IF((J$88=Para!$C5)*(J$89=Para!$F$3),Para!$D5,0))+(IF((J$92=Para!$C5)*(J$93=Para!$F$3),Para!$D5,0))+(IF((J$96=Para!$C5)*(J$97=Para!$F$3),Para!$D5,0))+(IF((J$100=Para!$C5)*(J$101=Para!$F$3),Para!$D5,0))+(IF((J$104=Para!$C5)*(J$105=Para!$F$3),Para!$D5,0))+(IF((J$108=Para!$C5)*(J$109=Para!$F$3),Para!$D5,0))+(IF((J$112=Para!$C5)*(J$113=Para!$F$3),Para!$D5,0))+(IF((J$116=Para!$C5)*(J$117=Para!$F$3),Para!$D5,0))+(IF((J$120=Para!$C5)*(J$121=Para!$F$3),Para!$D5,0))</f>
        <v>0</v>
      </c>
      <c r="K145" s="99">
        <f ca="1">IF((K$8=Para!$C5)*(K$9=Para!$F$3),Para!$D5,0)+(IF((K$12=Para!$C5)*(K$13=Para!$F$3),Para!$D5,0))+(IF((K$16=Para!$C5)*(K$17=Para!$F$3),Para!$D5,0))+(IF((K$20=Para!$C5)*(K$21=Para!$F$3),Para!$D5,0))+(IF((K$24=Para!$C5)*(K$25=Para!$F$3),Para!$D5,0))+(IF((K$28=Para!$C5)*(K$29=Para!$F$3),Para!$D5,0))+(IF((K$32=Para!$C5)*(K$33=Para!$F$3),Para!$D5,0))+(IF((K$36=Para!$C5)*(K$37=Para!$F$3),Para!$D5,0))+(IF((K$40=Para!$C5)*(K$41=Para!$F$3),Para!$D5,0))+(IF((K$44=Para!$C5)*(K$45=Para!$F$3),Para!$D5,0))+(IF((K$48=Para!$C5)*(K$49=Para!$F$3),Para!$D5,0))+(IF((K$52=Para!$C5)*(K$53=Para!$F$3),Para!$D5,0))+(IF((K$56=Para!$C5)*(K$57=Para!$F$3),Para!$D5,0))+(IF((K$60=Para!$C5)*(K$61=Para!$F$3),Para!$D5,0))+(IF((K$64=Para!$C5)*(K$65=Para!$F$3),Para!$D5,0))+(IF((K$68=Para!$C5)*(K$69=Para!$F$3),Para!$D5,0))+(IF((K$72=Para!$C5)*(K$73=Para!$F$3),Para!$D5,0))+(IF((K$76=Para!$C5)*(K$77=Para!$F$3),Para!$D5,0))+(IF((K$80=Para!$C5)*(K$81=Para!$F$3),Para!$D5,0))+(IF((K$84=Para!$C5)*(K$85=Para!$F$3),Para!$D5,0))+(IF((K$88=Para!$C5)*(K$89=Para!$F$3),Para!$D5,0))+(IF((K$92=Para!$C5)*(K$93=Para!$F$3),Para!$D5,0))+(IF((K$96=Para!$C5)*(K$97=Para!$F$3),Para!$D5,0))+(IF((K$100=Para!$C5)*(K$101=Para!$F$3),Para!$D5,0))+(IF((K$104=Para!$C5)*(K$105=Para!$F$3),Para!$D5,0))+(IF((K$108=Para!$C5)*(K$109=Para!$F$3),Para!$D5,0))+(IF((K$112=Para!$C5)*(K$113=Para!$F$3),Para!$D5,0))+(IF((K$116=Para!$C5)*(K$117=Para!$F$3),Para!$D5,0))+(IF((K$120=Para!$C5)*(K$121=Para!$F$3),Para!$D5,0))</f>
        <v>0</v>
      </c>
      <c r="L145" s="99">
        <f ca="1">IF((L$8=Para!$C5)*(L$9=Para!$F$3),Para!$D5,0)+(IF((L$12=Para!$C5)*(L$13=Para!$F$3),Para!$D5,0))+(IF((L$16=Para!$C5)*(L$17=Para!$F$3),Para!$D5,0))+(IF((L$20=Para!$C5)*(L$21=Para!$F$3),Para!$D5,0))+(IF((L$24=Para!$C5)*(L$25=Para!$F$3),Para!$D5,0))+(IF((L$28=Para!$C5)*(L$29=Para!$F$3),Para!$D5,0))+(IF((L$32=Para!$C5)*(L$33=Para!$F$3),Para!$D5,0))+(IF((L$36=Para!$C5)*(L$37=Para!$F$3),Para!$D5,0))+(IF((L$40=Para!$C5)*(L$41=Para!$F$3),Para!$D5,0))+(IF((L$44=Para!$C5)*(L$45=Para!$F$3),Para!$D5,0))+(IF((L$48=Para!$C5)*(L$49=Para!$F$3),Para!$D5,0))+(IF((L$52=Para!$C5)*(L$53=Para!$F$3),Para!$D5,0))+(IF((L$56=Para!$C5)*(L$57=Para!$F$3),Para!$D5,0))+(IF((L$60=Para!$C5)*(L$61=Para!$F$3),Para!$D5,0))+(IF((L$64=Para!$C5)*(L$65=Para!$F$3),Para!$D5,0))+(IF((L$68=Para!$C5)*(L$69=Para!$F$3),Para!$D5,0))+(IF((L$72=Para!$C5)*(L$73=Para!$F$3),Para!$D5,0))+(IF((L$76=Para!$C5)*(L$77=Para!$F$3),Para!$D5,0))+(IF((L$80=Para!$C5)*(L$81=Para!$F$3),Para!$D5,0))+(IF((L$84=Para!$C5)*(L$85=Para!$F$3),Para!$D5,0))+(IF((L$88=Para!$C5)*(L$89=Para!$F$3),Para!$D5,0))+(IF((L$92=Para!$C5)*(L$93=Para!$F$3),Para!$D5,0))+(IF((L$96=Para!$C5)*(L$97=Para!$F$3),Para!$D5,0))+(IF((L$100=Para!$C5)*(L$101=Para!$F$3),Para!$D5,0))+(IF((L$104=Para!$C5)*(L$105=Para!$F$3),Para!$D5,0))+(IF((L$108=Para!$C5)*(L$109=Para!$F$3),Para!$D5,0))+(IF((L$112=Para!$C5)*(L$113=Para!$F$3),Para!$D5,0))+(IF((L$116=Para!$C5)*(L$117=Para!$F$3),Para!$D5,0))+(IF((L$120=Para!$C5)*(L$121=Para!$F$3),Para!$D5,0))</f>
        <v>0</v>
      </c>
      <c r="M145" s="99">
        <f ca="1">IF((M$8=Para!$C5)*(M$9=Para!$F$3),Para!$D5,0)+(IF((M$12=Para!$C5)*(M$13=Para!$F$3),Para!$D5,0))+(IF((M$16=Para!$C5)*(M$17=Para!$F$3),Para!$D5,0))+(IF((M$20=Para!$C5)*(M$21=Para!$F$3),Para!$D5,0))+(IF((M$24=Para!$C5)*(M$25=Para!$F$3),Para!$D5,0))+(IF((M$28=Para!$C5)*(M$29=Para!$F$3),Para!$D5,0))+(IF((M$32=Para!$C5)*(M$33=Para!$F$3),Para!$D5,0))+(IF((M$36=Para!$C5)*(M$37=Para!$F$3),Para!$D5,0))+(IF((M$40=Para!$C5)*(M$41=Para!$F$3),Para!$D5,0))+(IF((M$44=Para!$C5)*(M$45=Para!$F$3),Para!$D5,0))+(IF((M$48=Para!$C5)*(M$49=Para!$F$3),Para!$D5,0))+(IF((M$52=Para!$C5)*(M$53=Para!$F$3),Para!$D5,0))+(IF((M$56=Para!$C5)*(M$57=Para!$F$3),Para!$D5,0))+(IF((M$60=Para!$C5)*(M$61=Para!$F$3),Para!$D5,0))+(IF((M$64=Para!$C5)*(M$65=Para!$F$3),Para!$D5,0))+(IF((M$68=Para!$C5)*(M$69=Para!$F$3),Para!$D5,0))+(IF((M$72=Para!$C5)*(M$73=Para!$F$3),Para!$D5,0))+(IF((M$76=Para!$C5)*(M$77=Para!$F$3),Para!$D5,0))+(IF((M$80=Para!$C5)*(M$81=Para!$F$3),Para!$D5,0))+(IF((M$84=Para!$C5)*(M$85=Para!$F$3),Para!$D5,0))+(IF((M$88=Para!$C5)*(M$89=Para!$F$3),Para!$D5,0))+(IF((M$92=Para!$C5)*(M$93=Para!$F$3),Para!$D5,0))+(IF((M$96=Para!$C5)*(M$97=Para!$F$3),Para!$D5,0))+(IF((M$100=Para!$C5)*(M$101=Para!$F$3),Para!$D5,0))+(IF((M$104=Para!$C5)*(M$105=Para!$F$3),Para!$D5,0))+(IF((M$108=Para!$C5)*(M$109=Para!$F$3),Para!$D5,0))+(IF((M$112=Para!$C5)*(M$113=Para!$F$3),Para!$D5,0))+(IF((M$116=Para!$C5)*(M$117=Para!$F$3),Para!$D5,0))+(IF((M$120=Para!$C5)*(M$121=Para!$F$3),Para!$D5,0))</f>
        <v>0</v>
      </c>
      <c r="N145" s="99">
        <f ca="1">IF((N$8=Para!$C5)*(N$9=Para!$F$3),Para!$D5,0)+(IF((N$12=Para!$C5)*(N$13=Para!$F$3),Para!$D5,0))+(IF((N$16=Para!$C5)*(N$17=Para!$F$3),Para!$D5,0))+(IF((N$20=Para!$C5)*(N$21=Para!$F$3),Para!$D5,0))+(IF((N$24=Para!$C5)*(N$25=Para!$F$3),Para!$D5,0))+(IF((N$28=Para!$C5)*(N$29=Para!$F$3),Para!$D5,0))+(IF((N$32=Para!$C5)*(N$33=Para!$F$3),Para!$D5,0))+(IF((N$36=Para!$C5)*(N$37=Para!$F$3),Para!$D5,0))+(IF((N$40=Para!$C5)*(N$41=Para!$F$3),Para!$D5,0))+(IF((N$44=Para!$C5)*(N$45=Para!$F$3),Para!$D5,0))+(IF((N$48=Para!$C5)*(N$49=Para!$F$3),Para!$D5,0))+(IF((N$52=Para!$C5)*(N$53=Para!$F$3),Para!$D5,0))+(IF((N$56=Para!$C5)*(N$57=Para!$F$3),Para!$D5,0))+(IF((N$60=Para!$C5)*(N$61=Para!$F$3),Para!$D5,0))+(IF((N$64=Para!$C5)*(N$65=Para!$F$3),Para!$D5,0))+(IF((N$68=Para!$C5)*(N$69=Para!$F$3),Para!$D5,0))+(IF((N$72=Para!$C5)*(N$73=Para!$F$3),Para!$D5,0))+(IF((N$76=Para!$C5)*(N$77=Para!$F$3),Para!$D5,0))+(IF((N$80=Para!$C5)*(N$81=Para!$F$3),Para!$D5,0))+(IF((N$84=Para!$C5)*(N$85=Para!$F$3),Para!$D5,0))+(IF((N$88=Para!$C5)*(N$89=Para!$F$3),Para!$D5,0))+(IF((N$92=Para!$C5)*(N$93=Para!$F$3),Para!$D5,0))+(IF((N$96=Para!$C5)*(N$97=Para!$F$3),Para!$D5,0))+(IF((N$100=Para!$C5)*(N$101=Para!$F$3),Para!$D5,0))+(IF((N$104=Para!$C5)*(N$105=Para!$F$3),Para!$D5,0))+(IF((N$108=Para!$C5)*(N$109=Para!$F$3),Para!$D5,0))+(IF((N$112=Para!$C5)*(N$113=Para!$F$3),Para!$D5,0))+(IF((N$116=Para!$C5)*(N$117=Para!$F$3),Para!$D5,0))+(IF((N$120=Para!$C5)*(N$121=Para!$F$3),Para!$D5,0))</f>
        <v>0</v>
      </c>
      <c r="O145" s="99">
        <f ca="1">IF((O$8=Para!$C5)*(O$9=Para!$F$3),Para!$D5,0)+(IF((O$12=Para!$C5)*(O$13=Para!$F$3),Para!$D5,0))+(IF((O$16=Para!$C5)*(O$17=Para!$F$3),Para!$D5,0))+(IF((O$20=Para!$C5)*(O$21=Para!$F$3),Para!$D5,0))+(IF((O$24=Para!$C5)*(O$25=Para!$F$3),Para!$D5,0))+(IF((O$28=Para!$C5)*(O$29=Para!$F$3),Para!$D5,0))+(IF((O$32=Para!$C5)*(O$33=Para!$F$3),Para!$D5,0))+(IF((O$36=Para!$C5)*(O$37=Para!$F$3),Para!$D5,0))+(IF((O$40=Para!$C5)*(O$41=Para!$F$3),Para!$D5,0))+(IF((O$44=Para!$C5)*(O$45=Para!$F$3),Para!$D5,0))+(IF((O$48=Para!$C5)*(O$49=Para!$F$3),Para!$D5,0))+(IF((O$52=Para!$C5)*(O$53=Para!$F$3),Para!$D5,0))+(IF((O$56=Para!$C5)*(O$57=Para!$F$3),Para!$D5,0))+(IF((O$60=Para!$C5)*(O$61=Para!$F$3),Para!$D5,0))+(IF((O$64=Para!$C5)*(O$65=Para!$F$3),Para!$D5,0))+(IF((O$68=Para!$C5)*(O$69=Para!$F$3),Para!$D5,0))+(IF((O$72=Para!$C5)*(O$73=Para!$F$3),Para!$D5,0))+(IF((O$76=Para!$C5)*(O$77=Para!$F$3),Para!$D5,0))+(IF((O$80=Para!$C5)*(O$81=Para!$F$3),Para!$D5,0))+(IF((O$84=Para!$C5)*(O$85=Para!$F$3),Para!$D5,0))+(IF((O$88=Para!$C5)*(O$89=Para!$F$3),Para!$D5,0))+(IF((O$92=Para!$C5)*(O$93=Para!$F$3),Para!$D5,0))+(IF((O$96=Para!$C5)*(O$97=Para!$F$3),Para!$D5,0))+(IF((O$100=Para!$C5)*(O$101=Para!$F$3),Para!$D5,0))+(IF((O$104=Para!$C5)*(O$105=Para!$F$3),Para!$D5,0))+(IF((O$108=Para!$C5)*(O$109=Para!$F$3),Para!$D5,0))+(IF((O$112=Para!$C5)*(O$113=Para!$F$3),Para!$D5,0))+(IF((O$116=Para!$C5)*(O$117=Para!$F$3),Para!$D5,0))+(IF((O$120=Para!$C5)*(O$121=Para!$F$3),Para!$D5,0))</f>
        <v>0</v>
      </c>
      <c r="P145" s="99">
        <f ca="1">IF((P$8=Para!$C5)*(P$9=Para!$F$3),Para!$D5,0)+(IF((P$12=Para!$C5)*(P$13=Para!$F$3),Para!$D5,0))+(IF((P$16=Para!$C5)*(P$17=Para!$F$3),Para!$D5,0))+(IF((P$20=Para!$C5)*(P$21=Para!$F$3),Para!$D5,0))+(IF((P$24=Para!$C5)*(P$25=Para!$F$3),Para!$D5,0))+(IF((P$28=Para!$C5)*(P$29=Para!$F$3),Para!$D5,0))+(IF((P$32=Para!$C5)*(P$33=Para!$F$3),Para!$D5,0))+(IF((P$36=Para!$C5)*(P$37=Para!$F$3),Para!$D5,0))+(IF((P$40=Para!$C5)*(P$41=Para!$F$3),Para!$D5,0))+(IF((P$44=Para!$C5)*(P$45=Para!$F$3),Para!$D5,0))+(IF((P$48=Para!$C5)*(P$49=Para!$F$3),Para!$D5,0))+(IF((P$52=Para!$C5)*(P$53=Para!$F$3),Para!$D5,0))+(IF((P$56=Para!$C5)*(P$57=Para!$F$3),Para!$D5,0))+(IF((P$60=Para!$C5)*(P$61=Para!$F$3),Para!$D5,0))+(IF((P$64=Para!$C5)*(P$65=Para!$F$3),Para!$D5,0))+(IF((P$68=Para!$C5)*(P$69=Para!$F$3),Para!$D5,0))+(IF((P$72=Para!$C5)*(P$73=Para!$F$3),Para!$D5,0))+(IF((P$76=Para!$C5)*(P$77=Para!$F$3),Para!$D5,0))+(IF((P$80=Para!$C5)*(P$81=Para!$F$3),Para!$D5,0))+(IF((P$84=Para!$C5)*(P$85=Para!$F$3),Para!$D5,0))+(IF((P$88=Para!$C5)*(P$89=Para!$F$3),Para!$D5,0))+(IF((P$92=Para!$C5)*(P$93=Para!$F$3),Para!$D5,0))+(IF((P$96=Para!$C5)*(P$97=Para!$F$3),Para!$D5,0))+(IF((P$100=Para!$C5)*(P$101=Para!$F$3),Para!$D5,0))+(IF((P$104=Para!$C5)*(P$105=Para!$F$3),Para!$D5,0))+(IF((P$108=Para!$C5)*(P$109=Para!$F$3),Para!$D5,0))+(IF((P$112=Para!$C5)*(P$113=Para!$F$3),Para!$D5,0))+(IF((P$116=Para!$C5)*(P$117=Para!$F$3),Para!$D5,0))+(IF((P$120=Para!$C5)*(P$121=Para!$F$3),Para!$D5,0))</f>
        <v>0</v>
      </c>
      <c r="Q145" s="99">
        <f ca="1">IF((Q$8=Para!$C5)*(Q$9=Para!$F$3),Para!$D5,0)+(IF((Q$12=Para!$C5)*(Q$13=Para!$F$3),Para!$D5,0))+(IF((Q$16=Para!$C5)*(Q$17=Para!$F$3),Para!$D5,0))+(IF((Q$20=Para!$C5)*(Q$21=Para!$F$3),Para!$D5,0))+(IF((Q$24=Para!$C5)*(Q$25=Para!$F$3),Para!$D5,0))+(IF((Q$28=Para!$C5)*(Q$29=Para!$F$3),Para!$D5,0))+(IF((Q$32=Para!$C5)*(Q$33=Para!$F$3),Para!$D5,0))+(IF((Q$36=Para!$C5)*(Q$37=Para!$F$3),Para!$D5,0))+(IF((Q$40=Para!$C5)*(Q$41=Para!$F$3),Para!$D5,0))+(IF((Q$44=Para!$C5)*(Q$45=Para!$F$3),Para!$D5,0))+(IF((Q$48=Para!$C5)*(Q$49=Para!$F$3),Para!$D5,0))+(IF((Q$52=Para!$C5)*(Q$53=Para!$F$3),Para!$D5,0))+(IF((Q$56=Para!$C5)*(Q$57=Para!$F$3),Para!$D5,0))+(IF((Q$60=Para!$C5)*(Q$61=Para!$F$3),Para!$D5,0))+(IF((Q$64=Para!$C5)*(Q$65=Para!$F$3),Para!$D5,0))+(IF((Q$68=Para!$C5)*(Q$69=Para!$F$3),Para!$D5,0))+(IF((Q$72=Para!$C5)*(Q$73=Para!$F$3),Para!$D5,0))+(IF((Q$76=Para!$C5)*(Q$77=Para!$F$3),Para!$D5,0))+(IF((Q$80=Para!$C5)*(Q$81=Para!$F$3),Para!$D5,0))+(IF((Q$84=Para!$C5)*(Q$85=Para!$F$3),Para!$D5,0))+(IF((Q$88=Para!$C5)*(Q$89=Para!$F$3),Para!$D5,0))+(IF((Q$92=Para!$C5)*(Q$93=Para!$F$3),Para!$D5,0))+(IF((Q$96=Para!$C5)*(Q$97=Para!$F$3),Para!$D5,0))+(IF((Q$100=Para!$C5)*(Q$101=Para!$F$3),Para!$D5,0))+(IF((Q$104=Para!$C5)*(Q$105=Para!$F$3),Para!$D5,0))+(IF((Q$108=Para!$C5)*(Q$109=Para!$F$3),Para!$D5,0))+(IF((Q$112=Para!$C5)*(Q$113=Para!$F$3),Para!$D5,0))+(IF((Q$116=Para!$C5)*(Q$117=Para!$F$3),Para!$D5,0))+(IF((Q$120=Para!$C5)*(Q$121=Para!$F$3),Para!$D5,0))</f>
        <v>0</v>
      </c>
      <c r="R145" s="99">
        <f ca="1">IF((R$8=Para!$C5)*(R$9=Para!$F$3),Para!$D5,0)+(IF((R$12=Para!$C5)*(R$13=Para!$F$3),Para!$D5,0))+(IF((R$16=Para!$C5)*(R$17=Para!$F$3),Para!$D5,0))+(IF((R$20=Para!$C5)*(R$21=Para!$F$3),Para!$D5,0))+(IF((R$24=Para!$C5)*(R$25=Para!$F$3),Para!$D5,0))+(IF((R$28=Para!$C5)*(R$29=Para!$F$3),Para!$D5,0))+(IF((R$32=Para!$C5)*(R$33=Para!$F$3),Para!$D5,0))+(IF((R$36=Para!$C5)*(R$37=Para!$F$3),Para!$D5,0))+(IF((R$40=Para!$C5)*(R$41=Para!$F$3),Para!$D5,0))+(IF((R$44=Para!$C5)*(R$45=Para!$F$3),Para!$D5,0))+(IF((R$48=Para!$C5)*(R$49=Para!$F$3),Para!$D5,0))+(IF((R$52=Para!$C5)*(R$53=Para!$F$3),Para!$D5,0))+(IF((R$56=Para!$C5)*(R$57=Para!$F$3),Para!$D5,0))+(IF((R$60=Para!$C5)*(R$61=Para!$F$3),Para!$D5,0))+(IF((R$64=Para!$C5)*(R$65=Para!$F$3),Para!$D5,0))+(IF((R$68=Para!$C5)*(R$69=Para!$F$3),Para!$D5,0))+(IF((R$72=Para!$C5)*(R$73=Para!$F$3),Para!$D5,0))+(IF((R$76=Para!$C5)*(R$77=Para!$F$3),Para!$D5,0))+(IF((R$80=Para!$C5)*(R$81=Para!$F$3),Para!$D5,0))+(IF((R$84=Para!$C5)*(R$85=Para!$F$3),Para!$D5,0))+(IF((R$88=Para!$C5)*(R$89=Para!$F$3),Para!$D5,0))+(IF((R$92=Para!$C5)*(R$93=Para!$F$3),Para!$D5,0))+(IF((R$96=Para!$C5)*(R$97=Para!$F$3),Para!$D5,0))+(IF((R$100=Para!$C5)*(R$101=Para!$F$3),Para!$D5,0))+(IF((R$104=Para!$C5)*(R$105=Para!$F$3),Para!$D5,0))+(IF((R$108=Para!$C5)*(R$109=Para!$F$3),Para!$D5,0))+(IF((R$112=Para!$C5)*(R$113=Para!$F$3),Para!$D5,0))+(IF((R$116=Para!$C5)*(R$117=Para!$F$3),Para!$D5,0))+(IF((R$120=Para!$C5)*(R$121=Para!$F$3),Para!$D5,0))</f>
        <v>0</v>
      </c>
      <c r="S145" s="99">
        <f ca="1">IF((S$8=Para!$C5)*(S$9=Para!$F$3),Para!$D5,0)+(IF((S$12=Para!$C5)*(S$13=Para!$F$3),Para!$D5,0))+(IF((S$16=Para!$C5)*(S$17=Para!$F$3),Para!$D5,0))+(IF((S$20=Para!$C5)*(S$21=Para!$F$3),Para!$D5,0))+(IF((S$24=Para!$C5)*(S$25=Para!$F$3),Para!$D5,0))+(IF((S$28=Para!$C5)*(S$29=Para!$F$3),Para!$D5,0))+(IF((S$32=Para!$C5)*(S$33=Para!$F$3),Para!$D5,0))+(IF((S$36=Para!$C5)*(S$37=Para!$F$3),Para!$D5,0))+(IF((S$40=Para!$C5)*(S$41=Para!$F$3),Para!$D5,0))+(IF((S$44=Para!$C5)*(S$45=Para!$F$3),Para!$D5,0))+(IF((S$48=Para!$C5)*(S$49=Para!$F$3),Para!$D5,0))+(IF((S$52=Para!$C5)*(S$53=Para!$F$3),Para!$D5,0))+(IF((S$56=Para!$C5)*(S$57=Para!$F$3),Para!$D5,0))+(IF((S$60=Para!$C5)*(S$61=Para!$F$3),Para!$D5,0))+(IF((S$64=Para!$C5)*(S$65=Para!$F$3),Para!$D5,0))+(IF((S$68=Para!$C5)*(S$69=Para!$F$3),Para!$D5,0))+(IF((S$72=Para!$C5)*(S$73=Para!$F$3),Para!$D5,0))+(IF((S$76=Para!$C5)*(S$77=Para!$F$3),Para!$D5,0))+(IF((S$80=Para!$C5)*(S$81=Para!$F$3),Para!$D5,0))+(IF((S$84=Para!$C5)*(S$85=Para!$F$3),Para!$D5,0))+(IF((S$88=Para!$C5)*(S$89=Para!$F$3),Para!$D5,0))+(IF((S$92=Para!$C5)*(S$93=Para!$F$3),Para!$D5,0))+(IF((S$96=Para!$C5)*(S$97=Para!$F$3),Para!$D5,0))+(IF((S$100=Para!$C5)*(S$101=Para!$F$3),Para!$D5,0))+(IF((S$104=Para!$C5)*(S$105=Para!$F$3),Para!$D5,0))+(IF((S$108=Para!$C5)*(S$109=Para!$F$3),Para!$D5,0))+(IF((S$112=Para!$C5)*(S$113=Para!$F$3),Para!$D5,0))+(IF((S$116=Para!$C5)*(S$117=Para!$F$3),Para!$D5,0))+(IF((S$120=Para!$C5)*(S$121=Para!$F$3),Para!$D5,0))</f>
        <v>0</v>
      </c>
      <c r="T145" s="99">
        <f ca="1">IF((T$8=Para!$C5)*(T$9=Para!$F$3),Para!$D5,0)+(IF((T$12=Para!$C5)*(T$13=Para!$F$3),Para!$D5,0))+(IF((T$16=Para!$C5)*(T$17=Para!$F$3),Para!$D5,0))+(IF((T$20=Para!$C5)*(T$21=Para!$F$3),Para!$D5,0))+(IF((T$24=Para!$C5)*(T$25=Para!$F$3),Para!$D5,0))+(IF((T$28=Para!$C5)*(T$29=Para!$F$3),Para!$D5,0))+(IF((T$32=Para!$C5)*(T$33=Para!$F$3),Para!$D5,0))+(IF((T$36=Para!$C5)*(T$37=Para!$F$3),Para!$D5,0))+(IF((T$40=Para!$C5)*(T$41=Para!$F$3),Para!$D5,0))+(IF((T$44=Para!$C5)*(T$45=Para!$F$3),Para!$D5,0))+(IF((T$48=Para!$C5)*(T$49=Para!$F$3),Para!$D5,0))+(IF((T$52=Para!$C5)*(T$53=Para!$F$3),Para!$D5,0))+(IF((T$56=Para!$C5)*(T$57=Para!$F$3),Para!$D5,0))+(IF((T$60=Para!$C5)*(T$61=Para!$F$3),Para!$D5,0))+(IF((T$64=Para!$C5)*(T$65=Para!$F$3),Para!$D5,0))+(IF((T$68=Para!$C5)*(T$69=Para!$F$3),Para!$D5,0))+(IF((T$72=Para!$C5)*(T$73=Para!$F$3),Para!$D5,0))+(IF((T$76=Para!$C5)*(T$77=Para!$F$3),Para!$D5,0))+(IF((T$80=Para!$C5)*(T$81=Para!$F$3),Para!$D5,0))+(IF((T$84=Para!$C5)*(T$85=Para!$F$3),Para!$D5,0))+(IF((T$88=Para!$C5)*(T$89=Para!$F$3),Para!$D5,0))+(IF((T$92=Para!$C5)*(T$93=Para!$F$3),Para!$D5,0))+(IF((T$96=Para!$C5)*(T$97=Para!$F$3),Para!$D5,0))+(IF((T$100=Para!$C5)*(T$101=Para!$F$3),Para!$D5,0))+(IF((T$104=Para!$C5)*(T$105=Para!$F$3),Para!$D5,0))+(IF((T$108=Para!$C5)*(T$109=Para!$F$3),Para!$D5,0))+(IF((T$112=Para!$C5)*(T$113=Para!$F$3),Para!$D5,0))+(IF((T$116=Para!$C5)*(T$117=Para!$F$3),Para!$D5,0))+(IF((T$120=Para!$C5)*(T$121=Para!$F$3),Para!$D5,0))</f>
        <v>0</v>
      </c>
      <c r="U145" s="99">
        <f ca="1">IF((U$8=Para!$C5)*(U$9=Para!$F$3),Para!$D5,0)+(IF((U$12=Para!$C5)*(U$13=Para!$F$3),Para!$D5,0))+(IF((U$16=Para!$C5)*(U$17=Para!$F$3),Para!$D5,0))+(IF((U$20=Para!$C5)*(U$21=Para!$F$3),Para!$D5,0))+(IF((U$24=Para!$C5)*(U$25=Para!$F$3),Para!$D5,0))+(IF((U$28=Para!$C5)*(U$29=Para!$F$3),Para!$D5,0))+(IF((U$32=Para!$C5)*(U$33=Para!$F$3),Para!$D5,0))+(IF((U$36=Para!$C5)*(U$37=Para!$F$3),Para!$D5,0))+(IF((U$40=Para!$C5)*(U$41=Para!$F$3),Para!$D5,0))+(IF((U$44=Para!$C5)*(U$45=Para!$F$3),Para!$D5,0))+(IF((U$48=Para!$C5)*(U$49=Para!$F$3),Para!$D5,0))+(IF((U$52=Para!$C5)*(U$53=Para!$F$3),Para!$D5,0))+(IF((U$56=Para!$C5)*(U$57=Para!$F$3),Para!$D5,0))+(IF((U$60=Para!$C5)*(U$61=Para!$F$3),Para!$D5,0))+(IF((U$64=Para!$C5)*(U$65=Para!$F$3),Para!$D5,0))+(IF((U$68=Para!$C5)*(U$69=Para!$F$3),Para!$D5,0))+(IF((U$72=Para!$C5)*(U$73=Para!$F$3),Para!$D5,0))+(IF((U$76=Para!$C5)*(U$77=Para!$F$3),Para!$D5,0))+(IF((U$80=Para!$C5)*(U$81=Para!$F$3),Para!$D5,0))+(IF((U$84=Para!$C5)*(U$85=Para!$F$3),Para!$D5,0))+(IF((U$88=Para!$C5)*(U$89=Para!$F$3),Para!$D5,0))+(IF((U$92=Para!$C5)*(U$93=Para!$F$3),Para!$D5,0))+(IF((U$96=Para!$C5)*(U$97=Para!$F$3),Para!$D5,0))+(IF((U$100=Para!$C5)*(U$101=Para!$F$3),Para!$D5,0))+(IF((U$104=Para!$C5)*(U$105=Para!$F$3),Para!$D5,0))+(IF((U$108=Para!$C5)*(U$109=Para!$F$3),Para!$D5,0))+(IF((U$112=Para!$C5)*(U$113=Para!$F$3),Para!$D5,0))+(IF((U$116=Para!$C5)*(U$117=Para!$F$3),Para!$D5,0))+(IF((U$120=Para!$C5)*(U$121=Para!$F$3),Para!$D5,0))</f>
        <v>0</v>
      </c>
      <c r="V145" s="99">
        <f ca="1">IF((V$8=Para!$C5)*(V$9=Para!$F$3),Para!$D5,0)+(IF((V$12=Para!$C5)*(V$13=Para!$F$3),Para!$D5,0))+(IF((V$16=Para!$C5)*(V$17=Para!$F$3),Para!$D5,0))+(IF((V$20=Para!$C5)*(V$21=Para!$F$3),Para!$D5,0))+(IF((V$24=Para!$C5)*(V$25=Para!$F$3),Para!$D5,0))+(IF((V$28=Para!$C5)*(V$29=Para!$F$3),Para!$D5,0))+(IF((V$32=Para!$C5)*(V$33=Para!$F$3),Para!$D5,0))+(IF((V$36=Para!$C5)*(V$37=Para!$F$3),Para!$D5,0))+(IF((V$40=Para!$C5)*(V$41=Para!$F$3),Para!$D5,0))+(IF((V$44=Para!$C5)*(V$45=Para!$F$3),Para!$D5,0))+(IF((V$48=Para!$C5)*(V$49=Para!$F$3),Para!$D5,0))+(IF((V$52=Para!$C5)*(V$53=Para!$F$3),Para!$D5,0))+(IF((V$56=Para!$C5)*(V$57=Para!$F$3),Para!$D5,0))+(IF((V$60=Para!$C5)*(V$61=Para!$F$3),Para!$D5,0))+(IF((V$64=Para!$C5)*(V$65=Para!$F$3),Para!$D5,0))+(IF((V$68=Para!$C5)*(V$69=Para!$F$3),Para!$D5,0))+(IF((V$72=Para!$C5)*(V$73=Para!$F$3),Para!$D5,0))+(IF((V$76=Para!$C5)*(V$77=Para!$F$3),Para!$D5,0))+(IF((V$80=Para!$C5)*(V$81=Para!$F$3),Para!$D5,0))+(IF((V$84=Para!$C5)*(V$85=Para!$F$3),Para!$D5,0))+(IF((V$88=Para!$C5)*(V$89=Para!$F$3),Para!$D5,0))+(IF((V$92=Para!$C5)*(V$93=Para!$F$3),Para!$D5,0))+(IF((V$96=Para!$C5)*(V$97=Para!$F$3),Para!$D5,0))+(IF((V$100=Para!$C5)*(V$101=Para!$F$3),Para!$D5,0))+(IF((V$104=Para!$C5)*(V$105=Para!$F$3),Para!$D5,0))+(IF((V$108=Para!$C5)*(V$109=Para!$F$3),Para!$D5,0))+(IF((V$112=Para!$C5)*(V$113=Para!$F$3),Para!$D5,0))+(IF((V$116=Para!$C5)*(V$117=Para!$F$3),Para!$D5,0))+(IF((V$120=Para!$C5)*(V$121=Para!$F$3),Para!$D5,0))</f>
        <v>0</v>
      </c>
      <c r="W145" s="99">
        <f ca="1">IF((W$8=Para!$C5)*(W$9=Para!$F$3),Para!$D5,0)+(IF((W$12=Para!$C5)*(W$13=Para!$F$3),Para!$D5,0))+(IF((W$16=Para!$C5)*(W$17=Para!$F$3),Para!$D5,0))+(IF((W$20=Para!$C5)*(W$21=Para!$F$3),Para!$D5,0))+(IF((W$24=Para!$C5)*(W$25=Para!$F$3),Para!$D5,0))+(IF((W$28=Para!$C5)*(W$29=Para!$F$3),Para!$D5,0))+(IF((W$32=Para!$C5)*(W$33=Para!$F$3),Para!$D5,0))+(IF((W$36=Para!$C5)*(W$37=Para!$F$3),Para!$D5,0))+(IF((W$40=Para!$C5)*(W$41=Para!$F$3),Para!$D5,0))+(IF((W$44=Para!$C5)*(W$45=Para!$F$3),Para!$D5,0))+(IF((W$48=Para!$C5)*(W$49=Para!$F$3),Para!$D5,0))+(IF((W$52=Para!$C5)*(W$53=Para!$F$3),Para!$D5,0))+(IF((W$56=Para!$C5)*(W$57=Para!$F$3),Para!$D5,0))+(IF((W$60=Para!$C5)*(W$61=Para!$F$3),Para!$D5,0))+(IF((W$64=Para!$C5)*(W$65=Para!$F$3),Para!$D5,0))+(IF((W$68=Para!$C5)*(W$69=Para!$F$3),Para!$D5,0))+(IF((W$72=Para!$C5)*(W$73=Para!$F$3),Para!$D5,0))+(IF((W$76=Para!$C5)*(W$77=Para!$F$3),Para!$D5,0))+(IF((W$80=Para!$C5)*(W$81=Para!$F$3),Para!$D5,0))+(IF((W$84=Para!$C5)*(W$85=Para!$F$3),Para!$D5,0))+(IF((W$88=Para!$C5)*(W$89=Para!$F$3),Para!$D5,0))+(IF((W$92=Para!$C5)*(W$93=Para!$F$3),Para!$D5,0))+(IF((W$96=Para!$C5)*(W$97=Para!$F$3),Para!$D5,0))+(IF((W$100=Para!$C5)*(W$101=Para!$F$3),Para!$D5,0))+(IF((W$104=Para!$C5)*(W$105=Para!$F$3),Para!$D5,0))+(IF((W$108=Para!$C5)*(W$109=Para!$F$3),Para!$D5,0))+(IF((W$112=Para!$C5)*(W$113=Para!$F$3),Para!$D5,0))+(IF((W$116=Para!$C5)*(W$117=Para!$F$3),Para!$D5,0))+(IF((W$120=Para!$C5)*(W$121=Para!$F$3),Para!$D5,0))</f>
        <v>0</v>
      </c>
      <c r="X145" s="99">
        <f ca="1">IF((X$8=Para!$C5)*(X$9=Para!$F$3),Para!$D5,0)+(IF((X$12=Para!$C5)*(X$13=Para!$F$3),Para!$D5,0))+(IF((X$16=Para!$C5)*(X$17=Para!$F$3),Para!$D5,0))+(IF((X$20=Para!$C5)*(X$21=Para!$F$3),Para!$D5,0))+(IF((X$24=Para!$C5)*(X$25=Para!$F$3),Para!$D5,0))+(IF((X$28=Para!$C5)*(X$29=Para!$F$3),Para!$D5,0))+(IF((X$32=Para!$C5)*(X$33=Para!$F$3),Para!$D5,0))+(IF((X$36=Para!$C5)*(X$37=Para!$F$3),Para!$D5,0))+(IF((X$40=Para!$C5)*(X$41=Para!$F$3),Para!$D5,0))+(IF((X$44=Para!$C5)*(X$45=Para!$F$3),Para!$D5,0))+(IF((X$48=Para!$C5)*(X$49=Para!$F$3),Para!$D5,0))+(IF((X$52=Para!$C5)*(X$53=Para!$F$3),Para!$D5,0))+(IF((X$56=Para!$C5)*(X$57=Para!$F$3),Para!$D5,0))+(IF((X$60=Para!$C5)*(X$61=Para!$F$3),Para!$D5,0))+(IF((X$64=Para!$C5)*(X$65=Para!$F$3),Para!$D5,0))+(IF((X$68=Para!$C5)*(X$69=Para!$F$3),Para!$D5,0))+(IF((X$72=Para!$C5)*(X$73=Para!$F$3),Para!$D5,0))+(IF((X$76=Para!$C5)*(X$77=Para!$F$3),Para!$D5,0))+(IF((X$80=Para!$C5)*(X$81=Para!$F$3),Para!$D5,0))+(IF((X$84=Para!$C5)*(X$85=Para!$F$3),Para!$D5,0))+(IF((X$88=Para!$C5)*(X$89=Para!$F$3),Para!$D5,0))+(IF((X$92=Para!$C5)*(X$93=Para!$F$3),Para!$D5,0))+(IF((X$96=Para!$C5)*(X$97=Para!$F$3),Para!$D5,0))+(IF((X$100=Para!$C5)*(X$101=Para!$F$3),Para!$D5,0))+(IF((X$104=Para!$C5)*(X$105=Para!$F$3),Para!$D5,0))+(IF((X$108=Para!$C5)*(X$109=Para!$F$3),Para!$D5,0))+(IF((X$112=Para!$C5)*(X$113=Para!$F$3),Para!$D5,0))+(IF((X$116=Para!$C5)*(X$117=Para!$F$3),Para!$D5,0))+(IF((X$120=Para!$C5)*(X$121=Para!$F$3),Para!$D5,0))</f>
        <v>0</v>
      </c>
      <c r="Y145" s="99">
        <f ca="1">IF((Y$8=Para!$C5)*(Y$9=Para!$F$3),Para!$D5,0)+(IF((Y$12=Para!$C5)*(Y$13=Para!$F$3),Para!$D5,0))+(IF((Y$16=Para!$C5)*(Y$17=Para!$F$3),Para!$D5,0))+(IF((Y$20=Para!$C5)*(Y$21=Para!$F$3),Para!$D5,0))+(IF((Y$24=Para!$C5)*(Y$25=Para!$F$3),Para!$D5,0))+(IF((Y$28=Para!$C5)*(Y$29=Para!$F$3),Para!$D5,0))+(IF((Y$32=Para!$C5)*(Y$33=Para!$F$3),Para!$D5,0))+(IF((Y$36=Para!$C5)*(Y$37=Para!$F$3),Para!$D5,0))+(IF((Y$40=Para!$C5)*(Y$41=Para!$F$3),Para!$D5,0))+(IF((Y$44=Para!$C5)*(Y$45=Para!$F$3),Para!$D5,0))+(IF((Y$48=Para!$C5)*(Y$49=Para!$F$3),Para!$D5,0))+(IF((Y$52=Para!$C5)*(Y$53=Para!$F$3),Para!$D5,0))+(IF((Y$56=Para!$C5)*(Y$57=Para!$F$3),Para!$D5,0))+(IF((Y$60=Para!$C5)*(Y$61=Para!$F$3),Para!$D5,0))+(IF((Y$64=Para!$C5)*(Y$65=Para!$F$3),Para!$D5,0))+(IF((Y$68=Para!$C5)*(Y$69=Para!$F$3),Para!$D5,0))+(IF((Y$72=Para!$C5)*(Y$73=Para!$F$3),Para!$D5,0))+(IF((Y$76=Para!$C5)*(Y$77=Para!$F$3),Para!$D5,0))+(IF((Y$80=Para!$C5)*(Y$81=Para!$F$3),Para!$D5,0))+(IF((Y$84=Para!$C5)*(Y$85=Para!$F$3),Para!$D5,0))+(IF((Y$88=Para!$C5)*(Y$89=Para!$F$3),Para!$D5,0))+(IF((Y$92=Para!$C5)*(Y$93=Para!$F$3),Para!$D5,0))+(IF((Y$96=Para!$C5)*(Y$97=Para!$F$3),Para!$D5,0))+(IF((Y$100=Para!$C5)*(Y$101=Para!$F$3),Para!$D5,0))+(IF((Y$104=Para!$C5)*(Y$105=Para!$F$3),Para!$D5,0))+(IF((Y$108=Para!$C5)*(Y$109=Para!$F$3),Para!$D5,0))+(IF((Y$112=Para!$C5)*(Y$113=Para!$F$3),Para!$D5,0))+(IF((Y$116=Para!$C5)*(Y$117=Para!$F$3),Para!$D5,0))+(IF((Y$120=Para!$C5)*(Y$121=Para!$F$3),Para!$D5,0))</f>
        <v>0</v>
      </c>
      <c r="Z145" s="99">
        <f ca="1">IF((Z$8=Para!$C5)*(Z$9=Para!$F$3),Para!$D5,0)+(IF((Z$12=Para!$C5)*(Z$13=Para!$F$3),Para!$D5,0))+(IF((Z$16=Para!$C5)*(Z$17=Para!$F$3),Para!$D5,0))+(IF((Z$20=Para!$C5)*(Z$21=Para!$F$3),Para!$D5,0))+(IF((Z$24=Para!$C5)*(Z$25=Para!$F$3),Para!$D5,0))+(IF((Z$28=Para!$C5)*(Z$29=Para!$F$3),Para!$D5,0))+(IF((Z$32=Para!$C5)*(Z$33=Para!$F$3),Para!$D5,0))+(IF((Z$36=Para!$C5)*(Z$37=Para!$F$3),Para!$D5,0))+(IF((Z$40=Para!$C5)*(Z$41=Para!$F$3),Para!$D5,0))+(IF((Z$44=Para!$C5)*(Z$45=Para!$F$3),Para!$D5,0))+(IF((Z$48=Para!$C5)*(Z$49=Para!$F$3),Para!$D5,0))+(IF((Z$52=Para!$C5)*(Z$53=Para!$F$3),Para!$D5,0))+(IF((Z$56=Para!$C5)*(Z$57=Para!$F$3),Para!$D5,0))+(IF((Z$60=Para!$C5)*(Z$61=Para!$F$3),Para!$D5,0))+(IF((Z$64=Para!$C5)*(Z$65=Para!$F$3),Para!$D5,0))+(IF((Z$68=Para!$C5)*(Z$69=Para!$F$3),Para!$D5,0))+(IF((Z$72=Para!$C5)*(Z$73=Para!$F$3),Para!$D5,0))+(IF((Z$76=Para!$C5)*(Z$77=Para!$F$3),Para!$D5,0))+(IF((Z$80=Para!$C5)*(Z$81=Para!$F$3),Para!$D5,0))+(IF((Z$84=Para!$C5)*(Z$85=Para!$F$3),Para!$D5,0))+(IF((Z$88=Para!$C5)*(Z$89=Para!$F$3),Para!$D5,0))+(IF((Z$92=Para!$C5)*(Z$93=Para!$F$3),Para!$D5,0))+(IF((Z$96=Para!$C5)*(Z$97=Para!$F$3),Para!$D5,0))+(IF((Z$100=Para!$C5)*(Z$101=Para!$F$3),Para!$D5,0))+(IF((Z$104=Para!$C5)*(Z$105=Para!$F$3),Para!$D5,0))+(IF((Z$108=Para!$C5)*(Z$109=Para!$F$3),Para!$D5,0))+(IF((Z$112=Para!$C5)*(Z$113=Para!$F$3),Para!$D5,0))+(IF((Z$116=Para!$C5)*(Z$117=Para!$F$3),Para!$D5,0))+(IF((Z$120=Para!$C5)*(Z$121=Para!$F$3),Para!$D5,0))</f>
        <v>0</v>
      </c>
      <c r="AA145" s="99">
        <f ca="1">IF((AA$8=Para!$C5)*(AA$9=Para!$F$3),Para!$D5,0)+(IF((AA$12=Para!$C5)*(AA$13=Para!$F$3),Para!$D5,0))+(IF((AA$16=Para!$C5)*(AA$17=Para!$F$3),Para!$D5,0))+(IF((AA$20=Para!$C5)*(AA$21=Para!$F$3),Para!$D5,0))+(IF((AA$24=Para!$C5)*(AA$25=Para!$F$3),Para!$D5,0))+(IF((AA$28=Para!$C5)*(AA$29=Para!$F$3),Para!$D5,0))+(IF((AA$32=Para!$C5)*(AA$33=Para!$F$3),Para!$D5,0))+(IF((AA$36=Para!$C5)*(AA$37=Para!$F$3),Para!$D5,0))+(IF((AA$40=Para!$C5)*(AA$41=Para!$F$3),Para!$D5,0))+(IF((AA$44=Para!$C5)*(AA$45=Para!$F$3),Para!$D5,0))+(IF((AA$48=Para!$C5)*(AA$49=Para!$F$3),Para!$D5,0))+(IF((AA$52=Para!$C5)*(AA$53=Para!$F$3),Para!$D5,0))+(IF((AA$56=Para!$C5)*(AA$57=Para!$F$3),Para!$D5,0))+(IF((AA$60=Para!$C5)*(AA$61=Para!$F$3),Para!$D5,0))+(IF((AA$64=Para!$C5)*(AA$65=Para!$F$3),Para!$D5,0))+(IF((AA$68=Para!$C5)*(AA$69=Para!$F$3),Para!$D5,0))+(IF((AA$72=Para!$C5)*(AA$73=Para!$F$3),Para!$D5,0))+(IF((AA$76=Para!$C5)*(AA$77=Para!$F$3),Para!$D5,0))+(IF((AA$80=Para!$C5)*(AA$81=Para!$F$3),Para!$D5,0))+(IF((AA$84=Para!$C5)*(AA$85=Para!$F$3),Para!$D5,0))+(IF((AA$88=Para!$C5)*(AA$89=Para!$F$3),Para!$D5,0))+(IF((AA$92=Para!$C5)*(AA$93=Para!$F$3),Para!$D5,0))+(IF((AA$96=Para!$C5)*(AA$97=Para!$F$3),Para!$D5,0))+(IF((AA$100=Para!$C5)*(AA$101=Para!$F$3),Para!$D5,0))+(IF((AA$104=Para!$C5)*(AA$105=Para!$F$3),Para!$D5,0))+(IF((AA$108=Para!$C5)*(AA$109=Para!$F$3),Para!$D5,0))+(IF((AA$112=Para!$C5)*(AA$113=Para!$F$3),Para!$D5,0))+(IF((AA$116=Para!$C5)*(AA$117=Para!$F$3),Para!$D5,0))+(IF((AA$120=Para!$C5)*(AA$121=Para!$F$3),Para!$D5,0))</f>
        <v>0</v>
      </c>
      <c r="AB145" s="99">
        <f ca="1">IF((AB$8=Para!$C5)*(AB$9=Para!$F$3),Para!$D5,0)+(IF((AB$12=Para!$C5)*(AB$13=Para!$F$3),Para!$D5,0))+(IF((AB$16=Para!$C5)*(AB$17=Para!$F$3),Para!$D5,0))+(IF((AB$20=Para!$C5)*(AB$21=Para!$F$3),Para!$D5,0))+(IF((AB$24=Para!$C5)*(AB$25=Para!$F$3),Para!$D5,0))+(IF((AB$28=Para!$C5)*(AB$29=Para!$F$3),Para!$D5,0))+(IF((AB$32=Para!$C5)*(AB$33=Para!$F$3),Para!$D5,0))+(IF((AB$36=Para!$C5)*(AB$37=Para!$F$3),Para!$D5,0))+(IF((AB$40=Para!$C5)*(AB$41=Para!$F$3),Para!$D5,0))+(IF((AB$44=Para!$C5)*(AB$45=Para!$F$3),Para!$D5,0))+(IF((AB$48=Para!$C5)*(AB$49=Para!$F$3),Para!$D5,0))+(IF((AB$52=Para!$C5)*(AB$53=Para!$F$3),Para!$D5,0))+(IF((AB$56=Para!$C5)*(AB$57=Para!$F$3),Para!$D5,0))+(IF((AB$60=Para!$C5)*(AB$61=Para!$F$3),Para!$D5,0))+(IF((AB$64=Para!$C5)*(AB$65=Para!$F$3),Para!$D5,0))+(IF((AB$68=Para!$C5)*(AB$69=Para!$F$3),Para!$D5,0))+(IF((AB$72=Para!$C5)*(AB$73=Para!$F$3),Para!$D5,0))+(IF((AB$76=Para!$C5)*(AB$77=Para!$F$3),Para!$D5,0))+(IF((AB$80=Para!$C5)*(AB$81=Para!$F$3),Para!$D5,0))+(IF((AB$84=Para!$C5)*(AB$85=Para!$F$3),Para!$D5,0))+(IF((AB$88=Para!$C5)*(AB$89=Para!$F$3),Para!$D5,0))+(IF((AB$92=Para!$C5)*(AB$93=Para!$F$3),Para!$D5,0))+(IF((AB$96=Para!$C5)*(AB$97=Para!$F$3),Para!$D5,0))+(IF((AB$100=Para!$C5)*(AB$101=Para!$F$3),Para!$D5,0))+(IF((AB$104=Para!$C5)*(AB$105=Para!$F$3),Para!$D5,0))+(IF((AB$108=Para!$C5)*(AB$109=Para!$F$3),Para!$D5,0))+(IF((AB$112=Para!$C5)*(AB$113=Para!$F$3),Para!$D5,0))+(IF((AB$116=Para!$C5)*(AB$117=Para!$F$3),Para!$D5,0))+(IF((AB$120=Para!$C5)*(AB$121=Para!$F$3),Para!$D5,0))</f>
        <v>0</v>
      </c>
      <c r="AC145" s="99">
        <f ca="1">IF((AC$8=Para!$C5)*(AC$9=Para!$F$3),Para!$D5,0)+(IF((AC$12=Para!$C5)*(AC$13=Para!$F$3),Para!$D5,0))+(IF((AC$16=Para!$C5)*(AC$17=Para!$F$3),Para!$D5,0))+(IF((AC$20=Para!$C5)*(AC$21=Para!$F$3),Para!$D5,0))+(IF((AC$24=Para!$C5)*(AC$25=Para!$F$3),Para!$D5,0))+(IF((AC$28=Para!$C5)*(AC$29=Para!$F$3),Para!$D5,0))+(IF((AC$32=Para!$C5)*(AC$33=Para!$F$3),Para!$D5,0))+(IF((AC$36=Para!$C5)*(AC$37=Para!$F$3),Para!$D5,0))+(IF((AC$40=Para!$C5)*(AC$41=Para!$F$3),Para!$D5,0))+(IF((AC$44=Para!$C5)*(AC$45=Para!$F$3),Para!$D5,0))+(IF((AC$48=Para!$C5)*(AC$49=Para!$F$3),Para!$D5,0))+(IF((AC$52=Para!$C5)*(AC$53=Para!$F$3),Para!$D5,0))+(IF((AC$56=Para!$C5)*(AC$57=Para!$F$3),Para!$D5,0))+(IF((AC$60=Para!$C5)*(AC$61=Para!$F$3),Para!$D5,0))+(IF((AC$64=Para!$C5)*(AC$65=Para!$F$3),Para!$D5,0))+(IF((AC$68=Para!$C5)*(AC$69=Para!$F$3),Para!$D5,0))+(IF((AC$72=Para!$C5)*(AC$73=Para!$F$3),Para!$D5,0))+(IF((AC$76=Para!$C5)*(AC$77=Para!$F$3),Para!$D5,0))+(IF((AC$80=Para!$C5)*(AC$81=Para!$F$3),Para!$D5,0))+(IF((AC$84=Para!$C5)*(AC$85=Para!$F$3),Para!$D5,0))+(IF((AC$88=Para!$C5)*(AC$89=Para!$F$3),Para!$D5,0))+(IF((AC$92=Para!$C5)*(AC$93=Para!$F$3),Para!$D5,0))+(IF((AC$96=Para!$C5)*(AC$97=Para!$F$3),Para!$D5,0))+(IF((AC$100=Para!$C5)*(AC$101=Para!$F$3),Para!$D5,0))+(IF((AC$104=Para!$C5)*(AC$105=Para!$F$3),Para!$D5,0))+(IF((AC$108=Para!$C5)*(AC$109=Para!$F$3),Para!$D5,0))+(IF((AC$112=Para!$C5)*(AC$113=Para!$F$3),Para!$D5,0))+(IF((AC$116=Para!$C5)*(AC$117=Para!$F$3),Para!$D5,0))+(IF((AC$120=Para!$C5)*(AC$121=Para!$F$3),Para!$D5,0))</f>
        <v>0</v>
      </c>
      <c r="AD145" s="99">
        <f ca="1">IF((AD$8=Para!$C5)*(AD$9=Para!$F$3),Para!$D5,0)+(IF((AD$12=Para!$C5)*(AD$13=Para!$F$3),Para!$D5,0))+(IF((AD$16=Para!$C5)*(AD$17=Para!$F$3),Para!$D5,0))+(IF((AD$20=Para!$C5)*(AD$21=Para!$F$3),Para!$D5,0))+(IF((AD$24=Para!$C5)*(AD$25=Para!$F$3),Para!$D5,0))+(IF((AD$28=Para!$C5)*(AD$29=Para!$F$3),Para!$D5,0))+(IF((AD$32=Para!$C5)*(AD$33=Para!$F$3),Para!$D5,0))+(IF((AD$36=Para!$C5)*(AD$37=Para!$F$3),Para!$D5,0))+(IF((AD$40=Para!$C5)*(AD$41=Para!$F$3),Para!$D5,0))+(IF((AD$44=Para!$C5)*(AD$45=Para!$F$3),Para!$D5,0))+(IF((AD$48=Para!$C5)*(AD$49=Para!$F$3),Para!$D5,0))+(IF((AD$52=Para!$C5)*(AD$53=Para!$F$3),Para!$D5,0))+(IF((AD$56=Para!$C5)*(AD$57=Para!$F$3),Para!$D5,0))+(IF((AD$60=Para!$C5)*(AD$61=Para!$F$3),Para!$D5,0))+(IF((AD$64=Para!$C5)*(AD$65=Para!$F$3),Para!$D5,0))+(IF((AD$68=Para!$C5)*(AD$69=Para!$F$3),Para!$D5,0))+(IF((AD$72=Para!$C5)*(AD$73=Para!$F$3),Para!$D5,0))+(IF((AD$76=Para!$C5)*(AD$77=Para!$F$3),Para!$D5,0))+(IF((AD$80=Para!$C5)*(AD$81=Para!$F$3),Para!$D5,0))+(IF((AD$84=Para!$C5)*(AD$85=Para!$F$3),Para!$D5,0))+(IF((AD$88=Para!$C5)*(AD$89=Para!$F$3),Para!$D5,0))+(IF((AD$92=Para!$C5)*(AD$93=Para!$F$3),Para!$D5,0))+(IF((AD$96=Para!$C5)*(AD$97=Para!$F$3),Para!$D5,0))+(IF((AD$100=Para!$C5)*(AD$101=Para!$F$3),Para!$D5,0))+(IF((AD$104=Para!$C5)*(AD$105=Para!$F$3),Para!$D5,0))+(IF((AD$108=Para!$C5)*(AD$109=Para!$F$3),Para!$D5,0))+(IF((AD$112=Para!$C5)*(AD$113=Para!$F$3),Para!$D5,0))+(IF((AD$116=Para!$C5)*(AD$117=Para!$F$3),Para!$D5,0))+(IF((AD$120=Para!$C5)*(AD$121=Para!$F$3),Para!$D5,0))</f>
        <v>0</v>
      </c>
      <c r="AE145" s="99">
        <f ca="1">IF((AE$8=Para!$C5)*(AE$9=Para!$F$3),Para!$D5,0)+(IF((AE$12=Para!$C5)*(AE$13=Para!$F$3),Para!$D5,0))+(IF((AE$16=Para!$C5)*(AE$17=Para!$F$3),Para!$D5,0))+(IF((AE$20=Para!$C5)*(AE$21=Para!$F$3),Para!$D5,0))+(IF((AE$24=Para!$C5)*(AE$25=Para!$F$3),Para!$D5,0))+(IF((AE$28=Para!$C5)*(AE$29=Para!$F$3),Para!$D5,0))+(IF((AE$32=Para!$C5)*(AE$33=Para!$F$3),Para!$D5,0))+(IF((AE$36=Para!$C5)*(AE$37=Para!$F$3),Para!$D5,0))+(IF((AE$40=Para!$C5)*(AE$41=Para!$F$3),Para!$D5,0))+(IF((AE$44=Para!$C5)*(AE$45=Para!$F$3),Para!$D5,0))+(IF((AE$48=Para!$C5)*(AE$49=Para!$F$3),Para!$D5,0))+(IF((AE$52=Para!$C5)*(AE$53=Para!$F$3),Para!$D5,0))+(IF((AE$56=Para!$C5)*(AE$57=Para!$F$3),Para!$D5,0))+(IF((AE$60=Para!$C5)*(AE$61=Para!$F$3),Para!$D5,0))+(IF((AE$64=Para!$C5)*(AE$65=Para!$F$3),Para!$D5,0))+(IF((AE$68=Para!$C5)*(AE$69=Para!$F$3),Para!$D5,0))+(IF((AE$72=Para!$C5)*(AE$73=Para!$F$3),Para!$D5,0))+(IF((AE$76=Para!$C5)*(AE$77=Para!$F$3),Para!$D5,0))+(IF((AE$80=Para!$C5)*(AE$81=Para!$F$3),Para!$D5,0))+(IF((AE$84=Para!$C5)*(AE$85=Para!$F$3),Para!$D5,0))+(IF((AE$88=Para!$C5)*(AE$89=Para!$F$3),Para!$D5,0))+(IF((AE$92=Para!$C5)*(AE$93=Para!$F$3),Para!$D5,0))+(IF((AE$96=Para!$C5)*(AE$97=Para!$F$3),Para!$D5,0))+(IF((AE$100=Para!$C5)*(AE$101=Para!$F$3),Para!$D5,0))+(IF((AE$104=Para!$C5)*(AE$105=Para!$F$3),Para!$D5,0))+(IF((AE$108=Para!$C5)*(AE$109=Para!$F$3),Para!$D5,0))+(IF((AE$112=Para!$C5)*(AE$113=Para!$F$3),Para!$D5,0))+(IF((AE$116=Para!$C5)*(AE$117=Para!$F$3),Para!$D5,0))+(IF((AE$120=Para!$C5)*(AE$121=Para!$F$3),Para!$D5,0))</f>
        <v>0</v>
      </c>
      <c r="AF145" s="99">
        <f ca="1">IF((AF$8=Para!$C5)*(AF$9=Para!$F$3),Para!$D5,0)+(IF((AF$12=Para!$C5)*(AF$13=Para!$F$3),Para!$D5,0))+(IF((AF$16=Para!$C5)*(AF$17=Para!$F$3),Para!$D5,0))+(IF((AF$20=Para!$C5)*(AF$21=Para!$F$3),Para!$D5,0))+(IF((AF$24=Para!$C5)*(AF$25=Para!$F$3),Para!$D5,0))+(IF((AF$28=Para!$C5)*(AF$29=Para!$F$3),Para!$D5,0))+(IF((AF$32=Para!$C5)*(AF$33=Para!$F$3),Para!$D5,0))+(IF((AF$36=Para!$C5)*(AF$37=Para!$F$3),Para!$D5,0))+(IF((AF$40=Para!$C5)*(AF$41=Para!$F$3),Para!$D5,0))+(IF((AF$44=Para!$C5)*(AF$45=Para!$F$3),Para!$D5,0))+(IF((AF$48=Para!$C5)*(AF$49=Para!$F$3),Para!$D5,0))+(IF((AF$52=Para!$C5)*(AF$53=Para!$F$3),Para!$D5,0))+(IF((AF$56=Para!$C5)*(AF$57=Para!$F$3),Para!$D5,0))+(IF((AF$60=Para!$C5)*(AF$61=Para!$F$3),Para!$D5,0))+(IF((AF$64=Para!$C5)*(AF$65=Para!$F$3),Para!$D5,0))+(IF((AF$68=Para!$C5)*(AF$69=Para!$F$3),Para!$D5,0))+(IF((AF$72=Para!$C5)*(AF$73=Para!$F$3),Para!$D5,0))+(IF((AF$76=Para!$C5)*(AF$77=Para!$F$3),Para!$D5,0))+(IF((AF$80=Para!$C5)*(AF$81=Para!$F$3),Para!$D5,0))+(IF((AF$84=Para!$C5)*(AF$85=Para!$F$3),Para!$D5,0))+(IF((AF$88=Para!$C5)*(AF$89=Para!$F$3),Para!$D5,0))+(IF((AF$92=Para!$C5)*(AF$93=Para!$F$3),Para!$D5,0))+(IF((AF$96=Para!$C5)*(AF$97=Para!$F$3),Para!$D5,0))+(IF((AF$100=Para!$C5)*(AF$101=Para!$F$3),Para!$D5,0))+(IF((AF$104=Para!$C5)*(AF$105=Para!$F$3),Para!$D5,0))+(IF((AF$108=Para!$C5)*(AF$109=Para!$F$3),Para!$D5,0))+(IF((AF$112=Para!$C5)*(AF$113=Para!$F$3),Para!$D5,0))+(IF((AF$116=Para!$C5)*(AF$117=Para!$F$3),Para!$D5,0))+(IF((AF$120=Para!$C5)*(AF$121=Para!$F$3),Para!$D5,0))</f>
        <v>0</v>
      </c>
      <c r="AG145" s="99">
        <f ca="1">IF((AG$8=Para!$C5)*(AG$9=Para!$F$3),Para!$D5,0)+(IF((AG$12=Para!$C5)*(AG$13=Para!$F$3),Para!$D5,0))+(IF((AG$16=Para!$C5)*(AG$17=Para!$F$3),Para!$D5,0))+(IF((AG$20=Para!$C5)*(AG$21=Para!$F$3),Para!$D5,0))+(IF((AG$24=Para!$C5)*(AG$25=Para!$F$3),Para!$D5,0))+(IF((AG$28=Para!$C5)*(AG$29=Para!$F$3),Para!$D5,0))+(IF((AG$32=Para!$C5)*(AG$33=Para!$F$3),Para!$D5,0))+(IF((AG$36=Para!$C5)*(AG$37=Para!$F$3),Para!$D5,0))+(IF((AG$40=Para!$C5)*(AG$41=Para!$F$3),Para!$D5,0))+(IF((AG$44=Para!$C5)*(AG$45=Para!$F$3),Para!$D5,0))+(IF((AG$48=Para!$C5)*(AG$49=Para!$F$3),Para!$D5,0))+(IF((AG$52=Para!$C5)*(AG$53=Para!$F$3),Para!$D5,0))+(IF((AG$56=Para!$C5)*(AG$57=Para!$F$3),Para!$D5,0))+(IF((AG$60=Para!$C5)*(AG$61=Para!$F$3),Para!$D5,0))+(IF((AG$64=Para!$C5)*(AG$65=Para!$F$3),Para!$D5,0))+(IF((AG$68=Para!$C5)*(AG$69=Para!$F$3),Para!$D5,0))+(IF((AG$72=Para!$C5)*(AG$73=Para!$F$3),Para!$D5,0))+(IF((AG$76=Para!$C5)*(AG$77=Para!$F$3),Para!$D5,0))+(IF((AG$80=Para!$C5)*(AG$81=Para!$F$3),Para!$D5,0))+(IF((AG$84=Para!$C5)*(AG$85=Para!$F$3),Para!$D5,0))+(IF((AG$88=Para!$C5)*(AG$89=Para!$F$3),Para!$D5,0))+(IF((AG$92=Para!$C5)*(AG$93=Para!$F$3),Para!$D5,0))+(IF((AG$96=Para!$C5)*(AG$97=Para!$F$3),Para!$D5,0))+(IF((AG$100=Para!$C5)*(AG$101=Para!$F$3),Para!$D5,0))+(IF((AG$104=Para!$C5)*(AG$105=Para!$F$3),Para!$D5,0))+(IF((AG$108=Para!$C5)*(AG$109=Para!$F$3),Para!$D5,0))+(IF((AG$112=Para!$C5)*(AG$113=Para!$F$3),Para!$D5,0))+(IF((AG$116=Para!$C5)*(AG$117=Para!$F$3),Para!$D5,0))+(IF((AG$120=Para!$C5)*(AG$121=Para!$F$3),Para!$D5,0))</f>
        <v>0</v>
      </c>
    </row>
    <row r="146" spans="1:33" ht="15" customHeight="1">
      <c r="A146" s="111"/>
      <c r="B146" s="96" t="s">
        <v>13</v>
      </c>
      <c r="C146" s="99">
        <f ca="1">IF((C$8=Para!$C6)*(C$9=Para!$F$3),Para!$D6,0)+(IF((C$12=Para!$C6)*(C$13=Para!$F$3),Para!$D6,0))+(IF((C$16=Para!$C6)*(C$17=Para!$F$3),Para!$D6,0))+(IF((C$20=Para!$C6)*(C$21=Para!$F$3),Para!$D6,0))+(IF((C$24=Para!$C6)*(C$25=Para!$F$3),Para!$D6,0))+(IF((C$28=Para!$C6)*(C$29=Para!$F$3),Para!$D6,0))+(IF((C$32=Para!$C6)*(C$33=Para!$F$3),Para!$D6,0))+(IF((C$36=Para!$C6)*(C$37=Para!$F$3),Para!$D6,0))+(IF((C$40=Para!$C6)*(C$41=Para!$F$3),Para!$D6,0))+(IF((C$44=Para!$C6)*(C$45=Para!$F$3),Para!$D6,0))+(IF((C$48=Para!$C6)*(C$49=Para!$F$3),Para!$D6,0))+(IF((C$52=Para!$C6)*(C$53=Para!$F$3),Para!$D6,0))+(IF((C$56=Para!$C6)*(C$57=Para!$F$3),Para!$D6,0))+(IF((C$60=Para!$C6)*(C$61=Para!$F$3),Para!$D6,0))+(IF((C$64=Para!$C6)*(C$65=Para!$F$3),Para!$D6,0))+(IF((C$68=Para!$C6)*(C$69=Para!$F$3),Para!$D6,0))+(IF((C$72=Para!$C6)*(C$73=Para!$F$3),Para!$D6,0))+(IF((C$76=Para!$C6)*(C$77=Para!$F$3),Para!$D6,0))+(IF((C$80=Para!$C6)*(C$81=Para!$F$3),Para!$D6,0))+(IF((C$84=Para!$C6)*(C$85=Para!$F$3),Para!$D6,0))+(IF((C$88=Para!$C6)*(C$89=Para!$F$3),Para!$D6,0))+(IF((C$92=Para!$C6)*(C$93=Para!$F$3),Para!$D6,0))+(IF((C$96=Para!$C6)*(C$97=Para!$F$3),Para!$D6,0))+(IF((C$100=Para!$C6)*(C$101=Para!$F$3),Para!$D6,0))+(IF((C$104=Para!$C6)*(C$105=Para!$F$3),Para!$D6,0))+(IF((C$108=Para!$C6)*(C$109=Para!$F$3),Para!$D6,0))+(IF((C$112=Para!$C6)*(C$113=Para!$F$3),Para!$D6,0))+(IF((C$116=Para!$C6)*(C$117=Para!$F$3),Para!$D6,0))+(IF((C$120=Para!$C6)*(C$121=Para!$F$3),Para!$D6,0))</f>
        <v>0</v>
      </c>
      <c r="D146" s="99">
        <f ca="1">IF((D$8=Para!$C6)*(D$9=Para!$F$3),Para!$D6,0)+(IF((D$12=Para!$C6)*(D$13=Para!$F$3),Para!$D6,0))+(IF((D$16=Para!$C6)*(D$17=Para!$F$3),Para!$D6,0))+(IF((D$20=Para!$C6)*(D$21=Para!$F$3),Para!$D6,0))+(IF((D$24=Para!$C6)*(D$25=Para!$F$3),Para!$D6,0))+(IF((D$28=Para!$C6)*(D$29=Para!$F$3),Para!$D6,0))+(IF((D$32=Para!$C6)*(D$33=Para!$F$3),Para!$D6,0))+(IF((D$36=Para!$C6)*(D$37=Para!$F$3),Para!$D6,0))+(IF((D$40=Para!$C6)*(D$41=Para!$F$3),Para!$D6,0))+(IF((D$44=Para!$C6)*(D$45=Para!$F$3),Para!$D6,0))+(IF((D$48=Para!$C6)*(D$49=Para!$F$3),Para!$D6,0))+(IF((D$52=Para!$C6)*(D$53=Para!$F$3),Para!$D6,0))+(IF((D$56=Para!$C6)*(D$57=Para!$F$3),Para!$D6,0))+(IF((D$60=Para!$C6)*(D$61=Para!$F$3),Para!$D6,0))+(IF((D$64=Para!$C6)*(D$65=Para!$F$3),Para!$D6,0))+(IF((D$68=Para!$C6)*(D$69=Para!$F$3),Para!$D6,0))+(IF((D$72=Para!$C6)*(D$73=Para!$F$3),Para!$D6,0))+(IF((D$76=Para!$C6)*(D$77=Para!$F$3),Para!$D6,0))+(IF((D$80=Para!$C6)*(D$81=Para!$F$3),Para!$D6,0))+(IF((D$84=Para!$C6)*(D$85=Para!$F$3),Para!$D6,0))+(IF((D$88=Para!$C6)*(D$89=Para!$F$3),Para!$D6,0))+(IF((D$92=Para!$C6)*(D$93=Para!$F$3),Para!$D6,0))+(IF((D$96=Para!$C6)*(D$97=Para!$F$3),Para!$D6,0))+(IF((D$100=Para!$C6)*(D$101=Para!$F$3),Para!$D6,0))+(IF((D$104=Para!$C6)*(D$105=Para!$F$3),Para!$D6,0))+(IF((D$108=Para!$C6)*(D$109=Para!$F$3),Para!$D6,0))+(IF((D$112=Para!$C6)*(D$113=Para!$F$3),Para!$D6,0))+(IF((D$116=Para!$C6)*(D$117=Para!$F$3),Para!$D6,0))+(IF((D$120=Para!$C6)*(D$121=Para!$F$3),Para!$D6,0))</f>
        <v>0</v>
      </c>
      <c r="E146" s="99">
        <f ca="1">IF((E$8=Para!$C6)*(E$9=Para!$F$3),Para!$D6,0)+(IF((E$12=Para!$C6)*(E$13=Para!$F$3),Para!$D6,0))+(IF((E$16=Para!$C6)*(E$17=Para!$F$3),Para!$D6,0))+(IF((E$20=Para!$C6)*(E$21=Para!$F$3),Para!$D6,0))+(IF((E$24=Para!$C6)*(E$25=Para!$F$3),Para!$D6,0))+(IF((E$28=Para!$C6)*(E$29=Para!$F$3),Para!$D6,0))+(IF((E$32=Para!$C6)*(E$33=Para!$F$3),Para!$D6,0))+(IF((E$36=Para!$C6)*(E$37=Para!$F$3),Para!$D6,0))+(IF((E$40=Para!$C6)*(E$41=Para!$F$3),Para!$D6,0))+(IF((E$44=Para!$C6)*(E$45=Para!$F$3),Para!$D6,0))+(IF((E$48=Para!$C6)*(E$49=Para!$F$3),Para!$D6,0))+(IF((E$52=Para!$C6)*(E$53=Para!$F$3),Para!$D6,0))+(IF((E$56=Para!$C6)*(E$57=Para!$F$3),Para!$D6,0))+(IF((E$60=Para!$C6)*(E$61=Para!$F$3),Para!$D6,0))+(IF((E$64=Para!$C6)*(E$65=Para!$F$3),Para!$D6,0))+(IF((E$68=Para!$C6)*(E$69=Para!$F$3),Para!$D6,0))+(IF((E$72=Para!$C6)*(E$73=Para!$F$3),Para!$D6,0))+(IF((E$76=Para!$C6)*(E$77=Para!$F$3),Para!$D6,0))+(IF((E$80=Para!$C6)*(E$81=Para!$F$3),Para!$D6,0))+(IF((E$84=Para!$C6)*(E$85=Para!$F$3),Para!$D6,0))+(IF((E$88=Para!$C6)*(E$89=Para!$F$3),Para!$D6,0))+(IF((E$92=Para!$C6)*(E$93=Para!$F$3),Para!$D6,0))+(IF((E$96=Para!$C6)*(E$97=Para!$F$3),Para!$D6,0))+(IF((E$100=Para!$C6)*(E$101=Para!$F$3),Para!$D6,0))+(IF((E$104=Para!$C6)*(E$105=Para!$F$3),Para!$D6,0))+(IF((E$108=Para!$C6)*(E$109=Para!$F$3),Para!$D6,0))+(IF((E$112=Para!$C6)*(E$113=Para!$F$3),Para!$D6,0))+(IF((E$116=Para!$C6)*(E$117=Para!$F$3),Para!$D6,0))+(IF((E$120=Para!$C6)*(E$121=Para!$F$3),Para!$D6,0))</f>
        <v>0</v>
      </c>
      <c r="F146" s="99">
        <f ca="1">IF((F$8=Para!$C6)*(F$9=Para!$F$3),Para!$D6,0)+(IF((F$12=Para!$C6)*(F$13=Para!$F$3),Para!$D6,0))+(IF((F$16=Para!$C6)*(F$17=Para!$F$3),Para!$D6,0))+(IF((F$20=Para!$C6)*(F$21=Para!$F$3),Para!$D6,0))+(IF((F$24=Para!$C6)*(F$25=Para!$F$3),Para!$D6,0))+(IF((F$28=Para!$C6)*(F$29=Para!$F$3),Para!$D6,0))+(IF((F$32=Para!$C6)*(F$33=Para!$F$3),Para!$D6,0))+(IF((F$36=Para!$C6)*(F$37=Para!$F$3),Para!$D6,0))+(IF((F$40=Para!$C6)*(F$41=Para!$F$3),Para!$D6,0))+(IF((F$44=Para!$C6)*(F$45=Para!$F$3),Para!$D6,0))+(IF((F$48=Para!$C6)*(F$49=Para!$F$3),Para!$D6,0))+(IF((F$52=Para!$C6)*(F$53=Para!$F$3),Para!$D6,0))+(IF((F$56=Para!$C6)*(F$57=Para!$F$3),Para!$D6,0))+(IF((F$60=Para!$C6)*(F$61=Para!$F$3),Para!$D6,0))+(IF((F$64=Para!$C6)*(F$65=Para!$F$3),Para!$D6,0))+(IF((F$68=Para!$C6)*(F$69=Para!$F$3),Para!$D6,0))+(IF((F$72=Para!$C6)*(F$73=Para!$F$3),Para!$D6,0))+(IF((F$76=Para!$C6)*(F$77=Para!$F$3),Para!$D6,0))+(IF((F$80=Para!$C6)*(F$81=Para!$F$3),Para!$D6,0))+(IF((F$84=Para!$C6)*(F$85=Para!$F$3),Para!$D6,0))+(IF((F$88=Para!$C6)*(F$89=Para!$F$3),Para!$D6,0))+(IF((F$92=Para!$C6)*(F$93=Para!$F$3),Para!$D6,0))+(IF((F$96=Para!$C6)*(F$97=Para!$F$3),Para!$D6,0))+(IF((F$100=Para!$C6)*(F$101=Para!$F$3),Para!$D6,0))+(IF((F$104=Para!$C6)*(F$105=Para!$F$3),Para!$D6,0))+(IF((F$108=Para!$C6)*(F$109=Para!$F$3),Para!$D6,0))+(IF((F$112=Para!$C6)*(F$113=Para!$F$3),Para!$D6,0))+(IF((F$116=Para!$C6)*(F$117=Para!$F$3),Para!$D6,0))+(IF((F$120=Para!$C6)*(F$121=Para!$F$3),Para!$D6,0))</f>
        <v>0</v>
      </c>
      <c r="G146" s="99">
        <f ca="1">IF((G$8=Para!$C6)*(G$9=Para!$F$3),Para!$D6,0)+(IF((G$12=Para!$C6)*(G$13=Para!$F$3),Para!$D6,0))+(IF((G$16=Para!$C6)*(G$17=Para!$F$3),Para!$D6,0))+(IF((G$20=Para!$C6)*(G$21=Para!$F$3),Para!$D6,0))+(IF((G$24=Para!$C6)*(G$25=Para!$F$3),Para!$D6,0))+(IF((G$28=Para!$C6)*(G$29=Para!$F$3),Para!$D6,0))+(IF((G$32=Para!$C6)*(G$33=Para!$F$3),Para!$D6,0))+(IF((G$36=Para!$C6)*(G$37=Para!$F$3),Para!$D6,0))+(IF((G$40=Para!$C6)*(G$41=Para!$F$3),Para!$D6,0))+(IF((G$44=Para!$C6)*(G$45=Para!$F$3),Para!$D6,0))+(IF((G$48=Para!$C6)*(G$49=Para!$F$3),Para!$D6,0))+(IF((G$52=Para!$C6)*(G$53=Para!$F$3),Para!$D6,0))+(IF((G$56=Para!$C6)*(G$57=Para!$F$3),Para!$D6,0))+(IF((G$60=Para!$C6)*(G$61=Para!$F$3),Para!$D6,0))+(IF((G$64=Para!$C6)*(G$65=Para!$F$3),Para!$D6,0))+(IF((G$68=Para!$C6)*(G$69=Para!$F$3),Para!$D6,0))+(IF((G$72=Para!$C6)*(G$73=Para!$F$3),Para!$D6,0))+(IF((G$76=Para!$C6)*(G$77=Para!$F$3),Para!$D6,0))+(IF((G$80=Para!$C6)*(G$81=Para!$F$3),Para!$D6,0))+(IF((G$84=Para!$C6)*(G$85=Para!$F$3),Para!$D6,0))+(IF((G$88=Para!$C6)*(G$89=Para!$F$3),Para!$D6,0))+(IF((G$92=Para!$C6)*(G$93=Para!$F$3),Para!$D6,0))+(IF((G$96=Para!$C6)*(G$97=Para!$F$3),Para!$D6,0))+(IF((G$100=Para!$C6)*(G$101=Para!$F$3),Para!$D6,0))+(IF((G$104=Para!$C6)*(G$105=Para!$F$3),Para!$D6,0))+(IF((G$108=Para!$C6)*(G$109=Para!$F$3),Para!$D6,0))+(IF((G$112=Para!$C6)*(G$113=Para!$F$3),Para!$D6,0))+(IF((G$116=Para!$C6)*(G$117=Para!$F$3),Para!$D6,0))+(IF((G$120=Para!$C6)*(G$121=Para!$F$3),Para!$D6,0))</f>
        <v>0</v>
      </c>
      <c r="H146" s="99">
        <f ca="1">IF((H$8=Para!$C6)*(H$9=Para!$F$3),Para!$D6,0)+(IF((H$12=Para!$C6)*(H$13=Para!$F$3),Para!$D6,0))+(IF((H$16=Para!$C6)*(H$17=Para!$F$3),Para!$D6,0))+(IF((H$20=Para!$C6)*(H$21=Para!$F$3),Para!$D6,0))+(IF((H$24=Para!$C6)*(H$25=Para!$F$3),Para!$D6,0))+(IF((H$28=Para!$C6)*(H$29=Para!$F$3),Para!$D6,0))+(IF((H$32=Para!$C6)*(H$33=Para!$F$3),Para!$D6,0))+(IF((H$36=Para!$C6)*(H$37=Para!$F$3),Para!$D6,0))+(IF((H$40=Para!$C6)*(H$41=Para!$F$3),Para!$D6,0))+(IF((H$44=Para!$C6)*(H$45=Para!$F$3),Para!$D6,0))+(IF((H$48=Para!$C6)*(H$49=Para!$F$3),Para!$D6,0))+(IF((H$52=Para!$C6)*(H$53=Para!$F$3),Para!$D6,0))+(IF((H$56=Para!$C6)*(H$57=Para!$F$3),Para!$D6,0))+(IF((H$60=Para!$C6)*(H$61=Para!$F$3),Para!$D6,0))+(IF((H$64=Para!$C6)*(H$65=Para!$F$3),Para!$D6,0))+(IF((H$68=Para!$C6)*(H$69=Para!$F$3),Para!$D6,0))+(IF((H$72=Para!$C6)*(H$73=Para!$F$3),Para!$D6,0))+(IF((H$76=Para!$C6)*(H$77=Para!$F$3),Para!$D6,0))+(IF((H$80=Para!$C6)*(H$81=Para!$F$3),Para!$D6,0))+(IF((H$84=Para!$C6)*(H$85=Para!$F$3),Para!$D6,0))+(IF((H$88=Para!$C6)*(H$89=Para!$F$3),Para!$D6,0))+(IF((H$92=Para!$C6)*(H$93=Para!$F$3),Para!$D6,0))+(IF((H$96=Para!$C6)*(H$97=Para!$F$3),Para!$D6,0))+(IF((H$100=Para!$C6)*(H$101=Para!$F$3),Para!$D6,0))+(IF((H$104=Para!$C6)*(H$105=Para!$F$3),Para!$D6,0))+(IF((H$108=Para!$C6)*(H$109=Para!$F$3),Para!$D6,0))+(IF((H$112=Para!$C6)*(H$113=Para!$F$3),Para!$D6,0))+(IF((H$116=Para!$C6)*(H$117=Para!$F$3),Para!$D6,0))+(IF((H$120=Para!$C6)*(H$121=Para!$F$3),Para!$D6,0))</f>
        <v>0</v>
      </c>
      <c r="I146" s="99">
        <f ca="1">IF((I$8=Para!$C6)*(I$9=Para!$F$3),Para!$D6,0)+(IF((I$12=Para!$C6)*(I$13=Para!$F$3),Para!$D6,0))+(IF((I$16=Para!$C6)*(I$17=Para!$F$3),Para!$D6,0))+(IF((I$20=Para!$C6)*(I$21=Para!$F$3),Para!$D6,0))+(IF((I$24=Para!$C6)*(I$25=Para!$F$3),Para!$D6,0))+(IF((I$28=Para!$C6)*(I$29=Para!$F$3),Para!$D6,0))+(IF((I$32=Para!$C6)*(I$33=Para!$F$3),Para!$D6,0))+(IF((I$36=Para!$C6)*(I$37=Para!$F$3),Para!$D6,0))+(IF((I$40=Para!$C6)*(I$41=Para!$F$3),Para!$D6,0))+(IF((I$44=Para!$C6)*(I$45=Para!$F$3),Para!$D6,0))+(IF((I$48=Para!$C6)*(I$49=Para!$F$3),Para!$D6,0))+(IF((I$52=Para!$C6)*(I$53=Para!$F$3),Para!$D6,0))+(IF((I$56=Para!$C6)*(I$57=Para!$F$3),Para!$D6,0))+(IF((I$60=Para!$C6)*(I$61=Para!$F$3),Para!$D6,0))+(IF((I$64=Para!$C6)*(I$65=Para!$F$3),Para!$D6,0))+(IF((I$68=Para!$C6)*(I$69=Para!$F$3),Para!$D6,0))+(IF((I$72=Para!$C6)*(I$73=Para!$F$3),Para!$D6,0))+(IF((I$76=Para!$C6)*(I$77=Para!$F$3),Para!$D6,0))+(IF((I$80=Para!$C6)*(I$81=Para!$F$3),Para!$D6,0))+(IF((I$84=Para!$C6)*(I$85=Para!$F$3),Para!$D6,0))+(IF((I$88=Para!$C6)*(I$89=Para!$F$3),Para!$D6,0))+(IF((I$92=Para!$C6)*(I$93=Para!$F$3),Para!$D6,0))+(IF((I$96=Para!$C6)*(I$97=Para!$F$3),Para!$D6,0))+(IF((I$100=Para!$C6)*(I$101=Para!$F$3),Para!$D6,0))+(IF((I$104=Para!$C6)*(I$105=Para!$F$3),Para!$D6,0))+(IF((I$108=Para!$C6)*(I$109=Para!$F$3),Para!$D6,0))+(IF((I$112=Para!$C6)*(I$113=Para!$F$3),Para!$D6,0))+(IF((I$116=Para!$C6)*(I$117=Para!$F$3),Para!$D6,0))+(IF((I$120=Para!$C6)*(I$121=Para!$F$3),Para!$D6,0))</f>
        <v>0</v>
      </c>
      <c r="J146" s="99">
        <f ca="1">IF((J$8=Para!$C6)*(J$9=Para!$F$3),Para!$D6,0)+(IF((J$12=Para!$C6)*(J$13=Para!$F$3),Para!$D6,0))+(IF((J$16=Para!$C6)*(J$17=Para!$F$3),Para!$D6,0))+(IF((J$20=Para!$C6)*(J$21=Para!$F$3),Para!$D6,0))+(IF((J$24=Para!$C6)*(J$25=Para!$F$3),Para!$D6,0))+(IF((J$28=Para!$C6)*(J$29=Para!$F$3),Para!$D6,0))+(IF((J$32=Para!$C6)*(J$33=Para!$F$3),Para!$D6,0))+(IF((J$36=Para!$C6)*(J$37=Para!$F$3),Para!$D6,0))+(IF((J$40=Para!$C6)*(J$41=Para!$F$3),Para!$D6,0))+(IF((J$44=Para!$C6)*(J$45=Para!$F$3),Para!$D6,0))+(IF((J$48=Para!$C6)*(J$49=Para!$F$3),Para!$D6,0))+(IF((J$52=Para!$C6)*(J$53=Para!$F$3),Para!$D6,0))+(IF((J$56=Para!$C6)*(J$57=Para!$F$3),Para!$D6,0))+(IF((J$60=Para!$C6)*(J$61=Para!$F$3),Para!$D6,0))+(IF((J$64=Para!$C6)*(J$65=Para!$F$3),Para!$D6,0))+(IF((J$68=Para!$C6)*(J$69=Para!$F$3),Para!$D6,0))+(IF((J$72=Para!$C6)*(J$73=Para!$F$3),Para!$D6,0))+(IF((J$76=Para!$C6)*(J$77=Para!$F$3),Para!$D6,0))+(IF((J$80=Para!$C6)*(J$81=Para!$F$3),Para!$D6,0))+(IF((J$84=Para!$C6)*(J$85=Para!$F$3),Para!$D6,0))+(IF((J$88=Para!$C6)*(J$89=Para!$F$3),Para!$D6,0))+(IF((J$92=Para!$C6)*(J$93=Para!$F$3),Para!$D6,0))+(IF((J$96=Para!$C6)*(J$97=Para!$F$3),Para!$D6,0))+(IF((J$100=Para!$C6)*(J$101=Para!$F$3),Para!$D6,0))+(IF((J$104=Para!$C6)*(J$105=Para!$F$3),Para!$D6,0))+(IF((J$108=Para!$C6)*(J$109=Para!$F$3),Para!$D6,0))+(IF((J$112=Para!$C6)*(J$113=Para!$F$3),Para!$D6,0))+(IF((J$116=Para!$C6)*(J$117=Para!$F$3),Para!$D6,0))+(IF((J$120=Para!$C6)*(J$121=Para!$F$3),Para!$D6,0))</f>
        <v>0</v>
      </c>
      <c r="K146" s="99">
        <f ca="1">IF((K$8=Para!$C6)*(K$9=Para!$F$3),Para!$D6,0)+(IF((K$12=Para!$C6)*(K$13=Para!$F$3),Para!$D6,0))+(IF((K$16=Para!$C6)*(K$17=Para!$F$3),Para!$D6,0))+(IF((K$20=Para!$C6)*(K$21=Para!$F$3),Para!$D6,0))+(IF((K$24=Para!$C6)*(K$25=Para!$F$3),Para!$D6,0))+(IF((K$28=Para!$C6)*(K$29=Para!$F$3),Para!$D6,0))+(IF((K$32=Para!$C6)*(K$33=Para!$F$3),Para!$D6,0))+(IF((K$36=Para!$C6)*(K$37=Para!$F$3),Para!$D6,0))+(IF((K$40=Para!$C6)*(K$41=Para!$F$3),Para!$D6,0))+(IF((K$44=Para!$C6)*(K$45=Para!$F$3),Para!$D6,0))+(IF((K$48=Para!$C6)*(K$49=Para!$F$3),Para!$D6,0))+(IF((K$52=Para!$C6)*(K$53=Para!$F$3),Para!$D6,0))+(IF((K$56=Para!$C6)*(K$57=Para!$F$3),Para!$D6,0))+(IF((K$60=Para!$C6)*(K$61=Para!$F$3),Para!$D6,0))+(IF((K$64=Para!$C6)*(K$65=Para!$F$3),Para!$D6,0))+(IF((K$68=Para!$C6)*(K$69=Para!$F$3),Para!$D6,0))+(IF((K$72=Para!$C6)*(K$73=Para!$F$3),Para!$D6,0))+(IF((K$76=Para!$C6)*(K$77=Para!$F$3),Para!$D6,0))+(IF((K$80=Para!$C6)*(K$81=Para!$F$3),Para!$D6,0))+(IF((K$84=Para!$C6)*(K$85=Para!$F$3),Para!$D6,0))+(IF((K$88=Para!$C6)*(K$89=Para!$F$3),Para!$D6,0))+(IF((K$92=Para!$C6)*(K$93=Para!$F$3),Para!$D6,0))+(IF((K$96=Para!$C6)*(K$97=Para!$F$3),Para!$D6,0))+(IF((K$100=Para!$C6)*(K$101=Para!$F$3),Para!$D6,0))+(IF((K$104=Para!$C6)*(K$105=Para!$F$3),Para!$D6,0))+(IF((K$108=Para!$C6)*(K$109=Para!$F$3),Para!$D6,0))+(IF((K$112=Para!$C6)*(K$113=Para!$F$3),Para!$D6,0))+(IF((K$116=Para!$C6)*(K$117=Para!$F$3),Para!$D6,0))+(IF((K$120=Para!$C6)*(K$121=Para!$F$3),Para!$D6,0))</f>
        <v>0</v>
      </c>
      <c r="L146" s="99">
        <f ca="1">IF((L$8=Para!$C6)*(L$9=Para!$F$3),Para!$D6,0)+(IF((L$12=Para!$C6)*(L$13=Para!$F$3),Para!$D6,0))+(IF((L$16=Para!$C6)*(L$17=Para!$F$3),Para!$D6,0))+(IF((L$20=Para!$C6)*(L$21=Para!$F$3),Para!$D6,0))+(IF((L$24=Para!$C6)*(L$25=Para!$F$3),Para!$D6,0))+(IF((L$28=Para!$C6)*(L$29=Para!$F$3),Para!$D6,0))+(IF((L$32=Para!$C6)*(L$33=Para!$F$3),Para!$D6,0))+(IF((L$36=Para!$C6)*(L$37=Para!$F$3),Para!$D6,0))+(IF((L$40=Para!$C6)*(L$41=Para!$F$3),Para!$D6,0))+(IF((L$44=Para!$C6)*(L$45=Para!$F$3),Para!$D6,0))+(IF((L$48=Para!$C6)*(L$49=Para!$F$3),Para!$D6,0))+(IF((L$52=Para!$C6)*(L$53=Para!$F$3),Para!$D6,0))+(IF((L$56=Para!$C6)*(L$57=Para!$F$3),Para!$D6,0))+(IF((L$60=Para!$C6)*(L$61=Para!$F$3),Para!$D6,0))+(IF((L$64=Para!$C6)*(L$65=Para!$F$3),Para!$D6,0))+(IF((L$68=Para!$C6)*(L$69=Para!$F$3),Para!$D6,0))+(IF((L$72=Para!$C6)*(L$73=Para!$F$3),Para!$D6,0))+(IF((L$76=Para!$C6)*(L$77=Para!$F$3),Para!$D6,0))+(IF((L$80=Para!$C6)*(L$81=Para!$F$3),Para!$D6,0))+(IF((L$84=Para!$C6)*(L$85=Para!$F$3),Para!$D6,0))+(IF((L$88=Para!$C6)*(L$89=Para!$F$3),Para!$D6,0))+(IF((L$92=Para!$C6)*(L$93=Para!$F$3),Para!$D6,0))+(IF((L$96=Para!$C6)*(L$97=Para!$F$3),Para!$D6,0))+(IF((L$100=Para!$C6)*(L$101=Para!$F$3),Para!$D6,0))+(IF((L$104=Para!$C6)*(L$105=Para!$F$3),Para!$D6,0))+(IF((L$108=Para!$C6)*(L$109=Para!$F$3),Para!$D6,0))+(IF((L$112=Para!$C6)*(L$113=Para!$F$3),Para!$D6,0))+(IF((L$116=Para!$C6)*(L$117=Para!$F$3),Para!$D6,0))+(IF((L$120=Para!$C6)*(L$121=Para!$F$3),Para!$D6,0))</f>
        <v>0</v>
      </c>
      <c r="M146" s="99">
        <f ca="1">IF((M$8=Para!$C6)*(M$9=Para!$F$3),Para!$D6,0)+(IF((M$12=Para!$C6)*(M$13=Para!$F$3),Para!$D6,0))+(IF((M$16=Para!$C6)*(M$17=Para!$F$3),Para!$D6,0))+(IF((M$20=Para!$C6)*(M$21=Para!$F$3),Para!$D6,0))+(IF((M$24=Para!$C6)*(M$25=Para!$F$3),Para!$D6,0))+(IF((M$28=Para!$C6)*(M$29=Para!$F$3),Para!$D6,0))+(IF((M$32=Para!$C6)*(M$33=Para!$F$3),Para!$D6,0))+(IF((M$36=Para!$C6)*(M$37=Para!$F$3),Para!$D6,0))+(IF((M$40=Para!$C6)*(M$41=Para!$F$3),Para!$D6,0))+(IF((M$44=Para!$C6)*(M$45=Para!$F$3),Para!$D6,0))+(IF((M$48=Para!$C6)*(M$49=Para!$F$3),Para!$D6,0))+(IF((M$52=Para!$C6)*(M$53=Para!$F$3),Para!$D6,0))+(IF((M$56=Para!$C6)*(M$57=Para!$F$3),Para!$D6,0))+(IF((M$60=Para!$C6)*(M$61=Para!$F$3),Para!$D6,0))+(IF((M$64=Para!$C6)*(M$65=Para!$F$3),Para!$D6,0))+(IF((M$68=Para!$C6)*(M$69=Para!$F$3),Para!$D6,0))+(IF((M$72=Para!$C6)*(M$73=Para!$F$3),Para!$D6,0))+(IF((M$76=Para!$C6)*(M$77=Para!$F$3),Para!$D6,0))+(IF((M$80=Para!$C6)*(M$81=Para!$F$3),Para!$D6,0))+(IF((M$84=Para!$C6)*(M$85=Para!$F$3),Para!$D6,0))+(IF((M$88=Para!$C6)*(M$89=Para!$F$3),Para!$D6,0))+(IF((M$92=Para!$C6)*(M$93=Para!$F$3),Para!$D6,0))+(IF((M$96=Para!$C6)*(M$97=Para!$F$3),Para!$D6,0))+(IF((M$100=Para!$C6)*(M$101=Para!$F$3),Para!$D6,0))+(IF((M$104=Para!$C6)*(M$105=Para!$F$3),Para!$D6,0))+(IF((M$108=Para!$C6)*(M$109=Para!$F$3),Para!$D6,0))+(IF((M$112=Para!$C6)*(M$113=Para!$F$3),Para!$D6,0))+(IF((M$116=Para!$C6)*(M$117=Para!$F$3),Para!$D6,0))+(IF((M$120=Para!$C6)*(M$121=Para!$F$3),Para!$D6,0))</f>
        <v>0</v>
      </c>
      <c r="N146" s="99">
        <f ca="1">IF((N$8=Para!$C6)*(N$9=Para!$F$3),Para!$D6,0)+(IF((N$12=Para!$C6)*(N$13=Para!$F$3),Para!$D6,0))+(IF((N$16=Para!$C6)*(N$17=Para!$F$3),Para!$D6,0))+(IF((N$20=Para!$C6)*(N$21=Para!$F$3),Para!$D6,0))+(IF((N$24=Para!$C6)*(N$25=Para!$F$3),Para!$D6,0))+(IF((N$28=Para!$C6)*(N$29=Para!$F$3),Para!$D6,0))+(IF((N$32=Para!$C6)*(N$33=Para!$F$3),Para!$D6,0))+(IF((N$36=Para!$C6)*(N$37=Para!$F$3),Para!$D6,0))+(IF((N$40=Para!$C6)*(N$41=Para!$F$3),Para!$D6,0))+(IF((N$44=Para!$C6)*(N$45=Para!$F$3),Para!$D6,0))+(IF((N$48=Para!$C6)*(N$49=Para!$F$3),Para!$D6,0))+(IF((N$52=Para!$C6)*(N$53=Para!$F$3),Para!$D6,0))+(IF((N$56=Para!$C6)*(N$57=Para!$F$3),Para!$D6,0))+(IF((N$60=Para!$C6)*(N$61=Para!$F$3),Para!$D6,0))+(IF((N$64=Para!$C6)*(N$65=Para!$F$3),Para!$D6,0))+(IF((N$68=Para!$C6)*(N$69=Para!$F$3),Para!$D6,0))+(IF((N$72=Para!$C6)*(N$73=Para!$F$3),Para!$D6,0))+(IF((N$76=Para!$C6)*(N$77=Para!$F$3),Para!$D6,0))+(IF((N$80=Para!$C6)*(N$81=Para!$F$3),Para!$D6,0))+(IF((N$84=Para!$C6)*(N$85=Para!$F$3),Para!$D6,0))+(IF((N$88=Para!$C6)*(N$89=Para!$F$3),Para!$D6,0))+(IF((N$92=Para!$C6)*(N$93=Para!$F$3),Para!$D6,0))+(IF((N$96=Para!$C6)*(N$97=Para!$F$3),Para!$D6,0))+(IF((N$100=Para!$C6)*(N$101=Para!$F$3),Para!$D6,0))+(IF((N$104=Para!$C6)*(N$105=Para!$F$3),Para!$D6,0))+(IF((N$108=Para!$C6)*(N$109=Para!$F$3),Para!$D6,0))+(IF((N$112=Para!$C6)*(N$113=Para!$F$3),Para!$D6,0))+(IF((N$116=Para!$C6)*(N$117=Para!$F$3),Para!$D6,0))+(IF((N$120=Para!$C6)*(N$121=Para!$F$3),Para!$D6,0))</f>
        <v>0</v>
      </c>
      <c r="O146" s="99">
        <f ca="1">IF((O$8=Para!$C6)*(O$9=Para!$F$3),Para!$D6,0)+(IF((O$12=Para!$C6)*(O$13=Para!$F$3),Para!$D6,0))+(IF((O$16=Para!$C6)*(O$17=Para!$F$3),Para!$D6,0))+(IF((O$20=Para!$C6)*(O$21=Para!$F$3),Para!$D6,0))+(IF((O$24=Para!$C6)*(O$25=Para!$F$3),Para!$D6,0))+(IF((O$28=Para!$C6)*(O$29=Para!$F$3),Para!$D6,0))+(IF((O$32=Para!$C6)*(O$33=Para!$F$3),Para!$D6,0))+(IF((O$36=Para!$C6)*(O$37=Para!$F$3),Para!$D6,0))+(IF((O$40=Para!$C6)*(O$41=Para!$F$3),Para!$D6,0))+(IF((O$44=Para!$C6)*(O$45=Para!$F$3),Para!$D6,0))+(IF((O$48=Para!$C6)*(O$49=Para!$F$3),Para!$D6,0))+(IF((O$52=Para!$C6)*(O$53=Para!$F$3),Para!$D6,0))+(IF((O$56=Para!$C6)*(O$57=Para!$F$3),Para!$D6,0))+(IF((O$60=Para!$C6)*(O$61=Para!$F$3),Para!$D6,0))+(IF((O$64=Para!$C6)*(O$65=Para!$F$3),Para!$D6,0))+(IF((O$68=Para!$C6)*(O$69=Para!$F$3),Para!$D6,0))+(IF((O$72=Para!$C6)*(O$73=Para!$F$3),Para!$D6,0))+(IF((O$76=Para!$C6)*(O$77=Para!$F$3),Para!$D6,0))+(IF((O$80=Para!$C6)*(O$81=Para!$F$3),Para!$D6,0))+(IF((O$84=Para!$C6)*(O$85=Para!$F$3),Para!$D6,0))+(IF((O$88=Para!$C6)*(O$89=Para!$F$3),Para!$D6,0))+(IF((O$92=Para!$C6)*(O$93=Para!$F$3),Para!$D6,0))+(IF((O$96=Para!$C6)*(O$97=Para!$F$3),Para!$D6,0))+(IF((O$100=Para!$C6)*(O$101=Para!$F$3),Para!$D6,0))+(IF((O$104=Para!$C6)*(O$105=Para!$F$3),Para!$D6,0))+(IF((O$108=Para!$C6)*(O$109=Para!$F$3),Para!$D6,0))+(IF((O$112=Para!$C6)*(O$113=Para!$F$3),Para!$D6,0))+(IF((O$116=Para!$C6)*(O$117=Para!$F$3),Para!$D6,0))+(IF((O$120=Para!$C6)*(O$121=Para!$F$3),Para!$D6,0))</f>
        <v>0</v>
      </c>
      <c r="P146" s="99">
        <f ca="1">IF((P$8=Para!$C6)*(P$9=Para!$F$3),Para!$D6,0)+(IF((P$12=Para!$C6)*(P$13=Para!$F$3),Para!$D6,0))+(IF((P$16=Para!$C6)*(P$17=Para!$F$3),Para!$D6,0))+(IF((P$20=Para!$C6)*(P$21=Para!$F$3),Para!$D6,0))+(IF((P$24=Para!$C6)*(P$25=Para!$F$3),Para!$D6,0))+(IF((P$28=Para!$C6)*(P$29=Para!$F$3),Para!$D6,0))+(IF((P$32=Para!$C6)*(P$33=Para!$F$3),Para!$D6,0))+(IF((P$36=Para!$C6)*(P$37=Para!$F$3),Para!$D6,0))+(IF((P$40=Para!$C6)*(P$41=Para!$F$3),Para!$D6,0))+(IF((P$44=Para!$C6)*(P$45=Para!$F$3),Para!$D6,0))+(IF((P$48=Para!$C6)*(P$49=Para!$F$3),Para!$D6,0))+(IF((P$52=Para!$C6)*(P$53=Para!$F$3),Para!$D6,0))+(IF((P$56=Para!$C6)*(P$57=Para!$F$3),Para!$D6,0))+(IF((P$60=Para!$C6)*(P$61=Para!$F$3),Para!$D6,0))+(IF((P$64=Para!$C6)*(P$65=Para!$F$3),Para!$D6,0))+(IF((P$68=Para!$C6)*(P$69=Para!$F$3),Para!$D6,0))+(IF((P$72=Para!$C6)*(P$73=Para!$F$3),Para!$D6,0))+(IF((P$76=Para!$C6)*(P$77=Para!$F$3),Para!$D6,0))+(IF((P$80=Para!$C6)*(P$81=Para!$F$3),Para!$D6,0))+(IF((P$84=Para!$C6)*(P$85=Para!$F$3),Para!$D6,0))+(IF((P$88=Para!$C6)*(P$89=Para!$F$3),Para!$D6,0))+(IF((P$92=Para!$C6)*(P$93=Para!$F$3),Para!$D6,0))+(IF((P$96=Para!$C6)*(P$97=Para!$F$3),Para!$D6,0))+(IF((P$100=Para!$C6)*(P$101=Para!$F$3),Para!$D6,0))+(IF((P$104=Para!$C6)*(P$105=Para!$F$3),Para!$D6,0))+(IF((P$108=Para!$C6)*(P$109=Para!$F$3),Para!$D6,0))+(IF((P$112=Para!$C6)*(P$113=Para!$F$3),Para!$D6,0))+(IF((P$116=Para!$C6)*(P$117=Para!$F$3),Para!$D6,0))+(IF((P$120=Para!$C6)*(P$121=Para!$F$3),Para!$D6,0))</f>
        <v>0</v>
      </c>
      <c r="Q146" s="99">
        <f ca="1">IF((Q$8=Para!$C6)*(Q$9=Para!$F$3),Para!$D6,0)+(IF((Q$12=Para!$C6)*(Q$13=Para!$F$3),Para!$D6,0))+(IF((Q$16=Para!$C6)*(Q$17=Para!$F$3),Para!$D6,0))+(IF((Q$20=Para!$C6)*(Q$21=Para!$F$3),Para!$D6,0))+(IF((Q$24=Para!$C6)*(Q$25=Para!$F$3),Para!$D6,0))+(IF((Q$28=Para!$C6)*(Q$29=Para!$F$3),Para!$D6,0))+(IF((Q$32=Para!$C6)*(Q$33=Para!$F$3),Para!$D6,0))+(IF((Q$36=Para!$C6)*(Q$37=Para!$F$3),Para!$D6,0))+(IF((Q$40=Para!$C6)*(Q$41=Para!$F$3),Para!$D6,0))+(IF((Q$44=Para!$C6)*(Q$45=Para!$F$3),Para!$D6,0))+(IF((Q$48=Para!$C6)*(Q$49=Para!$F$3),Para!$D6,0))+(IF((Q$52=Para!$C6)*(Q$53=Para!$F$3),Para!$D6,0))+(IF((Q$56=Para!$C6)*(Q$57=Para!$F$3),Para!$D6,0))+(IF((Q$60=Para!$C6)*(Q$61=Para!$F$3),Para!$D6,0))+(IF((Q$64=Para!$C6)*(Q$65=Para!$F$3),Para!$D6,0))+(IF((Q$68=Para!$C6)*(Q$69=Para!$F$3),Para!$D6,0))+(IF((Q$72=Para!$C6)*(Q$73=Para!$F$3),Para!$D6,0))+(IF((Q$76=Para!$C6)*(Q$77=Para!$F$3),Para!$D6,0))+(IF((Q$80=Para!$C6)*(Q$81=Para!$F$3),Para!$D6,0))+(IF((Q$84=Para!$C6)*(Q$85=Para!$F$3),Para!$D6,0))+(IF((Q$88=Para!$C6)*(Q$89=Para!$F$3),Para!$D6,0))+(IF((Q$92=Para!$C6)*(Q$93=Para!$F$3),Para!$D6,0))+(IF((Q$96=Para!$C6)*(Q$97=Para!$F$3),Para!$D6,0))+(IF((Q$100=Para!$C6)*(Q$101=Para!$F$3),Para!$D6,0))+(IF((Q$104=Para!$C6)*(Q$105=Para!$F$3),Para!$D6,0))+(IF((Q$108=Para!$C6)*(Q$109=Para!$F$3),Para!$D6,0))+(IF((Q$112=Para!$C6)*(Q$113=Para!$F$3),Para!$D6,0))+(IF((Q$116=Para!$C6)*(Q$117=Para!$F$3),Para!$D6,0))+(IF((Q$120=Para!$C6)*(Q$121=Para!$F$3),Para!$D6,0))</f>
        <v>0</v>
      </c>
      <c r="R146" s="99">
        <f ca="1">IF((R$8=Para!$C6)*(R$9=Para!$F$3),Para!$D6,0)+(IF((R$12=Para!$C6)*(R$13=Para!$F$3),Para!$D6,0))+(IF((R$16=Para!$C6)*(R$17=Para!$F$3),Para!$D6,0))+(IF((R$20=Para!$C6)*(R$21=Para!$F$3),Para!$D6,0))+(IF((R$24=Para!$C6)*(R$25=Para!$F$3),Para!$D6,0))+(IF((R$28=Para!$C6)*(R$29=Para!$F$3),Para!$D6,0))+(IF((R$32=Para!$C6)*(R$33=Para!$F$3),Para!$D6,0))+(IF((R$36=Para!$C6)*(R$37=Para!$F$3),Para!$D6,0))+(IF((R$40=Para!$C6)*(R$41=Para!$F$3),Para!$D6,0))+(IF((R$44=Para!$C6)*(R$45=Para!$F$3),Para!$D6,0))+(IF((R$48=Para!$C6)*(R$49=Para!$F$3),Para!$D6,0))+(IF((R$52=Para!$C6)*(R$53=Para!$F$3),Para!$D6,0))+(IF((R$56=Para!$C6)*(R$57=Para!$F$3),Para!$D6,0))+(IF((R$60=Para!$C6)*(R$61=Para!$F$3),Para!$D6,0))+(IF((R$64=Para!$C6)*(R$65=Para!$F$3),Para!$D6,0))+(IF((R$68=Para!$C6)*(R$69=Para!$F$3),Para!$D6,0))+(IF((R$72=Para!$C6)*(R$73=Para!$F$3),Para!$D6,0))+(IF((R$76=Para!$C6)*(R$77=Para!$F$3),Para!$D6,0))+(IF((R$80=Para!$C6)*(R$81=Para!$F$3),Para!$D6,0))+(IF((R$84=Para!$C6)*(R$85=Para!$F$3),Para!$D6,0))+(IF((R$88=Para!$C6)*(R$89=Para!$F$3),Para!$D6,0))+(IF((R$92=Para!$C6)*(R$93=Para!$F$3),Para!$D6,0))+(IF((R$96=Para!$C6)*(R$97=Para!$F$3),Para!$D6,0))+(IF((R$100=Para!$C6)*(R$101=Para!$F$3),Para!$D6,0))+(IF((R$104=Para!$C6)*(R$105=Para!$F$3),Para!$D6,0))+(IF((R$108=Para!$C6)*(R$109=Para!$F$3),Para!$D6,0))+(IF((R$112=Para!$C6)*(R$113=Para!$F$3),Para!$D6,0))+(IF((R$116=Para!$C6)*(R$117=Para!$F$3),Para!$D6,0))+(IF((R$120=Para!$C6)*(R$121=Para!$F$3),Para!$D6,0))</f>
        <v>0</v>
      </c>
      <c r="S146" s="99">
        <f ca="1">IF((S$8=Para!$C6)*(S$9=Para!$F$3),Para!$D6,0)+(IF((S$12=Para!$C6)*(S$13=Para!$F$3),Para!$D6,0))+(IF((S$16=Para!$C6)*(S$17=Para!$F$3),Para!$D6,0))+(IF((S$20=Para!$C6)*(S$21=Para!$F$3),Para!$D6,0))+(IF((S$24=Para!$C6)*(S$25=Para!$F$3),Para!$D6,0))+(IF((S$28=Para!$C6)*(S$29=Para!$F$3),Para!$D6,0))+(IF((S$32=Para!$C6)*(S$33=Para!$F$3),Para!$D6,0))+(IF((S$36=Para!$C6)*(S$37=Para!$F$3),Para!$D6,0))+(IF((S$40=Para!$C6)*(S$41=Para!$F$3),Para!$D6,0))+(IF((S$44=Para!$C6)*(S$45=Para!$F$3),Para!$D6,0))+(IF((S$48=Para!$C6)*(S$49=Para!$F$3),Para!$D6,0))+(IF((S$52=Para!$C6)*(S$53=Para!$F$3),Para!$D6,0))+(IF((S$56=Para!$C6)*(S$57=Para!$F$3),Para!$D6,0))+(IF((S$60=Para!$C6)*(S$61=Para!$F$3),Para!$D6,0))+(IF((S$64=Para!$C6)*(S$65=Para!$F$3),Para!$D6,0))+(IF((S$68=Para!$C6)*(S$69=Para!$F$3),Para!$D6,0))+(IF((S$72=Para!$C6)*(S$73=Para!$F$3),Para!$D6,0))+(IF((S$76=Para!$C6)*(S$77=Para!$F$3),Para!$D6,0))+(IF((S$80=Para!$C6)*(S$81=Para!$F$3),Para!$D6,0))+(IF((S$84=Para!$C6)*(S$85=Para!$F$3),Para!$D6,0))+(IF((S$88=Para!$C6)*(S$89=Para!$F$3),Para!$D6,0))+(IF((S$92=Para!$C6)*(S$93=Para!$F$3),Para!$D6,0))+(IF((S$96=Para!$C6)*(S$97=Para!$F$3),Para!$D6,0))+(IF((S$100=Para!$C6)*(S$101=Para!$F$3),Para!$D6,0))+(IF((S$104=Para!$C6)*(S$105=Para!$F$3),Para!$D6,0))+(IF((S$108=Para!$C6)*(S$109=Para!$F$3),Para!$D6,0))+(IF((S$112=Para!$C6)*(S$113=Para!$F$3),Para!$D6,0))+(IF((S$116=Para!$C6)*(S$117=Para!$F$3),Para!$D6,0))+(IF((S$120=Para!$C6)*(S$121=Para!$F$3),Para!$D6,0))</f>
        <v>0</v>
      </c>
      <c r="T146" s="99">
        <f ca="1">IF((T$8=Para!$C6)*(T$9=Para!$F$3),Para!$D6,0)+(IF((T$12=Para!$C6)*(T$13=Para!$F$3),Para!$D6,0))+(IF((T$16=Para!$C6)*(T$17=Para!$F$3),Para!$D6,0))+(IF((T$20=Para!$C6)*(T$21=Para!$F$3),Para!$D6,0))+(IF((T$24=Para!$C6)*(T$25=Para!$F$3),Para!$D6,0))+(IF((T$28=Para!$C6)*(T$29=Para!$F$3),Para!$D6,0))+(IF((T$32=Para!$C6)*(T$33=Para!$F$3),Para!$D6,0))+(IF((T$36=Para!$C6)*(T$37=Para!$F$3),Para!$D6,0))+(IF((T$40=Para!$C6)*(T$41=Para!$F$3),Para!$D6,0))+(IF((T$44=Para!$C6)*(T$45=Para!$F$3),Para!$D6,0))+(IF((T$48=Para!$C6)*(T$49=Para!$F$3),Para!$D6,0))+(IF((T$52=Para!$C6)*(T$53=Para!$F$3),Para!$D6,0))+(IF((T$56=Para!$C6)*(T$57=Para!$F$3),Para!$D6,0))+(IF((T$60=Para!$C6)*(T$61=Para!$F$3),Para!$D6,0))+(IF((T$64=Para!$C6)*(T$65=Para!$F$3),Para!$D6,0))+(IF((T$68=Para!$C6)*(T$69=Para!$F$3),Para!$D6,0))+(IF((T$72=Para!$C6)*(T$73=Para!$F$3),Para!$D6,0))+(IF((T$76=Para!$C6)*(T$77=Para!$F$3),Para!$D6,0))+(IF((T$80=Para!$C6)*(T$81=Para!$F$3),Para!$D6,0))+(IF((T$84=Para!$C6)*(T$85=Para!$F$3),Para!$D6,0))+(IF((T$88=Para!$C6)*(T$89=Para!$F$3),Para!$D6,0))+(IF((T$92=Para!$C6)*(T$93=Para!$F$3),Para!$D6,0))+(IF((T$96=Para!$C6)*(T$97=Para!$F$3),Para!$D6,0))+(IF((T$100=Para!$C6)*(T$101=Para!$F$3),Para!$D6,0))+(IF((T$104=Para!$C6)*(T$105=Para!$F$3),Para!$D6,0))+(IF((T$108=Para!$C6)*(T$109=Para!$F$3),Para!$D6,0))+(IF((T$112=Para!$C6)*(T$113=Para!$F$3),Para!$D6,0))+(IF((T$116=Para!$C6)*(T$117=Para!$F$3),Para!$D6,0))+(IF((T$120=Para!$C6)*(T$121=Para!$F$3),Para!$D6,0))</f>
        <v>0</v>
      </c>
      <c r="U146" s="99">
        <f ca="1">IF((U$8=Para!$C6)*(U$9=Para!$F$3),Para!$D6,0)+(IF((U$12=Para!$C6)*(U$13=Para!$F$3),Para!$D6,0))+(IF((U$16=Para!$C6)*(U$17=Para!$F$3),Para!$D6,0))+(IF((U$20=Para!$C6)*(U$21=Para!$F$3),Para!$D6,0))+(IF((U$24=Para!$C6)*(U$25=Para!$F$3),Para!$D6,0))+(IF((U$28=Para!$C6)*(U$29=Para!$F$3),Para!$D6,0))+(IF((U$32=Para!$C6)*(U$33=Para!$F$3),Para!$D6,0))+(IF((U$36=Para!$C6)*(U$37=Para!$F$3),Para!$D6,0))+(IF((U$40=Para!$C6)*(U$41=Para!$F$3),Para!$D6,0))+(IF((U$44=Para!$C6)*(U$45=Para!$F$3),Para!$D6,0))+(IF((U$48=Para!$C6)*(U$49=Para!$F$3),Para!$D6,0))+(IF((U$52=Para!$C6)*(U$53=Para!$F$3),Para!$D6,0))+(IF((U$56=Para!$C6)*(U$57=Para!$F$3),Para!$D6,0))+(IF((U$60=Para!$C6)*(U$61=Para!$F$3),Para!$D6,0))+(IF((U$64=Para!$C6)*(U$65=Para!$F$3),Para!$D6,0))+(IF((U$68=Para!$C6)*(U$69=Para!$F$3),Para!$D6,0))+(IF((U$72=Para!$C6)*(U$73=Para!$F$3),Para!$D6,0))+(IF((U$76=Para!$C6)*(U$77=Para!$F$3),Para!$D6,0))+(IF((U$80=Para!$C6)*(U$81=Para!$F$3),Para!$D6,0))+(IF((U$84=Para!$C6)*(U$85=Para!$F$3),Para!$D6,0))+(IF((U$88=Para!$C6)*(U$89=Para!$F$3),Para!$D6,0))+(IF((U$92=Para!$C6)*(U$93=Para!$F$3),Para!$D6,0))+(IF((U$96=Para!$C6)*(U$97=Para!$F$3),Para!$D6,0))+(IF((U$100=Para!$C6)*(U$101=Para!$F$3),Para!$D6,0))+(IF((U$104=Para!$C6)*(U$105=Para!$F$3),Para!$D6,0))+(IF((U$108=Para!$C6)*(U$109=Para!$F$3),Para!$D6,0))+(IF((U$112=Para!$C6)*(U$113=Para!$F$3),Para!$D6,0))+(IF((U$116=Para!$C6)*(U$117=Para!$F$3),Para!$D6,0))+(IF((U$120=Para!$C6)*(U$121=Para!$F$3),Para!$D6,0))</f>
        <v>0</v>
      </c>
      <c r="V146" s="99">
        <f ca="1">IF((V$8=Para!$C6)*(V$9=Para!$F$3),Para!$D6,0)+(IF((V$12=Para!$C6)*(V$13=Para!$F$3),Para!$D6,0))+(IF((V$16=Para!$C6)*(V$17=Para!$F$3),Para!$D6,0))+(IF((V$20=Para!$C6)*(V$21=Para!$F$3),Para!$D6,0))+(IF((V$24=Para!$C6)*(V$25=Para!$F$3),Para!$D6,0))+(IF((V$28=Para!$C6)*(V$29=Para!$F$3),Para!$D6,0))+(IF((V$32=Para!$C6)*(V$33=Para!$F$3),Para!$D6,0))+(IF((V$36=Para!$C6)*(V$37=Para!$F$3),Para!$D6,0))+(IF((V$40=Para!$C6)*(V$41=Para!$F$3),Para!$D6,0))+(IF((V$44=Para!$C6)*(V$45=Para!$F$3),Para!$D6,0))+(IF((V$48=Para!$C6)*(V$49=Para!$F$3),Para!$D6,0))+(IF((V$52=Para!$C6)*(V$53=Para!$F$3),Para!$D6,0))+(IF((V$56=Para!$C6)*(V$57=Para!$F$3),Para!$D6,0))+(IF((V$60=Para!$C6)*(V$61=Para!$F$3),Para!$D6,0))+(IF((V$64=Para!$C6)*(V$65=Para!$F$3),Para!$D6,0))+(IF((V$68=Para!$C6)*(V$69=Para!$F$3),Para!$D6,0))+(IF((V$72=Para!$C6)*(V$73=Para!$F$3),Para!$D6,0))+(IF((V$76=Para!$C6)*(V$77=Para!$F$3),Para!$D6,0))+(IF((V$80=Para!$C6)*(V$81=Para!$F$3),Para!$D6,0))+(IF((V$84=Para!$C6)*(V$85=Para!$F$3),Para!$D6,0))+(IF((V$88=Para!$C6)*(V$89=Para!$F$3),Para!$D6,0))+(IF((V$92=Para!$C6)*(V$93=Para!$F$3),Para!$D6,0))+(IF((V$96=Para!$C6)*(V$97=Para!$F$3),Para!$D6,0))+(IF((V$100=Para!$C6)*(V$101=Para!$F$3),Para!$D6,0))+(IF((V$104=Para!$C6)*(V$105=Para!$F$3),Para!$D6,0))+(IF((V$108=Para!$C6)*(V$109=Para!$F$3),Para!$D6,0))+(IF((V$112=Para!$C6)*(V$113=Para!$F$3),Para!$D6,0))+(IF((V$116=Para!$C6)*(V$117=Para!$F$3),Para!$D6,0))+(IF((V$120=Para!$C6)*(V$121=Para!$F$3),Para!$D6,0))</f>
        <v>0</v>
      </c>
      <c r="W146" s="99">
        <f ca="1">IF((W$8=Para!$C6)*(W$9=Para!$F$3),Para!$D6,0)+(IF((W$12=Para!$C6)*(W$13=Para!$F$3),Para!$D6,0))+(IF((W$16=Para!$C6)*(W$17=Para!$F$3),Para!$D6,0))+(IF((W$20=Para!$C6)*(W$21=Para!$F$3),Para!$D6,0))+(IF((W$24=Para!$C6)*(W$25=Para!$F$3),Para!$D6,0))+(IF((W$28=Para!$C6)*(W$29=Para!$F$3),Para!$D6,0))+(IF((W$32=Para!$C6)*(W$33=Para!$F$3),Para!$D6,0))+(IF((W$36=Para!$C6)*(W$37=Para!$F$3),Para!$D6,0))+(IF((W$40=Para!$C6)*(W$41=Para!$F$3),Para!$D6,0))+(IF((W$44=Para!$C6)*(W$45=Para!$F$3),Para!$D6,0))+(IF((W$48=Para!$C6)*(W$49=Para!$F$3),Para!$D6,0))+(IF((W$52=Para!$C6)*(W$53=Para!$F$3),Para!$D6,0))+(IF((W$56=Para!$C6)*(W$57=Para!$F$3),Para!$D6,0))+(IF((W$60=Para!$C6)*(W$61=Para!$F$3),Para!$D6,0))+(IF((W$64=Para!$C6)*(W$65=Para!$F$3),Para!$D6,0))+(IF((W$68=Para!$C6)*(W$69=Para!$F$3),Para!$D6,0))+(IF((W$72=Para!$C6)*(W$73=Para!$F$3),Para!$D6,0))+(IF((W$76=Para!$C6)*(W$77=Para!$F$3),Para!$D6,0))+(IF((W$80=Para!$C6)*(W$81=Para!$F$3),Para!$D6,0))+(IF((W$84=Para!$C6)*(W$85=Para!$F$3),Para!$D6,0))+(IF((W$88=Para!$C6)*(W$89=Para!$F$3),Para!$D6,0))+(IF((W$92=Para!$C6)*(W$93=Para!$F$3),Para!$D6,0))+(IF((W$96=Para!$C6)*(W$97=Para!$F$3),Para!$D6,0))+(IF((W$100=Para!$C6)*(W$101=Para!$F$3),Para!$D6,0))+(IF((W$104=Para!$C6)*(W$105=Para!$F$3),Para!$D6,0))+(IF((W$108=Para!$C6)*(W$109=Para!$F$3),Para!$D6,0))+(IF((W$112=Para!$C6)*(W$113=Para!$F$3),Para!$D6,0))+(IF((W$116=Para!$C6)*(W$117=Para!$F$3),Para!$D6,0))+(IF((W$120=Para!$C6)*(W$121=Para!$F$3),Para!$D6,0))</f>
        <v>0</v>
      </c>
      <c r="X146" s="99">
        <f ca="1">IF((X$8=Para!$C6)*(X$9=Para!$F$3),Para!$D6,0)+(IF((X$12=Para!$C6)*(X$13=Para!$F$3),Para!$D6,0))+(IF((X$16=Para!$C6)*(X$17=Para!$F$3),Para!$D6,0))+(IF((X$20=Para!$C6)*(X$21=Para!$F$3),Para!$D6,0))+(IF((X$24=Para!$C6)*(X$25=Para!$F$3),Para!$D6,0))+(IF((X$28=Para!$C6)*(X$29=Para!$F$3),Para!$D6,0))+(IF((X$32=Para!$C6)*(X$33=Para!$F$3),Para!$D6,0))+(IF((X$36=Para!$C6)*(X$37=Para!$F$3),Para!$D6,0))+(IF((X$40=Para!$C6)*(X$41=Para!$F$3),Para!$D6,0))+(IF((X$44=Para!$C6)*(X$45=Para!$F$3),Para!$D6,0))+(IF((X$48=Para!$C6)*(X$49=Para!$F$3),Para!$D6,0))+(IF((X$52=Para!$C6)*(X$53=Para!$F$3),Para!$D6,0))+(IF((X$56=Para!$C6)*(X$57=Para!$F$3),Para!$D6,0))+(IF((X$60=Para!$C6)*(X$61=Para!$F$3),Para!$D6,0))+(IF((X$64=Para!$C6)*(X$65=Para!$F$3),Para!$D6,0))+(IF((X$68=Para!$C6)*(X$69=Para!$F$3),Para!$D6,0))+(IF((X$72=Para!$C6)*(X$73=Para!$F$3),Para!$D6,0))+(IF((X$76=Para!$C6)*(X$77=Para!$F$3),Para!$D6,0))+(IF((X$80=Para!$C6)*(X$81=Para!$F$3),Para!$D6,0))+(IF((X$84=Para!$C6)*(X$85=Para!$F$3),Para!$D6,0))+(IF((X$88=Para!$C6)*(X$89=Para!$F$3),Para!$D6,0))+(IF((X$92=Para!$C6)*(X$93=Para!$F$3),Para!$D6,0))+(IF((X$96=Para!$C6)*(X$97=Para!$F$3),Para!$D6,0))+(IF((X$100=Para!$C6)*(X$101=Para!$F$3),Para!$D6,0))+(IF((X$104=Para!$C6)*(X$105=Para!$F$3),Para!$D6,0))+(IF((X$108=Para!$C6)*(X$109=Para!$F$3),Para!$D6,0))+(IF((X$112=Para!$C6)*(X$113=Para!$F$3),Para!$D6,0))+(IF((X$116=Para!$C6)*(X$117=Para!$F$3),Para!$D6,0))+(IF((X$120=Para!$C6)*(X$121=Para!$F$3),Para!$D6,0))</f>
        <v>0</v>
      </c>
      <c r="Y146" s="99">
        <f ca="1">IF((Y$8=Para!$C6)*(Y$9=Para!$F$3),Para!$D6,0)+(IF((Y$12=Para!$C6)*(Y$13=Para!$F$3),Para!$D6,0))+(IF((Y$16=Para!$C6)*(Y$17=Para!$F$3),Para!$D6,0))+(IF((Y$20=Para!$C6)*(Y$21=Para!$F$3),Para!$D6,0))+(IF((Y$24=Para!$C6)*(Y$25=Para!$F$3),Para!$D6,0))+(IF((Y$28=Para!$C6)*(Y$29=Para!$F$3),Para!$D6,0))+(IF((Y$32=Para!$C6)*(Y$33=Para!$F$3),Para!$D6,0))+(IF((Y$36=Para!$C6)*(Y$37=Para!$F$3),Para!$D6,0))+(IF((Y$40=Para!$C6)*(Y$41=Para!$F$3),Para!$D6,0))+(IF((Y$44=Para!$C6)*(Y$45=Para!$F$3),Para!$D6,0))+(IF((Y$48=Para!$C6)*(Y$49=Para!$F$3),Para!$D6,0))+(IF((Y$52=Para!$C6)*(Y$53=Para!$F$3),Para!$D6,0))+(IF((Y$56=Para!$C6)*(Y$57=Para!$F$3),Para!$D6,0))+(IF((Y$60=Para!$C6)*(Y$61=Para!$F$3),Para!$D6,0))+(IF((Y$64=Para!$C6)*(Y$65=Para!$F$3),Para!$D6,0))+(IF((Y$68=Para!$C6)*(Y$69=Para!$F$3),Para!$D6,0))+(IF((Y$72=Para!$C6)*(Y$73=Para!$F$3),Para!$D6,0))+(IF((Y$76=Para!$C6)*(Y$77=Para!$F$3),Para!$D6,0))+(IF((Y$80=Para!$C6)*(Y$81=Para!$F$3),Para!$D6,0))+(IF((Y$84=Para!$C6)*(Y$85=Para!$F$3),Para!$D6,0))+(IF((Y$88=Para!$C6)*(Y$89=Para!$F$3),Para!$D6,0))+(IF((Y$92=Para!$C6)*(Y$93=Para!$F$3),Para!$D6,0))+(IF((Y$96=Para!$C6)*(Y$97=Para!$F$3),Para!$D6,0))+(IF((Y$100=Para!$C6)*(Y$101=Para!$F$3),Para!$D6,0))+(IF((Y$104=Para!$C6)*(Y$105=Para!$F$3),Para!$D6,0))+(IF((Y$108=Para!$C6)*(Y$109=Para!$F$3),Para!$D6,0))+(IF((Y$112=Para!$C6)*(Y$113=Para!$F$3),Para!$D6,0))+(IF((Y$116=Para!$C6)*(Y$117=Para!$F$3),Para!$D6,0))+(IF((Y$120=Para!$C6)*(Y$121=Para!$F$3),Para!$D6,0))</f>
        <v>0</v>
      </c>
      <c r="Z146" s="99">
        <f ca="1">IF((Z$8=Para!$C6)*(Z$9=Para!$F$3),Para!$D6,0)+(IF((Z$12=Para!$C6)*(Z$13=Para!$F$3),Para!$D6,0))+(IF((Z$16=Para!$C6)*(Z$17=Para!$F$3),Para!$D6,0))+(IF((Z$20=Para!$C6)*(Z$21=Para!$F$3),Para!$D6,0))+(IF((Z$24=Para!$C6)*(Z$25=Para!$F$3),Para!$D6,0))+(IF((Z$28=Para!$C6)*(Z$29=Para!$F$3),Para!$D6,0))+(IF((Z$32=Para!$C6)*(Z$33=Para!$F$3),Para!$D6,0))+(IF((Z$36=Para!$C6)*(Z$37=Para!$F$3),Para!$D6,0))+(IF((Z$40=Para!$C6)*(Z$41=Para!$F$3),Para!$D6,0))+(IF((Z$44=Para!$C6)*(Z$45=Para!$F$3),Para!$D6,0))+(IF((Z$48=Para!$C6)*(Z$49=Para!$F$3),Para!$D6,0))+(IF((Z$52=Para!$C6)*(Z$53=Para!$F$3),Para!$D6,0))+(IF((Z$56=Para!$C6)*(Z$57=Para!$F$3),Para!$D6,0))+(IF((Z$60=Para!$C6)*(Z$61=Para!$F$3),Para!$D6,0))+(IF((Z$64=Para!$C6)*(Z$65=Para!$F$3),Para!$D6,0))+(IF((Z$68=Para!$C6)*(Z$69=Para!$F$3),Para!$D6,0))+(IF((Z$72=Para!$C6)*(Z$73=Para!$F$3),Para!$D6,0))+(IF((Z$76=Para!$C6)*(Z$77=Para!$F$3),Para!$D6,0))+(IF((Z$80=Para!$C6)*(Z$81=Para!$F$3),Para!$D6,0))+(IF((Z$84=Para!$C6)*(Z$85=Para!$F$3),Para!$D6,0))+(IF((Z$88=Para!$C6)*(Z$89=Para!$F$3),Para!$D6,0))+(IF((Z$92=Para!$C6)*(Z$93=Para!$F$3),Para!$D6,0))+(IF((Z$96=Para!$C6)*(Z$97=Para!$F$3),Para!$D6,0))+(IF((Z$100=Para!$C6)*(Z$101=Para!$F$3),Para!$D6,0))+(IF((Z$104=Para!$C6)*(Z$105=Para!$F$3),Para!$D6,0))+(IF((Z$108=Para!$C6)*(Z$109=Para!$F$3),Para!$D6,0))+(IF((Z$112=Para!$C6)*(Z$113=Para!$F$3),Para!$D6,0))+(IF((Z$116=Para!$C6)*(Z$117=Para!$F$3),Para!$D6,0))+(IF((Z$120=Para!$C6)*(Z$121=Para!$F$3),Para!$D6,0))</f>
        <v>0</v>
      </c>
      <c r="AA146" s="99">
        <f ca="1">IF((AA$8=Para!$C6)*(AA$9=Para!$F$3),Para!$D6,0)+(IF((AA$12=Para!$C6)*(AA$13=Para!$F$3),Para!$D6,0))+(IF((AA$16=Para!$C6)*(AA$17=Para!$F$3),Para!$D6,0))+(IF((AA$20=Para!$C6)*(AA$21=Para!$F$3),Para!$D6,0))+(IF((AA$24=Para!$C6)*(AA$25=Para!$F$3),Para!$D6,0))+(IF((AA$28=Para!$C6)*(AA$29=Para!$F$3),Para!$D6,0))+(IF((AA$32=Para!$C6)*(AA$33=Para!$F$3),Para!$D6,0))+(IF((AA$36=Para!$C6)*(AA$37=Para!$F$3),Para!$D6,0))+(IF((AA$40=Para!$C6)*(AA$41=Para!$F$3),Para!$D6,0))+(IF((AA$44=Para!$C6)*(AA$45=Para!$F$3),Para!$D6,0))+(IF((AA$48=Para!$C6)*(AA$49=Para!$F$3),Para!$D6,0))+(IF((AA$52=Para!$C6)*(AA$53=Para!$F$3),Para!$D6,0))+(IF((AA$56=Para!$C6)*(AA$57=Para!$F$3),Para!$D6,0))+(IF((AA$60=Para!$C6)*(AA$61=Para!$F$3),Para!$D6,0))+(IF((AA$64=Para!$C6)*(AA$65=Para!$F$3),Para!$D6,0))+(IF((AA$68=Para!$C6)*(AA$69=Para!$F$3),Para!$D6,0))+(IF((AA$72=Para!$C6)*(AA$73=Para!$F$3),Para!$D6,0))+(IF((AA$76=Para!$C6)*(AA$77=Para!$F$3),Para!$D6,0))+(IF((AA$80=Para!$C6)*(AA$81=Para!$F$3),Para!$D6,0))+(IF((AA$84=Para!$C6)*(AA$85=Para!$F$3),Para!$D6,0))+(IF((AA$88=Para!$C6)*(AA$89=Para!$F$3),Para!$D6,0))+(IF((AA$92=Para!$C6)*(AA$93=Para!$F$3),Para!$D6,0))+(IF((AA$96=Para!$C6)*(AA$97=Para!$F$3),Para!$D6,0))+(IF((AA$100=Para!$C6)*(AA$101=Para!$F$3),Para!$D6,0))+(IF((AA$104=Para!$C6)*(AA$105=Para!$F$3),Para!$D6,0))+(IF((AA$108=Para!$C6)*(AA$109=Para!$F$3),Para!$D6,0))+(IF((AA$112=Para!$C6)*(AA$113=Para!$F$3),Para!$D6,0))+(IF((AA$116=Para!$C6)*(AA$117=Para!$F$3),Para!$D6,0))+(IF((AA$120=Para!$C6)*(AA$121=Para!$F$3),Para!$D6,0))</f>
        <v>0</v>
      </c>
      <c r="AB146" s="99">
        <f ca="1">IF((AB$8=Para!$C6)*(AB$9=Para!$F$3),Para!$D6,0)+(IF((AB$12=Para!$C6)*(AB$13=Para!$F$3),Para!$D6,0))+(IF((AB$16=Para!$C6)*(AB$17=Para!$F$3),Para!$D6,0))+(IF((AB$20=Para!$C6)*(AB$21=Para!$F$3),Para!$D6,0))+(IF((AB$24=Para!$C6)*(AB$25=Para!$F$3),Para!$D6,0))+(IF((AB$28=Para!$C6)*(AB$29=Para!$F$3),Para!$D6,0))+(IF((AB$32=Para!$C6)*(AB$33=Para!$F$3),Para!$D6,0))+(IF((AB$36=Para!$C6)*(AB$37=Para!$F$3),Para!$D6,0))+(IF((AB$40=Para!$C6)*(AB$41=Para!$F$3),Para!$D6,0))+(IF((AB$44=Para!$C6)*(AB$45=Para!$F$3),Para!$D6,0))+(IF((AB$48=Para!$C6)*(AB$49=Para!$F$3),Para!$D6,0))+(IF((AB$52=Para!$C6)*(AB$53=Para!$F$3),Para!$D6,0))+(IF((AB$56=Para!$C6)*(AB$57=Para!$F$3),Para!$D6,0))+(IF((AB$60=Para!$C6)*(AB$61=Para!$F$3),Para!$D6,0))+(IF((AB$64=Para!$C6)*(AB$65=Para!$F$3),Para!$D6,0))+(IF((AB$68=Para!$C6)*(AB$69=Para!$F$3),Para!$D6,0))+(IF((AB$72=Para!$C6)*(AB$73=Para!$F$3),Para!$D6,0))+(IF((AB$76=Para!$C6)*(AB$77=Para!$F$3),Para!$D6,0))+(IF((AB$80=Para!$C6)*(AB$81=Para!$F$3),Para!$D6,0))+(IF((AB$84=Para!$C6)*(AB$85=Para!$F$3),Para!$D6,0))+(IF((AB$88=Para!$C6)*(AB$89=Para!$F$3),Para!$D6,0))+(IF((AB$92=Para!$C6)*(AB$93=Para!$F$3),Para!$D6,0))+(IF((AB$96=Para!$C6)*(AB$97=Para!$F$3),Para!$D6,0))+(IF((AB$100=Para!$C6)*(AB$101=Para!$F$3),Para!$D6,0))+(IF((AB$104=Para!$C6)*(AB$105=Para!$F$3),Para!$D6,0))+(IF((AB$108=Para!$C6)*(AB$109=Para!$F$3),Para!$D6,0))+(IF((AB$112=Para!$C6)*(AB$113=Para!$F$3),Para!$D6,0))+(IF((AB$116=Para!$C6)*(AB$117=Para!$F$3),Para!$D6,0))+(IF((AB$120=Para!$C6)*(AB$121=Para!$F$3),Para!$D6,0))</f>
        <v>0</v>
      </c>
      <c r="AC146" s="99">
        <f ca="1">IF((AC$8=Para!$C6)*(AC$9=Para!$F$3),Para!$D6,0)+(IF((AC$12=Para!$C6)*(AC$13=Para!$F$3),Para!$D6,0))+(IF((AC$16=Para!$C6)*(AC$17=Para!$F$3),Para!$D6,0))+(IF((AC$20=Para!$C6)*(AC$21=Para!$F$3),Para!$D6,0))+(IF((AC$24=Para!$C6)*(AC$25=Para!$F$3),Para!$D6,0))+(IF((AC$28=Para!$C6)*(AC$29=Para!$F$3),Para!$D6,0))+(IF((AC$32=Para!$C6)*(AC$33=Para!$F$3),Para!$D6,0))+(IF((AC$36=Para!$C6)*(AC$37=Para!$F$3),Para!$D6,0))+(IF((AC$40=Para!$C6)*(AC$41=Para!$F$3),Para!$D6,0))+(IF((AC$44=Para!$C6)*(AC$45=Para!$F$3),Para!$D6,0))+(IF((AC$48=Para!$C6)*(AC$49=Para!$F$3),Para!$D6,0))+(IF((AC$52=Para!$C6)*(AC$53=Para!$F$3),Para!$D6,0))+(IF((AC$56=Para!$C6)*(AC$57=Para!$F$3),Para!$D6,0))+(IF((AC$60=Para!$C6)*(AC$61=Para!$F$3),Para!$D6,0))+(IF((AC$64=Para!$C6)*(AC$65=Para!$F$3),Para!$D6,0))+(IF((AC$68=Para!$C6)*(AC$69=Para!$F$3),Para!$D6,0))+(IF((AC$72=Para!$C6)*(AC$73=Para!$F$3),Para!$D6,0))+(IF((AC$76=Para!$C6)*(AC$77=Para!$F$3),Para!$D6,0))+(IF((AC$80=Para!$C6)*(AC$81=Para!$F$3),Para!$D6,0))+(IF((AC$84=Para!$C6)*(AC$85=Para!$F$3),Para!$D6,0))+(IF((AC$88=Para!$C6)*(AC$89=Para!$F$3),Para!$D6,0))+(IF((AC$92=Para!$C6)*(AC$93=Para!$F$3),Para!$D6,0))+(IF((AC$96=Para!$C6)*(AC$97=Para!$F$3),Para!$D6,0))+(IF((AC$100=Para!$C6)*(AC$101=Para!$F$3),Para!$D6,0))+(IF((AC$104=Para!$C6)*(AC$105=Para!$F$3),Para!$D6,0))+(IF((AC$108=Para!$C6)*(AC$109=Para!$F$3),Para!$D6,0))+(IF((AC$112=Para!$C6)*(AC$113=Para!$F$3),Para!$D6,0))+(IF((AC$116=Para!$C6)*(AC$117=Para!$F$3),Para!$D6,0))+(IF((AC$120=Para!$C6)*(AC$121=Para!$F$3),Para!$D6,0))</f>
        <v>0</v>
      </c>
      <c r="AD146" s="99">
        <f ca="1">IF((AD$8=Para!$C6)*(AD$9=Para!$F$3),Para!$D6,0)+(IF((AD$12=Para!$C6)*(AD$13=Para!$F$3),Para!$D6,0))+(IF((AD$16=Para!$C6)*(AD$17=Para!$F$3),Para!$D6,0))+(IF((AD$20=Para!$C6)*(AD$21=Para!$F$3),Para!$D6,0))+(IF((AD$24=Para!$C6)*(AD$25=Para!$F$3),Para!$D6,0))+(IF((AD$28=Para!$C6)*(AD$29=Para!$F$3),Para!$D6,0))+(IF((AD$32=Para!$C6)*(AD$33=Para!$F$3),Para!$D6,0))+(IF((AD$36=Para!$C6)*(AD$37=Para!$F$3),Para!$D6,0))+(IF((AD$40=Para!$C6)*(AD$41=Para!$F$3),Para!$D6,0))+(IF((AD$44=Para!$C6)*(AD$45=Para!$F$3),Para!$D6,0))+(IF((AD$48=Para!$C6)*(AD$49=Para!$F$3),Para!$D6,0))+(IF((AD$52=Para!$C6)*(AD$53=Para!$F$3),Para!$D6,0))+(IF((AD$56=Para!$C6)*(AD$57=Para!$F$3),Para!$D6,0))+(IF((AD$60=Para!$C6)*(AD$61=Para!$F$3),Para!$D6,0))+(IF((AD$64=Para!$C6)*(AD$65=Para!$F$3),Para!$D6,0))+(IF((AD$68=Para!$C6)*(AD$69=Para!$F$3),Para!$D6,0))+(IF((AD$72=Para!$C6)*(AD$73=Para!$F$3),Para!$D6,0))+(IF((AD$76=Para!$C6)*(AD$77=Para!$F$3),Para!$D6,0))+(IF((AD$80=Para!$C6)*(AD$81=Para!$F$3),Para!$D6,0))+(IF((AD$84=Para!$C6)*(AD$85=Para!$F$3),Para!$D6,0))+(IF((AD$88=Para!$C6)*(AD$89=Para!$F$3),Para!$D6,0))+(IF((AD$92=Para!$C6)*(AD$93=Para!$F$3),Para!$D6,0))+(IF((AD$96=Para!$C6)*(AD$97=Para!$F$3),Para!$D6,0))+(IF((AD$100=Para!$C6)*(AD$101=Para!$F$3),Para!$D6,0))+(IF((AD$104=Para!$C6)*(AD$105=Para!$F$3),Para!$D6,0))+(IF((AD$108=Para!$C6)*(AD$109=Para!$F$3),Para!$D6,0))+(IF((AD$112=Para!$C6)*(AD$113=Para!$F$3),Para!$D6,0))+(IF((AD$116=Para!$C6)*(AD$117=Para!$F$3),Para!$D6,0))+(IF((AD$120=Para!$C6)*(AD$121=Para!$F$3),Para!$D6,0))</f>
        <v>0</v>
      </c>
      <c r="AE146" s="99">
        <f ca="1">IF((AE$8=Para!$C6)*(AE$9=Para!$F$3),Para!$D6,0)+(IF((AE$12=Para!$C6)*(AE$13=Para!$F$3),Para!$D6,0))+(IF((AE$16=Para!$C6)*(AE$17=Para!$F$3),Para!$D6,0))+(IF((AE$20=Para!$C6)*(AE$21=Para!$F$3),Para!$D6,0))+(IF((AE$24=Para!$C6)*(AE$25=Para!$F$3),Para!$D6,0))+(IF((AE$28=Para!$C6)*(AE$29=Para!$F$3),Para!$D6,0))+(IF((AE$32=Para!$C6)*(AE$33=Para!$F$3),Para!$D6,0))+(IF((AE$36=Para!$C6)*(AE$37=Para!$F$3),Para!$D6,0))+(IF((AE$40=Para!$C6)*(AE$41=Para!$F$3),Para!$D6,0))+(IF((AE$44=Para!$C6)*(AE$45=Para!$F$3),Para!$D6,0))+(IF((AE$48=Para!$C6)*(AE$49=Para!$F$3),Para!$D6,0))+(IF((AE$52=Para!$C6)*(AE$53=Para!$F$3),Para!$D6,0))+(IF((AE$56=Para!$C6)*(AE$57=Para!$F$3),Para!$D6,0))+(IF((AE$60=Para!$C6)*(AE$61=Para!$F$3),Para!$D6,0))+(IF((AE$64=Para!$C6)*(AE$65=Para!$F$3),Para!$D6,0))+(IF((AE$68=Para!$C6)*(AE$69=Para!$F$3),Para!$D6,0))+(IF((AE$72=Para!$C6)*(AE$73=Para!$F$3),Para!$D6,0))+(IF((AE$76=Para!$C6)*(AE$77=Para!$F$3),Para!$D6,0))+(IF((AE$80=Para!$C6)*(AE$81=Para!$F$3),Para!$D6,0))+(IF((AE$84=Para!$C6)*(AE$85=Para!$F$3),Para!$D6,0))+(IF((AE$88=Para!$C6)*(AE$89=Para!$F$3),Para!$D6,0))+(IF((AE$92=Para!$C6)*(AE$93=Para!$F$3),Para!$D6,0))+(IF((AE$96=Para!$C6)*(AE$97=Para!$F$3),Para!$D6,0))+(IF((AE$100=Para!$C6)*(AE$101=Para!$F$3),Para!$D6,0))+(IF((AE$104=Para!$C6)*(AE$105=Para!$F$3),Para!$D6,0))+(IF((AE$108=Para!$C6)*(AE$109=Para!$F$3),Para!$D6,0))+(IF((AE$112=Para!$C6)*(AE$113=Para!$F$3),Para!$D6,0))+(IF((AE$116=Para!$C6)*(AE$117=Para!$F$3),Para!$D6,0))+(IF((AE$120=Para!$C6)*(AE$121=Para!$F$3),Para!$D6,0))</f>
        <v>0</v>
      </c>
      <c r="AF146" s="99">
        <f ca="1">IF((AF$8=Para!$C6)*(AF$9=Para!$F$3),Para!$D6,0)+(IF((AF$12=Para!$C6)*(AF$13=Para!$F$3),Para!$D6,0))+(IF((AF$16=Para!$C6)*(AF$17=Para!$F$3),Para!$D6,0))+(IF((AF$20=Para!$C6)*(AF$21=Para!$F$3),Para!$D6,0))+(IF((AF$24=Para!$C6)*(AF$25=Para!$F$3),Para!$D6,0))+(IF((AF$28=Para!$C6)*(AF$29=Para!$F$3),Para!$D6,0))+(IF((AF$32=Para!$C6)*(AF$33=Para!$F$3),Para!$D6,0))+(IF((AF$36=Para!$C6)*(AF$37=Para!$F$3),Para!$D6,0))+(IF((AF$40=Para!$C6)*(AF$41=Para!$F$3),Para!$D6,0))+(IF((AF$44=Para!$C6)*(AF$45=Para!$F$3),Para!$D6,0))+(IF((AF$48=Para!$C6)*(AF$49=Para!$F$3),Para!$D6,0))+(IF((AF$52=Para!$C6)*(AF$53=Para!$F$3),Para!$D6,0))+(IF((AF$56=Para!$C6)*(AF$57=Para!$F$3),Para!$D6,0))+(IF((AF$60=Para!$C6)*(AF$61=Para!$F$3),Para!$D6,0))+(IF((AF$64=Para!$C6)*(AF$65=Para!$F$3),Para!$D6,0))+(IF((AF$68=Para!$C6)*(AF$69=Para!$F$3),Para!$D6,0))+(IF((AF$72=Para!$C6)*(AF$73=Para!$F$3),Para!$D6,0))+(IF((AF$76=Para!$C6)*(AF$77=Para!$F$3),Para!$D6,0))+(IF((AF$80=Para!$C6)*(AF$81=Para!$F$3),Para!$D6,0))+(IF((AF$84=Para!$C6)*(AF$85=Para!$F$3),Para!$D6,0))+(IF((AF$88=Para!$C6)*(AF$89=Para!$F$3),Para!$D6,0))+(IF((AF$92=Para!$C6)*(AF$93=Para!$F$3),Para!$D6,0))+(IF((AF$96=Para!$C6)*(AF$97=Para!$F$3),Para!$D6,0))+(IF((AF$100=Para!$C6)*(AF$101=Para!$F$3),Para!$D6,0))+(IF((AF$104=Para!$C6)*(AF$105=Para!$F$3),Para!$D6,0))+(IF((AF$108=Para!$C6)*(AF$109=Para!$F$3),Para!$D6,0))+(IF((AF$112=Para!$C6)*(AF$113=Para!$F$3),Para!$D6,0))+(IF((AF$116=Para!$C6)*(AF$117=Para!$F$3),Para!$D6,0))+(IF((AF$120=Para!$C6)*(AF$121=Para!$F$3),Para!$D6,0))</f>
        <v>0</v>
      </c>
      <c r="AG146" s="99">
        <f ca="1">IF((AG$8=Para!$C6)*(AG$9=Para!$F$3),Para!$D6,0)+(IF((AG$12=Para!$C6)*(AG$13=Para!$F$3),Para!$D6,0))+(IF((AG$16=Para!$C6)*(AG$17=Para!$F$3),Para!$D6,0))+(IF((AG$20=Para!$C6)*(AG$21=Para!$F$3),Para!$D6,0))+(IF((AG$24=Para!$C6)*(AG$25=Para!$F$3),Para!$D6,0))+(IF((AG$28=Para!$C6)*(AG$29=Para!$F$3),Para!$D6,0))+(IF((AG$32=Para!$C6)*(AG$33=Para!$F$3),Para!$D6,0))+(IF((AG$36=Para!$C6)*(AG$37=Para!$F$3),Para!$D6,0))+(IF((AG$40=Para!$C6)*(AG$41=Para!$F$3),Para!$D6,0))+(IF((AG$44=Para!$C6)*(AG$45=Para!$F$3),Para!$D6,0))+(IF((AG$48=Para!$C6)*(AG$49=Para!$F$3),Para!$D6,0))+(IF((AG$52=Para!$C6)*(AG$53=Para!$F$3),Para!$D6,0))+(IF((AG$56=Para!$C6)*(AG$57=Para!$F$3),Para!$D6,0))+(IF((AG$60=Para!$C6)*(AG$61=Para!$F$3),Para!$D6,0))+(IF((AG$64=Para!$C6)*(AG$65=Para!$F$3),Para!$D6,0))+(IF((AG$68=Para!$C6)*(AG$69=Para!$F$3),Para!$D6,0))+(IF((AG$72=Para!$C6)*(AG$73=Para!$F$3),Para!$D6,0))+(IF((AG$76=Para!$C6)*(AG$77=Para!$F$3),Para!$D6,0))+(IF((AG$80=Para!$C6)*(AG$81=Para!$F$3),Para!$D6,0))+(IF((AG$84=Para!$C6)*(AG$85=Para!$F$3),Para!$D6,0))+(IF((AG$88=Para!$C6)*(AG$89=Para!$F$3),Para!$D6,0))+(IF((AG$92=Para!$C6)*(AG$93=Para!$F$3),Para!$D6,0))+(IF((AG$96=Para!$C6)*(AG$97=Para!$F$3),Para!$D6,0))+(IF((AG$100=Para!$C6)*(AG$101=Para!$F$3),Para!$D6,0))+(IF((AG$104=Para!$C6)*(AG$105=Para!$F$3),Para!$D6,0))+(IF((AG$108=Para!$C6)*(AG$109=Para!$F$3),Para!$D6,0))+(IF((AG$112=Para!$C6)*(AG$113=Para!$F$3),Para!$D6,0))+(IF((AG$116=Para!$C6)*(AG$117=Para!$F$3),Para!$D6,0))+(IF((AG$120=Para!$C6)*(AG$121=Para!$F$3),Para!$D6,0))</f>
        <v>0</v>
      </c>
    </row>
    <row r="147" spans="1:33" ht="15" customHeight="1">
      <c r="A147" s="111"/>
      <c r="B147" s="96" t="s">
        <v>14</v>
      </c>
      <c r="C147" s="99">
        <f ca="1">IF((C$8=Para!$C7)*(C$9=Para!$F$3),Para!$D7,0)+(IF((C$12=Para!$C7)*(C$13=Para!$F$3),Para!$D7,0))+(IF((C$16=Para!$C7)*(C$17=Para!$F$3),Para!$D7,0))+(IF((C$20=Para!$C7)*(C$21=Para!$F$3),Para!$D7,0))+(IF((C$24=Para!$C7)*(C$25=Para!$F$3),Para!$D7,0))+(IF((C$28=Para!$C7)*(C$29=Para!$F$3),Para!$D7,0))+(IF((C$32=Para!$C7)*(C$33=Para!$F$3),Para!$D7,0))+(IF((C$36=Para!$C7)*(C$37=Para!$F$3),Para!$D7,0))+(IF((C$40=Para!$C7)*(C$41=Para!$F$3),Para!$D7,0))+(IF((C$44=Para!$C7)*(C$45=Para!$F$3),Para!$D7,0))+(IF((C$48=Para!$C7)*(C$49=Para!$F$3),Para!$D7,0))+(IF((C$52=Para!$C7)*(C$53=Para!$F$3),Para!$D7,0))+(IF((C$56=Para!$C7)*(C$57=Para!$F$3),Para!$D7,0))+(IF((C$60=Para!$C7)*(C$61=Para!$F$3),Para!$D7,0))+(IF((C$64=Para!$C7)*(C$65=Para!$F$3),Para!$D7,0))+(IF((C$68=Para!$C7)*(C$69=Para!$F$3),Para!$D7,0))+(IF((C$72=Para!$C7)*(C$73=Para!$F$3),Para!$D7,0))+(IF((C$76=Para!$C7)*(C$77=Para!$F$3),Para!$D7,0))+(IF((C$80=Para!$C7)*(C$81=Para!$F$3),Para!$D7,0))+(IF((C$84=Para!$C7)*(C$85=Para!$F$3),Para!$D7,0))+(IF((C$88=Para!$C7)*(C$89=Para!$F$3),Para!$D7,0))+(IF((C$92=Para!$C7)*(C$93=Para!$F$3),Para!$D7,0))+(IF((C$96=Para!$C7)*(C$97=Para!$F$3),Para!$D7,0))+(IF((C$100=Para!$C7)*(C$101=Para!$F$3),Para!$D7,0))+(IF((C$104=Para!$C7)*(C$105=Para!$F$3),Para!$D7,0))+(IF((C$108=Para!$C7)*(C$109=Para!$F$3),Para!$D7,0))+(IF((C$112=Para!$C7)*(C$113=Para!$F$3),Para!$D7,0))+(IF((C$116=Para!$C7)*(C$117=Para!$F$3),Para!$D7,0))+(IF((C$120=Para!$C7)*(C$121=Para!$F$3),Para!$D7,0))</f>
        <v>0</v>
      </c>
      <c r="D147" s="99">
        <f ca="1">IF((D$8=Para!$C7)*(D$9=Para!$F$3),Para!$D7,0)+(IF((D$12=Para!$C7)*(D$13=Para!$F$3),Para!$D7,0))+(IF((D$16=Para!$C7)*(D$17=Para!$F$3),Para!$D7,0))+(IF((D$20=Para!$C7)*(D$21=Para!$F$3),Para!$D7,0))+(IF((D$24=Para!$C7)*(D$25=Para!$F$3),Para!$D7,0))+(IF((D$28=Para!$C7)*(D$29=Para!$F$3),Para!$D7,0))+(IF((D$32=Para!$C7)*(D$33=Para!$F$3),Para!$D7,0))+(IF((D$36=Para!$C7)*(D$37=Para!$F$3),Para!$D7,0))+(IF((D$40=Para!$C7)*(D$41=Para!$F$3),Para!$D7,0))+(IF((D$44=Para!$C7)*(D$45=Para!$F$3),Para!$D7,0))+(IF((D$48=Para!$C7)*(D$49=Para!$F$3),Para!$D7,0))+(IF((D$52=Para!$C7)*(D$53=Para!$F$3),Para!$D7,0))+(IF((D$56=Para!$C7)*(D$57=Para!$F$3),Para!$D7,0))+(IF((D$60=Para!$C7)*(D$61=Para!$F$3),Para!$D7,0))+(IF((D$64=Para!$C7)*(D$65=Para!$F$3),Para!$D7,0))+(IF((D$68=Para!$C7)*(D$69=Para!$F$3),Para!$D7,0))+(IF((D$72=Para!$C7)*(D$73=Para!$F$3),Para!$D7,0))+(IF((D$76=Para!$C7)*(D$77=Para!$F$3),Para!$D7,0))+(IF((D$80=Para!$C7)*(D$81=Para!$F$3),Para!$D7,0))+(IF((D$84=Para!$C7)*(D$85=Para!$F$3),Para!$D7,0))+(IF((D$88=Para!$C7)*(D$89=Para!$F$3),Para!$D7,0))+(IF((D$92=Para!$C7)*(D$93=Para!$F$3),Para!$D7,0))+(IF((D$96=Para!$C7)*(D$97=Para!$F$3),Para!$D7,0))+(IF((D$100=Para!$C7)*(D$101=Para!$F$3),Para!$D7,0))+(IF((D$104=Para!$C7)*(D$105=Para!$F$3),Para!$D7,0))+(IF((D$108=Para!$C7)*(D$109=Para!$F$3),Para!$D7,0))+(IF((D$112=Para!$C7)*(D$113=Para!$F$3),Para!$D7,0))+(IF((D$116=Para!$C7)*(D$117=Para!$F$3),Para!$D7,0))+(IF((D$120=Para!$C7)*(D$121=Para!$F$3),Para!$D7,0))</f>
        <v>0</v>
      </c>
      <c r="E147" s="99">
        <f ca="1">IF((E$8=Para!$C7)*(E$9=Para!$F$3),Para!$D7,0)+(IF((E$12=Para!$C7)*(E$13=Para!$F$3),Para!$D7,0))+(IF((E$16=Para!$C7)*(E$17=Para!$F$3),Para!$D7,0))+(IF((E$20=Para!$C7)*(E$21=Para!$F$3),Para!$D7,0))+(IF((E$24=Para!$C7)*(E$25=Para!$F$3),Para!$D7,0))+(IF((E$28=Para!$C7)*(E$29=Para!$F$3),Para!$D7,0))+(IF((E$32=Para!$C7)*(E$33=Para!$F$3),Para!$D7,0))+(IF((E$36=Para!$C7)*(E$37=Para!$F$3),Para!$D7,0))+(IF((E$40=Para!$C7)*(E$41=Para!$F$3),Para!$D7,0))+(IF((E$44=Para!$C7)*(E$45=Para!$F$3),Para!$D7,0))+(IF((E$48=Para!$C7)*(E$49=Para!$F$3),Para!$D7,0))+(IF((E$52=Para!$C7)*(E$53=Para!$F$3),Para!$D7,0))+(IF((E$56=Para!$C7)*(E$57=Para!$F$3),Para!$D7,0))+(IF((E$60=Para!$C7)*(E$61=Para!$F$3),Para!$D7,0))+(IF((E$64=Para!$C7)*(E$65=Para!$F$3),Para!$D7,0))+(IF((E$68=Para!$C7)*(E$69=Para!$F$3),Para!$D7,0))+(IF((E$72=Para!$C7)*(E$73=Para!$F$3),Para!$D7,0))+(IF((E$76=Para!$C7)*(E$77=Para!$F$3),Para!$D7,0))+(IF((E$80=Para!$C7)*(E$81=Para!$F$3),Para!$D7,0))+(IF((E$84=Para!$C7)*(E$85=Para!$F$3),Para!$D7,0))+(IF((E$88=Para!$C7)*(E$89=Para!$F$3),Para!$D7,0))+(IF((E$92=Para!$C7)*(E$93=Para!$F$3),Para!$D7,0))+(IF((E$96=Para!$C7)*(E$97=Para!$F$3),Para!$D7,0))+(IF((E$100=Para!$C7)*(E$101=Para!$F$3),Para!$D7,0))+(IF((E$104=Para!$C7)*(E$105=Para!$F$3),Para!$D7,0))+(IF((E$108=Para!$C7)*(E$109=Para!$F$3),Para!$D7,0))+(IF((E$112=Para!$C7)*(E$113=Para!$F$3),Para!$D7,0))+(IF((E$116=Para!$C7)*(E$117=Para!$F$3),Para!$D7,0))+(IF((E$120=Para!$C7)*(E$121=Para!$F$3),Para!$D7,0))</f>
        <v>0</v>
      </c>
      <c r="F147" s="99">
        <f ca="1">IF((F$8=Para!$C7)*(F$9=Para!$F$3),Para!$D7,0)+(IF((F$12=Para!$C7)*(F$13=Para!$F$3),Para!$D7,0))+(IF((F$16=Para!$C7)*(F$17=Para!$F$3),Para!$D7,0))+(IF((F$20=Para!$C7)*(F$21=Para!$F$3),Para!$D7,0))+(IF((F$24=Para!$C7)*(F$25=Para!$F$3),Para!$D7,0))+(IF((F$28=Para!$C7)*(F$29=Para!$F$3),Para!$D7,0))+(IF((F$32=Para!$C7)*(F$33=Para!$F$3),Para!$D7,0))+(IF((F$36=Para!$C7)*(F$37=Para!$F$3),Para!$D7,0))+(IF((F$40=Para!$C7)*(F$41=Para!$F$3),Para!$D7,0))+(IF((F$44=Para!$C7)*(F$45=Para!$F$3),Para!$D7,0))+(IF((F$48=Para!$C7)*(F$49=Para!$F$3),Para!$D7,0))+(IF((F$52=Para!$C7)*(F$53=Para!$F$3),Para!$D7,0))+(IF((F$56=Para!$C7)*(F$57=Para!$F$3),Para!$D7,0))+(IF((F$60=Para!$C7)*(F$61=Para!$F$3),Para!$D7,0))+(IF((F$64=Para!$C7)*(F$65=Para!$F$3),Para!$D7,0))+(IF((F$68=Para!$C7)*(F$69=Para!$F$3),Para!$D7,0))+(IF((F$72=Para!$C7)*(F$73=Para!$F$3),Para!$D7,0))+(IF((F$76=Para!$C7)*(F$77=Para!$F$3),Para!$D7,0))+(IF((F$80=Para!$C7)*(F$81=Para!$F$3),Para!$D7,0))+(IF((F$84=Para!$C7)*(F$85=Para!$F$3),Para!$D7,0))+(IF((F$88=Para!$C7)*(F$89=Para!$F$3),Para!$D7,0))+(IF((F$92=Para!$C7)*(F$93=Para!$F$3),Para!$D7,0))+(IF((F$96=Para!$C7)*(F$97=Para!$F$3),Para!$D7,0))+(IF((F$100=Para!$C7)*(F$101=Para!$F$3),Para!$D7,0))+(IF((F$104=Para!$C7)*(F$105=Para!$F$3),Para!$D7,0))+(IF((F$108=Para!$C7)*(F$109=Para!$F$3),Para!$D7,0))+(IF((F$112=Para!$C7)*(F$113=Para!$F$3),Para!$D7,0))+(IF((F$116=Para!$C7)*(F$117=Para!$F$3),Para!$D7,0))+(IF((F$120=Para!$C7)*(F$121=Para!$F$3),Para!$D7,0))</f>
        <v>0</v>
      </c>
      <c r="G147" s="99">
        <f ca="1">IF((G$8=Para!$C7)*(G$9=Para!$F$3),Para!$D7,0)+(IF((G$12=Para!$C7)*(G$13=Para!$F$3),Para!$D7,0))+(IF((G$16=Para!$C7)*(G$17=Para!$F$3),Para!$D7,0))+(IF((G$20=Para!$C7)*(G$21=Para!$F$3),Para!$D7,0))+(IF((G$24=Para!$C7)*(G$25=Para!$F$3),Para!$D7,0))+(IF((G$28=Para!$C7)*(G$29=Para!$F$3),Para!$D7,0))+(IF((G$32=Para!$C7)*(G$33=Para!$F$3),Para!$D7,0))+(IF((G$36=Para!$C7)*(G$37=Para!$F$3),Para!$D7,0))+(IF((G$40=Para!$C7)*(G$41=Para!$F$3),Para!$D7,0))+(IF((G$44=Para!$C7)*(G$45=Para!$F$3),Para!$D7,0))+(IF((G$48=Para!$C7)*(G$49=Para!$F$3),Para!$D7,0))+(IF((G$52=Para!$C7)*(G$53=Para!$F$3),Para!$D7,0))+(IF((G$56=Para!$C7)*(G$57=Para!$F$3),Para!$D7,0))+(IF((G$60=Para!$C7)*(G$61=Para!$F$3),Para!$D7,0))+(IF((G$64=Para!$C7)*(G$65=Para!$F$3),Para!$D7,0))+(IF((G$68=Para!$C7)*(G$69=Para!$F$3),Para!$D7,0))+(IF((G$72=Para!$C7)*(G$73=Para!$F$3),Para!$D7,0))+(IF((G$76=Para!$C7)*(G$77=Para!$F$3),Para!$D7,0))+(IF((G$80=Para!$C7)*(G$81=Para!$F$3),Para!$D7,0))+(IF((G$84=Para!$C7)*(G$85=Para!$F$3),Para!$D7,0))+(IF((G$88=Para!$C7)*(G$89=Para!$F$3),Para!$D7,0))+(IF((G$92=Para!$C7)*(G$93=Para!$F$3),Para!$D7,0))+(IF((G$96=Para!$C7)*(G$97=Para!$F$3),Para!$D7,0))+(IF((G$100=Para!$C7)*(G$101=Para!$F$3),Para!$D7,0))+(IF((G$104=Para!$C7)*(G$105=Para!$F$3),Para!$D7,0))+(IF((G$108=Para!$C7)*(G$109=Para!$F$3),Para!$D7,0))+(IF((G$112=Para!$C7)*(G$113=Para!$F$3),Para!$D7,0))+(IF((G$116=Para!$C7)*(G$117=Para!$F$3),Para!$D7,0))+(IF((G$120=Para!$C7)*(G$121=Para!$F$3),Para!$D7,0))</f>
        <v>0</v>
      </c>
      <c r="H147" s="99">
        <f ca="1">IF((H$8=Para!$C7)*(H$9=Para!$F$3),Para!$D7,0)+(IF((H$12=Para!$C7)*(H$13=Para!$F$3),Para!$D7,0))+(IF((H$16=Para!$C7)*(H$17=Para!$F$3),Para!$D7,0))+(IF((H$20=Para!$C7)*(H$21=Para!$F$3),Para!$D7,0))+(IF((H$24=Para!$C7)*(H$25=Para!$F$3),Para!$D7,0))+(IF((H$28=Para!$C7)*(H$29=Para!$F$3),Para!$D7,0))+(IF((H$32=Para!$C7)*(H$33=Para!$F$3),Para!$D7,0))+(IF((H$36=Para!$C7)*(H$37=Para!$F$3),Para!$D7,0))+(IF((H$40=Para!$C7)*(H$41=Para!$F$3),Para!$D7,0))+(IF((H$44=Para!$C7)*(H$45=Para!$F$3),Para!$D7,0))+(IF((H$48=Para!$C7)*(H$49=Para!$F$3),Para!$D7,0))+(IF((H$52=Para!$C7)*(H$53=Para!$F$3),Para!$D7,0))+(IF((H$56=Para!$C7)*(H$57=Para!$F$3),Para!$D7,0))+(IF((H$60=Para!$C7)*(H$61=Para!$F$3),Para!$D7,0))+(IF((H$64=Para!$C7)*(H$65=Para!$F$3),Para!$D7,0))+(IF((H$68=Para!$C7)*(H$69=Para!$F$3),Para!$D7,0))+(IF((H$72=Para!$C7)*(H$73=Para!$F$3),Para!$D7,0))+(IF((H$76=Para!$C7)*(H$77=Para!$F$3),Para!$D7,0))+(IF((H$80=Para!$C7)*(H$81=Para!$F$3),Para!$D7,0))+(IF((H$84=Para!$C7)*(H$85=Para!$F$3),Para!$D7,0))+(IF((H$88=Para!$C7)*(H$89=Para!$F$3),Para!$D7,0))+(IF((H$92=Para!$C7)*(H$93=Para!$F$3),Para!$D7,0))+(IF((H$96=Para!$C7)*(H$97=Para!$F$3),Para!$D7,0))+(IF((H$100=Para!$C7)*(H$101=Para!$F$3),Para!$D7,0))+(IF((H$104=Para!$C7)*(H$105=Para!$F$3),Para!$D7,0))+(IF((H$108=Para!$C7)*(H$109=Para!$F$3),Para!$D7,0))+(IF((H$112=Para!$C7)*(H$113=Para!$F$3),Para!$D7,0))+(IF((H$116=Para!$C7)*(H$117=Para!$F$3),Para!$D7,0))+(IF((H$120=Para!$C7)*(H$121=Para!$F$3),Para!$D7,0))</f>
        <v>0</v>
      </c>
      <c r="I147" s="99">
        <f ca="1">IF((I$8=Para!$C7)*(I$9=Para!$F$3),Para!$D7,0)+(IF((I$12=Para!$C7)*(I$13=Para!$F$3),Para!$D7,0))+(IF((I$16=Para!$C7)*(I$17=Para!$F$3),Para!$D7,0))+(IF((I$20=Para!$C7)*(I$21=Para!$F$3),Para!$D7,0))+(IF((I$24=Para!$C7)*(I$25=Para!$F$3),Para!$D7,0))+(IF((I$28=Para!$C7)*(I$29=Para!$F$3),Para!$D7,0))+(IF((I$32=Para!$C7)*(I$33=Para!$F$3),Para!$D7,0))+(IF((I$36=Para!$C7)*(I$37=Para!$F$3),Para!$D7,0))+(IF((I$40=Para!$C7)*(I$41=Para!$F$3),Para!$D7,0))+(IF((I$44=Para!$C7)*(I$45=Para!$F$3),Para!$D7,0))+(IF((I$48=Para!$C7)*(I$49=Para!$F$3),Para!$D7,0))+(IF((I$52=Para!$C7)*(I$53=Para!$F$3),Para!$D7,0))+(IF((I$56=Para!$C7)*(I$57=Para!$F$3),Para!$D7,0))+(IF((I$60=Para!$C7)*(I$61=Para!$F$3),Para!$D7,0))+(IF((I$64=Para!$C7)*(I$65=Para!$F$3),Para!$D7,0))+(IF((I$68=Para!$C7)*(I$69=Para!$F$3),Para!$D7,0))+(IF((I$72=Para!$C7)*(I$73=Para!$F$3),Para!$D7,0))+(IF((I$76=Para!$C7)*(I$77=Para!$F$3),Para!$D7,0))+(IF((I$80=Para!$C7)*(I$81=Para!$F$3),Para!$D7,0))+(IF((I$84=Para!$C7)*(I$85=Para!$F$3),Para!$D7,0))+(IF((I$88=Para!$C7)*(I$89=Para!$F$3),Para!$D7,0))+(IF((I$92=Para!$C7)*(I$93=Para!$F$3),Para!$D7,0))+(IF((I$96=Para!$C7)*(I$97=Para!$F$3),Para!$D7,0))+(IF((I$100=Para!$C7)*(I$101=Para!$F$3),Para!$D7,0))+(IF((I$104=Para!$C7)*(I$105=Para!$F$3),Para!$D7,0))+(IF((I$108=Para!$C7)*(I$109=Para!$F$3),Para!$D7,0))+(IF((I$112=Para!$C7)*(I$113=Para!$F$3),Para!$D7,0))+(IF((I$116=Para!$C7)*(I$117=Para!$F$3),Para!$D7,0))+(IF((I$120=Para!$C7)*(I$121=Para!$F$3),Para!$D7,0))</f>
        <v>0</v>
      </c>
      <c r="J147" s="99">
        <f ca="1">IF((J$8=Para!$C7)*(J$9=Para!$F$3),Para!$D7,0)+(IF((J$12=Para!$C7)*(J$13=Para!$F$3),Para!$D7,0))+(IF((J$16=Para!$C7)*(J$17=Para!$F$3),Para!$D7,0))+(IF((J$20=Para!$C7)*(J$21=Para!$F$3),Para!$D7,0))+(IF((J$24=Para!$C7)*(J$25=Para!$F$3),Para!$D7,0))+(IF((J$28=Para!$C7)*(J$29=Para!$F$3),Para!$D7,0))+(IF((J$32=Para!$C7)*(J$33=Para!$F$3),Para!$D7,0))+(IF((J$36=Para!$C7)*(J$37=Para!$F$3),Para!$D7,0))+(IF((J$40=Para!$C7)*(J$41=Para!$F$3),Para!$D7,0))+(IF((J$44=Para!$C7)*(J$45=Para!$F$3),Para!$D7,0))+(IF((J$48=Para!$C7)*(J$49=Para!$F$3),Para!$D7,0))+(IF((J$52=Para!$C7)*(J$53=Para!$F$3),Para!$D7,0))+(IF((J$56=Para!$C7)*(J$57=Para!$F$3),Para!$D7,0))+(IF((J$60=Para!$C7)*(J$61=Para!$F$3),Para!$D7,0))+(IF((J$64=Para!$C7)*(J$65=Para!$F$3),Para!$D7,0))+(IF((J$68=Para!$C7)*(J$69=Para!$F$3),Para!$D7,0))+(IF((J$72=Para!$C7)*(J$73=Para!$F$3),Para!$D7,0))+(IF((J$76=Para!$C7)*(J$77=Para!$F$3),Para!$D7,0))+(IF((J$80=Para!$C7)*(J$81=Para!$F$3),Para!$D7,0))+(IF((J$84=Para!$C7)*(J$85=Para!$F$3),Para!$D7,0))+(IF((J$88=Para!$C7)*(J$89=Para!$F$3),Para!$D7,0))+(IF((J$92=Para!$C7)*(J$93=Para!$F$3),Para!$D7,0))+(IF((J$96=Para!$C7)*(J$97=Para!$F$3),Para!$D7,0))+(IF((J$100=Para!$C7)*(J$101=Para!$F$3),Para!$D7,0))+(IF((J$104=Para!$C7)*(J$105=Para!$F$3),Para!$D7,0))+(IF((J$108=Para!$C7)*(J$109=Para!$F$3),Para!$D7,0))+(IF((J$112=Para!$C7)*(J$113=Para!$F$3),Para!$D7,0))+(IF((J$116=Para!$C7)*(J$117=Para!$F$3),Para!$D7,0))+(IF((J$120=Para!$C7)*(J$121=Para!$F$3),Para!$D7,0))</f>
        <v>0</v>
      </c>
      <c r="K147" s="99">
        <f ca="1">IF((K$8=Para!$C7)*(K$9=Para!$F$3),Para!$D7,0)+(IF((K$12=Para!$C7)*(K$13=Para!$F$3),Para!$D7,0))+(IF((K$16=Para!$C7)*(K$17=Para!$F$3),Para!$D7,0))+(IF((K$20=Para!$C7)*(K$21=Para!$F$3),Para!$D7,0))+(IF((K$24=Para!$C7)*(K$25=Para!$F$3),Para!$D7,0))+(IF((K$28=Para!$C7)*(K$29=Para!$F$3),Para!$D7,0))+(IF((K$32=Para!$C7)*(K$33=Para!$F$3),Para!$D7,0))+(IF((K$36=Para!$C7)*(K$37=Para!$F$3),Para!$D7,0))+(IF((K$40=Para!$C7)*(K$41=Para!$F$3),Para!$D7,0))+(IF((K$44=Para!$C7)*(K$45=Para!$F$3),Para!$D7,0))+(IF((K$48=Para!$C7)*(K$49=Para!$F$3),Para!$D7,0))+(IF((K$52=Para!$C7)*(K$53=Para!$F$3),Para!$D7,0))+(IF((K$56=Para!$C7)*(K$57=Para!$F$3),Para!$D7,0))+(IF((K$60=Para!$C7)*(K$61=Para!$F$3),Para!$D7,0))+(IF((K$64=Para!$C7)*(K$65=Para!$F$3),Para!$D7,0))+(IF((K$68=Para!$C7)*(K$69=Para!$F$3),Para!$D7,0))+(IF((K$72=Para!$C7)*(K$73=Para!$F$3),Para!$D7,0))+(IF((K$76=Para!$C7)*(K$77=Para!$F$3),Para!$D7,0))+(IF((K$80=Para!$C7)*(K$81=Para!$F$3),Para!$D7,0))+(IF((K$84=Para!$C7)*(K$85=Para!$F$3),Para!$D7,0))+(IF((K$88=Para!$C7)*(K$89=Para!$F$3),Para!$D7,0))+(IF((K$92=Para!$C7)*(K$93=Para!$F$3),Para!$D7,0))+(IF((K$96=Para!$C7)*(K$97=Para!$F$3),Para!$D7,0))+(IF((K$100=Para!$C7)*(K$101=Para!$F$3),Para!$D7,0))+(IF((K$104=Para!$C7)*(K$105=Para!$F$3),Para!$D7,0))+(IF((K$108=Para!$C7)*(K$109=Para!$F$3),Para!$D7,0))+(IF((K$112=Para!$C7)*(K$113=Para!$F$3),Para!$D7,0))+(IF((K$116=Para!$C7)*(K$117=Para!$F$3),Para!$D7,0))+(IF((K$120=Para!$C7)*(K$121=Para!$F$3),Para!$D7,0))</f>
        <v>0</v>
      </c>
      <c r="L147" s="99">
        <f ca="1">IF((L$8=Para!$C7)*(L$9=Para!$F$3),Para!$D7,0)+(IF((L$12=Para!$C7)*(L$13=Para!$F$3),Para!$D7,0))+(IF((L$16=Para!$C7)*(L$17=Para!$F$3),Para!$D7,0))+(IF((L$20=Para!$C7)*(L$21=Para!$F$3),Para!$D7,0))+(IF((L$24=Para!$C7)*(L$25=Para!$F$3),Para!$D7,0))+(IF((L$28=Para!$C7)*(L$29=Para!$F$3),Para!$D7,0))+(IF((L$32=Para!$C7)*(L$33=Para!$F$3),Para!$D7,0))+(IF((L$36=Para!$C7)*(L$37=Para!$F$3),Para!$D7,0))+(IF((L$40=Para!$C7)*(L$41=Para!$F$3),Para!$D7,0))+(IF((L$44=Para!$C7)*(L$45=Para!$F$3),Para!$D7,0))+(IF((L$48=Para!$C7)*(L$49=Para!$F$3),Para!$D7,0))+(IF((L$52=Para!$C7)*(L$53=Para!$F$3),Para!$D7,0))+(IF((L$56=Para!$C7)*(L$57=Para!$F$3),Para!$D7,0))+(IF((L$60=Para!$C7)*(L$61=Para!$F$3),Para!$D7,0))+(IF((L$64=Para!$C7)*(L$65=Para!$F$3),Para!$D7,0))+(IF((L$68=Para!$C7)*(L$69=Para!$F$3),Para!$D7,0))+(IF((L$72=Para!$C7)*(L$73=Para!$F$3),Para!$D7,0))+(IF((L$76=Para!$C7)*(L$77=Para!$F$3),Para!$D7,0))+(IF((L$80=Para!$C7)*(L$81=Para!$F$3),Para!$D7,0))+(IF((L$84=Para!$C7)*(L$85=Para!$F$3),Para!$D7,0))+(IF((L$88=Para!$C7)*(L$89=Para!$F$3),Para!$D7,0))+(IF((L$92=Para!$C7)*(L$93=Para!$F$3),Para!$D7,0))+(IF((L$96=Para!$C7)*(L$97=Para!$F$3),Para!$D7,0))+(IF((L$100=Para!$C7)*(L$101=Para!$F$3),Para!$D7,0))+(IF((L$104=Para!$C7)*(L$105=Para!$F$3),Para!$D7,0))+(IF((L$108=Para!$C7)*(L$109=Para!$F$3),Para!$D7,0))+(IF((L$112=Para!$C7)*(L$113=Para!$F$3),Para!$D7,0))+(IF((L$116=Para!$C7)*(L$117=Para!$F$3),Para!$D7,0))+(IF((L$120=Para!$C7)*(L$121=Para!$F$3),Para!$D7,0))</f>
        <v>0</v>
      </c>
      <c r="M147" s="99">
        <f ca="1">IF((M$8=Para!$C7)*(M$9=Para!$F$3),Para!$D7,0)+(IF((M$12=Para!$C7)*(M$13=Para!$F$3),Para!$D7,0))+(IF((M$16=Para!$C7)*(M$17=Para!$F$3),Para!$D7,0))+(IF((M$20=Para!$C7)*(M$21=Para!$F$3),Para!$D7,0))+(IF((M$24=Para!$C7)*(M$25=Para!$F$3),Para!$D7,0))+(IF((M$28=Para!$C7)*(M$29=Para!$F$3),Para!$D7,0))+(IF((M$32=Para!$C7)*(M$33=Para!$F$3),Para!$D7,0))+(IF((M$36=Para!$C7)*(M$37=Para!$F$3),Para!$D7,0))+(IF((M$40=Para!$C7)*(M$41=Para!$F$3),Para!$D7,0))+(IF((M$44=Para!$C7)*(M$45=Para!$F$3),Para!$D7,0))+(IF((M$48=Para!$C7)*(M$49=Para!$F$3),Para!$D7,0))+(IF((M$52=Para!$C7)*(M$53=Para!$F$3),Para!$D7,0))+(IF((M$56=Para!$C7)*(M$57=Para!$F$3),Para!$D7,0))+(IF((M$60=Para!$C7)*(M$61=Para!$F$3),Para!$D7,0))+(IF((M$64=Para!$C7)*(M$65=Para!$F$3),Para!$D7,0))+(IF((M$68=Para!$C7)*(M$69=Para!$F$3),Para!$D7,0))+(IF((M$72=Para!$C7)*(M$73=Para!$F$3),Para!$D7,0))+(IF((M$76=Para!$C7)*(M$77=Para!$F$3),Para!$D7,0))+(IF((M$80=Para!$C7)*(M$81=Para!$F$3),Para!$D7,0))+(IF((M$84=Para!$C7)*(M$85=Para!$F$3),Para!$D7,0))+(IF((M$88=Para!$C7)*(M$89=Para!$F$3),Para!$D7,0))+(IF((M$92=Para!$C7)*(M$93=Para!$F$3),Para!$D7,0))+(IF((M$96=Para!$C7)*(M$97=Para!$F$3),Para!$D7,0))+(IF((M$100=Para!$C7)*(M$101=Para!$F$3),Para!$D7,0))+(IF((M$104=Para!$C7)*(M$105=Para!$F$3),Para!$D7,0))+(IF((M$108=Para!$C7)*(M$109=Para!$F$3),Para!$D7,0))+(IF((M$112=Para!$C7)*(M$113=Para!$F$3),Para!$D7,0))+(IF((M$116=Para!$C7)*(M$117=Para!$F$3),Para!$D7,0))+(IF((M$120=Para!$C7)*(M$121=Para!$F$3),Para!$D7,0))</f>
        <v>0</v>
      </c>
      <c r="N147" s="99">
        <f ca="1">IF((N$8=Para!$C7)*(N$9=Para!$F$3),Para!$D7,0)+(IF((N$12=Para!$C7)*(N$13=Para!$F$3),Para!$D7,0))+(IF((N$16=Para!$C7)*(N$17=Para!$F$3),Para!$D7,0))+(IF((N$20=Para!$C7)*(N$21=Para!$F$3),Para!$D7,0))+(IF((N$24=Para!$C7)*(N$25=Para!$F$3),Para!$D7,0))+(IF((N$28=Para!$C7)*(N$29=Para!$F$3),Para!$D7,0))+(IF((N$32=Para!$C7)*(N$33=Para!$F$3),Para!$D7,0))+(IF((N$36=Para!$C7)*(N$37=Para!$F$3),Para!$D7,0))+(IF((N$40=Para!$C7)*(N$41=Para!$F$3),Para!$D7,0))+(IF((N$44=Para!$C7)*(N$45=Para!$F$3),Para!$D7,0))+(IF((N$48=Para!$C7)*(N$49=Para!$F$3),Para!$D7,0))+(IF((N$52=Para!$C7)*(N$53=Para!$F$3),Para!$D7,0))+(IF((N$56=Para!$C7)*(N$57=Para!$F$3),Para!$D7,0))+(IF((N$60=Para!$C7)*(N$61=Para!$F$3),Para!$D7,0))+(IF((N$64=Para!$C7)*(N$65=Para!$F$3),Para!$D7,0))+(IF((N$68=Para!$C7)*(N$69=Para!$F$3),Para!$D7,0))+(IF((N$72=Para!$C7)*(N$73=Para!$F$3),Para!$D7,0))+(IF((N$76=Para!$C7)*(N$77=Para!$F$3),Para!$D7,0))+(IF((N$80=Para!$C7)*(N$81=Para!$F$3),Para!$D7,0))+(IF((N$84=Para!$C7)*(N$85=Para!$F$3),Para!$D7,0))+(IF((N$88=Para!$C7)*(N$89=Para!$F$3),Para!$D7,0))+(IF((N$92=Para!$C7)*(N$93=Para!$F$3),Para!$D7,0))+(IF((N$96=Para!$C7)*(N$97=Para!$F$3),Para!$D7,0))+(IF((N$100=Para!$C7)*(N$101=Para!$F$3),Para!$D7,0))+(IF((N$104=Para!$C7)*(N$105=Para!$F$3),Para!$D7,0))+(IF((N$108=Para!$C7)*(N$109=Para!$F$3),Para!$D7,0))+(IF((N$112=Para!$C7)*(N$113=Para!$F$3),Para!$D7,0))+(IF((N$116=Para!$C7)*(N$117=Para!$F$3),Para!$D7,0))+(IF((N$120=Para!$C7)*(N$121=Para!$F$3),Para!$D7,0))</f>
        <v>0</v>
      </c>
      <c r="O147" s="99">
        <f ca="1">IF((O$8=Para!$C7)*(O$9=Para!$F$3),Para!$D7,0)+(IF((O$12=Para!$C7)*(O$13=Para!$F$3),Para!$D7,0))+(IF((O$16=Para!$C7)*(O$17=Para!$F$3),Para!$D7,0))+(IF((O$20=Para!$C7)*(O$21=Para!$F$3),Para!$D7,0))+(IF((O$24=Para!$C7)*(O$25=Para!$F$3),Para!$D7,0))+(IF((O$28=Para!$C7)*(O$29=Para!$F$3),Para!$D7,0))+(IF((O$32=Para!$C7)*(O$33=Para!$F$3),Para!$D7,0))+(IF((O$36=Para!$C7)*(O$37=Para!$F$3),Para!$D7,0))+(IF((O$40=Para!$C7)*(O$41=Para!$F$3),Para!$D7,0))+(IF((O$44=Para!$C7)*(O$45=Para!$F$3),Para!$D7,0))+(IF((O$48=Para!$C7)*(O$49=Para!$F$3),Para!$D7,0))+(IF((O$52=Para!$C7)*(O$53=Para!$F$3),Para!$D7,0))+(IF((O$56=Para!$C7)*(O$57=Para!$F$3),Para!$D7,0))+(IF((O$60=Para!$C7)*(O$61=Para!$F$3),Para!$D7,0))+(IF((O$64=Para!$C7)*(O$65=Para!$F$3),Para!$D7,0))+(IF((O$68=Para!$C7)*(O$69=Para!$F$3),Para!$D7,0))+(IF((O$72=Para!$C7)*(O$73=Para!$F$3),Para!$D7,0))+(IF((O$76=Para!$C7)*(O$77=Para!$F$3),Para!$D7,0))+(IF((O$80=Para!$C7)*(O$81=Para!$F$3),Para!$D7,0))+(IF((O$84=Para!$C7)*(O$85=Para!$F$3),Para!$D7,0))+(IF((O$88=Para!$C7)*(O$89=Para!$F$3),Para!$D7,0))+(IF((O$92=Para!$C7)*(O$93=Para!$F$3),Para!$D7,0))+(IF((O$96=Para!$C7)*(O$97=Para!$F$3),Para!$D7,0))+(IF((O$100=Para!$C7)*(O$101=Para!$F$3),Para!$D7,0))+(IF((O$104=Para!$C7)*(O$105=Para!$F$3),Para!$D7,0))+(IF((O$108=Para!$C7)*(O$109=Para!$F$3),Para!$D7,0))+(IF((O$112=Para!$C7)*(O$113=Para!$F$3),Para!$D7,0))+(IF((O$116=Para!$C7)*(O$117=Para!$F$3),Para!$D7,0))+(IF((O$120=Para!$C7)*(O$121=Para!$F$3),Para!$D7,0))</f>
        <v>0</v>
      </c>
      <c r="P147" s="99">
        <f ca="1">IF((P$8=Para!$C7)*(P$9=Para!$F$3),Para!$D7,0)+(IF((P$12=Para!$C7)*(P$13=Para!$F$3),Para!$D7,0))+(IF((P$16=Para!$C7)*(P$17=Para!$F$3),Para!$D7,0))+(IF((P$20=Para!$C7)*(P$21=Para!$F$3),Para!$D7,0))+(IF((P$24=Para!$C7)*(P$25=Para!$F$3),Para!$D7,0))+(IF((P$28=Para!$C7)*(P$29=Para!$F$3),Para!$D7,0))+(IF((P$32=Para!$C7)*(P$33=Para!$F$3),Para!$D7,0))+(IF((P$36=Para!$C7)*(P$37=Para!$F$3),Para!$D7,0))+(IF((P$40=Para!$C7)*(P$41=Para!$F$3),Para!$D7,0))+(IF((P$44=Para!$C7)*(P$45=Para!$F$3),Para!$D7,0))+(IF((P$48=Para!$C7)*(P$49=Para!$F$3),Para!$D7,0))+(IF((P$52=Para!$C7)*(P$53=Para!$F$3),Para!$D7,0))+(IF((P$56=Para!$C7)*(P$57=Para!$F$3),Para!$D7,0))+(IF((P$60=Para!$C7)*(P$61=Para!$F$3),Para!$D7,0))+(IF((P$64=Para!$C7)*(P$65=Para!$F$3),Para!$D7,0))+(IF((P$68=Para!$C7)*(P$69=Para!$F$3),Para!$D7,0))+(IF((P$72=Para!$C7)*(P$73=Para!$F$3),Para!$D7,0))+(IF((P$76=Para!$C7)*(P$77=Para!$F$3),Para!$D7,0))+(IF((P$80=Para!$C7)*(P$81=Para!$F$3),Para!$D7,0))+(IF((P$84=Para!$C7)*(P$85=Para!$F$3),Para!$D7,0))+(IF((P$88=Para!$C7)*(P$89=Para!$F$3),Para!$D7,0))+(IF((P$92=Para!$C7)*(P$93=Para!$F$3),Para!$D7,0))+(IF((P$96=Para!$C7)*(P$97=Para!$F$3),Para!$D7,0))+(IF((P$100=Para!$C7)*(P$101=Para!$F$3),Para!$D7,0))+(IF((P$104=Para!$C7)*(P$105=Para!$F$3),Para!$D7,0))+(IF((P$108=Para!$C7)*(P$109=Para!$F$3),Para!$D7,0))+(IF((P$112=Para!$C7)*(P$113=Para!$F$3),Para!$D7,0))+(IF((P$116=Para!$C7)*(P$117=Para!$F$3),Para!$D7,0))+(IF((P$120=Para!$C7)*(P$121=Para!$F$3),Para!$D7,0))</f>
        <v>0</v>
      </c>
      <c r="Q147" s="99">
        <f ca="1">IF((Q$8=Para!$C7)*(Q$9=Para!$F$3),Para!$D7,0)+(IF((Q$12=Para!$C7)*(Q$13=Para!$F$3),Para!$D7,0))+(IF((Q$16=Para!$C7)*(Q$17=Para!$F$3),Para!$D7,0))+(IF((Q$20=Para!$C7)*(Q$21=Para!$F$3),Para!$D7,0))+(IF((Q$24=Para!$C7)*(Q$25=Para!$F$3),Para!$D7,0))+(IF((Q$28=Para!$C7)*(Q$29=Para!$F$3),Para!$D7,0))+(IF((Q$32=Para!$C7)*(Q$33=Para!$F$3),Para!$D7,0))+(IF((Q$36=Para!$C7)*(Q$37=Para!$F$3),Para!$D7,0))+(IF((Q$40=Para!$C7)*(Q$41=Para!$F$3),Para!$D7,0))+(IF((Q$44=Para!$C7)*(Q$45=Para!$F$3),Para!$D7,0))+(IF((Q$48=Para!$C7)*(Q$49=Para!$F$3),Para!$D7,0))+(IF((Q$52=Para!$C7)*(Q$53=Para!$F$3),Para!$D7,0))+(IF((Q$56=Para!$C7)*(Q$57=Para!$F$3),Para!$D7,0))+(IF((Q$60=Para!$C7)*(Q$61=Para!$F$3),Para!$D7,0))+(IF((Q$64=Para!$C7)*(Q$65=Para!$F$3),Para!$D7,0))+(IF((Q$68=Para!$C7)*(Q$69=Para!$F$3),Para!$D7,0))+(IF((Q$72=Para!$C7)*(Q$73=Para!$F$3),Para!$D7,0))+(IF((Q$76=Para!$C7)*(Q$77=Para!$F$3),Para!$D7,0))+(IF((Q$80=Para!$C7)*(Q$81=Para!$F$3),Para!$D7,0))+(IF((Q$84=Para!$C7)*(Q$85=Para!$F$3),Para!$D7,0))+(IF((Q$88=Para!$C7)*(Q$89=Para!$F$3),Para!$D7,0))+(IF((Q$92=Para!$C7)*(Q$93=Para!$F$3),Para!$D7,0))+(IF((Q$96=Para!$C7)*(Q$97=Para!$F$3),Para!$D7,0))+(IF((Q$100=Para!$C7)*(Q$101=Para!$F$3),Para!$D7,0))+(IF((Q$104=Para!$C7)*(Q$105=Para!$F$3),Para!$D7,0))+(IF((Q$108=Para!$C7)*(Q$109=Para!$F$3),Para!$D7,0))+(IF((Q$112=Para!$C7)*(Q$113=Para!$F$3),Para!$D7,0))+(IF((Q$116=Para!$C7)*(Q$117=Para!$F$3),Para!$D7,0))+(IF((Q$120=Para!$C7)*(Q$121=Para!$F$3),Para!$D7,0))</f>
        <v>0</v>
      </c>
      <c r="R147" s="99">
        <f ca="1">IF((R$8=Para!$C7)*(R$9=Para!$F$3),Para!$D7,0)+(IF((R$12=Para!$C7)*(R$13=Para!$F$3),Para!$D7,0))+(IF((R$16=Para!$C7)*(R$17=Para!$F$3),Para!$D7,0))+(IF((R$20=Para!$C7)*(R$21=Para!$F$3),Para!$D7,0))+(IF((R$24=Para!$C7)*(R$25=Para!$F$3),Para!$D7,0))+(IF((R$28=Para!$C7)*(R$29=Para!$F$3),Para!$D7,0))+(IF((R$32=Para!$C7)*(R$33=Para!$F$3),Para!$D7,0))+(IF((R$36=Para!$C7)*(R$37=Para!$F$3),Para!$D7,0))+(IF((R$40=Para!$C7)*(R$41=Para!$F$3),Para!$D7,0))+(IF((R$44=Para!$C7)*(R$45=Para!$F$3),Para!$D7,0))+(IF((R$48=Para!$C7)*(R$49=Para!$F$3),Para!$D7,0))+(IF((R$52=Para!$C7)*(R$53=Para!$F$3),Para!$D7,0))+(IF((R$56=Para!$C7)*(R$57=Para!$F$3),Para!$D7,0))+(IF((R$60=Para!$C7)*(R$61=Para!$F$3),Para!$D7,0))+(IF((R$64=Para!$C7)*(R$65=Para!$F$3),Para!$D7,0))+(IF((R$68=Para!$C7)*(R$69=Para!$F$3),Para!$D7,0))+(IF((R$72=Para!$C7)*(R$73=Para!$F$3),Para!$D7,0))+(IF((R$76=Para!$C7)*(R$77=Para!$F$3),Para!$D7,0))+(IF((R$80=Para!$C7)*(R$81=Para!$F$3),Para!$D7,0))+(IF((R$84=Para!$C7)*(R$85=Para!$F$3),Para!$D7,0))+(IF((R$88=Para!$C7)*(R$89=Para!$F$3),Para!$D7,0))+(IF((R$92=Para!$C7)*(R$93=Para!$F$3),Para!$D7,0))+(IF((R$96=Para!$C7)*(R$97=Para!$F$3),Para!$D7,0))+(IF((R$100=Para!$C7)*(R$101=Para!$F$3),Para!$D7,0))+(IF((R$104=Para!$C7)*(R$105=Para!$F$3),Para!$D7,0))+(IF((R$108=Para!$C7)*(R$109=Para!$F$3),Para!$D7,0))+(IF((R$112=Para!$C7)*(R$113=Para!$F$3),Para!$D7,0))+(IF((R$116=Para!$C7)*(R$117=Para!$F$3),Para!$D7,0))+(IF((R$120=Para!$C7)*(R$121=Para!$F$3),Para!$D7,0))</f>
        <v>0</v>
      </c>
      <c r="S147" s="99">
        <f ca="1">IF((S$8=Para!$C7)*(S$9=Para!$F$3),Para!$D7,0)+(IF((S$12=Para!$C7)*(S$13=Para!$F$3),Para!$D7,0))+(IF((S$16=Para!$C7)*(S$17=Para!$F$3),Para!$D7,0))+(IF((S$20=Para!$C7)*(S$21=Para!$F$3),Para!$D7,0))+(IF((S$24=Para!$C7)*(S$25=Para!$F$3),Para!$D7,0))+(IF((S$28=Para!$C7)*(S$29=Para!$F$3),Para!$D7,0))+(IF((S$32=Para!$C7)*(S$33=Para!$F$3),Para!$D7,0))+(IF((S$36=Para!$C7)*(S$37=Para!$F$3),Para!$D7,0))+(IF((S$40=Para!$C7)*(S$41=Para!$F$3),Para!$D7,0))+(IF((S$44=Para!$C7)*(S$45=Para!$F$3),Para!$D7,0))+(IF((S$48=Para!$C7)*(S$49=Para!$F$3),Para!$D7,0))+(IF((S$52=Para!$C7)*(S$53=Para!$F$3),Para!$D7,0))+(IF((S$56=Para!$C7)*(S$57=Para!$F$3),Para!$D7,0))+(IF((S$60=Para!$C7)*(S$61=Para!$F$3),Para!$D7,0))+(IF((S$64=Para!$C7)*(S$65=Para!$F$3),Para!$D7,0))+(IF((S$68=Para!$C7)*(S$69=Para!$F$3),Para!$D7,0))+(IF((S$72=Para!$C7)*(S$73=Para!$F$3),Para!$D7,0))+(IF((S$76=Para!$C7)*(S$77=Para!$F$3),Para!$D7,0))+(IF((S$80=Para!$C7)*(S$81=Para!$F$3),Para!$D7,0))+(IF((S$84=Para!$C7)*(S$85=Para!$F$3),Para!$D7,0))+(IF((S$88=Para!$C7)*(S$89=Para!$F$3),Para!$D7,0))+(IF((S$92=Para!$C7)*(S$93=Para!$F$3),Para!$D7,0))+(IF((S$96=Para!$C7)*(S$97=Para!$F$3),Para!$D7,0))+(IF((S$100=Para!$C7)*(S$101=Para!$F$3),Para!$D7,0))+(IF((S$104=Para!$C7)*(S$105=Para!$F$3),Para!$D7,0))+(IF((S$108=Para!$C7)*(S$109=Para!$F$3),Para!$D7,0))+(IF((S$112=Para!$C7)*(S$113=Para!$F$3),Para!$D7,0))+(IF((S$116=Para!$C7)*(S$117=Para!$F$3),Para!$D7,0))+(IF((S$120=Para!$C7)*(S$121=Para!$F$3),Para!$D7,0))</f>
        <v>0</v>
      </c>
      <c r="T147" s="99">
        <f ca="1">IF((T$8=Para!$C7)*(T$9=Para!$F$3),Para!$D7,0)+(IF((T$12=Para!$C7)*(T$13=Para!$F$3),Para!$D7,0))+(IF((T$16=Para!$C7)*(T$17=Para!$F$3),Para!$D7,0))+(IF((T$20=Para!$C7)*(T$21=Para!$F$3),Para!$D7,0))+(IF((T$24=Para!$C7)*(T$25=Para!$F$3),Para!$D7,0))+(IF((T$28=Para!$C7)*(T$29=Para!$F$3),Para!$D7,0))+(IF((T$32=Para!$C7)*(T$33=Para!$F$3),Para!$D7,0))+(IF((T$36=Para!$C7)*(T$37=Para!$F$3),Para!$D7,0))+(IF((T$40=Para!$C7)*(T$41=Para!$F$3),Para!$D7,0))+(IF((T$44=Para!$C7)*(T$45=Para!$F$3),Para!$D7,0))+(IF((T$48=Para!$C7)*(T$49=Para!$F$3),Para!$D7,0))+(IF((T$52=Para!$C7)*(T$53=Para!$F$3),Para!$D7,0))+(IF((T$56=Para!$C7)*(T$57=Para!$F$3),Para!$D7,0))+(IF((T$60=Para!$C7)*(T$61=Para!$F$3),Para!$D7,0))+(IF((T$64=Para!$C7)*(T$65=Para!$F$3),Para!$D7,0))+(IF((T$68=Para!$C7)*(T$69=Para!$F$3),Para!$D7,0))+(IF((T$72=Para!$C7)*(T$73=Para!$F$3),Para!$D7,0))+(IF((T$76=Para!$C7)*(T$77=Para!$F$3),Para!$D7,0))+(IF((T$80=Para!$C7)*(T$81=Para!$F$3),Para!$D7,0))+(IF((T$84=Para!$C7)*(T$85=Para!$F$3),Para!$D7,0))+(IF((T$88=Para!$C7)*(T$89=Para!$F$3),Para!$D7,0))+(IF((T$92=Para!$C7)*(T$93=Para!$F$3),Para!$D7,0))+(IF((T$96=Para!$C7)*(T$97=Para!$F$3),Para!$D7,0))+(IF((T$100=Para!$C7)*(T$101=Para!$F$3),Para!$D7,0))+(IF((T$104=Para!$C7)*(T$105=Para!$F$3),Para!$D7,0))+(IF((T$108=Para!$C7)*(T$109=Para!$F$3),Para!$D7,0))+(IF((T$112=Para!$C7)*(T$113=Para!$F$3),Para!$D7,0))+(IF((T$116=Para!$C7)*(T$117=Para!$F$3),Para!$D7,0))+(IF((T$120=Para!$C7)*(T$121=Para!$F$3),Para!$D7,0))</f>
        <v>0</v>
      </c>
      <c r="U147" s="99">
        <f ca="1">IF((U$8=Para!$C7)*(U$9=Para!$F$3),Para!$D7,0)+(IF((U$12=Para!$C7)*(U$13=Para!$F$3),Para!$D7,0))+(IF((U$16=Para!$C7)*(U$17=Para!$F$3),Para!$D7,0))+(IF((U$20=Para!$C7)*(U$21=Para!$F$3),Para!$D7,0))+(IF((U$24=Para!$C7)*(U$25=Para!$F$3),Para!$D7,0))+(IF((U$28=Para!$C7)*(U$29=Para!$F$3),Para!$D7,0))+(IF((U$32=Para!$C7)*(U$33=Para!$F$3),Para!$D7,0))+(IF((U$36=Para!$C7)*(U$37=Para!$F$3),Para!$D7,0))+(IF((U$40=Para!$C7)*(U$41=Para!$F$3),Para!$D7,0))+(IF((U$44=Para!$C7)*(U$45=Para!$F$3),Para!$D7,0))+(IF((U$48=Para!$C7)*(U$49=Para!$F$3),Para!$D7,0))+(IF((U$52=Para!$C7)*(U$53=Para!$F$3),Para!$D7,0))+(IF((U$56=Para!$C7)*(U$57=Para!$F$3),Para!$D7,0))+(IF((U$60=Para!$C7)*(U$61=Para!$F$3),Para!$D7,0))+(IF((U$64=Para!$C7)*(U$65=Para!$F$3),Para!$D7,0))+(IF((U$68=Para!$C7)*(U$69=Para!$F$3),Para!$D7,0))+(IF((U$72=Para!$C7)*(U$73=Para!$F$3),Para!$D7,0))+(IF((U$76=Para!$C7)*(U$77=Para!$F$3),Para!$D7,0))+(IF((U$80=Para!$C7)*(U$81=Para!$F$3),Para!$D7,0))+(IF((U$84=Para!$C7)*(U$85=Para!$F$3),Para!$D7,0))+(IF((U$88=Para!$C7)*(U$89=Para!$F$3),Para!$D7,0))+(IF((U$92=Para!$C7)*(U$93=Para!$F$3),Para!$D7,0))+(IF((U$96=Para!$C7)*(U$97=Para!$F$3),Para!$D7,0))+(IF((U$100=Para!$C7)*(U$101=Para!$F$3),Para!$D7,0))+(IF((U$104=Para!$C7)*(U$105=Para!$F$3),Para!$D7,0))+(IF((U$108=Para!$C7)*(U$109=Para!$F$3),Para!$D7,0))+(IF((U$112=Para!$C7)*(U$113=Para!$F$3),Para!$D7,0))+(IF((U$116=Para!$C7)*(U$117=Para!$F$3),Para!$D7,0))+(IF((U$120=Para!$C7)*(U$121=Para!$F$3),Para!$D7,0))</f>
        <v>0</v>
      </c>
      <c r="V147" s="99">
        <f ca="1">IF((V$8=Para!$C7)*(V$9=Para!$F$3),Para!$D7,0)+(IF((V$12=Para!$C7)*(V$13=Para!$F$3),Para!$D7,0))+(IF((V$16=Para!$C7)*(V$17=Para!$F$3),Para!$D7,0))+(IF((V$20=Para!$C7)*(V$21=Para!$F$3),Para!$D7,0))+(IF((V$24=Para!$C7)*(V$25=Para!$F$3),Para!$D7,0))+(IF((V$28=Para!$C7)*(V$29=Para!$F$3),Para!$D7,0))+(IF((V$32=Para!$C7)*(V$33=Para!$F$3),Para!$D7,0))+(IF((V$36=Para!$C7)*(V$37=Para!$F$3),Para!$D7,0))+(IF((V$40=Para!$C7)*(V$41=Para!$F$3),Para!$D7,0))+(IF((V$44=Para!$C7)*(V$45=Para!$F$3),Para!$D7,0))+(IF((V$48=Para!$C7)*(V$49=Para!$F$3),Para!$D7,0))+(IF((V$52=Para!$C7)*(V$53=Para!$F$3),Para!$D7,0))+(IF((V$56=Para!$C7)*(V$57=Para!$F$3),Para!$D7,0))+(IF((V$60=Para!$C7)*(V$61=Para!$F$3),Para!$D7,0))+(IF((V$64=Para!$C7)*(V$65=Para!$F$3),Para!$D7,0))+(IF((V$68=Para!$C7)*(V$69=Para!$F$3),Para!$D7,0))+(IF((V$72=Para!$C7)*(V$73=Para!$F$3),Para!$D7,0))+(IF((V$76=Para!$C7)*(V$77=Para!$F$3),Para!$D7,0))+(IF((V$80=Para!$C7)*(V$81=Para!$F$3),Para!$D7,0))+(IF((V$84=Para!$C7)*(V$85=Para!$F$3),Para!$D7,0))+(IF((V$88=Para!$C7)*(V$89=Para!$F$3),Para!$D7,0))+(IF((V$92=Para!$C7)*(V$93=Para!$F$3),Para!$D7,0))+(IF((V$96=Para!$C7)*(V$97=Para!$F$3),Para!$D7,0))+(IF((V$100=Para!$C7)*(V$101=Para!$F$3),Para!$D7,0))+(IF((V$104=Para!$C7)*(V$105=Para!$F$3),Para!$D7,0))+(IF((V$108=Para!$C7)*(V$109=Para!$F$3),Para!$D7,0))+(IF((V$112=Para!$C7)*(V$113=Para!$F$3),Para!$D7,0))+(IF((V$116=Para!$C7)*(V$117=Para!$F$3),Para!$D7,0))+(IF((V$120=Para!$C7)*(V$121=Para!$F$3),Para!$D7,0))</f>
        <v>0</v>
      </c>
      <c r="W147" s="99">
        <f ca="1">IF((W$8=Para!$C7)*(W$9=Para!$F$3),Para!$D7,0)+(IF((W$12=Para!$C7)*(W$13=Para!$F$3),Para!$D7,0))+(IF((W$16=Para!$C7)*(W$17=Para!$F$3),Para!$D7,0))+(IF((W$20=Para!$C7)*(W$21=Para!$F$3),Para!$D7,0))+(IF((W$24=Para!$C7)*(W$25=Para!$F$3),Para!$D7,0))+(IF((W$28=Para!$C7)*(W$29=Para!$F$3),Para!$D7,0))+(IF((W$32=Para!$C7)*(W$33=Para!$F$3),Para!$D7,0))+(IF((W$36=Para!$C7)*(W$37=Para!$F$3),Para!$D7,0))+(IF((W$40=Para!$C7)*(W$41=Para!$F$3),Para!$D7,0))+(IF((W$44=Para!$C7)*(W$45=Para!$F$3),Para!$D7,0))+(IF((W$48=Para!$C7)*(W$49=Para!$F$3),Para!$D7,0))+(IF((W$52=Para!$C7)*(W$53=Para!$F$3),Para!$D7,0))+(IF((W$56=Para!$C7)*(W$57=Para!$F$3),Para!$D7,0))+(IF((W$60=Para!$C7)*(W$61=Para!$F$3),Para!$D7,0))+(IF((W$64=Para!$C7)*(W$65=Para!$F$3),Para!$D7,0))+(IF((W$68=Para!$C7)*(W$69=Para!$F$3),Para!$D7,0))+(IF((W$72=Para!$C7)*(W$73=Para!$F$3),Para!$D7,0))+(IF((W$76=Para!$C7)*(W$77=Para!$F$3),Para!$D7,0))+(IF((W$80=Para!$C7)*(W$81=Para!$F$3),Para!$D7,0))+(IF((W$84=Para!$C7)*(W$85=Para!$F$3),Para!$D7,0))+(IF((W$88=Para!$C7)*(W$89=Para!$F$3),Para!$D7,0))+(IF((W$92=Para!$C7)*(W$93=Para!$F$3),Para!$D7,0))+(IF((W$96=Para!$C7)*(W$97=Para!$F$3),Para!$D7,0))+(IF((W$100=Para!$C7)*(W$101=Para!$F$3),Para!$D7,0))+(IF((W$104=Para!$C7)*(W$105=Para!$F$3),Para!$D7,0))+(IF((W$108=Para!$C7)*(W$109=Para!$F$3),Para!$D7,0))+(IF((W$112=Para!$C7)*(W$113=Para!$F$3),Para!$D7,0))+(IF((W$116=Para!$C7)*(W$117=Para!$F$3),Para!$D7,0))+(IF((W$120=Para!$C7)*(W$121=Para!$F$3),Para!$D7,0))</f>
        <v>0</v>
      </c>
      <c r="X147" s="99">
        <f ca="1">IF((X$8=Para!$C7)*(X$9=Para!$F$3),Para!$D7,0)+(IF((X$12=Para!$C7)*(X$13=Para!$F$3),Para!$D7,0))+(IF((X$16=Para!$C7)*(X$17=Para!$F$3),Para!$D7,0))+(IF((X$20=Para!$C7)*(X$21=Para!$F$3),Para!$D7,0))+(IF((X$24=Para!$C7)*(X$25=Para!$F$3),Para!$D7,0))+(IF((X$28=Para!$C7)*(X$29=Para!$F$3),Para!$D7,0))+(IF((X$32=Para!$C7)*(X$33=Para!$F$3),Para!$D7,0))+(IF((X$36=Para!$C7)*(X$37=Para!$F$3),Para!$D7,0))+(IF((X$40=Para!$C7)*(X$41=Para!$F$3),Para!$D7,0))+(IF((X$44=Para!$C7)*(X$45=Para!$F$3),Para!$D7,0))+(IF((X$48=Para!$C7)*(X$49=Para!$F$3),Para!$D7,0))+(IF((X$52=Para!$C7)*(X$53=Para!$F$3),Para!$D7,0))+(IF((X$56=Para!$C7)*(X$57=Para!$F$3),Para!$D7,0))+(IF((X$60=Para!$C7)*(X$61=Para!$F$3),Para!$D7,0))+(IF((X$64=Para!$C7)*(X$65=Para!$F$3),Para!$D7,0))+(IF((X$68=Para!$C7)*(X$69=Para!$F$3),Para!$D7,0))+(IF((X$72=Para!$C7)*(X$73=Para!$F$3),Para!$D7,0))+(IF((X$76=Para!$C7)*(X$77=Para!$F$3),Para!$D7,0))+(IF((X$80=Para!$C7)*(X$81=Para!$F$3),Para!$D7,0))+(IF((X$84=Para!$C7)*(X$85=Para!$F$3),Para!$D7,0))+(IF((X$88=Para!$C7)*(X$89=Para!$F$3),Para!$D7,0))+(IF((X$92=Para!$C7)*(X$93=Para!$F$3),Para!$D7,0))+(IF((X$96=Para!$C7)*(X$97=Para!$F$3),Para!$D7,0))+(IF((X$100=Para!$C7)*(X$101=Para!$F$3),Para!$D7,0))+(IF((X$104=Para!$C7)*(X$105=Para!$F$3),Para!$D7,0))+(IF((X$108=Para!$C7)*(X$109=Para!$F$3),Para!$D7,0))+(IF((X$112=Para!$C7)*(X$113=Para!$F$3),Para!$D7,0))+(IF((X$116=Para!$C7)*(X$117=Para!$F$3),Para!$D7,0))+(IF((X$120=Para!$C7)*(X$121=Para!$F$3),Para!$D7,0))</f>
        <v>0</v>
      </c>
      <c r="Y147" s="99">
        <f ca="1">IF((Y$8=Para!$C7)*(Y$9=Para!$F$3),Para!$D7,0)+(IF((Y$12=Para!$C7)*(Y$13=Para!$F$3),Para!$D7,0))+(IF((Y$16=Para!$C7)*(Y$17=Para!$F$3),Para!$D7,0))+(IF((Y$20=Para!$C7)*(Y$21=Para!$F$3),Para!$D7,0))+(IF((Y$24=Para!$C7)*(Y$25=Para!$F$3),Para!$D7,0))+(IF((Y$28=Para!$C7)*(Y$29=Para!$F$3),Para!$D7,0))+(IF((Y$32=Para!$C7)*(Y$33=Para!$F$3),Para!$D7,0))+(IF((Y$36=Para!$C7)*(Y$37=Para!$F$3),Para!$D7,0))+(IF((Y$40=Para!$C7)*(Y$41=Para!$F$3),Para!$D7,0))+(IF((Y$44=Para!$C7)*(Y$45=Para!$F$3),Para!$D7,0))+(IF((Y$48=Para!$C7)*(Y$49=Para!$F$3),Para!$D7,0))+(IF((Y$52=Para!$C7)*(Y$53=Para!$F$3),Para!$D7,0))+(IF((Y$56=Para!$C7)*(Y$57=Para!$F$3),Para!$D7,0))+(IF((Y$60=Para!$C7)*(Y$61=Para!$F$3),Para!$D7,0))+(IF((Y$64=Para!$C7)*(Y$65=Para!$F$3),Para!$D7,0))+(IF((Y$68=Para!$C7)*(Y$69=Para!$F$3),Para!$D7,0))+(IF((Y$72=Para!$C7)*(Y$73=Para!$F$3),Para!$D7,0))+(IF((Y$76=Para!$C7)*(Y$77=Para!$F$3),Para!$D7,0))+(IF((Y$80=Para!$C7)*(Y$81=Para!$F$3),Para!$D7,0))+(IF((Y$84=Para!$C7)*(Y$85=Para!$F$3),Para!$D7,0))+(IF((Y$88=Para!$C7)*(Y$89=Para!$F$3),Para!$D7,0))+(IF((Y$92=Para!$C7)*(Y$93=Para!$F$3),Para!$D7,0))+(IF((Y$96=Para!$C7)*(Y$97=Para!$F$3),Para!$D7,0))+(IF((Y$100=Para!$C7)*(Y$101=Para!$F$3),Para!$D7,0))+(IF((Y$104=Para!$C7)*(Y$105=Para!$F$3),Para!$D7,0))+(IF((Y$108=Para!$C7)*(Y$109=Para!$F$3),Para!$D7,0))+(IF((Y$112=Para!$C7)*(Y$113=Para!$F$3),Para!$D7,0))+(IF((Y$116=Para!$C7)*(Y$117=Para!$F$3),Para!$D7,0))+(IF((Y$120=Para!$C7)*(Y$121=Para!$F$3),Para!$D7,0))</f>
        <v>0</v>
      </c>
      <c r="Z147" s="99">
        <f ca="1">IF((Z$8=Para!$C7)*(Z$9=Para!$F$3),Para!$D7,0)+(IF((Z$12=Para!$C7)*(Z$13=Para!$F$3),Para!$D7,0))+(IF((Z$16=Para!$C7)*(Z$17=Para!$F$3),Para!$D7,0))+(IF((Z$20=Para!$C7)*(Z$21=Para!$F$3),Para!$D7,0))+(IF((Z$24=Para!$C7)*(Z$25=Para!$F$3),Para!$D7,0))+(IF((Z$28=Para!$C7)*(Z$29=Para!$F$3),Para!$D7,0))+(IF((Z$32=Para!$C7)*(Z$33=Para!$F$3),Para!$D7,0))+(IF((Z$36=Para!$C7)*(Z$37=Para!$F$3),Para!$D7,0))+(IF((Z$40=Para!$C7)*(Z$41=Para!$F$3),Para!$D7,0))+(IF((Z$44=Para!$C7)*(Z$45=Para!$F$3),Para!$D7,0))+(IF((Z$48=Para!$C7)*(Z$49=Para!$F$3),Para!$D7,0))+(IF((Z$52=Para!$C7)*(Z$53=Para!$F$3),Para!$D7,0))+(IF((Z$56=Para!$C7)*(Z$57=Para!$F$3),Para!$D7,0))+(IF((Z$60=Para!$C7)*(Z$61=Para!$F$3),Para!$D7,0))+(IF((Z$64=Para!$C7)*(Z$65=Para!$F$3),Para!$D7,0))+(IF((Z$68=Para!$C7)*(Z$69=Para!$F$3),Para!$D7,0))+(IF((Z$72=Para!$C7)*(Z$73=Para!$F$3),Para!$D7,0))+(IF((Z$76=Para!$C7)*(Z$77=Para!$F$3),Para!$D7,0))+(IF((Z$80=Para!$C7)*(Z$81=Para!$F$3),Para!$D7,0))+(IF((Z$84=Para!$C7)*(Z$85=Para!$F$3),Para!$D7,0))+(IF((Z$88=Para!$C7)*(Z$89=Para!$F$3),Para!$D7,0))+(IF((Z$92=Para!$C7)*(Z$93=Para!$F$3),Para!$D7,0))+(IF((Z$96=Para!$C7)*(Z$97=Para!$F$3),Para!$D7,0))+(IF((Z$100=Para!$C7)*(Z$101=Para!$F$3),Para!$D7,0))+(IF((Z$104=Para!$C7)*(Z$105=Para!$F$3),Para!$D7,0))+(IF((Z$108=Para!$C7)*(Z$109=Para!$F$3),Para!$D7,0))+(IF((Z$112=Para!$C7)*(Z$113=Para!$F$3),Para!$D7,0))+(IF((Z$116=Para!$C7)*(Z$117=Para!$F$3),Para!$D7,0))+(IF((Z$120=Para!$C7)*(Z$121=Para!$F$3),Para!$D7,0))</f>
        <v>0</v>
      </c>
      <c r="AA147" s="99">
        <f ca="1">IF((AA$8=Para!$C7)*(AA$9=Para!$F$3),Para!$D7,0)+(IF((AA$12=Para!$C7)*(AA$13=Para!$F$3),Para!$D7,0))+(IF((AA$16=Para!$C7)*(AA$17=Para!$F$3),Para!$D7,0))+(IF((AA$20=Para!$C7)*(AA$21=Para!$F$3),Para!$D7,0))+(IF((AA$24=Para!$C7)*(AA$25=Para!$F$3),Para!$D7,0))+(IF((AA$28=Para!$C7)*(AA$29=Para!$F$3),Para!$D7,0))+(IF((AA$32=Para!$C7)*(AA$33=Para!$F$3),Para!$D7,0))+(IF((AA$36=Para!$C7)*(AA$37=Para!$F$3),Para!$D7,0))+(IF((AA$40=Para!$C7)*(AA$41=Para!$F$3),Para!$D7,0))+(IF((AA$44=Para!$C7)*(AA$45=Para!$F$3),Para!$D7,0))+(IF((AA$48=Para!$C7)*(AA$49=Para!$F$3),Para!$D7,0))+(IF((AA$52=Para!$C7)*(AA$53=Para!$F$3),Para!$D7,0))+(IF((AA$56=Para!$C7)*(AA$57=Para!$F$3),Para!$D7,0))+(IF((AA$60=Para!$C7)*(AA$61=Para!$F$3),Para!$D7,0))+(IF((AA$64=Para!$C7)*(AA$65=Para!$F$3),Para!$D7,0))+(IF((AA$68=Para!$C7)*(AA$69=Para!$F$3),Para!$D7,0))+(IF((AA$72=Para!$C7)*(AA$73=Para!$F$3),Para!$D7,0))+(IF((AA$76=Para!$C7)*(AA$77=Para!$F$3),Para!$D7,0))+(IF((AA$80=Para!$C7)*(AA$81=Para!$F$3),Para!$D7,0))+(IF((AA$84=Para!$C7)*(AA$85=Para!$F$3),Para!$D7,0))+(IF((AA$88=Para!$C7)*(AA$89=Para!$F$3),Para!$D7,0))+(IF((AA$92=Para!$C7)*(AA$93=Para!$F$3),Para!$D7,0))+(IF((AA$96=Para!$C7)*(AA$97=Para!$F$3),Para!$D7,0))+(IF((AA$100=Para!$C7)*(AA$101=Para!$F$3),Para!$D7,0))+(IF((AA$104=Para!$C7)*(AA$105=Para!$F$3),Para!$D7,0))+(IF((AA$108=Para!$C7)*(AA$109=Para!$F$3),Para!$D7,0))+(IF((AA$112=Para!$C7)*(AA$113=Para!$F$3),Para!$D7,0))+(IF((AA$116=Para!$C7)*(AA$117=Para!$F$3),Para!$D7,0))+(IF((AA$120=Para!$C7)*(AA$121=Para!$F$3),Para!$D7,0))</f>
        <v>0</v>
      </c>
      <c r="AB147" s="99">
        <f ca="1">IF((AB$8=Para!$C7)*(AB$9=Para!$F$3),Para!$D7,0)+(IF((AB$12=Para!$C7)*(AB$13=Para!$F$3),Para!$D7,0))+(IF((AB$16=Para!$C7)*(AB$17=Para!$F$3),Para!$D7,0))+(IF((AB$20=Para!$C7)*(AB$21=Para!$F$3),Para!$D7,0))+(IF((AB$24=Para!$C7)*(AB$25=Para!$F$3),Para!$D7,0))+(IF((AB$28=Para!$C7)*(AB$29=Para!$F$3),Para!$D7,0))+(IF((AB$32=Para!$C7)*(AB$33=Para!$F$3),Para!$D7,0))+(IF((AB$36=Para!$C7)*(AB$37=Para!$F$3),Para!$D7,0))+(IF((AB$40=Para!$C7)*(AB$41=Para!$F$3),Para!$D7,0))+(IF((AB$44=Para!$C7)*(AB$45=Para!$F$3),Para!$D7,0))+(IF((AB$48=Para!$C7)*(AB$49=Para!$F$3),Para!$D7,0))+(IF((AB$52=Para!$C7)*(AB$53=Para!$F$3),Para!$D7,0))+(IF((AB$56=Para!$C7)*(AB$57=Para!$F$3),Para!$D7,0))+(IF((AB$60=Para!$C7)*(AB$61=Para!$F$3),Para!$D7,0))+(IF((AB$64=Para!$C7)*(AB$65=Para!$F$3),Para!$D7,0))+(IF((AB$68=Para!$C7)*(AB$69=Para!$F$3),Para!$D7,0))+(IF((AB$72=Para!$C7)*(AB$73=Para!$F$3),Para!$D7,0))+(IF((AB$76=Para!$C7)*(AB$77=Para!$F$3),Para!$D7,0))+(IF((AB$80=Para!$C7)*(AB$81=Para!$F$3),Para!$D7,0))+(IF((AB$84=Para!$C7)*(AB$85=Para!$F$3),Para!$D7,0))+(IF((AB$88=Para!$C7)*(AB$89=Para!$F$3),Para!$D7,0))+(IF((AB$92=Para!$C7)*(AB$93=Para!$F$3),Para!$D7,0))+(IF((AB$96=Para!$C7)*(AB$97=Para!$F$3),Para!$D7,0))+(IF((AB$100=Para!$C7)*(AB$101=Para!$F$3),Para!$D7,0))+(IF((AB$104=Para!$C7)*(AB$105=Para!$F$3),Para!$D7,0))+(IF((AB$108=Para!$C7)*(AB$109=Para!$F$3),Para!$D7,0))+(IF((AB$112=Para!$C7)*(AB$113=Para!$F$3),Para!$D7,0))+(IF((AB$116=Para!$C7)*(AB$117=Para!$F$3),Para!$D7,0))+(IF((AB$120=Para!$C7)*(AB$121=Para!$F$3),Para!$D7,0))</f>
        <v>0</v>
      </c>
      <c r="AC147" s="99">
        <f ca="1">IF((AC$8=Para!$C7)*(AC$9=Para!$F$3),Para!$D7,0)+(IF((AC$12=Para!$C7)*(AC$13=Para!$F$3),Para!$D7,0))+(IF((AC$16=Para!$C7)*(AC$17=Para!$F$3),Para!$D7,0))+(IF((AC$20=Para!$C7)*(AC$21=Para!$F$3),Para!$D7,0))+(IF((AC$24=Para!$C7)*(AC$25=Para!$F$3),Para!$D7,0))+(IF((AC$28=Para!$C7)*(AC$29=Para!$F$3),Para!$D7,0))+(IF((AC$32=Para!$C7)*(AC$33=Para!$F$3),Para!$D7,0))+(IF((AC$36=Para!$C7)*(AC$37=Para!$F$3),Para!$D7,0))+(IF((AC$40=Para!$C7)*(AC$41=Para!$F$3),Para!$D7,0))+(IF((AC$44=Para!$C7)*(AC$45=Para!$F$3),Para!$D7,0))+(IF((AC$48=Para!$C7)*(AC$49=Para!$F$3),Para!$D7,0))+(IF((AC$52=Para!$C7)*(AC$53=Para!$F$3),Para!$D7,0))+(IF((AC$56=Para!$C7)*(AC$57=Para!$F$3),Para!$D7,0))+(IF((AC$60=Para!$C7)*(AC$61=Para!$F$3),Para!$D7,0))+(IF((AC$64=Para!$C7)*(AC$65=Para!$F$3),Para!$D7,0))+(IF((AC$68=Para!$C7)*(AC$69=Para!$F$3),Para!$D7,0))+(IF((AC$72=Para!$C7)*(AC$73=Para!$F$3),Para!$D7,0))+(IF((AC$76=Para!$C7)*(AC$77=Para!$F$3),Para!$D7,0))+(IF((AC$80=Para!$C7)*(AC$81=Para!$F$3),Para!$D7,0))+(IF((AC$84=Para!$C7)*(AC$85=Para!$F$3),Para!$D7,0))+(IF((AC$88=Para!$C7)*(AC$89=Para!$F$3),Para!$D7,0))+(IF((AC$92=Para!$C7)*(AC$93=Para!$F$3),Para!$D7,0))+(IF((AC$96=Para!$C7)*(AC$97=Para!$F$3),Para!$D7,0))+(IF((AC$100=Para!$C7)*(AC$101=Para!$F$3),Para!$D7,0))+(IF((AC$104=Para!$C7)*(AC$105=Para!$F$3),Para!$D7,0))+(IF((AC$108=Para!$C7)*(AC$109=Para!$F$3),Para!$D7,0))+(IF((AC$112=Para!$C7)*(AC$113=Para!$F$3),Para!$D7,0))+(IF((AC$116=Para!$C7)*(AC$117=Para!$F$3),Para!$D7,0))+(IF((AC$120=Para!$C7)*(AC$121=Para!$F$3),Para!$D7,0))</f>
        <v>0</v>
      </c>
      <c r="AD147" s="99">
        <f ca="1">IF((AD$8=Para!$C7)*(AD$9=Para!$F$3),Para!$D7,0)+(IF((AD$12=Para!$C7)*(AD$13=Para!$F$3),Para!$D7,0))+(IF((AD$16=Para!$C7)*(AD$17=Para!$F$3),Para!$D7,0))+(IF((AD$20=Para!$C7)*(AD$21=Para!$F$3),Para!$D7,0))+(IF((AD$24=Para!$C7)*(AD$25=Para!$F$3),Para!$D7,0))+(IF((AD$28=Para!$C7)*(AD$29=Para!$F$3),Para!$D7,0))+(IF((AD$32=Para!$C7)*(AD$33=Para!$F$3),Para!$D7,0))+(IF((AD$36=Para!$C7)*(AD$37=Para!$F$3),Para!$D7,0))+(IF((AD$40=Para!$C7)*(AD$41=Para!$F$3),Para!$D7,0))+(IF((AD$44=Para!$C7)*(AD$45=Para!$F$3),Para!$D7,0))+(IF((AD$48=Para!$C7)*(AD$49=Para!$F$3),Para!$D7,0))+(IF((AD$52=Para!$C7)*(AD$53=Para!$F$3),Para!$D7,0))+(IF((AD$56=Para!$C7)*(AD$57=Para!$F$3),Para!$D7,0))+(IF((AD$60=Para!$C7)*(AD$61=Para!$F$3),Para!$D7,0))+(IF((AD$64=Para!$C7)*(AD$65=Para!$F$3),Para!$D7,0))+(IF((AD$68=Para!$C7)*(AD$69=Para!$F$3),Para!$D7,0))+(IF((AD$72=Para!$C7)*(AD$73=Para!$F$3),Para!$D7,0))+(IF((AD$76=Para!$C7)*(AD$77=Para!$F$3),Para!$D7,0))+(IF((AD$80=Para!$C7)*(AD$81=Para!$F$3),Para!$D7,0))+(IF((AD$84=Para!$C7)*(AD$85=Para!$F$3),Para!$D7,0))+(IF((AD$88=Para!$C7)*(AD$89=Para!$F$3),Para!$D7,0))+(IF((AD$92=Para!$C7)*(AD$93=Para!$F$3),Para!$D7,0))+(IF((AD$96=Para!$C7)*(AD$97=Para!$F$3),Para!$D7,0))+(IF((AD$100=Para!$C7)*(AD$101=Para!$F$3),Para!$D7,0))+(IF((AD$104=Para!$C7)*(AD$105=Para!$F$3),Para!$D7,0))+(IF((AD$108=Para!$C7)*(AD$109=Para!$F$3),Para!$D7,0))+(IF((AD$112=Para!$C7)*(AD$113=Para!$F$3),Para!$D7,0))+(IF((AD$116=Para!$C7)*(AD$117=Para!$F$3),Para!$D7,0))+(IF((AD$120=Para!$C7)*(AD$121=Para!$F$3),Para!$D7,0))</f>
        <v>0</v>
      </c>
      <c r="AE147" s="99">
        <f ca="1">IF((AE$8=Para!$C7)*(AE$9=Para!$F$3),Para!$D7,0)+(IF((AE$12=Para!$C7)*(AE$13=Para!$F$3),Para!$D7,0))+(IF((AE$16=Para!$C7)*(AE$17=Para!$F$3),Para!$D7,0))+(IF((AE$20=Para!$C7)*(AE$21=Para!$F$3),Para!$D7,0))+(IF((AE$24=Para!$C7)*(AE$25=Para!$F$3),Para!$D7,0))+(IF((AE$28=Para!$C7)*(AE$29=Para!$F$3),Para!$D7,0))+(IF((AE$32=Para!$C7)*(AE$33=Para!$F$3),Para!$D7,0))+(IF((AE$36=Para!$C7)*(AE$37=Para!$F$3),Para!$D7,0))+(IF((AE$40=Para!$C7)*(AE$41=Para!$F$3),Para!$D7,0))+(IF((AE$44=Para!$C7)*(AE$45=Para!$F$3),Para!$D7,0))+(IF((AE$48=Para!$C7)*(AE$49=Para!$F$3),Para!$D7,0))+(IF((AE$52=Para!$C7)*(AE$53=Para!$F$3),Para!$D7,0))+(IF((AE$56=Para!$C7)*(AE$57=Para!$F$3),Para!$D7,0))+(IF((AE$60=Para!$C7)*(AE$61=Para!$F$3),Para!$D7,0))+(IF((AE$64=Para!$C7)*(AE$65=Para!$F$3),Para!$D7,0))+(IF((AE$68=Para!$C7)*(AE$69=Para!$F$3),Para!$D7,0))+(IF((AE$72=Para!$C7)*(AE$73=Para!$F$3),Para!$D7,0))+(IF((AE$76=Para!$C7)*(AE$77=Para!$F$3),Para!$D7,0))+(IF((AE$80=Para!$C7)*(AE$81=Para!$F$3),Para!$D7,0))+(IF((AE$84=Para!$C7)*(AE$85=Para!$F$3),Para!$D7,0))+(IF((AE$88=Para!$C7)*(AE$89=Para!$F$3),Para!$D7,0))+(IF((AE$92=Para!$C7)*(AE$93=Para!$F$3),Para!$D7,0))+(IF((AE$96=Para!$C7)*(AE$97=Para!$F$3),Para!$D7,0))+(IF((AE$100=Para!$C7)*(AE$101=Para!$F$3),Para!$D7,0))+(IF((AE$104=Para!$C7)*(AE$105=Para!$F$3),Para!$D7,0))+(IF((AE$108=Para!$C7)*(AE$109=Para!$F$3),Para!$D7,0))+(IF((AE$112=Para!$C7)*(AE$113=Para!$F$3),Para!$D7,0))+(IF((AE$116=Para!$C7)*(AE$117=Para!$F$3),Para!$D7,0))+(IF((AE$120=Para!$C7)*(AE$121=Para!$F$3),Para!$D7,0))</f>
        <v>0</v>
      </c>
      <c r="AF147" s="99">
        <f ca="1">IF((AF$8=Para!$C7)*(AF$9=Para!$F$3),Para!$D7,0)+(IF((AF$12=Para!$C7)*(AF$13=Para!$F$3),Para!$D7,0))+(IF((AF$16=Para!$C7)*(AF$17=Para!$F$3),Para!$D7,0))+(IF((AF$20=Para!$C7)*(AF$21=Para!$F$3),Para!$D7,0))+(IF((AF$24=Para!$C7)*(AF$25=Para!$F$3),Para!$D7,0))+(IF((AF$28=Para!$C7)*(AF$29=Para!$F$3),Para!$D7,0))+(IF((AF$32=Para!$C7)*(AF$33=Para!$F$3),Para!$D7,0))+(IF((AF$36=Para!$C7)*(AF$37=Para!$F$3),Para!$D7,0))+(IF((AF$40=Para!$C7)*(AF$41=Para!$F$3),Para!$D7,0))+(IF((AF$44=Para!$C7)*(AF$45=Para!$F$3),Para!$D7,0))+(IF((AF$48=Para!$C7)*(AF$49=Para!$F$3),Para!$D7,0))+(IF((AF$52=Para!$C7)*(AF$53=Para!$F$3),Para!$D7,0))+(IF((AF$56=Para!$C7)*(AF$57=Para!$F$3),Para!$D7,0))+(IF((AF$60=Para!$C7)*(AF$61=Para!$F$3),Para!$D7,0))+(IF((AF$64=Para!$C7)*(AF$65=Para!$F$3),Para!$D7,0))+(IF((AF$68=Para!$C7)*(AF$69=Para!$F$3),Para!$D7,0))+(IF((AF$72=Para!$C7)*(AF$73=Para!$F$3),Para!$D7,0))+(IF((AF$76=Para!$C7)*(AF$77=Para!$F$3),Para!$D7,0))+(IF((AF$80=Para!$C7)*(AF$81=Para!$F$3),Para!$D7,0))+(IF((AF$84=Para!$C7)*(AF$85=Para!$F$3),Para!$D7,0))+(IF((AF$88=Para!$C7)*(AF$89=Para!$F$3),Para!$D7,0))+(IF((AF$92=Para!$C7)*(AF$93=Para!$F$3),Para!$D7,0))+(IF((AF$96=Para!$C7)*(AF$97=Para!$F$3),Para!$D7,0))+(IF((AF$100=Para!$C7)*(AF$101=Para!$F$3),Para!$D7,0))+(IF((AF$104=Para!$C7)*(AF$105=Para!$F$3),Para!$D7,0))+(IF((AF$108=Para!$C7)*(AF$109=Para!$F$3),Para!$D7,0))+(IF((AF$112=Para!$C7)*(AF$113=Para!$F$3),Para!$D7,0))+(IF((AF$116=Para!$C7)*(AF$117=Para!$F$3),Para!$D7,0))+(IF((AF$120=Para!$C7)*(AF$121=Para!$F$3),Para!$D7,0))</f>
        <v>0</v>
      </c>
      <c r="AG147" s="99">
        <f ca="1">IF((AG$8=Para!$C7)*(AG$9=Para!$F$3),Para!$D7,0)+(IF((AG$12=Para!$C7)*(AG$13=Para!$F$3),Para!$D7,0))+(IF((AG$16=Para!$C7)*(AG$17=Para!$F$3),Para!$D7,0))+(IF((AG$20=Para!$C7)*(AG$21=Para!$F$3),Para!$D7,0))+(IF((AG$24=Para!$C7)*(AG$25=Para!$F$3),Para!$D7,0))+(IF((AG$28=Para!$C7)*(AG$29=Para!$F$3),Para!$D7,0))+(IF((AG$32=Para!$C7)*(AG$33=Para!$F$3),Para!$D7,0))+(IF((AG$36=Para!$C7)*(AG$37=Para!$F$3),Para!$D7,0))+(IF((AG$40=Para!$C7)*(AG$41=Para!$F$3),Para!$D7,0))+(IF((AG$44=Para!$C7)*(AG$45=Para!$F$3),Para!$D7,0))+(IF((AG$48=Para!$C7)*(AG$49=Para!$F$3),Para!$D7,0))+(IF((AG$52=Para!$C7)*(AG$53=Para!$F$3),Para!$D7,0))+(IF((AG$56=Para!$C7)*(AG$57=Para!$F$3),Para!$D7,0))+(IF((AG$60=Para!$C7)*(AG$61=Para!$F$3),Para!$D7,0))+(IF((AG$64=Para!$C7)*(AG$65=Para!$F$3),Para!$D7,0))+(IF((AG$68=Para!$C7)*(AG$69=Para!$F$3),Para!$D7,0))+(IF((AG$72=Para!$C7)*(AG$73=Para!$F$3),Para!$D7,0))+(IF((AG$76=Para!$C7)*(AG$77=Para!$F$3),Para!$D7,0))+(IF((AG$80=Para!$C7)*(AG$81=Para!$F$3),Para!$D7,0))+(IF((AG$84=Para!$C7)*(AG$85=Para!$F$3),Para!$D7,0))+(IF((AG$88=Para!$C7)*(AG$89=Para!$F$3),Para!$D7,0))+(IF((AG$92=Para!$C7)*(AG$93=Para!$F$3),Para!$D7,0))+(IF((AG$96=Para!$C7)*(AG$97=Para!$F$3),Para!$D7,0))+(IF((AG$100=Para!$C7)*(AG$101=Para!$F$3),Para!$D7,0))+(IF((AG$104=Para!$C7)*(AG$105=Para!$F$3),Para!$D7,0))+(IF((AG$108=Para!$C7)*(AG$109=Para!$F$3),Para!$D7,0))+(IF((AG$112=Para!$C7)*(AG$113=Para!$F$3),Para!$D7,0))+(IF((AG$116=Para!$C7)*(AG$117=Para!$F$3),Para!$D7,0))+(IF((AG$120=Para!$C7)*(AG$121=Para!$F$3),Para!$D7,0))</f>
        <v>0</v>
      </c>
    </row>
    <row r="148" spans="1:33" ht="15" customHeight="1">
      <c r="A148" s="111"/>
      <c r="B148" s="96" t="s">
        <v>15</v>
      </c>
      <c r="C148" s="99">
        <f ca="1">IF((C$8=Para!$C8)*(C$9=Para!$F$3),Para!$D8,0)+(IF((C$12=Para!$C8)*(C$13=Para!$F$3),Para!$D8,0))+(IF((C$16=Para!$C8)*(C$17=Para!$F$3),Para!$D8,0))+(IF((C$20=Para!$C8)*(C$21=Para!$F$3),Para!$D8,0))+(IF((C$24=Para!$C8)*(C$25=Para!$F$3),Para!$D8,0))+(IF((C$28=Para!$C8)*(C$29=Para!$F$3),Para!$D8,0))+(IF((C$32=Para!$C8)*(C$33=Para!$F$3),Para!$D8,0))+(IF((C$36=Para!$C8)*(C$37=Para!$F$3),Para!$D8,0))+(IF((C$40=Para!$C8)*(C$41=Para!$F$3),Para!$D8,0))+(IF((C$44=Para!$C8)*(C$45=Para!$F$3),Para!$D8,0))+(IF((C$48=Para!$C8)*(C$49=Para!$F$3),Para!$D8,0))+(IF((C$52=Para!$C8)*(C$53=Para!$F$3),Para!$D8,0))+(IF((C$56=Para!$C8)*(C$57=Para!$F$3),Para!$D8,0))+(IF((C$60=Para!$C8)*(C$61=Para!$F$3),Para!$D8,0))+(IF((C$64=Para!$C8)*(C$65=Para!$F$3),Para!$D8,0))+(IF((C$68=Para!$C8)*(C$69=Para!$F$3),Para!$D8,0))+(IF((C$72=Para!$C8)*(C$73=Para!$F$3),Para!$D8,0))+(IF((C$76=Para!$C8)*(C$77=Para!$F$3),Para!$D8,0))+(IF((C$80=Para!$C8)*(C$81=Para!$F$3),Para!$D8,0))+(IF((C$84=Para!$C8)*(C$85=Para!$F$3),Para!$D8,0))+(IF((C$88=Para!$C8)*(C$89=Para!$F$3),Para!$D8,0))+(IF((C$92=Para!$C8)*(C$93=Para!$F$3),Para!$D8,0))+(IF((C$96=Para!$C8)*(C$97=Para!$F$3),Para!$D8,0))+(IF((C$100=Para!$C8)*(C$101=Para!$F$3),Para!$D8,0))+(IF((C$104=Para!$C8)*(C$105=Para!$F$3),Para!$D8,0))+(IF((C$108=Para!$C8)*(C$109=Para!$F$3),Para!$D8,0))+(IF((C$112=Para!$C8)*(C$113=Para!$F$3),Para!$D8,0))+(IF((C$116=Para!$C8)*(C$117=Para!$F$3),Para!$D8,0))+(IF((C$120=Para!$C8)*(C$121=Para!$F$3),Para!$D8,0))</f>
        <v>0</v>
      </c>
      <c r="D148" s="99">
        <f ca="1">IF((D$8=Para!$C8)*(D$9=Para!$F$3),Para!$D8,0)+(IF((D$12=Para!$C8)*(D$13=Para!$F$3),Para!$D8,0))+(IF((D$16=Para!$C8)*(D$17=Para!$F$3),Para!$D8,0))+(IF((D$20=Para!$C8)*(D$21=Para!$F$3),Para!$D8,0))+(IF((D$24=Para!$C8)*(D$25=Para!$F$3),Para!$D8,0))+(IF((D$28=Para!$C8)*(D$29=Para!$F$3),Para!$D8,0))+(IF((D$32=Para!$C8)*(D$33=Para!$F$3),Para!$D8,0))+(IF((D$36=Para!$C8)*(D$37=Para!$F$3),Para!$D8,0))+(IF((D$40=Para!$C8)*(D$41=Para!$F$3),Para!$D8,0))+(IF((D$44=Para!$C8)*(D$45=Para!$F$3),Para!$D8,0))+(IF((D$48=Para!$C8)*(D$49=Para!$F$3),Para!$D8,0))+(IF((D$52=Para!$C8)*(D$53=Para!$F$3),Para!$D8,0))+(IF((D$56=Para!$C8)*(D$57=Para!$F$3),Para!$D8,0))+(IF((D$60=Para!$C8)*(D$61=Para!$F$3),Para!$D8,0))+(IF((D$64=Para!$C8)*(D$65=Para!$F$3),Para!$D8,0))+(IF((D$68=Para!$C8)*(D$69=Para!$F$3),Para!$D8,0))+(IF((D$72=Para!$C8)*(D$73=Para!$F$3),Para!$D8,0))+(IF((D$76=Para!$C8)*(D$77=Para!$F$3),Para!$D8,0))+(IF((D$80=Para!$C8)*(D$81=Para!$F$3),Para!$D8,0))+(IF((D$84=Para!$C8)*(D$85=Para!$F$3),Para!$D8,0))+(IF((D$88=Para!$C8)*(D$89=Para!$F$3),Para!$D8,0))+(IF((D$92=Para!$C8)*(D$93=Para!$F$3),Para!$D8,0))+(IF((D$96=Para!$C8)*(D$97=Para!$F$3),Para!$D8,0))+(IF((D$100=Para!$C8)*(D$101=Para!$F$3),Para!$D8,0))+(IF((D$104=Para!$C8)*(D$105=Para!$F$3),Para!$D8,0))+(IF((D$108=Para!$C8)*(D$109=Para!$F$3),Para!$D8,0))+(IF((D$112=Para!$C8)*(D$113=Para!$F$3),Para!$D8,0))+(IF((D$116=Para!$C8)*(D$117=Para!$F$3),Para!$D8,0))+(IF((D$120=Para!$C8)*(D$121=Para!$F$3),Para!$D8,0))</f>
        <v>0</v>
      </c>
      <c r="E148" s="99">
        <f ca="1">IF((E$8=Para!$C8)*(E$9=Para!$F$3),Para!$D8,0)+(IF((E$12=Para!$C8)*(E$13=Para!$F$3),Para!$D8,0))+(IF((E$16=Para!$C8)*(E$17=Para!$F$3),Para!$D8,0))+(IF((E$20=Para!$C8)*(E$21=Para!$F$3),Para!$D8,0))+(IF((E$24=Para!$C8)*(E$25=Para!$F$3),Para!$D8,0))+(IF((E$28=Para!$C8)*(E$29=Para!$F$3),Para!$D8,0))+(IF((E$32=Para!$C8)*(E$33=Para!$F$3),Para!$D8,0))+(IF((E$36=Para!$C8)*(E$37=Para!$F$3),Para!$D8,0))+(IF((E$40=Para!$C8)*(E$41=Para!$F$3),Para!$D8,0))+(IF((E$44=Para!$C8)*(E$45=Para!$F$3),Para!$D8,0))+(IF((E$48=Para!$C8)*(E$49=Para!$F$3),Para!$D8,0))+(IF((E$52=Para!$C8)*(E$53=Para!$F$3),Para!$D8,0))+(IF((E$56=Para!$C8)*(E$57=Para!$F$3),Para!$D8,0))+(IF((E$60=Para!$C8)*(E$61=Para!$F$3),Para!$D8,0))+(IF((E$64=Para!$C8)*(E$65=Para!$F$3),Para!$D8,0))+(IF((E$68=Para!$C8)*(E$69=Para!$F$3),Para!$D8,0))+(IF((E$72=Para!$C8)*(E$73=Para!$F$3),Para!$D8,0))+(IF((E$76=Para!$C8)*(E$77=Para!$F$3),Para!$D8,0))+(IF((E$80=Para!$C8)*(E$81=Para!$F$3),Para!$D8,0))+(IF((E$84=Para!$C8)*(E$85=Para!$F$3),Para!$D8,0))+(IF((E$88=Para!$C8)*(E$89=Para!$F$3),Para!$D8,0))+(IF((E$92=Para!$C8)*(E$93=Para!$F$3),Para!$D8,0))+(IF((E$96=Para!$C8)*(E$97=Para!$F$3),Para!$D8,0))+(IF((E$100=Para!$C8)*(E$101=Para!$F$3),Para!$D8,0))+(IF((E$104=Para!$C8)*(E$105=Para!$F$3),Para!$D8,0))+(IF((E$108=Para!$C8)*(E$109=Para!$F$3),Para!$D8,0))+(IF((E$112=Para!$C8)*(E$113=Para!$F$3),Para!$D8,0))+(IF((E$116=Para!$C8)*(E$117=Para!$F$3),Para!$D8,0))+(IF((E$120=Para!$C8)*(E$121=Para!$F$3),Para!$D8,0))</f>
        <v>0</v>
      </c>
      <c r="F148" s="99">
        <f ca="1">IF((F$8=Para!$C8)*(F$9=Para!$F$3),Para!$D8,0)+(IF((F$12=Para!$C8)*(F$13=Para!$F$3),Para!$D8,0))+(IF((F$16=Para!$C8)*(F$17=Para!$F$3),Para!$D8,0))+(IF((F$20=Para!$C8)*(F$21=Para!$F$3),Para!$D8,0))+(IF((F$24=Para!$C8)*(F$25=Para!$F$3),Para!$D8,0))+(IF((F$28=Para!$C8)*(F$29=Para!$F$3),Para!$D8,0))+(IF((F$32=Para!$C8)*(F$33=Para!$F$3),Para!$D8,0))+(IF((F$36=Para!$C8)*(F$37=Para!$F$3),Para!$D8,0))+(IF((F$40=Para!$C8)*(F$41=Para!$F$3),Para!$D8,0))+(IF((F$44=Para!$C8)*(F$45=Para!$F$3),Para!$D8,0))+(IF((F$48=Para!$C8)*(F$49=Para!$F$3),Para!$D8,0))+(IF((F$52=Para!$C8)*(F$53=Para!$F$3),Para!$D8,0))+(IF((F$56=Para!$C8)*(F$57=Para!$F$3),Para!$D8,0))+(IF((F$60=Para!$C8)*(F$61=Para!$F$3),Para!$D8,0))+(IF((F$64=Para!$C8)*(F$65=Para!$F$3),Para!$D8,0))+(IF((F$68=Para!$C8)*(F$69=Para!$F$3),Para!$D8,0))+(IF((F$72=Para!$C8)*(F$73=Para!$F$3),Para!$D8,0))+(IF((F$76=Para!$C8)*(F$77=Para!$F$3),Para!$D8,0))+(IF((F$80=Para!$C8)*(F$81=Para!$F$3),Para!$D8,0))+(IF((F$84=Para!$C8)*(F$85=Para!$F$3),Para!$D8,0))+(IF((F$88=Para!$C8)*(F$89=Para!$F$3),Para!$D8,0))+(IF((F$92=Para!$C8)*(F$93=Para!$F$3),Para!$D8,0))+(IF((F$96=Para!$C8)*(F$97=Para!$F$3),Para!$D8,0))+(IF((F$100=Para!$C8)*(F$101=Para!$F$3),Para!$D8,0))+(IF((F$104=Para!$C8)*(F$105=Para!$F$3),Para!$D8,0))+(IF((F$108=Para!$C8)*(F$109=Para!$F$3),Para!$D8,0))+(IF((F$112=Para!$C8)*(F$113=Para!$F$3),Para!$D8,0))+(IF((F$116=Para!$C8)*(F$117=Para!$F$3),Para!$D8,0))+(IF((F$120=Para!$C8)*(F$121=Para!$F$3),Para!$D8,0))</f>
        <v>0</v>
      </c>
      <c r="G148" s="99">
        <f ca="1">IF((G$8=Para!$C8)*(G$9=Para!$F$3),Para!$D8,0)+(IF((G$12=Para!$C8)*(G$13=Para!$F$3),Para!$D8,0))+(IF((G$16=Para!$C8)*(G$17=Para!$F$3),Para!$D8,0))+(IF((G$20=Para!$C8)*(G$21=Para!$F$3),Para!$D8,0))+(IF((G$24=Para!$C8)*(G$25=Para!$F$3),Para!$D8,0))+(IF((G$28=Para!$C8)*(G$29=Para!$F$3),Para!$D8,0))+(IF((G$32=Para!$C8)*(G$33=Para!$F$3),Para!$D8,0))+(IF((G$36=Para!$C8)*(G$37=Para!$F$3),Para!$D8,0))+(IF((G$40=Para!$C8)*(G$41=Para!$F$3),Para!$D8,0))+(IF((G$44=Para!$C8)*(G$45=Para!$F$3),Para!$D8,0))+(IF((G$48=Para!$C8)*(G$49=Para!$F$3),Para!$D8,0))+(IF((G$52=Para!$C8)*(G$53=Para!$F$3),Para!$D8,0))+(IF((G$56=Para!$C8)*(G$57=Para!$F$3),Para!$D8,0))+(IF((G$60=Para!$C8)*(G$61=Para!$F$3),Para!$D8,0))+(IF((G$64=Para!$C8)*(G$65=Para!$F$3),Para!$D8,0))+(IF((G$68=Para!$C8)*(G$69=Para!$F$3),Para!$D8,0))+(IF((G$72=Para!$C8)*(G$73=Para!$F$3),Para!$D8,0))+(IF((G$76=Para!$C8)*(G$77=Para!$F$3),Para!$D8,0))+(IF((G$80=Para!$C8)*(G$81=Para!$F$3),Para!$D8,0))+(IF((G$84=Para!$C8)*(G$85=Para!$F$3),Para!$D8,0))+(IF((G$88=Para!$C8)*(G$89=Para!$F$3),Para!$D8,0))+(IF((G$92=Para!$C8)*(G$93=Para!$F$3),Para!$D8,0))+(IF((G$96=Para!$C8)*(G$97=Para!$F$3),Para!$D8,0))+(IF((G$100=Para!$C8)*(G$101=Para!$F$3),Para!$D8,0))+(IF((G$104=Para!$C8)*(G$105=Para!$F$3),Para!$D8,0))+(IF((G$108=Para!$C8)*(G$109=Para!$F$3),Para!$D8,0))+(IF((G$112=Para!$C8)*(G$113=Para!$F$3),Para!$D8,0))+(IF((G$116=Para!$C8)*(G$117=Para!$F$3),Para!$D8,0))+(IF((G$120=Para!$C8)*(G$121=Para!$F$3),Para!$D8,0))</f>
        <v>0</v>
      </c>
      <c r="H148" s="99">
        <f ca="1">IF((H$8=Para!$C8)*(H$9=Para!$F$3),Para!$D8,0)+(IF((H$12=Para!$C8)*(H$13=Para!$F$3),Para!$D8,0))+(IF((H$16=Para!$C8)*(H$17=Para!$F$3),Para!$D8,0))+(IF((H$20=Para!$C8)*(H$21=Para!$F$3),Para!$D8,0))+(IF((H$24=Para!$C8)*(H$25=Para!$F$3),Para!$D8,0))+(IF((H$28=Para!$C8)*(H$29=Para!$F$3),Para!$D8,0))+(IF((H$32=Para!$C8)*(H$33=Para!$F$3),Para!$D8,0))+(IF((H$36=Para!$C8)*(H$37=Para!$F$3),Para!$D8,0))+(IF((H$40=Para!$C8)*(H$41=Para!$F$3),Para!$D8,0))+(IF((H$44=Para!$C8)*(H$45=Para!$F$3),Para!$D8,0))+(IF((H$48=Para!$C8)*(H$49=Para!$F$3),Para!$D8,0))+(IF((H$52=Para!$C8)*(H$53=Para!$F$3),Para!$D8,0))+(IF((H$56=Para!$C8)*(H$57=Para!$F$3),Para!$D8,0))+(IF((H$60=Para!$C8)*(H$61=Para!$F$3),Para!$D8,0))+(IF((H$64=Para!$C8)*(H$65=Para!$F$3),Para!$D8,0))+(IF((H$68=Para!$C8)*(H$69=Para!$F$3),Para!$D8,0))+(IF((H$72=Para!$C8)*(H$73=Para!$F$3),Para!$D8,0))+(IF((H$76=Para!$C8)*(H$77=Para!$F$3),Para!$D8,0))+(IF((H$80=Para!$C8)*(H$81=Para!$F$3),Para!$D8,0))+(IF((H$84=Para!$C8)*(H$85=Para!$F$3),Para!$D8,0))+(IF((H$88=Para!$C8)*(H$89=Para!$F$3),Para!$D8,0))+(IF((H$92=Para!$C8)*(H$93=Para!$F$3),Para!$D8,0))+(IF((H$96=Para!$C8)*(H$97=Para!$F$3),Para!$D8,0))+(IF((H$100=Para!$C8)*(H$101=Para!$F$3),Para!$D8,0))+(IF((H$104=Para!$C8)*(H$105=Para!$F$3),Para!$D8,0))+(IF((H$108=Para!$C8)*(H$109=Para!$F$3),Para!$D8,0))+(IF((H$112=Para!$C8)*(H$113=Para!$F$3),Para!$D8,0))+(IF((H$116=Para!$C8)*(H$117=Para!$F$3),Para!$D8,0))+(IF((H$120=Para!$C8)*(H$121=Para!$F$3),Para!$D8,0))</f>
        <v>0</v>
      </c>
      <c r="I148" s="99">
        <f ca="1">IF((I$8=Para!$C8)*(I$9=Para!$F$3),Para!$D8,0)+(IF((I$12=Para!$C8)*(I$13=Para!$F$3),Para!$D8,0))+(IF((I$16=Para!$C8)*(I$17=Para!$F$3),Para!$D8,0))+(IF((I$20=Para!$C8)*(I$21=Para!$F$3),Para!$D8,0))+(IF((I$24=Para!$C8)*(I$25=Para!$F$3),Para!$D8,0))+(IF((I$28=Para!$C8)*(I$29=Para!$F$3),Para!$D8,0))+(IF((I$32=Para!$C8)*(I$33=Para!$F$3),Para!$D8,0))+(IF((I$36=Para!$C8)*(I$37=Para!$F$3),Para!$D8,0))+(IF((I$40=Para!$C8)*(I$41=Para!$F$3),Para!$D8,0))+(IF((I$44=Para!$C8)*(I$45=Para!$F$3),Para!$D8,0))+(IF((I$48=Para!$C8)*(I$49=Para!$F$3),Para!$D8,0))+(IF((I$52=Para!$C8)*(I$53=Para!$F$3),Para!$D8,0))+(IF((I$56=Para!$C8)*(I$57=Para!$F$3),Para!$D8,0))+(IF((I$60=Para!$C8)*(I$61=Para!$F$3),Para!$D8,0))+(IF((I$64=Para!$C8)*(I$65=Para!$F$3),Para!$D8,0))+(IF((I$68=Para!$C8)*(I$69=Para!$F$3),Para!$D8,0))+(IF((I$72=Para!$C8)*(I$73=Para!$F$3),Para!$D8,0))+(IF((I$76=Para!$C8)*(I$77=Para!$F$3),Para!$D8,0))+(IF((I$80=Para!$C8)*(I$81=Para!$F$3),Para!$D8,0))+(IF((I$84=Para!$C8)*(I$85=Para!$F$3),Para!$D8,0))+(IF((I$88=Para!$C8)*(I$89=Para!$F$3),Para!$D8,0))+(IF((I$92=Para!$C8)*(I$93=Para!$F$3),Para!$D8,0))+(IF((I$96=Para!$C8)*(I$97=Para!$F$3),Para!$D8,0))+(IF((I$100=Para!$C8)*(I$101=Para!$F$3),Para!$D8,0))+(IF((I$104=Para!$C8)*(I$105=Para!$F$3),Para!$D8,0))+(IF((I$108=Para!$C8)*(I$109=Para!$F$3),Para!$D8,0))+(IF((I$112=Para!$C8)*(I$113=Para!$F$3),Para!$D8,0))+(IF((I$116=Para!$C8)*(I$117=Para!$F$3),Para!$D8,0))+(IF((I$120=Para!$C8)*(I$121=Para!$F$3),Para!$D8,0))</f>
        <v>0</v>
      </c>
      <c r="J148" s="99">
        <f ca="1">IF((J$8=Para!$C8)*(J$9=Para!$F$3),Para!$D8,0)+(IF((J$12=Para!$C8)*(J$13=Para!$F$3),Para!$D8,0))+(IF((J$16=Para!$C8)*(J$17=Para!$F$3),Para!$D8,0))+(IF((J$20=Para!$C8)*(J$21=Para!$F$3),Para!$D8,0))+(IF((J$24=Para!$C8)*(J$25=Para!$F$3),Para!$D8,0))+(IF((J$28=Para!$C8)*(J$29=Para!$F$3),Para!$D8,0))+(IF((J$32=Para!$C8)*(J$33=Para!$F$3),Para!$D8,0))+(IF((J$36=Para!$C8)*(J$37=Para!$F$3),Para!$D8,0))+(IF((J$40=Para!$C8)*(J$41=Para!$F$3),Para!$D8,0))+(IF((J$44=Para!$C8)*(J$45=Para!$F$3),Para!$D8,0))+(IF((J$48=Para!$C8)*(J$49=Para!$F$3),Para!$D8,0))+(IF((J$52=Para!$C8)*(J$53=Para!$F$3),Para!$D8,0))+(IF((J$56=Para!$C8)*(J$57=Para!$F$3),Para!$D8,0))+(IF((J$60=Para!$C8)*(J$61=Para!$F$3),Para!$D8,0))+(IF((J$64=Para!$C8)*(J$65=Para!$F$3),Para!$D8,0))+(IF((J$68=Para!$C8)*(J$69=Para!$F$3),Para!$D8,0))+(IF((J$72=Para!$C8)*(J$73=Para!$F$3),Para!$D8,0))+(IF((J$76=Para!$C8)*(J$77=Para!$F$3),Para!$D8,0))+(IF((J$80=Para!$C8)*(J$81=Para!$F$3),Para!$D8,0))+(IF((J$84=Para!$C8)*(J$85=Para!$F$3),Para!$D8,0))+(IF((J$88=Para!$C8)*(J$89=Para!$F$3),Para!$D8,0))+(IF((J$92=Para!$C8)*(J$93=Para!$F$3),Para!$D8,0))+(IF((J$96=Para!$C8)*(J$97=Para!$F$3),Para!$D8,0))+(IF((J$100=Para!$C8)*(J$101=Para!$F$3),Para!$D8,0))+(IF((J$104=Para!$C8)*(J$105=Para!$F$3),Para!$D8,0))+(IF((J$108=Para!$C8)*(J$109=Para!$F$3),Para!$D8,0))+(IF((J$112=Para!$C8)*(J$113=Para!$F$3),Para!$D8,0))+(IF((J$116=Para!$C8)*(J$117=Para!$F$3),Para!$D8,0))+(IF((J$120=Para!$C8)*(J$121=Para!$F$3),Para!$D8,0))</f>
        <v>0</v>
      </c>
      <c r="K148" s="99">
        <f ca="1">IF((K$8=Para!$C8)*(K$9=Para!$F$3),Para!$D8,0)+(IF((K$12=Para!$C8)*(K$13=Para!$F$3),Para!$D8,0))+(IF((K$16=Para!$C8)*(K$17=Para!$F$3),Para!$D8,0))+(IF((K$20=Para!$C8)*(K$21=Para!$F$3),Para!$D8,0))+(IF((K$24=Para!$C8)*(K$25=Para!$F$3),Para!$D8,0))+(IF((K$28=Para!$C8)*(K$29=Para!$F$3),Para!$D8,0))+(IF((K$32=Para!$C8)*(K$33=Para!$F$3),Para!$D8,0))+(IF((K$36=Para!$C8)*(K$37=Para!$F$3),Para!$D8,0))+(IF((K$40=Para!$C8)*(K$41=Para!$F$3),Para!$D8,0))+(IF((K$44=Para!$C8)*(K$45=Para!$F$3),Para!$D8,0))+(IF((K$48=Para!$C8)*(K$49=Para!$F$3),Para!$D8,0))+(IF((K$52=Para!$C8)*(K$53=Para!$F$3),Para!$D8,0))+(IF((K$56=Para!$C8)*(K$57=Para!$F$3),Para!$D8,0))+(IF((K$60=Para!$C8)*(K$61=Para!$F$3),Para!$D8,0))+(IF((K$64=Para!$C8)*(K$65=Para!$F$3),Para!$D8,0))+(IF((K$68=Para!$C8)*(K$69=Para!$F$3),Para!$D8,0))+(IF((K$72=Para!$C8)*(K$73=Para!$F$3),Para!$D8,0))+(IF((K$76=Para!$C8)*(K$77=Para!$F$3),Para!$D8,0))+(IF((K$80=Para!$C8)*(K$81=Para!$F$3),Para!$D8,0))+(IF((K$84=Para!$C8)*(K$85=Para!$F$3),Para!$D8,0))+(IF((K$88=Para!$C8)*(K$89=Para!$F$3),Para!$D8,0))+(IF((K$92=Para!$C8)*(K$93=Para!$F$3),Para!$D8,0))+(IF((K$96=Para!$C8)*(K$97=Para!$F$3),Para!$D8,0))+(IF((K$100=Para!$C8)*(K$101=Para!$F$3),Para!$D8,0))+(IF((K$104=Para!$C8)*(K$105=Para!$F$3),Para!$D8,0))+(IF((K$108=Para!$C8)*(K$109=Para!$F$3),Para!$D8,0))+(IF((K$112=Para!$C8)*(K$113=Para!$F$3),Para!$D8,0))+(IF((K$116=Para!$C8)*(K$117=Para!$F$3),Para!$D8,0))+(IF((K$120=Para!$C8)*(K$121=Para!$F$3),Para!$D8,0))</f>
        <v>0</v>
      </c>
      <c r="L148" s="99">
        <f ca="1">IF((L$8=Para!$C8)*(L$9=Para!$F$3),Para!$D8,0)+(IF((L$12=Para!$C8)*(L$13=Para!$F$3),Para!$D8,0))+(IF((L$16=Para!$C8)*(L$17=Para!$F$3),Para!$D8,0))+(IF((L$20=Para!$C8)*(L$21=Para!$F$3),Para!$D8,0))+(IF((L$24=Para!$C8)*(L$25=Para!$F$3),Para!$D8,0))+(IF((L$28=Para!$C8)*(L$29=Para!$F$3),Para!$D8,0))+(IF((L$32=Para!$C8)*(L$33=Para!$F$3),Para!$D8,0))+(IF((L$36=Para!$C8)*(L$37=Para!$F$3),Para!$D8,0))+(IF((L$40=Para!$C8)*(L$41=Para!$F$3),Para!$D8,0))+(IF((L$44=Para!$C8)*(L$45=Para!$F$3),Para!$D8,0))+(IF((L$48=Para!$C8)*(L$49=Para!$F$3),Para!$D8,0))+(IF((L$52=Para!$C8)*(L$53=Para!$F$3),Para!$D8,0))+(IF((L$56=Para!$C8)*(L$57=Para!$F$3),Para!$D8,0))+(IF((L$60=Para!$C8)*(L$61=Para!$F$3),Para!$D8,0))+(IF((L$64=Para!$C8)*(L$65=Para!$F$3),Para!$D8,0))+(IF((L$68=Para!$C8)*(L$69=Para!$F$3),Para!$D8,0))+(IF((L$72=Para!$C8)*(L$73=Para!$F$3),Para!$D8,0))+(IF((L$76=Para!$C8)*(L$77=Para!$F$3),Para!$D8,0))+(IF((L$80=Para!$C8)*(L$81=Para!$F$3),Para!$D8,0))+(IF((L$84=Para!$C8)*(L$85=Para!$F$3),Para!$D8,0))+(IF((L$88=Para!$C8)*(L$89=Para!$F$3),Para!$D8,0))+(IF((L$92=Para!$C8)*(L$93=Para!$F$3),Para!$D8,0))+(IF((L$96=Para!$C8)*(L$97=Para!$F$3),Para!$D8,0))+(IF((L$100=Para!$C8)*(L$101=Para!$F$3),Para!$D8,0))+(IF((L$104=Para!$C8)*(L$105=Para!$F$3),Para!$D8,0))+(IF((L$108=Para!$C8)*(L$109=Para!$F$3),Para!$D8,0))+(IF((L$112=Para!$C8)*(L$113=Para!$F$3),Para!$D8,0))+(IF((L$116=Para!$C8)*(L$117=Para!$F$3),Para!$D8,0))+(IF((L$120=Para!$C8)*(L$121=Para!$F$3),Para!$D8,0))</f>
        <v>0</v>
      </c>
      <c r="M148" s="99">
        <f ca="1">IF((M$8=Para!$C8)*(M$9=Para!$F$3),Para!$D8,0)+(IF((M$12=Para!$C8)*(M$13=Para!$F$3),Para!$D8,0))+(IF((M$16=Para!$C8)*(M$17=Para!$F$3),Para!$D8,0))+(IF((M$20=Para!$C8)*(M$21=Para!$F$3),Para!$D8,0))+(IF((M$24=Para!$C8)*(M$25=Para!$F$3),Para!$D8,0))+(IF((M$28=Para!$C8)*(M$29=Para!$F$3),Para!$D8,0))+(IF((M$32=Para!$C8)*(M$33=Para!$F$3),Para!$D8,0))+(IF((M$36=Para!$C8)*(M$37=Para!$F$3),Para!$D8,0))+(IF((M$40=Para!$C8)*(M$41=Para!$F$3),Para!$D8,0))+(IF((M$44=Para!$C8)*(M$45=Para!$F$3),Para!$D8,0))+(IF((M$48=Para!$C8)*(M$49=Para!$F$3),Para!$D8,0))+(IF((M$52=Para!$C8)*(M$53=Para!$F$3),Para!$D8,0))+(IF((M$56=Para!$C8)*(M$57=Para!$F$3),Para!$D8,0))+(IF((M$60=Para!$C8)*(M$61=Para!$F$3),Para!$D8,0))+(IF((M$64=Para!$C8)*(M$65=Para!$F$3),Para!$D8,0))+(IF((M$68=Para!$C8)*(M$69=Para!$F$3),Para!$D8,0))+(IF((M$72=Para!$C8)*(M$73=Para!$F$3),Para!$D8,0))+(IF((M$76=Para!$C8)*(M$77=Para!$F$3),Para!$D8,0))+(IF((M$80=Para!$C8)*(M$81=Para!$F$3),Para!$D8,0))+(IF((M$84=Para!$C8)*(M$85=Para!$F$3),Para!$D8,0))+(IF((M$88=Para!$C8)*(M$89=Para!$F$3),Para!$D8,0))+(IF((M$92=Para!$C8)*(M$93=Para!$F$3),Para!$D8,0))+(IF((M$96=Para!$C8)*(M$97=Para!$F$3),Para!$D8,0))+(IF((M$100=Para!$C8)*(M$101=Para!$F$3),Para!$D8,0))+(IF((M$104=Para!$C8)*(M$105=Para!$F$3),Para!$D8,0))+(IF((M$108=Para!$C8)*(M$109=Para!$F$3),Para!$D8,0))+(IF((M$112=Para!$C8)*(M$113=Para!$F$3),Para!$D8,0))+(IF((M$116=Para!$C8)*(M$117=Para!$F$3),Para!$D8,0))+(IF((M$120=Para!$C8)*(M$121=Para!$F$3),Para!$D8,0))</f>
        <v>0</v>
      </c>
      <c r="N148" s="99">
        <f ca="1">IF((N$8=Para!$C8)*(N$9=Para!$F$3),Para!$D8,0)+(IF((N$12=Para!$C8)*(N$13=Para!$F$3),Para!$D8,0))+(IF((N$16=Para!$C8)*(N$17=Para!$F$3),Para!$D8,0))+(IF((N$20=Para!$C8)*(N$21=Para!$F$3),Para!$D8,0))+(IF((N$24=Para!$C8)*(N$25=Para!$F$3),Para!$D8,0))+(IF((N$28=Para!$C8)*(N$29=Para!$F$3),Para!$D8,0))+(IF((N$32=Para!$C8)*(N$33=Para!$F$3),Para!$D8,0))+(IF((N$36=Para!$C8)*(N$37=Para!$F$3),Para!$D8,0))+(IF((N$40=Para!$C8)*(N$41=Para!$F$3),Para!$D8,0))+(IF((N$44=Para!$C8)*(N$45=Para!$F$3),Para!$D8,0))+(IF((N$48=Para!$C8)*(N$49=Para!$F$3),Para!$D8,0))+(IF((N$52=Para!$C8)*(N$53=Para!$F$3),Para!$D8,0))+(IF((N$56=Para!$C8)*(N$57=Para!$F$3),Para!$D8,0))+(IF((N$60=Para!$C8)*(N$61=Para!$F$3),Para!$D8,0))+(IF((N$64=Para!$C8)*(N$65=Para!$F$3),Para!$D8,0))+(IF((N$68=Para!$C8)*(N$69=Para!$F$3),Para!$D8,0))+(IF((N$72=Para!$C8)*(N$73=Para!$F$3),Para!$D8,0))+(IF((N$76=Para!$C8)*(N$77=Para!$F$3),Para!$D8,0))+(IF((N$80=Para!$C8)*(N$81=Para!$F$3),Para!$D8,0))+(IF((N$84=Para!$C8)*(N$85=Para!$F$3),Para!$D8,0))+(IF((N$88=Para!$C8)*(N$89=Para!$F$3),Para!$D8,0))+(IF((N$92=Para!$C8)*(N$93=Para!$F$3),Para!$D8,0))+(IF((N$96=Para!$C8)*(N$97=Para!$F$3),Para!$D8,0))+(IF((N$100=Para!$C8)*(N$101=Para!$F$3),Para!$D8,0))+(IF((N$104=Para!$C8)*(N$105=Para!$F$3),Para!$D8,0))+(IF((N$108=Para!$C8)*(N$109=Para!$F$3),Para!$D8,0))+(IF((N$112=Para!$C8)*(N$113=Para!$F$3),Para!$D8,0))+(IF((N$116=Para!$C8)*(N$117=Para!$F$3),Para!$D8,0))+(IF((N$120=Para!$C8)*(N$121=Para!$F$3),Para!$D8,0))</f>
        <v>0</v>
      </c>
      <c r="O148" s="99">
        <f ca="1">IF((O$8=Para!$C8)*(O$9=Para!$F$3),Para!$D8,0)+(IF((O$12=Para!$C8)*(O$13=Para!$F$3),Para!$D8,0))+(IF((O$16=Para!$C8)*(O$17=Para!$F$3),Para!$D8,0))+(IF((O$20=Para!$C8)*(O$21=Para!$F$3),Para!$D8,0))+(IF((O$24=Para!$C8)*(O$25=Para!$F$3),Para!$D8,0))+(IF((O$28=Para!$C8)*(O$29=Para!$F$3),Para!$D8,0))+(IF((O$32=Para!$C8)*(O$33=Para!$F$3),Para!$D8,0))+(IF((O$36=Para!$C8)*(O$37=Para!$F$3),Para!$D8,0))+(IF((O$40=Para!$C8)*(O$41=Para!$F$3),Para!$D8,0))+(IF((O$44=Para!$C8)*(O$45=Para!$F$3),Para!$D8,0))+(IF((O$48=Para!$C8)*(O$49=Para!$F$3),Para!$D8,0))+(IF((O$52=Para!$C8)*(O$53=Para!$F$3),Para!$D8,0))+(IF((O$56=Para!$C8)*(O$57=Para!$F$3),Para!$D8,0))+(IF((O$60=Para!$C8)*(O$61=Para!$F$3),Para!$D8,0))+(IF((O$64=Para!$C8)*(O$65=Para!$F$3),Para!$D8,0))+(IF((O$68=Para!$C8)*(O$69=Para!$F$3),Para!$D8,0))+(IF((O$72=Para!$C8)*(O$73=Para!$F$3),Para!$D8,0))+(IF((O$76=Para!$C8)*(O$77=Para!$F$3),Para!$D8,0))+(IF((O$80=Para!$C8)*(O$81=Para!$F$3),Para!$D8,0))+(IF((O$84=Para!$C8)*(O$85=Para!$F$3),Para!$D8,0))+(IF((O$88=Para!$C8)*(O$89=Para!$F$3),Para!$D8,0))+(IF((O$92=Para!$C8)*(O$93=Para!$F$3),Para!$D8,0))+(IF((O$96=Para!$C8)*(O$97=Para!$F$3),Para!$D8,0))+(IF((O$100=Para!$C8)*(O$101=Para!$F$3),Para!$D8,0))+(IF((O$104=Para!$C8)*(O$105=Para!$F$3),Para!$D8,0))+(IF((O$108=Para!$C8)*(O$109=Para!$F$3),Para!$D8,0))+(IF((O$112=Para!$C8)*(O$113=Para!$F$3),Para!$D8,0))+(IF((O$116=Para!$C8)*(O$117=Para!$F$3),Para!$D8,0))+(IF((O$120=Para!$C8)*(O$121=Para!$F$3),Para!$D8,0))</f>
        <v>0</v>
      </c>
      <c r="P148" s="99">
        <f ca="1">IF((P$8=Para!$C8)*(P$9=Para!$F$3),Para!$D8,0)+(IF((P$12=Para!$C8)*(P$13=Para!$F$3),Para!$D8,0))+(IF((P$16=Para!$C8)*(P$17=Para!$F$3),Para!$D8,0))+(IF((P$20=Para!$C8)*(P$21=Para!$F$3),Para!$D8,0))+(IF((P$24=Para!$C8)*(P$25=Para!$F$3),Para!$D8,0))+(IF((P$28=Para!$C8)*(P$29=Para!$F$3),Para!$D8,0))+(IF((P$32=Para!$C8)*(P$33=Para!$F$3),Para!$D8,0))+(IF((P$36=Para!$C8)*(P$37=Para!$F$3),Para!$D8,0))+(IF((P$40=Para!$C8)*(P$41=Para!$F$3),Para!$D8,0))+(IF((P$44=Para!$C8)*(P$45=Para!$F$3),Para!$D8,0))+(IF((P$48=Para!$C8)*(P$49=Para!$F$3),Para!$D8,0))+(IF((P$52=Para!$C8)*(P$53=Para!$F$3),Para!$D8,0))+(IF((P$56=Para!$C8)*(P$57=Para!$F$3),Para!$D8,0))+(IF((P$60=Para!$C8)*(P$61=Para!$F$3),Para!$D8,0))+(IF((P$64=Para!$C8)*(P$65=Para!$F$3),Para!$D8,0))+(IF((P$68=Para!$C8)*(P$69=Para!$F$3),Para!$D8,0))+(IF((P$72=Para!$C8)*(P$73=Para!$F$3),Para!$D8,0))+(IF((P$76=Para!$C8)*(P$77=Para!$F$3),Para!$D8,0))+(IF((P$80=Para!$C8)*(P$81=Para!$F$3),Para!$D8,0))+(IF((P$84=Para!$C8)*(P$85=Para!$F$3),Para!$D8,0))+(IF((P$88=Para!$C8)*(P$89=Para!$F$3),Para!$D8,0))+(IF((P$92=Para!$C8)*(P$93=Para!$F$3),Para!$D8,0))+(IF((P$96=Para!$C8)*(P$97=Para!$F$3),Para!$D8,0))+(IF((P$100=Para!$C8)*(P$101=Para!$F$3),Para!$D8,0))+(IF((P$104=Para!$C8)*(P$105=Para!$F$3),Para!$D8,0))+(IF((P$108=Para!$C8)*(P$109=Para!$F$3),Para!$D8,0))+(IF((P$112=Para!$C8)*(P$113=Para!$F$3),Para!$D8,0))+(IF((P$116=Para!$C8)*(P$117=Para!$F$3),Para!$D8,0))+(IF((P$120=Para!$C8)*(P$121=Para!$F$3),Para!$D8,0))</f>
        <v>0</v>
      </c>
      <c r="Q148" s="99">
        <f ca="1">IF((Q$8=Para!$C8)*(Q$9=Para!$F$3),Para!$D8,0)+(IF((Q$12=Para!$C8)*(Q$13=Para!$F$3),Para!$D8,0))+(IF((Q$16=Para!$C8)*(Q$17=Para!$F$3),Para!$D8,0))+(IF((Q$20=Para!$C8)*(Q$21=Para!$F$3),Para!$D8,0))+(IF((Q$24=Para!$C8)*(Q$25=Para!$F$3),Para!$D8,0))+(IF((Q$28=Para!$C8)*(Q$29=Para!$F$3),Para!$D8,0))+(IF((Q$32=Para!$C8)*(Q$33=Para!$F$3),Para!$D8,0))+(IF((Q$36=Para!$C8)*(Q$37=Para!$F$3),Para!$D8,0))+(IF((Q$40=Para!$C8)*(Q$41=Para!$F$3),Para!$D8,0))+(IF((Q$44=Para!$C8)*(Q$45=Para!$F$3),Para!$D8,0))+(IF((Q$48=Para!$C8)*(Q$49=Para!$F$3),Para!$D8,0))+(IF((Q$52=Para!$C8)*(Q$53=Para!$F$3),Para!$D8,0))+(IF((Q$56=Para!$C8)*(Q$57=Para!$F$3),Para!$D8,0))+(IF((Q$60=Para!$C8)*(Q$61=Para!$F$3),Para!$D8,0))+(IF((Q$64=Para!$C8)*(Q$65=Para!$F$3),Para!$D8,0))+(IF((Q$68=Para!$C8)*(Q$69=Para!$F$3),Para!$D8,0))+(IF((Q$72=Para!$C8)*(Q$73=Para!$F$3),Para!$D8,0))+(IF((Q$76=Para!$C8)*(Q$77=Para!$F$3),Para!$D8,0))+(IF((Q$80=Para!$C8)*(Q$81=Para!$F$3),Para!$D8,0))+(IF((Q$84=Para!$C8)*(Q$85=Para!$F$3),Para!$D8,0))+(IF((Q$88=Para!$C8)*(Q$89=Para!$F$3),Para!$D8,0))+(IF((Q$92=Para!$C8)*(Q$93=Para!$F$3),Para!$D8,0))+(IF((Q$96=Para!$C8)*(Q$97=Para!$F$3),Para!$D8,0))+(IF((Q$100=Para!$C8)*(Q$101=Para!$F$3),Para!$D8,0))+(IF((Q$104=Para!$C8)*(Q$105=Para!$F$3),Para!$D8,0))+(IF((Q$108=Para!$C8)*(Q$109=Para!$F$3),Para!$D8,0))+(IF((Q$112=Para!$C8)*(Q$113=Para!$F$3),Para!$D8,0))+(IF((Q$116=Para!$C8)*(Q$117=Para!$F$3),Para!$D8,0))+(IF((Q$120=Para!$C8)*(Q$121=Para!$F$3),Para!$D8,0))</f>
        <v>0</v>
      </c>
      <c r="R148" s="99">
        <f ca="1">IF((R$8=Para!$C8)*(R$9=Para!$F$3),Para!$D8,0)+(IF((R$12=Para!$C8)*(R$13=Para!$F$3),Para!$D8,0))+(IF((R$16=Para!$C8)*(R$17=Para!$F$3),Para!$D8,0))+(IF((R$20=Para!$C8)*(R$21=Para!$F$3),Para!$D8,0))+(IF((R$24=Para!$C8)*(R$25=Para!$F$3),Para!$D8,0))+(IF((R$28=Para!$C8)*(R$29=Para!$F$3),Para!$D8,0))+(IF((R$32=Para!$C8)*(R$33=Para!$F$3),Para!$D8,0))+(IF((R$36=Para!$C8)*(R$37=Para!$F$3),Para!$D8,0))+(IF((R$40=Para!$C8)*(R$41=Para!$F$3),Para!$D8,0))+(IF((R$44=Para!$C8)*(R$45=Para!$F$3),Para!$D8,0))+(IF((R$48=Para!$C8)*(R$49=Para!$F$3),Para!$D8,0))+(IF((R$52=Para!$C8)*(R$53=Para!$F$3),Para!$D8,0))+(IF((R$56=Para!$C8)*(R$57=Para!$F$3),Para!$D8,0))+(IF((R$60=Para!$C8)*(R$61=Para!$F$3),Para!$D8,0))+(IF((R$64=Para!$C8)*(R$65=Para!$F$3),Para!$D8,0))+(IF((R$68=Para!$C8)*(R$69=Para!$F$3),Para!$D8,0))+(IF((R$72=Para!$C8)*(R$73=Para!$F$3),Para!$D8,0))+(IF((R$76=Para!$C8)*(R$77=Para!$F$3),Para!$D8,0))+(IF((R$80=Para!$C8)*(R$81=Para!$F$3),Para!$D8,0))+(IF((R$84=Para!$C8)*(R$85=Para!$F$3),Para!$D8,0))+(IF((R$88=Para!$C8)*(R$89=Para!$F$3),Para!$D8,0))+(IF((R$92=Para!$C8)*(R$93=Para!$F$3),Para!$D8,0))+(IF((R$96=Para!$C8)*(R$97=Para!$F$3),Para!$D8,0))+(IF((R$100=Para!$C8)*(R$101=Para!$F$3),Para!$D8,0))+(IF((R$104=Para!$C8)*(R$105=Para!$F$3),Para!$D8,0))+(IF((R$108=Para!$C8)*(R$109=Para!$F$3),Para!$D8,0))+(IF((R$112=Para!$C8)*(R$113=Para!$F$3),Para!$D8,0))+(IF((R$116=Para!$C8)*(R$117=Para!$F$3),Para!$D8,0))+(IF((R$120=Para!$C8)*(R$121=Para!$F$3),Para!$D8,0))</f>
        <v>0</v>
      </c>
      <c r="S148" s="99">
        <f ca="1">IF((S$8=Para!$C8)*(S$9=Para!$F$3),Para!$D8,0)+(IF((S$12=Para!$C8)*(S$13=Para!$F$3),Para!$D8,0))+(IF((S$16=Para!$C8)*(S$17=Para!$F$3),Para!$D8,0))+(IF((S$20=Para!$C8)*(S$21=Para!$F$3),Para!$D8,0))+(IF((S$24=Para!$C8)*(S$25=Para!$F$3),Para!$D8,0))+(IF((S$28=Para!$C8)*(S$29=Para!$F$3),Para!$D8,0))+(IF((S$32=Para!$C8)*(S$33=Para!$F$3),Para!$D8,0))+(IF((S$36=Para!$C8)*(S$37=Para!$F$3),Para!$D8,0))+(IF((S$40=Para!$C8)*(S$41=Para!$F$3),Para!$D8,0))+(IF((S$44=Para!$C8)*(S$45=Para!$F$3),Para!$D8,0))+(IF((S$48=Para!$C8)*(S$49=Para!$F$3),Para!$D8,0))+(IF((S$52=Para!$C8)*(S$53=Para!$F$3),Para!$D8,0))+(IF((S$56=Para!$C8)*(S$57=Para!$F$3),Para!$D8,0))+(IF((S$60=Para!$C8)*(S$61=Para!$F$3),Para!$D8,0))+(IF((S$64=Para!$C8)*(S$65=Para!$F$3),Para!$D8,0))+(IF((S$68=Para!$C8)*(S$69=Para!$F$3),Para!$D8,0))+(IF((S$72=Para!$C8)*(S$73=Para!$F$3),Para!$D8,0))+(IF((S$76=Para!$C8)*(S$77=Para!$F$3),Para!$D8,0))+(IF((S$80=Para!$C8)*(S$81=Para!$F$3),Para!$D8,0))+(IF((S$84=Para!$C8)*(S$85=Para!$F$3),Para!$D8,0))+(IF((S$88=Para!$C8)*(S$89=Para!$F$3),Para!$D8,0))+(IF((S$92=Para!$C8)*(S$93=Para!$F$3),Para!$D8,0))+(IF((S$96=Para!$C8)*(S$97=Para!$F$3),Para!$D8,0))+(IF((S$100=Para!$C8)*(S$101=Para!$F$3),Para!$D8,0))+(IF((S$104=Para!$C8)*(S$105=Para!$F$3),Para!$D8,0))+(IF((S$108=Para!$C8)*(S$109=Para!$F$3),Para!$D8,0))+(IF((S$112=Para!$C8)*(S$113=Para!$F$3),Para!$D8,0))+(IF((S$116=Para!$C8)*(S$117=Para!$F$3),Para!$D8,0))+(IF((S$120=Para!$C8)*(S$121=Para!$F$3),Para!$D8,0))</f>
        <v>0</v>
      </c>
      <c r="T148" s="99">
        <f ca="1">IF((T$8=Para!$C8)*(T$9=Para!$F$3),Para!$D8,0)+(IF((T$12=Para!$C8)*(T$13=Para!$F$3),Para!$D8,0))+(IF((T$16=Para!$C8)*(T$17=Para!$F$3),Para!$D8,0))+(IF((T$20=Para!$C8)*(T$21=Para!$F$3),Para!$D8,0))+(IF((T$24=Para!$C8)*(T$25=Para!$F$3),Para!$D8,0))+(IF((T$28=Para!$C8)*(T$29=Para!$F$3),Para!$D8,0))+(IF((T$32=Para!$C8)*(T$33=Para!$F$3),Para!$D8,0))+(IF((T$36=Para!$C8)*(T$37=Para!$F$3),Para!$D8,0))+(IF((T$40=Para!$C8)*(T$41=Para!$F$3),Para!$D8,0))+(IF((T$44=Para!$C8)*(T$45=Para!$F$3),Para!$D8,0))+(IF((T$48=Para!$C8)*(T$49=Para!$F$3),Para!$D8,0))+(IF((T$52=Para!$C8)*(T$53=Para!$F$3),Para!$D8,0))+(IF((T$56=Para!$C8)*(T$57=Para!$F$3),Para!$D8,0))+(IF((T$60=Para!$C8)*(T$61=Para!$F$3),Para!$D8,0))+(IF((T$64=Para!$C8)*(T$65=Para!$F$3),Para!$D8,0))+(IF((T$68=Para!$C8)*(T$69=Para!$F$3),Para!$D8,0))+(IF((T$72=Para!$C8)*(T$73=Para!$F$3),Para!$D8,0))+(IF((T$76=Para!$C8)*(T$77=Para!$F$3),Para!$D8,0))+(IF((T$80=Para!$C8)*(T$81=Para!$F$3),Para!$D8,0))+(IF((T$84=Para!$C8)*(T$85=Para!$F$3),Para!$D8,0))+(IF((T$88=Para!$C8)*(T$89=Para!$F$3),Para!$D8,0))+(IF((T$92=Para!$C8)*(T$93=Para!$F$3),Para!$D8,0))+(IF((T$96=Para!$C8)*(T$97=Para!$F$3),Para!$D8,0))+(IF((T$100=Para!$C8)*(T$101=Para!$F$3),Para!$D8,0))+(IF((T$104=Para!$C8)*(T$105=Para!$F$3),Para!$D8,0))+(IF((T$108=Para!$C8)*(T$109=Para!$F$3),Para!$D8,0))+(IF((T$112=Para!$C8)*(T$113=Para!$F$3),Para!$D8,0))+(IF((T$116=Para!$C8)*(T$117=Para!$F$3),Para!$D8,0))+(IF((T$120=Para!$C8)*(T$121=Para!$F$3),Para!$D8,0))</f>
        <v>0</v>
      </c>
      <c r="U148" s="99">
        <f ca="1">IF((U$8=Para!$C8)*(U$9=Para!$F$3),Para!$D8,0)+(IF((U$12=Para!$C8)*(U$13=Para!$F$3),Para!$D8,0))+(IF((U$16=Para!$C8)*(U$17=Para!$F$3),Para!$D8,0))+(IF((U$20=Para!$C8)*(U$21=Para!$F$3),Para!$D8,0))+(IF((U$24=Para!$C8)*(U$25=Para!$F$3),Para!$D8,0))+(IF((U$28=Para!$C8)*(U$29=Para!$F$3),Para!$D8,0))+(IF((U$32=Para!$C8)*(U$33=Para!$F$3),Para!$D8,0))+(IF((U$36=Para!$C8)*(U$37=Para!$F$3),Para!$D8,0))+(IF((U$40=Para!$C8)*(U$41=Para!$F$3),Para!$D8,0))+(IF((U$44=Para!$C8)*(U$45=Para!$F$3),Para!$D8,0))+(IF((U$48=Para!$C8)*(U$49=Para!$F$3),Para!$D8,0))+(IF((U$52=Para!$C8)*(U$53=Para!$F$3),Para!$D8,0))+(IF((U$56=Para!$C8)*(U$57=Para!$F$3),Para!$D8,0))+(IF((U$60=Para!$C8)*(U$61=Para!$F$3),Para!$D8,0))+(IF((U$64=Para!$C8)*(U$65=Para!$F$3),Para!$D8,0))+(IF((U$68=Para!$C8)*(U$69=Para!$F$3),Para!$D8,0))+(IF((U$72=Para!$C8)*(U$73=Para!$F$3),Para!$D8,0))+(IF((U$76=Para!$C8)*(U$77=Para!$F$3),Para!$D8,0))+(IF((U$80=Para!$C8)*(U$81=Para!$F$3),Para!$D8,0))+(IF((U$84=Para!$C8)*(U$85=Para!$F$3),Para!$D8,0))+(IF((U$88=Para!$C8)*(U$89=Para!$F$3),Para!$D8,0))+(IF((U$92=Para!$C8)*(U$93=Para!$F$3),Para!$D8,0))+(IF((U$96=Para!$C8)*(U$97=Para!$F$3),Para!$D8,0))+(IF((U$100=Para!$C8)*(U$101=Para!$F$3),Para!$D8,0))+(IF((U$104=Para!$C8)*(U$105=Para!$F$3),Para!$D8,0))+(IF((U$108=Para!$C8)*(U$109=Para!$F$3),Para!$D8,0))+(IF((U$112=Para!$C8)*(U$113=Para!$F$3),Para!$D8,0))+(IF((U$116=Para!$C8)*(U$117=Para!$F$3),Para!$D8,0))+(IF((U$120=Para!$C8)*(U$121=Para!$F$3),Para!$D8,0))</f>
        <v>0</v>
      </c>
      <c r="V148" s="99">
        <f ca="1">IF((V$8=Para!$C8)*(V$9=Para!$F$3),Para!$D8,0)+(IF((V$12=Para!$C8)*(V$13=Para!$F$3),Para!$D8,0))+(IF((V$16=Para!$C8)*(V$17=Para!$F$3),Para!$D8,0))+(IF((V$20=Para!$C8)*(V$21=Para!$F$3),Para!$D8,0))+(IF((V$24=Para!$C8)*(V$25=Para!$F$3),Para!$D8,0))+(IF((V$28=Para!$C8)*(V$29=Para!$F$3),Para!$D8,0))+(IF((V$32=Para!$C8)*(V$33=Para!$F$3),Para!$D8,0))+(IF((V$36=Para!$C8)*(V$37=Para!$F$3),Para!$D8,0))+(IF((V$40=Para!$C8)*(V$41=Para!$F$3),Para!$D8,0))+(IF((V$44=Para!$C8)*(V$45=Para!$F$3),Para!$D8,0))+(IF((V$48=Para!$C8)*(V$49=Para!$F$3),Para!$D8,0))+(IF((V$52=Para!$C8)*(V$53=Para!$F$3),Para!$D8,0))+(IF((V$56=Para!$C8)*(V$57=Para!$F$3),Para!$D8,0))+(IF((V$60=Para!$C8)*(V$61=Para!$F$3),Para!$D8,0))+(IF((V$64=Para!$C8)*(V$65=Para!$F$3),Para!$D8,0))+(IF((V$68=Para!$C8)*(V$69=Para!$F$3),Para!$D8,0))+(IF((V$72=Para!$C8)*(V$73=Para!$F$3),Para!$D8,0))+(IF((V$76=Para!$C8)*(V$77=Para!$F$3),Para!$D8,0))+(IF((V$80=Para!$C8)*(V$81=Para!$F$3),Para!$D8,0))+(IF((V$84=Para!$C8)*(V$85=Para!$F$3),Para!$D8,0))+(IF((V$88=Para!$C8)*(V$89=Para!$F$3),Para!$D8,0))+(IF((V$92=Para!$C8)*(V$93=Para!$F$3),Para!$D8,0))+(IF((V$96=Para!$C8)*(V$97=Para!$F$3),Para!$D8,0))+(IF((V$100=Para!$C8)*(V$101=Para!$F$3),Para!$D8,0))+(IF((V$104=Para!$C8)*(V$105=Para!$F$3),Para!$D8,0))+(IF((V$108=Para!$C8)*(V$109=Para!$F$3),Para!$D8,0))+(IF((V$112=Para!$C8)*(V$113=Para!$F$3),Para!$D8,0))+(IF((V$116=Para!$C8)*(V$117=Para!$F$3),Para!$D8,0))+(IF((V$120=Para!$C8)*(V$121=Para!$F$3),Para!$D8,0))</f>
        <v>0</v>
      </c>
      <c r="W148" s="99">
        <f ca="1">IF((W$8=Para!$C8)*(W$9=Para!$F$3),Para!$D8,0)+(IF((W$12=Para!$C8)*(W$13=Para!$F$3),Para!$D8,0))+(IF((W$16=Para!$C8)*(W$17=Para!$F$3),Para!$D8,0))+(IF((W$20=Para!$C8)*(W$21=Para!$F$3),Para!$D8,0))+(IF((W$24=Para!$C8)*(W$25=Para!$F$3),Para!$D8,0))+(IF((W$28=Para!$C8)*(W$29=Para!$F$3),Para!$D8,0))+(IF((W$32=Para!$C8)*(W$33=Para!$F$3),Para!$D8,0))+(IF((W$36=Para!$C8)*(W$37=Para!$F$3),Para!$D8,0))+(IF((W$40=Para!$C8)*(W$41=Para!$F$3),Para!$D8,0))+(IF((W$44=Para!$C8)*(W$45=Para!$F$3),Para!$D8,0))+(IF((W$48=Para!$C8)*(W$49=Para!$F$3),Para!$D8,0))+(IF((W$52=Para!$C8)*(W$53=Para!$F$3),Para!$D8,0))+(IF((W$56=Para!$C8)*(W$57=Para!$F$3),Para!$D8,0))+(IF((W$60=Para!$C8)*(W$61=Para!$F$3),Para!$D8,0))+(IF((W$64=Para!$C8)*(W$65=Para!$F$3),Para!$D8,0))+(IF((W$68=Para!$C8)*(W$69=Para!$F$3),Para!$D8,0))+(IF((W$72=Para!$C8)*(W$73=Para!$F$3),Para!$D8,0))+(IF((W$76=Para!$C8)*(W$77=Para!$F$3),Para!$D8,0))+(IF((W$80=Para!$C8)*(W$81=Para!$F$3),Para!$D8,0))+(IF((W$84=Para!$C8)*(W$85=Para!$F$3),Para!$D8,0))+(IF((W$88=Para!$C8)*(W$89=Para!$F$3),Para!$D8,0))+(IF((W$92=Para!$C8)*(W$93=Para!$F$3),Para!$D8,0))+(IF((W$96=Para!$C8)*(W$97=Para!$F$3),Para!$D8,0))+(IF((W$100=Para!$C8)*(W$101=Para!$F$3),Para!$D8,0))+(IF((W$104=Para!$C8)*(W$105=Para!$F$3),Para!$D8,0))+(IF((W$108=Para!$C8)*(W$109=Para!$F$3),Para!$D8,0))+(IF((W$112=Para!$C8)*(W$113=Para!$F$3),Para!$D8,0))+(IF((W$116=Para!$C8)*(W$117=Para!$F$3),Para!$D8,0))+(IF((W$120=Para!$C8)*(W$121=Para!$F$3),Para!$D8,0))</f>
        <v>0</v>
      </c>
      <c r="X148" s="99">
        <f ca="1">IF((X$8=Para!$C8)*(X$9=Para!$F$3),Para!$D8,0)+(IF((X$12=Para!$C8)*(X$13=Para!$F$3),Para!$D8,0))+(IF((X$16=Para!$C8)*(X$17=Para!$F$3),Para!$D8,0))+(IF((X$20=Para!$C8)*(X$21=Para!$F$3),Para!$D8,0))+(IF((X$24=Para!$C8)*(X$25=Para!$F$3),Para!$D8,0))+(IF((X$28=Para!$C8)*(X$29=Para!$F$3),Para!$D8,0))+(IF((X$32=Para!$C8)*(X$33=Para!$F$3),Para!$D8,0))+(IF((X$36=Para!$C8)*(X$37=Para!$F$3),Para!$D8,0))+(IF((X$40=Para!$C8)*(X$41=Para!$F$3),Para!$D8,0))+(IF((X$44=Para!$C8)*(X$45=Para!$F$3),Para!$D8,0))+(IF((X$48=Para!$C8)*(X$49=Para!$F$3),Para!$D8,0))+(IF((X$52=Para!$C8)*(X$53=Para!$F$3),Para!$D8,0))+(IF((X$56=Para!$C8)*(X$57=Para!$F$3),Para!$D8,0))+(IF((X$60=Para!$C8)*(X$61=Para!$F$3),Para!$D8,0))+(IF((X$64=Para!$C8)*(X$65=Para!$F$3),Para!$D8,0))+(IF((X$68=Para!$C8)*(X$69=Para!$F$3),Para!$D8,0))+(IF((X$72=Para!$C8)*(X$73=Para!$F$3),Para!$D8,0))+(IF((X$76=Para!$C8)*(X$77=Para!$F$3),Para!$D8,0))+(IF((X$80=Para!$C8)*(X$81=Para!$F$3),Para!$D8,0))+(IF((X$84=Para!$C8)*(X$85=Para!$F$3),Para!$D8,0))+(IF((X$88=Para!$C8)*(X$89=Para!$F$3),Para!$D8,0))+(IF((X$92=Para!$C8)*(X$93=Para!$F$3),Para!$D8,0))+(IF((X$96=Para!$C8)*(X$97=Para!$F$3),Para!$D8,0))+(IF((X$100=Para!$C8)*(X$101=Para!$F$3),Para!$D8,0))+(IF((X$104=Para!$C8)*(X$105=Para!$F$3),Para!$D8,0))+(IF((X$108=Para!$C8)*(X$109=Para!$F$3),Para!$D8,0))+(IF((X$112=Para!$C8)*(X$113=Para!$F$3),Para!$D8,0))+(IF((X$116=Para!$C8)*(X$117=Para!$F$3),Para!$D8,0))+(IF((X$120=Para!$C8)*(X$121=Para!$F$3),Para!$D8,0))</f>
        <v>0</v>
      </c>
      <c r="Y148" s="99">
        <f ca="1">IF((Y$8=Para!$C8)*(Y$9=Para!$F$3),Para!$D8,0)+(IF((Y$12=Para!$C8)*(Y$13=Para!$F$3),Para!$D8,0))+(IF((Y$16=Para!$C8)*(Y$17=Para!$F$3),Para!$D8,0))+(IF((Y$20=Para!$C8)*(Y$21=Para!$F$3),Para!$D8,0))+(IF((Y$24=Para!$C8)*(Y$25=Para!$F$3),Para!$D8,0))+(IF((Y$28=Para!$C8)*(Y$29=Para!$F$3),Para!$D8,0))+(IF((Y$32=Para!$C8)*(Y$33=Para!$F$3),Para!$D8,0))+(IF((Y$36=Para!$C8)*(Y$37=Para!$F$3),Para!$D8,0))+(IF((Y$40=Para!$C8)*(Y$41=Para!$F$3),Para!$D8,0))+(IF((Y$44=Para!$C8)*(Y$45=Para!$F$3),Para!$D8,0))+(IF((Y$48=Para!$C8)*(Y$49=Para!$F$3),Para!$D8,0))+(IF((Y$52=Para!$C8)*(Y$53=Para!$F$3),Para!$D8,0))+(IF((Y$56=Para!$C8)*(Y$57=Para!$F$3),Para!$D8,0))+(IF((Y$60=Para!$C8)*(Y$61=Para!$F$3),Para!$D8,0))+(IF((Y$64=Para!$C8)*(Y$65=Para!$F$3),Para!$D8,0))+(IF((Y$68=Para!$C8)*(Y$69=Para!$F$3),Para!$D8,0))+(IF((Y$72=Para!$C8)*(Y$73=Para!$F$3),Para!$D8,0))+(IF((Y$76=Para!$C8)*(Y$77=Para!$F$3),Para!$D8,0))+(IF((Y$80=Para!$C8)*(Y$81=Para!$F$3),Para!$D8,0))+(IF((Y$84=Para!$C8)*(Y$85=Para!$F$3),Para!$D8,0))+(IF((Y$88=Para!$C8)*(Y$89=Para!$F$3),Para!$D8,0))+(IF((Y$92=Para!$C8)*(Y$93=Para!$F$3),Para!$D8,0))+(IF((Y$96=Para!$C8)*(Y$97=Para!$F$3),Para!$D8,0))+(IF((Y$100=Para!$C8)*(Y$101=Para!$F$3),Para!$D8,0))+(IF((Y$104=Para!$C8)*(Y$105=Para!$F$3),Para!$D8,0))+(IF((Y$108=Para!$C8)*(Y$109=Para!$F$3),Para!$D8,0))+(IF((Y$112=Para!$C8)*(Y$113=Para!$F$3),Para!$D8,0))+(IF((Y$116=Para!$C8)*(Y$117=Para!$F$3),Para!$D8,0))+(IF((Y$120=Para!$C8)*(Y$121=Para!$F$3),Para!$D8,0))</f>
        <v>0</v>
      </c>
      <c r="Z148" s="99">
        <f ca="1">IF((Z$8=Para!$C8)*(Z$9=Para!$F$3),Para!$D8,0)+(IF((Z$12=Para!$C8)*(Z$13=Para!$F$3),Para!$D8,0))+(IF((Z$16=Para!$C8)*(Z$17=Para!$F$3),Para!$D8,0))+(IF((Z$20=Para!$C8)*(Z$21=Para!$F$3),Para!$D8,0))+(IF((Z$24=Para!$C8)*(Z$25=Para!$F$3),Para!$D8,0))+(IF((Z$28=Para!$C8)*(Z$29=Para!$F$3),Para!$D8,0))+(IF((Z$32=Para!$C8)*(Z$33=Para!$F$3),Para!$D8,0))+(IF((Z$36=Para!$C8)*(Z$37=Para!$F$3),Para!$D8,0))+(IF((Z$40=Para!$C8)*(Z$41=Para!$F$3),Para!$D8,0))+(IF((Z$44=Para!$C8)*(Z$45=Para!$F$3),Para!$D8,0))+(IF((Z$48=Para!$C8)*(Z$49=Para!$F$3),Para!$D8,0))+(IF((Z$52=Para!$C8)*(Z$53=Para!$F$3),Para!$D8,0))+(IF((Z$56=Para!$C8)*(Z$57=Para!$F$3),Para!$D8,0))+(IF((Z$60=Para!$C8)*(Z$61=Para!$F$3),Para!$D8,0))+(IF((Z$64=Para!$C8)*(Z$65=Para!$F$3),Para!$D8,0))+(IF((Z$68=Para!$C8)*(Z$69=Para!$F$3),Para!$D8,0))+(IF((Z$72=Para!$C8)*(Z$73=Para!$F$3),Para!$D8,0))+(IF((Z$76=Para!$C8)*(Z$77=Para!$F$3),Para!$D8,0))+(IF((Z$80=Para!$C8)*(Z$81=Para!$F$3),Para!$D8,0))+(IF((Z$84=Para!$C8)*(Z$85=Para!$F$3),Para!$D8,0))+(IF((Z$88=Para!$C8)*(Z$89=Para!$F$3),Para!$D8,0))+(IF((Z$92=Para!$C8)*(Z$93=Para!$F$3),Para!$D8,0))+(IF((Z$96=Para!$C8)*(Z$97=Para!$F$3),Para!$D8,0))+(IF((Z$100=Para!$C8)*(Z$101=Para!$F$3),Para!$D8,0))+(IF((Z$104=Para!$C8)*(Z$105=Para!$F$3),Para!$D8,0))+(IF((Z$108=Para!$C8)*(Z$109=Para!$F$3),Para!$D8,0))+(IF((Z$112=Para!$C8)*(Z$113=Para!$F$3),Para!$D8,0))+(IF((Z$116=Para!$C8)*(Z$117=Para!$F$3),Para!$D8,0))+(IF((Z$120=Para!$C8)*(Z$121=Para!$F$3),Para!$D8,0))</f>
        <v>0</v>
      </c>
      <c r="AA148" s="99">
        <f ca="1">IF((AA$8=Para!$C8)*(AA$9=Para!$F$3),Para!$D8,0)+(IF((AA$12=Para!$C8)*(AA$13=Para!$F$3),Para!$D8,0))+(IF((AA$16=Para!$C8)*(AA$17=Para!$F$3),Para!$D8,0))+(IF((AA$20=Para!$C8)*(AA$21=Para!$F$3),Para!$D8,0))+(IF((AA$24=Para!$C8)*(AA$25=Para!$F$3),Para!$D8,0))+(IF((AA$28=Para!$C8)*(AA$29=Para!$F$3),Para!$D8,0))+(IF((AA$32=Para!$C8)*(AA$33=Para!$F$3),Para!$D8,0))+(IF((AA$36=Para!$C8)*(AA$37=Para!$F$3),Para!$D8,0))+(IF((AA$40=Para!$C8)*(AA$41=Para!$F$3),Para!$D8,0))+(IF((AA$44=Para!$C8)*(AA$45=Para!$F$3),Para!$D8,0))+(IF((AA$48=Para!$C8)*(AA$49=Para!$F$3),Para!$D8,0))+(IF((AA$52=Para!$C8)*(AA$53=Para!$F$3),Para!$D8,0))+(IF((AA$56=Para!$C8)*(AA$57=Para!$F$3),Para!$D8,0))+(IF((AA$60=Para!$C8)*(AA$61=Para!$F$3),Para!$D8,0))+(IF((AA$64=Para!$C8)*(AA$65=Para!$F$3),Para!$D8,0))+(IF((AA$68=Para!$C8)*(AA$69=Para!$F$3),Para!$D8,0))+(IF((AA$72=Para!$C8)*(AA$73=Para!$F$3),Para!$D8,0))+(IF((AA$76=Para!$C8)*(AA$77=Para!$F$3),Para!$D8,0))+(IF((AA$80=Para!$C8)*(AA$81=Para!$F$3),Para!$D8,0))+(IF((AA$84=Para!$C8)*(AA$85=Para!$F$3),Para!$D8,0))+(IF((AA$88=Para!$C8)*(AA$89=Para!$F$3),Para!$D8,0))+(IF((AA$92=Para!$C8)*(AA$93=Para!$F$3),Para!$D8,0))+(IF((AA$96=Para!$C8)*(AA$97=Para!$F$3),Para!$D8,0))+(IF((AA$100=Para!$C8)*(AA$101=Para!$F$3),Para!$D8,0))+(IF((AA$104=Para!$C8)*(AA$105=Para!$F$3),Para!$D8,0))+(IF((AA$108=Para!$C8)*(AA$109=Para!$F$3),Para!$D8,0))+(IF((AA$112=Para!$C8)*(AA$113=Para!$F$3),Para!$D8,0))+(IF((AA$116=Para!$C8)*(AA$117=Para!$F$3),Para!$D8,0))+(IF((AA$120=Para!$C8)*(AA$121=Para!$F$3),Para!$D8,0))</f>
        <v>0</v>
      </c>
      <c r="AB148" s="99">
        <f ca="1">IF((AB$8=Para!$C8)*(AB$9=Para!$F$3),Para!$D8,0)+(IF((AB$12=Para!$C8)*(AB$13=Para!$F$3),Para!$D8,0))+(IF((AB$16=Para!$C8)*(AB$17=Para!$F$3),Para!$D8,0))+(IF((AB$20=Para!$C8)*(AB$21=Para!$F$3),Para!$D8,0))+(IF((AB$24=Para!$C8)*(AB$25=Para!$F$3),Para!$D8,0))+(IF((AB$28=Para!$C8)*(AB$29=Para!$F$3),Para!$D8,0))+(IF((AB$32=Para!$C8)*(AB$33=Para!$F$3),Para!$D8,0))+(IF((AB$36=Para!$C8)*(AB$37=Para!$F$3),Para!$D8,0))+(IF((AB$40=Para!$C8)*(AB$41=Para!$F$3),Para!$D8,0))+(IF((AB$44=Para!$C8)*(AB$45=Para!$F$3),Para!$D8,0))+(IF((AB$48=Para!$C8)*(AB$49=Para!$F$3),Para!$D8,0))+(IF((AB$52=Para!$C8)*(AB$53=Para!$F$3),Para!$D8,0))+(IF((AB$56=Para!$C8)*(AB$57=Para!$F$3),Para!$D8,0))+(IF((AB$60=Para!$C8)*(AB$61=Para!$F$3),Para!$D8,0))+(IF((AB$64=Para!$C8)*(AB$65=Para!$F$3),Para!$D8,0))+(IF((AB$68=Para!$C8)*(AB$69=Para!$F$3),Para!$D8,0))+(IF((AB$72=Para!$C8)*(AB$73=Para!$F$3),Para!$D8,0))+(IF((AB$76=Para!$C8)*(AB$77=Para!$F$3),Para!$D8,0))+(IF((AB$80=Para!$C8)*(AB$81=Para!$F$3),Para!$D8,0))+(IF((AB$84=Para!$C8)*(AB$85=Para!$F$3),Para!$D8,0))+(IF((AB$88=Para!$C8)*(AB$89=Para!$F$3),Para!$D8,0))+(IF((AB$92=Para!$C8)*(AB$93=Para!$F$3),Para!$D8,0))+(IF((AB$96=Para!$C8)*(AB$97=Para!$F$3),Para!$D8,0))+(IF((AB$100=Para!$C8)*(AB$101=Para!$F$3),Para!$D8,0))+(IF((AB$104=Para!$C8)*(AB$105=Para!$F$3),Para!$D8,0))+(IF((AB$108=Para!$C8)*(AB$109=Para!$F$3),Para!$D8,0))+(IF((AB$112=Para!$C8)*(AB$113=Para!$F$3),Para!$D8,0))+(IF((AB$116=Para!$C8)*(AB$117=Para!$F$3),Para!$D8,0))+(IF((AB$120=Para!$C8)*(AB$121=Para!$F$3),Para!$D8,0))</f>
        <v>0</v>
      </c>
      <c r="AC148" s="99">
        <f ca="1">IF((AC$8=Para!$C8)*(AC$9=Para!$F$3),Para!$D8,0)+(IF((AC$12=Para!$C8)*(AC$13=Para!$F$3),Para!$D8,0))+(IF((AC$16=Para!$C8)*(AC$17=Para!$F$3),Para!$D8,0))+(IF((AC$20=Para!$C8)*(AC$21=Para!$F$3),Para!$D8,0))+(IF((AC$24=Para!$C8)*(AC$25=Para!$F$3),Para!$D8,0))+(IF((AC$28=Para!$C8)*(AC$29=Para!$F$3),Para!$D8,0))+(IF((AC$32=Para!$C8)*(AC$33=Para!$F$3),Para!$D8,0))+(IF((AC$36=Para!$C8)*(AC$37=Para!$F$3),Para!$D8,0))+(IF((AC$40=Para!$C8)*(AC$41=Para!$F$3),Para!$D8,0))+(IF((AC$44=Para!$C8)*(AC$45=Para!$F$3),Para!$D8,0))+(IF((AC$48=Para!$C8)*(AC$49=Para!$F$3),Para!$D8,0))+(IF((AC$52=Para!$C8)*(AC$53=Para!$F$3),Para!$D8,0))+(IF((AC$56=Para!$C8)*(AC$57=Para!$F$3),Para!$D8,0))+(IF((AC$60=Para!$C8)*(AC$61=Para!$F$3),Para!$D8,0))+(IF((AC$64=Para!$C8)*(AC$65=Para!$F$3),Para!$D8,0))+(IF((AC$68=Para!$C8)*(AC$69=Para!$F$3),Para!$D8,0))+(IF((AC$72=Para!$C8)*(AC$73=Para!$F$3),Para!$D8,0))+(IF((AC$76=Para!$C8)*(AC$77=Para!$F$3),Para!$D8,0))+(IF((AC$80=Para!$C8)*(AC$81=Para!$F$3),Para!$D8,0))+(IF((AC$84=Para!$C8)*(AC$85=Para!$F$3),Para!$D8,0))+(IF((AC$88=Para!$C8)*(AC$89=Para!$F$3),Para!$D8,0))+(IF((AC$92=Para!$C8)*(AC$93=Para!$F$3),Para!$D8,0))+(IF((AC$96=Para!$C8)*(AC$97=Para!$F$3),Para!$D8,0))+(IF((AC$100=Para!$C8)*(AC$101=Para!$F$3),Para!$D8,0))+(IF((AC$104=Para!$C8)*(AC$105=Para!$F$3),Para!$D8,0))+(IF((AC$108=Para!$C8)*(AC$109=Para!$F$3),Para!$D8,0))+(IF((AC$112=Para!$C8)*(AC$113=Para!$F$3),Para!$D8,0))+(IF((AC$116=Para!$C8)*(AC$117=Para!$F$3),Para!$D8,0))+(IF((AC$120=Para!$C8)*(AC$121=Para!$F$3),Para!$D8,0))</f>
        <v>0</v>
      </c>
      <c r="AD148" s="99">
        <f ca="1">IF((AD$8=Para!$C8)*(AD$9=Para!$F$3),Para!$D8,0)+(IF((AD$12=Para!$C8)*(AD$13=Para!$F$3),Para!$D8,0))+(IF((AD$16=Para!$C8)*(AD$17=Para!$F$3),Para!$D8,0))+(IF((AD$20=Para!$C8)*(AD$21=Para!$F$3),Para!$D8,0))+(IF((AD$24=Para!$C8)*(AD$25=Para!$F$3),Para!$D8,0))+(IF((AD$28=Para!$C8)*(AD$29=Para!$F$3),Para!$D8,0))+(IF((AD$32=Para!$C8)*(AD$33=Para!$F$3),Para!$D8,0))+(IF((AD$36=Para!$C8)*(AD$37=Para!$F$3),Para!$D8,0))+(IF((AD$40=Para!$C8)*(AD$41=Para!$F$3),Para!$D8,0))+(IF((AD$44=Para!$C8)*(AD$45=Para!$F$3),Para!$D8,0))+(IF((AD$48=Para!$C8)*(AD$49=Para!$F$3),Para!$D8,0))+(IF((AD$52=Para!$C8)*(AD$53=Para!$F$3),Para!$D8,0))+(IF((AD$56=Para!$C8)*(AD$57=Para!$F$3),Para!$D8,0))+(IF((AD$60=Para!$C8)*(AD$61=Para!$F$3),Para!$D8,0))+(IF((AD$64=Para!$C8)*(AD$65=Para!$F$3),Para!$D8,0))+(IF((AD$68=Para!$C8)*(AD$69=Para!$F$3),Para!$D8,0))+(IF((AD$72=Para!$C8)*(AD$73=Para!$F$3),Para!$D8,0))+(IF((AD$76=Para!$C8)*(AD$77=Para!$F$3),Para!$D8,0))+(IF((AD$80=Para!$C8)*(AD$81=Para!$F$3),Para!$D8,0))+(IF((AD$84=Para!$C8)*(AD$85=Para!$F$3),Para!$D8,0))+(IF((AD$88=Para!$C8)*(AD$89=Para!$F$3),Para!$D8,0))+(IF((AD$92=Para!$C8)*(AD$93=Para!$F$3),Para!$D8,0))+(IF((AD$96=Para!$C8)*(AD$97=Para!$F$3),Para!$D8,0))+(IF((AD$100=Para!$C8)*(AD$101=Para!$F$3),Para!$D8,0))+(IF((AD$104=Para!$C8)*(AD$105=Para!$F$3),Para!$D8,0))+(IF((AD$108=Para!$C8)*(AD$109=Para!$F$3),Para!$D8,0))+(IF((AD$112=Para!$C8)*(AD$113=Para!$F$3),Para!$D8,0))+(IF((AD$116=Para!$C8)*(AD$117=Para!$F$3),Para!$D8,0))+(IF((AD$120=Para!$C8)*(AD$121=Para!$F$3),Para!$D8,0))</f>
        <v>0</v>
      </c>
      <c r="AE148" s="99">
        <f ca="1">IF((AE$8=Para!$C8)*(AE$9=Para!$F$3),Para!$D8,0)+(IF((AE$12=Para!$C8)*(AE$13=Para!$F$3),Para!$D8,0))+(IF((AE$16=Para!$C8)*(AE$17=Para!$F$3),Para!$D8,0))+(IF((AE$20=Para!$C8)*(AE$21=Para!$F$3),Para!$D8,0))+(IF((AE$24=Para!$C8)*(AE$25=Para!$F$3),Para!$D8,0))+(IF((AE$28=Para!$C8)*(AE$29=Para!$F$3),Para!$D8,0))+(IF((AE$32=Para!$C8)*(AE$33=Para!$F$3),Para!$D8,0))+(IF((AE$36=Para!$C8)*(AE$37=Para!$F$3),Para!$D8,0))+(IF((AE$40=Para!$C8)*(AE$41=Para!$F$3),Para!$D8,0))+(IF((AE$44=Para!$C8)*(AE$45=Para!$F$3),Para!$D8,0))+(IF((AE$48=Para!$C8)*(AE$49=Para!$F$3),Para!$D8,0))+(IF((AE$52=Para!$C8)*(AE$53=Para!$F$3),Para!$D8,0))+(IF((AE$56=Para!$C8)*(AE$57=Para!$F$3),Para!$D8,0))+(IF((AE$60=Para!$C8)*(AE$61=Para!$F$3),Para!$D8,0))+(IF((AE$64=Para!$C8)*(AE$65=Para!$F$3),Para!$D8,0))+(IF((AE$68=Para!$C8)*(AE$69=Para!$F$3),Para!$D8,0))+(IF((AE$72=Para!$C8)*(AE$73=Para!$F$3),Para!$D8,0))+(IF((AE$76=Para!$C8)*(AE$77=Para!$F$3),Para!$D8,0))+(IF((AE$80=Para!$C8)*(AE$81=Para!$F$3),Para!$D8,0))+(IF((AE$84=Para!$C8)*(AE$85=Para!$F$3),Para!$D8,0))+(IF((AE$88=Para!$C8)*(AE$89=Para!$F$3),Para!$D8,0))+(IF((AE$92=Para!$C8)*(AE$93=Para!$F$3),Para!$D8,0))+(IF((AE$96=Para!$C8)*(AE$97=Para!$F$3),Para!$D8,0))+(IF((AE$100=Para!$C8)*(AE$101=Para!$F$3),Para!$D8,0))+(IF((AE$104=Para!$C8)*(AE$105=Para!$F$3),Para!$D8,0))+(IF((AE$108=Para!$C8)*(AE$109=Para!$F$3),Para!$D8,0))+(IF((AE$112=Para!$C8)*(AE$113=Para!$F$3),Para!$D8,0))+(IF((AE$116=Para!$C8)*(AE$117=Para!$F$3),Para!$D8,0))+(IF((AE$120=Para!$C8)*(AE$121=Para!$F$3),Para!$D8,0))</f>
        <v>0</v>
      </c>
      <c r="AF148" s="99">
        <f ca="1">IF((AF$8=Para!$C8)*(AF$9=Para!$F$3),Para!$D8,0)+(IF((AF$12=Para!$C8)*(AF$13=Para!$F$3),Para!$D8,0))+(IF((AF$16=Para!$C8)*(AF$17=Para!$F$3),Para!$D8,0))+(IF((AF$20=Para!$C8)*(AF$21=Para!$F$3),Para!$D8,0))+(IF((AF$24=Para!$C8)*(AF$25=Para!$F$3),Para!$D8,0))+(IF((AF$28=Para!$C8)*(AF$29=Para!$F$3),Para!$D8,0))+(IF((AF$32=Para!$C8)*(AF$33=Para!$F$3),Para!$D8,0))+(IF((AF$36=Para!$C8)*(AF$37=Para!$F$3),Para!$D8,0))+(IF((AF$40=Para!$C8)*(AF$41=Para!$F$3),Para!$D8,0))+(IF((AF$44=Para!$C8)*(AF$45=Para!$F$3),Para!$D8,0))+(IF((AF$48=Para!$C8)*(AF$49=Para!$F$3),Para!$D8,0))+(IF((AF$52=Para!$C8)*(AF$53=Para!$F$3),Para!$D8,0))+(IF((AF$56=Para!$C8)*(AF$57=Para!$F$3),Para!$D8,0))+(IF((AF$60=Para!$C8)*(AF$61=Para!$F$3),Para!$D8,0))+(IF((AF$64=Para!$C8)*(AF$65=Para!$F$3),Para!$D8,0))+(IF((AF$68=Para!$C8)*(AF$69=Para!$F$3),Para!$D8,0))+(IF((AF$72=Para!$C8)*(AF$73=Para!$F$3),Para!$D8,0))+(IF((AF$76=Para!$C8)*(AF$77=Para!$F$3),Para!$D8,0))+(IF((AF$80=Para!$C8)*(AF$81=Para!$F$3),Para!$D8,0))+(IF((AF$84=Para!$C8)*(AF$85=Para!$F$3),Para!$D8,0))+(IF((AF$88=Para!$C8)*(AF$89=Para!$F$3),Para!$D8,0))+(IF((AF$92=Para!$C8)*(AF$93=Para!$F$3),Para!$D8,0))+(IF((AF$96=Para!$C8)*(AF$97=Para!$F$3),Para!$D8,0))+(IF((AF$100=Para!$C8)*(AF$101=Para!$F$3),Para!$D8,0))+(IF((AF$104=Para!$C8)*(AF$105=Para!$F$3),Para!$D8,0))+(IF((AF$108=Para!$C8)*(AF$109=Para!$F$3),Para!$D8,0))+(IF((AF$112=Para!$C8)*(AF$113=Para!$F$3),Para!$D8,0))+(IF((AF$116=Para!$C8)*(AF$117=Para!$F$3),Para!$D8,0))+(IF((AF$120=Para!$C8)*(AF$121=Para!$F$3),Para!$D8,0))</f>
        <v>0</v>
      </c>
      <c r="AG148" s="99">
        <f ca="1">IF((AG$8=Para!$C8)*(AG$9=Para!$F$3),Para!$D8,0)+(IF((AG$12=Para!$C8)*(AG$13=Para!$F$3),Para!$D8,0))+(IF((AG$16=Para!$C8)*(AG$17=Para!$F$3),Para!$D8,0))+(IF((AG$20=Para!$C8)*(AG$21=Para!$F$3),Para!$D8,0))+(IF((AG$24=Para!$C8)*(AG$25=Para!$F$3),Para!$D8,0))+(IF((AG$28=Para!$C8)*(AG$29=Para!$F$3),Para!$D8,0))+(IF((AG$32=Para!$C8)*(AG$33=Para!$F$3),Para!$D8,0))+(IF((AG$36=Para!$C8)*(AG$37=Para!$F$3),Para!$D8,0))+(IF((AG$40=Para!$C8)*(AG$41=Para!$F$3),Para!$D8,0))+(IF((AG$44=Para!$C8)*(AG$45=Para!$F$3),Para!$D8,0))+(IF((AG$48=Para!$C8)*(AG$49=Para!$F$3),Para!$D8,0))+(IF((AG$52=Para!$C8)*(AG$53=Para!$F$3),Para!$D8,0))+(IF((AG$56=Para!$C8)*(AG$57=Para!$F$3),Para!$D8,0))+(IF((AG$60=Para!$C8)*(AG$61=Para!$F$3),Para!$D8,0))+(IF((AG$64=Para!$C8)*(AG$65=Para!$F$3),Para!$D8,0))+(IF((AG$68=Para!$C8)*(AG$69=Para!$F$3),Para!$D8,0))+(IF((AG$72=Para!$C8)*(AG$73=Para!$F$3),Para!$D8,0))+(IF((AG$76=Para!$C8)*(AG$77=Para!$F$3),Para!$D8,0))+(IF((AG$80=Para!$C8)*(AG$81=Para!$F$3),Para!$D8,0))+(IF((AG$84=Para!$C8)*(AG$85=Para!$F$3),Para!$D8,0))+(IF((AG$88=Para!$C8)*(AG$89=Para!$F$3),Para!$D8,0))+(IF((AG$92=Para!$C8)*(AG$93=Para!$F$3),Para!$D8,0))+(IF((AG$96=Para!$C8)*(AG$97=Para!$F$3),Para!$D8,0))+(IF((AG$100=Para!$C8)*(AG$101=Para!$F$3),Para!$D8,0))+(IF((AG$104=Para!$C8)*(AG$105=Para!$F$3),Para!$D8,0))+(IF((AG$108=Para!$C8)*(AG$109=Para!$F$3),Para!$D8,0))+(IF((AG$112=Para!$C8)*(AG$113=Para!$F$3),Para!$D8,0))+(IF((AG$116=Para!$C8)*(AG$117=Para!$F$3),Para!$D8,0))+(IF((AG$120=Para!$C8)*(AG$121=Para!$F$3),Para!$D8,0))</f>
        <v>0</v>
      </c>
    </row>
    <row r="149" spans="1:33" ht="15" customHeight="1">
      <c r="A149" s="111"/>
      <c r="B149" s="96" t="s">
        <v>16</v>
      </c>
      <c r="C149" s="99">
        <f ca="1">IF((C$8=Para!$C9)*(C$9=Para!$F$3),Para!$D9,0)+(IF((C$12=Para!$C9)*(C$13=Para!$F$3),Para!$D9,0))+(IF((C$16=Para!$C9)*(C$17=Para!$F$3),Para!$D9,0))+(IF((C$20=Para!$C9)*(C$21=Para!$F$3),Para!$D9,0))+(IF((C$24=Para!$C9)*(C$25=Para!$F$3),Para!$D9,0))+(IF((C$28=Para!$C9)*(C$29=Para!$F$3),Para!$D9,0))+(IF((C$32=Para!$C9)*(C$33=Para!$F$3),Para!$D9,0))+(IF((C$36=Para!$C9)*(C$37=Para!$F$3),Para!$D9,0))+(IF((C$40=Para!$C9)*(C$41=Para!$F$3),Para!$D9,0))+(IF((C$44=Para!$C9)*(C$45=Para!$F$3),Para!$D9,0))+(IF((C$48=Para!$C9)*(C$49=Para!$F$3),Para!$D9,0))+(IF((C$52=Para!$C9)*(C$53=Para!$F$3),Para!$D9,0))+(IF((C$56=Para!$C9)*(C$57=Para!$F$3),Para!$D9,0))+(IF((C$60=Para!$C9)*(C$61=Para!$F$3),Para!$D9,0))+(IF((C$64=Para!$C9)*(C$65=Para!$F$3),Para!$D9,0))+(IF((C$68=Para!$C9)*(C$69=Para!$F$3),Para!$D9,0))+(IF((C$72=Para!$C9)*(C$73=Para!$F$3),Para!$D9,0))+(IF((C$76=Para!$C9)*(C$77=Para!$F$3),Para!$D9,0))+(IF((C$80=Para!$C9)*(C$81=Para!$F$3),Para!$D9,0))+(IF((C$84=Para!$C9)*(C$85=Para!$F$3),Para!$D9,0))+(IF((C$88=Para!$C9)*(C$89=Para!$F$3),Para!$D9,0))+(IF((C$92=Para!$C9)*(C$93=Para!$F$3),Para!$D9,0))+(IF((C$96=Para!$C9)*(C$97=Para!$F$3),Para!$D9,0))+(IF((C$100=Para!$C9)*(C$101=Para!$F$3),Para!$D9,0))+(IF((C$104=Para!$C9)*(C$105=Para!$F$3),Para!$D9,0))+(IF((C$108=Para!$C9)*(C$109=Para!$F$3),Para!$D9,0))+(IF((C$112=Para!$C9)*(C$113=Para!$F$3),Para!$D9,0))+(IF((C$116=Para!$C9)*(C$117=Para!$F$3),Para!$D9,0))+(IF((C$120=Para!$C9)*(C$121=Para!$F$3),Para!$D9,0))</f>
        <v>0</v>
      </c>
      <c r="D149" s="99">
        <f ca="1">IF((D$8=Para!$C9)*(D$9=Para!$F$3),Para!$D9,0)+(IF((D$12=Para!$C9)*(D$13=Para!$F$3),Para!$D9,0))+(IF((D$16=Para!$C9)*(D$17=Para!$F$3),Para!$D9,0))+(IF((D$20=Para!$C9)*(D$21=Para!$F$3),Para!$D9,0))+(IF((D$24=Para!$C9)*(D$25=Para!$F$3),Para!$D9,0))+(IF((D$28=Para!$C9)*(D$29=Para!$F$3),Para!$D9,0))+(IF((D$32=Para!$C9)*(D$33=Para!$F$3),Para!$D9,0))+(IF((D$36=Para!$C9)*(D$37=Para!$F$3),Para!$D9,0))+(IF((D$40=Para!$C9)*(D$41=Para!$F$3),Para!$D9,0))+(IF((D$44=Para!$C9)*(D$45=Para!$F$3),Para!$D9,0))+(IF((D$48=Para!$C9)*(D$49=Para!$F$3),Para!$D9,0))+(IF((D$52=Para!$C9)*(D$53=Para!$F$3),Para!$D9,0))+(IF((D$56=Para!$C9)*(D$57=Para!$F$3),Para!$D9,0))+(IF((D$60=Para!$C9)*(D$61=Para!$F$3),Para!$D9,0))+(IF((D$64=Para!$C9)*(D$65=Para!$F$3),Para!$D9,0))+(IF((D$68=Para!$C9)*(D$69=Para!$F$3),Para!$D9,0))+(IF((D$72=Para!$C9)*(D$73=Para!$F$3),Para!$D9,0))+(IF((D$76=Para!$C9)*(D$77=Para!$F$3),Para!$D9,0))+(IF((D$80=Para!$C9)*(D$81=Para!$F$3),Para!$D9,0))+(IF((D$84=Para!$C9)*(D$85=Para!$F$3),Para!$D9,0))+(IF((D$88=Para!$C9)*(D$89=Para!$F$3),Para!$D9,0))+(IF((D$92=Para!$C9)*(D$93=Para!$F$3),Para!$D9,0))+(IF((D$96=Para!$C9)*(D$97=Para!$F$3),Para!$D9,0))+(IF((D$100=Para!$C9)*(D$101=Para!$F$3),Para!$D9,0))+(IF((D$104=Para!$C9)*(D$105=Para!$F$3),Para!$D9,0))+(IF((D$108=Para!$C9)*(D$109=Para!$F$3),Para!$D9,0))+(IF((D$112=Para!$C9)*(D$113=Para!$F$3),Para!$D9,0))+(IF((D$116=Para!$C9)*(D$117=Para!$F$3),Para!$D9,0))+(IF((D$120=Para!$C9)*(D$121=Para!$F$3),Para!$D9,0))</f>
        <v>0</v>
      </c>
      <c r="E149" s="99">
        <f ca="1">IF((E$8=Para!$C9)*(E$9=Para!$F$3),Para!$D9,0)+(IF((E$12=Para!$C9)*(E$13=Para!$F$3),Para!$D9,0))+(IF((E$16=Para!$C9)*(E$17=Para!$F$3),Para!$D9,0))+(IF((E$20=Para!$C9)*(E$21=Para!$F$3),Para!$D9,0))+(IF((E$24=Para!$C9)*(E$25=Para!$F$3),Para!$D9,0))+(IF((E$28=Para!$C9)*(E$29=Para!$F$3),Para!$D9,0))+(IF((E$32=Para!$C9)*(E$33=Para!$F$3),Para!$D9,0))+(IF((E$36=Para!$C9)*(E$37=Para!$F$3),Para!$D9,0))+(IF((E$40=Para!$C9)*(E$41=Para!$F$3),Para!$D9,0))+(IF((E$44=Para!$C9)*(E$45=Para!$F$3),Para!$D9,0))+(IF((E$48=Para!$C9)*(E$49=Para!$F$3),Para!$D9,0))+(IF((E$52=Para!$C9)*(E$53=Para!$F$3),Para!$D9,0))+(IF((E$56=Para!$C9)*(E$57=Para!$F$3),Para!$D9,0))+(IF((E$60=Para!$C9)*(E$61=Para!$F$3),Para!$D9,0))+(IF((E$64=Para!$C9)*(E$65=Para!$F$3),Para!$D9,0))+(IF((E$68=Para!$C9)*(E$69=Para!$F$3),Para!$D9,0))+(IF((E$72=Para!$C9)*(E$73=Para!$F$3),Para!$D9,0))+(IF((E$76=Para!$C9)*(E$77=Para!$F$3),Para!$D9,0))+(IF((E$80=Para!$C9)*(E$81=Para!$F$3),Para!$D9,0))+(IF((E$84=Para!$C9)*(E$85=Para!$F$3),Para!$D9,0))+(IF((E$88=Para!$C9)*(E$89=Para!$F$3),Para!$D9,0))+(IF((E$92=Para!$C9)*(E$93=Para!$F$3),Para!$D9,0))+(IF((E$96=Para!$C9)*(E$97=Para!$F$3),Para!$D9,0))+(IF((E$100=Para!$C9)*(E$101=Para!$F$3),Para!$D9,0))+(IF((E$104=Para!$C9)*(E$105=Para!$F$3),Para!$D9,0))+(IF((E$108=Para!$C9)*(E$109=Para!$F$3),Para!$D9,0))+(IF((E$112=Para!$C9)*(E$113=Para!$F$3),Para!$D9,0))+(IF((E$116=Para!$C9)*(E$117=Para!$F$3),Para!$D9,0))+(IF((E$120=Para!$C9)*(E$121=Para!$F$3),Para!$D9,0))</f>
        <v>0</v>
      </c>
      <c r="F149" s="99">
        <f ca="1">IF((F$8=Para!$C9)*(F$9=Para!$F$3),Para!$D9,0)+(IF((F$12=Para!$C9)*(F$13=Para!$F$3),Para!$D9,0))+(IF((F$16=Para!$C9)*(F$17=Para!$F$3),Para!$D9,0))+(IF((F$20=Para!$C9)*(F$21=Para!$F$3),Para!$D9,0))+(IF((F$24=Para!$C9)*(F$25=Para!$F$3),Para!$D9,0))+(IF((F$28=Para!$C9)*(F$29=Para!$F$3),Para!$D9,0))+(IF((F$32=Para!$C9)*(F$33=Para!$F$3),Para!$D9,0))+(IF((F$36=Para!$C9)*(F$37=Para!$F$3),Para!$D9,0))+(IF((F$40=Para!$C9)*(F$41=Para!$F$3),Para!$D9,0))+(IF((F$44=Para!$C9)*(F$45=Para!$F$3),Para!$D9,0))+(IF((F$48=Para!$C9)*(F$49=Para!$F$3),Para!$D9,0))+(IF((F$52=Para!$C9)*(F$53=Para!$F$3),Para!$D9,0))+(IF((F$56=Para!$C9)*(F$57=Para!$F$3),Para!$D9,0))+(IF((F$60=Para!$C9)*(F$61=Para!$F$3),Para!$D9,0))+(IF((F$64=Para!$C9)*(F$65=Para!$F$3),Para!$D9,0))+(IF((F$68=Para!$C9)*(F$69=Para!$F$3),Para!$D9,0))+(IF((F$72=Para!$C9)*(F$73=Para!$F$3),Para!$D9,0))+(IF((F$76=Para!$C9)*(F$77=Para!$F$3),Para!$D9,0))+(IF((F$80=Para!$C9)*(F$81=Para!$F$3),Para!$D9,0))+(IF((F$84=Para!$C9)*(F$85=Para!$F$3),Para!$D9,0))+(IF((F$88=Para!$C9)*(F$89=Para!$F$3),Para!$D9,0))+(IF((F$92=Para!$C9)*(F$93=Para!$F$3),Para!$D9,0))+(IF((F$96=Para!$C9)*(F$97=Para!$F$3),Para!$D9,0))+(IF((F$100=Para!$C9)*(F$101=Para!$F$3),Para!$D9,0))+(IF((F$104=Para!$C9)*(F$105=Para!$F$3),Para!$D9,0))+(IF((F$108=Para!$C9)*(F$109=Para!$F$3),Para!$D9,0))+(IF((F$112=Para!$C9)*(F$113=Para!$F$3),Para!$D9,0))+(IF((F$116=Para!$C9)*(F$117=Para!$F$3),Para!$D9,0))+(IF((F$120=Para!$C9)*(F$121=Para!$F$3),Para!$D9,0))</f>
        <v>0</v>
      </c>
      <c r="G149" s="99">
        <f ca="1">IF((G$8=Para!$C9)*(G$9=Para!$F$3),Para!$D9,0)+(IF((G$12=Para!$C9)*(G$13=Para!$F$3),Para!$D9,0))+(IF((G$16=Para!$C9)*(G$17=Para!$F$3),Para!$D9,0))+(IF((G$20=Para!$C9)*(G$21=Para!$F$3),Para!$D9,0))+(IF((G$24=Para!$C9)*(G$25=Para!$F$3),Para!$D9,0))+(IF((G$28=Para!$C9)*(G$29=Para!$F$3),Para!$D9,0))+(IF((G$32=Para!$C9)*(G$33=Para!$F$3),Para!$D9,0))+(IF((G$36=Para!$C9)*(G$37=Para!$F$3),Para!$D9,0))+(IF((G$40=Para!$C9)*(G$41=Para!$F$3),Para!$D9,0))+(IF((G$44=Para!$C9)*(G$45=Para!$F$3),Para!$D9,0))+(IF((G$48=Para!$C9)*(G$49=Para!$F$3),Para!$D9,0))+(IF((G$52=Para!$C9)*(G$53=Para!$F$3),Para!$D9,0))+(IF((G$56=Para!$C9)*(G$57=Para!$F$3),Para!$D9,0))+(IF((G$60=Para!$C9)*(G$61=Para!$F$3),Para!$D9,0))+(IF((G$64=Para!$C9)*(G$65=Para!$F$3),Para!$D9,0))+(IF((G$68=Para!$C9)*(G$69=Para!$F$3),Para!$D9,0))+(IF((G$72=Para!$C9)*(G$73=Para!$F$3),Para!$D9,0))+(IF((G$76=Para!$C9)*(G$77=Para!$F$3),Para!$D9,0))+(IF((G$80=Para!$C9)*(G$81=Para!$F$3),Para!$D9,0))+(IF((G$84=Para!$C9)*(G$85=Para!$F$3),Para!$D9,0))+(IF((G$88=Para!$C9)*(G$89=Para!$F$3),Para!$D9,0))+(IF((G$92=Para!$C9)*(G$93=Para!$F$3),Para!$D9,0))+(IF((G$96=Para!$C9)*(G$97=Para!$F$3),Para!$D9,0))+(IF((G$100=Para!$C9)*(G$101=Para!$F$3),Para!$D9,0))+(IF((G$104=Para!$C9)*(G$105=Para!$F$3),Para!$D9,0))+(IF((G$108=Para!$C9)*(G$109=Para!$F$3),Para!$D9,0))+(IF((G$112=Para!$C9)*(G$113=Para!$F$3),Para!$D9,0))+(IF((G$116=Para!$C9)*(G$117=Para!$F$3),Para!$D9,0))+(IF((G$120=Para!$C9)*(G$121=Para!$F$3),Para!$D9,0))</f>
        <v>0</v>
      </c>
      <c r="H149" s="99">
        <f ca="1">IF((H$8=Para!$C9)*(H$9=Para!$F$3),Para!$D9,0)+(IF((H$12=Para!$C9)*(H$13=Para!$F$3),Para!$D9,0))+(IF((H$16=Para!$C9)*(H$17=Para!$F$3),Para!$D9,0))+(IF((H$20=Para!$C9)*(H$21=Para!$F$3),Para!$D9,0))+(IF((H$24=Para!$C9)*(H$25=Para!$F$3),Para!$D9,0))+(IF((H$28=Para!$C9)*(H$29=Para!$F$3),Para!$D9,0))+(IF((H$32=Para!$C9)*(H$33=Para!$F$3),Para!$D9,0))+(IF((H$36=Para!$C9)*(H$37=Para!$F$3),Para!$D9,0))+(IF((H$40=Para!$C9)*(H$41=Para!$F$3),Para!$D9,0))+(IF((H$44=Para!$C9)*(H$45=Para!$F$3),Para!$D9,0))+(IF((H$48=Para!$C9)*(H$49=Para!$F$3),Para!$D9,0))+(IF((H$52=Para!$C9)*(H$53=Para!$F$3),Para!$D9,0))+(IF((H$56=Para!$C9)*(H$57=Para!$F$3),Para!$D9,0))+(IF((H$60=Para!$C9)*(H$61=Para!$F$3),Para!$D9,0))+(IF((H$64=Para!$C9)*(H$65=Para!$F$3),Para!$D9,0))+(IF((H$68=Para!$C9)*(H$69=Para!$F$3),Para!$D9,0))+(IF((H$72=Para!$C9)*(H$73=Para!$F$3),Para!$D9,0))+(IF((H$76=Para!$C9)*(H$77=Para!$F$3),Para!$D9,0))+(IF((H$80=Para!$C9)*(H$81=Para!$F$3),Para!$D9,0))+(IF((H$84=Para!$C9)*(H$85=Para!$F$3),Para!$D9,0))+(IF((H$88=Para!$C9)*(H$89=Para!$F$3),Para!$D9,0))+(IF((H$92=Para!$C9)*(H$93=Para!$F$3),Para!$D9,0))+(IF((H$96=Para!$C9)*(H$97=Para!$F$3),Para!$D9,0))+(IF((H$100=Para!$C9)*(H$101=Para!$F$3),Para!$D9,0))+(IF((H$104=Para!$C9)*(H$105=Para!$F$3),Para!$D9,0))+(IF((H$108=Para!$C9)*(H$109=Para!$F$3),Para!$D9,0))+(IF((H$112=Para!$C9)*(H$113=Para!$F$3),Para!$D9,0))+(IF((H$116=Para!$C9)*(H$117=Para!$F$3),Para!$D9,0))+(IF((H$120=Para!$C9)*(H$121=Para!$F$3),Para!$D9,0))</f>
        <v>0</v>
      </c>
      <c r="I149" s="99">
        <f ca="1">IF((I$8=Para!$C9)*(I$9=Para!$F$3),Para!$D9,0)+(IF((I$12=Para!$C9)*(I$13=Para!$F$3),Para!$D9,0))+(IF((I$16=Para!$C9)*(I$17=Para!$F$3),Para!$D9,0))+(IF((I$20=Para!$C9)*(I$21=Para!$F$3),Para!$D9,0))+(IF((I$24=Para!$C9)*(I$25=Para!$F$3),Para!$D9,0))+(IF((I$28=Para!$C9)*(I$29=Para!$F$3),Para!$D9,0))+(IF((I$32=Para!$C9)*(I$33=Para!$F$3),Para!$D9,0))+(IF((I$36=Para!$C9)*(I$37=Para!$F$3),Para!$D9,0))+(IF((I$40=Para!$C9)*(I$41=Para!$F$3),Para!$D9,0))+(IF((I$44=Para!$C9)*(I$45=Para!$F$3),Para!$D9,0))+(IF((I$48=Para!$C9)*(I$49=Para!$F$3),Para!$D9,0))+(IF((I$52=Para!$C9)*(I$53=Para!$F$3),Para!$D9,0))+(IF((I$56=Para!$C9)*(I$57=Para!$F$3),Para!$D9,0))+(IF((I$60=Para!$C9)*(I$61=Para!$F$3),Para!$D9,0))+(IF((I$64=Para!$C9)*(I$65=Para!$F$3),Para!$D9,0))+(IF((I$68=Para!$C9)*(I$69=Para!$F$3),Para!$D9,0))+(IF((I$72=Para!$C9)*(I$73=Para!$F$3),Para!$D9,0))+(IF((I$76=Para!$C9)*(I$77=Para!$F$3),Para!$D9,0))+(IF((I$80=Para!$C9)*(I$81=Para!$F$3),Para!$D9,0))+(IF((I$84=Para!$C9)*(I$85=Para!$F$3),Para!$D9,0))+(IF((I$88=Para!$C9)*(I$89=Para!$F$3),Para!$D9,0))+(IF((I$92=Para!$C9)*(I$93=Para!$F$3),Para!$D9,0))+(IF((I$96=Para!$C9)*(I$97=Para!$F$3),Para!$D9,0))+(IF((I$100=Para!$C9)*(I$101=Para!$F$3),Para!$D9,0))+(IF((I$104=Para!$C9)*(I$105=Para!$F$3),Para!$D9,0))+(IF((I$108=Para!$C9)*(I$109=Para!$F$3),Para!$D9,0))+(IF((I$112=Para!$C9)*(I$113=Para!$F$3),Para!$D9,0))+(IF((I$116=Para!$C9)*(I$117=Para!$F$3),Para!$D9,0))+(IF((I$120=Para!$C9)*(I$121=Para!$F$3),Para!$D9,0))</f>
        <v>0</v>
      </c>
      <c r="J149" s="99">
        <f ca="1">IF((J$8=Para!$C9)*(J$9=Para!$F$3),Para!$D9,0)+(IF((J$12=Para!$C9)*(J$13=Para!$F$3),Para!$D9,0))+(IF((J$16=Para!$C9)*(J$17=Para!$F$3),Para!$D9,0))+(IF((J$20=Para!$C9)*(J$21=Para!$F$3),Para!$D9,0))+(IF((J$24=Para!$C9)*(J$25=Para!$F$3),Para!$D9,0))+(IF((J$28=Para!$C9)*(J$29=Para!$F$3),Para!$D9,0))+(IF((J$32=Para!$C9)*(J$33=Para!$F$3),Para!$D9,0))+(IF((J$36=Para!$C9)*(J$37=Para!$F$3),Para!$D9,0))+(IF((J$40=Para!$C9)*(J$41=Para!$F$3),Para!$D9,0))+(IF((J$44=Para!$C9)*(J$45=Para!$F$3),Para!$D9,0))+(IF((J$48=Para!$C9)*(J$49=Para!$F$3),Para!$D9,0))+(IF((J$52=Para!$C9)*(J$53=Para!$F$3),Para!$D9,0))+(IF((J$56=Para!$C9)*(J$57=Para!$F$3),Para!$D9,0))+(IF((J$60=Para!$C9)*(J$61=Para!$F$3),Para!$D9,0))+(IF((J$64=Para!$C9)*(J$65=Para!$F$3),Para!$D9,0))+(IF((J$68=Para!$C9)*(J$69=Para!$F$3),Para!$D9,0))+(IF((J$72=Para!$C9)*(J$73=Para!$F$3),Para!$D9,0))+(IF((J$76=Para!$C9)*(J$77=Para!$F$3),Para!$D9,0))+(IF((J$80=Para!$C9)*(J$81=Para!$F$3),Para!$D9,0))+(IF((J$84=Para!$C9)*(J$85=Para!$F$3),Para!$D9,0))+(IF((J$88=Para!$C9)*(J$89=Para!$F$3),Para!$D9,0))+(IF((J$92=Para!$C9)*(J$93=Para!$F$3),Para!$D9,0))+(IF((J$96=Para!$C9)*(J$97=Para!$F$3),Para!$D9,0))+(IF((J$100=Para!$C9)*(J$101=Para!$F$3),Para!$D9,0))+(IF((J$104=Para!$C9)*(J$105=Para!$F$3),Para!$D9,0))+(IF((J$108=Para!$C9)*(J$109=Para!$F$3),Para!$D9,0))+(IF((J$112=Para!$C9)*(J$113=Para!$F$3),Para!$D9,0))+(IF((J$116=Para!$C9)*(J$117=Para!$F$3),Para!$D9,0))+(IF((J$120=Para!$C9)*(J$121=Para!$F$3),Para!$D9,0))</f>
        <v>0</v>
      </c>
      <c r="K149" s="99">
        <f ca="1">IF((K$8=Para!$C9)*(K$9=Para!$F$3),Para!$D9,0)+(IF((K$12=Para!$C9)*(K$13=Para!$F$3),Para!$D9,0))+(IF((K$16=Para!$C9)*(K$17=Para!$F$3),Para!$D9,0))+(IF((K$20=Para!$C9)*(K$21=Para!$F$3),Para!$D9,0))+(IF((K$24=Para!$C9)*(K$25=Para!$F$3),Para!$D9,0))+(IF((K$28=Para!$C9)*(K$29=Para!$F$3),Para!$D9,0))+(IF((K$32=Para!$C9)*(K$33=Para!$F$3),Para!$D9,0))+(IF((K$36=Para!$C9)*(K$37=Para!$F$3),Para!$D9,0))+(IF((K$40=Para!$C9)*(K$41=Para!$F$3),Para!$D9,0))+(IF((K$44=Para!$C9)*(K$45=Para!$F$3),Para!$D9,0))+(IF((K$48=Para!$C9)*(K$49=Para!$F$3),Para!$D9,0))+(IF((K$52=Para!$C9)*(K$53=Para!$F$3),Para!$D9,0))+(IF((K$56=Para!$C9)*(K$57=Para!$F$3),Para!$D9,0))+(IF((K$60=Para!$C9)*(K$61=Para!$F$3),Para!$D9,0))+(IF((K$64=Para!$C9)*(K$65=Para!$F$3),Para!$D9,0))+(IF((K$68=Para!$C9)*(K$69=Para!$F$3),Para!$D9,0))+(IF((K$72=Para!$C9)*(K$73=Para!$F$3),Para!$D9,0))+(IF((K$76=Para!$C9)*(K$77=Para!$F$3),Para!$D9,0))+(IF((K$80=Para!$C9)*(K$81=Para!$F$3),Para!$D9,0))+(IF((K$84=Para!$C9)*(K$85=Para!$F$3),Para!$D9,0))+(IF((K$88=Para!$C9)*(K$89=Para!$F$3),Para!$D9,0))+(IF((K$92=Para!$C9)*(K$93=Para!$F$3),Para!$D9,0))+(IF((K$96=Para!$C9)*(K$97=Para!$F$3),Para!$D9,0))+(IF((K$100=Para!$C9)*(K$101=Para!$F$3),Para!$D9,0))+(IF((K$104=Para!$C9)*(K$105=Para!$F$3),Para!$D9,0))+(IF((K$108=Para!$C9)*(K$109=Para!$F$3),Para!$D9,0))+(IF((K$112=Para!$C9)*(K$113=Para!$F$3),Para!$D9,0))+(IF((K$116=Para!$C9)*(K$117=Para!$F$3),Para!$D9,0))+(IF((K$120=Para!$C9)*(K$121=Para!$F$3),Para!$D9,0))</f>
        <v>0</v>
      </c>
      <c r="L149" s="99">
        <f ca="1">IF((L$8=Para!$C9)*(L$9=Para!$F$3),Para!$D9,0)+(IF((L$12=Para!$C9)*(L$13=Para!$F$3),Para!$D9,0))+(IF((L$16=Para!$C9)*(L$17=Para!$F$3),Para!$D9,0))+(IF((L$20=Para!$C9)*(L$21=Para!$F$3),Para!$D9,0))+(IF((L$24=Para!$C9)*(L$25=Para!$F$3),Para!$D9,0))+(IF((L$28=Para!$C9)*(L$29=Para!$F$3),Para!$D9,0))+(IF((L$32=Para!$C9)*(L$33=Para!$F$3),Para!$D9,0))+(IF((L$36=Para!$C9)*(L$37=Para!$F$3),Para!$D9,0))+(IF((L$40=Para!$C9)*(L$41=Para!$F$3),Para!$D9,0))+(IF((L$44=Para!$C9)*(L$45=Para!$F$3),Para!$D9,0))+(IF((L$48=Para!$C9)*(L$49=Para!$F$3),Para!$D9,0))+(IF((L$52=Para!$C9)*(L$53=Para!$F$3),Para!$D9,0))+(IF((L$56=Para!$C9)*(L$57=Para!$F$3),Para!$D9,0))+(IF((L$60=Para!$C9)*(L$61=Para!$F$3),Para!$D9,0))+(IF((L$64=Para!$C9)*(L$65=Para!$F$3),Para!$D9,0))+(IF((L$68=Para!$C9)*(L$69=Para!$F$3),Para!$D9,0))+(IF((L$72=Para!$C9)*(L$73=Para!$F$3),Para!$D9,0))+(IF((L$76=Para!$C9)*(L$77=Para!$F$3),Para!$D9,0))+(IF((L$80=Para!$C9)*(L$81=Para!$F$3),Para!$D9,0))+(IF((L$84=Para!$C9)*(L$85=Para!$F$3),Para!$D9,0))+(IF((L$88=Para!$C9)*(L$89=Para!$F$3),Para!$D9,0))+(IF((L$92=Para!$C9)*(L$93=Para!$F$3),Para!$D9,0))+(IF((L$96=Para!$C9)*(L$97=Para!$F$3),Para!$D9,0))+(IF((L$100=Para!$C9)*(L$101=Para!$F$3),Para!$D9,0))+(IF((L$104=Para!$C9)*(L$105=Para!$F$3),Para!$D9,0))+(IF((L$108=Para!$C9)*(L$109=Para!$F$3),Para!$D9,0))+(IF((L$112=Para!$C9)*(L$113=Para!$F$3),Para!$D9,0))+(IF((L$116=Para!$C9)*(L$117=Para!$F$3),Para!$D9,0))+(IF((L$120=Para!$C9)*(L$121=Para!$F$3),Para!$D9,0))</f>
        <v>0</v>
      </c>
      <c r="M149" s="99">
        <f ca="1">IF((M$8=Para!$C9)*(M$9=Para!$F$3),Para!$D9,0)+(IF((M$12=Para!$C9)*(M$13=Para!$F$3),Para!$D9,0))+(IF((M$16=Para!$C9)*(M$17=Para!$F$3),Para!$D9,0))+(IF((M$20=Para!$C9)*(M$21=Para!$F$3),Para!$D9,0))+(IF((M$24=Para!$C9)*(M$25=Para!$F$3),Para!$D9,0))+(IF((M$28=Para!$C9)*(M$29=Para!$F$3),Para!$D9,0))+(IF((M$32=Para!$C9)*(M$33=Para!$F$3),Para!$D9,0))+(IF((M$36=Para!$C9)*(M$37=Para!$F$3),Para!$D9,0))+(IF((M$40=Para!$C9)*(M$41=Para!$F$3),Para!$D9,0))+(IF((M$44=Para!$C9)*(M$45=Para!$F$3),Para!$D9,0))+(IF((M$48=Para!$C9)*(M$49=Para!$F$3),Para!$D9,0))+(IF((M$52=Para!$C9)*(M$53=Para!$F$3),Para!$D9,0))+(IF((M$56=Para!$C9)*(M$57=Para!$F$3),Para!$D9,0))+(IF((M$60=Para!$C9)*(M$61=Para!$F$3),Para!$D9,0))+(IF((M$64=Para!$C9)*(M$65=Para!$F$3),Para!$D9,0))+(IF((M$68=Para!$C9)*(M$69=Para!$F$3),Para!$D9,0))+(IF((M$72=Para!$C9)*(M$73=Para!$F$3),Para!$D9,0))+(IF((M$76=Para!$C9)*(M$77=Para!$F$3),Para!$D9,0))+(IF((M$80=Para!$C9)*(M$81=Para!$F$3),Para!$D9,0))+(IF((M$84=Para!$C9)*(M$85=Para!$F$3),Para!$D9,0))+(IF((M$88=Para!$C9)*(M$89=Para!$F$3),Para!$D9,0))+(IF((M$92=Para!$C9)*(M$93=Para!$F$3),Para!$D9,0))+(IF((M$96=Para!$C9)*(M$97=Para!$F$3),Para!$D9,0))+(IF((M$100=Para!$C9)*(M$101=Para!$F$3),Para!$D9,0))+(IF((M$104=Para!$C9)*(M$105=Para!$F$3),Para!$D9,0))+(IF((M$108=Para!$C9)*(M$109=Para!$F$3),Para!$D9,0))+(IF((M$112=Para!$C9)*(M$113=Para!$F$3),Para!$D9,0))+(IF((M$116=Para!$C9)*(M$117=Para!$F$3),Para!$D9,0))+(IF((M$120=Para!$C9)*(M$121=Para!$F$3),Para!$D9,0))</f>
        <v>0</v>
      </c>
      <c r="N149" s="99">
        <f ca="1">IF((N$8=Para!$C9)*(N$9=Para!$F$3),Para!$D9,0)+(IF((N$12=Para!$C9)*(N$13=Para!$F$3),Para!$D9,0))+(IF((N$16=Para!$C9)*(N$17=Para!$F$3),Para!$D9,0))+(IF((N$20=Para!$C9)*(N$21=Para!$F$3),Para!$D9,0))+(IF((N$24=Para!$C9)*(N$25=Para!$F$3),Para!$D9,0))+(IF((N$28=Para!$C9)*(N$29=Para!$F$3),Para!$D9,0))+(IF((N$32=Para!$C9)*(N$33=Para!$F$3),Para!$D9,0))+(IF((N$36=Para!$C9)*(N$37=Para!$F$3),Para!$D9,0))+(IF((N$40=Para!$C9)*(N$41=Para!$F$3),Para!$D9,0))+(IF((N$44=Para!$C9)*(N$45=Para!$F$3),Para!$D9,0))+(IF((N$48=Para!$C9)*(N$49=Para!$F$3),Para!$D9,0))+(IF((N$52=Para!$C9)*(N$53=Para!$F$3),Para!$D9,0))+(IF((N$56=Para!$C9)*(N$57=Para!$F$3),Para!$D9,0))+(IF((N$60=Para!$C9)*(N$61=Para!$F$3),Para!$D9,0))+(IF((N$64=Para!$C9)*(N$65=Para!$F$3),Para!$D9,0))+(IF((N$68=Para!$C9)*(N$69=Para!$F$3),Para!$D9,0))+(IF((N$72=Para!$C9)*(N$73=Para!$F$3),Para!$D9,0))+(IF((N$76=Para!$C9)*(N$77=Para!$F$3),Para!$D9,0))+(IF((N$80=Para!$C9)*(N$81=Para!$F$3),Para!$D9,0))+(IF((N$84=Para!$C9)*(N$85=Para!$F$3),Para!$D9,0))+(IF((N$88=Para!$C9)*(N$89=Para!$F$3),Para!$D9,0))+(IF((N$92=Para!$C9)*(N$93=Para!$F$3),Para!$D9,0))+(IF((N$96=Para!$C9)*(N$97=Para!$F$3),Para!$D9,0))+(IF((N$100=Para!$C9)*(N$101=Para!$F$3),Para!$D9,0))+(IF((N$104=Para!$C9)*(N$105=Para!$F$3),Para!$D9,0))+(IF((N$108=Para!$C9)*(N$109=Para!$F$3),Para!$D9,0))+(IF((N$112=Para!$C9)*(N$113=Para!$F$3),Para!$D9,0))+(IF((N$116=Para!$C9)*(N$117=Para!$F$3),Para!$D9,0))+(IF((N$120=Para!$C9)*(N$121=Para!$F$3),Para!$D9,0))</f>
        <v>0</v>
      </c>
      <c r="O149" s="99">
        <f ca="1">IF((O$8=Para!$C9)*(O$9=Para!$F$3),Para!$D9,0)+(IF((O$12=Para!$C9)*(O$13=Para!$F$3),Para!$D9,0))+(IF((O$16=Para!$C9)*(O$17=Para!$F$3),Para!$D9,0))+(IF((O$20=Para!$C9)*(O$21=Para!$F$3),Para!$D9,0))+(IF((O$24=Para!$C9)*(O$25=Para!$F$3),Para!$D9,0))+(IF((O$28=Para!$C9)*(O$29=Para!$F$3),Para!$D9,0))+(IF((O$32=Para!$C9)*(O$33=Para!$F$3),Para!$D9,0))+(IF((O$36=Para!$C9)*(O$37=Para!$F$3),Para!$D9,0))+(IF((O$40=Para!$C9)*(O$41=Para!$F$3),Para!$D9,0))+(IF((O$44=Para!$C9)*(O$45=Para!$F$3),Para!$D9,0))+(IF((O$48=Para!$C9)*(O$49=Para!$F$3),Para!$D9,0))+(IF((O$52=Para!$C9)*(O$53=Para!$F$3),Para!$D9,0))+(IF((O$56=Para!$C9)*(O$57=Para!$F$3),Para!$D9,0))+(IF((O$60=Para!$C9)*(O$61=Para!$F$3),Para!$D9,0))+(IF((O$64=Para!$C9)*(O$65=Para!$F$3),Para!$D9,0))+(IF((O$68=Para!$C9)*(O$69=Para!$F$3),Para!$D9,0))+(IF((O$72=Para!$C9)*(O$73=Para!$F$3),Para!$D9,0))+(IF((O$76=Para!$C9)*(O$77=Para!$F$3),Para!$D9,0))+(IF((O$80=Para!$C9)*(O$81=Para!$F$3),Para!$D9,0))+(IF((O$84=Para!$C9)*(O$85=Para!$F$3),Para!$D9,0))+(IF((O$88=Para!$C9)*(O$89=Para!$F$3),Para!$D9,0))+(IF((O$92=Para!$C9)*(O$93=Para!$F$3),Para!$D9,0))+(IF((O$96=Para!$C9)*(O$97=Para!$F$3),Para!$D9,0))+(IF((O$100=Para!$C9)*(O$101=Para!$F$3),Para!$D9,0))+(IF((O$104=Para!$C9)*(O$105=Para!$F$3),Para!$D9,0))+(IF((O$108=Para!$C9)*(O$109=Para!$F$3),Para!$D9,0))+(IF((O$112=Para!$C9)*(O$113=Para!$F$3),Para!$D9,0))+(IF((O$116=Para!$C9)*(O$117=Para!$F$3),Para!$D9,0))+(IF((O$120=Para!$C9)*(O$121=Para!$F$3),Para!$D9,0))</f>
        <v>0</v>
      </c>
      <c r="P149" s="99">
        <f ca="1">IF((P$8=Para!$C9)*(P$9=Para!$F$3),Para!$D9,0)+(IF((P$12=Para!$C9)*(P$13=Para!$F$3),Para!$D9,0))+(IF((P$16=Para!$C9)*(P$17=Para!$F$3),Para!$D9,0))+(IF((P$20=Para!$C9)*(P$21=Para!$F$3),Para!$D9,0))+(IF((P$24=Para!$C9)*(P$25=Para!$F$3),Para!$D9,0))+(IF((P$28=Para!$C9)*(P$29=Para!$F$3),Para!$D9,0))+(IF((P$32=Para!$C9)*(P$33=Para!$F$3),Para!$D9,0))+(IF((P$36=Para!$C9)*(P$37=Para!$F$3),Para!$D9,0))+(IF((P$40=Para!$C9)*(P$41=Para!$F$3),Para!$D9,0))+(IF((P$44=Para!$C9)*(P$45=Para!$F$3),Para!$D9,0))+(IF((P$48=Para!$C9)*(P$49=Para!$F$3),Para!$D9,0))+(IF((P$52=Para!$C9)*(P$53=Para!$F$3),Para!$D9,0))+(IF((P$56=Para!$C9)*(P$57=Para!$F$3),Para!$D9,0))+(IF((P$60=Para!$C9)*(P$61=Para!$F$3),Para!$D9,0))+(IF((P$64=Para!$C9)*(P$65=Para!$F$3),Para!$D9,0))+(IF((P$68=Para!$C9)*(P$69=Para!$F$3),Para!$D9,0))+(IF((P$72=Para!$C9)*(P$73=Para!$F$3),Para!$D9,0))+(IF((P$76=Para!$C9)*(P$77=Para!$F$3),Para!$D9,0))+(IF((P$80=Para!$C9)*(P$81=Para!$F$3),Para!$D9,0))+(IF((P$84=Para!$C9)*(P$85=Para!$F$3),Para!$D9,0))+(IF((P$88=Para!$C9)*(P$89=Para!$F$3),Para!$D9,0))+(IF((P$92=Para!$C9)*(P$93=Para!$F$3),Para!$D9,0))+(IF((P$96=Para!$C9)*(P$97=Para!$F$3),Para!$D9,0))+(IF((P$100=Para!$C9)*(P$101=Para!$F$3),Para!$D9,0))+(IF((P$104=Para!$C9)*(P$105=Para!$F$3),Para!$D9,0))+(IF((P$108=Para!$C9)*(P$109=Para!$F$3),Para!$D9,0))+(IF((P$112=Para!$C9)*(P$113=Para!$F$3),Para!$D9,0))+(IF((P$116=Para!$C9)*(P$117=Para!$F$3),Para!$D9,0))+(IF((P$120=Para!$C9)*(P$121=Para!$F$3),Para!$D9,0))</f>
        <v>0</v>
      </c>
      <c r="Q149" s="99">
        <f ca="1">IF((Q$8=Para!$C9)*(Q$9=Para!$F$3),Para!$D9,0)+(IF((Q$12=Para!$C9)*(Q$13=Para!$F$3),Para!$D9,0))+(IF((Q$16=Para!$C9)*(Q$17=Para!$F$3),Para!$D9,0))+(IF((Q$20=Para!$C9)*(Q$21=Para!$F$3),Para!$D9,0))+(IF((Q$24=Para!$C9)*(Q$25=Para!$F$3),Para!$D9,0))+(IF((Q$28=Para!$C9)*(Q$29=Para!$F$3),Para!$D9,0))+(IF((Q$32=Para!$C9)*(Q$33=Para!$F$3),Para!$D9,0))+(IF((Q$36=Para!$C9)*(Q$37=Para!$F$3),Para!$D9,0))+(IF((Q$40=Para!$C9)*(Q$41=Para!$F$3),Para!$D9,0))+(IF((Q$44=Para!$C9)*(Q$45=Para!$F$3),Para!$D9,0))+(IF((Q$48=Para!$C9)*(Q$49=Para!$F$3),Para!$D9,0))+(IF((Q$52=Para!$C9)*(Q$53=Para!$F$3),Para!$D9,0))+(IF((Q$56=Para!$C9)*(Q$57=Para!$F$3),Para!$D9,0))+(IF((Q$60=Para!$C9)*(Q$61=Para!$F$3),Para!$D9,0))+(IF((Q$64=Para!$C9)*(Q$65=Para!$F$3),Para!$D9,0))+(IF((Q$68=Para!$C9)*(Q$69=Para!$F$3),Para!$D9,0))+(IF((Q$72=Para!$C9)*(Q$73=Para!$F$3),Para!$D9,0))+(IF((Q$76=Para!$C9)*(Q$77=Para!$F$3),Para!$D9,0))+(IF((Q$80=Para!$C9)*(Q$81=Para!$F$3),Para!$D9,0))+(IF((Q$84=Para!$C9)*(Q$85=Para!$F$3),Para!$D9,0))+(IF((Q$88=Para!$C9)*(Q$89=Para!$F$3),Para!$D9,0))+(IF((Q$92=Para!$C9)*(Q$93=Para!$F$3),Para!$D9,0))+(IF((Q$96=Para!$C9)*(Q$97=Para!$F$3),Para!$D9,0))+(IF((Q$100=Para!$C9)*(Q$101=Para!$F$3),Para!$D9,0))+(IF((Q$104=Para!$C9)*(Q$105=Para!$F$3),Para!$D9,0))+(IF((Q$108=Para!$C9)*(Q$109=Para!$F$3),Para!$D9,0))+(IF((Q$112=Para!$C9)*(Q$113=Para!$F$3),Para!$D9,0))+(IF((Q$116=Para!$C9)*(Q$117=Para!$F$3),Para!$D9,0))+(IF((Q$120=Para!$C9)*(Q$121=Para!$F$3),Para!$D9,0))</f>
        <v>0</v>
      </c>
      <c r="R149" s="99">
        <f ca="1">IF((R$8=Para!$C9)*(R$9=Para!$F$3),Para!$D9,0)+(IF((R$12=Para!$C9)*(R$13=Para!$F$3),Para!$D9,0))+(IF((R$16=Para!$C9)*(R$17=Para!$F$3),Para!$D9,0))+(IF((R$20=Para!$C9)*(R$21=Para!$F$3),Para!$D9,0))+(IF((R$24=Para!$C9)*(R$25=Para!$F$3),Para!$D9,0))+(IF((R$28=Para!$C9)*(R$29=Para!$F$3),Para!$D9,0))+(IF((R$32=Para!$C9)*(R$33=Para!$F$3),Para!$D9,0))+(IF((R$36=Para!$C9)*(R$37=Para!$F$3),Para!$D9,0))+(IF((R$40=Para!$C9)*(R$41=Para!$F$3),Para!$D9,0))+(IF((R$44=Para!$C9)*(R$45=Para!$F$3),Para!$D9,0))+(IF((R$48=Para!$C9)*(R$49=Para!$F$3),Para!$D9,0))+(IF((R$52=Para!$C9)*(R$53=Para!$F$3),Para!$D9,0))+(IF((R$56=Para!$C9)*(R$57=Para!$F$3),Para!$D9,0))+(IF((R$60=Para!$C9)*(R$61=Para!$F$3),Para!$D9,0))+(IF((R$64=Para!$C9)*(R$65=Para!$F$3),Para!$D9,0))+(IF((R$68=Para!$C9)*(R$69=Para!$F$3),Para!$D9,0))+(IF((R$72=Para!$C9)*(R$73=Para!$F$3),Para!$D9,0))+(IF((R$76=Para!$C9)*(R$77=Para!$F$3),Para!$D9,0))+(IF((R$80=Para!$C9)*(R$81=Para!$F$3),Para!$D9,0))+(IF((R$84=Para!$C9)*(R$85=Para!$F$3),Para!$D9,0))+(IF((R$88=Para!$C9)*(R$89=Para!$F$3),Para!$D9,0))+(IF((R$92=Para!$C9)*(R$93=Para!$F$3),Para!$D9,0))+(IF((R$96=Para!$C9)*(R$97=Para!$F$3),Para!$D9,0))+(IF((R$100=Para!$C9)*(R$101=Para!$F$3),Para!$D9,0))+(IF((R$104=Para!$C9)*(R$105=Para!$F$3),Para!$D9,0))+(IF((R$108=Para!$C9)*(R$109=Para!$F$3),Para!$D9,0))+(IF((R$112=Para!$C9)*(R$113=Para!$F$3),Para!$D9,0))+(IF((R$116=Para!$C9)*(R$117=Para!$F$3),Para!$D9,0))+(IF((R$120=Para!$C9)*(R$121=Para!$F$3),Para!$D9,0))</f>
        <v>0</v>
      </c>
      <c r="S149" s="99">
        <f ca="1">IF((S$8=Para!$C9)*(S$9=Para!$F$3),Para!$D9,0)+(IF((S$12=Para!$C9)*(S$13=Para!$F$3),Para!$D9,0))+(IF((S$16=Para!$C9)*(S$17=Para!$F$3),Para!$D9,0))+(IF((S$20=Para!$C9)*(S$21=Para!$F$3),Para!$D9,0))+(IF((S$24=Para!$C9)*(S$25=Para!$F$3),Para!$D9,0))+(IF((S$28=Para!$C9)*(S$29=Para!$F$3),Para!$D9,0))+(IF((S$32=Para!$C9)*(S$33=Para!$F$3),Para!$D9,0))+(IF((S$36=Para!$C9)*(S$37=Para!$F$3),Para!$D9,0))+(IF((S$40=Para!$C9)*(S$41=Para!$F$3),Para!$D9,0))+(IF((S$44=Para!$C9)*(S$45=Para!$F$3),Para!$D9,0))+(IF((S$48=Para!$C9)*(S$49=Para!$F$3),Para!$D9,0))+(IF((S$52=Para!$C9)*(S$53=Para!$F$3),Para!$D9,0))+(IF((S$56=Para!$C9)*(S$57=Para!$F$3),Para!$D9,0))+(IF((S$60=Para!$C9)*(S$61=Para!$F$3),Para!$D9,0))+(IF((S$64=Para!$C9)*(S$65=Para!$F$3),Para!$D9,0))+(IF((S$68=Para!$C9)*(S$69=Para!$F$3),Para!$D9,0))+(IF((S$72=Para!$C9)*(S$73=Para!$F$3),Para!$D9,0))+(IF((S$76=Para!$C9)*(S$77=Para!$F$3),Para!$D9,0))+(IF((S$80=Para!$C9)*(S$81=Para!$F$3),Para!$D9,0))+(IF((S$84=Para!$C9)*(S$85=Para!$F$3),Para!$D9,0))+(IF((S$88=Para!$C9)*(S$89=Para!$F$3),Para!$D9,0))+(IF((S$92=Para!$C9)*(S$93=Para!$F$3),Para!$D9,0))+(IF((S$96=Para!$C9)*(S$97=Para!$F$3),Para!$D9,0))+(IF((S$100=Para!$C9)*(S$101=Para!$F$3),Para!$D9,0))+(IF((S$104=Para!$C9)*(S$105=Para!$F$3),Para!$D9,0))+(IF((S$108=Para!$C9)*(S$109=Para!$F$3),Para!$D9,0))+(IF((S$112=Para!$C9)*(S$113=Para!$F$3),Para!$D9,0))+(IF((S$116=Para!$C9)*(S$117=Para!$F$3),Para!$D9,0))+(IF((S$120=Para!$C9)*(S$121=Para!$F$3),Para!$D9,0))</f>
        <v>0</v>
      </c>
      <c r="T149" s="99">
        <f ca="1">IF((T$8=Para!$C9)*(T$9=Para!$F$3),Para!$D9,0)+(IF((T$12=Para!$C9)*(T$13=Para!$F$3),Para!$D9,0))+(IF((T$16=Para!$C9)*(T$17=Para!$F$3),Para!$D9,0))+(IF((T$20=Para!$C9)*(T$21=Para!$F$3),Para!$D9,0))+(IF((T$24=Para!$C9)*(T$25=Para!$F$3),Para!$D9,0))+(IF((T$28=Para!$C9)*(T$29=Para!$F$3),Para!$D9,0))+(IF((T$32=Para!$C9)*(T$33=Para!$F$3),Para!$D9,0))+(IF((T$36=Para!$C9)*(T$37=Para!$F$3),Para!$D9,0))+(IF((T$40=Para!$C9)*(T$41=Para!$F$3),Para!$D9,0))+(IF((T$44=Para!$C9)*(T$45=Para!$F$3),Para!$D9,0))+(IF((T$48=Para!$C9)*(T$49=Para!$F$3),Para!$D9,0))+(IF((T$52=Para!$C9)*(T$53=Para!$F$3),Para!$D9,0))+(IF((T$56=Para!$C9)*(T$57=Para!$F$3),Para!$D9,0))+(IF((T$60=Para!$C9)*(T$61=Para!$F$3),Para!$D9,0))+(IF((T$64=Para!$C9)*(T$65=Para!$F$3),Para!$D9,0))+(IF((T$68=Para!$C9)*(T$69=Para!$F$3),Para!$D9,0))+(IF((T$72=Para!$C9)*(T$73=Para!$F$3),Para!$D9,0))+(IF((T$76=Para!$C9)*(T$77=Para!$F$3),Para!$D9,0))+(IF((T$80=Para!$C9)*(T$81=Para!$F$3),Para!$D9,0))+(IF((T$84=Para!$C9)*(T$85=Para!$F$3),Para!$D9,0))+(IF((T$88=Para!$C9)*(T$89=Para!$F$3),Para!$D9,0))+(IF((T$92=Para!$C9)*(T$93=Para!$F$3),Para!$D9,0))+(IF((T$96=Para!$C9)*(T$97=Para!$F$3),Para!$D9,0))+(IF((T$100=Para!$C9)*(T$101=Para!$F$3),Para!$D9,0))+(IF((T$104=Para!$C9)*(T$105=Para!$F$3),Para!$D9,0))+(IF((T$108=Para!$C9)*(T$109=Para!$F$3),Para!$D9,0))+(IF((T$112=Para!$C9)*(T$113=Para!$F$3),Para!$D9,0))+(IF((T$116=Para!$C9)*(T$117=Para!$F$3),Para!$D9,0))+(IF((T$120=Para!$C9)*(T$121=Para!$F$3),Para!$D9,0))</f>
        <v>0</v>
      </c>
      <c r="U149" s="99">
        <f ca="1">IF((U$8=Para!$C9)*(U$9=Para!$F$3),Para!$D9,0)+(IF((U$12=Para!$C9)*(U$13=Para!$F$3),Para!$D9,0))+(IF((U$16=Para!$C9)*(U$17=Para!$F$3),Para!$D9,0))+(IF((U$20=Para!$C9)*(U$21=Para!$F$3),Para!$D9,0))+(IF((U$24=Para!$C9)*(U$25=Para!$F$3),Para!$D9,0))+(IF((U$28=Para!$C9)*(U$29=Para!$F$3),Para!$D9,0))+(IF((U$32=Para!$C9)*(U$33=Para!$F$3),Para!$D9,0))+(IF((U$36=Para!$C9)*(U$37=Para!$F$3),Para!$D9,0))+(IF((U$40=Para!$C9)*(U$41=Para!$F$3),Para!$D9,0))+(IF((U$44=Para!$C9)*(U$45=Para!$F$3),Para!$D9,0))+(IF((U$48=Para!$C9)*(U$49=Para!$F$3),Para!$D9,0))+(IF((U$52=Para!$C9)*(U$53=Para!$F$3),Para!$D9,0))+(IF((U$56=Para!$C9)*(U$57=Para!$F$3),Para!$D9,0))+(IF((U$60=Para!$C9)*(U$61=Para!$F$3),Para!$D9,0))+(IF((U$64=Para!$C9)*(U$65=Para!$F$3),Para!$D9,0))+(IF((U$68=Para!$C9)*(U$69=Para!$F$3),Para!$D9,0))+(IF((U$72=Para!$C9)*(U$73=Para!$F$3),Para!$D9,0))+(IF((U$76=Para!$C9)*(U$77=Para!$F$3),Para!$D9,0))+(IF((U$80=Para!$C9)*(U$81=Para!$F$3),Para!$D9,0))+(IF((U$84=Para!$C9)*(U$85=Para!$F$3),Para!$D9,0))+(IF((U$88=Para!$C9)*(U$89=Para!$F$3),Para!$D9,0))+(IF((U$92=Para!$C9)*(U$93=Para!$F$3),Para!$D9,0))+(IF((U$96=Para!$C9)*(U$97=Para!$F$3),Para!$D9,0))+(IF((U$100=Para!$C9)*(U$101=Para!$F$3),Para!$D9,0))+(IF((U$104=Para!$C9)*(U$105=Para!$F$3),Para!$D9,0))+(IF((U$108=Para!$C9)*(U$109=Para!$F$3),Para!$D9,0))+(IF((U$112=Para!$C9)*(U$113=Para!$F$3),Para!$D9,0))+(IF((U$116=Para!$C9)*(U$117=Para!$F$3),Para!$D9,0))+(IF((U$120=Para!$C9)*(U$121=Para!$F$3),Para!$D9,0))</f>
        <v>0</v>
      </c>
      <c r="V149" s="99">
        <f ca="1">IF((V$8=Para!$C9)*(V$9=Para!$F$3),Para!$D9,0)+(IF((V$12=Para!$C9)*(V$13=Para!$F$3),Para!$D9,0))+(IF((V$16=Para!$C9)*(V$17=Para!$F$3),Para!$D9,0))+(IF((V$20=Para!$C9)*(V$21=Para!$F$3),Para!$D9,0))+(IF((V$24=Para!$C9)*(V$25=Para!$F$3),Para!$D9,0))+(IF((V$28=Para!$C9)*(V$29=Para!$F$3),Para!$D9,0))+(IF((V$32=Para!$C9)*(V$33=Para!$F$3),Para!$D9,0))+(IF((V$36=Para!$C9)*(V$37=Para!$F$3),Para!$D9,0))+(IF((V$40=Para!$C9)*(V$41=Para!$F$3),Para!$D9,0))+(IF((V$44=Para!$C9)*(V$45=Para!$F$3),Para!$D9,0))+(IF((V$48=Para!$C9)*(V$49=Para!$F$3),Para!$D9,0))+(IF((V$52=Para!$C9)*(V$53=Para!$F$3),Para!$D9,0))+(IF((V$56=Para!$C9)*(V$57=Para!$F$3),Para!$D9,0))+(IF((V$60=Para!$C9)*(V$61=Para!$F$3),Para!$D9,0))+(IF((V$64=Para!$C9)*(V$65=Para!$F$3),Para!$D9,0))+(IF((V$68=Para!$C9)*(V$69=Para!$F$3),Para!$D9,0))+(IF((V$72=Para!$C9)*(V$73=Para!$F$3),Para!$D9,0))+(IF((V$76=Para!$C9)*(V$77=Para!$F$3),Para!$D9,0))+(IF((V$80=Para!$C9)*(V$81=Para!$F$3),Para!$D9,0))+(IF((V$84=Para!$C9)*(V$85=Para!$F$3),Para!$D9,0))+(IF((V$88=Para!$C9)*(V$89=Para!$F$3),Para!$D9,0))+(IF((V$92=Para!$C9)*(V$93=Para!$F$3),Para!$D9,0))+(IF((V$96=Para!$C9)*(V$97=Para!$F$3),Para!$D9,0))+(IF((V$100=Para!$C9)*(V$101=Para!$F$3),Para!$D9,0))+(IF((V$104=Para!$C9)*(V$105=Para!$F$3),Para!$D9,0))+(IF((V$108=Para!$C9)*(V$109=Para!$F$3),Para!$D9,0))+(IF((V$112=Para!$C9)*(V$113=Para!$F$3),Para!$D9,0))+(IF((V$116=Para!$C9)*(V$117=Para!$F$3),Para!$D9,0))+(IF((V$120=Para!$C9)*(V$121=Para!$F$3),Para!$D9,0))</f>
        <v>0</v>
      </c>
      <c r="W149" s="99">
        <f ca="1">IF((W$8=Para!$C9)*(W$9=Para!$F$3),Para!$D9,0)+(IF((W$12=Para!$C9)*(W$13=Para!$F$3),Para!$D9,0))+(IF((W$16=Para!$C9)*(W$17=Para!$F$3),Para!$D9,0))+(IF((W$20=Para!$C9)*(W$21=Para!$F$3),Para!$D9,0))+(IF((W$24=Para!$C9)*(W$25=Para!$F$3),Para!$D9,0))+(IF((W$28=Para!$C9)*(W$29=Para!$F$3),Para!$D9,0))+(IF((W$32=Para!$C9)*(W$33=Para!$F$3),Para!$D9,0))+(IF((W$36=Para!$C9)*(W$37=Para!$F$3),Para!$D9,0))+(IF((W$40=Para!$C9)*(W$41=Para!$F$3),Para!$D9,0))+(IF((W$44=Para!$C9)*(W$45=Para!$F$3),Para!$D9,0))+(IF((W$48=Para!$C9)*(W$49=Para!$F$3),Para!$D9,0))+(IF((W$52=Para!$C9)*(W$53=Para!$F$3),Para!$D9,0))+(IF((W$56=Para!$C9)*(W$57=Para!$F$3),Para!$D9,0))+(IF((W$60=Para!$C9)*(W$61=Para!$F$3),Para!$D9,0))+(IF((W$64=Para!$C9)*(W$65=Para!$F$3),Para!$D9,0))+(IF((W$68=Para!$C9)*(W$69=Para!$F$3),Para!$D9,0))+(IF((W$72=Para!$C9)*(W$73=Para!$F$3),Para!$D9,0))+(IF((W$76=Para!$C9)*(W$77=Para!$F$3),Para!$D9,0))+(IF((W$80=Para!$C9)*(W$81=Para!$F$3),Para!$D9,0))+(IF((W$84=Para!$C9)*(W$85=Para!$F$3),Para!$D9,0))+(IF((W$88=Para!$C9)*(W$89=Para!$F$3),Para!$D9,0))+(IF((W$92=Para!$C9)*(W$93=Para!$F$3),Para!$D9,0))+(IF((W$96=Para!$C9)*(W$97=Para!$F$3),Para!$D9,0))+(IF((W$100=Para!$C9)*(W$101=Para!$F$3),Para!$D9,0))+(IF((W$104=Para!$C9)*(W$105=Para!$F$3),Para!$D9,0))+(IF((W$108=Para!$C9)*(W$109=Para!$F$3),Para!$D9,0))+(IF((W$112=Para!$C9)*(W$113=Para!$F$3),Para!$D9,0))+(IF((W$116=Para!$C9)*(W$117=Para!$F$3),Para!$D9,0))+(IF((W$120=Para!$C9)*(W$121=Para!$F$3),Para!$D9,0))</f>
        <v>0</v>
      </c>
      <c r="X149" s="99">
        <f ca="1">IF((X$8=Para!$C9)*(X$9=Para!$F$3),Para!$D9,0)+(IF((X$12=Para!$C9)*(X$13=Para!$F$3),Para!$D9,0))+(IF((X$16=Para!$C9)*(X$17=Para!$F$3),Para!$D9,0))+(IF((X$20=Para!$C9)*(X$21=Para!$F$3),Para!$D9,0))+(IF((X$24=Para!$C9)*(X$25=Para!$F$3),Para!$D9,0))+(IF((X$28=Para!$C9)*(X$29=Para!$F$3),Para!$D9,0))+(IF((X$32=Para!$C9)*(X$33=Para!$F$3),Para!$D9,0))+(IF((X$36=Para!$C9)*(X$37=Para!$F$3),Para!$D9,0))+(IF((X$40=Para!$C9)*(X$41=Para!$F$3),Para!$D9,0))+(IF((X$44=Para!$C9)*(X$45=Para!$F$3),Para!$D9,0))+(IF((X$48=Para!$C9)*(X$49=Para!$F$3),Para!$D9,0))+(IF((X$52=Para!$C9)*(X$53=Para!$F$3),Para!$D9,0))+(IF((X$56=Para!$C9)*(X$57=Para!$F$3),Para!$D9,0))+(IF((X$60=Para!$C9)*(X$61=Para!$F$3),Para!$D9,0))+(IF((X$64=Para!$C9)*(X$65=Para!$F$3),Para!$D9,0))+(IF((X$68=Para!$C9)*(X$69=Para!$F$3),Para!$D9,0))+(IF((X$72=Para!$C9)*(X$73=Para!$F$3),Para!$D9,0))+(IF((X$76=Para!$C9)*(X$77=Para!$F$3),Para!$D9,0))+(IF((X$80=Para!$C9)*(X$81=Para!$F$3),Para!$D9,0))+(IF((X$84=Para!$C9)*(X$85=Para!$F$3),Para!$D9,0))+(IF((X$88=Para!$C9)*(X$89=Para!$F$3),Para!$D9,0))+(IF((X$92=Para!$C9)*(X$93=Para!$F$3),Para!$D9,0))+(IF((X$96=Para!$C9)*(X$97=Para!$F$3),Para!$D9,0))+(IF((X$100=Para!$C9)*(X$101=Para!$F$3),Para!$D9,0))+(IF((X$104=Para!$C9)*(X$105=Para!$F$3),Para!$D9,0))+(IF((X$108=Para!$C9)*(X$109=Para!$F$3),Para!$D9,0))+(IF((X$112=Para!$C9)*(X$113=Para!$F$3),Para!$D9,0))+(IF((X$116=Para!$C9)*(X$117=Para!$F$3),Para!$D9,0))+(IF((X$120=Para!$C9)*(X$121=Para!$F$3),Para!$D9,0))</f>
        <v>0</v>
      </c>
      <c r="Y149" s="99">
        <f ca="1">IF((Y$8=Para!$C9)*(Y$9=Para!$F$3),Para!$D9,0)+(IF((Y$12=Para!$C9)*(Y$13=Para!$F$3),Para!$D9,0))+(IF((Y$16=Para!$C9)*(Y$17=Para!$F$3),Para!$D9,0))+(IF((Y$20=Para!$C9)*(Y$21=Para!$F$3),Para!$D9,0))+(IF((Y$24=Para!$C9)*(Y$25=Para!$F$3),Para!$D9,0))+(IF((Y$28=Para!$C9)*(Y$29=Para!$F$3),Para!$D9,0))+(IF((Y$32=Para!$C9)*(Y$33=Para!$F$3),Para!$D9,0))+(IF((Y$36=Para!$C9)*(Y$37=Para!$F$3),Para!$D9,0))+(IF((Y$40=Para!$C9)*(Y$41=Para!$F$3),Para!$D9,0))+(IF((Y$44=Para!$C9)*(Y$45=Para!$F$3),Para!$D9,0))+(IF((Y$48=Para!$C9)*(Y$49=Para!$F$3),Para!$D9,0))+(IF((Y$52=Para!$C9)*(Y$53=Para!$F$3),Para!$D9,0))+(IF((Y$56=Para!$C9)*(Y$57=Para!$F$3),Para!$D9,0))+(IF((Y$60=Para!$C9)*(Y$61=Para!$F$3),Para!$D9,0))+(IF((Y$64=Para!$C9)*(Y$65=Para!$F$3),Para!$D9,0))+(IF((Y$68=Para!$C9)*(Y$69=Para!$F$3),Para!$D9,0))+(IF((Y$72=Para!$C9)*(Y$73=Para!$F$3),Para!$D9,0))+(IF((Y$76=Para!$C9)*(Y$77=Para!$F$3),Para!$D9,0))+(IF((Y$80=Para!$C9)*(Y$81=Para!$F$3),Para!$D9,0))+(IF((Y$84=Para!$C9)*(Y$85=Para!$F$3),Para!$D9,0))+(IF((Y$88=Para!$C9)*(Y$89=Para!$F$3),Para!$D9,0))+(IF((Y$92=Para!$C9)*(Y$93=Para!$F$3),Para!$D9,0))+(IF((Y$96=Para!$C9)*(Y$97=Para!$F$3),Para!$D9,0))+(IF((Y$100=Para!$C9)*(Y$101=Para!$F$3),Para!$D9,0))+(IF((Y$104=Para!$C9)*(Y$105=Para!$F$3),Para!$D9,0))+(IF((Y$108=Para!$C9)*(Y$109=Para!$F$3),Para!$D9,0))+(IF((Y$112=Para!$C9)*(Y$113=Para!$F$3),Para!$D9,0))+(IF((Y$116=Para!$C9)*(Y$117=Para!$F$3),Para!$D9,0))+(IF((Y$120=Para!$C9)*(Y$121=Para!$F$3),Para!$D9,0))</f>
        <v>0</v>
      </c>
      <c r="Z149" s="99">
        <f ca="1">IF((Z$8=Para!$C9)*(Z$9=Para!$F$3),Para!$D9,0)+(IF((Z$12=Para!$C9)*(Z$13=Para!$F$3),Para!$D9,0))+(IF((Z$16=Para!$C9)*(Z$17=Para!$F$3),Para!$D9,0))+(IF((Z$20=Para!$C9)*(Z$21=Para!$F$3),Para!$D9,0))+(IF((Z$24=Para!$C9)*(Z$25=Para!$F$3),Para!$D9,0))+(IF((Z$28=Para!$C9)*(Z$29=Para!$F$3),Para!$D9,0))+(IF((Z$32=Para!$C9)*(Z$33=Para!$F$3),Para!$D9,0))+(IF((Z$36=Para!$C9)*(Z$37=Para!$F$3),Para!$D9,0))+(IF((Z$40=Para!$C9)*(Z$41=Para!$F$3),Para!$D9,0))+(IF((Z$44=Para!$C9)*(Z$45=Para!$F$3),Para!$D9,0))+(IF((Z$48=Para!$C9)*(Z$49=Para!$F$3),Para!$D9,0))+(IF((Z$52=Para!$C9)*(Z$53=Para!$F$3),Para!$D9,0))+(IF((Z$56=Para!$C9)*(Z$57=Para!$F$3),Para!$D9,0))+(IF((Z$60=Para!$C9)*(Z$61=Para!$F$3),Para!$D9,0))+(IF((Z$64=Para!$C9)*(Z$65=Para!$F$3),Para!$D9,0))+(IF((Z$68=Para!$C9)*(Z$69=Para!$F$3),Para!$D9,0))+(IF((Z$72=Para!$C9)*(Z$73=Para!$F$3),Para!$D9,0))+(IF((Z$76=Para!$C9)*(Z$77=Para!$F$3),Para!$D9,0))+(IF((Z$80=Para!$C9)*(Z$81=Para!$F$3),Para!$D9,0))+(IF((Z$84=Para!$C9)*(Z$85=Para!$F$3),Para!$D9,0))+(IF((Z$88=Para!$C9)*(Z$89=Para!$F$3),Para!$D9,0))+(IF((Z$92=Para!$C9)*(Z$93=Para!$F$3),Para!$D9,0))+(IF((Z$96=Para!$C9)*(Z$97=Para!$F$3),Para!$D9,0))+(IF((Z$100=Para!$C9)*(Z$101=Para!$F$3),Para!$D9,0))+(IF((Z$104=Para!$C9)*(Z$105=Para!$F$3),Para!$D9,0))+(IF((Z$108=Para!$C9)*(Z$109=Para!$F$3),Para!$D9,0))+(IF((Z$112=Para!$C9)*(Z$113=Para!$F$3),Para!$D9,0))+(IF((Z$116=Para!$C9)*(Z$117=Para!$F$3),Para!$D9,0))+(IF((Z$120=Para!$C9)*(Z$121=Para!$F$3),Para!$D9,0))</f>
        <v>0</v>
      </c>
      <c r="AA149" s="99">
        <f ca="1">IF((AA$8=Para!$C9)*(AA$9=Para!$F$3),Para!$D9,0)+(IF((AA$12=Para!$C9)*(AA$13=Para!$F$3),Para!$D9,0))+(IF((AA$16=Para!$C9)*(AA$17=Para!$F$3),Para!$D9,0))+(IF((AA$20=Para!$C9)*(AA$21=Para!$F$3),Para!$D9,0))+(IF((AA$24=Para!$C9)*(AA$25=Para!$F$3),Para!$D9,0))+(IF((AA$28=Para!$C9)*(AA$29=Para!$F$3),Para!$D9,0))+(IF((AA$32=Para!$C9)*(AA$33=Para!$F$3),Para!$D9,0))+(IF((AA$36=Para!$C9)*(AA$37=Para!$F$3),Para!$D9,0))+(IF((AA$40=Para!$C9)*(AA$41=Para!$F$3),Para!$D9,0))+(IF((AA$44=Para!$C9)*(AA$45=Para!$F$3),Para!$D9,0))+(IF((AA$48=Para!$C9)*(AA$49=Para!$F$3),Para!$D9,0))+(IF((AA$52=Para!$C9)*(AA$53=Para!$F$3),Para!$D9,0))+(IF((AA$56=Para!$C9)*(AA$57=Para!$F$3),Para!$D9,0))+(IF((AA$60=Para!$C9)*(AA$61=Para!$F$3),Para!$D9,0))+(IF((AA$64=Para!$C9)*(AA$65=Para!$F$3),Para!$D9,0))+(IF((AA$68=Para!$C9)*(AA$69=Para!$F$3),Para!$D9,0))+(IF((AA$72=Para!$C9)*(AA$73=Para!$F$3),Para!$D9,0))+(IF((AA$76=Para!$C9)*(AA$77=Para!$F$3),Para!$D9,0))+(IF((AA$80=Para!$C9)*(AA$81=Para!$F$3),Para!$D9,0))+(IF((AA$84=Para!$C9)*(AA$85=Para!$F$3),Para!$D9,0))+(IF((AA$88=Para!$C9)*(AA$89=Para!$F$3),Para!$D9,0))+(IF((AA$92=Para!$C9)*(AA$93=Para!$F$3),Para!$D9,0))+(IF((AA$96=Para!$C9)*(AA$97=Para!$F$3),Para!$D9,0))+(IF((AA$100=Para!$C9)*(AA$101=Para!$F$3),Para!$D9,0))+(IF((AA$104=Para!$C9)*(AA$105=Para!$F$3),Para!$D9,0))+(IF((AA$108=Para!$C9)*(AA$109=Para!$F$3),Para!$D9,0))+(IF((AA$112=Para!$C9)*(AA$113=Para!$F$3),Para!$D9,0))+(IF((AA$116=Para!$C9)*(AA$117=Para!$F$3),Para!$D9,0))+(IF((AA$120=Para!$C9)*(AA$121=Para!$F$3),Para!$D9,0))</f>
        <v>0</v>
      </c>
      <c r="AB149" s="99">
        <f ca="1">IF((AB$8=Para!$C9)*(AB$9=Para!$F$3),Para!$D9,0)+(IF((AB$12=Para!$C9)*(AB$13=Para!$F$3),Para!$D9,0))+(IF((AB$16=Para!$C9)*(AB$17=Para!$F$3),Para!$D9,0))+(IF((AB$20=Para!$C9)*(AB$21=Para!$F$3),Para!$D9,0))+(IF((AB$24=Para!$C9)*(AB$25=Para!$F$3),Para!$D9,0))+(IF((AB$28=Para!$C9)*(AB$29=Para!$F$3),Para!$D9,0))+(IF((AB$32=Para!$C9)*(AB$33=Para!$F$3),Para!$D9,0))+(IF((AB$36=Para!$C9)*(AB$37=Para!$F$3),Para!$D9,0))+(IF((AB$40=Para!$C9)*(AB$41=Para!$F$3),Para!$D9,0))+(IF((AB$44=Para!$C9)*(AB$45=Para!$F$3),Para!$D9,0))+(IF((AB$48=Para!$C9)*(AB$49=Para!$F$3),Para!$D9,0))+(IF((AB$52=Para!$C9)*(AB$53=Para!$F$3),Para!$D9,0))+(IF((AB$56=Para!$C9)*(AB$57=Para!$F$3),Para!$D9,0))+(IF((AB$60=Para!$C9)*(AB$61=Para!$F$3),Para!$D9,0))+(IF((AB$64=Para!$C9)*(AB$65=Para!$F$3),Para!$D9,0))+(IF((AB$68=Para!$C9)*(AB$69=Para!$F$3),Para!$D9,0))+(IF((AB$72=Para!$C9)*(AB$73=Para!$F$3),Para!$D9,0))+(IF((AB$76=Para!$C9)*(AB$77=Para!$F$3),Para!$D9,0))+(IF((AB$80=Para!$C9)*(AB$81=Para!$F$3),Para!$D9,0))+(IF((AB$84=Para!$C9)*(AB$85=Para!$F$3),Para!$D9,0))+(IF((AB$88=Para!$C9)*(AB$89=Para!$F$3),Para!$D9,0))+(IF((AB$92=Para!$C9)*(AB$93=Para!$F$3),Para!$D9,0))+(IF((AB$96=Para!$C9)*(AB$97=Para!$F$3),Para!$D9,0))+(IF((AB$100=Para!$C9)*(AB$101=Para!$F$3),Para!$D9,0))+(IF((AB$104=Para!$C9)*(AB$105=Para!$F$3),Para!$D9,0))+(IF((AB$108=Para!$C9)*(AB$109=Para!$F$3),Para!$D9,0))+(IF((AB$112=Para!$C9)*(AB$113=Para!$F$3),Para!$D9,0))+(IF((AB$116=Para!$C9)*(AB$117=Para!$F$3),Para!$D9,0))+(IF((AB$120=Para!$C9)*(AB$121=Para!$F$3),Para!$D9,0))</f>
        <v>0</v>
      </c>
      <c r="AC149" s="99">
        <f ca="1">IF((AC$8=Para!$C9)*(AC$9=Para!$F$3),Para!$D9,0)+(IF((AC$12=Para!$C9)*(AC$13=Para!$F$3),Para!$D9,0))+(IF((AC$16=Para!$C9)*(AC$17=Para!$F$3),Para!$D9,0))+(IF((AC$20=Para!$C9)*(AC$21=Para!$F$3),Para!$D9,0))+(IF((AC$24=Para!$C9)*(AC$25=Para!$F$3),Para!$D9,0))+(IF((AC$28=Para!$C9)*(AC$29=Para!$F$3),Para!$D9,0))+(IF((AC$32=Para!$C9)*(AC$33=Para!$F$3),Para!$D9,0))+(IF((AC$36=Para!$C9)*(AC$37=Para!$F$3),Para!$D9,0))+(IF((AC$40=Para!$C9)*(AC$41=Para!$F$3),Para!$D9,0))+(IF((AC$44=Para!$C9)*(AC$45=Para!$F$3),Para!$D9,0))+(IF((AC$48=Para!$C9)*(AC$49=Para!$F$3),Para!$D9,0))+(IF((AC$52=Para!$C9)*(AC$53=Para!$F$3),Para!$D9,0))+(IF((AC$56=Para!$C9)*(AC$57=Para!$F$3),Para!$D9,0))+(IF((AC$60=Para!$C9)*(AC$61=Para!$F$3),Para!$D9,0))+(IF((AC$64=Para!$C9)*(AC$65=Para!$F$3),Para!$D9,0))+(IF((AC$68=Para!$C9)*(AC$69=Para!$F$3),Para!$D9,0))+(IF((AC$72=Para!$C9)*(AC$73=Para!$F$3),Para!$D9,0))+(IF((AC$76=Para!$C9)*(AC$77=Para!$F$3),Para!$D9,0))+(IF((AC$80=Para!$C9)*(AC$81=Para!$F$3),Para!$D9,0))+(IF((AC$84=Para!$C9)*(AC$85=Para!$F$3),Para!$D9,0))+(IF((AC$88=Para!$C9)*(AC$89=Para!$F$3),Para!$D9,0))+(IF((AC$92=Para!$C9)*(AC$93=Para!$F$3),Para!$D9,0))+(IF((AC$96=Para!$C9)*(AC$97=Para!$F$3),Para!$D9,0))+(IF((AC$100=Para!$C9)*(AC$101=Para!$F$3),Para!$D9,0))+(IF((AC$104=Para!$C9)*(AC$105=Para!$F$3),Para!$D9,0))+(IF((AC$108=Para!$C9)*(AC$109=Para!$F$3),Para!$D9,0))+(IF((AC$112=Para!$C9)*(AC$113=Para!$F$3),Para!$D9,0))+(IF((AC$116=Para!$C9)*(AC$117=Para!$F$3),Para!$D9,0))+(IF((AC$120=Para!$C9)*(AC$121=Para!$F$3),Para!$D9,0))</f>
        <v>0</v>
      </c>
      <c r="AD149" s="99">
        <f ca="1">IF((AD$8=Para!$C9)*(AD$9=Para!$F$3),Para!$D9,0)+(IF((AD$12=Para!$C9)*(AD$13=Para!$F$3),Para!$D9,0))+(IF((AD$16=Para!$C9)*(AD$17=Para!$F$3),Para!$D9,0))+(IF((AD$20=Para!$C9)*(AD$21=Para!$F$3),Para!$D9,0))+(IF((AD$24=Para!$C9)*(AD$25=Para!$F$3),Para!$D9,0))+(IF((AD$28=Para!$C9)*(AD$29=Para!$F$3),Para!$D9,0))+(IF((AD$32=Para!$C9)*(AD$33=Para!$F$3),Para!$D9,0))+(IF((AD$36=Para!$C9)*(AD$37=Para!$F$3),Para!$D9,0))+(IF((AD$40=Para!$C9)*(AD$41=Para!$F$3),Para!$D9,0))+(IF((AD$44=Para!$C9)*(AD$45=Para!$F$3),Para!$D9,0))+(IF((AD$48=Para!$C9)*(AD$49=Para!$F$3),Para!$D9,0))+(IF((AD$52=Para!$C9)*(AD$53=Para!$F$3),Para!$D9,0))+(IF((AD$56=Para!$C9)*(AD$57=Para!$F$3),Para!$D9,0))+(IF((AD$60=Para!$C9)*(AD$61=Para!$F$3),Para!$D9,0))+(IF((AD$64=Para!$C9)*(AD$65=Para!$F$3),Para!$D9,0))+(IF((AD$68=Para!$C9)*(AD$69=Para!$F$3),Para!$D9,0))+(IF((AD$72=Para!$C9)*(AD$73=Para!$F$3),Para!$D9,0))+(IF((AD$76=Para!$C9)*(AD$77=Para!$F$3),Para!$D9,0))+(IF((AD$80=Para!$C9)*(AD$81=Para!$F$3),Para!$D9,0))+(IF((AD$84=Para!$C9)*(AD$85=Para!$F$3),Para!$D9,0))+(IF((AD$88=Para!$C9)*(AD$89=Para!$F$3),Para!$D9,0))+(IF((AD$92=Para!$C9)*(AD$93=Para!$F$3),Para!$D9,0))+(IF((AD$96=Para!$C9)*(AD$97=Para!$F$3),Para!$D9,0))+(IF((AD$100=Para!$C9)*(AD$101=Para!$F$3),Para!$D9,0))+(IF((AD$104=Para!$C9)*(AD$105=Para!$F$3),Para!$D9,0))+(IF((AD$108=Para!$C9)*(AD$109=Para!$F$3),Para!$D9,0))+(IF((AD$112=Para!$C9)*(AD$113=Para!$F$3),Para!$D9,0))+(IF((AD$116=Para!$C9)*(AD$117=Para!$F$3),Para!$D9,0))+(IF((AD$120=Para!$C9)*(AD$121=Para!$F$3),Para!$D9,0))</f>
        <v>0</v>
      </c>
      <c r="AE149" s="99">
        <f ca="1">IF((AE$8=Para!$C9)*(AE$9=Para!$F$3),Para!$D9,0)+(IF((AE$12=Para!$C9)*(AE$13=Para!$F$3),Para!$D9,0))+(IF((AE$16=Para!$C9)*(AE$17=Para!$F$3),Para!$D9,0))+(IF((AE$20=Para!$C9)*(AE$21=Para!$F$3),Para!$D9,0))+(IF((AE$24=Para!$C9)*(AE$25=Para!$F$3),Para!$D9,0))+(IF((AE$28=Para!$C9)*(AE$29=Para!$F$3),Para!$D9,0))+(IF((AE$32=Para!$C9)*(AE$33=Para!$F$3),Para!$D9,0))+(IF((AE$36=Para!$C9)*(AE$37=Para!$F$3),Para!$D9,0))+(IF((AE$40=Para!$C9)*(AE$41=Para!$F$3),Para!$D9,0))+(IF((AE$44=Para!$C9)*(AE$45=Para!$F$3),Para!$D9,0))+(IF((AE$48=Para!$C9)*(AE$49=Para!$F$3),Para!$D9,0))+(IF((AE$52=Para!$C9)*(AE$53=Para!$F$3),Para!$D9,0))+(IF((AE$56=Para!$C9)*(AE$57=Para!$F$3),Para!$D9,0))+(IF((AE$60=Para!$C9)*(AE$61=Para!$F$3),Para!$D9,0))+(IF((AE$64=Para!$C9)*(AE$65=Para!$F$3),Para!$D9,0))+(IF((AE$68=Para!$C9)*(AE$69=Para!$F$3),Para!$D9,0))+(IF((AE$72=Para!$C9)*(AE$73=Para!$F$3),Para!$D9,0))+(IF((AE$76=Para!$C9)*(AE$77=Para!$F$3),Para!$D9,0))+(IF((AE$80=Para!$C9)*(AE$81=Para!$F$3),Para!$D9,0))+(IF((AE$84=Para!$C9)*(AE$85=Para!$F$3),Para!$D9,0))+(IF((AE$88=Para!$C9)*(AE$89=Para!$F$3),Para!$D9,0))+(IF((AE$92=Para!$C9)*(AE$93=Para!$F$3),Para!$D9,0))+(IF((AE$96=Para!$C9)*(AE$97=Para!$F$3),Para!$D9,0))+(IF((AE$100=Para!$C9)*(AE$101=Para!$F$3),Para!$D9,0))+(IF((AE$104=Para!$C9)*(AE$105=Para!$F$3),Para!$D9,0))+(IF((AE$108=Para!$C9)*(AE$109=Para!$F$3),Para!$D9,0))+(IF((AE$112=Para!$C9)*(AE$113=Para!$F$3),Para!$D9,0))+(IF((AE$116=Para!$C9)*(AE$117=Para!$F$3),Para!$D9,0))+(IF((AE$120=Para!$C9)*(AE$121=Para!$F$3),Para!$D9,0))</f>
        <v>0</v>
      </c>
      <c r="AF149" s="99">
        <f ca="1">IF((AF$8=Para!$C9)*(AF$9=Para!$F$3),Para!$D9,0)+(IF((AF$12=Para!$C9)*(AF$13=Para!$F$3),Para!$D9,0))+(IF((AF$16=Para!$C9)*(AF$17=Para!$F$3),Para!$D9,0))+(IF((AF$20=Para!$C9)*(AF$21=Para!$F$3),Para!$D9,0))+(IF((AF$24=Para!$C9)*(AF$25=Para!$F$3),Para!$D9,0))+(IF((AF$28=Para!$C9)*(AF$29=Para!$F$3),Para!$D9,0))+(IF((AF$32=Para!$C9)*(AF$33=Para!$F$3),Para!$D9,0))+(IF((AF$36=Para!$C9)*(AF$37=Para!$F$3),Para!$D9,0))+(IF((AF$40=Para!$C9)*(AF$41=Para!$F$3),Para!$D9,0))+(IF((AF$44=Para!$C9)*(AF$45=Para!$F$3),Para!$D9,0))+(IF((AF$48=Para!$C9)*(AF$49=Para!$F$3),Para!$D9,0))+(IF((AF$52=Para!$C9)*(AF$53=Para!$F$3),Para!$D9,0))+(IF((AF$56=Para!$C9)*(AF$57=Para!$F$3),Para!$D9,0))+(IF((AF$60=Para!$C9)*(AF$61=Para!$F$3),Para!$D9,0))+(IF((AF$64=Para!$C9)*(AF$65=Para!$F$3),Para!$D9,0))+(IF((AF$68=Para!$C9)*(AF$69=Para!$F$3),Para!$D9,0))+(IF((AF$72=Para!$C9)*(AF$73=Para!$F$3),Para!$D9,0))+(IF((AF$76=Para!$C9)*(AF$77=Para!$F$3),Para!$D9,0))+(IF((AF$80=Para!$C9)*(AF$81=Para!$F$3),Para!$D9,0))+(IF((AF$84=Para!$C9)*(AF$85=Para!$F$3),Para!$D9,0))+(IF((AF$88=Para!$C9)*(AF$89=Para!$F$3),Para!$D9,0))+(IF((AF$92=Para!$C9)*(AF$93=Para!$F$3),Para!$D9,0))+(IF((AF$96=Para!$C9)*(AF$97=Para!$F$3),Para!$D9,0))+(IF((AF$100=Para!$C9)*(AF$101=Para!$F$3),Para!$D9,0))+(IF((AF$104=Para!$C9)*(AF$105=Para!$F$3),Para!$D9,0))+(IF((AF$108=Para!$C9)*(AF$109=Para!$F$3),Para!$D9,0))+(IF((AF$112=Para!$C9)*(AF$113=Para!$F$3),Para!$D9,0))+(IF((AF$116=Para!$C9)*(AF$117=Para!$F$3),Para!$D9,0))+(IF((AF$120=Para!$C9)*(AF$121=Para!$F$3),Para!$D9,0))</f>
        <v>0</v>
      </c>
      <c r="AG149" s="99">
        <f ca="1">IF((AG$8=Para!$C9)*(AG$9=Para!$F$3),Para!$D9,0)+(IF((AG$12=Para!$C9)*(AG$13=Para!$F$3),Para!$D9,0))+(IF((AG$16=Para!$C9)*(AG$17=Para!$F$3),Para!$D9,0))+(IF((AG$20=Para!$C9)*(AG$21=Para!$F$3),Para!$D9,0))+(IF((AG$24=Para!$C9)*(AG$25=Para!$F$3),Para!$D9,0))+(IF((AG$28=Para!$C9)*(AG$29=Para!$F$3),Para!$D9,0))+(IF((AG$32=Para!$C9)*(AG$33=Para!$F$3),Para!$D9,0))+(IF((AG$36=Para!$C9)*(AG$37=Para!$F$3),Para!$D9,0))+(IF((AG$40=Para!$C9)*(AG$41=Para!$F$3),Para!$D9,0))+(IF((AG$44=Para!$C9)*(AG$45=Para!$F$3),Para!$D9,0))+(IF((AG$48=Para!$C9)*(AG$49=Para!$F$3),Para!$D9,0))+(IF((AG$52=Para!$C9)*(AG$53=Para!$F$3),Para!$D9,0))+(IF((AG$56=Para!$C9)*(AG$57=Para!$F$3),Para!$D9,0))+(IF((AG$60=Para!$C9)*(AG$61=Para!$F$3),Para!$D9,0))+(IF((AG$64=Para!$C9)*(AG$65=Para!$F$3),Para!$D9,0))+(IF((AG$68=Para!$C9)*(AG$69=Para!$F$3),Para!$D9,0))+(IF((AG$72=Para!$C9)*(AG$73=Para!$F$3),Para!$D9,0))+(IF((AG$76=Para!$C9)*(AG$77=Para!$F$3),Para!$D9,0))+(IF((AG$80=Para!$C9)*(AG$81=Para!$F$3),Para!$D9,0))+(IF((AG$84=Para!$C9)*(AG$85=Para!$F$3),Para!$D9,0))+(IF((AG$88=Para!$C9)*(AG$89=Para!$F$3),Para!$D9,0))+(IF((AG$92=Para!$C9)*(AG$93=Para!$F$3),Para!$D9,0))+(IF((AG$96=Para!$C9)*(AG$97=Para!$F$3),Para!$D9,0))+(IF((AG$100=Para!$C9)*(AG$101=Para!$F$3),Para!$D9,0))+(IF((AG$104=Para!$C9)*(AG$105=Para!$F$3),Para!$D9,0))+(IF((AG$108=Para!$C9)*(AG$109=Para!$F$3),Para!$D9,0))+(IF((AG$112=Para!$C9)*(AG$113=Para!$F$3),Para!$D9,0))+(IF((AG$116=Para!$C9)*(AG$117=Para!$F$3),Para!$D9,0))+(IF((AG$120=Para!$C9)*(AG$121=Para!$F$3),Para!$D9,0))</f>
        <v>0</v>
      </c>
    </row>
    <row r="150" spans="1:33" ht="15" customHeight="1">
      <c r="A150" s="111"/>
      <c r="B150" s="96" t="s">
        <v>17</v>
      </c>
      <c r="C150" s="99">
        <f ca="1">IF((C$8=Para!$C10)*(C$9=Para!$F$3),Para!$D10,0)+(IF((C$12=Para!$C10)*(C$13=Para!$F$3),Para!$D10,0))+(IF((C$16=Para!$C10)*(C$17=Para!$F$3),Para!$D10,0))+(IF((C$20=Para!$C10)*(C$21=Para!$F$3),Para!$D10,0))+(IF((C$24=Para!$C10)*(C$25=Para!$F$3),Para!$D10,0))+(IF((C$28=Para!$C10)*(C$29=Para!$F$3),Para!$D10,0))+(IF((C$32=Para!$C10)*(C$33=Para!$F$3),Para!$D10,0))+(IF((C$36=Para!$C10)*(C$37=Para!$F$3),Para!$D10,0))+(IF((C$40=Para!$C10)*(C$41=Para!$F$3),Para!$D10,0))+(IF((C$44=Para!$C10)*(C$45=Para!$F$3),Para!$D10,0))+(IF((C$48=Para!$C10)*(C$49=Para!$F$3),Para!$D10,0))+(IF((C$52=Para!$C10)*(C$53=Para!$F$3),Para!$D10,0))+(IF((C$56=Para!$C10)*(C$57=Para!$F$3),Para!$D10,0))+(IF((C$60=Para!$C10)*(C$61=Para!$F$3),Para!$D10,0))+(IF((C$64=Para!$C10)*(C$65=Para!$F$3),Para!$D10,0))+(IF((C$68=Para!$C10)*(C$69=Para!$F$3),Para!$D10,0))+(IF((C$72=Para!$C10)*(C$73=Para!$F$3),Para!$D10,0))+(IF((C$76=Para!$C10)*(C$77=Para!$F$3),Para!$D10,0))+(IF((C$80=Para!$C10)*(C$81=Para!$F$3),Para!$D10,0))+(IF((C$84=Para!$C10)*(C$85=Para!$F$3),Para!$D10,0))+(IF((C$88=Para!$C10)*(C$89=Para!$F$3),Para!$D10,0))+(IF((C$92=Para!$C10)*(C$93=Para!$F$3),Para!$D10,0))+(IF((C$96=Para!$C10)*(C$97=Para!$F$3),Para!$D10,0))+(IF((C$100=Para!$C10)*(C$101=Para!$F$3),Para!$D10,0))+(IF((C$104=Para!$C10)*(C$105=Para!$F$3),Para!$D10,0))+(IF((C$108=Para!$C10)*(C$109=Para!$F$3),Para!$D10,0))+(IF((C$112=Para!$C10)*(C$113=Para!$F$3),Para!$D10,0))+(IF((C$116=Para!$C10)*(C$117=Para!$F$3),Para!$D10,0))+(IF((C$120=Para!$C10)*(C$121=Para!$F$3),Para!$D10,0))</f>
        <v>0</v>
      </c>
      <c r="D150" s="99">
        <f ca="1">IF((D$8=Para!$C10)*(D$9=Para!$F$3),Para!$D10,0)+(IF((D$12=Para!$C10)*(D$13=Para!$F$3),Para!$D10,0))+(IF((D$16=Para!$C10)*(D$17=Para!$F$3),Para!$D10,0))+(IF((D$20=Para!$C10)*(D$21=Para!$F$3),Para!$D10,0))+(IF((D$24=Para!$C10)*(D$25=Para!$F$3),Para!$D10,0))+(IF((D$28=Para!$C10)*(D$29=Para!$F$3),Para!$D10,0))+(IF((D$32=Para!$C10)*(D$33=Para!$F$3),Para!$D10,0))+(IF((D$36=Para!$C10)*(D$37=Para!$F$3),Para!$D10,0))+(IF((D$40=Para!$C10)*(D$41=Para!$F$3),Para!$D10,0))+(IF((D$44=Para!$C10)*(D$45=Para!$F$3),Para!$D10,0))+(IF((D$48=Para!$C10)*(D$49=Para!$F$3),Para!$D10,0))+(IF((D$52=Para!$C10)*(D$53=Para!$F$3),Para!$D10,0))+(IF((D$56=Para!$C10)*(D$57=Para!$F$3),Para!$D10,0))+(IF((D$60=Para!$C10)*(D$61=Para!$F$3),Para!$D10,0))+(IF((D$64=Para!$C10)*(D$65=Para!$F$3),Para!$D10,0))+(IF((D$68=Para!$C10)*(D$69=Para!$F$3),Para!$D10,0))+(IF((D$72=Para!$C10)*(D$73=Para!$F$3),Para!$D10,0))+(IF((D$76=Para!$C10)*(D$77=Para!$F$3),Para!$D10,0))+(IF((D$80=Para!$C10)*(D$81=Para!$F$3),Para!$D10,0))+(IF((D$84=Para!$C10)*(D$85=Para!$F$3),Para!$D10,0))+(IF((D$88=Para!$C10)*(D$89=Para!$F$3),Para!$D10,0))+(IF((D$92=Para!$C10)*(D$93=Para!$F$3),Para!$D10,0))+(IF((D$96=Para!$C10)*(D$97=Para!$F$3),Para!$D10,0))+(IF((D$100=Para!$C10)*(D$101=Para!$F$3),Para!$D10,0))+(IF((D$104=Para!$C10)*(D$105=Para!$F$3),Para!$D10,0))+(IF((D$108=Para!$C10)*(D$109=Para!$F$3),Para!$D10,0))+(IF((D$112=Para!$C10)*(D$113=Para!$F$3),Para!$D10,0))+(IF((D$116=Para!$C10)*(D$117=Para!$F$3),Para!$D10,0))+(IF((D$120=Para!$C10)*(D$121=Para!$F$3),Para!$D10,0))</f>
        <v>0</v>
      </c>
      <c r="E150" s="99">
        <f ca="1">IF((E$8=Para!$C10)*(E$9=Para!$F$3),Para!$D10,0)+(IF((E$12=Para!$C10)*(E$13=Para!$F$3),Para!$D10,0))+(IF((E$16=Para!$C10)*(E$17=Para!$F$3),Para!$D10,0))+(IF((E$20=Para!$C10)*(E$21=Para!$F$3),Para!$D10,0))+(IF((E$24=Para!$C10)*(E$25=Para!$F$3),Para!$D10,0))+(IF((E$28=Para!$C10)*(E$29=Para!$F$3),Para!$D10,0))+(IF((E$32=Para!$C10)*(E$33=Para!$F$3),Para!$D10,0))+(IF((E$36=Para!$C10)*(E$37=Para!$F$3),Para!$D10,0))+(IF((E$40=Para!$C10)*(E$41=Para!$F$3),Para!$D10,0))+(IF((E$44=Para!$C10)*(E$45=Para!$F$3),Para!$D10,0))+(IF((E$48=Para!$C10)*(E$49=Para!$F$3),Para!$D10,0))+(IF((E$52=Para!$C10)*(E$53=Para!$F$3),Para!$D10,0))+(IF((E$56=Para!$C10)*(E$57=Para!$F$3),Para!$D10,0))+(IF((E$60=Para!$C10)*(E$61=Para!$F$3),Para!$D10,0))+(IF((E$64=Para!$C10)*(E$65=Para!$F$3),Para!$D10,0))+(IF((E$68=Para!$C10)*(E$69=Para!$F$3),Para!$D10,0))+(IF((E$72=Para!$C10)*(E$73=Para!$F$3),Para!$D10,0))+(IF((E$76=Para!$C10)*(E$77=Para!$F$3),Para!$D10,0))+(IF((E$80=Para!$C10)*(E$81=Para!$F$3),Para!$D10,0))+(IF((E$84=Para!$C10)*(E$85=Para!$F$3),Para!$D10,0))+(IF((E$88=Para!$C10)*(E$89=Para!$F$3),Para!$D10,0))+(IF((E$92=Para!$C10)*(E$93=Para!$F$3),Para!$D10,0))+(IF((E$96=Para!$C10)*(E$97=Para!$F$3),Para!$D10,0))+(IF((E$100=Para!$C10)*(E$101=Para!$F$3),Para!$D10,0))+(IF((E$104=Para!$C10)*(E$105=Para!$F$3),Para!$D10,0))+(IF((E$108=Para!$C10)*(E$109=Para!$F$3),Para!$D10,0))+(IF((E$112=Para!$C10)*(E$113=Para!$F$3),Para!$D10,0))+(IF((E$116=Para!$C10)*(E$117=Para!$F$3),Para!$D10,0))+(IF((E$120=Para!$C10)*(E$121=Para!$F$3),Para!$D10,0))</f>
        <v>0</v>
      </c>
      <c r="F150" s="99">
        <f ca="1">IF((F$8=Para!$C10)*(F$9=Para!$F$3),Para!$D10,0)+(IF((F$12=Para!$C10)*(F$13=Para!$F$3),Para!$D10,0))+(IF((F$16=Para!$C10)*(F$17=Para!$F$3),Para!$D10,0))+(IF((F$20=Para!$C10)*(F$21=Para!$F$3),Para!$D10,0))+(IF((F$24=Para!$C10)*(F$25=Para!$F$3),Para!$D10,0))+(IF((F$28=Para!$C10)*(F$29=Para!$F$3),Para!$D10,0))+(IF((F$32=Para!$C10)*(F$33=Para!$F$3),Para!$D10,0))+(IF((F$36=Para!$C10)*(F$37=Para!$F$3),Para!$D10,0))+(IF((F$40=Para!$C10)*(F$41=Para!$F$3),Para!$D10,0))+(IF((F$44=Para!$C10)*(F$45=Para!$F$3),Para!$D10,0))+(IF((F$48=Para!$C10)*(F$49=Para!$F$3),Para!$D10,0))+(IF((F$52=Para!$C10)*(F$53=Para!$F$3),Para!$D10,0))+(IF((F$56=Para!$C10)*(F$57=Para!$F$3),Para!$D10,0))+(IF((F$60=Para!$C10)*(F$61=Para!$F$3),Para!$D10,0))+(IF((F$64=Para!$C10)*(F$65=Para!$F$3),Para!$D10,0))+(IF((F$68=Para!$C10)*(F$69=Para!$F$3),Para!$D10,0))+(IF((F$72=Para!$C10)*(F$73=Para!$F$3),Para!$D10,0))+(IF((F$76=Para!$C10)*(F$77=Para!$F$3),Para!$D10,0))+(IF((F$80=Para!$C10)*(F$81=Para!$F$3),Para!$D10,0))+(IF((F$84=Para!$C10)*(F$85=Para!$F$3),Para!$D10,0))+(IF((F$88=Para!$C10)*(F$89=Para!$F$3),Para!$D10,0))+(IF((F$92=Para!$C10)*(F$93=Para!$F$3),Para!$D10,0))+(IF((F$96=Para!$C10)*(F$97=Para!$F$3),Para!$D10,0))+(IF((F$100=Para!$C10)*(F$101=Para!$F$3),Para!$D10,0))+(IF((F$104=Para!$C10)*(F$105=Para!$F$3),Para!$D10,0))+(IF((F$108=Para!$C10)*(F$109=Para!$F$3),Para!$D10,0))+(IF((F$112=Para!$C10)*(F$113=Para!$F$3),Para!$D10,0))+(IF((F$116=Para!$C10)*(F$117=Para!$F$3),Para!$D10,0))+(IF((F$120=Para!$C10)*(F$121=Para!$F$3),Para!$D10,0))</f>
        <v>0</v>
      </c>
      <c r="G150" s="99">
        <f ca="1">IF((G$8=Para!$C10)*(G$9=Para!$F$3),Para!$D10,0)+(IF((G$12=Para!$C10)*(G$13=Para!$F$3),Para!$D10,0))+(IF((G$16=Para!$C10)*(G$17=Para!$F$3),Para!$D10,0))+(IF((G$20=Para!$C10)*(G$21=Para!$F$3),Para!$D10,0))+(IF((G$24=Para!$C10)*(G$25=Para!$F$3),Para!$D10,0))+(IF((G$28=Para!$C10)*(G$29=Para!$F$3),Para!$D10,0))+(IF((G$32=Para!$C10)*(G$33=Para!$F$3),Para!$D10,0))+(IF((G$36=Para!$C10)*(G$37=Para!$F$3),Para!$D10,0))+(IF((G$40=Para!$C10)*(G$41=Para!$F$3),Para!$D10,0))+(IF((G$44=Para!$C10)*(G$45=Para!$F$3),Para!$D10,0))+(IF((G$48=Para!$C10)*(G$49=Para!$F$3),Para!$D10,0))+(IF((G$52=Para!$C10)*(G$53=Para!$F$3),Para!$D10,0))+(IF((G$56=Para!$C10)*(G$57=Para!$F$3),Para!$D10,0))+(IF((G$60=Para!$C10)*(G$61=Para!$F$3),Para!$D10,0))+(IF((G$64=Para!$C10)*(G$65=Para!$F$3),Para!$D10,0))+(IF((G$68=Para!$C10)*(G$69=Para!$F$3),Para!$D10,0))+(IF((G$72=Para!$C10)*(G$73=Para!$F$3),Para!$D10,0))+(IF((G$76=Para!$C10)*(G$77=Para!$F$3),Para!$D10,0))+(IF((G$80=Para!$C10)*(G$81=Para!$F$3),Para!$D10,0))+(IF((G$84=Para!$C10)*(G$85=Para!$F$3),Para!$D10,0))+(IF((G$88=Para!$C10)*(G$89=Para!$F$3),Para!$D10,0))+(IF((G$92=Para!$C10)*(G$93=Para!$F$3),Para!$D10,0))+(IF((G$96=Para!$C10)*(G$97=Para!$F$3),Para!$D10,0))+(IF((G$100=Para!$C10)*(G$101=Para!$F$3),Para!$D10,0))+(IF((G$104=Para!$C10)*(G$105=Para!$F$3),Para!$D10,0))+(IF((G$108=Para!$C10)*(G$109=Para!$F$3),Para!$D10,0))+(IF((G$112=Para!$C10)*(G$113=Para!$F$3),Para!$D10,0))+(IF((G$116=Para!$C10)*(G$117=Para!$F$3),Para!$D10,0))+(IF((G$120=Para!$C10)*(G$121=Para!$F$3),Para!$D10,0))</f>
        <v>0</v>
      </c>
      <c r="H150" s="99">
        <f ca="1">IF((H$8=Para!$C10)*(H$9=Para!$F$3),Para!$D10,0)+(IF((H$12=Para!$C10)*(H$13=Para!$F$3),Para!$D10,0))+(IF((H$16=Para!$C10)*(H$17=Para!$F$3),Para!$D10,0))+(IF((H$20=Para!$C10)*(H$21=Para!$F$3),Para!$D10,0))+(IF((H$24=Para!$C10)*(H$25=Para!$F$3),Para!$D10,0))+(IF((H$28=Para!$C10)*(H$29=Para!$F$3),Para!$D10,0))+(IF((H$32=Para!$C10)*(H$33=Para!$F$3),Para!$D10,0))+(IF((H$36=Para!$C10)*(H$37=Para!$F$3),Para!$D10,0))+(IF((H$40=Para!$C10)*(H$41=Para!$F$3),Para!$D10,0))+(IF((H$44=Para!$C10)*(H$45=Para!$F$3),Para!$D10,0))+(IF((H$48=Para!$C10)*(H$49=Para!$F$3),Para!$D10,0))+(IF((H$52=Para!$C10)*(H$53=Para!$F$3),Para!$D10,0))+(IF((H$56=Para!$C10)*(H$57=Para!$F$3),Para!$D10,0))+(IF((H$60=Para!$C10)*(H$61=Para!$F$3),Para!$D10,0))+(IF((H$64=Para!$C10)*(H$65=Para!$F$3),Para!$D10,0))+(IF((H$68=Para!$C10)*(H$69=Para!$F$3),Para!$D10,0))+(IF((H$72=Para!$C10)*(H$73=Para!$F$3),Para!$D10,0))+(IF((H$76=Para!$C10)*(H$77=Para!$F$3),Para!$D10,0))+(IF((H$80=Para!$C10)*(H$81=Para!$F$3),Para!$D10,0))+(IF((H$84=Para!$C10)*(H$85=Para!$F$3),Para!$D10,0))+(IF((H$88=Para!$C10)*(H$89=Para!$F$3),Para!$D10,0))+(IF((H$92=Para!$C10)*(H$93=Para!$F$3),Para!$D10,0))+(IF((H$96=Para!$C10)*(H$97=Para!$F$3),Para!$D10,0))+(IF((H$100=Para!$C10)*(H$101=Para!$F$3),Para!$D10,0))+(IF((H$104=Para!$C10)*(H$105=Para!$F$3),Para!$D10,0))+(IF((H$108=Para!$C10)*(H$109=Para!$F$3),Para!$D10,0))+(IF((H$112=Para!$C10)*(H$113=Para!$F$3),Para!$D10,0))+(IF((H$116=Para!$C10)*(H$117=Para!$F$3),Para!$D10,0))+(IF((H$120=Para!$C10)*(H$121=Para!$F$3),Para!$D10,0))</f>
        <v>0</v>
      </c>
      <c r="I150" s="99">
        <f ca="1">IF((I$8=Para!$C10)*(I$9=Para!$F$3),Para!$D10,0)+(IF((I$12=Para!$C10)*(I$13=Para!$F$3),Para!$D10,0))+(IF((I$16=Para!$C10)*(I$17=Para!$F$3),Para!$D10,0))+(IF((I$20=Para!$C10)*(I$21=Para!$F$3),Para!$D10,0))+(IF((I$24=Para!$C10)*(I$25=Para!$F$3),Para!$D10,0))+(IF((I$28=Para!$C10)*(I$29=Para!$F$3),Para!$D10,0))+(IF((I$32=Para!$C10)*(I$33=Para!$F$3),Para!$D10,0))+(IF((I$36=Para!$C10)*(I$37=Para!$F$3),Para!$D10,0))+(IF((I$40=Para!$C10)*(I$41=Para!$F$3),Para!$D10,0))+(IF((I$44=Para!$C10)*(I$45=Para!$F$3),Para!$D10,0))+(IF((I$48=Para!$C10)*(I$49=Para!$F$3),Para!$D10,0))+(IF((I$52=Para!$C10)*(I$53=Para!$F$3),Para!$D10,0))+(IF((I$56=Para!$C10)*(I$57=Para!$F$3),Para!$D10,0))+(IF((I$60=Para!$C10)*(I$61=Para!$F$3),Para!$D10,0))+(IF((I$64=Para!$C10)*(I$65=Para!$F$3),Para!$D10,0))+(IF((I$68=Para!$C10)*(I$69=Para!$F$3),Para!$D10,0))+(IF((I$72=Para!$C10)*(I$73=Para!$F$3),Para!$D10,0))+(IF((I$76=Para!$C10)*(I$77=Para!$F$3),Para!$D10,0))+(IF((I$80=Para!$C10)*(I$81=Para!$F$3),Para!$D10,0))+(IF((I$84=Para!$C10)*(I$85=Para!$F$3),Para!$D10,0))+(IF((I$88=Para!$C10)*(I$89=Para!$F$3),Para!$D10,0))+(IF((I$92=Para!$C10)*(I$93=Para!$F$3),Para!$D10,0))+(IF((I$96=Para!$C10)*(I$97=Para!$F$3),Para!$D10,0))+(IF((I$100=Para!$C10)*(I$101=Para!$F$3),Para!$D10,0))+(IF((I$104=Para!$C10)*(I$105=Para!$F$3),Para!$D10,0))+(IF((I$108=Para!$C10)*(I$109=Para!$F$3),Para!$D10,0))+(IF((I$112=Para!$C10)*(I$113=Para!$F$3),Para!$D10,0))+(IF((I$116=Para!$C10)*(I$117=Para!$F$3),Para!$D10,0))+(IF((I$120=Para!$C10)*(I$121=Para!$F$3),Para!$D10,0))</f>
        <v>0</v>
      </c>
      <c r="J150" s="99">
        <f ca="1">IF((J$8=Para!$C10)*(J$9=Para!$F$3),Para!$D10,0)+(IF((J$12=Para!$C10)*(J$13=Para!$F$3),Para!$D10,0))+(IF((J$16=Para!$C10)*(J$17=Para!$F$3),Para!$D10,0))+(IF((J$20=Para!$C10)*(J$21=Para!$F$3),Para!$D10,0))+(IF((J$24=Para!$C10)*(J$25=Para!$F$3),Para!$D10,0))+(IF((J$28=Para!$C10)*(J$29=Para!$F$3),Para!$D10,0))+(IF((J$32=Para!$C10)*(J$33=Para!$F$3),Para!$D10,0))+(IF((J$36=Para!$C10)*(J$37=Para!$F$3),Para!$D10,0))+(IF((J$40=Para!$C10)*(J$41=Para!$F$3),Para!$D10,0))+(IF((J$44=Para!$C10)*(J$45=Para!$F$3),Para!$D10,0))+(IF((J$48=Para!$C10)*(J$49=Para!$F$3),Para!$D10,0))+(IF((J$52=Para!$C10)*(J$53=Para!$F$3),Para!$D10,0))+(IF((J$56=Para!$C10)*(J$57=Para!$F$3),Para!$D10,0))+(IF((J$60=Para!$C10)*(J$61=Para!$F$3),Para!$D10,0))+(IF((J$64=Para!$C10)*(J$65=Para!$F$3),Para!$D10,0))+(IF((J$68=Para!$C10)*(J$69=Para!$F$3),Para!$D10,0))+(IF((J$72=Para!$C10)*(J$73=Para!$F$3),Para!$D10,0))+(IF((J$76=Para!$C10)*(J$77=Para!$F$3),Para!$D10,0))+(IF((J$80=Para!$C10)*(J$81=Para!$F$3),Para!$D10,0))+(IF((J$84=Para!$C10)*(J$85=Para!$F$3),Para!$D10,0))+(IF((J$88=Para!$C10)*(J$89=Para!$F$3),Para!$D10,0))+(IF((J$92=Para!$C10)*(J$93=Para!$F$3),Para!$D10,0))+(IF((J$96=Para!$C10)*(J$97=Para!$F$3),Para!$D10,0))+(IF((J$100=Para!$C10)*(J$101=Para!$F$3),Para!$D10,0))+(IF((J$104=Para!$C10)*(J$105=Para!$F$3),Para!$D10,0))+(IF((J$108=Para!$C10)*(J$109=Para!$F$3),Para!$D10,0))+(IF((J$112=Para!$C10)*(J$113=Para!$F$3),Para!$D10,0))+(IF((J$116=Para!$C10)*(J$117=Para!$F$3),Para!$D10,0))+(IF((J$120=Para!$C10)*(J$121=Para!$F$3),Para!$D10,0))</f>
        <v>0</v>
      </c>
      <c r="K150" s="99">
        <f ca="1">IF((K$8=Para!$C10)*(K$9=Para!$F$3),Para!$D10,0)+(IF((K$12=Para!$C10)*(K$13=Para!$F$3),Para!$D10,0))+(IF((K$16=Para!$C10)*(K$17=Para!$F$3),Para!$D10,0))+(IF((K$20=Para!$C10)*(K$21=Para!$F$3),Para!$D10,0))+(IF((K$24=Para!$C10)*(K$25=Para!$F$3),Para!$D10,0))+(IF((K$28=Para!$C10)*(K$29=Para!$F$3),Para!$D10,0))+(IF((K$32=Para!$C10)*(K$33=Para!$F$3),Para!$D10,0))+(IF((K$36=Para!$C10)*(K$37=Para!$F$3),Para!$D10,0))+(IF((K$40=Para!$C10)*(K$41=Para!$F$3),Para!$D10,0))+(IF((K$44=Para!$C10)*(K$45=Para!$F$3),Para!$D10,0))+(IF((K$48=Para!$C10)*(K$49=Para!$F$3),Para!$D10,0))+(IF((K$52=Para!$C10)*(K$53=Para!$F$3),Para!$D10,0))+(IF((K$56=Para!$C10)*(K$57=Para!$F$3),Para!$D10,0))+(IF((K$60=Para!$C10)*(K$61=Para!$F$3),Para!$D10,0))+(IF((K$64=Para!$C10)*(K$65=Para!$F$3),Para!$D10,0))+(IF((K$68=Para!$C10)*(K$69=Para!$F$3),Para!$D10,0))+(IF((K$72=Para!$C10)*(K$73=Para!$F$3),Para!$D10,0))+(IF((K$76=Para!$C10)*(K$77=Para!$F$3),Para!$D10,0))+(IF((K$80=Para!$C10)*(K$81=Para!$F$3),Para!$D10,0))+(IF((K$84=Para!$C10)*(K$85=Para!$F$3),Para!$D10,0))+(IF((K$88=Para!$C10)*(K$89=Para!$F$3),Para!$D10,0))+(IF((K$92=Para!$C10)*(K$93=Para!$F$3),Para!$D10,0))+(IF((K$96=Para!$C10)*(K$97=Para!$F$3),Para!$D10,0))+(IF((K$100=Para!$C10)*(K$101=Para!$F$3),Para!$D10,0))+(IF((K$104=Para!$C10)*(K$105=Para!$F$3),Para!$D10,0))+(IF((K$108=Para!$C10)*(K$109=Para!$F$3),Para!$D10,0))+(IF((K$112=Para!$C10)*(K$113=Para!$F$3),Para!$D10,0))+(IF((K$116=Para!$C10)*(K$117=Para!$F$3),Para!$D10,0))+(IF((K$120=Para!$C10)*(K$121=Para!$F$3),Para!$D10,0))</f>
        <v>0</v>
      </c>
      <c r="L150" s="99">
        <f ca="1">IF((L$8=Para!$C10)*(L$9=Para!$F$3),Para!$D10,0)+(IF((L$12=Para!$C10)*(L$13=Para!$F$3),Para!$D10,0))+(IF((L$16=Para!$C10)*(L$17=Para!$F$3),Para!$D10,0))+(IF((L$20=Para!$C10)*(L$21=Para!$F$3),Para!$D10,0))+(IF((L$24=Para!$C10)*(L$25=Para!$F$3),Para!$D10,0))+(IF((L$28=Para!$C10)*(L$29=Para!$F$3),Para!$D10,0))+(IF((L$32=Para!$C10)*(L$33=Para!$F$3),Para!$D10,0))+(IF((L$36=Para!$C10)*(L$37=Para!$F$3),Para!$D10,0))+(IF((L$40=Para!$C10)*(L$41=Para!$F$3),Para!$D10,0))+(IF((L$44=Para!$C10)*(L$45=Para!$F$3),Para!$D10,0))+(IF((L$48=Para!$C10)*(L$49=Para!$F$3),Para!$D10,0))+(IF((L$52=Para!$C10)*(L$53=Para!$F$3),Para!$D10,0))+(IF((L$56=Para!$C10)*(L$57=Para!$F$3),Para!$D10,0))+(IF((L$60=Para!$C10)*(L$61=Para!$F$3),Para!$D10,0))+(IF((L$64=Para!$C10)*(L$65=Para!$F$3),Para!$D10,0))+(IF((L$68=Para!$C10)*(L$69=Para!$F$3),Para!$D10,0))+(IF((L$72=Para!$C10)*(L$73=Para!$F$3),Para!$D10,0))+(IF((L$76=Para!$C10)*(L$77=Para!$F$3),Para!$D10,0))+(IF((L$80=Para!$C10)*(L$81=Para!$F$3),Para!$D10,0))+(IF((L$84=Para!$C10)*(L$85=Para!$F$3),Para!$D10,0))+(IF((L$88=Para!$C10)*(L$89=Para!$F$3),Para!$D10,0))+(IF((L$92=Para!$C10)*(L$93=Para!$F$3),Para!$D10,0))+(IF((L$96=Para!$C10)*(L$97=Para!$F$3),Para!$D10,0))+(IF((L$100=Para!$C10)*(L$101=Para!$F$3),Para!$D10,0))+(IF((L$104=Para!$C10)*(L$105=Para!$F$3),Para!$D10,0))+(IF((L$108=Para!$C10)*(L$109=Para!$F$3),Para!$D10,0))+(IF((L$112=Para!$C10)*(L$113=Para!$F$3),Para!$D10,0))+(IF((L$116=Para!$C10)*(L$117=Para!$F$3),Para!$D10,0))+(IF((L$120=Para!$C10)*(L$121=Para!$F$3),Para!$D10,0))</f>
        <v>0</v>
      </c>
      <c r="M150" s="99">
        <f ca="1">IF((M$8=Para!$C10)*(M$9=Para!$F$3),Para!$D10,0)+(IF((M$12=Para!$C10)*(M$13=Para!$F$3),Para!$D10,0))+(IF((M$16=Para!$C10)*(M$17=Para!$F$3),Para!$D10,0))+(IF((M$20=Para!$C10)*(M$21=Para!$F$3),Para!$D10,0))+(IF((M$24=Para!$C10)*(M$25=Para!$F$3),Para!$D10,0))+(IF((M$28=Para!$C10)*(M$29=Para!$F$3),Para!$D10,0))+(IF((M$32=Para!$C10)*(M$33=Para!$F$3),Para!$D10,0))+(IF((M$36=Para!$C10)*(M$37=Para!$F$3),Para!$D10,0))+(IF((M$40=Para!$C10)*(M$41=Para!$F$3),Para!$D10,0))+(IF((M$44=Para!$C10)*(M$45=Para!$F$3),Para!$D10,0))+(IF((M$48=Para!$C10)*(M$49=Para!$F$3),Para!$D10,0))+(IF((M$52=Para!$C10)*(M$53=Para!$F$3),Para!$D10,0))+(IF((M$56=Para!$C10)*(M$57=Para!$F$3),Para!$D10,0))+(IF((M$60=Para!$C10)*(M$61=Para!$F$3),Para!$D10,0))+(IF((M$64=Para!$C10)*(M$65=Para!$F$3),Para!$D10,0))+(IF((M$68=Para!$C10)*(M$69=Para!$F$3),Para!$D10,0))+(IF((M$72=Para!$C10)*(M$73=Para!$F$3),Para!$D10,0))+(IF((M$76=Para!$C10)*(M$77=Para!$F$3),Para!$D10,0))+(IF((M$80=Para!$C10)*(M$81=Para!$F$3),Para!$D10,0))+(IF((M$84=Para!$C10)*(M$85=Para!$F$3),Para!$D10,0))+(IF((M$88=Para!$C10)*(M$89=Para!$F$3),Para!$D10,0))+(IF((M$92=Para!$C10)*(M$93=Para!$F$3),Para!$D10,0))+(IF((M$96=Para!$C10)*(M$97=Para!$F$3),Para!$D10,0))+(IF((M$100=Para!$C10)*(M$101=Para!$F$3),Para!$D10,0))+(IF((M$104=Para!$C10)*(M$105=Para!$F$3),Para!$D10,0))+(IF((M$108=Para!$C10)*(M$109=Para!$F$3),Para!$D10,0))+(IF((M$112=Para!$C10)*(M$113=Para!$F$3),Para!$D10,0))+(IF((M$116=Para!$C10)*(M$117=Para!$F$3),Para!$D10,0))+(IF((M$120=Para!$C10)*(M$121=Para!$F$3),Para!$D10,0))</f>
        <v>0</v>
      </c>
      <c r="N150" s="99">
        <f ca="1">IF((N$8=Para!$C10)*(N$9=Para!$F$3),Para!$D10,0)+(IF((N$12=Para!$C10)*(N$13=Para!$F$3),Para!$D10,0))+(IF((N$16=Para!$C10)*(N$17=Para!$F$3),Para!$D10,0))+(IF((N$20=Para!$C10)*(N$21=Para!$F$3),Para!$D10,0))+(IF((N$24=Para!$C10)*(N$25=Para!$F$3),Para!$D10,0))+(IF((N$28=Para!$C10)*(N$29=Para!$F$3),Para!$D10,0))+(IF((N$32=Para!$C10)*(N$33=Para!$F$3),Para!$D10,0))+(IF((N$36=Para!$C10)*(N$37=Para!$F$3),Para!$D10,0))+(IF((N$40=Para!$C10)*(N$41=Para!$F$3),Para!$D10,0))+(IF((N$44=Para!$C10)*(N$45=Para!$F$3),Para!$D10,0))+(IF((N$48=Para!$C10)*(N$49=Para!$F$3),Para!$D10,0))+(IF((N$52=Para!$C10)*(N$53=Para!$F$3),Para!$D10,0))+(IF((N$56=Para!$C10)*(N$57=Para!$F$3),Para!$D10,0))+(IF((N$60=Para!$C10)*(N$61=Para!$F$3),Para!$D10,0))+(IF((N$64=Para!$C10)*(N$65=Para!$F$3),Para!$D10,0))+(IF((N$68=Para!$C10)*(N$69=Para!$F$3),Para!$D10,0))+(IF((N$72=Para!$C10)*(N$73=Para!$F$3),Para!$D10,0))+(IF((N$76=Para!$C10)*(N$77=Para!$F$3),Para!$D10,0))+(IF((N$80=Para!$C10)*(N$81=Para!$F$3),Para!$D10,0))+(IF((N$84=Para!$C10)*(N$85=Para!$F$3),Para!$D10,0))+(IF((N$88=Para!$C10)*(N$89=Para!$F$3),Para!$D10,0))+(IF((N$92=Para!$C10)*(N$93=Para!$F$3),Para!$D10,0))+(IF((N$96=Para!$C10)*(N$97=Para!$F$3),Para!$D10,0))+(IF((N$100=Para!$C10)*(N$101=Para!$F$3),Para!$D10,0))+(IF((N$104=Para!$C10)*(N$105=Para!$F$3),Para!$D10,0))+(IF((N$108=Para!$C10)*(N$109=Para!$F$3),Para!$D10,0))+(IF((N$112=Para!$C10)*(N$113=Para!$F$3),Para!$D10,0))+(IF((N$116=Para!$C10)*(N$117=Para!$F$3),Para!$D10,0))+(IF((N$120=Para!$C10)*(N$121=Para!$F$3),Para!$D10,0))</f>
        <v>0</v>
      </c>
      <c r="O150" s="99">
        <f ca="1">IF((O$8=Para!$C10)*(O$9=Para!$F$3),Para!$D10,0)+(IF((O$12=Para!$C10)*(O$13=Para!$F$3),Para!$D10,0))+(IF((O$16=Para!$C10)*(O$17=Para!$F$3),Para!$D10,0))+(IF((O$20=Para!$C10)*(O$21=Para!$F$3),Para!$D10,0))+(IF((O$24=Para!$C10)*(O$25=Para!$F$3),Para!$D10,0))+(IF((O$28=Para!$C10)*(O$29=Para!$F$3),Para!$D10,0))+(IF((O$32=Para!$C10)*(O$33=Para!$F$3),Para!$D10,0))+(IF((O$36=Para!$C10)*(O$37=Para!$F$3),Para!$D10,0))+(IF((O$40=Para!$C10)*(O$41=Para!$F$3),Para!$D10,0))+(IF((O$44=Para!$C10)*(O$45=Para!$F$3),Para!$D10,0))+(IF((O$48=Para!$C10)*(O$49=Para!$F$3),Para!$D10,0))+(IF((O$52=Para!$C10)*(O$53=Para!$F$3),Para!$D10,0))+(IF((O$56=Para!$C10)*(O$57=Para!$F$3),Para!$D10,0))+(IF((O$60=Para!$C10)*(O$61=Para!$F$3),Para!$D10,0))+(IF((O$64=Para!$C10)*(O$65=Para!$F$3),Para!$D10,0))+(IF((O$68=Para!$C10)*(O$69=Para!$F$3),Para!$D10,0))+(IF((O$72=Para!$C10)*(O$73=Para!$F$3),Para!$D10,0))+(IF((O$76=Para!$C10)*(O$77=Para!$F$3),Para!$D10,0))+(IF((O$80=Para!$C10)*(O$81=Para!$F$3),Para!$D10,0))+(IF((O$84=Para!$C10)*(O$85=Para!$F$3),Para!$D10,0))+(IF((O$88=Para!$C10)*(O$89=Para!$F$3),Para!$D10,0))+(IF((O$92=Para!$C10)*(O$93=Para!$F$3),Para!$D10,0))+(IF((O$96=Para!$C10)*(O$97=Para!$F$3),Para!$D10,0))+(IF((O$100=Para!$C10)*(O$101=Para!$F$3),Para!$D10,0))+(IF((O$104=Para!$C10)*(O$105=Para!$F$3),Para!$D10,0))+(IF((O$108=Para!$C10)*(O$109=Para!$F$3),Para!$D10,0))+(IF((O$112=Para!$C10)*(O$113=Para!$F$3),Para!$D10,0))+(IF((O$116=Para!$C10)*(O$117=Para!$F$3),Para!$D10,0))+(IF((O$120=Para!$C10)*(O$121=Para!$F$3),Para!$D10,0))</f>
        <v>0</v>
      </c>
      <c r="P150" s="99">
        <f ca="1">IF((P$8=Para!$C10)*(P$9=Para!$F$3),Para!$D10,0)+(IF((P$12=Para!$C10)*(P$13=Para!$F$3),Para!$D10,0))+(IF((P$16=Para!$C10)*(P$17=Para!$F$3),Para!$D10,0))+(IF((P$20=Para!$C10)*(P$21=Para!$F$3),Para!$D10,0))+(IF((P$24=Para!$C10)*(P$25=Para!$F$3),Para!$D10,0))+(IF((P$28=Para!$C10)*(P$29=Para!$F$3),Para!$D10,0))+(IF((P$32=Para!$C10)*(P$33=Para!$F$3),Para!$D10,0))+(IF((P$36=Para!$C10)*(P$37=Para!$F$3),Para!$D10,0))+(IF((P$40=Para!$C10)*(P$41=Para!$F$3),Para!$D10,0))+(IF((P$44=Para!$C10)*(P$45=Para!$F$3),Para!$D10,0))+(IF((P$48=Para!$C10)*(P$49=Para!$F$3),Para!$D10,0))+(IF((P$52=Para!$C10)*(P$53=Para!$F$3),Para!$D10,0))+(IF((P$56=Para!$C10)*(P$57=Para!$F$3),Para!$D10,0))+(IF((P$60=Para!$C10)*(P$61=Para!$F$3),Para!$D10,0))+(IF((P$64=Para!$C10)*(P$65=Para!$F$3),Para!$D10,0))+(IF((P$68=Para!$C10)*(P$69=Para!$F$3),Para!$D10,0))+(IF((P$72=Para!$C10)*(P$73=Para!$F$3),Para!$D10,0))+(IF((P$76=Para!$C10)*(P$77=Para!$F$3),Para!$D10,0))+(IF((P$80=Para!$C10)*(P$81=Para!$F$3),Para!$D10,0))+(IF((P$84=Para!$C10)*(P$85=Para!$F$3),Para!$D10,0))+(IF((P$88=Para!$C10)*(P$89=Para!$F$3),Para!$D10,0))+(IF((P$92=Para!$C10)*(P$93=Para!$F$3),Para!$D10,0))+(IF((P$96=Para!$C10)*(P$97=Para!$F$3),Para!$D10,0))+(IF((P$100=Para!$C10)*(P$101=Para!$F$3),Para!$D10,0))+(IF((P$104=Para!$C10)*(P$105=Para!$F$3),Para!$D10,0))+(IF((P$108=Para!$C10)*(P$109=Para!$F$3),Para!$D10,0))+(IF((P$112=Para!$C10)*(P$113=Para!$F$3),Para!$D10,0))+(IF((P$116=Para!$C10)*(P$117=Para!$F$3),Para!$D10,0))+(IF((P$120=Para!$C10)*(P$121=Para!$F$3),Para!$D10,0))</f>
        <v>0</v>
      </c>
      <c r="Q150" s="99">
        <f ca="1">IF((Q$8=Para!$C10)*(Q$9=Para!$F$3),Para!$D10,0)+(IF((Q$12=Para!$C10)*(Q$13=Para!$F$3),Para!$D10,0))+(IF((Q$16=Para!$C10)*(Q$17=Para!$F$3),Para!$D10,0))+(IF((Q$20=Para!$C10)*(Q$21=Para!$F$3),Para!$D10,0))+(IF((Q$24=Para!$C10)*(Q$25=Para!$F$3),Para!$D10,0))+(IF((Q$28=Para!$C10)*(Q$29=Para!$F$3),Para!$D10,0))+(IF((Q$32=Para!$C10)*(Q$33=Para!$F$3),Para!$D10,0))+(IF((Q$36=Para!$C10)*(Q$37=Para!$F$3),Para!$D10,0))+(IF((Q$40=Para!$C10)*(Q$41=Para!$F$3),Para!$D10,0))+(IF((Q$44=Para!$C10)*(Q$45=Para!$F$3),Para!$D10,0))+(IF((Q$48=Para!$C10)*(Q$49=Para!$F$3),Para!$D10,0))+(IF((Q$52=Para!$C10)*(Q$53=Para!$F$3),Para!$D10,0))+(IF((Q$56=Para!$C10)*(Q$57=Para!$F$3),Para!$D10,0))+(IF((Q$60=Para!$C10)*(Q$61=Para!$F$3),Para!$D10,0))+(IF((Q$64=Para!$C10)*(Q$65=Para!$F$3),Para!$D10,0))+(IF((Q$68=Para!$C10)*(Q$69=Para!$F$3),Para!$D10,0))+(IF((Q$72=Para!$C10)*(Q$73=Para!$F$3),Para!$D10,0))+(IF((Q$76=Para!$C10)*(Q$77=Para!$F$3),Para!$D10,0))+(IF((Q$80=Para!$C10)*(Q$81=Para!$F$3),Para!$D10,0))+(IF((Q$84=Para!$C10)*(Q$85=Para!$F$3),Para!$D10,0))+(IF((Q$88=Para!$C10)*(Q$89=Para!$F$3),Para!$D10,0))+(IF((Q$92=Para!$C10)*(Q$93=Para!$F$3),Para!$D10,0))+(IF((Q$96=Para!$C10)*(Q$97=Para!$F$3),Para!$D10,0))+(IF((Q$100=Para!$C10)*(Q$101=Para!$F$3),Para!$D10,0))+(IF((Q$104=Para!$C10)*(Q$105=Para!$F$3),Para!$D10,0))+(IF((Q$108=Para!$C10)*(Q$109=Para!$F$3),Para!$D10,0))+(IF((Q$112=Para!$C10)*(Q$113=Para!$F$3),Para!$D10,0))+(IF((Q$116=Para!$C10)*(Q$117=Para!$F$3),Para!$D10,0))+(IF((Q$120=Para!$C10)*(Q$121=Para!$F$3),Para!$D10,0))</f>
        <v>0</v>
      </c>
      <c r="R150" s="99">
        <f ca="1">IF((R$8=Para!$C10)*(R$9=Para!$F$3),Para!$D10,0)+(IF((R$12=Para!$C10)*(R$13=Para!$F$3),Para!$D10,0))+(IF((R$16=Para!$C10)*(R$17=Para!$F$3),Para!$D10,0))+(IF((R$20=Para!$C10)*(R$21=Para!$F$3),Para!$D10,0))+(IF((R$24=Para!$C10)*(R$25=Para!$F$3),Para!$D10,0))+(IF((R$28=Para!$C10)*(R$29=Para!$F$3),Para!$D10,0))+(IF((R$32=Para!$C10)*(R$33=Para!$F$3),Para!$D10,0))+(IF((R$36=Para!$C10)*(R$37=Para!$F$3),Para!$D10,0))+(IF((R$40=Para!$C10)*(R$41=Para!$F$3),Para!$D10,0))+(IF((R$44=Para!$C10)*(R$45=Para!$F$3),Para!$D10,0))+(IF((R$48=Para!$C10)*(R$49=Para!$F$3),Para!$D10,0))+(IF((R$52=Para!$C10)*(R$53=Para!$F$3),Para!$D10,0))+(IF((R$56=Para!$C10)*(R$57=Para!$F$3),Para!$D10,0))+(IF((R$60=Para!$C10)*(R$61=Para!$F$3),Para!$D10,0))+(IF((R$64=Para!$C10)*(R$65=Para!$F$3),Para!$D10,0))+(IF((R$68=Para!$C10)*(R$69=Para!$F$3),Para!$D10,0))+(IF((R$72=Para!$C10)*(R$73=Para!$F$3),Para!$D10,0))+(IF((R$76=Para!$C10)*(R$77=Para!$F$3),Para!$D10,0))+(IF((R$80=Para!$C10)*(R$81=Para!$F$3),Para!$D10,0))+(IF((R$84=Para!$C10)*(R$85=Para!$F$3),Para!$D10,0))+(IF((R$88=Para!$C10)*(R$89=Para!$F$3),Para!$D10,0))+(IF((R$92=Para!$C10)*(R$93=Para!$F$3),Para!$D10,0))+(IF((R$96=Para!$C10)*(R$97=Para!$F$3),Para!$D10,0))+(IF((R$100=Para!$C10)*(R$101=Para!$F$3),Para!$D10,0))+(IF((R$104=Para!$C10)*(R$105=Para!$F$3),Para!$D10,0))+(IF((R$108=Para!$C10)*(R$109=Para!$F$3),Para!$D10,0))+(IF((R$112=Para!$C10)*(R$113=Para!$F$3),Para!$D10,0))+(IF((R$116=Para!$C10)*(R$117=Para!$F$3),Para!$D10,0))+(IF((R$120=Para!$C10)*(R$121=Para!$F$3),Para!$D10,0))</f>
        <v>0</v>
      </c>
      <c r="S150" s="99">
        <f ca="1">IF((S$8=Para!$C10)*(S$9=Para!$F$3),Para!$D10,0)+(IF((S$12=Para!$C10)*(S$13=Para!$F$3),Para!$D10,0))+(IF((S$16=Para!$C10)*(S$17=Para!$F$3),Para!$D10,0))+(IF((S$20=Para!$C10)*(S$21=Para!$F$3),Para!$D10,0))+(IF((S$24=Para!$C10)*(S$25=Para!$F$3),Para!$D10,0))+(IF((S$28=Para!$C10)*(S$29=Para!$F$3),Para!$D10,0))+(IF((S$32=Para!$C10)*(S$33=Para!$F$3),Para!$D10,0))+(IF((S$36=Para!$C10)*(S$37=Para!$F$3),Para!$D10,0))+(IF((S$40=Para!$C10)*(S$41=Para!$F$3),Para!$D10,0))+(IF((S$44=Para!$C10)*(S$45=Para!$F$3),Para!$D10,0))+(IF((S$48=Para!$C10)*(S$49=Para!$F$3),Para!$D10,0))+(IF((S$52=Para!$C10)*(S$53=Para!$F$3),Para!$D10,0))+(IF((S$56=Para!$C10)*(S$57=Para!$F$3),Para!$D10,0))+(IF((S$60=Para!$C10)*(S$61=Para!$F$3),Para!$D10,0))+(IF((S$64=Para!$C10)*(S$65=Para!$F$3),Para!$D10,0))+(IF((S$68=Para!$C10)*(S$69=Para!$F$3),Para!$D10,0))+(IF((S$72=Para!$C10)*(S$73=Para!$F$3),Para!$D10,0))+(IF((S$76=Para!$C10)*(S$77=Para!$F$3),Para!$D10,0))+(IF((S$80=Para!$C10)*(S$81=Para!$F$3),Para!$D10,0))+(IF((S$84=Para!$C10)*(S$85=Para!$F$3),Para!$D10,0))+(IF((S$88=Para!$C10)*(S$89=Para!$F$3),Para!$D10,0))+(IF((S$92=Para!$C10)*(S$93=Para!$F$3),Para!$D10,0))+(IF((S$96=Para!$C10)*(S$97=Para!$F$3),Para!$D10,0))+(IF((S$100=Para!$C10)*(S$101=Para!$F$3),Para!$D10,0))+(IF((S$104=Para!$C10)*(S$105=Para!$F$3),Para!$D10,0))+(IF((S$108=Para!$C10)*(S$109=Para!$F$3),Para!$D10,0))+(IF((S$112=Para!$C10)*(S$113=Para!$F$3),Para!$D10,0))+(IF((S$116=Para!$C10)*(S$117=Para!$F$3),Para!$D10,0))+(IF((S$120=Para!$C10)*(S$121=Para!$F$3),Para!$D10,0))</f>
        <v>0</v>
      </c>
      <c r="T150" s="99">
        <f ca="1">IF((T$8=Para!$C10)*(T$9=Para!$F$3),Para!$D10,0)+(IF((T$12=Para!$C10)*(T$13=Para!$F$3),Para!$D10,0))+(IF((T$16=Para!$C10)*(T$17=Para!$F$3),Para!$D10,0))+(IF((T$20=Para!$C10)*(T$21=Para!$F$3),Para!$D10,0))+(IF((T$24=Para!$C10)*(T$25=Para!$F$3),Para!$D10,0))+(IF((T$28=Para!$C10)*(T$29=Para!$F$3),Para!$D10,0))+(IF((T$32=Para!$C10)*(T$33=Para!$F$3),Para!$D10,0))+(IF((T$36=Para!$C10)*(T$37=Para!$F$3),Para!$D10,0))+(IF((T$40=Para!$C10)*(T$41=Para!$F$3),Para!$D10,0))+(IF((T$44=Para!$C10)*(T$45=Para!$F$3),Para!$D10,0))+(IF((T$48=Para!$C10)*(T$49=Para!$F$3),Para!$D10,0))+(IF((T$52=Para!$C10)*(T$53=Para!$F$3),Para!$D10,0))+(IF((T$56=Para!$C10)*(T$57=Para!$F$3),Para!$D10,0))+(IF((T$60=Para!$C10)*(T$61=Para!$F$3),Para!$D10,0))+(IF((T$64=Para!$C10)*(T$65=Para!$F$3),Para!$D10,0))+(IF((T$68=Para!$C10)*(T$69=Para!$F$3),Para!$D10,0))+(IF((T$72=Para!$C10)*(T$73=Para!$F$3),Para!$D10,0))+(IF((T$76=Para!$C10)*(T$77=Para!$F$3),Para!$D10,0))+(IF((T$80=Para!$C10)*(T$81=Para!$F$3),Para!$D10,0))+(IF((T$84=Para!$C10)*(T$85=Para!$F$3),Para!$D10,0))+(IF((T$88=Para!$C10)*(T$89=Para!$F$3),Para!$D10,0))+(IF((T$92=Para!$C10)*(T$93=Para!$F$3),Para!$D10,0))+(IF((T$96=Para!$C10)*(T$97=Para!$F$3),Para!$D10,0))+(IF((T$100=Para!$C10)*(T$101=Para!$F$3),Para!$D10,0))+(IF((T$104=Para!$C10)*(T$105=Para!$F$3),Para!$D10,0))+(IF((T$108=Para!$C10)*(T$109=Para!$F$3),Para!$D10,0))+(IF((T$112=Para!$C10)*(T$113=Para!$F$3),Para!$D10,0))+(IF((T$116=Para!$C10)*(T$117=Para!$F$3),Para!$D10,0))+(IF((T$120=Para!$C10)*(T$121=Para!$F$3),Para!$D10,0))</f>
        <v>0</v>
      </c>
      <c r="U150" s="99">
        <f ca="1">IF((U$8=Para!$C10)*(U$9=Para!$F$3),Para!$D10,0)+(IF((U$12=Para!$C10)*(U$13=Para!$F$3),Para!$D10,0))+(IF((U$16=Para!$C10)*(U$17=Para!$F$3),Para!$D10,0))+(IF((U$20=Para!$C10)*(U$21=Para!$F$3),Para!$D10,0))+(IF((U$24=Para!$C10)*(U$25=Para!$F$3),Para!$D10,0))+(IF((U$28=Para!$C10)*(U$29=Para!$F$3),Para!$D10,0))+(IF((U$32=Para!$C10)*(U$33=Para!$F$3),Para!$D10,0))+(IF((U$36=Para!$C10)*(U$37=Para!$F$3),Para!$D10,0))+(IF((U$40=Para!$C10)*(U$41=Para!$F$3),Para!$D10,0))+(IF((U$44=Para!$C10)*(U$45=Para!$F$3),Para!$D10,0))+(IF((U$48=Para!$C10)*(U$49=Para!$F$3),Para!$D10,0))+(IF((U$52=Para!$C10)*(U$53=Para!$F$3),Para!$D10,0))+(IF((U$56=Para!$C10)*(U$57=Para!$F$3),Para!$D10,0))+(IF((U$60=Para!$C10)*(U$61=Para!$F$3),Para!$D10,0))+(IF((U$64=Para!$C10)*(U$65=Para!$F$3),Para!$D10,0))+(IF((U$68=Para!$C10)*(U$69=Para!$F$3),Para!$D10,0))+(IF((U$72=Para!$C10)*(U$73=Para!$F$3),Para!$D10,0))+(IF((U$76=Para!$C10)*(U$77=Para!$F$3),Para!$D10,0))+(IF((U$80=Para!$C10)*(U$81=Para!$F$3),Para!$D10,0))+(IF((U$84=Para!$C10)*(U$85=Para!$F$3),Para!$D10,0))+(IF((U$88=Para!$C10)*(U$89=Para!$F$3),Para!$D10,0))+(IF((U$92=Para!$C10)*(U$93=Para!$F$3),Para!$D10,0))+(IF((U$96=Para!$C10)*(U$97=Para!$F$3),Para!$D10,0))+(IF((U$100=Para!$C10)*(U$101=Para!$F$3),Para!$D10,0))+(IF((U$104=Para!$C10)*(U$105=Para!$F$3),Para!$D10,0))+(IF((U$108=Para!$C10)*(U$109=Para!$F$3),Para!$D10,0))+(IF((U$112=Para!$C10)*(U$113=Para!$F$3),Para!$D10,0))+(IF((U$116=Para!$C10)*(U$117=Para!$F$3),Para!$D10,0))+(IF((U$120=Para!$C10)*(U$121=Para!$F$3),Para!$D10,0))</f>
        <v>0</v>
      </c>
      <c r="V150" s="99">
        <f ca="1">IF((V$8=Para!$C10)*(V$9=Para!$F$3),Para!$D10,0)+(IF((V$12=Para!$C10)*(V$13=Para!$F$3),Para!$D10,0))+(IF((V$16=Para!$C10)*(V$17=Para!$F$3),Para!$D10,0))+(IF((V$20=Para!$C10)*(V$21=Para!$F$3),Para!$D10,0))+(IF((V$24=Para!$C10)*(V$25=Para!$F$3),Para!$D10,0))+(IF((V$28=Para!$C10)*(V$29=Para!$F$3),Para!$D10,0))+(IF((V$32=Para!$C10)*(V$33=Para!$F$3),Para!$D10,0))+(IF((V$36=Para!$C10)*(V$37=Para!$F$3),Para!$D10,0))+(IF((V$40=Para!$C10)*(V$41=Para!$F$3),Para!$D10,0))+(IF((V$44=Para!$C10)*(V$45=Para!$F$3),Para!$D10,0))+(IF((V$48=Para!$C10)*(V$49=Para!$F$3),Para!$D10,0))+(IF((V$52=Para!$C10)*(V$53=Para!$F$3),Para!$D10,0))+(IF((V$56=Para!$C10)*(V$57=Para!$F$3),Para!$D10,0))+(IF((V$60=Para!$C10)*(V$61=Para!$F$3),Para!$D10,0))+(IF((V$64=Para!$C10)*(V$65=Para!$F$3),Para!$D10,0))+(IF((V$68=Para!$C10)*(V$69=Para!$F$3),Para!$D10,0))+(IF((V$72=Para!$C10)*(V$73=Para!$F$3),Para!$D10,0))+(IF((V$76=Para!$C10)*(V$77=Para!$F$3),Para!$D10,0))+(IF((V$80=Para!$C10)*(V$81=Para!$F$3),Para!$D10,0))+(IF((V$84=Para!$C10)*(V$85=Para!$F$3),Para!$D10,0))+(IF((V$88=Para!$C10)*(V$89=Para!$F$3),Para!$D10,0))+(IF((V$92=Para!$C10)*(V$93=Para!$F$3),Para!$D10,0))+(IF((V$96=Para!$C10)*(V$97=Para!$F$3),Para!$D10,0))+(IF((V$100=Para!$C10)*(V$101=Para!$F$3),Para!$D10,0))+(IF((V$104=Para!$C10)*(V$105=Para!$F$3),Para!$D10,0))+(IF((V$108=Para!$C10)*(V$109=Para!$F$3),Para!$D10,0))+(IF((V$112=Para!$C10)*(V$113=Para!$F$3),Para!$D10,0))+(IF((V$116=Para!$C10)*(V$117=Para!$F$3),Para!$D10,0))+(IF((V$120=Para!$C10)*(V$121=Para!$F$3),Para!$D10,0))</f>
        <v>0</v>
      </c>
      <c r="W150" s="99">
        <f ca="1">IF((W$8=Para!$C10)*(W$9=Para!$F$3),Para!$D10,0)+(IF((W$12=Para!$C10)*(W$13=Para!$F$3),Para!$D10,0))+(IF((W$16=Para!$C10)*(W$17=Para!$F$3),Para!$D10,0))+(IF((W$20=Para!$C10)*(W$21=Para!$F$3),Para!$D10,0))+(IF((W$24=Para!$C10)*(W$25=Para!$F$3),Para!$D10,0))+(IF((W$28=Para!$C10)*(W$29=Para!$F$3),Para!$D10,0))+(IF((W$32=Para!$C10)*(W$33=Para!$F$3),Para!$D10,0))+(IF((W$36=Para!$C10)*(W$37=Para!$F$3),Para!$D10,0))+(IF((W$40=Para!$C10)*(W$41=Para!$F$3),Para!$D10,0))+(IF((W$44=Para!$C10)*(W$45=Para!$F$3),Para!$D10,0))+(IF((W$48=Para!$C10)*(W$49=Para!$F$3),Para!$D10,0))+(IF((W$52=Para!$C10)*(W$53=Para!$F$3),Para!$D10,0))+(IF((W$56=Para!$C10)*(W$57=Para!$F$3),Para!$D10,0))+(IF((W$60=Para!$C10)*(W$61=Para!$F$3),Para!$D10,0))+(IF((W$64=Para!$C10)*(W$65=Para!$F$3),Para!$D10,0))+(IF((W$68=Para!$C10)*(W$69=Para!$F$3),Para!$D10,0))+(IF((W$72=Para!$C10)*(W$73=Para!$F$3),Para!$D10,0))+(IF((W$76=Para!$C10)*(W$77=Para!$F$3),Para!$D10,0))+(IF((W$80=Para!$C10)*(W$81=Para!$F$3),Para!$D10,0))+(IF((W$84=Para!$C10)*(W$85=Para!$F$3),Para!$D10,0))+(IF((W$88=Para!$C10)*(W$89=Para!$F$3),Para!$D10,0))+(IF((W$92=Para!$C10)*(W$93=Para!$F$3),Para!$D10,0))+(IF((W$96=Para!$C10)*(W$97=Para!$F$3),Para!$D10,0))+(IF((W$100=Para!$C10)*(W$101=Para!$F$3),Para!$D10,0))+(IF((W$104=Para!$C10)*(W$105=Para!$F$3),Para!$D10,0))+(IF((W$108=Para!$C10)*(W$109=Para!$F$3),Para!$D10,0))+(IF((W$112=Para!$C10)*(W$113=Para!$F$3),Para!$D10,0))+(IF((W$116=Para!$C10)*(W$117=Para!$F$3),Para!$D10,0))+(IF((W$120=Para!$C10)*(W$121=Para!$F$3),Para!$D10,0))</f>
        <v>0</v>
      </c>
      <c r="X150" s="99">
        <f ca="1">IF((X$8=Para!$C10)*(X$9=Para!$F$3),Para!$D10,0)+(IF((X$12=Para!$C10)*(X$13=Para!$F$3),Para!$D10,0))+(IF((X$16=Para!$C10)*(X$17=Para!$F$3),Para!$D10,0))+(IF((X$20=Para!$C10)*(X$21=Para!$F$3),Para!$D10,0))+(IF((X$24=Para!$C10)*(X$25=Para!$F$3),Para!$D10,0))+(IF((X$28=Para!$C10)*(X$29=Para!$F$3),Para!$D10,0))+(IF((X$32=Para!$C10)*(X$33=Para!$F$3),Para!$D10,0))+(IF((X$36=Para!$C10)*(X$37=Para!$F$3),Para!$D10,0))+(IF((X$40=Para!$C10)*(X$41=Para!$F$3),Para!$D10,0))+(IF((X$44=Para!$C10)*(X$45=Para!$F$3),Para!$D10,0))+(IF((X$48=Para!$C10)*(X$49=Para!$F$3),Para!$D10,0))+(IF((X$52=Para!$C10)*(X$53=Para!$F$3),Para!$D10,0))+(IF((X$56=Para!$C10)*(X$57=Para!$F$3),Para!$D10,0))+(IF((X$60=Para!$C10)*(X$61=Para!$F$3),Para!$D10,0))+(IF((X$64=Para!$C10)*(X$65=Para!$F$3),Para!$D10,0))+(IF((X$68=Para!$C10)*(X$69=Para!$F$3),Para!$D10,0))+(IF((X$72=Para!$C10)*(X$73=Para!$F$3),Para!$D10,0))+(IF((X$76=Para!$C10)*(X$77=Para!$F$3),Para!$D10,0))+(IF((X$80=Para!$C10)*(X$81=Para!$F$3),Para!$D10,0))+(IF((X$84=Para!$C10)*(X$85=Para!$F$3),Para!$D10,0))+(IF((X$88=Para!$C10)*(X$89=Para!$F$3),Para!$D10,0))+(IF((X$92=Para!$C10)*(X$93=Para!$F$3),Para!$D10,0))+(IF((X$96=Para!$C10)*(X$97=Para!$F$3),Para!$D10,0))+(IF((X$100=Para!$C10)*(X$101=Para!$F$3),Para!$D10,0))+(IF((X$104=Para!$C10)*(X$105=Para!$F$3),Para!$D10,0))+(IF((X$108=Para!$C10)*(X$109=Para!$F$3),Para!$D10,0))+(IF((X$112=Para!$C10)*(X$113=Para!$F$3),Para!$D10,0))+(IF((X$116=Para!$C10)*(X$117=Para!$F$3),Para!$D10,0))+(IF((X$120=Para!$C10)*(X$121=Para!$F$3),Para!$D10,0))</f>
        <v>0</v>
      </c>
      <c r="Y150" s="99">
        <f ca="1">IF((Y$8=Para!$C10)*(Y$9=Para!$F$3),Para!$D10,0)+(IF((Y$12=Para!$C10)*(Y$13=Para!$F$3),Para!$D10,0))+(IF((Y$16=Para!$C10)*(Y$17=Para!$F$3),Para!$D10,0))+(IF((Y$20=Para!$C10)*(Y$21=Para!$F$3),Para!$D10,0))+(IF((Y$24=Para!$C10)*(Y$25=Para!$F$3),Para!$D10,0))+(IF((Y$28=Para!$C10)*(Y$29=Para!$F$3),Para!$D10,0))+(IF((Y$32=Para!$C10)*(Y$33=Para!$F$3),Para!$D10,0))+(IF((Y$36=Para!$C10)*(Y$37=Para!$F$3),Para!$D10,0))+(IF((Y$40=Para!$C10)*(Y$41=Para!$F$3),Para!$D10,0))+(IF((Y$44=Para!$C10)*(Y$45=Para!$F$3),Para!$D10,0))+(IF((Y$48=Para!$C10)*(Y$49=Para!$F$3),Para!$D10,0))+(IF((Y$52=Para!$C10)*(Y$53=Para!$F$3),Para!$D10,0))+(IF((Y$56=Para!$C10)*(Y$57=Para!$F$3),Para!$D10,0))+(IF((Y$60=Para!$C10)*(Y$61=Para!$F$3),Para!$D10,0))+(IF((Y$64=Para!$C10)*(Y$65=Para!$F$3),Para!$D10,0))+(IF((Y$68=Para!$C10)*(Y$69=Para!$F$3),Para!$D10,0))+(IF((Y$72=Para!$C10)*(Y$73=Para!$F$3),Para!$D10,0))+(IF((Y$76=Para!$C10)*(Y$77=Para!$F$3),Para!$D10,0))+(IF((Y$80=Para!$C10)*(Y$81=Para!$F$3),Para!$D10,0))+(IF((Y$84=Para!$C10)*(Y$85=Para!$F$3),Para!$D10,0))+(IF((Y$88=Para!$C10)*(Y$89=Para!$F$3),Para!$D10,0))+(IF((Y$92=Para!$C10)*(Y$93=Para!$F$3),Para!$D10,0))+(IF((Y$96=Para!$C10)*(Y$97=Para!$F$3),Para!$D10,0))+(IF((Y$100=Para!$C10)*(Y$101=Para!$F$3),Para!$D10,0))+(IF((Y$104=Para!$C10)*(Y$105=Para!$F$3),Para!$D10,0))+(IF((Y$108=Para!$C10)*(Y$109=Para!$F$3),Para!$D10,0))+(IF((Y$112=Para!$C10)*(Y$113=Para!$F$3),Para!$D10,0))+(IF((Y$116=Para!$C10)*(Y$117=Para!$F$3),Para!$D10,0))+(IF((Y$120=Para!$C10)*(Y$121=Para!$F$3),Para!$D10,0))</f>
        <v>0</v>
      </c>
      <c r="Z150" s="99">
        <f ca="1">IF((Z$8=Para!$C10)*(Z$9=Para!$F$3),Para!$D10,0)+(IF((Z$12=Para!$C10)*(Z$13=Para!$F$3),Para!$D10,0))+(IF((Z$16=Para!$C10)*(Z$17=Para!$F$3),Para!$D10,0))+(IF((Z$20=Para!$C10)*(Z$21=Para!$F$3),Para!$D10,0))+(IF((Z$24=Para!$C10)*(Z$25=Para!$F$3),Para!$D10,0))+(IF((Z$28=Para!$C10)*(Z$29=Para!$F$3),Para!$D10,0))+(IF((Z$32=Para!$C10)*(Z$33=Para!$F$3),Para!$D10,0))+(IF((Z$36=Para!$C10)*(Z$37=Para!$F$3),Para!$D10,0))+(IF((Z$40=Para!$C10)*(Z$41=Para!$F$3),Para!$D10,0))+(IF((Z$44=Para!$C10)*(Z$45=Para!$F$3),Para!$D10,0))+(IF((Z$48=Para!$C10)*(Z$49=Para!$F$3),Para!$D10,0))+(IF((Z$52=Para!$C10)*(Z$53=Para!$F$3),Para!$D10,0))+(IF((Z$56=Para!$C10)*(Z$57=Para!$F$3),Para!$D10,0))+(IF((Z$60=Para!$C10)*(Z$61=Para!$F$3),Para!$D10,0))+(IF((Z$64=Para!$C10)*(Z$65=Para!$F$3),Para!$D10,0))+(IF((Z$68=Para!$C10)*(Z$69=Para!$F$3),Para!$D10,0))+(IF((Z$72=Para!$C10)*(Z$73=Para!$F$3),Para!$D10,0))+(IF((Z$76=Para!$C10)*(Z$77=Para!$F$3),Para!$D10,0))+(IF((Z$80=Para!$C10)*(Z$81=Para!$F$3),Para!$D10,0))+(IF((Z$84=Para!$C10)*(Z$85=Para!$F$3),Para!$D10,0))+(IF((Z$88=Para!$C10)*(Z$89=Para!$F$3),Para!$D10,0))+(IF((Z$92=Para!$C10)*(Z$93=Para!$F$3),Para!$D10,0))+(IF((Z$96=Para!$C10)*(Z$97=Para!$F$3),Para!$D10,0))+(IF((Z$100=Para!$C10)*(Z$101=Para!$F$3),Para!$D10,0))+(IF((Z$104=Para!$C10)*(Z$105=Para!$F$3),Para!$D10,0))+(IF((Z$108=Para!$C10)*(Z$109=Para!$F$3),Para!$D10,0))+(IF((Z$112=Para!$C10)*(Z$113=Para!$F$3),Para!$D10,0))+(IF((Z$116=Para!$C10)*(Z$117=Para!$F$3),Para!$D10,0))+(IF((Z$120=Para!$C10)*(Z$121=Para!$F$3),Para!$D10,0))</f>
        <v>0</v>
      </c>
      <c r="AA150" s="99">
        <f ca="1">IF((AA$8=Para!$C10)*(AA$9=Para!$F$3),Para!$D10,0)+(IF((AA$12=Para!$C10)*(AA$13=Para!$F$3),Para!$D10,0))+(IF((AA$16=Para!$C10)*(AA$17=Para!$F$3),Para!$D10,0))+(IF((AA$20=Para!$C10)*(AA$21=Para!$F$3),Para!$D10,0))+(IF((AA$24=Para!$C10)*(AA$25=Para!$F$3),Para!$D10,0))+(IF((AA$28=Para!$C10)*(AA$29=Para!$F$3),Para!$D10,0))+(IF((AA$32=Para!$C10)*(AA$33=Para!$F$3),Para!$D10,0))+(IF((AA$36=Para!$C10)*(AA$37=Para!$F$3),Para!$D10,0))+(IF((AA$40=Para!$C10)*(AA$41=Para!$F$3),Para!$D10,0))+(IF((AA$44=Para!$C10)*(AA$45=Para!$F$3),Para!$D10,0))+(IF((AA$48=Para!$C10)*(AA$49=Para!$F$3),Para!$D10,0))+(IF((AA$52=Para!$C10)*(AA$53=Para!$F$3),Para!$D10,0))+(IF((AA$56=Para!$C10)*(AA$57=Para!$F$3),Para!$D10,0))+(IF((AA$60=Para!$C10)*(AA$61=Para!$F$3),Para!$D10,0))+(IF((AA$64=Para!$C10)*(AA$65=Para!$F$3),Para!$D10,0))+(IF((AA$68=Para!$C10)*(AA$69=Para!$F$3),Para!$D10,0))+(IF((AA$72=Para!$C10)*(AA$73=Para!$F$3),Para!$D10,0))+(IF((AA$76=Para!$C10)*(AA$77=Para!$F$3),Para!$D10,0))+(IF((AA$80=Para!$C10)*(AA$81=Para!$F$3),Para!$D10,0))+(IF((AA$84=Para!$C10)*(AA$85=Para!$F$3),Para!$D10,0))+(IF((AA$88=Para!$C10)*(AA$89=Para!$F$3),Para!$D10,0))+(IF((AA$92=Para!$C10)*(AA$93=Para!$F$3),Para!$D10,0))+(IF((AA$96=Para!$C10)*(AA$97=Para!$F$3),Para!$D10,0))+(IF((AA$100=Para!$C10)*(AA$101=Para!$F$3),Para!$D10,0))+(IF((AA$104=Para!$C10)*(AA$105=Para!$F$3),Para!$D10,0))+(IF((AA$108=Para!$C10)*(AA$109=Para!$F$3),Para!$D10,0))+(IF((AA$112=Para!$C10)*(AA$113=Para!$F$3),Para!$D10,0))+(IF((AA$116=Para!$C10)*(AA$117=Para!$F$3),Para!$D10,0))+(IF((AA$120=Para!$C10)*(AA$121=Para!$F$3),Para!$D10,0))</f>
        <v>0</v>
      </c>
      <c r="AB150" s="99">
        <f ca="1">IF((AB$8=Para!$C10)*(AB$9=Para!$F$3),Para!$D10,0)+(IF((AB$12=Para!$C10)*(AB$13=Para!$F$3),Para!$D10,0))+(IF((AB$16=Para!$C10)*(AB$17=Para!$F$3),Para!$D10,0))+(IF((AB$20=Para!$C10)*(AB$21=Para!$F$3),Para!$D10,0))+(IF((AB$24=Para!$C10)*(AB$25=Para!$F$3),Para!$D10,0))+(IF((AB$28=Para!$C10)*(AB$29=Para!$F$3),Para!$D10,0))+(IF((AB$32=Para!$C10)*(AB$33=Para!$F$3),Para!$D10,0))+(IF((AB$36=Para!$C10)*(AB$37=Para!$F$3),Para!$D10,0))+(IF((AB$40=Para!$C10)*(AB$41=Para!$F$3),Para!$D10,0))+(IF((AB$44=Para!$C10)*(AB$45=Para!$F$3),Para!$D10,0))+(IF((AB$48=Para!$C10)*(AB$49=Para!$F$3),Para!$D10,0))+(IF((AB$52=Para!$C10)*(AB$53=Para!$F$3),Para!$D10,0))+(IF((AB$56=Para!$C10)*(AB$57=Para!$F$3),Para!$D10,0))+(IF((AB$60=Para!$C10)*(AB$61=Para!$F$3),Para!$D10,0))+(IF((AB$64=Para!$C10)*(AB$65=Para!$F$3),Para!$D10,0))+(IF((AB$68=Para!$C10)*(AB$69=Para!$F$3),Para!$D10,0))+(IF((AB$72=Para!$C10)*(AB$73=Para!$F$3),Para!$D10,0))+(IF((AB$76=Para!$C10)*(AB$77=Para!$F$3),Para!$D10,0))+(IF((AB$80=Para!$C10)*(AB$81=Para!$F$3),Para!$D10,0))+(IF((AB$84=Para!$C10)*(AB$85=Para!$F$3),Para!$D10,0))+(IF((AB$88=Para!$C10)*(AB$89=Para!$F$3),Para!$D10,0))+(IF((AB$92=Para!$C10)*(AB$93=Para!$F$3),Para!$D10,0))+(IF((AB$96=Para!$C10)*(AB$97=Para!$F$3),Para!$D10,0))+(IF((AB$100=Para!$C10)*(AB$101=Para!$F$3),Para!$D10,0))+(IF((AB$104=Para!$C10)*(AB$105=Para!$F$3),Para!$D10,0))+(IF((AB$108=Para!$C10)*(AB$109=Para!$F$3),Para!$D10,0))+(IF((AB$112=Para!$C10)*(AB$113=Para!$F$3),Para!$D10,0))+(IF((AB$116=Para!$C10)*(AB$117=Para!$F$3),Para!$D10,0))+(IF((AB$120=Para!$C10)*(AB$121=Para!$F$3),Para!$D10,0))</f>
        <v>0</v>
      </c>
      <c r="AC150" s="99">
        <f ca="1">IF((AC$8=Para!$C10)*(AC$9=Para!$F$3),Para!$D10,0)+(IF((AC$12=Para!$C10)*(AC$13=Para!$F$3),Para!$D10,0))+(IF((AC$16=Para!$C10)*(AC$17=Para!$F$3),Para!$D10,0))+(IF((AC$20=Para!$C10)*(AC$21=Para!$F$3),Para!$D10,0))+(IF((AC$24=Para!$C10)*(AC$25=Para!$F$3),Para!$D10,0))+(IF((AC$28=Para!$C10)*(AC$29=Para!$F$3),Para!$D10,0))+(IF((AC$32=Para!$C10)*(AC$33=Para!$F$3),Para!$D10,0))+(IF((AC$36=Para!$C10)*(AC$37=Para!$F$3),Para!$D10,0))+(IF((AC$40=Para!$C10)*(AC$41=Para!$F$3),Para!$D10,0))+(IF((AC$44=Para!$C10)*(AC$45=Para!$F$3),Para!$D10,0))+(IF((AC$48=Para!$C10)*(AC$49=Para!$F$3),Para!$D10,0))+(IF((AC$52=Para!$C10)*(AC$53=Para!$F$3),Para!$D10,0))+(IF((AC$56=Para!$C10)*(AC$57=Para!$F$3),Para!$D10,0))+(IF((AC$60=Para!$C10)*(AC$61=Para!$F$3),Para!$D10,0))+(IF((AC$64=Para!$C10)*(AC$65=Para!$F$3),Para!$D10,0))+(IF((AC$68=Para!$C10)*(AC$69=Para!$F$3),Para!$D10,0))+(IF((AC$72=Para!$C10)*(AC$73=Para!$F$3),Para!$D10,0))+(IF((AC$76=Para!$C10)*(AC$77=Para!$F$3),Para!$D10,0))+(IF((AC$80=Para!$C10)*(AC$81=Para!$F$3),Para!$D10,0))+(IF((AC$84=Para!$C10)*(AC$85=Para!$F$3),Para!$D10,0))+(IF((AC$88=Para!$C10)*(AC$89=Para!$F$3),Para!$D10,0))+(IF((AC$92=Para!$C10)*(AC$93=Para!$F$3),Para!$D10,0))+(IF((AC$96=Para!$C10)*(AC$97=Para!$F$3),Para!$D10,0))+(IF((AC$100=Para!$C10)*(AC$101=Para!$F$3),Para!$D10,0))+(IF((AC$104=Para!$C10)*(AC$105=Para!$F$3),Para!$D10,0))+(IF((AC$108=Para!$C10)*(AC$109=Para!$F$3),Para!$D10,0))+(IF((AC$112=Para!$C10)*(AC$113=Para!$F$3),Para!$D10,0))+(IF((AC$116=Para!$C10)*(AC$117=Para!$F$3),Para!$D10,0))+(IF((AC$120=Para!$C10)*(AC$121=Para!$F$3),Para!$D10,0))</f>
        <v>0</v>
      </c>
      <c r="AD150" s="99">
        <f ca="1">IF((AD$8=Para!$C10)*(AD$9=Para!$F$3),Para!$D10,0)+(IF((AD$12=Para!$C10)*(AD$13=Para!$F$3),Para!$D10,0))+(IF((AD$16=Para!$C10)*(AD$17=Para!$F$3),Para!$D10,0))+(IF((AD$20=Para!$C10)*(AD$21=Para!$F$3),Para!$D10,0))+(IF((AD$24=Para!$C10)*(AD$25=Para!$F$3),Para!$D10,0))+(IF((AD$28=Para!$C10)*(AD$29=Para!$F$3),Para!$D10,0))+(IF((AD$32=Para!$C10)*(AD$33=Para!$F$3),Para!$D10,0))+(IF((AD$36=Para!$C10)*(AD$37=Para!$F$3),Para!$D10,0))+(IF((AD$40=Para!$C10)*(AD$41=Para!$F$3),Para!$D10,0))+(IF((AD$44=Para!$C10)*(AD$45=Para!$F$3),Para!$D10,0))+(IF((AD$48=Para!$C10)*(AD$49=Para!$F$3),Para!$D10,0))+(IF((AD$52=Para!$C10)*(AD$53=Para!$F$3),Para!$D10,0))+(IF((AD$56=Para!$C10)*(AD$57=Para!$F$3),Para!$D10,0))+(IF((AD$60=Para!$C10)*(AD$61=Para!$F$3),Para!$D10,0))+(IF((AD$64=Para!$C10)*(AD$65=Para!$F$3),Para!$D10,0))+(IF((AD$68=Para!$C10)*(AD$69=Para!$F$3),Para!$D10,0))+(IF((AD$72=Para!$C10)*(AD$73=Para!$F$3),Para!$D10,0))+(IF((AD$76=Para!$C10)*(AD$77=Para!$F$3),Para!$D10,0))+(IF((AD$80=Para!$C10)*(AD$81=Para!$F$3),Para!$D10,0))+(IF((AD$84=Para!$C10)*(AD$85=Para!$F$3),Para!$D10,0))+(IF((AD$88=Para!$C10)*(AD$89=Para!$F$3),Para!$D10,0))+(IF((AD$92=Para!$C10)*(AD$93=Para!$F$3),Para!$D10,0))+(IF((AD$96=Para!$C10)*(AD$97=Para!$F$3),Para!$D10,0))+(IF((AD$100=Para!$C10)*(AD$101=Para!$F$3),Para!$D10,0))+(IF((AD$104=Para!$C10)*(AD$105=Para!$F$3),Para!$D10,0))+(IF((AD$108=Para!$C10)*(AD$109=Para!$F$3),Para!$D10,0))+(IF((AD$112=Para!$C10)*(AD$113=Para!$F$3),Para!$D10,0))+(IF((AD$116=Para!$C10)*(AD$117=Para!$F$3),Para!$D10,0))+(IF((AD$120=Para!$C10)*(AD$121=Para!$F$3),Para!$D10,0))</f>
        <v>0</v>
      </c>
      <c r="AE150" s="99">
        <f ca="1">IF((AE$8=Para!$C10)*(AE$9=Para!$F$3),Para!$D10,0)+(IF((AE$12=Para!$C10)*(AE$13=Para!$F$3),Para!$D10,0))+(IF((AE$16=Para!$C10)*(AE$17=Para!$F$3),Para!$D10,0))+(IF((AE$20=Para!$C10)*(AE$21=Para!$F$3),Para!$D10,0))+(IF((AE$24=Para!$C10)*(AE$25=Para!$F$3),Para!$D10,0))+(IF((AE$28=Para!$C10)*(AE$29=Para!$F$3),Para!$D10,0))+(IF((AE$32=Para!$C10)*(AE$33=Para!$F$3),Para!$D10,0))+(IF((AE$36=Para!$C10)*(AE$37=Para!$F$3),Para!$D10,0))+(IF((AE$40=Para!$C10)*(AE$41=Para!$F$3),Para!$D10,0))+(IF((AE$44=Para!$C10)*(AE$45=Para!$F$3),Para!$D10,0))+(IF((AE$48=Para!$C10)*(AE$49=Para!$F$3),Para!$D10,0))+(IF((AE$52=Para!$C10)*(AE$53=Para!$F$3),Para!$D10,0))+(IF((AE$56=Para!$C10)*(AE$57=Para!$F$3),Para!$D10,0))+(IF((AE$60=Para!$C10)*(AE$61=Para!$F$3),Para!$D10,0))+(IF((AE$64=Para!$C10)*(AE$65=Para!$F$3),Para!$D10,0))+(IF((AE$68=Para!$C10)*(AE$69=Para!$F$3),Para!$D10,0))+(IF((AE$72=Para!$C10)*(AE$73=Para!$F$3),Para!$D10,0))+(IF((AE$76=Para!$C10)*(AE$77=Para!$F$3),Para!$D10,0))+(IF((AE$80=Para!$C10)*(AE$81=Para!$F$3),Para!$D10,0))+(IF((AE$84=Para!$C10)*(AE$85=Para!$F$3),Para!$D10,0))+(IF((AE$88=Para!$C10)*(AE$89=Para!$F$3),Para!$D10,0))+(IF((AE$92=Para!$C10)*(AE$93=Para!$F$3),Para!$D10,0))+(IF((AE$96=Para!$C10)*(AE$97=Para!$F$3),Para!$D10,0))+(IF((AE$100=Para!$C10)*(AE$101=Para!$F$3),Para!$D10,0))+(IF((AE$104=Para!$C10)*(AE$105=Para!$F$3),Para!$D10,0))+(IF((AE$108=Para!$C10)*(AE$109=Para!$F$3),Para!$D10,0))+(IF((AE$112=Para!$C10)*(AE$113=Para!$F$3),Para!$D10,0))+(IF((AE$116=Para!$C10)*(AE$117=Para!$F$3),Para!$D10,0))+(IF((AE$120=Para!$C10)*(AE$121=Para!$F$3),Para!$D10,0))</f>
        <v>0</v>
      </c>
      <c r="AF150" s="99">
        <f ca="1">IF((AF$8=Para!$C10)*(AF$9=Para!$F$3),Para!$D10,0)+(IF((AF$12=Para!$C10)*(AF$13=Para!$F$3),Para!$D10,0))+(IF((AF$16=Para!$C10)*(AF$17=Para!$F$3),Para!$D10,0))+(IF((AF$20=Para!$C10)*(AF$21=Para!$F$3),Para!$D10,0))+(IF((AF$24=Para!$C10)*(AF$25=Para!$F$3),Para!$D10,0))+(IF((AF$28=Para!$C10)*(AF$29=Para!$F$3),Para!$D10,0))+(IF((AF$32=Para!$C10)*(AF$33=Para!$F$3),Para!$D10,0))+(IF((AF$36=Para!$C10)*(AF$37=Para!$F$3),Para!$D10,0))+(IF((AF$40=Para!$C10)*(AF$41=Para!$F$3),Para!$D10,0))+(IF((AF$44=Para!$C10)*(AF$45=Para!$F$3),Para!$D10,0))+(IF((AF$48=Para!$C10)*(AF$49=Para!$F$3),Para!$D10,0))+(IF((AF$52=Para!$C10)*(AF$53=Para!$F$3),Para!$D10,0))+(IF((AF$56=Para!$C10)*(AF$57=Para!$F$3),Para!$D10,0))+(IF((AF$60=Para!$C10)*(AF$61=Para!$F$3),Para!$D10,0))+(IF((AF$64=Para!$C10)*(AF$65=Para!$F$3),Para!$D10,0))+(IF((AF$68=Para!$C10)*(AF$69=Para!$F$3),Para!$D10,0))+(IF((AF$72=Para!$C10)*(AF$73=Para!$F$3),Para!$D10,0))+(IF((AF$76=Para!$C10)*(AF$77=Para!$F$3),Para!$D10,0))+(IF((AF$80=Para!$C10)*(AF$81=Para!$F$3),Para!$D10,0))+(IF((AF$84=Para!$C10)*(AF$85=Para!$F$3),Para!$D10,0))+(IF((AF$88=Para!$C10)*(AF$89=Para!$F$3),Para!$D10,0))+(IF((AF$92=Para!$C10)*(AF$93=Para!$F$3),Para!$D10,0))+(IF((AF$96=Para!$C10)*(AF$97=Para!$F$3),Para!$D10,0))+(IF((AF$100=Para!$C10)*(AF$101=Para!$F$3),Para!$D10,0))+(IF((AF$104=Para!$C10)*(AF$105=Para!$F$3),Para!$D10,0))+(IF((AF$108=Para!$C10)*(AF$109=Para!$F$3),Para!$D10,0))+(IF((AF$112=Para!$C10)*(AF$113=Para!$F$3),Para!$D10,0))+(IF((AF$116=Para!$C10)*(AF$117=Para!$F$3),Para!$D10,0))+(IF((AF$120=Para!$C10)*(AF$121=Para!$F$3),Para!$D10,0))</f>
        <v>0</v>
      </c>
      <c r="AG150" s="99">
        <f ca="1">IF((AG$8=Para!$C10)*(AG$9=Para!$F$3),Para!$D10,0)+(IF((AG$12=Para!$C10)*(AG$13=Para!$F$3),Para!$D10,0))+(IF((AG$16=Para!$C10)*(AG$17=Para!$F$3),Para!$D10,0))+(IF((AG$20=Para!$C10)*(AG$21=Para!$F$3),Para!$D10,0))+(IF((AG$24=Para!$C10)*(AG$25=Para!$F$3),Para!$D10,0))+(IF((AG$28=Para!$C10)*(AG$29=Para!$F$3),Para!$D10,0))+(IF((AG$32=Para!$C10)*(AG$33=Para!$F$3),Para!$D10,0))+(IF((AG$36=Para!$C10)*(AG$37=Para!$F$3),Para!$D10,0))+(IF((AG$40=Para!$C10)*(AG$41=Para!$F$3),Para!$D10,0))+(IF((AG$44=Para!$C10)*(AG$45=Para!$F$3),Para!$D10,0))+(IF((AG$48=Para!$C10)*(AG$49=Para!$F$3),Para!$D10,0))+(IF((AG$52=Para!$C10)*(AG$53=Para!$F$3),Para!$D10,0))+(IF((AG$56=Para!$C10)*(AG$57=Para!$F$3),Para!$D10,0))+(IF((AG$60=Para!$C10)*(AG$61=Para!$F$3),Para!$D10,0))+(IF((AG$64=Para!$C10)*(AG$65=Para!$F$3),Para!$D10,0))+(IF((AG$68=Para!$C10)*(AG$69=Para!$F$3),Para!$D10,0))+(IF((AG$72=Para!$C10)*(AG$73=Para!$F$3),Para!$D10,0))+(IF((AG$76=Para!$C10)*(AG$77=Para!$F$3),Para!$D10,0))+(IF((AG$80=Para!$C10)*(AG$81=Para!$F$3),Para!$D10,0))+(IF((AG$84=Para!$C10)*(AG$85=Para!$F$3),Para!$D10,0))+(IF((AG$88=Para!$C10)*(AG$89=Para!$F$3),Para!$D10,0))+(IF((AG$92=Para!$C10)*(AG$93=Para!$F$3),Para!$D10,0))+(IF((AG$96=Para!$C10)*(AG$97=Para!$F$3),Para!$D10,0))+(IF((AG$100=Para!$C10)*(AG$101=Para!$F$3),Para!$D10,0))+(IF((AG$104=Para!$C10)*(AG$105=Para!$F$3),Para!$D10,0))+(IF((AG$108=Para!$C10)*(AG$109=Para!$F$3),Para!$D10,0))+(IF((AG$112=Para!$C10)*(AG$113=Para!$F$3),Para!$D10,0))+(IF((AG$116=Para!$C10)*(AG$117=Para!$F$3),Para!$D10,0))+(IF((AG$120=Para!$C10)*(AG$121=Para!$F$3),Para!$D10,0))</f>
        <v>0</v>
      </c>
    </row>
    <row r="151" spans="1:33" ht="15" customHeight="1">
      <c r="A151" s="111"/>
      <c r="B151" s="96" t="s">
        <v>18</v>
      </c>
      <c r="C151" s="99">
        <f ca="1">IF((C$8=Para!$C11)*(C$9=Para!$F$3),Para!$D11,0)+(IF((C$12=Para!$C11)*(C$13=Para!$F$3),Para!$D11,0))+(IF((C$16=Para!$C11)*(C$17=Para!$F$3),Para!$D11,0))+(IF((C$20=Para!$C11)*(C$21=Para!$F$3),Para!$D11,0))+(IF((C$24=Para!$C11)*(C$25=Para!$F$3),Para!$D11,0))+(IF((C$28=Para!$C11)*(C$29=Para!$F$3),Para!$D11,0))+(IF((C$32=Para!$C11)*(C$33=Para!$F$3),Para!$D11,0))+(IF((C$36=Para!$C11)*(C$37=Para!$F$3),Para!$D11,0))+(IF((C$40=Para!$C11)*(C$41=Para!$F$3),Para!$D11,0))+(IF((C$44=Para!$C11)*(C$45=Para!$F$3),Para!$D11,0))+(IF((C$48=Para!$C11)*(C$49=Para!$F$3),Para!$D11,0))+(IF((C$52=Para!$C11)*(C$53=Para!$F$3),Para!$D11,0))+(IF((C$56=Para!$C11)*(C$57=Para!$F$3),Para!$D11,0))+(IF((C$60=Para!$C11)*(C$61=Para!$F$3),Para!$D11,0))+(IF((C$64=Para!$C11)*(C$65=Para!$F$3),Para!$D11,0))+(IF((C$68=Para!$C11)*(C$69=Para!$F$3),Para!$D11,0))+(IF((C$72=Para!$C11)*(C$73=Para!$F$3),Para!$D11,0))+(IF((C$76=Para!$C11)*(C$77=Para!$F$3),Para!$D11,0))+(IF((C$80=Para!$C11)*(C$81=Para!$F$3),Para!$D11,0))+(IF((C$84=Para!$C11)*(C$85=Para!$F$3),Para!$D11,0))+(IF((C$88=Para!$C11)*(C$89=Para!$F$3),Para!$D11,0))+(IF((C$92=Para!$C11)*(C$93=Para!$F$3),Para!$D11,0))+(IF((C$96=Para!$C11)*(C$97=Para!$F$3),Para!$D11,0))+(IF((C$100=Para!$C11)*(C$101=Para!$F$3),Para!$D11,0))+(IF((C$104=Para!$C11)*(C$105=Para!$F$3),Para!$D11,0))+(IF((C$108=Para!$C11)*(C$109=Para!$F$3),Para!$D11,0))+(IF((C$112=Para!$C11)*(C$113=Para!$F$3),Para!$D11,0))+(IF((C$116=Para!$C11)*(C$117=Para!$F$3),Para!$D11,0))+(IF((C$120=Para!$C11)*(C$121=Para!$F$3),Para!$D11,0))</f>
        <v>0</v>
      </c>
      <c r="D151" s="99">
        <f ca="1">IF((D$8=Para!$C11)*(D$9=Para!$F$3),Para!$D11,0)+(IF((D$12=Para!$C11)*(D$13=Para!$F$3),Para!$D11,0))+(IF((D$16=Para!$C11)*(D$17=Para!$F$3),Para!$D11,0))+(IF((D$20=Para!$C11)*(D$21=Para!$F$3),Para!$D11,0))+(IF((D$24=Para!$C11)*(D$25=Para!$F$3),Para!$D11,0))+(IF((D$28=Para!$C11)*(D$29=Para!$F$3),Para!$D11,0))+(IF((D$32=Para!$C11)*(D$33=Para!$F$3),Para!$D11,0))+(IF((D$36=Para!$C11)*(D$37=Para!$F$3),Para!$D11,0))+(IF((D$40=Para!$C11)*(D$41=Para!$F$3),Para!$D11,0))+(IF((D$44=Para!$C11)*(D$45=Para!$F$3),Para!$D11,0))+(IF((D$48=Para!$C11)*(D$49=Para!$F$3),Para!$D11,0))+(IF((D$52=Para!$C11)*(D$53=Para!$F$3),Para!$D11,0))+(IF((D$56=Para!$C11)*(D$57=Para!$F$3),Para!$D11,0))+(IF((D$60=Para!$C11)*(D$61=Para!$F$3),Para!$D11,0))+(IF((D$64=Para!$C11)*(D$65=Para!$F$3),Para!$D11,0))+(IF((D$68=Para!$C11)*(D$69=Para!$F$3),Para!$D11,0))+(IF((D$72=Para!$C11)*(D$73=Para!$F$3),Para!$D11,0))+(IF((D$76=Para!$C11)*(D$77=Para!$F$3),Para!$D11,0))+(IF((D$80=Para!$C11)*(D$81=Para!$F$3),Para!$D11,0))+(IF((D$84=Para!$C11)*(D$85=Para!$F$3),Para!$D11,0))+(IF((D$88=Para!$C11)*(D$89=Para!$F$3),Para!$D11,0))+(IF((D$92=Para!$C11)*(D$93=Para!$F$3),Para!$D11,0))+(IF((D$96=Para!$C11)*(D$97=Para!$F$3),Para!$D11,0))+(IF((D$100=Para!$C11)*(D$101=Para!$F$3),Para!$D11,0))+(IF((D$104=Para!$C11)*(D$105=Para!$F$3),Para!$D11,0))+(IF((D$108=Para!$C11)*(D$109=Para!$F$3),Para!$D11,0))+(IF((D$112=Para!$C11)*(D$113=Para!$F$3),Para!$D11,0))+(IF((D$116=Para!$C11)*(D$117=Para!$F$3),Para!$D11,0))+(IF((D$120=Para!$C11)*(D$121=Para!$F$3),Para!$D11,0))</f>
        <v>0</v>
      </c>
      <c r="E151" s="99">
        <f ca="1">IF((E$8=Para!$C11)*(E$9=Para!$F$3),Para!$D11,0)+(IF((E$12=Para!$C11)*(E$13=Para!$F$3),Para!$D11,0))+(IF((E$16=Para!$C11)*(E$17=Para!$F$3),Para!$D11,0))+(IF((E$20=Para!$C11)*(E$21=Para!$F$3),Para!$D11,0))+(IF((E$24=Para!$C11)*(E$25=Para!$F$3),Para!$D11,0))+(IF((E$28=Para!$C11)*(E$29=Para!$F$3),Para!$D11,0))+(IF((E$32=Para!$C11)*(E$33=Para!$F$3),Para!$D11,0))+(IF((E$36=Para!$C11)*(E$37=Para!$F$3),Para!$D11,0))+(IF((E$40=Para!$C11)*(E$41=Para!$F$3),Para!$D11,0))+(IF((E$44=Para!$C11)*(E$45=Para!$F$3),Para!$D11,0))+(IF((E$48=Para!$C11)*(E$49=Para!$F$3),Para!$D11,0))+(IF((E$52=Para!$C11)*(E$53=Para!$F$3),Para!$D11,0))+(IF((E$56=Para!$C11)*(E$57=Para!$F$3),Para!$D11,0))+(IF((E$60=Para!$C11)*(E$61=Para!$F$3),Para!$D11,0))+(IF((E$64=Para!$C11)*(E$65=Para!$F$3),Para!$D11,0))+(IF((E$68=Para!$C11)*(E$69=Para!$F$3),Para!$D11,0))+(IF((E$72=Para!$C11)*(E$73=Para!$F$3),Para!$D11,0))+(IF((E$76=Para!$C11)*(E$77=Para!$F$3),Para!$D11,0))+(IF((E$80=Para!$C11)*(E$81=Para!$F$3),Para!$D11,0))+(IF((E$84=Para!$C11)*(E$85=Para!$F$3),Para!$D11,0))+(IF((E$88=Para!$C11)*(E$89=Para!$F$3),Para!$D11,0))+(IF((E$92=Para!$C11)*(E$93=Para!$F$3),Para!$D11,0))+(IF((E$96=Para!$C11)*(E$97=Para!$F$3),Para!$D11,0))+(IF((E$100=Para!$C11)*(E$101=Para!$F$3),Para!$D11,0))+(IF((E$104=Para!$C11)*(E$105=Para!$F$3),Para!$D11,0))+(IF((E$108=Para!$C11)*(E$109=Para!$F$3),Para!$D11,0))+(IF((E$112=Para!$C11)*(E$113=Para!$F$3),Para!$D11,0))+(IF((E$116=Para!$C11)*(E$117=Para!$F$3),Para!$D11,0))+(IF((E$120=Para!$C11)*(E$121=Para!$F$3),Para!$D11,0))</f>
        <v>0</v>
      </c>
      <c r="F151" s="99">
        <f ca="1">IF((F$8=Para!$C11)*(F$9=Para!$F$3),Para!$D11,0)+(IF((F$12=Para!$C11)*(F$13=Para!$F$3),Para!$D11,0))+(IF((F$16=Para!$C11)*(F$17=Para!$F$3),Para!$D11,0))+(IF((F$20=Para!$C11)*(F$21=Para!$F$3),Para!$D11,0))+(IF((F$24=Para!$C11)*(F$25=Para!$F$3),Para!$D11,0))+(IF((F$28=Para!$C11)*(F$29=Para!$F$3),Para!$D11,0))+(IF((F$32=Para!$C11)*(F$33=Para!$F$3),Para!$D11,0))+(IF((F$36=Para!$C11)*(F$37=Para!$F$3),Para!$D11,0))+(IF((F$40=Para!$C11)*(F$41=Para!$F$3),Para!$D11,0))+(IF((F$44=Para!$C11)*(F$45=Para!$F$3),Para!$D11,0))+(IF((F$48=Para!$C11)*(F$49=Para!$F$3),Para!$D11,0))+(IF((F$52=Para!$C11)*(F$53=Para!$F$3),Para!$D11,0))+(IF((F$56=Para!$C11)*(F$57=Para!$F$3),Para!$D11,0))+(IF((F$60=Para!$C11)*(F$61=Para!$F$3),Para!$D11,0))+(IF((F$64=Para!$C11)*(F$65=Para!$F$3),Para!$D11,0))+(IF((F$68=Para!$C11)*(F$69=Para!$F$3),Para!$D11,0))+(IF((F$72=Para!$C11)*(F$73=Para!$F$3),Para!$D11,0))+(IF((F$76=Para!$C11)*(F$77=Para!$F$3),Para!$D11,0))+(IF((F$80=Para!$C11)*(F$81=Para!$F$3),Para!$D11,0))+(IF((F$84=Para!$C11)*(F$85=Para!$F$3),Para!$D11,0))+(IF((F$88=Para!$C11)*(F$89=Para!$F$3),Para!$D11,0))+(IF((F$92=Para!$C11)*(F$93=Para!$F$3),Para!$D11,0))+(IF((F$96=Para!$C11)*(F$97=Para!$F$3),Para!$D11,0))+(IF((F$100=Para!$C11)*(F$101=Para!$F$3),Para!$D11,0))+(IF((F$104=Para!$C11)*(F$105=Para!$F$3),Para!$D11,0))+(IF((F$108=Para!$C11)*(F$109=Para!$F$3),Para!$D11,0))+(IF((F$112=Para!$C11)*(F$113=Para!$F$3),Para!$D11,0))+(IF((F$116=Para!$C11)*(F$117=Para!$F$3),Para!$D11,0))+(IF((F$120=Para!$C11)*(F$121=Para!$F$3),Para!$D11,0))</f>
        <v>0</v>
      </c>
      <c r="G151" s="99">
        <f ca="1">IF((G$8=Para!$C11)*(G$9=Para!$F$3),Para!$D11,0)+(IF((G$12=Para!$C11)*(G$13=Para!$F$3),Para!$D11,0))+(IF((G$16=Para!$C11)*(G$17=Para!$F$3),Para!$D11,0))+(IF((G$20=Para!$C11)*(G$21=Para!$F$3),Para!$D11,0))+(IF((G$24=Para!$C11)*(G$25=Para!$F$3),Para!$D11,0))+(IF((G$28=Para!$C11)*(G$29=Para!$F$3),Para!$D11,0))+(IF((G$32=Para!$C11)*(G$33=Para!$F$3),Para!$D11,0))+(IF((G$36=Para!$C11)*(G$37=Para!$F$3),Para!$D11,0))+(IF((G$40=Para!$C11)*(G$41=Para!$F$3),Para!$D11,0))+(IF((G$44=Para!$C11)*(G$45=Para!$F$3),Para!$D11,0))+(IF((G$48=Para!$C11)*(G$49=Para!$F$3),Para!$D11,0))+(IF((G$52=Para!$C11)*(G$53=Para!$F$3),Para!$D11,0))+(IF((G$56=Para!$C11)*(G$57=Para!$F$3),Para!$D11,0))+(IF((G$60=Para!$C11)*(G$61=Para!$F$3),Para!$D11,0))+(IF((G$64=Para!$C11)*(G$65=Para!$F$3),Para!$D11,0))+(IF((G$68=Para!$C11)*(G$69=Para!$F$3),Para!$D11,0))+(IF((G$72=Para!$C11)*(G$73=Para!$F$3),Para!$D11,0))+(IF((G$76=Para!$C11)*(G$77=Para!$F$3),Para!$D11,0))+(IF((G$80=Para!$C11)*(G$81=Para!$F$3),Para!$D11,0))+(IF((G$84=Para!$C11)*(G$85=Para!$F$3),Para!$D11,0))+(IF((G$88=Para!$C11)*(G$89=Para!$F$3),Para!$D11,0))+(IF((G$92=Para!$C11)*(G$93=Para!$F$3),Para!$D11,0))+(IF((G$96=Para!$C11)*(G$97=Para!$F$3),Para!$D11,0))+(IF((G$100=Para!$C11)*(G$101=Para!$F$3),Para!$D11,0))+(IF((G$104=Para!$C11)*(G$105=Para!$F$3),Para!$D11,0))+(IF((G$108=Para!$C11)*(G$109=Para!$F$3),Para!$D11,0))+(IF((G$112=Para!$C11)*(G$113=Para!$F$3),Para!$D11,0))+(IF((G$116=Para!$C11)*(G$117=Para!$F$3),Para!$D11,0))+(IF((G$120=Para!$C11)*(G$121=Para!$F$3),Para!$D11,0))</f>
        <v>0</v>
      </c>
      <c r="H151" s="99">
        <f ca="1">IF((H$8=Para!$C11)*(H$9=Para!$F$3),Para!$D11,0)+(IF((H$12=Para!$C11)*(H$13=Para!$F$3),Para!$D11,0))+(IF((H$16=Para!$C11)*(H$17=Para!$F$3),Para!$D11,0))+(IF((H$20=Para!$C11)*(H$21=Para!$F$3),Para!$D11,0))+(IF((H$24=Para!$C11)*(H$25=Para!$F$3),Para!$D11,0))+(IF((H$28=Para!$C11)*(H$29=Para!$F$3),Para!$D11,0))+(IF((H$32=Para!$C11)*(H$33=Para!$F$3),Para!$D11,0))+(IF((H$36=Para!$C11)*(H$37=Para!$F$3),Para!$D11,0))+(IF((H$40=Para!$C11)*(H$41=Para!$F$3),Para!$D11,0))+(IF((H$44=Para!$C11)*(H$45=Para!$F$3),Para!$D11,0))+(IF((H$48=Para!$C11)*(H$49=Para!$F$3),Para!$D11,0))+(IF((H$52=Para!$C11)*(H$53=Para!$F$3),Para!$D11,0))+(IF((H$56=Para!$C11)*(H$57=Para!$F$3),Para!$D11,0))+(IF((H$60=Para!$C11)*(H$61=Para!$F$3),Para!$D11,0))+(IF((H$64=Para!$C11)*(H$65=Para!$F$3),Para!$D11,0))+(IF((H$68=Para!$C11)*(H$69=Para!$F$3),Para!$D11,0))+(IF((H$72=Para!$C11)*(H$73=Para!$F$3),Para!$D11,0))+(IF((H$76=Para!$C11)*(H$77=Para!$F$3),Para!$D11,0))+(IF((H$80=Para!$C11)*(H$81=Para!$F$3),Para!$D11,0))+(IF((H$84=Para!$C11)*(H$85=Para!$F$3),Para!$D11,0))+(IF((H$88=Para!$C11)*(H$89=Para!$F$3),Para!$D11,0))+(IF((H$92=Para!$C11)*(H$93=Para!$F$3),Para!$D11,0))+(IF((H$96=Para!$C11)*(H$97=Para!$F$3),Para!$D11,0))+(IF((H$100=Para!$C11)*(H$101=Para!$F$3),Para!$D11,0))+(IF((H$104=Para!$C11)*(H$105=Para!$F$3),Para!$D11,0))+(IF((H$108=Para!$C11)*(H$109=Para!$F$3),Para!$D11,0))+(IF((H$112=Para!$C11)*(H$113=Para!$F$3),Para!$D11,0))+(IF((H$116=Para!$C11)*(H$117=Para!$F$3),Para!$D11,0))+(IF((H$120=Para!$C11)*(H$121=Para!$F$3),Para!$D11,0))</f>
        <v>0</v>
      </c>
      <c r="I151" s="99">
        <f ca="1">IF((I$8=Para!$C11)*(I$9=Para!$F$3),Para!$D11,0)+(IF((I$12=Para!$C11)*(I$13=Para!$F$3),Para!$D11,0))+(IF((I$16=Para!$C11)*(I$17=Para!$F$3),Para!$D11,0))+(IF((I$20=Para!$C11)*(I$21=Para!$F$3),Para!$D11,0))+(IF((I$24=Para!$C11)*(I$25=Para!$F$3),Para!$D11,0))+(IF((I$28=Para!$C11)*(I$29=Para!$F$3),Para!$D11,0))+(IF((I$32=Para!$C11)*(I$33=Para!$F$3),Para!$D11,0))+(IF((I$36=Para!$C11)*(I$37=Para!$F$3),Para!$D11,0))+(IF((I$40=Para!$C11)*(I$41=Para!$F$3),Para!$D11,0))+(IF((I$44=Para!$C11)*(I$45=Para!$F$3),Para!$D11,0))+(IF((I$48=Para!$C11)*(I$49=Para!$F$3),Para!$D11,0))+(IF((I$52=Para!$C11)*(I$53=Para!$F$3),Para!$D11,0))+(IF((I$56=Para!$C11)*(I$57=Para!$F$3),Para!$D11,0))+(IF((I$60=Para!$C11)*(I$61=Para!$F$3),Para!$D11,0))+(IF((I$64=Para!$C11)*(I$65=Para!$F$3),Para!$D11,0))+(IF((I$68=Para!$C11)*(I$69=Para!$F$3),Para!$D11,0))+(IF((I$72=Para!$C11)*(I$73=Para!$F$3),Para!$D11,0))+(IF((I$76=Para!$C11)*(I$77=Para!$F$3),Para!$D11,0))+(IF((I$80=Para!$C11)*(I$81=Para!$F$3),Para!$D11,0))+(IF((I$84=Para!$C11)*(I$85=Para!$F$3),Para!$D11,0))+(IF((I$88=Para!$C11)*(I$89=Para!$F$3),Para!$D11,0))+(IF((I$92=Para!$C11)*(I$93=Para!$F$3),Para!$D11,0))+(IF((I$96=Para!$C11)*(I$97=Para!$F$3),Para!$D11,0))+(IF((I$100=Para!$C11)*(I$101=Para!$F$3),Para!$D11,0))+(IF((I$104=Para!$C11)*(I$105=Para!$F$3),Para!$D11,0))+(IF((I$108=Para!$C11)*(I$109=Para!$F$3),Para!$D11,0))+(IF((I$112=Para!$C11)*(I$113=Para!$F$3),Para!$D11,0))+(IF((I$116=Para!$C11)*(I$117=Para!$F$3),Para!$D11,0))+(IF((I$120=Para!$C11)*(I$121=Para!$F$3),Para!$D11,0))</f>
        <v>0</v>
      </c>
      <c r="J151" s="99">
        <f ca="1">IF((J$8=Para!$C11)*(J$9=Para!$F$3),Para!$D11,0)+(IF((J$12=Para!$C11)*(J$13=Para!$F$3),Para!$D11,0))+(IF((J$16=Para!$C11)*(J$17=Para!$F$3),Para!$D11,0))+(IF((J$20=Para!$C11)*(J$21=Para!$F$3),Para!$D11,0))+(IF((J$24=Para!$C11)*(J$25=Para!$F$3),Para!$D11,0))+(IF((J$28=Para!$C11)*(J$29=Para!$F$3),Para!$D11,0))+(IF((J$32=Para!$C11)*(J$33=Para!$F$3),Para!$D11,0))+(IF((J$36=Para!$C11)*(J$37=Para!$F$3),Para!$D11,0))+(IF((J$40=Para!$C11)*(J$41=Para!$F$3),Para!$D11,0))+(IF((J$44=Para!$C11)*(J$45=Para!$F$3),Para!$D11,0))+(IF((J$48=Para!$C11)*(J$49=Para!$F$3),Para!$D11,0))+(IF((J$52=Para!$C11)*(J$53=Para!$F$3),Para!$D11,0))+(IF((J$56=Para!$C11)*(J$57=Para!$F$3),Para!$D11,0))+(IF((J$60=Para!$C11)*(J$61=Para!$F$3),Para!$D11,0))+(IF((J$64=Para!$C11)*(J$65=Para!$F$3),Para!$D11,0))+(IF((J$68=Para!$C11)*(J$69=Para!$F$3),Para!$D11,0))+(IF((J$72=Para!$C11)*(J$73=Para!$F$3),Para!$D11,0))+(IF((J$76=Para!$C11)*(J$77=Para!$F$3),Para!$D11,0))+(IF((J$80=Para!$C11)*(J$81=Para!$F$3),Para!$D11,0))+(IF((J$84=Para!$C11)*(J$85=Para!$F$3),Para!$D11,0))+(IF((J$88=Para!$C11)*(J$89=Para!$F$3),Para!$D11,0))+(IF((J$92=Para!$C11)*(J$93=Para!$F$3),Para!$D11,0))+(IF((J$96=Para!$C11)*(J$97=Para!$F$3),Para!$D11,0))+(IF((J$100=Para!$C11)*(J$101=Para!$F$3),Para!$D11,0))+(IF((J$104=Para!$C11)*(J$105=Para!$F$3),Para!$D11,0))+(IF((J$108=Para!$C11)*(J$109=Para!$F$3),Para!$D11,0))+(IF((J$112=Para!$C11)*(J$113=Para!$F$3),Para!$D11,0))+(IF((J$116=Para!$C11)*(J$117=Para!$F$3),Para!$D11,0))+(IF((J$120=Para!$C11)*(J$121=Para!$F$3),Para!$D11,0))</f>
        <v>0</v>
      </c>
      <c r="K151" s="99">
        <f ca="1">IF((K$8=Para!$C11)*(K$9=Para!$F$3),Para!$D11,0)+(IF((K$12=Para!$C11)*(K$13=Para!$F$3),Para!$D11,0))+(IF((K$16=Para!$C11)*(K$17=Para!$F$3),Para!$D11,0))+(IF((K$20=Para!$C11)*(K$21=Para!$F$3),Para!$D11,0))+(IF((K$24=Para!$C11)*(K$25=Para!$F$3),Para!$D11,0))+(IF((K$28=Para!$C11)*(K$29=Para!$F$3),Para!$D11,0))+(IF((K$32=Para!$C11)*(K$33=Para!$F$3),Para!$D11,0))+(IF((K$36=Para!$C11)*(K$37=Para!$F$3),Para!$D11,0))+(IF((K$40=Para!$C11)*(K$41=Para!$F$3),Para!$D11,0))+(IF((K$44=Para!$C11)*(K$45=Para!$F$3),Para!$D11,0))+(IF((K$48=Para!$C11)*(K$49=Para!$F$3),Para!$D11,0))+(IF((K$52=Para!$C11)*(K$53=Para!$F$3),Para!$D11,0))+(IF((K$56=Para!$C11)*(K$57=Para!$F$3),Para!$D11,0))+(IF((K$60=Para!$C11)*(K$61=Para!$F$3),Para!$D11,0))+(IF((K$64=Para!$C11)*(K$65=Para!$F$3),Para!$D11,0))+(IF((K$68=Para!$C11)*(K$69=Para!$F$3),Para!$D11,0))+(IF((K$72=Para!$C11)*(K$73=Para!$F$3),Para!$D11,0))+(IF((K$76=Para!$C11)*(K$77=Para!$F$3),Para!$D11,0))+(IF((K$80=Para!$C11)*(K$81=Para!$F$3),Para!$D11,0))+(IF((K$84=Para!$C11)*(K$85=Para!$F$3),Para!$D11,0))+(IF((K$88=Para!$C11)*(K$89=Para!$F$3),Para!$D11,0))+(IF((K$92=Para!$C11)*(K$93=Para!$F$3),Para!$D11,0))+(IF((K$96=Para!$C11)*(K$97=Para!$F$3),Para!$D11,0))+(IF((K$100=Para!$C11)*(K$101=Para!$F$3),Para!$D11,0))+(IF((K$104=Para!$C11)*(K$105=Para!$F$3),Para!$D11,0))+(IF((K$108=Para!$C11)*(K$109=Para!$F$3),Para!$D11,0))+(IF((K$112=Para!$C11)*(K$113=Para!$F$3),Para!$D11,0))+(IF((K$116=Para!$C11)*(K$117=Para!$F$3),Para!$D11,0))+(IF((K$120=Para!$C11)*(K$121=Para!$F$3),Para!$D11,0))</f>
        <v>0</v>
      </c>
      <c r="L151" s="99">
        <f ca="1">IF((L$8=Para!$C11)*(L$9=Para!$F$3),Para!$D11,0)+(IF((L$12=Para!$C11)*(L$13=Para!$F$3),Para!$D11,0))+(IF((L$16=Para!$C11)*(L$17=Para!$F$3),Para!$D11,0))+(IF((L$20=Para!$C11)*(L$21=Para!$F$3),Para!$D11,0))+(IF((L$24=Para!$C11)*(L$25=Para!$F$3),Para!$D11,0))+(IF((L$28=Para!$C11)*(L$29=Para!$F$3),Para!$D11,0))+(IF((L$32=Para!$C11)*(L$33=Para!$F$3),Para!$D11,0))+(IF((L$36=Para!$C11)*(L$37=Para!$F$3),Para!$D11,0))+(IF((L$40=Para!$C11)*(L$41=Para!$F$3),Para!$D11,0))+(IF((L$44=Para!$C11)*(L$45=Para!$F$3),Para!$D11,0))+(IF((L$48=Para!$C11)*(L$49=Para!$F$3),Para!$D11,0))+(IF((L$52=Para!$C11)*(L$53=Para!$F$3),Para!$D11,0))+(IF((L$56=Para!$C11)*(L$57=Para!$F$3),Para!$D11,0))+(IF((L$60=Para!$C11)*(L$61=Para!$F$3),Para!$D11,0))+(IF((L$64=Para!$C11)*(L$65=Para!$F$3),Para!$D11,0))+(IF((L$68=Para!$C11)*(L$69=Para!$F$3),Para!$D11,0))+(IF((L$72=Para!$C11)*(L$73=Para!$F$3),Para!$D11,0))+(IF((L$76=Para!$C11)*(L$77=Para!$F$3),Para!$D11,0))+(IF((L$80=Para!$C11)*(L$81=Para!$F$3),Para!$D11,0))+(IF((L$84=Para!$C11)*(L$85=Para!$F$3),Para!$D11,0))+(IF((L$88=Para!$C11)*(L$89=Para!$F$3),Para!$D11,0))+(IF((L$92=Para!$C11)*(L$93=Para!$F$3),Para!$D11,0))+(IF((L$96=Para!$C11)*(L$97=Para!$F$3),Para!$D11,0))+(IF((L$100=Para!$C11)*(L$101=Para!$F$3),Para!$D11,0))+(IF((L$104=Para!$C11)*(L$105=Para!$F$3),Para!$D11,0))+(IF((L$108=Para!$C11)*(L$109=Para!$F$3),Para!$D11,0))+(IF((L$112=Para!$C11)*(L$113=Para!$F$3),Para!$D11,0))+(IF((L$116=Para!$C11)*(L$117=Para!$F$3),Para!$D11,0))+(IF((L$120=Para!$C11)*(L$121=Para!$F$3),Para!$D11,0))</f>
        <v>0</v>
      </c>
      <c r="M151" s="99">
        <f ca="1">IF((M$8=Para!$C11)*(M$9=Para!$F$3),Para!$D11,0)+(IF((M$12=Para!$C11)*(M$13=Para!$F$3),Para!$D11,0))+(IF((M$16=Para!$C11)*(M$17=Para!$F$3),Para!$D11,0))+(IF((M$20=Para!$C11)*(M$21=Para!$F$3),Para!$D11,0))+(IF((M$24=Para!$C11)*(M$25=Para!$F$3),Para!$D11,0))+(IF((M$28=Para!$C11)*(M$29=Para!$F$3),Para!$D11,0))+(IF((M$32=Para!$C11)*(M$33=Para!$F$3),Para!$D11,0))+(IF((M$36=Para!$C11)*(M$37=Para!$F$3),Para!$D11,0))+(IF((M$40=Para!$C11)*(M$41=Para!$F$3),Para!$D11,0))+(IF((M$44=Para!$C11)*(M$45=Para!$F$3),Para!$D11,0))+(IF((M$48=Para!$C11)*(M$49=Para!$F$3),Para!$D11,0))+(IF((M$52=Para!$C11)*(M$53=Para!$F$3),Para!$D11,0))+(IF((M$56=Para!$C11)*(M$57=Para!$F$3),Para!$D11,0))+(IF((M$60=Para!$C11)*(M$61=Para!$F$3),Para!$D11,0))+(IF((M$64=Para!$C11)*(M$65=Para!$F$3),Para!$D11,0))+(IF((M$68=Para!$C11)*(M$69=Para!$F$3),Para!$D11,0))+(IF((M$72=Para!$C11)*(M$73=Para!$F$3),Para!$D11,0))+(IF((M$76=Para!$C11)*(M$77=Para!$F$3),Para!$D11,0))+(IF((M$80=Para!$C11)*(M$81=Para!$F$3),Para!$D11,0))+(IF((M$84=Para!$C11)*(M$85=Para!$F$3),Para!$D11,0))+(IF((M$88=Para!$C11)*(M$89=Para!$F$3),Para!$D11,0))+(IF((M$92=Para!$C11)*(M$93=Para!$F$3),Para!$D11,0))+(IF((M$96=Para!$C11)*(M$97=Para!$F$3),Para!$D11,0))+(IF((M$100=Para!$C11)*(M$101=Para!$F$3),Para!$D11,0))+(IF((M$104=Para!$C11)*(M$105=Para!$F$3),Para!$D11,0))+(IF((M$108=Para!$C11)*(M$109=Para!$F$3),Para!$D11,0))+(IF((M$112=Para!$C11)*(M$113=Para!$F$3),Para!$D11,0))+(IF((M$116=Para!$C11)*(M$117=Para!$F$3),Para!$D11,0))+(IF((M$120=Para!$C11)*(M$121=Para!$F$3),Para!$D11,0))</f>
        <v>0</v>
      </c>
      <c r="N151" s="99">
        <f ca="1">IF((N$8=Para!$C11)*(N$9=Para!$F$3),Para!$D11,0)+(IF((N$12=Para!$C11)*(N$13=Para!$F$3),Para!$D11,0))+(IF((N$16=Para!$C11)*(N$17=Para!$F$3),Para!$D11,0))+(IF((N$20=Para!$C11)*(N$21=Para!$F$3),Para!$D11,0))+(IF((N$24=Para!$C11)*(N$25=Para!$F$3),Para!$D11,0))+(IF((N$28=Para!$C11)*(N$29=Para!$F$3),Para!$D11,0))+(IF((N$32=Para!$C11)*(N$33=Para!$F$3),Para!$D11,0))+(IF((N$36=Para!$C11)*(N$37=Para!$F$3),Para!$D11,0))+(IF((N$40=Para!$C11)*(N$41=Para!$F$3),Para!$D11,0))+(IF((N$44=Para!$C11)*(N$45=Para!$F$3),Para!$D11,0))+(IF((N$48=Para!$C11)*(N$49=Para!$F$3),Para!$D11,0))+(IF((N$52=Para!$C11)*(N$53=Para!$F$3),Para!$D11,0))+(IF((N$56=Para!$C11)*(N$57=Para!$F$3),Para!$D11,0))+(IF((N$60=Para!$C11)*(N$61=Para!$F$3),Para!$D11,0))+(IF((N$64=Para!$C11)*(N$65=Para!$F$3),Para!$D11,0))+(IF((N$68=Para!$C11)*(N$69=Para!$F$3),Para!$D11,0))+(IF((N$72=Para!$C11)*(N$73=Para!$F$3),Para!$D11,0))+(IF((N$76=Para!$C11)*(N$77=Para!$F$3),Para!$D11,0))+(IF((N$80=Para!$C11)*(N$81=Para!$F$3),Para!$D11,0))+(IF((N$84=Para!$C11)*(N$85=Para!$F$3),Para!$D11,0))+(IF((N$88=Para!$C11)*(N$89=Para!$F$3),Para!$D11,0))+(IF((N$92=Para!$C11)*(N$93=Para!$F$3),Para!$D11,0))+(IF((N$96=Para!$C11)*(N$97=Para!$F$3),Para!$D11,0))+(IF((N$100=Para!$C11)*(N$101=Para!$F$3),Para!$D11,0))+(IF((N$104=Para!$C11)*(N$105=Para!$F$3),Para!$D11,0))+(IF((N$108=Para!$C11)*(N$109=Para!$F$3),Para!$D11,0))+(IF((N$112=Para!$C11)*(N$113=Para!$F$3),Para!$D11,0))+(IF((N$116=Para!$C11)*(N$117=Para!$F$3),Para!$D11,0))+(IF((N$120=Para!$C11)*(N$121=Para!$F$3),Para!$D11,0))</f>
        <v>0</v>
      </c>
      <c r="O151" s="99">
        <f ca="1">IF((O$8=Para!$C11)*(O$9=Para!$F$3),Para!$D11,0)+(IF((O$12=Para!$C11)*(O$13=Para!$F$3),Para!$D11,0))+(IF((O$16=Para!$C11)*(O$17=Para!$F$3),Para!$D11,0))+(IF((O$20=Para!$C11)*(O$21=Para!$F$3),Para!$D11,0))+(IF((O$24=Para!$C11)*(O$25=Para!$F$3),Para!$D11,0))+(IF((O$28=Para!$C11)*(O$29=Para!$F$3),Para!$D11,0))+(IF((O$32=Para!$C11)*(O$33=Para!$F$3),Para!$D11,0))+(IF((O$36=Para!$C11)*(O$37=Para!$F$3),Para!$D11,0))+(IF((O$40=Para!$C11)*(O$41=Para!$F$3),Para!$D11,0))+(IF((O$44=Para!$C11)*(O$45=Para!$F$3),Para!$D11,0))+(IF((O$48=Para!$C11)*(O$49=Para!$F$3),Para!$D11,0))+(IF((O$52=Para!$C11)*(O$53=Para!$F$3),Para!$D11,0))+(IF((O$56=Para!$C11)*(O$57=Para!$F$3),Para!$D11,0))+(IF((O$60=Para!$C11)*(O$61=Para!$F$3),Para!$D11,0))+(IF((O$64=Para!$C11)*(O$65=Para!$F$3),Para!$D11,0))+(IF((O$68=Para!$C11)*(O$69=Para!$F$3),Para!$D11,0))+(IF((O$72=Para!$C11)*(O$73=Para!$F$3),Para!$D11,0))+(IF((O$76=Para!$C11)*(O$77=Para!$F$3),Para!$D11,0))+(IF((O$80=Para!$C11)*(O$81=Para!$F$3),Para!$D11,0))+(IF((O$84=Para!$C11)*(O$85=Para!$F$3),Para!$D11,0))+(IF((O$88=Para!$C11)*(O$89=Para!$F$3),Para!$D11,0))+(IF((O$92=Para!$C11)*(O$93=Para!$F$3),Para!$D11,0))+(IF((O$96=Para!$C11)*(O$97=Para!$F$3),Para!$D11,0))+(IF((O$100=Para!$C11)*(O$101=Para!$F$3),Para!$D11,0))+(IF((O$104=Para!$C11)*(O$105=Para!$F$3),Para!$D11,0))+(IF((O$108=Para!$C11)*(O$109=Para!$F$3),Para!$D11,0))+(IF((O$112=Para!$C11)*(O$113=Para!$F$3),Para!$D11,0))+(IF((O$116=Para!$C11)*(O$117=Para!$F$3),Para!$D11,0))+(IF((O$120=Para!$C11)*(O$121=Para!$F$3),Para!$D11,0))</f>
        <v>0</v>
      </c>
      <c r="P151" s="99">
        <f ca="1">IF((P$8=Para!$C11)*(P$9=Para!$F$3),Para!$D11,0)+(IF((P$12=Para!$C11)*(P$13=Para!$F$3),Para!$D11,0))+(IF((P$16=Para!$C11)*(P$17=Para!$F$3),Para!$D11,0))+(IF((P$20=Para!$C11)*(P$21=Para!$F$3),Para!$D11,0))+(IF((P$24=Para!$C11)*(P$25=Para!$F$3),Para!$D11,0))+(IF((P$28=Para!$C11)*(P$29=Para!$F$3),Para!$D11,0))+(IF((P$32=Para!$C11)*(P$33=Para!$F$3),Para!$D11,0))+(IF((P$36=Para!$C11)*(P$37=Para!$F$3),Para!$D11,0))+(IF((P$40=Para!$C11)*(P$41=Para!$F$3),Para!$D11,0))+(IF((P$44=Para!$C11)*(P$45=Para!$F$3),Para!$D11,0))+(IF((P$48=Para!$C11)*(P$49=Para!$F$3),Para!$D11,0))+(IF((P$52=Para!$C11)*(P$53=Para!$F$3),Para!$D11,0))+(IF((P$56=Para!$C11)*(P$57=Para!$F$3),Para!$D11,0))+(IF((P$60=Para!$C11)*(P$61=Para!$F$3),Para!$D11,0))+(IF((P$64=Para!$C11)*(P$65=Para!$F$3),Para!$D11,0))+(IF((P$68=Para!$C11)*(P$69=Para!$F$3),Para!$D11,0))+(IF((P$72=Para!$C11)*(P$73=Para!$F$3),Para!$D11,0))+(IF((P$76=Para!$C11)*(P$77=Para!$F$3),Para!$D11,0))+(IF((P$80=Para!$C11)*(P$81=Para!$F$3),Para!$D11,0))+(IF((P$84=Para!$C11)*(P$85=Para!$F$3),Para!$D11,0))+(IF((P$88=Para!$C11)*(P$89=Para!$F$3),Para!$D11,0))+(IF((P$92=Para!$C11)*(P$93=Para!$F$3),Para!$D11,0))+(IF((P$96=Para!$C11)*(P$97=Para!$F$3),Para!$D11,0))+(IF((P$100=Para!$C11)*(P$101=Para!$F$3),Para!$D11,0))+(IF((P$104=Para!$C11)*(P$105=Para!$F$3),Para!$D11,0))+(IF((P$108=Para!$C11)*(P$109=Para!$F$3),Para!$D11,0))+(IF((P$112=Para!$C11)*(P$113=Para!$F$3),Para!$D11,0))+(IF((P$116=Para!$C11)*(P$117=Para!$F$3),Para!$D11,0))+(IF((P$120=Para!$C11)*(P$121=Para!$F$3),Para!$D11,0))</f>
        <v>0</v>
      </c>
      <c r="Q151" s="99">
        <f ca="1">IF((Q$8=Para!$C11)*(Q$9=Para!$F$3),Para!$D11,0)+(IF((Q$12=Para!$C11)*(Q$13=Para!$F$3),Para!$D11,0))+(IF((Q$16=Para!$C11)*(Q$17=Para!$F$3),Para!$D11,0))+(IF((Q$20=Para!$C11)*(Q$21=Para!$F$3),Para!$D11,0))+(IF((Q$24=Para!$C11)*(Q$25=Para!$F$3),Para!$D11,0))+(IF((Q$28=Para!$C11)*(Q$29=Para!$F$3),Para!$D11,0))+(IF((Q$32=Para!$C11)*(Q$33=Para!$F$3),Para!$D11,0))+(IF((Q$36=Para!$C11)*(Q$37=Para!$F$3),Para!$D11,0))+(IF((Q$40=Para!$C11)*(Q$41=Para!$F$3),Para!$D11,0))+(IF((Q$44=Para!$C11)*(Q$45=Para!$F$3),Para!$D11,0))+(IF((Q$48=Para!$C11)*(Q$49=Para!$F$3),Para!$D11,0))+(IF((Q$52=Para!$C11)*(Q$53=Para!$F$3),Para!$D11,0))+(IF((Q$56=Para!$C11)*(Q$57=Para!$F$3),Para!$D11,0))+(IF((Q$60=Para!$C11)*(Q$61=Para!$F$3),Para!$D11,0))+(IF((Q$64=Para!$C11)*(Q$65=Para!$F$3),Para!$D11,0))+(IF((Q$68=Para!$C11)*(Q$69=Para!$F$3),Para!$D11,0))+(IF((Q$72=Para!$C11)*(Q$73=Para!$F$3),Para!$D11,0))+(IF((Q$76=Para!$C11)*(Q$77=Para!$F$3),Para!$D11,0))+(IF((Q$80=Para!$C11)*(Q$81=Para!$F$3),Para!$D11,0))+(IF((Q$84=Para!$C11)*(Q$85=Para!$F$3),Para!$D11,0))+(IF((Q$88=Para!$C11)*(Q$89=Para!$F$3),Para!$D11,0))+(IF((Q$92=Para!$C11)*(Q$93=Para!$F$3),Para!$D11,0))+(IF((Q$96=Para!$C11)*(Q$97=Para!$F$3),Para!$D11,0))+(IF((Q$100=Para!$C11)*(Q$101=Para!$F$3),Para!$D11,0))+(IF((Q$104=Para!$C11)*(Q$105=Para!$F$3),Para!$D11,0))+(IF((Q$108=Para!$C11)*(Q$109=Para!$F$3),Para!$D11,0))+(IF((Q$112=Para!$C11)*(Q$113=Para!$F$3),Para!$D11,0))+(IF((Q$116=Para!$C11)*(Q$117=Para!$F$3),Para!$D11,0))+(IF((Q$120=Para!$C11)*(Q$121=Para!$F$3),Para!$D11,0))</f>
        <v>0</v>
      </c>
      <c r="R151" s="99">
        <f ca="1">IF((R$8=Para!$C11)*(R$9=Para!$F$3),Para!$D11,0)+(IF((R$12=Para!$C11)*(R$13=Para!$F$3),Para!$D11,0))+(IF((R$16=Para!$C11)*(R$17=Para!$F$3),Para!$D11,0))+(IF((R$20=Para!$C11)*(R$21=Para!$F$3),Para!$D11,0))+(IF((R$24=Para!$C11)*(R$25=Para!$F$3),Para!$D11,0))+(IF((R$28=Para!$C11)*(R$29=Para!$F$3),Para!$D11,0))+(IF((R$32=Para!$C11)*(R$33=Para!$F$3),Para!$D11,0))+(IF((R$36=Para!$C11)*(R$37=Para!$F$3),Para!$D11,0))+(IF((R$40=Para!$C11)*(R$41=Para!$F$3),Para!$D11,0))+(IF((R$44=Para!$C11)*(R$45=Para!$F$3),Para!$D11,0))+(IF((R$48=Para!$C11)*(R$49=Para!$F$3),Para!$D11,0))+(IF((R$52=Para!$C11)*(R$53=Para!$F$3),Para!$D11,0))+(IF((R$56=Para!$C11)*(R$57=Para!$F$3),Para!$D11,0))+(IF((R$60=Para!$C11)*(R$61=Para!$F$3),Para!$D11,0))+(IF((R$64=Para!$C11)*(R$65=Para!$F$3),Para!$D11,0))+(IF((R$68=Para!$C11)*(R$69=Para!$F$3),Para!$D11,0))+(IF((R$72=Para!$C11)*(R$73=Para!$F$3),Para!$D11,0))+(IF((R$76=Para!$C11)*(R$77=Para!$F$3),Para!$D11,0))+(IF((R$80=Para!$C11)*(R$81=Para!$F$3),Para!$D11,0))+(IF((R$84=Para!$C11)*(R$85=Para!$F$3),Para!$D11,0))+(IF((R$88=Para!$C11)*(R$89=Para!$F$3),Para!$D11,0))+(IF((R$92=Para!$C11)*(R$93=Para!$F$3),Para!$D11,0))+(IF((R$96=Para!$C11)*(R$97=Para!$F$3),Para!$D11,0))+(IF((R$100=Para!$C11)*(R$101=Para!$F$3),Para!$D11,0))+(IF((R$104=Para!$C11)*(R$105=Para!$F$3),Para!$D11,0))+(IF((R$108=Para!$C11)*(R$109=Para!$F$3),Para!$D11,0))+(IF((R$112=Para!$C11)*(R$113=Para!$F$3),Para!$D11,0))+(IF((R$116=Para!$C11)*(R$117=Para!$F$3),Para!$D11,0))+(IF((R$120=Para!$C11)*(R$121=Para!$F$3),Para!$D11,0))</f>
        <v>0</v>
      </c>
      <c r="S151" s="99">
        <f ca="1">IF((S$8=Para!$C11)*(S$9=Para!$F$3),Para!$D11,0)+(IF((S$12=Para!$C11)*(S$13=Para!$F$3),Para!$D11,0))+(IF((S$16=Para!$C11)*(S$17=Para!$F$3),Para!$D11,0))+(IF((S$20=Para!$C11)*(S$21=Para!$F$3),Para!$D11,0))+(IF((S$24=Para!$C11)*(S$25=Para!$F$3),Para!$D11,0))+(IF((S$28=Para!$C11)*(S$29=Para!$F$3),Para!$D11,0))+(IF((S$32=Para!$C11)*(S$33=Para!$F$3),Para!$D11,0))+(IF((S$36=Para!$C11)*(S$37=Para!$F$3),Para!$D11,0))+(IF((S$40=Para!$C11)*(S$41=Para!$F$3),Para!$D11,0))+(IF((S$44=Para!$C11)*(S$45=Para!$F$3),Para!$D11,0))+(IF((S$48=Para!$C11)*(S$49=Para!$F$3),Para!$D11,0))+(IF((S$52=Para!$C11)*(S$53=Para!$F$3),Para!$D11,0))+(IF((S$56=Para!$C11)*(S$57=Para!$F$3),Para!$D11,0))+(IF((S$60=Para!$C11)*(S$61=Para!$F$3),Para!$D11,0))+(IF((S$64=Para!$C11)*(S$65=Para!$F$3),Para!$D11,0))+(IF((S$68=Para!$C11)*(S$69=Para!$F$3),Para!$D11,0))+(IF((S$72=Para!$C11)*(S$73=Para!$F$3),Para!$D11,0))+(IF((S$76=Para!$C11)*(S$77=Para!$F$3),Para!$D11,0))+(IF((S$80=Para!$C11)*(S$81=Para!$F$3),Para!$D11,0))+(IF((S$84=Para!$C11)*(S$85=Para!$F$3),Para!$D11,0))+(IF((S$88=Para!$C11)*(S$89=Para!$F$3),Para!$D11,0))+(IF((S$92=Para!$C11)*(S$93=Para!$F$3),Para!$D11,0))+(IF((S$96=Para!$C11)*(S$97=Para!$F$3),Para!$D11,0))+(IF((S$100=Para!$C11)*(S$101=Para!$F$3),Para!$D11,0))+(IF((S$104=Para!$C11)*(S$105=Para!$F$3),Para!$D11,0))+(IF((S$108=Para!$C11)*(S$109=Para!$F$3),Para!$D11,0))+(IF((S$112=Para!$C11)*(S$113=Para!$F$3),Para!$D11,0))+(IF((S$116=Para!$C11)*(S$117=Para!$F$3),Para!$D11,0))+(IF((S$120=Para!$C11)*(S$121=Para!$F$3),Para!$D11,0))</f>
        <v>0</v>
      </c>
      <c r="T151" s="99">
        <f ca="1">IF((T$8=Para!$C11)*(T$9=Para!$F$3),Para!$D11,0)+(IF((T$12=Para!$C11)*(T$13=Para!$F$3),Para!$D11,0))+(IF((T$16=Para!$C11)*(T$17=Para!$F$3),Para!$D11,0))+(IF((T$20=Para!$C11)*(T$21=Para!$F$3),Para!$D11,0))+(IF((T$24=Para!$C11)*(T$25=Para!$F$3),Para!$D11,0))+(IF((T$28=Para!$C11)*(T$29=Para!$F$3),Para!$D11,0))+(IF((T$32=Para!$C11)*(T$33=Para!$F$3),Para!$D11,0))+(IF((T$36=Para!$C11)*(T$37=Para!$F$3),Para!$D11,0))+(IF((T$40=Para!$C11)*(T$41=Para!$F$3),Para!$D11,0))+(IF((T$44=Para!$C11)*(T$45=Para!$F$3),Para!$D11,0))+(IF((T$48=Para!$C11)*(T$49=Para!$F$3),Para!$D11,0))+(IF((T$52=Para!$C11)*(T$53=Para!$F$3),Para!$D11,0))+(IF((T$56=Para!$C11)*(T$57=Para!$F$3),Para!$D11,0))+(IF((T$60=Para!$C11)*(T$61=Para!$F$3),Para!$D11,0))+(IF((T$64=Para!$C11)*(T$65=Para!$F$3),Para!$D11,0))+(IF((T$68=Para!$C11)*(T$69=Para!$F$3),Para!$D11,0))+(IF((T$72=Para!$C11)*(T$73=Para!$F$3),Para!$D11,0))+(IF((T$76=Para!$C11)*(T$77=Para!$F$3),Para!$D11,0))+(IF((T$80=Para!$C11)*(T$81=Para!$F$3),Para!$D11,0))+(IF((T$84=Para!$C11)*(T$85=Para!$F$3),Para!$D11,0))+(IF((T$88=Para!$C11)*(T$89=Para!$F$3),Para!$D11,0))+(IF((T$92=Para!$C11)*(T$93=Para!$F$3),Para!$D11,0))+(IF((T$96=Para!$C11)*(T$97=Para!$F$3),Para!$D11,0))+(IF((T$100=Para!$C11)*(T$101=Para!$F$3),Para!$D11,0))+(IF((T$104=Para!$C11)*(T$105=Para!$F$3),Para!$D11,0))+(IF((T$108=Para!$C11)*(T$109=Para!$F$3),Para!$D11,0))+(IF((T$112=Para!$C11)*(T$113=Para!$F$3),Para!$D11,0))+(IF((T$116=Para!$C11)*(T$117=Para!$F$3),Para!$D11,0))+(IF((T$120=Para!$C11)*(T$121=Para!$F$3),Para!$D11,0))</f>
        <v>0</v>
      </c>
      <c r="U151" s="99">
        <f ca="1">IF((U$8=Para!$C11)*(U$9=Para!$F$3),Para!$D11,0)+(IF((U$12=Para!$C11)*(U$13=Para!$F$3),Para!$D11,0))+(IF((U$16=Para!$C11)*(U$17=Para!$F$3),Para!$D11,0))+(IF((U$20=Para!$C11)*(U$21=Para!$F$3),Para!$D11,0))+(IF((U$24=Para!$C11)*(U$25=Para!$F$3),Para!$D11,0))+(IF((U$28=Para!$C11)*(U$29=Para!$F$3),Para!$D11,0))+(IF((U$32=Para!$C11)*(U$33=Para!$F$3),Para!$D11,0))+(IF((U$36=Para!$C11)*(U$37=Para!$F$3),Para!$D11,0))+(IF((U$40=Para!$C11)*(U$41=Para!$F$3),Para!$D11,0))+(IF((U$44=Para!$C11)*(U$45=Para!$F$3),Para!$D11,0))+(IF((U$48=Para!$C11)*(U$49=Para!$F$3),Para!$D11,0))+(IF((U$52=Para!$C11)*(U$53=Para!$F$3),Para!$D11,0))+(IF((U$56=Para!$C11)*(U$57=Para!$F$3),Para!$D11,0))+(IF((U$60=Para!$C11)*(U$61=Para!$F$3),Para!$D11,0))+(IF((U$64=Para!$C11)*(U$65=Para!$F$3),Para!$D11,0))+(IF((U$68=Para!$C11)*(U$69=Para!$F$3),Para!$D11,0))+(IF((U$72=Para!$C11)*(U$73=Para!$F$3),Para!$D11,0))+(IF((U$76=Para!$C11)*(U$77=Para!$F$3),Para!$D11,0))+(IF((U$80=Para!$C11)*(U$81=Para!$F$3),Para!$D11,0))+(IF((U$84=Para!$C11)*(U$85=Para!$F$3),Para!$D11,0))+(IF((U$88=Para!$C11)*(U$89=Para!$F$3),Para!$D11,0))+(IF((U$92=Para!$C11)*(U$93=Para!$F$3),Para!$D11,0))+(IF((U$96=Para!$C11)*(U$97=Para!$F$3),Para!$D11,0))+(IF((U$100=Para!$C11)*(U$101=Para!$F$3),Para!$D11,0))+(IF((U$104=Para!$C11)*(U$105=Para!$F$3),Para!$D11,0))+(IF((U$108=Para!$C11)*(U$109=Para!$F$3),Para!$D11,0))+(IF((U$112=Para!$C11)*(U$113=Para!$F$3),Para!$D11,0))+(IF((U$116=Para!$C11)*(U$117=Para!$F$3),Para!$D11,0))+(IF((U$120=Para!$C11)*(U$121=Para!$F$3),Para!$D11,0))</f>
        <v>0</v>
      </c>
      <c r="V151" s="99">
        <f ca="1">IF((V$8=Para!$C11)*(V$9=Para!$F$3),Para!$D11,0)+(IF((V$12=Para!$C11)*(V$13=Para!$F$3),Para!$D11,0))+(IF((V$16=Para!$C11)*(V$17=Para!$F$3),Para!$D11,0))+(IF((V$20=Para!$C11)*(V$21=Para!$F$3),Para!$D11,0))+(IF((V$24=Para!$C11)*(V$25=Para!$F$3),Para!$D11,0))+(IF((V$28=Para!$C11)*(V$29=Para!$F$3),Para!$D11,0))+(IF((V$32=Para!$C11)*(V$33=Para!$F$3),Para!$D11,0))+(IF((V$36=Para!$C11)*(V$37=Para!$F$3),Para!$D11,0))+(IF((V$40=Para!$C11)*(V$41=Para!$F$3),Para!$D11,0))+(IF((V$44=Para!$C11)*(V$45=Para!$F$3),Para!$D11,0))+(IF((V$48=Para!$C11)*(V$49=Para!$F$3),Para!$D11,0))+(IF((V$52=Para!$C11)*(V$53=Para!$F$3),Para!$D11,0))+(IF((V$56=Para!$C11)*(V$57=Para!$F$3),Para!$D11,0))+(IF((V$60=Para!$C11)*(V$61=Para!$F$3),Para!$D11,0))+(IF((V$64=Para!$C11)*(V$65=Para!$F$3),Para!$D11,0))+(IF((V$68=Para!$C11)*(V$69=Para!$F$3),Para!$D11,0))+(IF((V$72=Para!$C11)*(V$73=Para!$F$3),Para!$D11,0))+(IF((V$76=Para!$C11)*(V$77=Para!$F$3),Para!$D11,0))+(IF((V$80=Para!$C11)*(V$81=Para!$F$3),Para!$D11,0))+(IF((V$84=Para!$C11)*(V$85=Para!$F$3),Para!$D11,0))+(IF((V$88=Para!$C11)*(V$89=Para!$F$3),Para!$D11,0))+(IF((V$92=Para!$C11)*(V$93=Para!$F$3),Para!$D11,0))+(IF((V$96=Para!$C11)*(V$97=Para!$F$3),Para!$D11,0))+(IF((V$100=Para!$C11)*(V$101=Para!$F$3),Para!$D11,0))+(IF((V$104=Para!$C11)*(V$105=Para!$F$3),Para!$D11,0))+(IF((V$108=Para!$C11)*(V$109=Para!$F$3),Para!$D11,0))+(IF((V$112=Para!$C11)*(V$113=Para!$F$3),Para!$D11,0))+(IF((V$116=Para!$C11)*(V$117=Para!$F$3),Para!$D11,0))+(IF((V$120=Para!$C11)*(V$121=Para!$F$3),Para!$D11,0))</f>
        <v>0</v>
      </c>
      <c r="W151" s="99">
        <f ca="1">IF((W$8=Para!$C11)*(W$9=Para!$F$3),Para!$D11,0)+(IF((W$12=Para!$C11)*(W$13=Para!$F$3),Para!$D11,0))+(IF((W$16=Para!$C11)*(W$17=Para!$F$3),Para!$D11,0))+(IF((W$20=Para!$C11)*(W$21=Para!$F$3),Para!$D11,0))+(IF((W$24=Para!$C11)*(W$25=Para!$F$3),Para!$D11,0))+(IF((W$28=Para!$C11)*(W$29=Para!$F$3),Para!$D11,0))+(IF((W$32=Para!$C11)*(W$33=Para!$F$3),Para!$D11,0))+(IF((W$36=Para!$C11)*(W$37=Para!$F$3),Para!$D11,0))+(IF((W$40=Para!$C11)*(W$41=Para!$F$3),Para!$D11,0))+(IF((W$44=Para!$C11)*(W$45=Para!$F$3),Para!$D11,0))+(IF((W$48=Para!$C11)*(W$49=Para!$F$3),Para!$D11,0))+(IF((W$52=Para!$C11)*(W$53=Para!$F$3),Para!$D11,0))+(IF((W$56=Para!$C11)*(W$57=Para!$F$3),Para!$D11,0))+(IF((W$60=Para!$C11)*(W$61=Para!$F$3),Para!$D11,0))+(IF((W$64=Para!$C11)*(W$65=Para!$F$3),Para!$D11,0))+(IF((W$68=Para!$C11)*(W$69=Para!$F$3),Para!$D11,0))+(IF((W$72=Para!$C11)*(W$73=Para!$F$3),Para!$D11,0))+(IF((W$76=Para!$C11)*(W$77=Para!$F$3),Para!$D11,0))+(IF((W$80=Para!$C11)*(W$81=Para!$F$3),Para!$D11,0))+(IF((W$84=Para!$C11)*(W$85=Para!$F$3),Para!$D11,0))+(IF((W$88=Para!$C11)*(W$89=Para!$F$3),Para!$D11,0))+(IF((W$92=Para!$C11)*(W$93=Para!$F$3),Para!$D11,0))+(IF((W$96=Para!$C11)*(W$97=Para!$F$3),Para!$D11,0))+(IF((W$100=Para!$C11)*(W$101=Para!$F$3),Para!$D11,0))+(IF((W$104=Para!$C11)*(W$105=Para!$F$3),Para!$D11,0))+(IF((W$108=Para!$C11)*(W$109=Para!$F$3),Para!$D11,0))+(IF((W$112=Para!$C11)*(W$113=Para!$F$3),Para!$D11,0))+(IF((W$116=Para!$C11)*(W$117=Para!$F$3),Para!$D11,0))+(IF((W$120=Para!$C11)*(W$121=Para!$F$3),Para!$D11,0))</f>
        <v>0</v>
      </c>
      <c r="X151" s="99">
        <f ca="1">IF((X$8=Para!$C11)*(X$9=Para!$F$3),Para!$D11,0)+(IF((X$12=Para!$C11)*(X$13=Para!$F$3),Para!$D11,0))+(IF((X$16=Para!$C11)*(X$17=Para!$F$3),Para!$D11,0))+(IF((X$20=Para!$C11)*(X$21=Para!$F$3),Para!$D11,0))+(IF((X$24=Para!$C11)*(X$25=Para!$F$3),Para!$D11,0))+(IF((X$28=Para!$C11)*(X$29=Para!$F$3),Para!$D11,0))+(IF((X$32=Para!$C11)*(X$33=Para!$F$3),Para!$D11,0))+(IF((X$36=Para!$C11)*(X$37=Para!$F$3),Para!$D11,0))+(IF((X$40=Para!$C11)*(X$41=Para!$F$3),Para!$D11,0))+(IF((X$44=Para!$C11)*(X$45=Para!$F$3),Para!$D11,0))+(IF((X$48=Para!$C11)*(X$49=Para!$F$3),Para!$D11,0))+(IF((X$52=Para!$C11)*(X$53=Para!$F$3),Para!$D11,0))+(IF((X$56=Para!$C11)*(X$57=Para!$F$3),Para!$D11,0))+(IF((X$60=Para!$C11)*(X$61=Para!$F$3),Para!$D11,0))+(IF((X$64=Para!$C11)*(X$65=Para!$F$3),Para!$D11,0))+(IF((X$68=Para!$C11)*(X$69=Para!$F$3),Para!$D11,0))+(IF((X$72=Para!$C11)*(X$73=Para!$F$3),Para!$D11,0))+(IF((X$76=Para!$C11)*(X$77=Para!$F$3),Para!$D11,0))+(IF((X$80=Para!$C11)*(X$81=Para!$F$3),Para!$D11,0))+(IF((X$84=Para!$C11)*(X$85=Para!$F$3),Para!$D11,0))+(IF((X$88=Para!$C11)*(X$89=Para!$F$3),Para!$D11,0))+(IF((X$92=Para!$C11)*(X$93=Para!$F$3),Para!$D11,0))+(IF((X$96=Para!$C11)*(X$97=Para!$F$3),Para!$D11,0))+(IF((X$100=Para!$C11)*(X$101=Para!$F$3),Para!$D11,0))+(IF((X$104=Para!$C11)*(X$105=Para!$F$3),Para!$D11,0))+(IF((X$108=Para!$C11)*(X$109=Para!$F$3),Para!$D11,0))+(IF((X$112=Para!$C11)*(X$113=Para!$F$3),Para!$D11,0))+(IF((X$116=Para!$C11)*(X$117=Para!$F$3),Para!$D11,0))+(IF((X$120=Para!$C11)*(X$121=Para!$F$3),Para!$D11,0))</f>
        <v>0</v>
      </c>
      <c r="Y151" s="99">
        <f ca="1">IF((Y$8=Para!$C11)*(Y$9=Para!$F$3),Para!$D11,0)+(IF((Y$12=Para!$C11)*(Y$13=Para!$F$3),Para!$D11,0))+(IF((Y$16=Para!$C11)*(Y$17=Para!$F$3),Para!$D11,0))+(IF((Y$20=Para!$C11)*(Y$21=Para!$F$3),Para!$D11,0))+(IF((Y$24=Para!$C11)*(Y$25=Para!$F$3),Para!$D11,0))+(IF((Y$28=Para!$C11)*(Y$29=Para!$F$3),Para!$D11,0))+(IF((Y$32=Para!$C11)*(Y$33=Para!$F$3),Para!$D11,0))+(IF((Y$36=Para!$C11)*(Y$37=Para!$F$3),Para!$D11,0))+(IF((Y$40=Para!$C11)*(Y$41=Para!$F$3),Para!$D11,0))+(IF((Y$44=Para!$C11)*(Y$45=Para!$F$3),Para!$D11,0))+(IF((Y$48=Para!$C11)*(Y$49=Para!$F$3),Para!$D11,0))+(IF((Y$52=Para!$C11)*(Y$53=Para!$F$3),Para!$D11,0))+(IF((Y$56=Para!$C11)*(Y$57=Para!$F$3),Para!$D11,0))+(IF((Y$60=Para!$C11)*(Y$61=Para!$F$3),Para!$D11,0))+(IF((Y$64=Para!$C11)*(Y$65=Para!$F$3),Para!$D11,0))+(IF((Y$68=Para!$C11)*(Y$69=Para!$F$3),Para!$D11,0))+(IF((Y$72=Para!$C11)*(Y$73=Para!$F$3),Para!$D11,0))+(IF((Y$76=Para!$C11)*(Y$77=Para!$F$3),Para!$D11,0))+(IF((Y$80=Para!$C11)*(Y$81=Para!$F$3),Para!$D11,0))+(IF((Y$84=Para!$C11)*(Y$85=Para!$F$3),Para!$D11,0))+(IF((Y$88=Para!$C11)*(Y$89=Para!$F$3),Para!$D11,0))+(IF((Y$92=Para!$C11)*(Y$93=Para!$F$3),Para!$D11,0))+(IF((Y$96=Para!$C11)*(Y$97=Para!$F$3),Para!$D11,0))+(IF((Y$100=Para!$C11)*(Y$101=Para!$F$3),Para!$D11,0))+(IF((Y$104=Para!$C11)*(Y$105=Para!$F$3),Para!$D11,0))+(IF((Y$108=Para!$C11)*(Y$109=Para!$F$3),Para!$D11,0))+(IF((Y$112=Para!$C11)*(Y$113=Para!$F$3),Para!$D11,0))+(IF((Y$116=Para!$C11)*(Y$117=Para!$F$3),Para!$D11,0))+(IF((Y$120=Para!$C11)*(Y$121=Para!$F$3),Para!$D11,0))</f>
        <v>0</v>
      </c>
      <c r="Z151" s="99">
        <f ca="1">IF((Z$8=Para!$C11)*(Z$9=Para!$F$3),Para!$D11,0)+(IF((Z$12=Para!$C11)*(Z$13=Para!$F$3),Para!$D11,0))+(IF((Z$16=Para!$C11)*(Z$17=Para!$F$3),Para!$D11,0))+(IF((Z$20=Para!$C11)*(Z$21=Para!$F$3),Para!$D11,0))+(IF((Z$24=Para!$C11)*(Z$25=Para!$F$3),Para!$D11,0))+(IF((Z$28=Para!$C11)*(Z$29=Para!$F$3),Para!$D11,0))+(IF((Z$32=Para!$C11)*(Z$33=Para!$F$3),Para!$D11,0))+(IF((Z$36=Para!$C11)*(Z$37=Para!$F$3),Para!$D11,0))+(IF((Z$40=Para!$C11)*(Z$41=Para!$F$3),Para!$D11,0))+(IF((Z$44=Para!$C11)*(Z$45=Para!$F$3),Para!$D11,0))+(IF((Z$48=Para!$C11)*(Z$49=Para!$F$3),Para!$D11,0))+(IF((Z$52=Para!$C11)*(Z$53=Para!$F$3),Para!$D11,0))+(IF((Z$56=Para!$C11)*(Z$57=Para!$F$3),Para!$D11,0))+(IF((Z$60=Para!$C11)*(Z$61=Para!$F$3),Para!$D11,0))+(IF((Z$64=Para!$C11)*(Z$65=Para!$F$3),Para!$D11,0))+(IF((Z$68=Para!$C11)*(Z$69=Para!$F$3),Para!$D11,0))+(IF((Z$72=Para!$C11)*(Z$73=Para!$F$3),Para!$D11,0))+(IF((Z$76=Para!$C11)*(Z$77=Para!$F$3),Para!$D11,0))+(IF((Z$80=Para!$C11)*(Z$81=Para!$F$3),Para!$D11,0))+(IF((Z$84=Para!$C11)*(Z$85=Para!$F$3),Para!$D11,0))+(IF((Z$88=Para!$C11)*(Z$89=Para!$F$3),Para!$D11,0))+(IF((Z$92=Para!$C11)*(Z$93=Para!$F$3),Para!$D11,0))+(IF((Z$96=Para!$C11)*(Z$97=Para!$F$3),Para!$D11,0))+(IF((Z$100=Para!$C11)*(Z$101=Para!$F$3),Para!$D11,0))+(IF((Z$104=Para!$C11)*(Z$105=Para!$F$3),Para!$D11,0))+(IF((Z$108=Para!$C11)*(Z$109=Para!$F$3),Para!$D11,0))+(IF((Z$112=Para!$C11)*(Z$113=Para!$F$3),Para!$D11,0))+(IF((Z$116=Para!$C11)*(Z$117=Para!$F$3),Para!$D11,0))+(IF((Z$120=Para!$C11)*(Z$121=Para!$F$3),Para!$D11,0))</f>
        <v>0</v>
      </c>
      <c r="AA151" s="99">
        <f ca="1">IF((AA$8=Para!$C11)*(AA$9=Para!$F$3),Para!$D11,0)+(IF((AA$12=Para!$C11)*(AA$13=Para!$F$3),Para!$D11,0))+(IF((AA$16=Para!$C11)*(AA$17=Para!$F$3),Para!$D11,0))+(IF((AA$20=Para!$C11)*(AA$21=Para!$F$3),Para!$D11,0))+(IF((AA$24=Para!$C11)*(AA$25=Para!$F$3),Para!$D11,0))+(IF((AA$28=Para!$C11)*(AA$29=Para!$F$3),Para!$D11,0))+(IF((AA$32=Para!$C11)*(AA$33=Para!$F$3),Para!$D11,0))+(IF((AA$36=Para!$C11)*(AA$37=Para!$F$3),Para!$D11,0))+(IF((AA$40=Para!$C11)*(AA$41=Para!$F$3),Para!$D11,0))+(IF((AA$44=Para!$C11)*(AA$45=Para!$F$3),Para!$D11,0))+(IF((AA$48=Para!$C11)*(AA$49=Para!$F$3),Para!$D11,0))+(IF((AA$52=Para!$C11)*(AA$53=Para!$F$3),Para!$D11,0))+(IF((AA$56=Para!$C11)*(AA$57=Para!$F$3),Para!$D11,0))+(IF((AA$60=Para!$C11)*(AA$61=Para!$F$3),Para!$D11,0))+(IF((AA$64=Para!$C11)*(AA$65=Para!$F$3),Para!$D11,0))+(IF((AA$68=Para!$C11)*(AA$69=Para!$F$3),Para!$D11,0))+(IF((AA$72=Para!$C11)*(AA$73=Para!$F$3),Para!$D11,0))+(IF((AA$76=Para!$C11)*(AA$77=Para!$F$3),Para!$D11,0))+(IF((AA$80=Para!$C11)*(AA$81=Para!$F$3),Para!$D11,0))+(IF((AA$84=Para!$C11)*(AA$85=Para!$F$3),Para!$D11,0))+(IF((AA$88=Para!$C11)*(AA$89=Para!$F$3),Para!$D11,0))+(IF((AA$92=Para!$C11)*(AA$93=Para!$F$3),Para!$D11,0))+(IF((AA$96=Para!$C11)*(AA$97=Para!$F$3),Para!$D11,0))+(IF((AA$100=Para!$C11)*(AA$101=Para!$F$3),Para!$D11,0))+(IF((AA$104=Para!$C11)*(AA$105=Para!$F$3),Para!$D11,0))+(IF((AA$108=Para!$C11)*(AA$109=Para!$F$3),Para!$D11,0))+(IF((AA$112=Para!$C11)*(AA$113=Para!$F$3),Para!$D11,0))+(IF((AA$116=Para!$C11)*(AA$117=Para!$F$3),Para!$D11,0))+(IF((AA$120=Para!$C11)*(AA$121=Para!$F$3),Para!$D11,0))</f>
        <v>0</v>
      </c>
      <c r="AB151" s="99">
        <f ca="1">IF((AB$8=Para!$C11)*(AB$9=Para!$F$3),Para!$D11,0)+(IF((AB$12=Para!$C11)*(AB$13=Para!$F$3),Para!$D11,0))+(IF((AB$16=Para!$C11)*(AB$17=Para!$F$3),Para!$D11,0))+(IF((AB$20=Para!$C11)*(AB$21=Para!$F$3),Para!$D11,0))+(IF((AB$24=Para!$C11)*(AB$25=Para!$F$3),Para!$D11,0))+(IF((AB$28=Para!$C11)*(AB$29=Para!$F$3),Para!$D11,0))+(IF((AB$32=Para!$C11)*(AB$33=Para!$F$3),Para!$D11,0))+(IF((AB$36=Para!$C11)*(AB$37=Para!$F$3),Para!$D11,0))+(IF((AB$40=Para!$C11)*(AB$41=Para!$F$3),Para!$D11,0))+(IF((AB$44=Para!$C11)*(AB$45=Para!$F$3),Para!$D11,0))+(IF((AB$48=Para!$C11)*(AB$49=Para!$F$3),Para!$D11,0))+(IF((AB$52=Para!$C11)*(AB$53=Para!$F$3),Para!$D11,0))+(IF((AB$56=Para!$C11)*(AB$57=Para!$F$3),Para!$D11,0))+(IF((AB$60=Para!$C11)*(AB$61=Para!$F$3),Para!$D11,0))+(IF((AB$64=Para!$C11)*(AB$65=Para!$F$3),Para!$D11,0))+(IF((AB$68=Para!$C11)*(AB$69=Para!$F$3),Para!$D11,0))+(IF((AB$72=Para!$C11)*(AB$73=Para!$F$3),Para!$D11,0))+(IF((AB$76=Para!$C11)*(AB$77=Para!$F$3),Para!$D11,0))+(IF((AB$80=Para!$C11)*(AB$81=Para!$F$3),Para!$D11,0))+(IF((AB$84=Para!$C11)*(AB$85=Para!$F$3),Para!$D11,0))+(IF((AB$88=Para!$C11)*(AB$89=Para!$F$3),Para!$D11,0))+(IF((AB$92=Para!$C11)*(AB$93=Para!$F$3),Para!$D11,0))+(IF((AB$96=Para!$C11)*(AB$97=Para!$F$3),Para!$D11,0))+(IF((AB$100=Para!$C11)*(AB$101=Para!$F$3),Para!$D11,0))+(IF((AB$104=Para!$C11)*(AB$105=Para!$F$3),Para!$D11,0))+(IF((AB$108=Para!$C11)*(AB$109=Para!$F$3),Para!$D11,0))+(IF((AB$112=Para!$C11)*(AB$113=Para!$F$3),Para!$D11,0))+(IF((AB$116=Para!$C11)*(AB$117=Para!$F$3),Para!$D11,0))+(IF((AB$120=Para!$C11)*(AB$121=Para!$F$3),Para!$D11,0))</f>
        <v>0</v>
      </c>
      <c r="AC151" s="99">
        <f ca="1">IF((AC$8=Para!$C11)*(AC$9=Para!$F$3),Para!$D11,0)+(IF((AC$12=Para!$C11)*(AC$13=Para!$F$3),Para!$D11,0))+(IF((AC$16=Para!$C11)*(AC$17=Para!$F$3),Para!$D11,0))+(IF((AC$20=Para!$C11)*(AC$21=Para!$F$3),Para!$D11,0))+(IF((AC$24=Para!$C11)*(AC$25=Para!$F$3),Para!$D11,0))+(IF((AC$28=Para!$C11)*(AC$29=Para!$F$3),Para!$D11,0))+(IF((AC$32=Para!$C11)*(AC$33=Para!$F$3),Para!$D11,0))+(IF((AC$36=Para!$C11)*(AC$37=Para!$F$3),Para!$D11,0))+(IF((AC$40=Para!$C11)*(AC$41=Para!$F$3),Para!$D11,0))+(IF((AC$44=Para!$C11)*(AC$45=Para!$F$3),Para!$D11,0))+(IF((AC$48=Para!$C11)*(AC$49=Para!$F$3),Para!$D11,0))+(IF((AC$52=Para!$C11)*(AC$53=Para!$F$3),Para!$D11,0))+(IF((AC$56=Para!$C11)*(AC$57=Para!$F$3),Para!$D11,0))+(IF((AC$60=Para!$C11)*(AC$61=Para!$F$3),Para!$D11,0))+(IF((AC$64=Para!$C11)*(AC$65=Para!$F$3),Para!$D11,0))+(IF((AC$68=Para!$C11)*(AC$69=Para!$F$3),Para!$D11,0))+(IF((AC$72=Para!$C11)*(AC$73=Para!$F$3),Para!$D11,0))+(IF((AC$76=Para!$C11)*(AC$77=Para!$F$3),Para!$D11,0))+(IF((AC$80=Para!$C11)*(AC$81=Para!$F$3),Para!$D11,0))+(IF((AC$84=Para!$C11)*(AC$85=Para!$F$3),Para!$D11,0))+(IF((AC$88=Para!$C11)*(AC$89=Para!$F$3),Para!$D11,0))+(IF((AC$92=Para!$C11)*(AC$93=Para!$F$3),Para!$D11,0))+(IF((AC$96=Para!$C11)*(AC$97=Para!$F$3),Para!$D11,0))+(IF((AC$100=Para!$C11)*(AC$101=Para!$F$3),Para!$D11,0))+(IF((AC$104=Para!$C11)*(AC$105=Para!$F$3),Para!$D11,0))+(IF((AC$108=Para!$C11)*(AC$109=Para!$F$3),Para!$D11,0))+(IF((AC$112=Para!$C11)*(AC$113=Para!$F$3),Para!$D11,0))+(IF((AC$116=Para!$C11)*(AC$117=Para!$F$3),Para!$D11,0))+(IF((AC$120=Para!$C11)*(AC$121=Para!$F$3),Para!$D11,0))</f>
        <v>0</v>
      </c>
      <c r="AD151" s="99">
        <f ca="1">IF((AD$8=Para!$C11)*(AD$9=Para!$F$3),Para!$D11,0)+(IF((AD$12=Para!$C11)*(AD$13=Para!$F$3),Para!$D11,0))+(IF((AD$16=Para!$C11)*(AD$17=Para!$F$3),Para!$D11,0))+(IF((AD$20=Para!$C11)*(AD$21=Para!$F$3),Para!$D11,0))+(IF((AD$24=Para!$C11)*(AD$25=Para!$F$3),Para!$D11,0))+(IF((AD$28=Para!$C11)*(AD$29=Para!$F$3),Para!$D11,0))+(IF((AD$32=Para!$C11)*(AD$33=Para!$F$3),Para!$D11,0))+(IF((AD$36=Para!$C11)*(AD$37=Para!$F$3),Para!$D11,0))+(IF((AD$40=Para!$C11)*(AD$41=Para!$F$3),Para!$D11,0))+(IF((AD$44=Para!$C11)*(AD$45=Para!$F$3),Para!$D11,0))+(IF((AD$48=Para!$C11)*(AD$49=Para!$F$3),Para!$D11,0))+(IF((AD$52=Para!$C11)*(AD$53=Para!$F$3),Para!$D11,0))+(IF((AD$56=Para!$C11)*(AD$57=Para!$F$3),Para!$D11,0))+(IF((AD$60=Para!$C11)*(AD$61=Para!$F$3),Para!$D11,0))+(IF((AD$64=Para!$C11)*(AD$65=Para!$F$3),Para!$D11,0))+(IF((AD$68=Para!$C11)*(AD$69=Para!$F$3),Para!$D11,0))+(IF((AD$72=Para!$C11)*(AD$73=Para!$F$3),Para!$D11,0))+(IF((AD$76=Para!$C11)*(AD$77=Para!$F$3),Para!$D11,0))+(IF((AD$80=Para!$C11)*(AD$81=Para!$F$3),Para!$D11,0))+(IF((AD$84=Para!$C11)*(AD$85=Para!$F$3),Para!$D11,0))+(IF((AD$88=Para!$C11)*(AD$89=Para!$F$3),Para!$D11,0))+(IF((AD$92=Para!$C11)*(AD$93=Para!$F$3),Para!$D11,0))+(IF((AD$96=Para!$C11)*(AD$97=Para!$F$3),Para!$D11,0))+(IF((AD$100=Para!$C11)*(AD$101=Para!$F$3),Para!$D11,0))+(IF((AD$104=Para!$C11)*(AD$105=Para!$F$3),Para!$D11,0))+(IF((AD$108=Para!$C11)*(AD$109=Para!$F$3),Para!$D11,0))+(IF((AD$112=Para!$C11)*(AD$113=Para!$F$3),Para!$D11,0))+(IF((AD$116=Para!$C11)*(AD$117=Para!$F$3),Para!$D11,0))+(IF((AD$120=Para!$C11)*(AD$121=Para!$F$3),Para!$D11,0))</f>
        <v>0</v>
      </c>
      <c r="AE151" s="99">
        <f ca="1">IF((AE$8=Para!$C11)*(AE$9=Para!$F$3),Para!$D11,0)+(IF((AE$12=Para!$C11)*(AE$13=Para!$F$3),Para!$D11,0))+(IF((AE$16=Para!$C11)*(AE$17=Para!$F$3),Para!$D11,0))+(IF((AE$20=Para!$C11)*(AE$21=Para!$F$3),Para!$D11,0))+(IF((AE$24=Para!$C11)*(AE$25=Para!$F$3),Para!$D11,0))+(IF((AE$28=Para!$C11)*(AE$29=Para!$F$3),Para!$D11,0))+(IF((AE$32=Para!$C11)*(AE$33=Para!$F$3),Para!$D11,0))+(IF((AE$36=Para!$C11)*(AE$37=Para!$F$3),Para!$D11,0))+(IF((AE$40=Para!$C11)*(AE$41=Para!$F$3),Para!$D11,0))+(IF((AE$44=Para!$C11)*(AE$45=Para!$F$3),Para!$D11,0))+(IF((AE$48=Para!$C11)*(AE$49=Para!$F$3),Para!$D11,0))+(IF((AE$52=Para!$C11)*(AE$53=Para!$F$3),Para!$D11,0))+(IF((AE$56=Para!$C11)*(AE$57=Para!$F$3),Para!$D11,0))+(IF((AE$60=Para!$C11)*(AE$61=Para!$F$3),Para!$D11,0))+(IF((AE$64=Para!$C11)*(AE$65=Para!$F$3),Para!$D11,0))+(IF((AE$68=Para!$C11)*(AE$69=Para!$F$3),Para!$D11,0))+(IF((AE$72=Para!$C11)*(AE$73=Para!$F$3),Para!$D11,0))+(IF((AE$76=Para!$C11)*(AE$77=Para!$F$3),Para!$D11,0))+(IF((AE$80=Para!$C11)*(AE$81=Para!$F$3),Para!$D11,0))+(IF((AE$84=Para!$C11)*(AE$85=Para!$F$3),Para!$D11,0))+(IF((AE$88=Para!$C11)*(AE$89=Para!$F$3),Para!$D11,0))+(IF((AE$92=Para!$C11)*(AE$93=Para!$F$3),Para!$D11,0))+(IF((AE$96=Para!$C11)*(AE$97=Para!$F$3),Para!$D11,0))+(IF((AE$100=Para!$C11)*(AE$101=Para!$F$3),Para!$D11,0))+(IF((AE$104=Para!$C11)*(AE$105=Para!$F$3),Para!$D11,0))+(IF((AE$108=Para!$C11)*(AE$109=Para!$F$3),Para!$D11,0))+(IF((AE$112=Para!$C11)*(AE$113=Para!$F$3),Para!$D11,0))+(IF((AE$116=Para!$C11)*(AE$117=Para!$F$3),Para!$D11,0))+(IF((AE$120=Para!$C11)*(AE$121=Para!$F$3),Para!$D11,0))</f>
        <v>0</v>
      </c>
      <c r="AF151" s="99">
        <f ca="1">IF((AF$8=Para!$C11)*(AF$9=Para!$F$3),Para!$D11,0)+(IF((AF$12=Para!$C11)*(AF$13=Para!$F$3),Para!$D11,0))+(IF((AF$16=Para!$C11)*(AF$17=Para!$F$3),Para!$D11,0))+(IF((AF$20=Para!$C11)*(AF$21=Para!$F$3),Para!$D11,0))+(IF((AF$24=Para!$C11)*(AF$25=Para!$F$3),Para!$D11,0))+(IF((AF$28=Para!$C11)*(AF$29=Para!$F$3),Para!$D11,0))+(IF((AF$32=Para!$C11)*(AF$33=Para!$F$3),Para!$D11,0))+(IF((AF$36=Para!$C11)*(AF$37=Para!$F$3),Para!$D11,0))+(IF((AF$40=Para!$C11)*(AF$41=Para!$F$3),Para!$D11,0))+(IF((AF$44=Para!$C11)*(AF$45=Para!$F$3),Para!$D11,0))+(IF((AF$48=Para!$C11)*(AF$49=Para!$F$3),Para!$D11,0))+(IF((AF$52=Para!$C11)*(AF$53=Para!$F$3),Para!$D11,0))+(IF((AF$56=Para!$C11)*(AF$57=Para!$F$3),Para!$D11,0))+(IF((AF$60=Para!$C11)*(AF$61=Para!$F$3),Para!$D11,0))+(IF((AF$64=Para!$C11)*(AF$65=Para!$F$3),Para!$D11,0))+(IF((AF$68=Para!$C11)*(AF$69=Para!$F$3),Para!$D11,0))+(IF((AF$72=Para!$C11)*(AF$73=Para!$F$3),Para!$D11,0))+(IF((AF$76=Para!$C11)*(AF$77=Para!$F$3),Para!$D11,0))+(IF((AF$80=Para!$C11)*(AF$81=Para!$F$3),Para!$D11,0))+(IF((AF$84=Para!$C11)*(AF$85=Para!$F$3),Para!$D11,0))+(IF((AF$88=Para!$C11)*(AF$89=Para!$F$3),Para!$D11,0))+(IF((AF$92=Para!$C11)*(AF$93=Para!$F$3),Para!$D11,0))+(IF((AF$96=Para!$C11)*(AF$97=Para!$F$3),Para!$D11,0))+(IF((AF$100=Para!$C11)*(AF$101=Para!$F$3),Para!$D11,0))+(IF((AF$104=Para!$C11)*(AF$105=Para!$F$3),Para!$D11,0))+(IF((AF$108=Para!$C11)*(AF$109=Para!$F$3),Para!$D11,0))+(IF((AF$112=Para!$C11)*(AF$113=Para!$F$3),Para!$D11,0))+(IF((AF$116=Para!$C11)*(AF$117=Para!$F$3),Para!$D11,0))+(IF((AF$120=Para!$C11)*(AF$121=Para!$F$3),Para!$D11,0))</f>
        <v>0</v>
      </c>
      <c r="AG151" s="99">
        <f ca="1">IF((AG$8=Para!$C11)*(AG$9=Para!$F$3),Para!$D11,0)+(IF((AG$12=Para!$C11)*(AG$13=Para!$F$3),Para!$D11,0))+(IF((AG$16=Para!$C11)*(AG$17=Para!$F$3),Para!$D11,0))+(IF((AG$20=Para!$C11)*(AG$21=Para!$F$3),Para!$D11,0))+(IF((AG$24=Para!$C11)*(AG$25=Para!$F$3),Para!$D11,0))+(IF((AG$28=Para!$C11)*(AG$29=Para!$F$3),Para!$D11,0))+(IF((AG$32=Para!$C11)*(AG$33=Para!$F$3),Para!$D11,0))+(IF((AG$36=Para!$C11)*(AG$37=Para!$F$3),Para!$D11,0))+(IF((AG$40=Para!$C11)*(AG$41=Para!$F$3),Para!$D11,0))+(IF((AG$44=Para!$C11)*(AG$45=Para!$F$3),Para!$D11,0))+(IF((AG$48=Para!$C11)*(AG$49=Para!$F$3),Para!$D11,0))+(IF((AG$52=Para!$C11)*(AG$53=Para!$F$3),Para!$D11,0))+(IF((AG$56=Para!$C11)*(AG$57=Para!$F$3),Para!$D11,0))+(IF((AG$60=Para!$C11)*(AG$61=Para!$F$3),Para!$D11,0))+(IF((AG$64=Para!$C11)*(AG$65=Para!$F$3),Para!$D11,0))+(IF((AG$68=Para!$C11)*(AG$69=Para!$F$3),Para!$D11,0))+(IF((AG$72=Para!$C11)*(AG$73=Para!$F$3),Para!$D11,0))+(IF((AG$76=Para!$C11)*(AG$77=Para!$F$3),Para!$D11,0))+(IF((AG$80=Para!$C11)*(AG$81=Para!$F$3),Para!$D11,0))+(IF((AG$84=Para!$C11)*(AG$85=Para!$F$3),Para!$D11,0))+(IF((AG$88=Para!$C11)*(AG$89=Para!$F$3),Para!$D11,0))+(IF((AG$92=Para!$C11)*(AG$93=Para!$F$3),Para!$D11,0))+(IF((AG$96=Para!$C11)*(AG$97=Para!$F$3),Para!$D11,0))+(IF((AG$100=Para!$C11)*(AG$101=Para!$F$3),Para!$D11,0))+(IF((AG$104=Para!$C11)*(AG$105=Para!$F$3),Para!$D11,0))+(IF((AG$108=Para!$C11)*(AG$109=Para!$F$3),Para!$D11,0))+(IF((AG$112=Para!$C11)*(AG$113=Para!$F$3),Para!$D11,0))+(IF((AG$116=Para!$C11)*(AG$117=Para!$F$3),Para!$D11,0))+(IF((AG$120=Para!$C11)*(AG$121=Para!$F$3),Para!$D11,0))</f>
        <v>0</v>
      </c>
    </row>
    <row r="152" spans="1:33" ht="15" customHeight="1">
      <c r="A152" s="111"/>
      <c r="B152" s="96" t="s">
        <v>19</v>
      </c>
      <c r="C152" s="99">
        <f ca="1">IF((C$8=Para!$C12)*(C$9=Para!$F$3),Para!$D12,0)+(IF((C$12=Para!$C12)*(C$13=Para!$F$3),Para!$D12,0))+(IF((C$16=Para!$C12)*(C$17=Para!$F$3),Para!$D12,0))+(IF((C$20=Para!$C12)*(C$21=Para!$F$3),Para!$D12,0))+(IF((C$24=Para!$C12)*(C$25=Para!$F$3),Para!$D12,0))+(IF((C$28=Para!$C12)*(C$29=Para!$F$3),Para!$D12,0))+(IF((C$32=Para!$C12)*(C$33=Para!$F$3),Para!$D12,0))+(IF((C$36=Para!$C12)*(C$37=Para!$F$3),Para!$D12,0))+(IF((C$40=Para!$C12)*(C$41=Para!$F$3),Para!$D12,0))+(IF((C$44=Para!$C12)*(C$45=Para!$F$3),Para!$D12,0))+(IF((C$48=Para!$C12)*(C$49=Para!$F$3),Para!$D12,0))+(IF((C$52=Para!$C12)*(C$53=Para!$F$3),Para!$D12,0))+(IF((C$56=Para!$C12)*(C$57=Para!$F$3),Para!$D12,0))+(IF((C$60=Para!$C12)*(C$61=Para!$F$3),Para!$D12,0))+(IF((C$64=Para!$C12)*(C$65=Para!$F$3),Para!$D12,0))+(IF((C$68=Para!$C12)*(C$69=Para!$F$3),Para!$D12,0))+(IF((C$72=Para!$C12)*(C$73=Para!$F$3),Para!$D12,0))+(IF((C$76=Para!$C12)*(C$77=Para!$F$3),Para!$D12,0))+(IF((C$80=Para!$C12)*(C$81=Para!$F$3),Para!$D12,0))+(IF((C$84=Para!$C12)*(C$85=Para!$F$3),Para!$D12,0))+(IF((C$88=Para!$C12)*(C$89=Para!$F$3),Para!$D12,0))+(IF((C$92=Para!$C12)*(C$93=Para!$F$3),Para!$D12,0))+(IF((C$96=Para!$C12)*(C$97=Para!$F$3),Para!$D12,0))+(IF((C$100=Para!$C12)*(C$101=Para!$F$3),Para!$D12,0))+(IF((C$104=Para!$C12)*(C$105=Para!$F$3),Para!$D12,0))+(IF((C$108=Para!$C12)*(C$109=Para!$F$3),Para!$D12,0))+(IF((C$112=Para!$C12)*(C$113=Para!$F$3),Para!$D12,0))+(IF((C$116=Para!$C12)*(C$117=Para!$F$3),Para!$D12,0))+(IF((C$120=Para!$C12)*(C$121=Para!$F$3),Para!$D12,0))</f>
        <v>0</v>
      </c>
      <c r="D152" s="99">
        <f ca="1">IF((D$8=Para!$C12)*(D$9=Para!$F$3),Para!$D12,0)+(IF((D$12=Para!$C12)*(D$13=Para!$F$3),Para!$D12,0))+(IF((D$16=Para!$C12)*(D$17=Para!$F$3),Para!$D12,0))+(IF((D$20=Para!$C12)*(D$21=Para!$F$3),Para!$D12,0))+(IF((D$24=Para!$C12)*(D$25=Para!$F$3),Para!$D12,0))+(IF((D$28=Para!$C12)*(D$29=Para!$F$3),Para!$D12,0))+(IF((D$32=Para!$C12)*(D$33=Para!$F$3),Para!$D12,0))+(IF((D$36=Para!$C12)*(D$37=Para!$F$3),Para!$D12,0))+(IF((D$40=Para!$C12)*(D$41=Para!$F$3),Para!$D12,0))+(IF((D$44=Para!$C12)*(D$45=Para!$F$3),Para!$D12,0))+(IF((D$48=Para!$C12)*(D$49=Para!$F$3),Para!$D12,0))+(IF((D$52=Para!$C12)*(D$53=Para!$F$3),Para!$D12,0))+(IF((D$56=Para!$C12)*(D$57=Para!$F$3),Para!$D12,0))+(IF((D$60=Para!$C12)*(D$61=Para!$F$3),Para!$D12,0))+(IF((D$64=Para!$C12)*(D$65=Para!$F$3),Para!$D12,0))+(IF((D$68=Para!$C12)*(D$69=Para!$F$3),Para!$D12,0))+(IF((D$72=Para!$C12)*(D$73=Para!$F$3),Para!$D12,0))+(IF((D$76=Para!$C12)*(D$77=Para!$F$3),Para!$D12,0))+(IF((D$80=Para!$C12)*(D$81=Para!$F$3),Para!$D12,0))+(IF((D$84=Para!$C12)*(D$85=Para!$F$3),Para!$D12,0))+(IF((D$88=Para!$C12)*(D$89=Para!$F$3),Para!$D12,0))+(IF((D$92=Para!$C12)*(D$93=Para!$F$3),Para!$D12,0))+(IF((D$96=Para!$C12)*(D$97=Para!$F$3),Para!$D12,0))+(IF((D$100=Para!$C12)*(D$101=Para!$F$3),Para!$D12,0))+(IF((D$104=Para!$C12)*(D$105=Para!$F$3),Para!$D12,0))+(IF((D$108=Para!$C12)*(D$109=Para!$F$3),Para!$D12,0))+(IF((D$112=Para!$C12)*(D$113=Para!$F$3),Para!$D12,0))+(IF((D$116=Para!$C12)*(D$117=Para!$F$3),Para!$D12,0))+(IF((D$120=Para!$C12)*(D$121=Para!$F$3),Para!$D12,0))</f>
        <v>0</v>
      </c>
      <c r="E152" s="99">
        <f ca="1">IF((E$8=Para!$C12)*(E$9=Para!$F$3),Para!$D12,0)+(IF((E$12=Para!$C12)*(E$13=Para!$F$3),Para!$D12,0))+(IF((E$16=Para!$C12)*(E$17=Para!$F$3),Para!$D12,0))+(IF((E$20=Para!$C12)*(E$21=Para!$F$3),Para!$D12,0))+(IF((E$24=Para!$C12)*(E$25=Para!$F$3),Para!$D12,0))+(IF((E$28=Para!$C12)*(E$29=Para!$F$3),Para!$D12,0))+(IF((E$32=Para!$C12)*(E$33=Para!$F$3),Para!$D12,0))+(IF((E$36=Para!$C12)*(E$37=Para!$F$3),Para!$D12,0))+(IF((E$40=Para!$C12)*(E$41=Para!$F$3),Para!$D12,0))+(IF((E$44=Para!$C12)*(E$45=Para!$F$3),Para!$D12,0))+(IF((E$48=Para!$C12)*(E$49=Para!$F$3),Para!$D12,0))+(IF((E$52=Para!$C12)*(E$53=Para!$F$3),Para!$D12,0))+(IF((E$56=Para!$C12)*(E$57=Para!$F$3),Para!$D12,0))+(IF((E$60=Para!$C12)*(E$61=Para!$F$3),Para!$D12,0))+(IF((E$64=Para!$C12)*(E$65=Para!$F$3),Para!$D12,0))+(IF((E$68=Para!$C12)*(E$69=Para!$F$3),Para!$D12,0))+(IF((E$72=Para!$C12)*(E$73=Para!$F$3),Para!$D12,0))+(IF((E$76=Para!$C12)*(E$77=Para!$F$3),Para!$D12,0))+(IF((E$80=Para!$C12)*(E$81=Para!$F$3),Para!$D12,0))+(IF((E$84=Para!$C12)*(E$85=Para!$F$3),Para!$D12,0))+(IF((E$88=Para!$C12)*(E$89=Para!$F$3),Para!$D12,0))+(IF((E$92=Para!$C12)*(E$93=Para!$F$3),Para!$D12,0))+(IF((E$96=Para!$C12)*(E$97=Para!$F$3),Para!$D12,0))+(IF((E$100=Para!$C12)*(E$101=Para!$F$3),Para!$D12,0))+(IF((E$104=Para!$C12)*(E$105=Para!$F$3),Para!$D12,0))+(IF((E$108=Para!$C12)*(E$109=Para!$F$3),Para!$D12,0))+(IF((E$112=Para!$C12)*(E$113=Para!$F$3),Para!$D12,0))+(IF((E$116=Para!$C12)*(E$117=Para!$F$3),Para!$D12,0))+(IF((E$120=Para!$C12)*(E$121=Para!$F$3),Para!$D12,0))</f>
        <v>0</v>
      </c>
      <c r="F152" s="99">
        <f ca="1">IF((F$8=Para!$C12)*(F$9=Para!$F$3),Para!$D12,0)+(IF((F$12=Para!$C12)*(F$13=Para!$F$3),Para!$D12,0))+(IF((F$16=Para!$C12)*(F$17=Para!$F$3),Para!$D12,0))+(IF((F$20=Para!$C12)*(F$21=Para!$F$3),Para!$D12,0))+(IF((F$24=Para!$C12)*(F$25=Para!$F$3),Para!$D12,0))+(IF((F$28=Para!$C12)*(F$29=Para!$F$3),Para!$D12,0))+(IF((F$32=Para!$C12)*(F$33=Para!$F$3),Para!$D12,0))+(IF((F$36=Para!$C12)*(F$37=Para!$F$3),Para!$D12,0))+(IF((F$40=Para!$C12)*(F$41=Para!$F$3),Para!$D12,0))+(IF((F$44=Para!$C12)*(F$45=Para!$F$3),Para!$D12,0))+(IF((F$48=Para!$C12)*(F$49=Para!$F$3),Para!$D12,0))+(IF((F$52=Para!$C12)*(F$53=Para!$F$3),Para!$D12,0))+(IF((F$56=Para!$C12)*(F$57=Para!$F$3),Para!$D12,0))+(IF((F$60=Para!$C12)*(F$61=Para!$F$3),Para!$D12,0))+(IF((F$64=Para!$C12)*(F$65=Para!$F$3),Para!$D12,0))+(IF((F$68=Para!$C12)*(F$69=Para!$F$3),Para!$D12,0))+(IF((F$72=Para!$C12)*(F$73=Para!$F$3),Para!$D12,0))+(IF((F$76=Para!$C12)*(F$77=Para!$F$3),Para!$D12,0))+(IF((F$80=Para!$C12)*(F$81=Para!$F$3),Para!$D12,0))+(IF((F$84=Para!$C12)*(F$85=Para!$F$3),Para!$D12,0))+(IF((F$88=Para!$C12)*(F$89=Para!$F$3),Para!$D12,0))+(IF((F$92=Para!$C12)*(F$93=Para!$F$3),Para!$D12,0))+(IF((F$96=Para!$C12)*(F$97=Para!$F$3),Para!$D12,0))+(IF((F$100=Para!$C12)*(F$101=Para!$F$3),Para!$D12,0))+(IF((F$104=Para!$C12)*(F$105=Para!$F$3),Para!$D12,0))+(IF((F$108=Para!$C12)*(F$109=Para!$F$3),Para!$D12,0))+(IF((F$112=Para!$C12)*(F$113=Para!$F$3),Para!$D12,0))+(IF((F$116=Para!$C12)*(F$117=Para!$F$3),Para!$D12,0))+(IF((F$120=Para!$C12)*(F$121=Para!$F$3),Para!$D12,0))</f>
        <v>0</v>
      </c>
      <c r="G152" s="99">
        <f ca="1">IF((G$8=Para!$C12)*(G$9=Para!$F$3),Para!$D12,0)+(IF((G$12=Para!$C12)*(G$13=Para!$F$3),Para!$D12,0))+(IF((G$16=Para!$C12)*(G$17=Para!$F$3),Para!$D12,0))+(IF((G$20=Para!$C12)*(G$21=Para!$F$3),Para!$D12,0))+(IF((G$24=Para!$C12)*(G$25=Para!$F$3),Para!$D12,0))+(IF((G$28=Para!$C12)*(G$29=Para!$F$3),Para!$D12,0))+(IF((G$32=Para!$C12)*(G$33=Para!$F$3),Para!$D12,0))+(IF((G$36=Para!$C12)*(G$37=Para!$F$3),Para!$D12,0))+(IF((G$40=Para!$C12)*(G$41=Para!$F$3),Para!$D12,0))+(IF((G$44=Para!$C12)*(G$45=Para!$F$3),Para!$D12,0))+(IF((G$48=Para!$C12)*(G$49=Para!$F$3),Para!$D12,0))+(IF((G$52=Para!$C12)*(G$53=Para!$F$3),Para!$D12,0))+(IF((G$56=Para!$C12)*(G$57=Para!$F$3),Para!$D12,0))+(IF((G$60=Para!$C12)*(G$61=Para!$F$3),Para!$D12,0))+(IF((G$64=Para!$C12)*(G$65=Para!$F$3),Para!$D12,0))+(IF((G$68=Para!$C12)*(G$69=Para!$F$3),Para!$D12,0))+(IF((G$72=Para!$C12)*(G$73=Para!$F$3),Para!$D12,0))+(IF((G$76=Para!$C12)*(G$77=Para!$F$3),Para!$D12,0))+(IF((G$80=Para!$C12)*(G$81=Para!$F$3),Para!$D12,0))+(IF((G$84=Para!$C12)*(G$85=Para!$F$3),Para!$D12,0))+(IF((G$88=Para!$C12)*(G$89=Para!$F$3),Para!$D12,0))+(IF((G$92=Para!$C12)*(G$93=Para!$F$3),Para!$D12,0))+(IF((G$96=Para!$C12)*(G$97=Para!$F$3),Para!$D12,0))+(IF((G$100=Para!$C12)*(G$101=Para!$F$3),Para!$D12,0))+(IF((G$104=Para!$C12)*(G$105=Para!$F$3),Para!$D12,0))+(IF((G$108=Para!$C12)*(G$109=Para!$F$3),Para!$D12,0))+(IF((G$112=Para!$C12)*(G$113=Para!$F$3),Para!$D12,0))+(IF((G$116=Para!$C12)*(G$117=Para!$F$3),Para!$D12,0))+(IF((G$120=Para!$C12)*(G$121=Para!$F$3),Para!$D12,0))</f>
        <v>0</v>
      </c>
      <c r="H152" s="99">
        <f ca="1">IF((H$8=Para!$C12)*(H$9=Para!$F$3),Para!$D12,0)+(IF((H$12=Para!$C12)*(H$13=Para!$F$3),Para!$D12,0))+(IF((H$16=Para!$C12)*(H$17=Para!$F$3),Para!$D12,0))+(IF((H$20=Para!$C12)*(H$21=Para!$F$3),Para!$D12,0))+(IF((H$24=Para!$C12)*(H$25=Para!$F$3),Para!$D12,0))+(IF((H$28=Para!$C12)*(H$29=Para!$F$3),Para!$D12,0))+(IF((H$32=Para!$C12)*(H$33=Para!$F$3),Para!$D12,0))+(IF((H$36=Para!$C12)*(H$37=Para!$F$3),Para!$D12,0))+(IF((H$40=Para!$C12)*(H$41=Para!$F$3),Para!$D12,0))+(IF((H$44=Para!$C12)*(H$45=Para!$F$3),Para!$D12,0))+(IF((H$48=Para!$C12)*(H$49=Para!$F$3),Para!$D12,0))+(IF((H$52=Para!$C12)*(H$53=Para!$F$3),Para!$D12,0))+(IF((H$56=Para!$C12)*(H$57=Para!$F$3),Para!$D12,0))+(IF((H$60=Para!$C12)*(H$61=Para!$F$3),Para!$D12,0))+(IF((H$64=Para!$C12)*(H$65=Para!$F$3),Para!$D12,0))+(IF((H$68=Para!$C12)*(H$69=Para!$F$3),Para!$D12,0))+(IF((H$72=Para!$C12)*(H$73=Para!$F$3),Para!$D12,0))+(IF((H$76=Para!$C12)*(H$77=Para!$F$3),Para!$D12,0))+(IF((H$80=Para!$C12)*(H$81=Para!$F$3),Para!$D12,0))+(IF((H$84=Para!$C12)*(H$85=Para!$F$3),Para!$D12,0))+(IF((H$88=Para!$C12)*(H$89=Para!$F$3),Para!$D12,0))+(IF((H$92=Para!$C12)*(H$93=Para!$F$3),Para!$D12,0))+(IF((H$96=Para!$C12)*(H$97=Para!$F$3),Para!$D12,0))+(IF((H$100=Para!$C12)*(H$101=Para!$F$3),Para!$D12,0))+(IF((H$104=Para!$C12)*(H$105=Para!$F$3),Para!$D12,0))+(IF((H$108=Para!$C12)*(H$109=Para!$F$3),Para!$D12,0))+(IF((H$112=Para!$C12)*(H$113=Para!$F$3),Para!$D12,0))+(IF((H$116=Para!$C12)*(H$117=Para!$F$3),Para!$D12,0))+(IF((H$120=Para!$C12)*(H$121=Para!$F$3),Para!$D12,0))</f>
        <v>0</v>
      </c>
      <c r="I152" s="99">
        <f ca="1">IF((I$8=Para!$C12)*(I$9=Para!$F$3),Para!$D12,0)+(IF((I$12=Para!$C12)*(I$13=Para!$F$3),Para!$D12,0))+(IF((I$16=Para!$C12)*(I$17=Para!$F$3),Para!$D12,0))+(IF((I$20=Para!$C12)*(I$21=Para!$F$3),Para!$D12,0))+(IF((I$24=Para!$C12)*(I$25=Para!$F$3),Para!$D12,0))+(IF((I$28=Para!$C12)*(I$29=Para!$F$3),Para!$D12,0))+(IF((I$32=Para!$C12)*(I$33=Para!$F$3),Para!$D12,0))+(IF((I$36=Para!$C12)*(I$37=Para!$F$3),Para!$D12,0))+(IF((I$40=Para!$C12)*(I$41=Para!$F$3),Para!$D12,0))+(IF((I$44=Para!$C12)*(I$45=Para!$F$3),Para!$D12,0))+(IF((I$48=Para!$C12)*(I$49=Para!$F$3),Para!$D12,0))+(IF((I$52=Para!$C12)*(I$53=Para!$F$3),Para!$D12,0))+(IF((I$56=Para!$C12)*(I$57=Para!$F$3),Para!$D12,0))+(IF((I$60=Para!$C12)*(I$61=Para!$F$3),Para!$D12,0))+(IF((I$64=Para!$C12)*(I$65=Para!$F$3),Para!$D12,0))+(IF((I$68=Para!$C12)*(I$69=Para!$F$3),Para!$D12,0))+(IF((I$72=Para!$C12)*(I$73=Para!$F$3),Para!$D12,0))+(IF((I$76=Para!$C12)*(I$77=Para!$F$3),Para!$D12,0))+(IF((I$80=Para!$C12)*(I$81=Para!$F$3),Para!$D12,0))+(IF((I$84=Para!$C12)*(I$85=Para!$F$3),Para!$D12,0))+(IF((I$88=Para!$C12)*(I$89=Para!$F$3),Para!$D12,0))+(IF((I$92=Para!$C12)*(I$93=Para!$F$3),Para!$D12,0))+(IF((I$96=Para!$C12)*(I$97=Para!$F$3),Para!$D12,0))+(IF((I$100=Para!$C12)*(I$101=Para!$F$3),Para!$D12,0))+(IF((I$104=Para!$C12)*(I$105=Para!$F$3),Para!$D12,0))+(IF((I$108=Para!$C12)*(I$109=Para!$F$3),Para!$D12,0))+(IF((I$112=Para!$C12)*(I$113=Para!$F$3),Para!$D12,0))+(IF((I$116=Para!$C12)*(I$117=Para!$F$3),Para!$D12,0))+(IF((I$120=Para!$C12)*(I$121=Para!$F$3),Para!$D12,0))</f>
        <v>0</v>
      </c>
      <c r="J152" s="99">
        <f ca="1">IF((J$8=Para!$C12)*(J$9=Para!$F$3),Para!$D12,0)+(IF((J$12=Para!$C12)*(J$13=Para!$F$3),Para!$D12,0))+(IF((J$16=Para!$C12)*(J$17=Para!$F$3),Para!$D12,0))+(IF((J$20=Para!$C12)*(J$21=Para!$F$3),Para!$D12,0))+(IF((J$24=Para!$C12)*(J$25=Para!$F$3),Para!$D12,0))+(IF((J$28=Para!$C12)*(J$29=Para!$F$3),Para!$D12,0))+(IF((J$32=Para!$C12)*(J$33=Para!$F$3),Para!$D12,0))+(IF((J$36=Para!$C12)*(J$37=Para!$F$3),Para!$D12,0))+(IF((J$40=Para!$C12)*(J$41=Para!$F$3),Para!$D12,0))+(IF((J$44=Para!$C12)*(J$45=Para!$F$3),Para!$D12,0))+(IF((J$48=Para!$C12)*(J$49=Para!$F$3),Para!$D12,0))+(IF((J$52=Para!$C12)*(J$53=Para!$F$3),Para!$D12,0))+(IF((J$56=Para!$C12)*(J$57=Para!$F$3),Para!$D12,0))+(IF((J$60=Para!$C12)*(J$61=Para!$F$3),Para!$D12,0))+(IF((J$64=Para!$C12)*(J$65=Para!$F$3),Para!$D12,0))+(IF((J$68=Para!$C12)*(J$69=Para!$F$3),Para!$D12,0))+(IF((J$72=Para!$C12)*(J$73=Para!$F$3),Para!$D12,0))+(IF((J$76=Para!$C12)*(J$77=Para!$F$3),Para!$D12,0))+(IF((J$80=Para!$C12)*(J$81=Para!$F$3),Para!$D12,0))+(IF((J$84=Para!$C12)*(J$85=Para!$F$3),Para!$D12,0))+(IF((J$88=Para!$C12)*(J$89=Para!$F$3),Para!$D12,0))+(IF((J$92=Para!$C12)*(J$93=Para!$F$3),Para!$D12,0))+(IF((J$96=Para!$C12)*(J$97=Para!$F$3),Para!$D12,0))+(IF((J$100=Para!$C12)*(J$101=Para!$F$3),Para!$D12,0))+(IF((J$104=Para!$C12)*(J$105=Para!$F$3),Para!$D12,0))+(IF((J$108=Para!$C12)*(J$109=Para!$F$3),Para!$D12,0))+(IF((J$112=Para!$C12)*(J$113=Para!$F$3),Para!$D12,0))+(IF((J$116=Para!$C12)*(J$117=Para!$F$3),Para!$D12,0))+(IF((J$120=Para!$C12)*(J$121=Para!$F$3),Para!$D12,0))</f>
        <v>0</v>
      </c>
      <c r="K152" s="99">
        <f ca="1">IF((K$8=Para!$C12)*(K$9=Para!$F$3),Para!$D12,0)+(IF((K$12=Para!$C12)*(K$13=Para!$F$3),Para!$D12,0))+(IF((K$16=Para!$C12)*(K$17=Para!$F$3),Para!$D12,0))+(IF((K$20=Para!$C12)*(K$21=Para!$F$3),Para!$D12,0))+(IF((K$24=Para!$C12)*(K$25=Para!$F$3),Para!$D12,0))+(IF((K$28=Para!$C12)*(K$29=Para!$F$3),Para!$D12,0))+(IF((K$32=Para!$C12)*(K$33=Para!$F$3),Para!$D12,0))+(IF((K$36=Para!$C12)*(K$37=Para!$F$3),Para!$D12,0))+(IF((K$40=Para!$C12)*(K$41=Para!$F$3),Para!$D12,0))+(IF((K$44=Para!$C12)*(K$45=Para!$F$3),Para!$D12,0))+(IF((K$48=Para!$C12)*(K$49=Para!$F$3),Para!$D12,0))+(IF((K$52=Para!$C12)*(K$53=Para!$F$3),Para!$D12,0))+(IF((K$56=Para!$C12)*(K$57=Para!$F$3),Para!$D12,0))+(IF((K$60=Para!$C12)*(K$61=Para!$F$3),Para!$D12,0))+(IF((K$64=Para!$C12)*(K$65=Para!$F$3),Para!$D12,0))+(IF((K$68=Para!$C12)*(K$69=Para!$F$3),Para!$D12,0))+(IF((K$72=Para!$C12)*(K$73=Para!$F$3),Para!$D12,0))+(IF((K$76=Para!$C12)*(K$77=Para!$F$3),Para!$D12,0))+(IF((K$80=Para!$C12)*(K$81=Para!$F$3),Para!$D12,0))+(IF((K$84=Para!$C12)*(K$85=Para!$F$3),Para!$D12,0))+(IF((K$88=Para!$C12)*(K$89=Para!$F$3),Para!$D12,0))+(IF((K$92=Para!$C12)*(K$93=Para!$F$3),Para!$D12,0))+(IF((K$96=Para!$C12)*(K$97=Para!$F$3),Para!$D12,0))+(IF((K$100=Para!$C12)*(K$101=Para!$F$3),Para!$D12,0))+(IF((K$104=Para!$C12)*(K$105=Para!$F$3),Para!$D12,0))+(IF((K$108=Para!$C12)*(K$109=Para!$F$3),Para!$D12,0))+(IF((K$112=Para!$C12)*(K$113=Para!$F$3),Para!$D12,0))+(IF((K$116=Para!$C12)*(K$117=Para!$F$3),Para!$D12,0))+(IF((K$120=Para!$C12)*(K$121=Para!$F$3),Para!$D12,0))</f>
        <v>0</v>
      </c>
      <c r="L152" s="99">
        <f ca="1">IF((L$8=Para!$C12)*(L$9=Para!$F$3),Para!$D12,0)+(IF((L$12=Para!$C12)*(L$13=Para!$F$3),Para!$D12,0))+(IF((L$16=Para!$C12)*(L$17=Para!$F$3),Para!$D12,0))+(IF((L$20=Para!$C12)*(L$21=Para!$F$3),Para!$D12,0))+(IF((L$24=Para!$C12)*(L$25=Para!$F$3),Para!$D12,0))+(IF((L$28=Para!$C12)*(L$29=Para!$F$3),Para!$D12,0))+(IF((L$32=Para!$C12)*(L$33=Para!$F$3),Para!$D12,0))+(IF((L$36=Para!$C12)*(L$37=Para!$F$3),Para!$D12,0))+(IF((L$40=Para!$C12)*(L$41=Para!$F$3),Para!$D12,0))+(IF((L$44=Para!$C12)*(L$45=Para!$F$3),Para!$D12,0))+(IF((L$48=Para!$C12)*(L$49=Para!$F$3),Para!$D12,0))+(IF((L$52=Para!$C12)*(L$53=Para!$F$3),Para!$D12,0))+(IF((L$56=Para!$C12)*(L$57=Para!$F$3),Para!$D12,0))+(IF((L$60=Para!$C12)*(L$61=Para!$F$3),Para!$D12,0))+(IF((L$64=Para!$C12)*(L$65=Para!$F$3),Para!$D12,0))+(IF((L$68=Para!$C12)*(L$69=Para!$F$3),Para!$D12,0))+(IF((L$72=Para!$C12)*(L$73=Para!$F$3),Para!$D12,0))+(IF((L$76=Para!$C12)*(L$77=Para!$F$3),Para!$D12,0))+(IF((L$80=Para!$C12)*(L$81=Para!$F$3),Para!$D12,0))+(IF((L$84=Para!$C12)*(L$85=Para!$F$3),Para!$D12,0))+(IF((L$88=Para!$C12)*(L$89=Para!$F$3),Para!$D12,0))+(IF((L$92=Para!$C12)*(L$93=Para!$F$3),Para!$D12,0))+(IF((L$96=Para!$C12)*(L$97=Para!$F$3),Para!$D12,0))+(IF((L$100=Para!$C12)*(L$101=Para!$F$3),Para!$D12,0))+(IF((L$104=Para!$C12)*(L$105=Para!$F$3),Para!$D12,0))+(IF((L$108=Para!$C12)*(L$109=Para!$F$3),Para!$D12,0))+(IF((L$112=Para!$C12)*(L$113=Para!$F$3),Para!$D12,0))+(IF((L$116=Para!$C12)*(L$117=Para!$F$3),Para!$D12,0))+(IF((L$120=Para!$C12)*(L$121=Para!$F$3),Para!$D12,0))</f>
        <v>0</v>
      </c>
      <c r="M152" s="99">
        <f ca="1">IF((M$8=Para!$C12)*(M$9=Para!$F$3),Para!$D12,0)+(IF((M$12=Para!$C12)*(M$13=Para!$F$3),Para!$D12,0))+(IF((M$16=Para!$C12)*(M$17=Para!$F$3),Para!$D12,0))+(IF((M$20=Para!$C12)*(M$21=Para!$F$3),Para!$D12,0))+(IF((M$24=Para!$C12)*(M$25=Para!$F$3),Para!$D12,0))+(IF((M$28=Para!$C12)*(M$29=Para!$F$3),Para!$D12,0))+(IF((M$32=Para!$C12)*(M$33=Para!$F$3),Para!$D12,0))+(IF((M$36=Para!$C12)*(M$37=Para!$F$3),Para!$D12,0))+(IF((M$40=Para!$C12)*(M$41=Para!$F$3),Para!$D12,0))+(IF((M$44=Para!$C12)*(M$45=Para!$F$3),Para!$D12,0))+(IF((M$48=Para!$C12)*(M$49=Para!$F$3),Para!$D12,0))+(IF((M$52=Para!$C12)*(M$53=Para!$F$3),Para!$D12,0))+(IF((M$56=Para!$C12)*(M$57=Para!$F$3),Para!$D12,0))+(IF((M$60=Para!$C12)*(M$61=Para!$F$3),Para!$D12,0))+(IF((M$64=Para!$C12)*(M$65=Para!$F$3),Para!$D12,0))+(IF((M$68=Para!$C12)*(M$69=Para!$F$3),Para!$D12,0))+(IF((M$72=Para!$C12)*(M$73=Para!$F$3),Para!$D12,0))+(IF((M$76=Para!$C12)*(M$77=Para!$F$3),Para!$D12,0))+(IF((M$80=Para!$C12)*(M$81=Para!$F$3),Para!$D12,0))+(IF((M$84=Para!$C12)*(M$85=Para!$F$3),Para!$D12,0))+(IF((M$88=Para!$C12)*(M$89=Para!$F$3),Para!$D12,0))+(IF((M$92=Para!$C12)*(M$93=Para!$F$3),Para!$D12,0))+(IF((M$96=Para!$C12)*(M$97=Para!$F$3),Para!$D12,0))+(IF((M$100=Para!$C12)*(M$101=Para!$F$3),Para!$D12,0))+(IF((M$104=Para!$C12)*(M$105=Para!$F$3),Para!$D12,0))+(IF((M$108=Para!$C12)*(M$109=Para!$F$3),Para!$D12,0))+(IF((M$112=Para!$C12)*(M$113=Para!$F$3),Para!$D12,0))+(IF((M$116=Para!$C12)*(M$117=Para!$F$3),Para!$D12,0))+(IF((M$120=Para!$C12)*(M$121=Para!$F$3),Para!$D12,0))</f>
        <v>0</v>
      </c>
      <c r="N152" s="99">
        <f ca="1">IF((N$8=Para!$C12)*(N$9=Para!$F$3),Para!$D12,0)+(IF((N$12=Para!$C12)*(N$13=Para!$F$3),Para!$D12,0))+(IF((N$16=Para!$C12)*(N$17=Para!$F$3),Para!$D12,0))+(IF((N$20=Para!$C12)*(N$21=Para!$F$3),Para!$D12,0))+(IF((N$24=Para!$C12)*(N$25=Para!$F$3),Para!$D12,0))+(IF((N$28=Para!$C12)*(N$29=Para!$F$3),Para!$D12,0))+(IF((N$32=Para!$C12)*(N$33=Para!$F$3),Para!$D12,0))+(IF((N$36=Para!$C12)*(N$37=Para!$F$3),Para!$D12,0))+(IF((N$40=Para!$C12)*(N$41=Para!$F$3),Para!$D12,0))+(IF((N$44=Para!$C12)*(N$45=Para!$F$3),Para!$D12,0))+(IF((N$48=Para!$C12)*(N$49=Para!$F$3),Para!$D12,0))+(IF((N$52=Para!$C12)*(N$53=Para!$F$3),Para!$D12,0))+(IF((N$56=Para!$C12)*(N$57=Para!$F$3),Para!$D12,0))+(IF((N$60=Para!$C12)*(N$61=Para!$F$3),Para!$D12,0))+(IF((N$64=Para!$C12)*(N$65=Para!$F$3),Para!$D12,0))+(IF((N$68=Para!$C12)*(N$69=Para!$F$3),Para!$D12,0))+(IF((N$72=Para!$C12)*(N$73=Para!$F$3),Para!$D12,0))+(IF((N$76=Para!$C12)*(N$77=Para!$F$3),Para!$D12,0))+(IF((N$80=Para!$C12)*(N$81=Para!$F$3),Para!$D12,0))+(IF((N$84=Para!$C12)*(N$85=Para!$F$3),Para!$D12,0))+(IF((N$88=Para!$C12)*(N$89=Para!$F$3),Para!$D12,0))+(IF((N$92=Para!$C12)*(N$93=Para!$F$3),Para!$D12,0))+(IF((N$96=Para!$C12)*(N$97=Para!$F$3),Para!$D12,0))+(IF((N$100=Para!$C12)*(N$101=Para!$F$3),Para!$D12,0))+(IF((N$104=Para!$C12)*(N$105=Para!$F$3),Para!$D12,0))+(IF((N$108=Para!$C12)*(N$109=Para!$F$3),Para!$D12,0))+(IF((N$112=Para!$C12)*(N$113=Para!$F$3),Para!$D12,0))+(IF((N$116=Para!$C12)*(N$117=Para!$F$3),Para!$D12,0))+(IF((N$120=Para!$C12)*(N$121=Para!$F$3),Para!$D12,0))</f>
        <v>0</v>
      </c>
      <c r="O152" s="99">
        <f ca="1">IF((O$8=Para!$C12)*(O$9=Para!$F$3),Para!$D12,0)+(IF((O$12=Para!$C12)*(O$13=Para!$F$3),Para!$D12,0))+(IF((O$16=Para!$C12)*(O$17=Para!$F$3),Para!$D12,0))+(IF((O$20=Para!$C12)*(O$21=Para!$F$3),Para!$D12,0))+(IF((O$24=Para!$C12)*(O$25=Para!$F$3),Para!$D12,0))+(IF((O$28=Para!$C12)*(O$29=Para!$F$3),Para!$D12,0))+(IF((O$32=Para!$C12)*(O$33=Para!$F$3),Para!$D12,0))+(IF((O$36=Para!$C12)*(O$37=Para!$F$3),Para!$D12,0))+(IF((O$40=Para!$C12)*(O$41=Para!$F$3),Para!$D12,0))+(IF((O$44=Para!$C12)*(O$45=Para!$F$3),Para!$D12,0))+(IF((O$48=Para!$C12)*(O$49=Para!$F$3),Para!$D12,0))+(IF((O$52=Para!$C12)*(O$53=Para!$F$3),Para!$D12,0))+(IF((O$56=Para!$C12)*(O$57=Para!$F$3),Para!$D12,0))+(IF((O$60=Para!$C12)*(O$61=Para!$F$3),Para!$D12,0))+(IF((O$64=Para!$C12)*(O$65=Para!$F$3),Para!$D12,0))+(IF((O$68=Para!$C12)*(O$69=Para!$F$3),Para!$D12,0))+(IF((O$72=Para!$C12)*(O$73=Para!$F$3),Para!$D12,0))+(IF((O$76=Para!$C12)*(O$77=Para!$F$3),Para!$D12,0))+(IF((O$80=Para!$C12)*(O$81=Para!$F$3),Para!$D12,0))+(IF((O$84=Para!$C12)*(O$85=Para!$F$3),Para!$D12,0))+(IF((O$88=Para!$C12)*(O$89=Para!$F$3),Para!$D12,0))+(IF((O$92=Para!$C12)*(O$93=Para!$F$3),Para!$D12,0))+(IF((O$96=Para!$C12)*(O$97=Para!$F$3),Para!$D12,0))+(IF((O$100=Para!$C12)*(O$101=Para!$F$3),Para!$D12,0))+(IF((O$104=Para!$C12)*(O$105=Para!$F$3),Para!$D12,0))+(IF((O$108=Para!$C12)*(O$109=Para!$F$3),Para!$D12,0))+(IF((O$112=Para!$C12)*(O$113=Para!$F$3),Para!$D12,0))+(IF((O$116=Para!$C12)*(O$117=Para!$F$3),Para!$D12,0))+(IF((O$120=Para!$C12)*(O$121=Para!$F$3),Para!$D12,0))</f>
        <v>0</v>
      </c>
      <c r="P152" s="99">
        <f ca="1">IF((P$8=Para!$C12)*(P$9=Para!$F$3),Para!$D12,0)+(IF((P$12=Para!$C12)*(P$13=Para!$F$3),Para!$D12,0))+(IF((P$16=Para!$C12)*(P$17=Para!$F$3),Para!$D12,0))+(IF((P$20=Para!$C12)*(P$21=Para!$F$3),Para!$D12,0))+(IF((P$24=Para!$C12)*(P$25=Para!$F$3),Para!$D12,0))+(IF((P$28=Para!$C12)*(P$29=Para!$F$3),Para!$D12,0))+(IF((P$32=Para!$C12)*(P$33=Para!$F$3),Para!$D12,0))+(IF((P$36=Para!$C12)*(P$37=Para!$F$3),Para!$D12,0))+(IF((P$40=Para!$C12)*(P$41=Para!$F$3),Para!$D12,0))+(IF((P$44=Para!$C12)*(P$45=Para!$F$3),Para!$D12,0))+(IF((P$48=Para!$C12)*(P$49=Para!$F$3),Para!$D12,0))+(IF((P$52=Para!$C12)*(P$53=Para!$F$3),Para!$D12,0))+(IF((P$56=Para!$C12)*(P$57=Para!$F$3),Para!$D12,0))+(IF((P$60=Para!$C12)*(P$61=Para!$F$3),Para!$D12,0))+(IF((P$64=Para!$C12)*(P$65=Para!$F$3),Para!$D12,0))+(IF((P$68=Para!$C12)*(P$69=Para!$F$3),Para!$D12,0))+(IF((P$72=Para!$C12)*(P$73=Para!$F$3),Para!$D12,0))+(IF((P$76=Para!$C12)*(P$77=Para!$F$3),Para!$D12,0))+(IF((P$80=Para!$C12)*(P$81=Para!$F$3),Para!$D12,0))+(IF((P$84=Para!$C12)*(P$85=Para!$F$3),Para!$D12,0))+(IF((P$88=Para!$C12)*(P$89=Para!$F$3),Para!$D12,0))+(IF((P$92=Para!$C12)*(P$93=Para!$F$3),Para!$D12,0))+(IF((P$96=Para!$C12)*(P$97=Para!$F$3),Para!$D12,0))+(IF((P$100=Para!$C12)*(P$101=Para!$F$3),Para!$D12,0))+(IF((P$104=Para!$C12)*(P$105=Para!$F$3),Para!$D12,0))+(IF((P$108=Para!$C12)*(P$109=Para!$F$3),Para!$D12,0))+(IF((P$112=Para!$C12)*(P$113=Para!$F$3),Para!$D12,0))+(IF((P$116=Para!$C12)*(P$117=Para!$F$3),Para!$D12,0))+(IF((P$120=Para!$C12)*(P$121=Para!$F$3),Para!$D12,0))</f>
        <v>0</v>
      </c>
      <c r="Q152" s="99">
        <f ca="1">IF((Q$8=Para!$C12)*(Q$9=Para!$F$3),Para!$D12,0)+(IF((Q$12=Para!$C12)*(Q$13=Para!$F$3),Para!$D12,0))+(IF((Q$16=Para!$C12)*(Q$17=Para!$F$3),Para!$D12,0))+(IF((Q$20=Para!$C12)*(Q$21=Para!$F$3),Para!$D12,0))+(IF((Q$24=Para!$C12)*(Q$25=Para!$F$3),Para!$D12,0))+(IF((Q$28=Para!$C12)*(Q$29=Para!$F$3),Para!$D12,0))+(IF((Q$32=Para!$C12)*(Q$33=Para!$F$3),Para!$D12,0))+(IF((Q$36=Para!$C12)*(Q$37=Para!$F$3),Para!$D12,0))+(IF((Q$40=Para!$C12)*(Q$41=Para!$F$3),Para!$D12,0))+(IF((Q$44=Para!$C12)*(Q$45=Para!$F$3),Para!$D12,0))+(IF((Q$48=Para!$C12)*(Q$49=Para!$F$3),Para!$D12,0))+(IF((Q$52=Para!$C12)*(Q$53=Para!$F$3),Para!$D12,0))+(IF((Q$56=Para!$C12)*(Q$57=Para!$F$3),Para!$D12,0))+(IF((Q$60=Para!$C12)*(Q$61=Para!$F$3),Para!$D12,0))+(IF((Q$64=Para!$C12)*(Q$65=Para!$F$3),Para!$D12,0))+(IF((Q$68=Para!$C12)*(Q$69=Para!$F$3),Para!$D12,0))+(IF((Q$72=Para!$C12)*(Q$73=Para!$F$3),Para!$D12,0))+(IF((Q$76=Para!$C12)*(Q$77=Para!$F$3),Para!$D12,0))+(IF((Q$80=Para!$C12)*(Q$81=Para!$F$3),Para!$D12,0))+(IF((Q$84=Para!$C12)*(Q$85=Para!$F$3),Para!$D12,0))+(IF((Q$88=Para!$C12)*(Q$89=Para!$F$3),Para!$D12,0))+(IF((Q$92=Para!$C12)*(Q$93=Para!$F$3),Para!$D12,0))+(IF((Q$96=Para!$C12)*(Q$97=Para!$F$3),Para!$D12,0))+(IF((Q$100=Para!$C12)*(Q$101=Para!$F$3),Para!$D12,0))+(IF((Q$104=Para!$C12)*(Q$105=Para!$F$3),Para!$D12,0))+(IF((Q$108=Para!$C12)*(Q$109=Para!$F$3),Para!$D12,0))+(IF((Q$112=Para!$C12)*(Q$113=Para!$F$3),Para!$D12,0))+(IF((Q$116=Para!$C12)*(Q$117=Para!$F$3),Para!$D12,0))+(IF((Q$120=Para!$C12)*(Q$121=Para!$F$3),Para!$D12,0))</f>
        <v>0</v>
      </c>
      <c r="R152" s="99">
        <f ca="1">IF((R$8=Para!$C12)*(R$9=Para!$F$3),Para!$D12,0)+(IF((R$12=Para!$C12)*(R$13=Para!$F$3),Para!$D12,0))+(IF((R$16=Para!$C12)*(R$17=Para!$F$3),Para!$D12,0))+(IF((R$20=Para!$C12)*(R$21=Para!$F$3),Para!$D12,0))+(IF((R$24=Para!$C12)*(R$25=Para!$F$3),Para!$D12,0))+(IF((R$28=Para!$C12)*(R$29=Para!$F$3),Para!$D12,0))+(IF((R$32=Para!$C12)*(R$33=Para!$F$3),Para!$D12,0))+(IF((R$36=Para!$C12)*(R$37=Para!$F$3),Para!$D12,0))+(IF((R$40=Para!$C12)*(R$41=Para!$F$3),Para!$D12,0))+(IF((R$44=Para!$C12)*(R$45=Para!$F$3),Para!$D12,0))+(IF((R$48=Para!$C12)*(R$49=Para!$F$3),Para!$D12,0))+(IF((R$52=Para!$C12)*(R$53=Para!$F$3),Para!$D12,0))+(IF((R$56=Para!$C12)*(R$57=Para!$F$3),Para!$D12,0))+(IF((R$60=Para!$C12)*(R$61=Para!$F$3),Para!$D12,0))+(IF((R$64=Para!$C12)*(R$65=Para!$F$3),Para!$D12,0))+(IF((R$68=Para!$C12)*(R$69=Para!$F$3),Para!$D12,0))+(IF((R$72=Para!$C12)*(R$73=Para!$F$3),Para!$D12,0))+(IF((R$76=Para!$C12)*(R$77=Para!$F$3),Para!$D12,0))+(IF((R$80=Para!$C12)*(R$81=Para!$F$3),Para!$D12,0))+(IF((R$84=Para!$C12)*(R$85=Para!$F$3),Para!$D12,0))+(IF((R$88=Para!$C12)*(R$89=Para!$F$3),Para!$D12,0))+(IF((R$92=Para!$C12)*(R$93=Para!$F$3),Para!$D12,0))+(IF((R$96=Para!$C12)*(R$97=Para!$F$3),Para!$D12,0))+(IF((R$100=Para!$C12)*(R$101=Para!$F$3),Para!$D12,0))+(IF((R$104=Para!$C12)*(R$105=Para!$F$3),Para!$D12,0))+(IF((R$108=Para!$C12)*(R$109=Para!$F$3),Para!$D12,0))+(IF((R$112=Para!$C12)*(R$113=Para!$F$3),Para!$D12,0))+(IF((R$116=Para!$C12)*(R$117=Para!$F$3),Para!$D12,0))+(IF((R$120=Para!$C12)*(R$121=Para!$F$3),Para!$D12,0))</f>
        <v>0</v>
      </c>
      <c r="S152" s="99">
        <f ca="1">IF((S$8=Para!$C12)*(S$9=Para!$F$3),Para!$D12,0)+(IF((S$12=Para!$C12)*(S$13=Para!$F$3),Para!$D12,0))+(IF((S$16=Para!$C12)*(S$17=Para!$F$3),Para!$D12,0))+(IF((S$20=Para!$C12)*(S$21=Para!$F$3),Para!$D12,0))+(IF((S$24=Para!$C12)*(S$25=Para!$F$3),Para!$D12,0))+(IF((S$28=Para!$C12)*(S$29=Para!$F$3),Para!$D12,0))+(IF((S$32=Para!$C12)*(S$33=Para!$F$3),Para!$D12,0))+(IF((S$36=Para!$C12)*(S$37=Para!$F$3),Para!$D12,0))+(IF((S$40=Para!$C12)*(S$41=Para!$F$3),Para!$D12,0))+(IF((S$44=Para!$C12)*(S$45=Para!$F$3),Para!$D12,0))+(IF((S$48=Para!$C12)*(S$49=Para!$F$3),Para!$D12,0))+(IF((S$52=Para!$C12)*(S$53=Para!$F$3),Para!$D12,0))+(IF((S$56=Para!$C12)*(S$57=Para!$F$3),Para!$D12,0))+(IF((S$60=Para!$C12)*(S$61=Para!$F$3),Para!$D12,0))+(IF((S$64=Para!$C12)*(S$65=Para!$F$3),Para!$D12,0))+(IF((S$68=Para!$C12)*(S$69=Para!$F$3),Para!$D12,0))+(IF((S$72=Para!$C12)*(S$73=Para!$F$3),Para!$D12,0))+(IF((S$76=Para!$C12)*(S$77=Para!$F$3),Para!$D12,0))+(IF((S$80=Para!$C12)*(S$81=Para!$F$3),Para!$D12,0))+(IF((S$84=Para!$C12)*(S$85=Para!$F$3),Para!$D12,0))+(IF((S$88=Para!$C12)*(S$89=Para!$F$3),Para!$D12,0))+(IF((S$92=Para!$C12)*(S$93=Para!$F$3),Para!$D12,0))+(IF((S$96=Para!$C12)*(S$97=Para!$F$3),Para!$D12,0))+(IF((S$100=Para!$C12)*(S$101=Para!$F$3),Para!$D12,0))+(IF((S$104=Para!$C12)*(S$105=Para!$F$3),Para!$D12,0))+(IF((S$108=Para!$C12)*(S$109=Para!$F$3),Para!$D12,0))+(IF((S$112=Para!$C12)*(S$113=Para!$F$3),Para!$D12,0))+(IF((S$116=Para!$C12)*(S$117=Para!$F$3),Para!$D12,0))+(IF((S$120=Para!$C12)*(S$121=Para!$F$3),Para!$D12,0))</f>
        <v>0</v>
      </c>
      <c r="T152" s="99">
        <f ca="1">IF((T$8=Para!$C12)*(T$9=Para!$F$3),Para!$D12,0)+(IF((T$12=Para!$C12)*(T$13=Para!$F$3),Para!$D12,0))+(IF((T$16=Para!$C12)*(T$17=Para!$F$3),Para!$D12,0))+(IF((T$20=Para!$C12)*(T$21=Para!$F$3),Para!$D12,0))+(IF((T$24=Para!$C12)*(T$25=Para!$F$3),Para!$D12,0))+(IF((T$28=Para!$C12)*(T$29=Para!$F$3),Para!$D12,0))+(IF((T$32=Para!$C12)*(T$33=Para!$F$3),Para!$D12,0))+(IF((T$36=Para!$C12)*(T$37=Para!$F$3),Para!$D12,0))+(IF((T$40=Para!$C12)*(T$41=Para!$F$3),Para!$D12,0))+(IF((T$44=Para!$C12)*(T$45=Para!$F$3),Para!$D12,0))+(IF((T$48=Para!$C12)*(T$49=Para!$F$3),Para!$D12,0))+(IF((T$52=Para!$C12)*(T$53=Para!$F$3),Para!$D12,0))+(IF((T$56=Para!$C12)*(T$57=Para!$F$3),Para!$D12,0))+(IF((T$60=Para!$C12)*(T$61=Para!$F$3),Para!$D12,0))+(IF((T$64=Para!$C12)*(T$65=Para!$F$3),Para!$D12,0))+(IF((T$68=Para!$C12)*(T$69=Para!$F$3),Para!$D12,0))+(IF((T$72=Para!$C12)*(T$73=Para!$F$3),Para!$D12,0))+(IF((T$76=Para!$C12)*(T$77=Para!$F$3),Para!$D12,0))+(IF((T$80=Para!$C12)*(T$81=Para!$F$3),Para!$D12,0))+(IF((T$84=Para!$C12)*(T$85=Para!$F$3),Para!$D12,0))+(IF((T$88=Para!$C12)*(T$89=Para!$F$3),Para!$D12,0))+(IF((T$92=Para!$C12)*(T$93=Para!$F$3),Para!$D12,0))+(IF((T$96=Para!$C12)*(T$97=Para!$F$3),Para!$D12,0))+(IF((T$100=Para!$C12)*(T$101=Para!$F$3),Para!$D12,0))+(IF((T$104=Para!$C12)*(T$105=Para!$F$3),Para!$D12,0))+(IF((T$108=Para!$C12)*(T$109=Para!$F$3),Para!$D12,0))+(IF((T$112=Para!$C12)*(T$113=Para!$F$3),Para!$D12,0))+(IF((T$116=Para!$C12)*(T$117=Para!$F$3),Para!$D12,0))+(IF((T$120=Para!$C12)*(T$121=Para!$F$3),Para!$D12,0))</f>
        <v>0</v>
      </c>
      <c r="U152" s="99">
        <f ca="1">IF((U$8=Para!$C12)*(U$9=Para!$F$3),Para!$D12,0)+(IF((U$12=Para!$C12)*(U$13=Para!$F$3),Para!$D12,0))+(IF((U$16=Para!$C12)*(U$17=Para!$F$3),Para!$D12,0))+(IF((U$20=Para!$C12)*(U$21=Para!$F$3),Para!$D12,0))+(IF((U$24=Para!$C12)*(U$25=Para!$F$3),Para!$D12,0))+(IF((U$28=Para!$C12)*(U$29=Para!$F$3),Para!$D12,0))+(IF((U$32=Para!$C12)*(U$33=Para!$F$3),Para!$D12,0))+(IF((U$36=Para!$C12)*(U$37=Para!$F$3),Para!$D12,0))+(IF((U$40=Para!$C12)*(U$41=Para!$F$3),Para!$D12,0))+(IF((U$44=Para!$C12)*(U$45=Para!$F$3),Para!$D12,0))+(IF((U$48=Para!$C12)*(U$49=Para!$F$3),Para!$D12,0))+(IF((U$52=Para!$C12)*(U$53=Para!$F$3),Para!$D12,0))+(IF((U$56=Para!$C12)*(U$57=Para!$F$3),Para!$D12,0))+(IF((U$60=Para!$C12)*(U$61=Para!$F$3),Para!$D12,0))+(IF((U$64=Para!$C12)*(U$65=Para!$F$3),Para!$D12,0))+(IF((U$68=Para!$C12)*(U$69=Para!$F$3),Para!$D12,0))+(IF((U$72=Para!$C12)*(U$73=Para!$F$3),Para!$D12,0))+(IF((U$76=Para!$C12)*(U$77=Para!$F$3),Para!$D12,0))+(IF((U$80=Para!$C12)*(U$81=Para!$F$3),Para!$D12,0))+(IF((U$84=Para!$C12)*(U$85=Para!$F$3),Para!$D12,0))+(IF((U$88=Para!$C12)*(U$89=Para!$F$3),Para!$D12,0))+(IF((U$92=Para!$C12)*(U$93=Para!$F$3),Para!$D12,0))+(IF((U$96=Para!$C12)*(U$97=Para!$F$3),Para!$D12,0))+(IF((U$100=Para!$C12)*(U$101=Para!$F$3),Para!$D12,0))+(IF((U$104=Para!$C12)*(U$105=Para!$F$3),Para!$D12,0))+(IF((U$108=Para!$C12)*(U$109=Para!$F$3),Para!$D12,0))+(IF((U$112=Para!$C12)*(U$113=Para!$F$3),Para!$D12,0))+(IF((U$116=Para!$C12)*(U$117=Para!$F$3),Para!$D12,0))+(IF((U$120=Para!$C12)*(U$121=Para!$F$3),Para!$D12,0))</f>
        <v>0</v>
      </c>
      <c r="V152" s="99">
        <f ca="1">IF((V$8=Para!$C12)*(V$9=Para!$F$3),Para!$D12,0)+(IF((V$12=Para!$C12)*(V$13=Para!$F$3),Para!$D12,0))+(IF((V$16=Para!$C12)*(V$17=Para!$F$3),Para!$D12,0))+(IF((V$20=Para!$C12)*(V$21=Para!$F$3),Para!$D12,0))+(IF((V$24=Para!$C12)*(V$25=Para!$F$3),Para!$D12,0))+(IF((V$28=Para!$C12)*(V$29=Para!$F$3),Para!$D12,0))+(IF((V$32=Para!$C12)*(V$33=Para!$F$3),Para!$D12,0))+(IF((V$36=Para!$C12)*(V$37=Para!$F$3),Para!$D12,0))+(IF((V$40=Para!$C12)*(V$41=Para!$F$3),Para!$D12,0))+(IF((V$44=Para!$C12)*(V$45=Para!$F$3),Para!$D12,0))+(IF((V$48=Para!$C12)*(V$49=Para!$F$3),Para!$D12,0))+(IF((V$52=Para!$C12)*(V$53=Para!$F$3),Para!$D12,0))+(IF((V$56=Para!$C12)*(V$57=Para!$F$3),Para!$D12,0))+(IF((V$60=Para!$C12)*(V$61=Para!$F$3),Para!$D12,0))+(IF((V$64=Para!$C12)*(V$65=Para!$F$3),Para!$D12,0))+(IF((V$68=Para!$C12)*(V$69=Para!$F$3),Para!$D12,0))+(IF((V$72=Para!$C12)*(V$73=Para!$F$3),Para!$D12,0))+(IF((V$76=Para!$C12)*(V$77=Para!$F$3),Para!$D12,0))+(IF((V$80=Para!$C12)*(V$81=Para!$F$3),Para!$D12,0))+(IF((V$84=Para!$C12)*(V$85=Para!$F$3),Para!$D12,0))+(IF((V$88=Para!$C12)*(V$89=Para!$F$3),Para!$D12,0))+(IF((V$92=Para!$C12)*(V$93=Para!$F$3),Para!$D12,0))+(IF((V$96=Para!$C12)*(V$97=Para!$F$3),Para!$D12,0))+(IF((V$100=Para!$C12)*(V$101=Para!$F$3),Para!$D12,0))+(IF((V$104=Para!$C12)*(V$105=Para!$F$3),Para!$D12,0))+(IF((V$108=Para!$C12)*(V$109=Para!$F$3),Para!$D12,0))+(IF((V$112=Para!$C12)*(V$113=Para!$F$3),Para!$D12,0))+(IF((V$116=Para!$C12)*(V$117=Para!$F$3),Para!$D12,0))+(IF((V$120=Para!$C12)*(V$121=Para!$F$3),Para!$D12,0))</f>
        <v>0</v>
      </c>
      <c r="W152" s="99">
        <f ca="1">IF((W$8=Para!$C12)*(W$9=Para!$F$3),Para!$D12,0)+(IF((W$12=Para!$C12)*(W$13=Para!$F$3),Para!$D12,0))+(IF((W$16=Para!$C12)*(W$17=Para!$F$3),Para!$D12,0))+(IF((W$20=Para!$C12)*(W$21=Para!$F$3),Para!$D12,0))+(IF((W$24=Para!$C12)*(W$25=Para!$F$3),Para!$D12,0))+(IF((W$28=Para!$C12)*(W$29=Para!$F$3),Para!$D12,0))+(IF((W$32=Para!$C12)*(W$33=Para!$F$3),Para!$D12,0))+(IF((W$36=Para!$C12)*(W$37=Para!$F$3),Para!$D12,0))+(IF((W$40=Para!$C12)*(W$41=Para!$F$3),Para!$D12,0))+(IF((W$44=Para!$C12)*(W$45=Para!$F$3),Para!$D12,0))+(IF((W$48=Para!$C12)*(W$49=Para!$F$3),Para!$D12,0))+(IF((W$52=Para!$C12)*(W$53=Para!$F$3),Para!$D12,0))+(IF((W$56=Para!$C12)*(W$57=Para!$F$3),Para!$D12,0))+(IF((W$60=Para!$C12)*(W$61=Para!$F$3),Para!$D12,0))+(IF((W$64=Para!$C12)*(W$65=Para!$F$3),Para!$D12,0))+(IF((W$68=Para!$C12)*(W$69=Para!$F$3),Para!$D12,0))+(IF((W$72=Para!$C12)*(W$73=Para!$F$3),Para!$D12,0))+(IF((W$76=Para!$C12)*(W$77=Para!$F$3),Para!$D12,0))+(IF((W$80=Para!$C12)*(W$81=Para!$F$3),Para!$D12,0))+(IF((W$84=Para!$C12)*(W$85=Para!$F$3),Para!$D12,0))+(IF((W$88=Para!$C12)*(W$89=Para!$F$3),Para!$D12,0))+(IF((W$92=Para!$C12)*(W$93=Para!$F$3),Para!$D12,0))+(IF((W$96=Para!$C12)*(W$97=Para!$F$3),Para!$D12,0))+(IF((W$100=Para!$C12)*(W$101=Para!$F$3),Para!$D12,0))+(IF((W$104=Para!$C12)*(W$105=Para!$F$3),Para!$D12,0))+(IF((W$108=Para!$C12)*(W$109=Para!$F$3),Para!$D12,0))+(IF((W$112=Para!$C12)*(W$113=Para!$F$3),Para!$D12,0))+(IF((W$116=Para!$C12)*(W$117=Para!$F$3),Para!$D12,0))+(IF((W$120=Para!$C12)*(W$121=Para!$F$3),Para!$D12,0))</f>
        <v>0</v>
      </c>
      <c r="X152" s="99">
        <f ca="1">IF((X$8=Para!$C12)*(X$9=Para!$F$3),Para!$D12,0)+(IF((X$12=Para!$C12)*(X$13=Para!$F$3),Para!$D12,0))+(IF((X$16=Para!$C12)*(X$17=Para!$F$3),Para!$D12,0))+(IF((X$20=Para!$C12)*(X$21=Para!$F$3),Para!$D12,0))+(IF((X$24=Para!$C12)*(X$25=Para!$F$3),Para!$D12,0))+(IF((X$28=Para!$C12)*(X$29=Para!$F$3),Para!$D12,0))+(IF((X$32=Para!$C12)*(X$33=Para!$F$3),Para!$D12,0))+(IF((X$36=Para!$C12)*(X$37=Para!$F$3),Para!$D12,0))+(IF((X$40=Para!$C12)*(X$41=Para!$F$3),Para!$D12,0))+(IF((X$44=Para!$C12)*(X$45=Para!$F$3),Para!$D12,0))+(IF((X$48=Para!$C12)*(X$49=Para!$F$3),Para!$D12,0))+(IF((X$52=Para!$C12)*(X$53=Para!$F$3),Para!$D12,0))+(IF((X$56=Para!$C12)*(X$57=Para!$F$3),Para!$D12,0))+(IF((X$60=Para!$C12)*(X$61=Para!$F$3),Para!$D12,0))+(IF((X$64=Para!$C12)*(X$65=Para!$F$3),Para!$D12,0))+(IF((X$68=Para!$C12)*(X$69=Para!$F$3),Para!$D12,0))+(IF((X$72=Para!$C12)*(X$73=Para!$F$3),Para!$D12,0))+(IF((X$76=Para!$C12)*(X$77=Para!$F$3),Para!$D12,0))+(IF((X$80=Para!$C12)*(X$81=Para!$F$3),Para!$D12,0))+(IF((X$84=Para!$C12)*(X$85=Para!$F$3),Para!$D12,0))+(IF((X$88=Para!$C12)*(X$89=Para!$F$3),Para!$D12,0))+(IF((X$92=Para!$C12)*(X$93=Para!$F$3),Para!$D12,0))+(IF((X$96=Para!$C12)*(X$97=Para!$F$3),Para!$D12,0))+(IF((X$100=Para!$C12)*(X$101=Para!$F$3),Para!$D12,0))+(IF((X$104=Para!$C12)*(X$105=Para!$F$3),Para!$D12,0))+(IF((X$108=Para!$C12)*(X$109=Para!$F$3),Para!$D12,0))+(IF((X$112=Para!$C12)*(X$113=Para!$F$3),Para!$D12,0))+(IF((X$116=Para!$C12)*(X$117=Para!$F$3),Para!$D12,0))+(IF((X$120=Para!$C12)*(X$121=Para!$F$3),Para!$D12,0))</f>
        <v>0</v>
      </c>
      <c r="Y152" s="99">
        <f ca="1">IF((Y$8=Para!$C12)*(Y$9=Para!$F$3),Para!$D12,0)+(IF((Y$12=Para!$C12)*(Y$13=Para!$F$3),Para!$D12,0))+(IF((Y$16=Para!$C12)*(Y$17=Para!$F$3),Para!$D12,0))+(IF((Y$20=Para!$C12)*(Y$21=Para!$F$3),Para!$D12,0))+(IF((Y$24=Para!$C12)*(Y$25=Para!$F$3),Para!$D12,0))+(IF((Y$28=Para!$C12)*(Y$29=Para!$F$3),Para!$D12,0))+(IF((Y$32=Para!$C12)*(Y$33=Para!$F$3),Para!$D12,0))+(IF((Y$36=Para!$C12)*(Y$37=Para!$F$3),Para!$D12,0))+(IF((Y$40=Para!$C12)*(Y$41=Para!$F$3),Para!$D12,0))+(IF((Y$44=Para!$C12)*(Y$45=Para!$F$3),Para!$D12,0))+(IF((Y$48=Para!$C12)*(Y$49=Para!$F$3),Para!$D12,0))+(IF((Y$52=Para!$C12)*(Y$53=Para!$F$3),Para!$D12,0))+(IF((Y$56=Para!$C12)*(Y$57=Para!$F$3),Para!$D12,0))+(IF((Y$60=Para!$C12)*(Y$61=Para!$F$3),Para!$D12,0))+(IF((Y$64=Para!$C12)*(Y$65=Para!$F$3),Para!$D12,0))+(IF((Y$68=Para!$C12)*(Y$69=Para!$F$3),Para!$D12,0))+(IF((Y$72=Para!$C12)*(Y$73=Para!$F$3),Para!$D12,0))+(IF((Y$76=Para!$C12)*(Y$77=Para!$F$3),Para!$D12,0))+(IF((Y$80=Para!$C12)*(Y$81=Para!$F$3),Para!$D12,0))+(IF((Y$84=Para!$C12)*(Y$85=Para!$F$3),Para!$D12,0))+(IF((Y$88=Para!$C12)*(Y$89=Para!$F$3),Para!$D12,0))+(IF((Y$92=Para!$C12)*(Y$93=Para!$F$3),Para!$D12,0))+(IF((Y$96=Para!$C12)*(Y$97=Para!$F$3),Para!$D12,0))+(IF((Y$100=Para!$C12)*(Y$101=Para!$F$3),Para!$D12,0))+(IF((Y$104=Para!$C12)*(Y$105=Para!$F$3),Para!$D12,0))+(IF((Y$108=Para!$C12)*(Y$109=Para!$F$3),Para!$D12,0))+(IF((Y$112=Para!$C12)*(Y$113=Para!$F$3),Para!$D12,0))+(IF((Y$116=Para!$C12)*(Y$117=Para!$F$3),Para!$D12,0))+(IF((Y$120=Para!$C12)*(Y$121=Para!$F$3),Para!$D12,0))</f>
        <v>0</v>
      </c>
      <c r="Z152" s="99">
        <f ca="1">IF((Z$8=Para!$C12)*(Z$9=Para!$F$3),Para!$D12,0)+(IF((Z$12=Para!$C12)*(Z$13=Para!$F$3),Para!$D12,0))+(IF((Z$16=Para!$C12)*(Z$17=Para!$F$3),Para!$D12,0))+(IF((Z$20=Para!$C12)*(Z$21=Para!$F$3),Para!$D12,0))+(IF((Z$24=Para!$C12)*(Z$25=Para!$F$3),Para!$D12,0))+(IF((Z$28=Para!$C12)*(Z$29=Para!$F$3),Para!$D12,0))+(IF((Z$32=Para!$C12)*(Z$33=Para!$F$3),Para!$D12,0))+(IF((Z$36=Para!$C12)*(Z$37=Para!$F$3),Para!$D12,0))+(IF((Z$40=Para!$C12)*(Z$41=Para!$F$3),Para!$D12,0))+(IF((Z$44=Para!$C12)*(Z$45=Para!$F$3),Para!$D12,0))+(IF((Z$48=Para!$C12)*(Z$49=Para!$F$3),Para!$D12,0))+(IF((Z$52=Para!$C12)*(Z$53=Para!$F$3),Para!$D12,0))+(IF((Z$56=Para!$C12)*(Z$57=Para!$F$3),Para!$D12,0))+(IF((Z$60=Para!$C12)*(Z$61=Para!$F$3),Para!$D12,0))+(IF((Z$64=Para!$C12)*(Z$65=Para!$F$3),Para!$D12,0))+(IF((Z$68=Para!$C12)*(Z$69=Para!$F$3),Para!$D12,0))+(IF((Z$72=Para!$C12)*(Z$73=Para!$F$3),Para!$D12,0))+(IF((Z$76=Para!$C12)*(Z$77=Para!$F$3),Para!$D12,0))+(IF((Z$80=Para!$C12)*(Z$81=Para!$F$3),Para!$D12,0))+(IF((Z$84=Para!$C12)*(Z$85=Para!$F$3),Para!$D12,0))+(IF((Z$88=Para!$C12)*(Z$89=Para!$F$3),Para!$D12,0))+(IF((Z$92=Para!$C12)*(Z$93=Para!$F$3),Para!$D12,0))+(IF((Z$96=Para!$C12)*(Z$97=Para!$F$3),Para!$D12,0))+(IF((Z$100=Para!$C12)*(Z$101=Para!$F$3),Para!$D12,0))+(IF((Z$104=Para!$C12)*(Z$105=Para!$F$3),Para!$D12,0))+(IF((Z$108=Para!$C12)*(Z$109=Para!$F$3),Para!$D12,0))+(IF((Z$112=Para!$C12)*(Z$113=Para!$F$3),Para!$D12,0))+(IF((Z$116=Para!$C12)*(Z$117=Para!$F$3),Para!$D12,0))+(IF((Z$120=Para!$C12)*(Z$121=Para!$F$3),Para!$D12,0))</f>
        <v>0</v>
      </c>
      <c r="AA152" s="99">
        <f ca="1">IF((AA$8=Para!$C12)*(AA$9=Para!$F$3),Para!$D12,0)+(IF((AA$12=Para!$C12)*(AA$13=Para!$F$3),Para!$D12,0))+(IF((AA$16=Para!$C12)*(AA$17=Para!$F$3),Para!$D12,0))+(IF((AA$20=Para!$C12)*(AA$21=Para!$F$3),Para!$D12,0))+(IF((AA$24=Para!$C12)*(AA$25=Para!$F$3),Para!$D12,0))+(IF((AA$28=Para!$C12)*(AA$29=Para!$F$3),Para!$D12,0))+(IF((AA$32=Para!$C12)*(AA$33=Para!$F$3),Para!$D12,0))+(IF((AA$36=Para!$C12)*(AA$37=Para!$F$3),Para!$D12,0))+(IF((AA$40=Para!$C12)*(AA$41=Para!$F$3),Para!$D12,0))+(IF((AA$44=Para!$C12)*(AA$45=Para!$F$3),Para!$D12,0))+(IF((AA$48=Para!$C12)*(AA$49=Para!$F$3),Para!$D12,0))+(IF((AA$52=Para!$C12)*(AA$53=Para!$F$3),Para!$D12,0))+(IF((AA$56=Para!$C12)*(AA$57=Para!$F$3),Para!$D12,0))+(IF((AA$60=Para!$C12)*(AA$61=Para!$F$3),Para!$D12,0))+(IF((AA$64=Para!$C12)*(AA$65=Para!$F$3),Para!$D12,0))+(IF((AA$68=Para!$C12)*(AA$69=Para!$F$3),Para!$D12,0))+(IF((AA$72=Para!$C12)*(AA$73=Para!$F$3),Para!$D12,0))+(IF((AA$76=Para!$C12)*(AA$77=Para!$F$3),Para!$D12,0))+(IF((AA$80=Para!$C12)*(AA$81=Para!$F$3),Para!$D12,0))+(IF((AA$84=Para!$C12)*(AA$85=Para!$F$3),Para!$D12,0))+(IF((AA$88=Para!$C12)*(AA$89=Para!$F$3),Para!$D12,0))+(IF((AA$92=Para!$C12)*(AA$93=Para!$F$3),Para!$D12,0))+(IF((AA$96=Para!$C12)*(AA$97=Para!$F$3),Para!$D12,0))+(IF((AA$100=Para!$C12)*(AA$101=Para!$F$3),Para!$D12,0))+(IF((AA$104=Para!$C12)*(AA$105=Para!$F$3),Para!$D12,0))+(IF((AA$108=Para!$C12)*(AA$109=Para!$F$3),Para!$D12,0))+(IF((AA$112=Para!$C12)*(AA$113=Para!$F$3),Para!$D12,0))+(IF((AA$116=Para!$C12)*(AA$117=Para!$F$3),Para!$D12,0))+(IF((AA$120=Para!$C12)*(AA$121=Para!$F$3),Para!$D12,0))</f>
        <v>0</v>
      </c>
      <c r="AB152" s="99">
        <f ca="1">IF((AB$8=Para!$C12)*(AB$9=Para!$F$3),Para!$D12,0)+(IF((AB$12=Para!$C12)*(AB$13=Para!$F$3),Para!$D12,0))+(IF((AB$16=Para!$C12)*(AB$17=Para!$F$3),Para!$D12,0))+(IF((AB$20=Para!$C12)*(AB$21=Para!$F$3),Para!$D12,0))+(IF((AB$24=Para!$C12)*(AB$25=Para!$F$3),Para!$D12,0))+(IF((AB$28=Para!$C12)*(AB$29=Para!$F$3),Para!$D12,0))+(IF((AB$32=Para!$C12)*(AB$33=Para!$F$3),Para!$D12,0))+(IF((AB$36=Para!$C12)*(AB$37=Para!$F$3),Para!$D12,0))+(IF((AB$40=Para!$C12)*(AB$41=Para!$F$3),Para!$D12,0))+(IF((AB$44=Para!$C12)*(AB$45=Para!$F$3),Para!$D12,0))+(IF((AB$48=Para!$C12)*(AB$49=Para!$F$3),Para!$D12,0))+(IF((AB$52=Para!$C12)*(AB$53=Para!$F$3),Para!$D12,0))+(IF((AB$56=Para!$C12)*(AB$57=Para!$F$3),Para!$D12,0))+(IF((AB$60=Para!$C12)*(AB$61=Para!$F$3),Para!$D12,0))+(IF((AB$64=Para!$C12)*(AB$65=Para!$F$3),Para!$D12,0))+(IF((AB$68=Para!$C12)*(AB$69=Para!$F$3),Para!$D12,0))+(IF((AB$72=Para!$C12)*(AB$73=Para!$F$3),Para!$D12,0))+(IF((AB$76=Para!$C12)*(AB$77=Para!$F$3),Para!$D12,0))+(IF((AB$80=Para!$C12)*(AB$81=Para!$F$3),Para!$D12,0))+(IF((AB$84=Para!$C12)*(AB$85=Para!$F$3),Para!$D12,0))+(IF((AB$88=Para!$C12)*(AB$89=Para!$F$3),Para!$D12,0))+(IF((AB$92=Para!$C12)*(AB$93=Para!$F$3),Para!$D12,0))+(IF((AB$96=Para!$C12)*(AB$97=Para!$F$3),Para!$D12,0))+(IF((AB$100=Para!$C12)*(AB$101=Para!$F$3),Para!$D12,0))+(IF((AB$104=Para!$C12)*(AB$105=Para!$F$3),Para!$D12,0))+(IF((AB$108=Para!$C12)*(AB$109=Para!$F$3),Para!$D12,0))+(IF((AB$112=Para!$C12)*(AB$113=Para!$F$3),Para!$D12,0))+(IF((AB$116=Para!$C12)*(AB$117=Para!$F$3),Para!$D12,0))+(IF((AB$120=Para!$C12)*(AB$121=Para!$F$3),Para!$D12,0))</f>
        <v>0</v>
      </c>
      <c r="AC152" s="99">
        <f ca="1">IF((AC$8=Para!$C12)*(AC$9=Para!$F$3),Para!$D12,0)+(IF((AC$12=Para!$C12)*(AC$13=Para!$F$3),Para!$D12,0))+(IF((AC$16=Para!$C12)*(AC$17=Para!$F$3),Para!$D12,0))+(IF((AC$20=Para!$C12)*(AC$21=Para!$F$3),Para!$D12,0))+(IF((AC$24=Para!$C12)*(AC$25=Para!$F$3),Para!$D12,0))+(IF((AC$28=Para!$C12)*(AC$29=Para!$F$3),Para!$D12,0))+(IF((AC$32=Para!$C12)*(AC$33=Para!$F$3),Para!$D12,0))+(IF((AC$36=Para!$C12)*(AC$37=Para!$F$3),Para!$D12,0))+(IF((AC$40=Para!$C12)*(AC$41=Para!$F$3),Para!$D12,0))+(IF((AC$44=Para!$C12)*(AC$45=Para!$F$3),Para!$D12,0))+(IF((AC$48=Para!$C12)*(AC$49=Para!$F$3),Para!$D12,0))+(IF((AC$52=Para!$C12)*(AC$53=Para!$F$3),Para!$D12,0))+(IF((AC$56=Para!$C12)*(AC$57=Para!$F$3),Para!$D12,0))+(IF((AC$60=Para!$C12)*(AC$61=Para!$F$3),Para!$D12,0))+(IF((AC$64=Para!$C12)*(AC$65=Para!$F$3),Para!$D12,0))+(IF((AC$68=Para!$C12)*(AC$69=Para!$F$3),Para!$D12,0))+(IF((AC$72=Para!$C12)*(AC$73=Para!$F$3),Para!$D12,0))+(IF((AC$76=Para!$C12)*(AC$77=Para!$F$3),Para!$D12,0))+(IF((AC$80=Para!$C12)*(AC$81=Para!$F$3),Para!$D12,0))+(IF((AC$84=Para!$C12)*(AC$85=Para!$F$3),Para!$D12,0))+(IF((AC$88=Para!$C12)*(AC$89=Para!$F$3),Para!$D12,0))+(IF((AC$92=Para!$C12)*(AC$93=Para!$F$3),Para!$D12,0))+(IF((AC$96=Para!$C12)*(AC$97=Para!$F$3),Para!$D12,0))+(IF((AC$100=Para!$C12)*(AC$101=Para!$F$3),Para!$D12,0))+(IF((AC$104=Para!$C12)*(AC$105=Para!$F$3),Para!$D12,0))+(IF((AC$108=Para!$C12)*(AC$109=Para!$F$3),Para!$D12,0))+(IF((AC$112=Para!$C12)*(AC$113=Para!$F$3),Para!$D12,0))+(IF((AC$116=Para!$C12)*(AC$117=Para!$F$3),Para!$D12,0))+(IF((AC$120=Para!$C12)*(AC$121=Para!$F$3),Para!$D12,0))</f>
        <v>0</v>
      </c>
      <c r="AD152" s="99">
        <f ca="1">IF((AD$8=Para!$C12)*(AD$9=Para!$F$3),Para!$D12,0)+(IF((AD$12=Para!$C12)*(AD$13=Para!$F$3),Para!$D12,0))+(IF((AD$16=Para!$C12)*(AD$17=Para!$F$3),Para!$D12,0))+(IF((AD$20=Para!$C12)*(AD$21=Para!$F$3),Para!$D12,0))+(IF((AD$24=Para!$C12)*(AD$25=Para!$F$3),Para!$D12,0))+(IF((AD$28=Para!$C12)*(AD$29=Para!$F$3),Para!$D12,0))+(IF((AD$32=Para!$C12)*(AD$33=Para!$F$3),Para!$D12,0))+(IF((AD$36=Para!$C12)*(AD$37=Para!$F$3),Para!$D12,0))+(IF((AD$40=Para!$C12)*(AD$41=Para!$F$3),Para!$D12,0))+(IF((AD$44=Para!$C12)*(AD$45=Para!$F$3),Para!$D12,0))+(IF((AD$48=Para!$C12)*(AD$49=Para!$F$3),Para!$D12,0))+(IF((AD$52=Para!$C12)*(AD$53=Para!$F$3),Para!$D12,0))+(IF((AD$56=Para!$C12)*(AD$57=Para!$F$3),Para!$D12,0))+(IF((AD$60=Para!$C12)*(AD$61=Para!$F$3),Para!$D12,0))+(IF((AD$64=Para!$C12)*(AD$65=Para!$F$3),Para!$D12,0))+(IF((AD$68=Para!$C12)*(AD$69=Para!$F$3),Para!$D12,0))+(IF((AD$72=Para!$C12)*(AD$73=Para!$F$3),Para!$D12,0))+(IF((AD$76=Para!$C12)*(AD$77=Para!$F$3),Para!$D12,0))+(IF((AD$80=Para!$C12)*(AD$81=Para!$F$3),Para!$D12,0))+(IF((AD$84=Para!$C12)*(AD$85=Para!$F$3),Para!$D12,0))+(IF((AD$88=Para!$C12)*(AD$89=Para!$F$3),Para!$D12,0))+(IF((AD$92=Para!$C12)*(AD$93=Para!$F$3),Para!$D12,0))+(IF((AD$96=Para!$C12)*(AD$97=Para!$F$3),Para!$D12,0))+(IF((AD$100=Para!$C12)*(AD$101=Para!$F$3),Para!$D12,0))+(IF((AD$104=Para!$C12)*(AD$105=Para!$F$3),Para!$D12,0))+(IF((AD$108=Para!$C12)*(AD$109=Para!$F$3),Para!$D12,0))+(IF((AD$112=Para!$C12)*(AD$113=Para!$F$3),Para!$D12,0))+(IF((AD$116=Para!$C12)*(AD$117=Para!$F$3),Para!$D12,0))+(IF((AD$120=Para!$C12)*(AD$121=Para!$F$3),Para!$D12,0))</f>
        <v>0</v>
      </c>
      <c r="AE152" s="99">
        <f ca="1">IF((AE$8=Para!$C12)*(AE$9=Para!$F$3),Para!$D12,0)+(IF((AE$12=Para!$C12)*(AE$13=Para!$F$3),Para!$D12,0))+(IF((AE$16=Para!$C12)*(AE$17=Para!$F$3),Para!$D12,0))+(IF((AE$20=Para!$C12)*(AE$21=Para!$F$3),Para!$D12,0))+(IF((AE$24=Para!$C12)*(AE$25=Para!$F$3),Para!$D12,0))+(IF((AE$28=Para!$C12)*(AE$29=Para!$F$3),Para!$D12,0))+(IF((AE$32=Para!$C12)*(AE$33=Para!$F$3),Para!$D12,0))+(IF((AE$36=Para!$C12)*(AE$37=Para!$F$3),Para!$D12,0))+(IF((AE$40=Para!$C12)*(AE$41=Para!$F$3),Para!$D12,0))+(IF((AE$44=Para!$C12)*(AE$45=Para!$F$3),Para!$D12,0))+(IF((AE$48=Para!$C12)*(AE$49=Para!$F$3),Para!$D12,0))+(IF((AE$52=Para!$C12)*(AE$53=Para!$F$3),Para!$D12,0))+(IF((AE$56=Para!$C12)*(AE$57=Para!$F$3),Para!$D12,0))+(IF((AE$60=Para!$C12)*(AE$61=Para!$F$3),Para!$D12,0))+(IF((AE$64=Para!$C12)*(AE$65=Para!$F$3),Para!$D12,0))+(IF((AE$68=Para!$C12)*(AE$69=Para!$F$3),Para!$D12,0))+(IF((AE$72=Para!$C12)*(AE$73=Para!$F$3),Para!$D12,0))+(IF((AE$76=Para!$C12)*(AE$77=Para!$F$3),Para!$D12,0))+(IF((AE$80=Para!$C12)*(AE$81=Para!$F$3),Para!$D12,0))+(IF((AE$84=Para!$C12)*(AE$85=Para!$F$3),Para!$D12,0))+(IF((AE$88=Para!$C12)*(AE$89=Para!$F$3),Para!$D12,0))+(IF((AE$92=Para!$C12)*(AE$93=Para!$F$3),Para!$D12,0))+(IF((AE$96=Para!$C12)*(AE$97=Para!$F$3),Para!$D12,0))+(IF((AE$100=Para!$C12)*(AE$101=Para!$F$3),Para!$D12,0))+(IF((AE$104=Para!$C12)*(AE$105=Para!$F$3),Para!$D12,0))+(IF((AE$108=Para!$C12)*(AE$109=Para!$F$3),Para!$D12,0))+(IF((AE$112=Para!$C12)*(AE$113=Para!$F$3),Para!$D12,0))+(IF((AE$116=Para!$C12)*(AE$117=Para!$F$3),Para!$D12,0))+(IF((AE$120=Para!$C12)*(AE$121=Para!$F$3),Para!$D12,0))</f>
        <v>0</v>
      </c>
      <c r="AF152" s="99">
        <f ca="1">IF((AF$8=Para!$C12)*(AF$9=Para!$F$3),Para!$D12,0)+(IF((AF$12=Para!$C12)*(AF$13=Para!$F$3),Para!$D12,0))+(IF((AF$16=Para!$C12)*(AF$17=Para!$F$3),Para!$D12,0))+(IF((AF$20=Para!$C12)*(AF$21=Para!$F$3),Para!$D12,0))+(IF((AF$24=Para!$C12)*(AF$25=Para!$F$3),Para!$D12,0))+(IF((AF$28=Para!$C12)*(AF$29=Para!$F$3),Para!$D12,0))+(IF((AF$32=Para!$C12)*(AF$33=Para!$F$3),Para!$D12,0))+(IF((AF$36=Para!$C12)*(AF$37=Para!$F$3),Para!$D12,0))+(IF((AF$40=Para!$C12)*(AF$41=Para!$F$3),Para!$D12,0))+(IF((AF$44=Para!$C12)*(AF$45=Para!$F$3),Para!$D12,0))+(IF((AF$48=Para!$C12)*(AF$49=Para!$F$3),Para!$D12,0))+(IF((AF$52=Para!$C12)*(AF$53=Para!$F$3),Para!$D12,0))+(IF((AF$56=Para!$C12)*(AF$57=Para!$F$3),Para!$D12,0))+(IF((AF$60=Para!$C12)*(AF$61=Para!$F$3),Para!$D12,0))+(IF((AF$64=Para!$C12)*(AF$65=Para!$F$3),Para!$D12,0))+(IF((AF$68=Para!$C12)*(AF$69=Para!$F$3),Para!$D12,0))+(IF((AF$72=Para!$C12)*(AF$73=Para!$F$3),Para!$D12,0))+(IF((AF$76=Para!$C12)*(AF$77=Para!$F$3),Para!$D12,0))+(IF((AF$80=Para!$C12)*(AF$81=Para!$F$3),Para!$D12,0))+(IF((AF$84=Para!$C12)*(AF$85=Para!$F$3),Para!$D12,0))+(IF((AF$88=Para!$C12)*(AF$89=Para!$F$3),Para!$D12,0))+(IF((AF$92=Para!$C12)*(AF$93=Para!$F$3),Para!$D12,0))+(IF((AF$96=Para!$C12)*(AF$97=Para!$F$3),Para!$D12,0))+(IF((AF$100=Para!$C12)*(AF$101=Para!$F$3),Para!$D12,0))+(IF((AF$104=Para!$C12)*(AF$105=Para!$F$3),Para!$D12,0))+(IF((AF$108=Para!$C12)*(AF$109=Para!$F$3),Para!$D12,0))+(IF((AF$112=Para!$C12)*(AF$113=Para!$F$3),Para!$D12,0))+(IF((AF$116=Para!$C12)*(AF$117=Para!$F$3),Para!$D12,0))+(IF((AF$120=Para!$C12)*(AF$121=Para!$F$3),Para!$D12,0))</f>
        <v>0</v>
      </c>
      <c r="AG152" s="99">
        <f ca="1">IF((AG$8=Para!$C12)*(AG$9=Para!$F$3),Para!$D12,0)+(IF((AG$12=Para!$C12)*(AG$13=Para!$F$3),Para!$D12,0))+(IF((AG$16=Para!$C12)*(AG$17=Para!$F$3),Para!$D12,0))+(IF((AG$20=Para!$C12)*(AG$21=Para!$F$3),Para!$D12,0))+(IF((AG$24=Para!$C12)*(AG$25=Para!$F$3),Para!$D12,0))+(IF((AG$28=Para!$C12)*(AG$29=Para!$F$3),Para!$D12,0))+(IF((AG$32=Para!$C12)*(AG$33=Para!$F$3),Para!$D12,0))+(IF((AG$36=Para!$C12)*(AG$37=Para!$F$3),Para!$D12,0))+(IF((AG$40=Para!$C12)*(AG$41=Para!$F$3),Para!$D12,0))+(IF((AG$44=Para!$C12)*(AG$45=Para!$F$3),Para!$D12,0))+(IF((AG$48=Para!$C12)*(AG$49=Para!$F$3),Para!$D12,0))+(IF((AG$52=Para!$C12)*(AG$53=Para!$F$3),Para!$D12,0))+(IF((AG$56=Para!$C12)*(AG$57=Para!$F$3),Para!$D12,0))+(IF((AG$60=Para!$C12)*(AG$61=Para!$F$3),Para!$D12,0))+(IF((AG$64=Para!$C12)*(AG$65=Para!$F$3),Para!$D12,0))+(IF((AG$68=Para!$C12)*(AG$69=Para!$F$3),Para!$D12,0))+(IF((AG$72=Para!$C12)*(AG$73=Para!$F$3),Para!$D12,0))+(IF((AG$76=Para!$C12)*(AG$77=Para!$F$3),Para!$D12,0))+(IF((AG$80=Para!$C12)*(AG$81=Para!$F$3),Para!$D12,0))+(IF((AG$84=Para!$C12)*(AG$85=Para!$F$3),Para!$D12,0))+(IF((AG$88=Para!$C12)*(AG$89=Para!$F$3),Para!$D12,0))+(IF((AG$92=Para!$C12)*(AG$93=Para!$F$3),Para!$D12,0))+(IF((AG$96=Para!$C12)*(AG$97=Para!$F$3),Para!$D12,0))+(IF((AG$100=Para!$C12)*(AG$101=Para!$F$3),Para!$D12,0))+(IF((AG$104=Para!$C12)*(AG$105=Para!$F$3),Para!$D12,0))+(IF((AG$108=Para!$C12)*(AG$109=Para!$F$3),Para!$D12,0))+(IF((AG$112=Para!$C12)*(AG$113=Para!$F$3),Para!$D12,0))+(IF((AG$116=Para!$C12)*(AG$117=Para!$F$3),Para!$D12,0))+(IF((AG$120=Para!$C12)*(AG$121=Para!$F$3),Para!$D12,0))</f>
        <v>0</v>
      </c>
    </row>
    <row r="153" spans="1:33" ht="15" customHeight="1">
      <c r="A153" s="96"/>
      <c r="B153" s="96"/>
      <c r="D153" s="99"/>
      <c r="E153" s="99"/>
      <c r="F153" s="99"/>
      <c r="G153" s="99"/>
      <c r="H153" s="99"/>
      <c r="I153" s="99"/>
      <c r="J153" s="99"/>
      <c r="K153" s="99"/>
      <c r="L153" s="99"/>
      <c r="M153" s="99"/>
      <c r="N153" s="99"/>
      <c r="O153" s="99"/>
      <c r="P153" s="99"/>
      <c r="Q153" s="99"/>
      <c r="R153" s="99"/>
      <c r="S153" s="99"/>
      <c r="T153" s="99"/>
      <c r="U153" s="99"/>
      <c r="V153" s="99"/>
      <c r="W153" s="99"/>
      <c r="X153" s="99"/>
      <c r="Y153" s="99"/>
      <c r="Z153" s="99"/>
      <c r="AA153" s="99"/>
      <c r="AB153" s="99"/>
      <c r="AC153" s="99"/>
      <c r="AD153" s="99"/>
      <c r="AE153" s="99"/>
      <c r="AF153" s="99"/>
      <c r="AG153" s="99"/>
    </row>
    <row r="154" spans="1:33" ht="15" customHeight="1">
      <c r="A154" s="111" t="s">
        <v>21</v>
      </c>
      <c r="B154" s="96" t="s">
        <v>10</v>
      </c>
      <c r="C154" s="99">
        <f ca="1">IF((C$8=Para!$C14)*(C$9=Para!$F$3),Para!$D14,0)+(IF((C$12=Para!$C14)*(C$13=Para!$F$3),Para!$D14,0))+(IF((C$16=Para!$C14)*(C$17=Para!$F$3),Para!$D14,0))+(IF((C$20=Para!$C14)*(C$21=Para!$F$3),Para!$D14,0))+(IF((C$24=Para!$C14)*(C$25=Para!$F$3),Para!$D14,0))+(IF((C$28=Para!$C14)*(C$29=Para!$F$3),Para!$D14,0))+(IF((C$32=Para!$C14)*(C$33=Para!$F$3),Para!$D14,0))+(IF((C$36=Para!$C14)*(C$37=Para!$F$3),Para!$D14,0))+(IF((C$40=Para!$C14)*(C$41=Para!$F$3),Para!$D14,0))+(IF((C$44=Para!$C14)*(C$45=Para!$F$3),Para!$D14,0))+(IF((C$48=Para!$C14)*(C$49=Para!$F$3),Para!$D14,0))+(IF((C$52=Para!$C14)*(C$53=Para!$F$3),Para!$D14,0))+(IF((C$56=Para!$C14)*(C$57=Para!$F$3),Para!$D14,0))+(IF((C$60=Para!$C14)*(C$61=Para!$F$3),Para!$D14,0))+(IF((C$64=Para!$C14)*(C$65=Para!$F$3),Para!$D14,0))+(IF((C$68=Para!$C14)*(C$69=Para!$F$3),Para!$D14,0))+(IF((C$72=Para!$C14)*(C$73=Para!$F$3),Para!$D14,0))+(IF((C$76=Para!$C14)*(C$77=Para!$F$3),Para!$D14,0))+(IF((C$80=Para!$C14)*(C$81=Para!$F$3),Para!$D14,0))+(IF((C$84=Para!$C14)*(C$85=Para!$F$3),Para!$D14,0))+(IF((C$88=Para!$C14)*(C$89=Para!$F$3),Para!$D14,0))+(IF((C$92=Para!$C14)*(C$93=Para!$F$3),Para!$D14,0))+(IF((C$96=Para!$C14)*(C$97=Para!$F$3),Para!$D14,0))+(IF((C$100=Para!$C14)*(C$101=Para!$F$3),Para!$D14,0))+(IF((C$104=Para!$C14)*(C$105=Para!$F$3),Para!$D14,0))+(IF((C$108=Para!$C14)*(C$109=Para!$F$3),Para!$D14,0))+(IF((C$112=Para!$C14)*(C$113=Para!$F$3),Para!$D14,0))+(IF((C$116=Para!$C14)*(C$117=Para!$F$3),Para!$D14,0))+(IF((C$120=Para!$C14)*(C$121=Para!$F$3),Para!$D14,0))</f>
        <v>0</v>
      </c>
      <c r="D154" s="99">
        <f ca="1">IF((D$8=Para!$C14)*(D$9=Para!$F$4),Para!$D14,0)+(IF((D$12=Para!$C14)*(D$13=Para!$F$4),Para!$D14,0))+(IF((D$16=Para!$C14)*(D$17=Para!$F$4),Para!$D14,0))+(IF((D$20=Para!$C14)*(D$21=Para!$F$4),Para!$D14,0))+(IF((D$24=Para!$C14)*(D$25=Para!$F$4),Para!$D14,0))+(IF((D$28=Para!$C14)*(D$29=Para!$F$4),Para!$D14,0))+(IF((D$32=Para!$C14)*(D$33=Para!$F$4),Para!$D14,0))+(IF((D$36=Para!$C14)*(D$37=Para!$F$4),Para!$D14,0))+(IF((D$40=Para!$C14)*(D$41=Para!$F$4),Para!$D14,0))+(IF((D$44=Para!$C14)*(D$45=Para!$F$4),Para!$D14,0))+(IF((D$48=Para!$C14)*(D$49=Para!$F$4),Para!$D14,0))+(IF((D$52=Para!$C14)*(D$53=Para!$F$4),Para!$D14,0))+(IF((D$56=Para!$C14)*(D$57=Para!$F$4),Para!$D14,0))+(IF((D$60=Para!$C14)*(D$61=Para!$F$4),Para!$D14,0))+(IF((D$64=Para!$C14)*(D$65=Para!$F$4),Para!$D14,0))+(IF((D$68=Para!$C14)*(D$69=Para!$F$4),Para!$D14,0))+(IF((D$72=Para!$C14)*(D$73=Para!$F$4),Para!$D14,0))+(IF((D$76=Para!$C14)*(D$77=Para!$F$4),Para!$D14,0))+(IF((D$80=Para!$C14)*(D$81=Para!$F$4),Para!$D14,0))+(IF((D$84=Para!$C14)*(D$85=Para!$F$4),Para!$D14,0))+(IF((D$88=Para!$C14)*(D$89=Para!$F$4),Para!$D14,0))+(IF((D$92=Para!$C14)*(D$93=Para!$F$4),Para!$D14,0))+(IF((D$96=Para!$C14)*(D$97=Para!$F$4),Para!$D14,0))+(IF((D$100=Para!$C14)*(D$101=Para!$F$4),Para!$D14,0))+(IF((D$104=Para!$C14)*(D$105=Para!$F$4),Para!$D14,0))+(IF((D$108=Para!$C14)*(D$109=Para!$F$4),Para!$D14,0))+(IF((D$112=Para!$C14)*(D$113=Para!$F$4),Para!$D14,0))+(IF((D$116=Para!$C14)*(D$117=Para!$F$4),Para!$D14,0))+(IF((D$120=Para!$C14)*(D$121=Para!$F$4),Para!$D14,0))</f>
        <v>0</v>
      </c>
      <c r="E154" s="99">
        <f ca="1">IF((E$8=Para!$C14)*(E$9=Para!$F$4),Para!$D14,0)+(IF((E$12=Para!$C14)*(E$13=Para!$F$4),Para!$D14,0))+(IF((E$16=Para!$C14)*(E$17=Para!$F$4),Para!$D14,0))+(IF((E$20=Para!$C14)*(E$21=Para!$F$4),Para!$D14,0))+(IF((E$24=Para!$C14)*(E$25=Para!$F$4),Para!$D14,0))+(IF((E$28=Para!$C14)*(E$29=Para!$F$4),Para!$D14,0))+(IF((E$32=Para!$C14)*(E$33=Para!$F$4),Para!$D14,0))+(IF((E$36=Para!$C14)*(E$37=Para!$F$4),Para!$D14,0))+(IF((E$40=Para!$C14)*(E$41=Para!$F$4),Para!$D14,0))+(IF((E$44=Para!$C14)*(E$45=Para!$F$4),Para!$D14,0))+(IF((E$48=Para!$C14)*(E$49=Para!$F$4),Para!$D14,0))+(IF((E$52=Para!$C14)*(E$53=Para!$F$4),Para!$D14,0))+(IF((E$56=Para!$C14)*(E$57=Para!$F$4),Para!$D14,0))+(IF((E$60=Para!$C14)*(E$61=Para!$F$4),Para!$D14,0))+(IF((E$64=Para!$C14)*(E$65=Para!$F$4),Para!$D14,0))+(IF((E$68=Para!$C14)*(E$69=Para!$F$4),Para!$D14,0))+(IF((E$72=Para!$C14)*(E$73=Para!$F$4),Para!$D14,0))+(IF((E$76=Para!$C14)*(E$77=Para!$F$4),Para!$D14,0))+(IF((E$80=Para!$C14)*(E$81=Para!$F$4),Para!$D14,0))+(IF((E$84=Para!$C14)*(E$85=Para!$F$4),Para!$D14,0))+(IF((E$88=Para!$C14)*(E$89=Para!$F$4),Para!$D14,0))+(IF((E$92=Para!$C14)*(E$93=Para!$F$4),Para!$D14,0))+(IF((E$96=Para!$C14)*(E$97=Para!$F$4),Para!$D14,0))+(IF((E$100=Para!$C14)*(E$101=Para!$F$4),Para!$D14,0))+(IF((E$104=Para!$C14)*(E$105=Para!$F$4),Para!$D14,0))+(IF((E$108=Para!$C14)*(E$109=Para!$F$4),Para!$D14,0))+(IF((E$112=Para!$C14)*(E$113=Para!$F$4),Para!$D14,0))+(IF((E$116=Para!$C14)*(E$117=Para!$F$4),Para!$D14,0))+(IF((E$120=Para!$C14)*(E$121=Para!$F$4),Para!$D14,0))</f>
        <v>0</v>
      </c>
      <c r="F154" s="99">
        <f ca="1">IF((F$8=Para!$C14)*(F$9=Para!$F$4),Para!$D14,0)+(IF((F$12=Para!$C14)*(F$13=Para!$F$4),Para!$D14,0))+(IF((F$16=Para!$C14)*(F$17=Para!$F$4),Para!$D14,0))+(IF((F$20=Para!$C14)*(F$21=Para!$F$4),Para!$D14,0))+(IF((F$24=Para!$C14)*(F$25=Para!$F$4),Para!$D14,0))+(IF((F$28=Para!$C14)*(F$29=Para!$F$4),Para!$D14,0))+(IF((F$32=Para!$C14)*(F$33=Para!$F$4),Para!$D14,0))+(IF((F$36=Para!$C14)*(F$37=Para!$F$4),Para!$D14,0))+(IF((F$40=Para!$C14)*(F$41=Para!$F$4),Para!$D14,0))+(IF((F$44=Para!$C14)*(F$45=Para!$F$4),Para!$D14,0))+(IF((F$48=Para!$C14)*(F$49=Para!$F$4),Para!$D14,0))+(IF((F$52=Para!$C14)*(F$53=Para!$F$4),Para!$D14,0))+(IF((F$56=Para!$C14)*(F$57=Para!$F$4),Para!$D14,0))+(IF((F$60=Para!$C14)*(F$61=Para!$F$4),Para!$D14,0))+(IF((F$64=Para!$C14)*(F$65=Para!$F$4),Para!$D14,0))+(IF((F$68=Para!$C14)*(F$69=Para!$F$4),Para!$D14,0))+(IF((F$72=Para!$C14)*(F$73=Para!$F$4),Para!$D14,0))+(IF((F$76=Para!$C14)*(F$77=Para!$F$4),Para!$D14,0))+(IF((F$80=Para!$C14)*(F$81=Para!$F$4),Para!$D14,0))+(IF((F$84=Para!$C14)*(F$85=Para!$F$4),Para!$D14,0))+(IF((F$88=Para!$C14)*(F$89=Para!$F$4),Para!$D14,0))+(IF((F$92=Para!$C14)*(F$93=Para!$F$4),Para!$D14,0))+(IF((F$96=Para!$C14)*(F$97=Para!$F$4),Para!$D14,0))+(IF((F$100=Para!$C14)*(F$101=Para!$F$4),Para!$D14,0))+(IF((F$104=Para!$C14)*(F$105=Para!$F$4),Para!$D14,0))+(IF((F$108=Para!$C14)*(F$109=Para!$F$4),Para!$D14,0))+(IF((F$112=Para!$C14)*(F$113=Para!$F$4),Para!$D14,0))+(IF((F$116=Para!$C14)*(F$117=Para!$F$4),Para!$D14,0))+(IF((F$120=Para!$C14)*(F$121=Para!$F$4),Para!$D14,0))</f>
        <v>0</v>
      </c>
      <c r="G154" s="99">
        <f ca="1">IF((G$8=Para!$C14)*(G$9=Para!$F$4),Para!$D14,0)+(IF((G$12=Para!$C14)*(G$13=Para!$F$4),Para!$D14,0))+(IF((G$16=Para!$C14)*(G$17=Para!$F$4),Para!$D14,0))+(IF((G$20=Para!$C14)*(G$21=Para!$F$4),Para!$D14,0))+(IF((G$24=Para!$C14)*(G$25=Para!$F$4),Para!$D14,0))+(IF((G$28=Para!$C14)*(G$29=Para!$F$4),Para!$D14,0))+(IF((G$32=Para!$C14)*(G$33=Para!$F$4),Para!$D14,0))+(IF((G$36=Para!$C14)*(G$37=Para!$F$4),Para!$D14,0))+(IF((G$40=Para!$C14)*(G$41=Para!$F$4),Para!$D14,0))+(IF((G$44=Para!$C14)*(G$45=Para!$F$4),Para!$D14,0))+(IF((G$48=Para!$C14)*(G$49=Para!$F$4),Para!$D14,0))+(IF((G$52=Para!$C14)*(G$53=Para!$F$4),Para!$D14,0))+(IF((G$56=Para!$C14)*(G$57=Para!$F$4),Para!$D14,0))+(IF((G$60=Para!$C14)*(G$61=Para!$F$4),Para!$D14,0))+(IF((G$64=Para!$C14)*(G$65=Para!$F$4),Para!$D14,0))+(IF((G$68=Para!$C14)*(G$69=Para!$F$4),Para!$D14,0))+(IF((G$72=Para!$C14)*(G$73=Para!$F$4),Para!$D14,0))+(IF((G$76=Para!$C14)*(G$77=Para!$F$4),Para!$D14,0))+(IF((G$80=Para!$C14)*(G$81=Para!$F$4),Para!$D14,0))+(IF((G$84=Para!$C14)*(G$85=Para!$F$4),Para!$D14,0))+(IF((G$88=Para!$C14)*(G$89=Para!$F$4),Para!$D14,0))+(IF((G$92=Para!$C14)*(G$93=Para!$F$4),Para!$D14,0))+(IF((G$96=Para!$C14)*(G$97=Para!$F$4),Para!$D14,0))+(IF((G$100=Para!$C14)*(G$101=Para!$F$4),Para!$D14,0))+(IF((G$104=Para!$C14)*(G$105=Para!$F$4),Para!$D14,0))+(IF((G$108=Para!$C14)*(G$109=Para!$F$4),Para!$D14,0))+(IF((G$112=Para!$C14)*(G$113=Para!$F$4),Para!$D14,0))+(IF((G$116=Para!$C14)*(G$117=Para!$F$4),Para!$D14,0))+(IF((G$120=Para!$C14)*(G$121=Para!$F$4),Para!$D14,0))</f>
        <v>0</v>
      </c>
      <c r="H154" s="99">
        <f ca="1">IF((H$8=Para!$C14)*(H$9=Para!$F$4),Para!$D14,0)+(IF((H$12=Para!$C14)*(H$13=Para!$F$4),Para!$D14,0))+(IF((H$16=Para!$C14)*(H$17=Para!$F$4),Para!$D14,0))+(IF((H$20=Para!$C14)*(H$21=Para!$F$4),Para!$D14,0))+(IF((H$24=Para!$C14)*(H$25=Para!$F$4),Para!$D14,0))+(IF((H$28=Para!$C14)*(H$29=Para!$F$4),Para!$D14,0))+(IF((H$32=Para!$C14)*(H$33=Para!$F$4),Para!$D14,0))+(IF((H$36=Para!$C14)*(H$37=Para!$F$4),Para!$D14,0))+(IF((H$40=Para!$C14)*(H$41=Para!$F$4),Para!$D14,0))+(IF((H$44=Para!$C14)*(H$45=Para!$F$4),Para!$D14,0))+(IF((H$48=Para!$C14)*(H$49=Para!$F$4),Para!$D14,0))+(IF((H$52=Para!$C14)*(H$53=Para!$F$4),Para!$D14,0))+(IF((H$56=Para!$C14)*(H$57=Para!$F$4),Para!$D14,0))+(IF((H$60=Para!$C14)*(H$61=Para!$F$4),Para!$D14,0))+(IF((H$64=Para!$C14)*(H$65=Para!$F$4),Para!$D14,0))+(IF((H$68=Para!$C14)*(H$69=Para!$F$4),Para!$D14,0))+(IF((H$72=Para!$C14)*(H$73=Para!$F$4),Para!$D14,0))+(IF((H$76=Para!$C14)*(H$77=Para!$F$4),Para!$D14,0))+(IF((H$80=Para!$C14)*(H$81=Para!$F$4),Para!$D14,0))+(IF((H$84=Para!$C14)*(H$85=Para!$F$4),Para!$D14,0))+(IF((H$88=Para!$C14)*(H$89=Para!$F$4),Para!$D14,0))+(IF((H$92=Para!$C14)*(H$93=Para!$F$4),Para!$D14,0))+(IF((H$96=Para!$C14)*(H$97=Para!$F$4),Para!$D14,0))+(IF((H$100=Para!$C14)*(H$101=Para!$F$4),Para!$D14,0))+(IF((H$104=Para!$C14)*(H$105=Para!$F$4),Para!$D14,0))+(IF((H$108=Para!$C14)*(H$109=Para!$F$4),Para!$D14,0))+(IF((H$112=Para!$C14)*(H$113=Para!$F$4),Para!$D14,0))+(IF((H$116=Para!$C14)*(H$117=Para!$F$4),Para!$D14,0))+(IF((H$120=Para!$C14)*(H$121=Para!$F$4),Para!$D14,0))</f>
        <v>0</v>
      </c>
      <c r="I154" s="99">
        <f ca="1">IF((I$8=Para!$C14)*(I$9=Para!$F$4),Para!$D14,0)+(IF((I$12=Para!$C14)*(I$13=Para!$F$4),Para!$D14,0))+(IF((I$16=Para!$C14)*(I$17=Para!$F$4),Para!$D14,0))+(IF((I$20=Para!$C14)*(I$21=Para!$F$4),Para!$D14,0))+(IF((I$24=Para!$C14)*(I$25=Para!$F$4),Para!$D14,0))+(IF((I$28=Para!$C14)*(I$29=Para!$F$4),Para!$D14,0))+(IF((I$32=Para!$C14)*(I$33=Para!$F$4),Para!$D14,0))+(IF((I$36=Para!$C14)*(I$37=Para!$F$4),Para!$D14,0))+(IF((I$40=Para!$C14)*(I$41=Para!$F$4),Para!$D14,0))+(IF((I$44=Para!$C14)*(I$45=Para!$F$4),Para!$D14,0))+(IF((I$48=Para!$C14)*(I$49=Para!$F$4),Para!$D14,0))+(IF((I$52=Para!$C14)*(I$53=Para!$F$4),Para!$D14,0))+(IF((I$56=Para!$C14)*(I$57=Para!$F$4),Para!$D14,0))+(IF((I$60=Para!$C14)*(I$61=Para!$F$4),Para!$D14,0))+(IF((I$64=Para!$C14)*(I$65=Para!$F$4),Para!$D14,0))+(IF((I$68=Para!$C14)*(I$69=Para!$F$4),Para!$D14,0))+(IF((I$72=Para!$C14)*(I$73=Para!$F$4),Para!$D14,0))+(IF((I$76=Para!$C14)*(I$77=Para!$F$4),Para!$D14,0))+(IF((I$80=Para!$C14)*(I$81=Para!$F$4),Para!$D14,0))+(IF((I$84=Para!$C14)*(I$85=Para!$F$4),Para!$D14,0))+(IF((I$88=Para!$C14)*(I$89=Para!$F$4),Para!$D14,0))+(IF((I$92=Para!$C14)*(I$93=Para!$F$4),Para!$D14,0))+(IF((I$96=Para!$C14)*(I$97=Para!$F$4),Para!$D14,0))+(IF((I$100=Para!$C14)*(I$101=Para!$F$4),Para!$D14,0))+(IF((I$104=Para!$C14)*(I$105=Para!$F$4),Para!$D14,0))+(IF((I$108=Para!$C14)*(I$109=Para!$F$4),Para!$D14,0))+(IF((I$112=Para!$C14)*(I$113=Para!$F$4),Para!$D14,0))+(IF((I$116=Para!$C14)*(I$117=Para!$F$4),Para!$D14,0))+(IF((I$120=Para!$C14)*(I$121=Para!$F$4),Para!$D14,0))</f>
        <v>0</v>
      </c>
      <c r="J154" s="99">
        <f ca="1">IF((J$8=Para!$C14)*(J$9=Para!$F$4),Para!$D14,0)+(IF((J$12=Para!$C14)*(J$13=Para!$F$4),Para!$D14,0))+(IF((J$16=Para!$C14)*(J$17=Para!$F$4),Para!$D14,0))+(IF((J$20=Para!$C14)*(J$21=Para!$F$4),Para!$D14,0))+(IF((J$24=Para!$C14)*(J$25=Para!$F$4),Para!$D14,0))+(IF((J$28=Para!$C14)*(J$29=Para!$F$4),Para!$D14,0))+(IF((J$32=Para!$C14)*(J$33=Para!$F$4),Para!$D14,0))+(IF((J$36=Para!$C14)*(J$37=Para!$F$4),Para!$D14,0))+(IF((J$40=Para!$C14)*(J$41=Para!$F$4),Para!$D14,0))+(IF((J$44=Para!$C14)*(J$45=Para!$F$4),Para!$D14,0))+(IF((J$48=Para!$C14)*(J$49=Para!$F$4),Para!$D14,0))+(IF((J$52=Para!$C14)*(J$53=Para!$F$4),Para!$D14,0))+(IF((J$56=Para!$C14)*(J$57=Para!$F$4),Para!$D14,0))+(IF((J$60=Para!$C14)*(J$61=Para!$F$4),Para!$D14,0))+(IF((J$64=Para!$C14)*(J$65=Para!$F$4),Para!$D14,0))+(IF((J$68=Para!$C14)*(J$69=Para!$F$4),Para!$D14,0))+(IF((J$72=Para!$C14)*(J$73=Para!$F$4),Para!$D14,0))+(IF((J$76=Para!$C14)*(J$77=Para!$F$4),Para!$D14,0))+(IF((J$80=Para!$C14)*(J$81=Para!$F$4),Para!$D14,0))+(IF((J$84=Para!$C14)*(J$85=Para!$F$4),Para!$D14,0))+(IF((J$88=Para!$C14)*(J$89=Para!$F$4),Para!$D14,0))+(IF((J$92=Para!$C14)*(J$93=Para!$F$4),Para!$D14,0))+(IF((J$96=Para!$C14)*(J$97=Para!$F$4),Para!$D14,0))+(IF((J$100=Para!$C14)*(J$101=Para!$F$4),Para!$D14,0))+(IF((J$104=Para!$C14)*(J$105=Para!$F$4),Para!$D14,0))+(IF((J$108=Para!$C14)*(J$109=Para!$F$4),Para!$D14,0))+(IF((J$112=Para!$C14)*(J$113=Para!$F$4),Para!$D14,0))+(IF((J$116=Para!$C14)*(J$117=Para!$F$4),Para!$D14,0))+(IF((J$120=Para!$C14)*(J$121=Para!$F$4),Para!$D14,0))</f>
        <v>0</v>
      </c>
      <c r="K154" s="99">
        <f ca="1">IF((K$8=Para!$C14)*(K$9=Para!$F$4),Para!$D14,0)+(IF((K$12=Para!$C14)*(K$13=Para!$F$4),Para!$D14,0))+(IF((K$16=Para!$C14)*(K$17=Para!$F$4),Para!$D14,0))+(IF((K$20=Para!$C14)*(K$21=Para!$F$4),Para!$D14,0))+(IF((K$24=Para!$C14)*(K$25=Para!$F$4),Para!$D14,0))+(IF((K$28=Para!$C14)*(K$29=Para!$F$4),Para!$D14,0))+(IF((K$32=Para!$C14)*(K$33=Para!$F$4),Para!$D14,0))+(IF((K$36=Para!$C14)*(K$37=Para!$F$4),Para!$D14,0))+(IF((K$40=Para!$C14)*(K$41=Para!$F$4),Para!$D14,0))+(IF((K$44=Para!$C14)*(K$45=Para!$F$4),Para!$D14,0))+(IF((K$48=Para!$C14)*(K$49=Para!$F$4),Para!$D14,0))+(IF((K$52=Para!$C14)*(K$53=Para!$F$4),Para!$D14,0))+(IF((K$56=Para!$C14)*(K$57=Para!$F$4),Para!$D14,0))+(IF((K$60=Para!$C14)*(K$61=Para!$F$4),Para!$D14,0))+(IF((K$64=Para!$C14)*(K$65=Para!$F$4),Para!$D14,0))+(IF((K$68=Para!$C14)*(K$69=Para!$F$4),Para!$D14,0))+(IF((K$72=Para!$C14)*(K$73=Para!$F$4),Para!$D14,0))+(IF((K$76=Para!$C14)*(K$77=Para!$F$4),Para!$D14,0))+(IF((K$80=Para!$C14)*(K$81=Para!$F$4),Para!$D14,0))+(IF((K$84=Para!$C14)*(K$85=Para!$F$4),Para!$D14,0))+(IF((K$88=Para!$C14)*(K$89=Para!$F$4),Para!$D14,0))+(IF((K$92=Para!$C14)*(K$93=Para!$F$4),Para!$D14,0))+(IF((K$96=Para!$C14)*(K$97=Para!$F$4),Para!$D14,0))+(IF((K$100=Para!$C14)*(K$101=Para!$F$4),Para!$D14,0))+(IF((K$104=Para!$C14)*(K$105=Para!$F$4),Para!$D14,0))+(IF((K$108=Para!$C14)*(K$109=Para!$F$4),Para!$D14,0))+(IF((K$112=Para!$C14)*(K$113=Para!$F$4),Para!$D14,0))+(IF((K$116=Para!$C14)*(K$117=Para!$F$4),Para!$D14,0))+(IF((K$120=Para!$C14)*(K$121=Para!$F$4),Para!$D14,0))</f>
        <v>0</v>
      </c>
      <c r="L154" s="99">
        <f ca="1">IF((L$8=Para!$C14)*(L$9=Para!$F$4),Para!$D14,0)+(IF((L$12=Para!$C14)*(L$13=Para!$F$4),Para!$D14,0))+(IF((L$16=Para!$C14)*(L$17=Para!$F$4),Para!$D14,0))+(IF((L$20=Para!$C14)*(L$21=Para!$F$4),Para!$D14,0))+(IF((L$24=Para!$C14)*(L$25=Para!$F$4),Para!$D14,0))+(IF((L$28=Para!$C14)*(L$29=Para!$F$4),Para!$D14,0))+(IF((L$32=Para!$C14)*(L$33=Para!$F$4),Para!$D14,0))+(IF((L$36=Para!$C14)*(L$37=Para!$F$4),Para!$D14,0))+(IF((L$40=Para!$C14)*(L$41=Para!$F$4),Para!$D14,0))+(IF((L$44=Para!$C14)*(L$45=Para!$F$4),Para!$D14,0))+(IF((L$48=Para!$C14)*(L$49=Para!$F$4),Para!$D14,0))+(IF((L$52=Para!$C14)*(L$53=Para!$F$4),Para!$D14,0))+(IF((L$56=Para!$C14)*(L$57=Para!$F$4),Para!$D14,0))+(IF((L$60=Para!$C14)*(L$61=Para!$F$4),Para!$D14,0))+(IF((L$64=Para!$C14)*(L$65=Para!$F$4),Para!$D14,0))+(IF((L$68=Para!$C14)*(L$69=Para!$F$4),Para!$D14,0))+(IF((L$72=Para!$C14)*(L$73=Para!$F$4),Para!$D14,0))+(IF((L$76=Para!$C14)*(L$77=Para!$F$4),Para!$D14,0))+(IF((L$80=Para!$C14)*(L$81=Para!$F$4),Para!$D14,0))+(IF((L$84=Para!$C14)*(L$85=Para!$F$4),Para!$D14,0))+(IF((L$88=Para!$C14)*(L$89=Para!$F$4),Para!$D14,0))+(IF((L$92=Para!$C14)*(L$93=Para!$F$4),Para!$D14,0))+(IF((L$96=Para!$C14)*(L$97=Para!$F$4),Para!$D14,0))+(IF((L$100=Para!$C14)*(L$101=Para!$F$4),Para!$D14,0))+(IF((L$104=Para!$C14)*(L$105=Para!$F$4),Para!$D14,0))+(IF((L$108=Para!$C14)*(L$109=Para!$F$4),Para!$D14,0))+(IF((L$112=Para!$C14)*(L$113=Para!$F$4),Para!$D14,0))+(IF((L$116=Para!$C14)*(L$117=Para!$F$4),Para!$D14,0))+(IF((L$120=Para!$C14)*(L$121=Para!$F$4),Para!$D14,0))</f>
        <v>0</v>
      </c>
      <c r="M154" s="99">
        <f ca="1">IF((M$8=Para!$C14)*(M$9=Para!$F$4),Para!$D14,0)+(IF((M$12=Para!$C14)*(M$13=Para!$F$4),Para!$D14,0))+(IF((M$16=Para!$C14)*(M$17=Para!$F$4),Para!$D14,0))+(IF((M$20=Para!$C14)*(M$21=Para!$F$4),Para!$D14,0))+(IF((M$24=Para!$C14)*(M$25=Para!$F$4),Para!$D14,0))+(IF((M$28=Para!$C14)*(M$29=Para!$F$4),Para!$D14,0))+(IF((M$32=Para!$C14)*(M$33=Para!$F$4),Para!$D14,0))+(IF((M$36=Para!$C14)*(M$37=Para!$F$4),Para!$D14,0))+(IF((M$40=Para!$C14)*(M$41=Para!$F$4),Para!$D14,0))+(IF((M$44=Para!$C14)*(M$45=Para!$F$4),Para!$D14,0))+(IF((M$48=Para!$C14)*(M$49=Para!$F$4),Para!$D14,0))+(IF((M$52=Para!$C14)*(M$53=Para!$F$4),Para!$D14,0))+(IF((M$56=Para!$C14)*(M$57=Para!$F$4),Para!$D14,0))+(IF((M$60=Para!$C14)*(M$61=Para!$F$4),Para!$D14,0))+(IF((M$64=Para!$C14)*(M$65=Para!$F$4),Para!$D14,0))+(IF((M$68=Para!$C14)*(M$69=Para!$F$4),Para!$D14,0))+(IF((M$72=Para!$C14)*(M$73=Para!$F$4),Para!$D14,0))+(IF((M$76=Para!$C14)*(M$77=Para!$F$4),Para!$D14,0))+(IF((M$80=Para!$C14)*(M$81=Para!$F$4),Para!$D14,0))+(IF((M$84=Para!$C14)*(M$85=Para!$F$4),Para!$D14,0))+(IF((M$88=Para!$C14)*(M$89=Para!$F$4),Para!$D14,0))+(IF((M$92=Para!$C14)*(M$93=Para!$F$4),Para!$D14,0))+(IF((M$96=Para!$C14)*(M$97=Para!$F$4),Para!$D14,0))+(IF((M$100=Para!$C14)*(M$101=Para!$F$4),Para!$D14,0))+(IF((M$104=Para!$C14)*(M$105=Para!$F$4),Para!$D14,0))+(IF((M$108=Para!$C14)*(M$109=Para!$F$4),Para!$D14,0))+(IF((M$112=Para!$C14)*(M$113=Para!$F$4),Para!$D14,0))+(IF((M$116=Para!$C14)*(M$117=Para!$F$4),Para!$D14,0))+(IF((M$120=Para!$C14)*(M$121=Para!$F$4),Para!$D14,0))</f>
        <v>0</v>
      </c>
      <c r="N154" s="99">
        <f ca="1">IF((N$8=Para!$C14)*(N$9=Para!$F$4),Para!$D14,0)+(IF((N$12=Para!$C14)*(N$13=Para!$F$4),Para!$D14,0))+(IF((N$16=Para!$C14)*(N$17=Para!$F$4),Para!$D14,0))+(IF((N$20=Para!$C14)*(N$21=Para!$F$4),Para!$D14,0))+(IF((N$24=Para!$C14)*(N$25=Para!$F$4),Para!$D14,0))+(IF((N$28=Para!$C14)*(N$29=Para!$F$4),Para!$D14,0))+(IF((N$32=Para!$C14)*(N$33=Para!$F$4),Para!$D14,0))+(IF((N$36=Para!$C14)*(N$37=Para!$F$4),Para!$D14,0))+(IF((N$40=Para!$C14)*(N$41=Para!$F$4),Para!$D14,0))+(IF((N$44=Para!$C14)*(N$45=Para!$F$4),Para!$D14,0))+(IF((N$48=Para!$C14)*(N$49=Para!$F$4),Para!$D14,0))+(IF((N$52=Para!$C14)*(N$53=Para!$F$4),Para!$D14,0))+(IF((N$56=Para!$C14)*(N$57=Para!$F$4),Para!$D14,0))+(IF((N$60=Para!$C14)*(N$61=Para!$F$4),Para!$D14,0))+(IF((N$64=Para!$C14)*(N$65=Para!$F$4),Para!$D14,0))+(IF((N$68=Para!$C14)*(N$69=Para!$F$4),Para!$D14,0))+(IF((N$72=Para!$C14)*(N$73=Para!$F$4),Para!$D14,0))+(IF((N$76=Para!$C14)*(N$77=Para!$F$4),Para!$D14,0))+(IF((N$80=Para!$C14)*(N$81=Para!$F$4),Para!$D14,0))+(IF((N$84=Para!$C14)*(N$85=Para!$F$4),Para!$D14,0))+(IF((N$88=Para!$C14)*(N$89=Para!$F$4),Para!$D14,0))+(IF((N$92=Para!$C14)*(N$93=Para!$F$4),Para!$D14,0))+(IF((N$96=Para!$C14)*(N$97=Para!$F$4),Para!$D14,0))+(IF((N$100=Para!$C14)*(N$101=Para!$F$4),Para!$D14,0))+(IF((N$104=Para!$C14)*(N$105=Para!$F$4),Para!$D14,0))+(IF((N$108=Para!$C14)*(N$109=Para!$F$4),Para!$D14,0))+(IF((N$112=Para!$C14)*(N$113=Para!$F$4),Para!$D14,0))+(IF((N$116=Para!$C14)*(N$117=Para!$F$4),Para!$D14,0))+(IF((N$120=Para!$C14)*(N$121=Para!$F$4),Para!$D14,0))</f>
        <v>0</v>
      </c>
      <c r="O154" s="99">
        <f ca="1">IF((O$8=Para!$C14)*(O$9=Para!$F$4),Para!$D14,0)+(IF((O$12=Para!$C14)*(O$13=Para!$F$4),Para!$D14,0))+(IF((O$16=Para!$C14)*(O$17=Para!$F$4),Para!$D14,0))+(IF((O$20=Para!$C14)*(O$21=Para!$F$4),Para!$D14,0))+(IF((O$24=Para!$C14)*(O$25=Para!$F$4),Para!$D14,0))+(IF((O$28=Para!$C14)*(O$29=Para!$F$4),Para!$D14,0))+(IF((O$32=Para!$C14)*(O$33=Para!$F$4),Para!$D14,0))+(IF((O$36=Para!$C14)*(O$37=Para!$F$4),Para!$D14,0))+(IF((O$40=Para!$C14)*(O$41=Para!$F$4),Para!$D14,0))+(IF((O$44=Para!$C14)*(O$45=Para!$F$4),Para!$D14,0))+(IF((O$48=Para!$C14)*(O$49=Para!$F$4),Para!$D14,0))+(IF((O$52=Para!$C14)*(O$53=Para!$F$4),Para!$D14,0))+(IF((O$56=Para!$C14)*(O$57=Para!$F$4),Para!$D14,0))+(IF((O$60=Para!$C14)*(O$61=Para!$F$4),Para!$D14,0))+(IF((O$64=Para!$C14)*(O$65=Para!$F$4),Para!$D14,0))+(IF((O$68=Para!$C14)*(O$69=Para!$F$4),Para!$D14,0))+(IF((O$72=Para!$C14)*(O$73=Para!$F$4),Para!$D14,0))+(IF((O$76=Para!$C14)*(O$77=Para!$F$4),Para!$D14,0))+(IF((O$80=Para!$C14)*(O$81=Para!$F$4),Para!$D14,0))+(IF((O$84=Para!$C14)*(O$85=Para!$F$4),Para!$D14,0))+(IF((O$88=Para!$C14)*(O$89=Para!$F$4),Para!$D14,0))+(IF((O$92=Para!$C14)*(O$93=Para!$F$4),Para!$D14,0))+(IF((O$96=Para!$C14)*(O$97=Para!$F$4),Para!$D14,0))+(IF((O$100=Para!$C14)*(O$101=Para!$F$4),Para!$D14,0))+(IF((O$104=Para!$C14)*(O$105=Para!$F$4),Para!$D14,0))+(IF((O$108=Para!$C14)*(O$109=Para!$F$4),Para!$D14,0))+(IF((O$112=Para!$C14)*(O$113=Para!$F$4),Para!$D14,0))+(IF((O$116=Para!$C14)*(O$117=Para!$F$4),Para!$D14,0))+(IF((O$120=Para!$C14)*(O$121=Para!$F$4),Para!$D14,0))</f>
        <v>0</v>
      </c>
      <c r="P154" s="99">
        <f ca="1">IF((P$8=Para!$C14)*(P$9=Para!$F$4),Para!$D14,0)+(IF((P$12=Para!$C14)*(P$13=Para!$F$4),Para!$D14,0))+(IF((P$16=Para!$C14)*(P$17=Para!$F$4),Para!$D14,0))+(IF((P$20=Para!$C14)*(P$21=Para!$F$4),Para!$D14,0))+(IF((P$24=Para!$C14)*(P$25=Para!$F$4),Para!$D14,0))+(IF((P$28=Para!$C14)*(P$29=Para!$F$4),Para!$D14,0))+(IF((P$32=Para!$C14)*(P$33=Para!$F$4),Para!$D14,0))+(IF((P$36=Para!$C14)*(P$37=Para!$F$4),Para!$D14,0))+(IF((P$40=Para!$C14)*(P$41=Para!$F$4),Para!$D14,0))+(IF((P$44=Para!$C14)*(P$45=Para!$F$4),Para!$D14,0))+(IF((P$48=Para!$C14)*(P$49=Para!$F$4),Para!$D14,0))+(IF((P$52=Para!$C14)*(P$53=Para!$F$4),Para!$D14,0))+(IF((P$56=Para!$C14)*(P$57=Para!$F$4),Para!$D14,0))+(IF((P$60=Para!$C14)*(P$61=Para!$F$4),Para!$D14,0))+(IF((P$64=Para!$C14)*(P$65=Para!$F$4),Para!$D14,0))+(IF((P$68=Para!$C14)*(P$69=Para!$F$4),Para!$D14,0))+(IF((P$72=Para!$C14)*(P$73=Para!$F$4),Para!$D14,0))+(IF((P$76=Para!$C14)*(P$77=Para!$F$4),Para!$D14,0))+(IF((P$80=Para!$C14)*(P$81=Para!$F$4),Para!$D14,0))+(IF((P$84=Para!$C14)*(P$85=Para!$F$4),Para!$D14,0))+(IF((P$88=Para!$C14)*(P$89=Para!$F$4),Para!$D14,0))+(IF((P$92=Para!$C14)*(P$93=Para!$F$4),Para!$D14,0))+(IF((P$96=Para!$C14)*(P$97=Para!$F$4),Para!$D14,0))+(IF((P$100=Para!$C14)*(P$101=Para!$F$4),Para!$D14,0))+(IF((P$104=Para!$C14)*(P$105=Para!$F$4),Para!$D14,0))+(IF((P$108=Para!$C14)*(P$109=Para!$F$4),Para!$D14,0))+(IF((P$112=Para!$C14)*(P$113=Para!$F$4),Para!$D14,0))+(IF((P$116=Para!$C14)*(P$117=Para!$F$4),Para!$D14,0))+(IF((P$120=Para!$C14)*(P$121=Para!$F$4),Para!$D14,0))</f>
        <v>0</v>
      </c>
      <c r="Q154" s="99">
        <f ca="1">IF((Q$8=Para!$C14)*(Q$9=Para!$F$4),Para!$D14,0)+(IF((Q$12=Para!$C14)*(Q$13=Para!$F$4),Para!$D14,0))+(IF((Q$16=Para!$C14)*(Q$17=Para!$F$4),Para!$D14,0))+(IF((Q$20=Para!$C14)*(Q$21=Para!$F$4),Para!$D14,0))+(IF((Q$24=Para!$C14)*(Q$25=Para!$F$4),Para!$D14,0))+(IF((Q$28=Para!$C14)*(Q$29=Para!$F$4),Para!$D14,0))+(IF((Q$32=Para!$C14)*(Q$33=Para!$F$4),Para!$D14,0))+(IF((Q$36=Para!$C14)*(Q$37=Para!$F$4),Para!$D14,0))+(IF((Q$40=Para!$C14)*(Q$41=Para!$F$4),Para!$D14,0))+(IF((Q$44=Para!$C14)*(Q$45=Para!$F$4),Para!$D14,0))+(IF((Q$48=Para!$C14)*(Q$49=Para!$F$4),Para!$D14,0))+(IF((Q$52=Para!$C14)*(Q$53=Para!$F$4),Para!$D14,0))+(IF((Q$56=Para!$C14)*(Q$57=Para!$F$4),Para!$D14,0))+(IF((Q$60=Para!$C14)*(Q$61=Para!$F$4),Para!$D14,0))+(IF((Q$64=Para!$C14)*(Q$65=Para!$F$4),Para!$D14,0))+(IF((Q$68=Para!$C14)*(Q$69=Para!$F$4),Para!$D14,0))+(IF((Q$72=Para!$C14)*(Q$73=Para!$F$4),Para!$D14,0))+(IF((Q$76=Para!$C14)*(Q$77=Para!$F$4),Para!$D14,0))+(IF((Q$80=Para!$C14)*(Q$81=Para!$F$4),Para!$D14,0))+(IF((Q$84=Para!$C14)*(Q$85=Para!$F$4),Para!$D14,0))+(IF((Q$88=Para!$C14)*(Q$89=Para!$F$4),Para!$D14,0))+(IF((Q$92=Para!$C14)*(Q$93=Para!$F$4),Para!$D14,0))+(IF((Q$96=Para!$C14)*(Q$97=Para!$F$4),Para!$D14,0))+(IF((Q$100=Para!$C14)*(Q$101=Para!$F$4),Para!$D14,0))+(IF((Q$104=Para!$C14)*(Q$105=Para!$F$4),Para!$D14,0))+(IF((Q$108=Para!$C14)*(Q$109=Para!$F$4),Para!$D14,0))+(IF((Q$112=Para!$C14)*(Q$113=Para!$F$4),Para!$D14,0))+(IF((Q$116=Para!$C14)*(Q$117=Para!$F$4),Para!$D14,0))+(IF((Q$120=Para!$C14)*(Q$121=Para!$F$4),Para!$D14,0))</f>
        <v>0</v>
      </c>
      <c r="R154" s="99">
        <f ca="1">IF((R$8=Para!$C14)*(R$9=Para!$F$4),Para!$D14,0)+(IF((R$12=Para!$C14)*(R$13=Para!$F$4),Para!$D14,0))+(IF((R$16=Para!$C14)*(R$17=Para!$F$4),Para!$D14,0))+(IF((R$20=Para!$C14)*(R$21=Para!$F$4),Para!$D14,0))+(IF((R$24=Para!$C14)*(R$25=Para!$F$4),Para!$D14,0))+(IF((R$28=Para!$C14)*(R$29=Para!$F$4),Para!$D14,0))+(IF((R$32=Para!$C14)*(R$33=Para!$F$4),Para!$D14,0))+(IF((R$36=Para!$C14)*(R$37=Para!$F$4),Para!$D14,0))+(IF((R$40=Para!$C14)*(R$41=Para!$F$4),Para!$D14,0))+(IF((R$44=Para!$C14)*(R$45=Para!$F$4),Para!$D14,0))+(IF((R$48=Para!$C14)*(R$49=Para!$F$4),Para!$D14,0))+(IF((R$52=Para!$C14)*(R$53=Para!$F$4),Para!$D14,0))+(IF((R$56=Para!$C14)*(R$57=Para!$F$4),Para!$D14,0))+(IF((R$60=Para!$C14)*(R$61=Para!$F$4),Para!$D14,0))+(IF((R$64=Para!$C14)*(R$65=Para!$F$4),Para!$D14,0))+(IF((R$68=Para!$C14)*(R$69=Para!$F$4),Para!$D14,0))+(IF((R$72=Para!$C14)*(R$73=Para!$F$4),Para!$D14,0))+(IF((R$76=Para!$C14)*(R$77=Para!$F$4),Para!$D14,0))+(IF((R$80=Para!$C14)*(R$81=Para!$F$4),Para!$D14,0))+(IF((R$84=Para!$C14)*(R$85=Para!$F$4),Para!$D14,0))+(IF((R$88=Para!$C14)*(R$89=Para!$F$4),Para!$D14,0))+(IF((R$92=Para!$C14)*(R$93=Para!$F$4),Para!$D14,0))+(IF((R$96=Para!$C14)*(R$97=Para!$F$4),Para!$D14,0))+(IF((R$100=Para!$C14)*(R$101=Para!$F$4),Para!$D14,0))+(IF((R$104=Para!$C14)*(R$105=Para!$F$4),Para!$D14,0))+(IF((R$108=Para!$C14)*(R$109=Para!$F$4),Para!$D14,0))+(IF((R$112=Para!$C14)*(R$113=Para!$F$4),Para!$D14,0))+(IF((R$116=Para!$C14)*(R$117=Para!$F$4),Para!$D14,0))+(IF((R$120=Para!$C14)*(R$121=Para!$F$4),Para!$D14,0))</f>
        <v>0</v>
      </c>
      <c r="S154" s="99">
        <f ca="1">IF((S$8=Para!$C14)*(S$9=Para!$F$4),Para!$D14,0)+(IF((S$12=Para!$C14)*(S$13=Para!$F$4),Para!$D14,0))+(IF((S$16=Para!$C14)*(S$17=Para!$F$4),Para!$D14,0))+(IF((S$20=Para!$C14)*(S$21=Para!$F$4),Para!$D14,0))+(IF((S$24=Para!$C14)*(S$25=Para!$F$4),Para!$D14,0))+(IF((S$28=Para!$C14)*(S$29=Para!$F$4),Para!$D14,0))+(IF((S$32=Para!$C14)*(S$33=Para!$F$4),Para!$D14,0))+(IF((S$36=Para!$C14)*(S$37=Para!$F$4),Para!$D14,0))+(IF((S$40=Para!$C14)*(S$41=Para!$F$4),Para!$D14,0))+(IF((S$44=Para!$C14)*(S$45=Para!$F$4),Para!$D14,0))+(IF((S$48=Para!$C14)*(S$49=Para!$F$4),Para!$D14,0))+(IF((S$52=Para!$C14)*(S$53=Para!$F$4),Para!$D14,0))+(IF((S$56=Para!$C14)*(S$57=Para!$F$4),Para!$D14,0))+(IF((S$60=Para!$C14)*(S$61=Para!$F$4),Para!$D14,0))+(IF((S$64=Para!$C14)*(S$65=Para!$F$4),Para!$D14,0))+(IF((S$68=Para!$C14)*(S$69=Para!$F$4),Para!$D14,0))+(IF((S$72=Para!$C14)*(S$73=Para!$F$4),Para!$D14,0))+(IF((S$76=Para!$C14)*(S$77=Para!$F$4),Para!$D14,0))+(IF((S$80=Para!$C14)*(S$81=Para!$F$4),Para!$D14,0))+(IF((S$84=Para!$C14)*(S$85=Para!$F$4),Para!$D14,0))+(IF((S$88=Para!$C14)*(S$89=Para!$F$4),Para!$D14,0))+(IF((S$92=Para!$C14)*(S$93=Para!$F$4),Para!$D14,0))+(IF((S$96=Para!$C14)*(S$97=Para!$F$4),Para!$D14,0))+(IF((S$100=Para!$C14)*(S$101=Para!$F$4),Para!$D14,0))+(IF((S$104=Para!$C14)*(S$105=Para!$F$4),Para!$D14,0))+(IF((S$108=Para!$C14)*(S$109=Para!$F$4),Para!$D14,0))+(IF((S$112=Para!$C14)*(S$113=Para!$F$4),Para!$D14,0))+(IF((S$116=Para!$C14)*(S$117=Para!$F$4),Para!$D14,0))+(IF((S$120=Para!$C14)*(S$121=Para!$F$4),Para!$D14,0))</f>
        <v>0</v>
      </c>
      <c r="T154" s="99">
        <f ca="1">IF((T$8=Para!$C14)*(T$9=Para!$F$4),Para!$D14,0)+(IF((T$12=Para!$C14)*(T$13=Para!$F$4),Para!$D14,0))+(IF((T$16=Para!$C14)*(T$17=Para!$F$4),Para!$D14,0))+(IF((T$20=Para!$C14)*(T$21=Para!$F$4),Para!$D14,0))+(IF((T$24=Para!$C14)*(T$25=Para!$F$4),Para!$D14,0))+(IF((T$28=Para!$C14)*(T$29=Para!$F$4),Para!$D14,0))+(IF((T$32=Para!$C14)*(T$33=Para!$F$4),Para!$D14,0))+(IF((T$36=Para!$C14)*(T$37=Para!$F$4),Para!$D14,0))+(IF((T$40=Para!$C14)*(T$41=Para!$F$4),Para!$D14,0))+(IF((T$44=Para!$C14)*(T$45=Para!$F$4),Para!$D14,0))+(IF((T$48=Para!$C14)*(T$49=Para!$F$4),Para!$D14,0))+(IF((T$52=Para!$C14)*(T$53=Para!$F$4),Para!$D14,0))+(IF((T$56=Para!$C14)*(T$57=Para!$F$4),Para!$D14,0))+(IF((T$60=Para!$C14)*(T$61=Para!$F$4),Para!$D14,0))+(IF((T$64=Para!$C14)*(T$65=Para!$F$4),Para!$D14,0))+(IF((T$68=Para!$C14)*(T$69=Para!$F$4),Para!$D14,0))+(IF((T$72=Para!$C14)*(T$73=Para!$F$4),Para!$D14,0))+(IF((T$76=Para!$C14)*(T$77=Para!$F$4),Para!$D14,0))+(IF((T$80=Para!$C14)*(T$81=Para!$F$4),Para!$D14,0))+(IF((T$84=Para!$C14)*(T$85=Para!$F$4),Para!$D14,0))+(IF((T$88=Para!$C14)*(T$89=Para!$F$4),Para!$D14,0))+(IF((T$92=Para!$C14)*(T$93=Para!$F$4),Para!$D14,0))+(IF((T$96=Para!$C14)*(T$97=Para!$F$4),Para!$D14,0))+(IF((T$100=Para!$C14)*(T$101=Para!$F$4),Para!$D14,0))+(IF((T$104=Para!$C14)*(T$105=Para!$F$4),Para!$D14,0))+(IF((T$108=Para!$C14)*(T$109=Para!$F$4),Para!$D14,0))+(IF((T$112=Para!$C14)*(T$113=Para!$F$4),Para!$D14,0))+(IF((T$116=Para!$C14)*(T$117=Para!$F$4),Para!$D14,0))+(IF((T$120=Para!$C14)*(T$121=Para!$F$4),Para!$D14,0))</f>
        <v>0</v>
      </c>
      <c r="U154" s="99">
        <f ca="1">IF((U$8=Para!$C14)*(U$9=Para!$F$4),Para!$D14,0)+(IF((U$12=Para!$C14)*(U$13=Para!$F$4),Para!$D14,0))+(IF((U$16=Para!$C14)*(U$17=Para!$F$4),Para!$D14,0))+(IF((U$20=Para!$C14)*(U$21=Para!$F$4),Para!$D14,0))+(IF((U$24=Para!$C14)*(U$25=Para!$F$4),Para!$D14,0))+(IF((U$28=Para!$C14)*(U$29=Para!$F$4),Para!$D14,0))+(IF((U$32=Para!$C14)*(U$33=Para!$F$4),Para!$D14,0))+(IF((U$36=Para!$C14)*(U$37=Para!$F$4),Para!$D14,0))+(IF((U$40=Para!$C14)*(U$41=Para!$F$4),Para!$D14,0))+(IF((U$44=Para!$C14)*(U$45=Para!$F$4),Para!$D14,0))+(IF((U$48=Para!$C14)*(U$49=Para!$F$4),Para!$D14,0))+(IF((U$52=Para!$C14)*(U$53=Para!$F$4),Para!$D14,0))+(IF((U$56=Para!$C14)*(U$57=Para!$F$4),Para!$D14,0))+(IF((U$60=Para!$C14)*(U$61=Para!$F$4),Para!$D14,0))+(IF((U$64=Para!$C14)*(U$65=Para!$F$4),Para!$D14,0))+(IF((U$68=Para!$C14)*(U$69=Para!$F$4),Para!$D14,0))+(IF((U$72=Para!$C14)*(U$73=Para!$F$4),Para!$D14,0))+(IF((U$76=Para!$C14)*(U$77=Para!$F$4),Para!$D14,0))+(IF((U$80=Para!$C14)*(U$81=Para!$F$4),Para!$D14,0))+(IF((U$84=Para!$C14)*(U$85=Para!$F$4),Para!$D14,0))+(IF((U$88=Para!$C14)*(U$89=Para!$F$4),Para!$D14,0))+(IF((U$92=Para!$C14)*(U$93=Para!$F$4),Para!$D14,0))+(IF((U$96=Para!$C14)*(U$97=Para!$F$4),Para!$D14,0))+(IF((U$100=Para!$C14)*(U$101=Para!$F$4),Para!$D14,0))+(IF((U$104=Para!$C14)*(U$105=Para!$F$4),Para!$D14,0))+(IF((U$108=Para!$C14)*(U$109=Para!$F$4),Para!$D14,0))+(IF((U$112=Para!$C14)*(U$113=Para!$F$4),Para!$D14,0))+(IF((U$116=Para!$C14)*(U$117=Para!$F$4),Para!$D14,0))+(IF((U$120=Para!$C14)*(U$121=Para!$F$4),Para!$D14,0))</f>
        <v>0</v>
      </c>
      <c r="V154" s="99">
        <f ca="1">IF((V$8=Para!$C14)*(V$9=Para!$F$4),Para!$D14,0)+(IF((V$12=Para!$C14)*(V$13=Para!$F$4),Para!$D14,0))+(IF((V$16=Para!$C14)*(V$17=Para!$F$4),Para!$D14,0))+(IF((V$20=Para!$C14)*(V$21=Para!$F$4),Para!$D14,0))+(IF((V$24=Para!$C14)*(V$25=Para!$F$4),Para!$D14,0))+(IF((V$28=Para!$C14)*(V$29=Para!$F$4),Para!$D14,0))+(IF((V$32=Para!$C14)*(V$33=Para!$F$4),Para!$D14,0))+(IF((V$36=Para!$C14)*(V$37=Para!$F$4),Para!$D14,0))+(IF((V$40=Para!$C14)*(V$41=Para!$F$4),Para!$D14,0))+(IF((V$44=Para!$C14)*(V$45=Para!$F$4),Para!$D14,0))+(IF((V$48=Para!$C14)*(V$49=Para!$F$4),Para!$D14,0))+(IF((V$52=Para!$C14)*(V$53=Para!$F$4),Para!$D14,0))+(IF((V$56=Para!$C14)*(V$57=Para!$F$4),Para!$D14,0))+(IF((V$60=Para!$C14)*(V$61=Para!$F$4),Para!$D14,0))+(IF((V$64=Para!$C14)*(V$65=Para!$F$4),Para!$D14,0))+(IF((V$68=Para!$C14)*(V$69=Para!$F$4),Para!$D14,0))+(IF((V$72=Para!$C14)*(V$73=Para!$F$4),Para!$D14,0))+(IF((V$76=Para!$C14)*(V$77=Para!$F$4),Para!$D14,0))+(IF((V$80=Para!$C14)*(V$81=Para!$F$4),Para!$D14,0))+(IF((V$84=Para!$C14)*(V$85=Para!$F$4),Para!$D14,0))+(IF((V$88=Para!$C14)*(V$89=Para!$F$4),Para!$D14,0))+(IF((V$92=Para!$C14)*(V$93=Para!$F$4),Para!$D14,0))+(IF((V$96=Para!$C14)*(V$97=Para!$F$4),Para!$D14,0))+(IF((V$100=Para!$C14)*(V$101=Para!$F$4),Para!$D14,0))+(IF((V$104=Para!$C14)*(V$105=Para!$F$4),Para!$D14,0))+(IF((V$108=Para!$C14)*(V$109=Para!$F$4),Para!$D14,0))+(IF((V$112=Para!$C14)*(V$113=Para!$F$4),Para!$D14,0))+(IF((V$116=Para!$C14)*(V$117=Para!$F$4),Para!$D14,0))+(IF((V$120=Para!$C14)*(V$121=Para!$F$4),Para!$D14,0))</f>
        <v>0</v>
      </c>
      <c r="W154" s="99">
        <f ca="1">IF((W$8=Para!$C14)*(W$9=Para!$F$4),Para!$D14,0)+(IF((W$12=Para!$C14)*(W$13=Para!$F$4),Para!$D14,0))+(IF((W$16=Para!$C14)*(W$17=Para!$F$4),Para!$D14,0))+(IF((W$20=Para!$C14)*(W$21=Para!$F$4),Para!$D14,0))+(IF((W$24=Para!$C14)*(W$25=Para!$F$4),Para!$D14,0))+(IF((W$28=Para!$C14)*(W$29=Para!$F$4),Para!$D14,0))+(IF((W$32=Para!$C14)*(W$33=Para!$F$4),Para!$D14,0))+(IF((W$36=Para!$C14)*(W$37=Para!$F$4),Para!$D14,0))+(IF((W$40=Para!$C14)*(W$41=Para!$F$4),Para!$D14,0))+(IF((W$44=Para!$C14)*(W$45=Para!$F$4),Para!$D14,0))+(IF((W$48=Para!$C14)*(W$49=Para!$F$4),Para!$D14,0))+(IF((W$52=Para!$C14)*(W$53=Para!$F$4),Para!$D14,0))+(IF((W$56=Para!$C14)*(W$57=Para!$F$4),Para!$D14,0))+(IF((W$60=Para!$C14)*(W$61=Para!$F$4),Para!$D14,0))+(IF((W$64=Para!$C14)*(W$65=Para!$F$4),Para!$D14,0))+(IF((W$68=Para!$C14)*(W$69=Para!$F$4),Para!$D14,0))+(IF((W$72=Para!$C14)*(W$73=Para!$F$4),Para!$D14,0))+(IF((W$76=Para!$C14)*(W$77=Para!$F$4),Para!$D14,0))+(IF((W$80=Para!$C14)*(W$81=Para!$F$4),Para!$D14,0))+(IF((W$84=Para!$C14)*(W$85=Para!$F$4),Para!$D14,0))+(IF((W$88=Para!$C14)*(W$89=Para!$F$4),Para!$D14,0))+(IF((W$92=Para!$C14)*(W$93=Para!$F$4),Para!$D14,0))+(IF((W$96=Para!$C14)*(W$97=Para!$F$4),Para!$D14,0))+(IF((W$100=Para!$C14)*(W$101=Para!$F$4),Para!$D14,0))+(IF((W$104=Para!$C14)*(W$105=Para!$F$4),Para!$D14,0))+(IF((W$108=Para!$C14)*(W$109=Para!$F$4),Para!$D14,0))+(IF((W$112=Para!$C14)*(W$113=Para!$F$4),Para!$D14,0))+(IF((W$116=Para!$C14)*(W$117=Para!$F$4),Para!$D14,0))+(IF((W$120=Para!$C14)*(W$121=Para!$F$4),Para!$D14,0))</f>
        <v>0</v>
      </c>
      <c r="X154" s="99">
        <f ca="1">IF((X$8=Para!$C14)*(X$9=Para!$F$4),Para!$D14,0)+(IF((X$12=Para!$C14)*(X$13=Para!$F$4),Para!$D14,0))+(IF((X$16=Para!$C14)*(X$17=Para!$F$4),Para!$D14,0))+(IF((X$20=Para!$C14)*(X$21=Para!$F$4),Para!$D14,0))+(IF((X$24=Para!$C14)*(X$25=Para!$F$4),Para!$D14,0))+(IF((X$28=Para!$C14)*(X$29=Para!$F$4),Para!$D14,0))+(IF((X$32=Para!$C14)*(X$33=Para!$F$4),Para!$D14,0))+(IF((X$36=Para!$C14)*(X$37=Para!$F$4),Para!$D14,0))+(IF((X$40=Para!$C14)*(X$41=Para!$F$4),Para!$D14,0))+(IF((X$44=Para!$C14)*(X$45=Para!$F$4),Para!$D14,0))+(IF((X$48=Para!$C14)*(X$49=Para!$F$4),Para!$D14,0))+(IF((X$52=Para!$C14)*(X$53=Para!$F$4),Para!$D14,0))+(IF((X$56=Para!$C14)*(X$57=Para!$F$4),Para!$D14,0))+(IF((X$60=Para!$C14)*(X$61=Para!$F$4),Para!$D14,0))+(IF((X$64=Para!$C14)*(X$65=Para!$F$4),Para!$D14,0))+(IF((X$68=Para!$C14)*(X$69=Para!$F$4),Para!$D14,0))+(IF((X$72=Para!$C14)*(X$73=Para!$F$4),Para!$D14,0))+(IF((X$76=Para!$C14)*(X$77=Para!$F$4),Para!$D14,0))+(IF((X$80=Para!$C14)*(X$81=Para!$F$4),Para!$D14,0))+(IF((X$84=Para!$C14)*(X$85=Para!$F$4),Para!$D14,0))+(IF((X$88=Para!$C14)*(X$89=Para!$F$4),Para!$D14,0))+(IF((X$92=Para!$C14)*(X$93=Para!$F$4),Para!$D14,0))+(IF((X$96=Para!$C14)*(X$97=Para!$F$4),Para!$D14,0))+(IF((X$100=Para!$C14)*(X$101=Para!$F$4),Para!$D14,0))+(IF((X$104=Para!$C14)*(X$105=Para!$F$4),Para!$D14,0))+(IF((X$108=Para!$C14)*(X$109=Para!$F$4),Para!$D14,0))+(IF((X$112=Para!$C14)*(X$113=Para!$F$4),Para!$D14,0))+(IF((X$116=Para!$C14)*(X$117=Para!$F$4),Para!$D14,0))+(IF((X$120=Para!$C14)*(X$121=Para!$F$4),Para!$D14,0))</f>
        <v>0</v>
      </c>
      <c r="Y154" s="99">
        <f ca="1">IF((Y$8=Para!$C14)*(Y$9=Para!$F$4),Para!$D14,0)+(IF((Y$12=Para!$C14)*(Y$13=Para!$F$4),Para!$D14,0))+(IF((Y$16=Para!$C14)*(Y$17=Para!$F$4),Para!$D14,0))+(IF((Y$20=Para!$C14)*(Y$21=Para!$F$4),Para!$D14,0))+(IF((Y$24=Para!$C14)*(Y$25=Para!$F$4),Para!$D14,0))+(IF((Y$28=Para!$C14)*(Y$29=Para!$F$4),Para!$D14,0))+(IF((Y$32=Para!$C14)*(Y$33=Para!$F$4),Para!$D14,0))+(IF((Y$36=Para!$C14)*(Y$37=Para!$F$4),Para!$D14,0))+(IF((Y$40=Para!$C14)*(Y$41=Para!$F$4),Para!$D14,0))+(IF((Y$44=Para!$C14)*(Y$45=Para!$F$4),Para!$D14,0))+(IF((Y$48=Para!$C14)*(Y$49=Para!$F$4),Para!$D14,0))+(IF((Y$52=Para!$C14)*(Y$53=Para!$F$4),Para!$D14,0))+(IF((Y$56=Para!$C14)*(Y$57=Para!$F$4),Para!$D14,0))+(IF((Y$60=Para!$C14)*(Y$61=Para!$F$4),Para!$D14,0))+(IF((Y$64=Para!$C14)*(Y$65=Para!$F$4),Para!$D14,0))+(IF((Y$68=Para!$C14)*(Y$69=Para!$F$4),Para!$D14,0))+(IF((Y$72=Para!$C14)*(Y$73=Para!$F$4),Para!$D14,0))+(IF((Y$76=Para!$C14)*(Y$77=Para!$F$4),Para!$D14,0))+(IF((Y$80=Para!$C14)*(Y$81=Para!$F$4),Para!$D14,0))+(IF((Y$84=Para!$C14)*(Y$85=Para!$F$4),Para!$D14,0))+(IF((Y$88=Para!$C14)*(Y$89=Para!$F$4),Para!$D14,0))+(IF((Y$92=Para!$C14)*(Y$93=Para!$F$4),Para!$D14,0))+(IF((Y$96=Para!$C14)*(Y$97=Para!$F$4),Para!$D14,0))+(IF((Y$100=Para!$C14)*(Y$101=Para!$F$4),Para!$D14,0))+(IF((Y$104=Para!$C14)*(Y$105=Para!$F$4),Para!$D14,0))+(IF((Y$108=Para!$C14)*(Y$109=Para!$F$4),Para!$D14,0))+(IF((Y$112=Para!$C14)*(Y$113=Para!$F$4),Para!$D14,0))+(IF((Y$116=Para!$C14)*(Y$117=Para!$F$4),Para!$D14,0))+(IF((Y$120=Para!$C14)*(Y$121=Para!$F$4),Para!$D14,0))</f>
        <v>0</v>
      </c>
      <c r="Z154" s="99">
        <f ca="1">IF((Z$8=Para!$C14)*(Z$9=Para!$F$4),Para!$D14,0)+(IF((Z$12=Para!$C14)*(Z$13=Para!$F$4),Para!$D14,0))+(IF((Z$16=Para!$C14)*(Z$17=Para!$F$4),Para!$D14,0))+(IF((Z$20=Para!$C14)*(Z$21=Para!$F$4),Para!$D14,0))+(IF((Z$24=Para!$C14)*(Z$25=Para!$F$4),Para!$D14,0))+(IF((Z$28=Para!$C14)*(Z$29=Para!$F$4),Para!$D14,0))+(IF((Z$32=Para!$C14)*(Z$33=Para!$F$4),Para!$D14,0))+(IF((Z$36=Para!$C14)*(Z$37=Para!$F$4),Para!$D14,0))+(IF((Z$40=Para!$C14)*(Z$41=Para!$F$4),Para!$D14,0))+(IF((Z$44=Para!$C14)*(Z$45=Para!$F$4),Para!$D14,0))+(IF((Z$48=Para!$C14)*(Z$49=Para!$F$4),Para!$D14,0))+(IF((Z$52=Para!$C14)*(Z$53=Para!$F$4),Para!$D14,0))+(IF((Z$56=Para!$C14)*(Z$57=Para!$F$4),Para!$D14,0))+(IF((Z$60=Para!$C14)*(Z$61=Para!$F$4),Para!$D14,0))+(IF((Z$64=Para!$C14)*(Z$65=Para!$F$4),Para!$D14,0))+(IF((Z$68=Para!$C14)*(Z$69=Para!$F$4),Para!$D14,0))+(IF((Z$72=Para!$C14)*(Z$73=Para!$F$4),Para!$D14,0))+(IF((Z$76=Para!$C14)*(Z$77=Para!$F$4),Para!$D14,0))+(IF((Z$80=Para!$C14)*(Z$81=Para!$F$4),Para!$D14,0))+(IF((Z$84=Para!$C14)*(Z$85=Para!$F$4),Para!$D14,0))+(IF((Z$88=Para!$C14)*(Z$89=Para!$F$4),Para!$D14,0))+(IF((Z$92=Para!$C14)*(Z$93=Para!$F$4),Para!$D14,0))+(IF((Z$96=Para!$C14)*(Z$97=Para!$F$4),Para!$D14,0))+(IF((Z$100=Para!$C14)*(Z$101=Para!$F$4),Para!$D14,0))+(IF((Z$104=Para!$C14)*(Z$105=Para!$F$4),Para!$D14,0))+(IF((Z$108=Para!$C14)*(Z$109=Para!$F$4),Para!$D14,0))+(IF((Z$112=Para!$C14)*(Z$113=Para!$F$4),Para!$D14,0))+(IF((Z$116=Para!$C14)*(Z$117=Para!$F$4),Para!$D14,0))+(IF((Z$120=Para!$C14)*(Z$121=Para!$F$4),Para!$D14,0))</f>
        <v>0</v>
      </c>
      <c r="AA154" s="99">
        <f ca="1">IF((AA$8=Para!$C14)*(AA$9=Para!$F$4),Para!$D14,0)+(IF((AA$12=Para!$C14)*(AA$13=Para!$F$4),Para!$D14,0))+(IF((AA$16=Para!$C14)*(AA$17=Para!$F$4),Para!$D14,0))+(IF((AA$20=Para!$C14)*(AA$21=Para!$F$4),Para!$D14,0))+(IF((AA$24=Para!$C14)*(AA$25=Para!$F$4),Para!$D14,0))+(IF((AA$28=Para!$C14)*(AA$29=Para!$F$4),Para!$D14,0))+(IF((AA$32=Para!$C14)*(AA$33=Para!$F$4),Para!$D14,0))+(IF((AA$36=Para!$C14)*(AA$37=Para!$F$4),Para!$D14,0))+(IF((AA$40=Para!$C14)*(AA$41=Para!$F$4),Para!$D14,0))+(IF((AA$44=Para!$C14)*(AA$45=Para!$F$4),Para!$D14,0))+(IF((AA$48=Para!$C14)*(AA$49=Para!$F$4),Para!$D14,0))+(IF((AA$52=Para!$C14)*(AA$53=Para!$F$4),Para!$D14,0))+(IF((AA$56=Para!$C14)*(AA$57=Para!$F$4),Para!$D14,0))+(IF((AA$60=Para!$C14)*(AA$61=Para!$F$4),Para!$D14,0))+(IF((AA$64=Para!$C14)*(AA$65=Para!$F$4),Para!$D14,0))+(IF((AA$68=Para!$C14)*(AA$69=Para!$F$4),Para!$D14,0))+(IF((AA$72=Para!$C14)*(AA$73=Para!$F$4),Para!$D14,0))+(IF((AA$76=Para!$C14)*(AA$77=Para!$F$4),Para!$D14,0))+(IF((AA$80=Para!$C14)*(AA$81=Para!$F$4),Para!$D14,0))+(IF((AA$84=Para!$C14)*(AA$85=Para!$F$4),Para!$D14,0))+(IF((AA$88=Para!$C14)*(AA$89=Para!$F$4),Para!$D14,0))+(IF((AA$92=Para!$C14)*(AA$93=Para!$F$4),Para!$D14,0))+(IF((AA$96=Para!$C14)*(AA$97=Para!$F$4),Para!$D14,0))+(IF((AA$100=Para!$C14)*(AA$101=Para!$F$4),Para!$D14,0))+(IF((AA$104=Para!$C14)*(AA$105=Para!$F$4),Para!$D14,0))+(IF((AA$108=Para!$C14)*(AA$109=Para!$F$4),Para!$D14,0))+(IF((AA$112=Para!$C14)*(AA$113=Para!$F$4),Para!$D14,0))+(IF((AA$116=Para!$C14)*(AA$117=Para!$F$4),Para!$D14,0))+(IF((AA$120=Para!$C14)*(AA$121=Para!$F$4),Para!$D14,0))</f>
        <v>0</v>
      </c>
      <c r="AB154" s="99">
        <f ca="1">IF((AB$8=Para!$C14)*(AB$9=Para!$F$4),Para!$D14,0)+(IF((AB$12=Para!$C14)*(AB$13=Para!$F$4),Para!$D14,0))+(IF((AB$16=Para!$C14)*(AB$17=Para!$F$4),Para!$D14,0))+(IF((AB$20=Para!$C14)*(AB$21=Para!$F$4),Para!$D14,0))+(IF((AB$24=Para!$C14)*(AB$25=Para!$F$4),Para!$D14,0))+(IF((AB$28=Para!$C14)*(AB$29=Para!$F$4),Para!$D14,0))+(IF((AB$32=Para!$C14)*(AB$33=Para!$F$4),Para!$D14,0))+(IF((AB$36=Para!$C14)*(AB$37=Para!$F$4),Para!$D14,0))+(IF((AB$40=Para!$C14)*(AB$41=Para!$F$4),Para!$D14,0))+(IF((AB$44=Para!$C14)*(AB$45=Para!$F$4),Para!$D14,0))+(IF((AB$48=Para!$C14)*(AB$49=Para!$F$4),Para!$D14,0))+(IF((AB$52=Para!$C14)*(AB$53=Para!$F$4),Para!$D14,0))+(IF((AB$56=Para!$C14)*(AB$57=Para!$F$4),Para!$D14,0))+(IF((AB$60=Para!$C14)*(AB$61=Para!$F$4),Para!$D14,0))+(IF((AB$64=Para!$C14)*(AB$65=Para!$F$4),Para!$D14,0))+(IF((AB$68=Para!$C14)*(AB$69=Para!$F$4),Para!$D14,0))+(IF((AB$72=Para!$C14)*(AB$73=Para!$F$4),Para!$D14,0))+(IF((AB$76=Para!$C14)*(AB$77=Para!$F$4),Para!$D14,0))+(IF((AB$80=Para!$C14)*(AB$81=Para!$F$4),Para!$D14,0))+(IF((AB$84=Para!$C14)*(AB$85=Para!$F$4),Para!$D14,0))+(IF((AB$88=Para!$C14)*(AB$89=Para!$F$4),Para!$D14,0))+(IF((AB$92=Para!$C14)*(AB$93=Para!$F$4),Para!$D14,0))+(IF((AB$96=Para!$C14)*(AB$97=Para!$F$4),Para!$D14,0))+(IF((AB$100=Para!$C14)*(AB$101=Para!$F$4),Para!$D14,0))+(IF((AB$104=Para!$C14)*(AB$105=Para!$F$4),Para!$D14,0))+(IF((AB$108=Para!$C14)*(AB$109=Para!$F$4),Para!$D14,0))+(IF((AB$112=Para!$C14)*(AB$113=Para!$F$4),Para!$D14,0))+(IF((AB$116=Para!$C14)*(AB$117=Para!$F$4),Para!$D14,0))+(IF((AB$120=Para!$C14)*(AB$121=Para!$F$4),Para!$D14,0))</f>
        <v>0</v>
      </c>
      <c r="AC154" s="99">
        <f ca="1">IF((AC$8=Para!$C14)*(AC$9=Para!$F$4),Para!$D14,0)+(IF((AC$12=Para!$C14)*(AC$13=Para!$F$4),Para!$D14,0))+(IF((AC$16=Para!$C14)*(AC$17=Para!$F$4),Para!$D14,0))+(IF((AC$20=Para!$C14)*(AC$21=Para!$F$4),Para!$D14,0))+(IF((AC$24=Para!$C14)*(AC$25=Para!$F$4),Para!$D14,0))+(IF((AC$28=Para!$C14)*(AC$29=Para!$F$4),Para!$D14,0))+(IF((AC$32=Para!$C14)*(AC$33=Para!$F$4),Para!$D14,0))+(IF((AC$36=Para!$C14)*(AC$37=Para!$F$4),Para!$D14,0))+(IF((AC$40=Para!$C14)*(AC$41=Para!$F$4),Para!$D14,0))+(IF((AC$44=Para!$C14)*(AC$45=Para!$F$4),Para!$D14,0))+(IF((AC$48=Para!$C14)*(AC$49=Para!$F$4),Para!$D14,0))+(IF((AC$52=Para!$C14)*(AC$53=Para!$F$4),Para!$D14,0))+(IF((AC$56=Para!$C14)*(AC$57=Para!$F$4),Para!$D14,0))+(IF((AC$60=Para!$C14)*(AC$61=Para!$F$4),Para!$D14,0))+(IF((AC$64=Para!$C14)*(AC$65=Para!$F$4),Para!$D14,0))+(IF((AC$68=Para!$C14)*(AC$69=Para!$F$4),Para!$D14,0))+(IF((AC$72=Para!$C14)*(AC$73=Para!$F$4),Para!$D14,0))+(IF((AC$76=Para!$C14)*(AC$77=Para!$F$4),Para!$D14,0))+(IF((AC$80=Para!$C14)*(AC$81=Para!$F$4),Para!$D14,0))+(IF((AC$84=Para!$C14)*(AC$85=Para!$F$4),Para!$D14,0))+(IF((AC$88=Para!$C14)*(AC$89=Para!$F$4),Para!$D14,0))+(IF((AC$92=Para!$C14)*(AC$93=Para!$F$4),Para!$D14,0))+(IF((AC$96=Para!$C14)*(AC$97=Para!$F$4),Para!$D14,0))+(IF((AC$100=Para!$C14)*(AC$101=Para!$F$4),Para!$D14,0))+(IF((AC$104=Para!$C14)*(AC$105=Para!$F$4),Para!$D14,0))+(IF((AC$108=Para!$C14)*(AC$109=Para!$F$4),Para!$D14,0))+(IF((AC$112=Para!$C14)*(AC$113=Para!$F$4),Para!$D14,0))+(IF((AC$116=Para!$C14)*(AC$117=Para!$F$4),Para!$D14,0))+(IF((AC$120=Para!$C14)*(AC$121=Para!$F$4),Para!$D14,0))</f>
        <v>0</v>
      </c>
      <c r="AD154" s="99">
        <f ca="1">IF((AD$8=Para!$C14)*(AD$9=Para!$F$4),Para!$D14,0)+(IF((AD$12=Para!$C14)*(AD$13=Para!$F$4),Para!$D14,0))+(IF((AD$16=Para!$C14)*(AD$17=Para!$F$4),Para!$D14,0))+(IF((AD$20=Para!$C14)*(AD$21=Para!$F$4),Para!$D14,0))+(IF((AD$24=Para!$C14)*(AD$25=Para!$F$4),Para!$D14,0))+(IF((AD$28=Para!$C14)*(AD$29=Para!$F$4),Para!$D14,0))+(IF((AD$32=Para!$C14)*(AD$33=Para!$F$4),Para!$D14,0))+(IF((AD$36=Para!$C14)*(AD$37=Para!$F$4),Para!$D14,0))+(IF((AD$40=Para!$C14)*(AD$41=Para!$F$4),Para!$D14,0))+(IF((AD$44=Para!$C14)*(AD$45=Para!$F$4),Para!$D14,0))+(IF((AD$48=Para!$C14)*(AD$49=Para!$F$4),Para!$D14,0))+(IF((AD$52=Para!$C14)*(AD$53=Para!$F$4),Para!$D14,0))+(IF((AD$56=Para!$C14)*(AD$57=Para!$F$4),Para!$D14,0))+(IF((AD$60=Para!$C14)*(AD$61=Para!$F$4),Para!$D14,0))+(IF((AD$64=Para!$C14)*(AD$65=Para!$F$4),Para!$D14,0))+(IF((AD$68=Para!$C14)*(AD$69=Para!$F$4),Para!$D14,0))+(IF((AD$72=Para!$C14)*(AD$73=Para!$F$4),Para!$D14,0))+(IF((AD$76=Para!$C14)*(AD$77=Para!$F$4),Para!$D14,0))+(IF((AD$80=Para!$C14)*(AD$81=Para!$F$4),Para!$D14,0))+(IF((AD$84=Para!$C14)*(AD$85=Para!$F$4),Para!$D14,0))+(IF((AD$88=Para!$C14)*(AD$89=Para!$F$4),Para!$D14,0))+(IF((AD$92=Para!$C14)*(AD$93=Para!$F$4),Para!$D14,0))+(IF((AD$96=Para!$C14)*(AD$97=Para!$F$4),Para!$D14,0))+(IF((AD$100=Para!$C14)*(AD$101=Para!$F$4),Para!$D14,0))+(IF((AD$104=Para!$C14)*(AD$105=Para!$F$4),Para!$D14,0))+(IF((AD$108=Para!$C14)*(AD$109=Para!$F$4),Para!$D14,0))+(IF((AD$112=Para!$C14)*(AD$113=Para!$F$4),Para!$D14,0))+(IF((AD$116=Para!$C14)*(AD$117=Para!$F$4),Para!$D14,0))+(IF((AD$120=Para!$C14)*(AD$121=Para!$F$4),Para!$D14,0))</f>
        <v>0</v>
      </c>
      <c r="AE154" s="99">
        <f ca="1">IF((AE$8=Para!$C14)*(AE$9=Para!$F$4),Para!$D14,0)+(IF((AE$12=Para!$C14)*(AE$13=Para!$F$4),Para!$D14,0))+(IF((AE$16=Para!$C14)*(AE$17=Para!$F$4),Para!$D14,0))+(IF((AE$20=Para!$C14)*(AE$21=Para!$F$4),Para!$D14,0))+(IF((AE$24=Para!$C14)*(AE$25=Para!$F$4),Para!$D14,0))+(IF((AE$28=Para!$C14)*(AE$29=Para!$F$4),Para!$D14,0))+(IF((AE$32=Para!$C14)*(AE$33=Para!$F$4),Para!$D14,0))+(IF((AE$36=Para!$C14)*(AE$37=Para!$F$4),Para!$D14,0))+(IF((AE$40=Para!$C14)*(AE$41=Para!$F$4),Para!$D14,0))+(IF((AE$44=Para!$C14)*(AE$45=Para!$F$4),Para!$D14,0))+(IF((AE$48=Para!$C14)*(AE$49=Para!$F$4),Para!$D14,0))+(IF((AE$52=Para!$C14)*(AE$53=Para!$F$4),Para!$D14,0))+(IF((AE$56=Para!$C14)*(AE$57=Para!$F$4),Para!$D14,0))+(IF((AE$60=Para!$C14)*(AE$61=Para!$F$4),Para!$D14,0))+(IF((AE$64=Para!$C14)*(AE$65=Para!$F$4),Para!$D14,0))+(IF((AE$68=Para!$C14)*(AE$69=Para!$F$4),Para!$D14,0))+(IF((AE$72=Para!$C14)*(AE$73=Para!$F$4),Para!$D14,0))+(IF((AE$76=Para!$C14)*(AE$77=Para!$F$4),Para!$D14,0))+(IF((AE$80=Para!$C14)*(AE$81=Para!$F$4),Para!$D14,0))+(IF((AE$84=Para!$C14)*(AE$85=Para!$F$4),Para!$D14,0))+(IF((AE$88=Para!$C14)*(AE$89=Para!$F$4),Para!$D14,0))+(IF((AE$92=Para!$C14)*(AE$93=Para!$F$4),Para!$D14,0))+(IF((AE$96=Para!$C14)*(AE$97=Para!$F$4),Para!$D14,0))+(IF((AE$100=Para!$C14)*(AE$101=Para!$F$4),Para!$D14,0))+(IF((AE$104=Para!$C14)*(AE$105=Para!$F$4),Para!$D14,0))+(IF((AE$108=Para!$C14)*(AE$109=Para!$F$4),Para!$D14,0))+(IF((AE$112=Para!$C14)*(AE$113=Para!$F$4),Para!$D14,0))+(IF((AE$116=Para!$C14)*(AE$117=Para!$F$4),Para!$D14,0))+(IF((AE$120=Para!$C14)*(AE$121=Para!$F$4),Para!$D14,0))</f>
        <v>0</v>
      </c>
      <c r="AF154" s="99">
        <f ca="1">IF((AF$8=Para!$C14)*(AF$9=Para!$F$4),Para!$D14,0)+(IF((AF$12=Para!$C14)*(AF$13=Para!$F$4),Para!$D14,0))+(IF((AF$16=Para!$C14)*(AF$17=Para!$F$4),Para!$D14,0))+(IF((AF$20=Para!$C14)*(AF$21=Para!$F$4),Para!$D14,0))+(IF((AF$24=Para!$C14)*(AF$25=Para!$F$4),Para!$D14,0))+(IF((AF$28=Para!$C14)*(AF$29=Para!$F$4),Para!$D14,0))+(IF((AF$32=Para!$C14)*(AF$33=Para!$F$4),Para!$D14,0))+(IF((AF$36=Para!$C14)*(AF$37=Para!$F$4),Para!$D14,0))+(IF((AF$40=Para!$C14)*(AF$41=Para!$F$4),Para!$D14,0))+(IF((AF$44=Para!$C14)*(AF$45=Para!$F$4),Para!$D14,0))+(IF((AF$48=Para!$C14)*(AF$49=Para!$F$4),Para!$D14,0))+(IF((AF$52=Para!$C14)*(AF$53=Para!$F$4),Para!$D14,0))+(IF((AF$56=Para!$C14)*(AF$57=Para!$F$4),Para!$D14,0))+(IF((AF$60=Para!$C14)*(AF$61=Para!$F$4),Para!$D14,0))+(IF((AF$64=Para!$C14)*(AF$65=Para!$F$4),Para!$D14,0))+(IF((AF$68=Para!$C14)*(AF$69=Para!$F$4),Para!$D14,0))+(IF((AF$72=Para!$C14)*(AF$73=Para!$F$4),Para!$D14,0))+(IF((AF$76=Para!$C14)*(AF$77=Para!$F$4),Para!$D14,0))+(IF((AF$80=Para!$C14)*(AF$81=Para!$F$4),Para!$D14,0))+(IF((AF$84=Para!$C14)*(AF$85=Para!$F$4),Para!$D14,0))+(IF((AF$88=Para!$C14)*(AF$89=Para!$F$4),Para!$D14,0))+(IF((AF$92=Para!$C14)*(AF$93=Para!$F$4),Para!$D14,0))+(IF((AF$96=Para!$C14)*(AF$97=Para!$F$4),Para!$D14,0))+(IF((AF$100=Para!$C14)*(AF$101=Para!$F$4),Para!$D14,0))+(IF((AF$104=Para!$C14)*(AF$105=Para!$F$4),Para!$D14,0))+(IF((AF$108=Para!$C14)*(AF$109=Para!$F$4),Para!$D14,0))+(IF((AF$112=Para!$C14)*(AF$113=Para!$F$4),Para!$D14,0))+(IF((AF$116=Para!$C14)*(AF$117=Para!$F$4),Para!$D14,0))+(IF((AF$120=Para!$C14)*(AF$121=Para!$F$4),Para!$D14,0))</f>
        <v>0</v>
      </c>
      <c r="AG154" s="99">
        <f ca="1">IF((AG$8=Para!$C14)*(AG$9=Para!$F$4),Para!$D14,0)+(IF((AG$12=Para!$C14)*(AG$13=Para!$F$4),Para!$D14,0))+(IF((AG$16=Para!$C14)*(AG$17=Para!$F$4),Para!$D14,0))+(IF((AG$20=Para!$C14)*(AG$21=Para!$F$4),Para!$D14,0))+(IF((AG$24=Para!$C14)*(AG$25=Para!$F$4),Para!$D14,0))+(IF((AG$28=Para!$C14)*(AG$29=Para!$F$4),Para!$D14,0))+(IF((AG$32=Para!$C14)*(AG$33=Para!$F$4),Para!$D14,0))+(IF((AG$36=Para!$C14)*(AG$37=Para!$F$4),Para!$D14,0))+(IF((AG$40=Para!$C14)*(AG$41=Para!$F$4),Para!$D14,0))+(IF((AG$44=Para!$C14)*(AG$45=Para!$F$4),Para!$D14,0))+(IF((AG$48=Para!$C14)*(AG$49=Para!$F$4),Para!$D14,0))+(IF((AG$52=Para!$C14)*(AG$53=Para!$F$4),Para!$D14,0))+(IF((AG$56=Para!$C14)*(AG$57=Para!$F$4),Para!$D14,0))+(IF((AG$60=Para!$C14)*(AG$61=Para!$F$4),Para!$D14,0))+(IF((AG$64=Para!$C14)*(AG$65=Para!$F$4),Para!$D14,0))+(IF((AG$68=Para!$C14)*(AG$69=Para!$F$4),Para!$D14,0))+(IF((AG$72=Para!$C14)*(AG$73=Para!$F$4),Para!$D14,0))+(IF((AG$76=Para!$C14)*(AG$77=Para!$F$4),Para!$D14,0))+(IF((AG$80=Para!$C14)*(AG$81=Para!$F$4),Para!$D14,0))+(IF((AG$84=Para!$C14)*(AG$85=Para!$F$4),Para!$D14,0))+(IF((AG$88=Para!$C14)*(AG$89=Para!$F$4),Para!$D14,0))+(IF((AG$92=Para!$C14)*(AG$93=Para!$F$4),Para!$D14,0))+(IF((AG$96=Para!$C14)*(AG$97=Para!$F$4),Para!$D14,0))+(IF((AG$100=Para!$C14)*(AG$101=Para!$F$4),Para!$D14,0))+(IF((AG$104=Para!$C14)*(AG$105=Para!$F$4),Para!$D14,0))+(IF((AG$108=Para!$C14)*(AG$109=Para!$F$4),Para!$D14,0))+(IF((AG$112=Para!$C14)*(AG$113=Para!$F$4),Para!$D14,0))+(IF((AG$116=Para!$C14)*(AG$117=Para!$F$4),Para!$D14,0))+(IF((AG$120=Para!$C14)*(AG$121=Para!$F$4),Para!$D14,0))</f>
        <v>0</v>
      </c>
    </row>
    <row r="155" spans="1:33" ht="15" customHeight="1">
      <c r="A155" s="111"/>
      <c r="B155" s="96" t="s">
        <v>11</v>
      </c>
      <c r="C155" s="99">
        <f ca="1">IF((C$8=Para!$C15)*(C$9=Para!$F$4),Para!$D15,0)+(IF((C$12=Para!$C15)*(C$13=Para!$F$4),Para!$D15,0))+(IF((C$16=Para!$C15)*(C$17=Para!$F$4),Para!$D15,0))+(IF((C$20=Para!$C15)*(C$21=Para!$F$4),Para!$D15,0))+(IF((C$24=Para!$C15)*(C$25=Para!$F$4),Para!$D15,0))+(IF((C$28=Para!$C15)*(C$29=Para!$F$4),Para!$D15,0))+(IF((C$32=Para!$C15)*(C$33=Para!$F$4),Para!$D15,0))+(IF((C$36=Para!$C15)*(C$37=Para!$F$4),Para!$D15,0))+(IF((C$40=Para!$C15)*(C$41=Para!$F$4),Para!$D15,0))+(IF((C$44=Para!$C15)*(C$45=Para!$F$4),Para!$D15,0))+(IF((C$48=Para!$C15)*(C$49=Para!$F$4),Para!$D15,0))+(IF((C$52=Para!$C15)*(C$53=Para!$F$4),Para!$D15,0))+(IF((C$56=Para!$C15)*(C$57=Para!$F$4),Para!$D15,0))+(IF((C$60=Para!$C15)*(C$61=Para!$F$4),Para!$D15,0))+(IF((C$64=Para!$C15)*(C$65=Para!$F$4),Para!$D15,0))+(IF((C$68=Para!$C15)*(C$69=Para!$F$4),Para!$D15,0))+(IF((C$72=Para!$C15)*(C$73=Para!$F$4),Para!$D15,0))+(IF((C$76=Para!$C15)*(C$77=Para!$F$4),Para!$D15,0))+(IF((C$80=Para!$C15)*(C$81=Para!$F$4),Para!$D15,0))+(IF((C$84=Para!$C15)*(C$85=Para!$F$4),Para!$D15,0))+(IF((C$88=Para!$C15)*(C$89=Para!$F$4),Para!$D15,0))+(IF((C$92=Para!$C15)*(C$93=Para!$F$4),Para!$D15,0))+(IF((C$96=Para!$C15)*(C$97=Para!$F$4),Para!$D15,0))+(IF((C$100=Para!$C15)*(C$101=Para!$F$4),Para!$D15,0))+(IF((C$104=Para!$C15)*(C$105=Para!$F$4),Para!$D15,0))+(IF((C$108=Para!$C15)*(C$109=Para!$F$4),Para!$D15,0))+(IF((C$112=Para!$C15)*(C$113=Para!$F$4),Para!$D15,0))+(IF((C$116=Para!$C15)*(C$117=Para!$F$4),Para!$D15,0))+(IF((C$120=Para!$C15)*(C$121=Para!$F$4),Para!$D15,0))</f>
        <v>0</v>
      </c>
      <c r="D155" s="99">
        <f ca="1">IF((D$8=Para!$C15)*(D$9=Para!$F$4),Para!$D15,0)+(IF((D$12=Para!$C15)*(D$13=Para!$F$4),Para!$D15,0))+(IF((D$16=Para!$C15)*(D$17=Para!$F$4),Para!$D15,0))+(IF((D$20=Para!$C15)*(D$21=Para!$F$4),Para!$D15,0))+(IF((D$24=Para!$C15)*(D$25=Para!$F$4),Para!$D15,0))+(IF((D$28=Para!$C15)*(D$29=Para!$F$4),Para!$D15,0))+(IF((D$32=Para!$C15)*(D$33=Para!$F$4),Para!$D15,0))+(IF((D$36=Para!$C15)*(D$37=Para!$F$4),Para!$D15,0))+(IF((D$40=Para!$C15)*(D$41=Para!$F$4),Para!$D15,0))+(IF((D$44=Para!$C15)*(D$45=Para!$F$4),Para!$D15,0))+(IF((D$48=Para!$C15)*(D$49=Para!$F$4),Para!$D15,0))+(IF((D$52=Para!$C15)*(D$53=Para!$F$4),Para!$D15,0))+(IF((D$56=Para!$C15)*(D$57=Para!$F$4),Para!$D15,0))+(IF((D$60=Para!$C15)*(D$61=Para!$F$4),Para!$D15,0))+(IF((D$64=Para!$C15)*(D$65=Para!$F$4),Para!$D15,0))+(IF((D$68=Para!$C15)*(D$69=Para!$F$4),Para!$D15,0))+(IF((D$72=Para!$C15)*(D$73=Para!$F$4),Para!$D15,0))+(IF((D$76=Para!$C15)*(D$77=Para!$F$4),Para!$D15,0))+(IF((D$80=Para!$C15)*(D$81=Para!$F$4),Para!$D15,0))+(IF((D$84=Para!$C15)*(D$85=Para!$F$4),Para!$D15,0))+(IF((D$88=Para!$C15)*(D$89=Para!$F$4),Para!$D15,0))+(IF((D$92=Para!$C15)*(D$93=Para!$F$4),Para!$D15,0))+(IF((D$96=Para!$C15)*(D$97=Para!$F$4),Para!$D15,0))+(IF((D$100=Para!$C15)*(D$101=Para!$F$4),Para!$D15,0))+(IF((D$104=Para!$C15)*(D$105=Para!$F$4),Para!$D15,0))+(IF((D$108=Para!$C15)*(D$109=Para!$F$4),Para!$D15,0))+(IF((D$112=Para!$C15)*(D$113=Para!$F$4),Para!$D15,0))+(IF((D$116=Para!$C15)*(D$117=Para!$F$4),Para!$D15,0))+(IF((D$120=Para!$C15)*(D$121=Para!$F$4),Para!$D15,0))</f>
        <v>0</v>
      </c>
      <c r="E155" s="99">
        <f ca="1">IF((E$8=Para!$C15)*(E$9=Para!$F$4),Para!$D15,0)+(IF((E$12=Para!$C15)*(E$13=Para!$F$4),Para!$D15,0))+(IF((E$16=Para!$C15)*(E$17=Para!$F$4),Para!$D15,0))+(IF((E$20=Para!$C15)*(E$21=Para!$F$4),Para!$D15,0))+(IF((E$24=Para!$C15)*(E$25=Para!$F$4),Para!$D15,0))+(IF((E$28=Para!$C15)*(E$29=Para!$F$4),Para!$D15,0))+(IF((E$32=Para!$C15)*(E$33=Para!$F$4),Para!$D15,0))+(IF((E$36=Para!$C15)*(E$37=Para!$F$4),Para!$D15,0))+(IF((E$40=Para!$C15)*(E$41=Para!$F$4),Para!$D15,0))+(IF((E$44=Para!$C15)*(E$45=Para!$F$4),Para!$D15,0))+(IF((E$48=Para!$C15)*(E$49=Para!$F$4),Para!$D15,0))+(IF((E$52=Para!$C15)*(E$53=Para!$F$4),Para!$D15,0))+(IF((E$56=Para!$C15)*(E$57=Para!$F$4),Para!$D15,0))+(IF((E$60=Para!$C15)*(E$61=Para!$F$4),Para!$D15,0))+(IF((E$64=Para!$C15)*(E$65=Para!$F$4),Para!$D15,0))+(IF((E$68=Para!$C15)*(E$69=Para!$F$4),Para!$D15,0))+(IF((E$72=Para!$C15)*(E$73=Para!$F$4),Para!$D15,0))+(IF((E$76=Para!$C15)*(E$77=Para!$F$4),Para!$D15,0))+(IF((E$80=Para!$C15)*(E$81=Para!$F$4),Para!$D15,0))+(IF((E$84=Para!$C15)*(E$85=Para!$F$4),Para!$D15,0))+(IF((E$88=Para!$C15)*(E$89=Para!$F$4),Para!$D15,0))+(IF((E$92=Para!$C15)*(E$93=Para!$F$4),Para!$D15,0))+(IF((E$96=Para!$C15)*(E$97=Para!$F$4),Para!$D15,0))+(IF((E$100=Para!$C15)*(E$101=Para!$F$4),Para!$D15,0))+(IF((E$104=Para!$C15)*(E$105=Para!$F$4),Para!$D15,0))+(IF((E$108=Para!$C15)*(E$109=Para!$F$4),Para!$D15,0))+(IF((E$112=Para!$C15)*(E$113=Para!$F$4),Para!$D15,0))+(IF((E$116=Para!$C15)*(E$117=Para!$F$4),Para!$D15,0))+(IF((E$120=Para!$C15)*(E$121=Para!$F$4),Para!$D15,0))</f>
        <v>0</v>
      </c>
      <c r="F155" s="99">
        <f ca="1">IF((F$8=Para!$C15)*(F$9=Para!$F$4),Para!$D15,0)+(IF((F$12=Para!$C15)*(F$13=Para!$F$4),Para!$D15,0))+(IF((F$16=Para!$C15)*(F$17=Para!$F$4),Para!$D15,0))+(IF((F$20=Para!$C15)*(F$21=Para!$F$4),Para!$D15,0))+(IF((F$24=Para!$C15)*(F$25=Para!$F$4),Para!$D15,0))+(IF((F$28=Para!$C15)*(F$29=Para!$F$4),Para!$D15,0))+(IF((F$32=Para!$C15)*(F$33=Para!$F$4),Para!$D15,0))+(IF((F$36=Para!$C15)*(F$37=Para!$F$4),Para!$D15,0))+(IF((F$40=Para!$C15)*(F$41=Para!$F$4),Para!$D15,0))+(IF((F$44=Para!$C15)*(F$45=Para!$F$4),Para!$D15,0))+(IF((F$48=Para!$C15)*(F$49=Para!$F$4),Para!$D15,0))+(IF((F$52=Para!$C15)*(F$53=Para!$F$4),Para!$D15,0))+(IF((F$56=Para!$C15)*(F$57=Para!$F$4),Para!$D15,0))+(IF((F$60=Para!$C15)*(F$61=Para!$F$4),Para!$D15,0))+(IF((F$64=Para!$C15)*(F$65=Para!$F$4),Para!$D15,0))+(IF((F$68=Para!$C15)*(F$69=Para!$F$4),Para!$D15,0))+(IF((F$72=Para!$C15)*(F$73=Para!$F$4),Para!$D15,0))+(IF((F$76=Para!$C15)*(F$77=Para!$F$4),Para!$D15,0))+(IF((F$80=Para!$C15)*(F$81=Para!$F$4),Para!$D15,0))+(IF((F$84=Para!$C15)*(F$85=Para!$F$4),Para!$D15,0))+(IF((F$88=Para!$C15)*(F$89=Para!$F$4),Para!$D15,0))+(IF((F$92=Para!$C15)*(F$93=Para!$F$4),Para!$D15,0))+(IF((F$96=Para!$C15)*(F$97=Para!$F$4),Para!$D15,0))+(IF((F$100=Para!$C15)*(F$101=Para!$F$4),Para!$D15,0))+(IF((F$104=Para!$C15)*(F$105=Para!$F$4),Para!$D15,0))+(IF((F$108=Para!$C15)*(F$109=Para!$F$4),Para!$D15,0))+(IF((F$112=Para!$C15)*(F$113=Para!$F$4),Para!$D15,0))+(IF((F$116=Para!$C15)*(F$117=Para!$F$4),Para!$D15,0))+(IF((F$120=Para!$C15)*(F$121=Para!$F$4),Para!$D15,0))</f>
        <v>0</v>
      </c>
      <c r="G155" s="99">
        <f ca="1">IF((G$8=Para!$C15)*(G$9=Para!$F$4),Para!$D15,0)+(IF((G$12=Para!$C15)*(G$13=Para!$F$4),Para!$D15,0))+(IF((G$16=Para!$C15)*(G$17=Para!$F$4),Para!$D15,0))+(IF((G$20=Para!$C15)*(G$21=Para!$F$4),Para!$D15,0))+(IF((G$24=Para!$C15)*(G$25=Para!$F$4),Para!$D15,0))+(IF((G$28=Para!$C15)*(G$29=Para!$F$4),Para!$D15,0))+(IF((G$32=Para!$C15)*(G$33=Para!$F$4),Para!$D15,0))+(IF((G$36=Para!$C15)*(G$37=Para!$F$4),Para!$D15,0))+(IF((G$40=Para!$C15)*(G$41=Para!$F$4),Para!$D15,0))+(IF((G$44=Para!$C15)*(G$45=Para!$F$4),Para!$D15,0))+(IF((G$48=Para!$C15)*(G$49=Para!$F$4),Para!$D15,0))+(IF((G$52=Para!$C15)*(G$53=Para!$F$4),Para!$D15,0))+(IF((G$56=Para!$C15)*(G$57=Para!$F$4),Para!$D15,0))+(IF((G$60=Para!$C15)*(G$61=Para!$F$4),Para!$D15,0))+(IF((G$64=Para!$C15)*(G$65=Para!$F$4),Para!$D15,0))+(IF((G$68=Para!$C15)*(G$69=Para!$F$4),Para!$D15,0))+(IF((G$72=Para!$C15)*(G$73=Para!$F$4),Para!$D15,0))+(IF((G$76=Para!$C15)*(G$77=Para!$F$4),Para!$D15,0))+(IF((G$80=Para!$C15)*(G$81=Para!$F$4),Para!$D15,0))+(IF((G$84=Para!$C15)*(G$85=Para!$F$4),Para!$D15,0))+(IF((G$88=Para!$C15)*(G$89=Para!$F$4),Para!$D15,0))+(IF((G$92=Para!$C15)*(G$93=Para!$F$4),Para!$D15,0))+(IF((G$96=Para!$C15)*(G$97=Para!$F$4),Para!$D15,0))+(IF((G$100=Para!$C15)*(G$101=Para!$F$4),Para!$D15,0))+(IF((G$104=Para!$C15)*(G$105=Para!$F$4),Para!$D15,0))+(IF((G$108=Para!$C15)*(G$109=Para!$F$4),Para!$D15,0))+(IF((G$112=Para!$C15)*(G$113=Para!$F$4),Para!$D15,0))+(IF((G$116=Para!$C15)*(G$117=Para!$F$4),Para!$D15,0))+(IF((G$120=Para!$C15)*(G$121=Para!$F$4),Para!$D15,0))</f>
        <v>0</v>
      </c>
      <c r="H155" s="99">
        <f ca="1">IF((H$8=Para!$C15)*(H$9=Para!$F$4),Para!$D15,0)+(IF((H$12=Para!$C15)*(H$13=Para!$F$4),Para!$D15,0))+(IF((H$16=Para!$C15)*(H$17=Para!$F$4),Para!$D15,0))+(IF((H$20=Para!$C15)*(H$21=Para!$F$4),Para!$D15,0))+(IF((H$24=Para!$C15)*(H$25=Para!$F$4),Para!$D15,0))+(IF((H$28=Para!$C15)*(H$29=Para!$F$4),Para!$D15,0))+(IF((H$32=Para!$C15)*(H$33=Para!$F$4),Para!$D15,0))+(IF((H$36=Para!$C15)*(H$37=Para!$F$4),Para!$D15,0))+(IF((H$40=Para!$C15)*(H$41=Para!$F$4),Para!$D15,0))+(IF((H$44=Para!$C15)*(H$45=Para!$F$4),Para!$D15,0))+(IF((H$48=Para!$C15)*(H$49=Para!$F$4),Para!$D15,0))+(IF((H$52=Para!$C15)*(H$53=Para!$F$4),Para!$D15,0))+(IF((H$56=Para!$C15)*(H$57=Para!$F$4),Para!$D15,0))+(IF((H$60=Para!$C15)*(H$61=Para!$F$4),Para!$D15,0))+(IF((H$64=Para!$C15)*(H$65=Para!$F$4),Para!$D15,0))+(IF((H$68=Para!$C15)*(H$69=Para!$F$4),Para!$D15,0))+(IF((H$72=Para!$C15)*(H$73=Para!$F$4),Para!$D15,0))+(IF((H$76=Para!$C15)*(H$77=Para!$F$4),Para!$D15,0))+(IF((H$80=Para!$C15)*(H$81=Para!$F$4),Para!$D15,0))+(IF((H$84=Para!$C15)*(H$85=Para!$F$4),Para!$D15,0))+(IF((H$88=Para!$C15)*(H$89=Para!$F$4),Para!$D15,0))+(IF((H$92=Para!$C15)*(H$93=Para!$F$4),Para!$D15,0))+(IF((H$96=Para!$C15)*(H$97=Para!$F$4),Para!$D15,0))+(IF((H$100=Para!$C15)*(H$101=Para!$F$4),Para!$D15,0))+(IF((H$104=Para!$C15)*(H$105=Para!$F$4),Para!$D15,0))+(IF((H$108=Para!$C15)*(H$109=Para!$F$4),Para!$D15,0))+(IF((H$112=Para!$C15)*(H$113=Para!$F$4),Para!$D15,0))+(IF((H$116=Para!$C15)*(H$117=Para!$F$4),Para!$D15,0))+(IF((H$120=Para!$C15)*(H$121=Para!$F$4),Para!$D15,0))</f>
        <v>0</v>
      </c>
      <c r="I155" s="99">
        <f ca="1">IF((I$8=Para!$C15)*(I$9=Para!$F$4),Para!$D15,0)+(IF((I$12=Para!$C15)*(I$13=Para!$F$4),Para!$D15,0))+(IF((I$16=Para!$C15)*(I$17=Para!$F$4),Para!$D15,0))+(IF((I$20=Para!$C15)*(I$21=Para!$F$4),Para!$D15,0))+(IF((I$24=Para!$C15)*(I$25=Para!$F$4),Para!$D15,0))+(IF((I$28=Para!$C15)*(I$29=Para!$F$4),Para!$D15,0))+(IF((I$32=Para!$C15)*(I$33=Para!$F$4),Para!$D15,0))+(IF((I$36=Para!$C15)*(I$37=Para!$F$4),Para!$D15,0))+(IF((I$40=Para!$C15)*(I$41=Para!$F$4),Para!$D15,0))+(IF((I$44=Para!$C15)*(I$45=Para!$F$4),Para!$D15,0))+(IF((I$48=Para!$C15)*(I$49=Para!$F$4),Para!$D15,0))+(IF((I$52=Para!$C15)*(I$53=Para!$F$4),Para!$D15,0))+(IF((I$56=Para!$C15)*(I$57=Para!$F$4),Para!$D15,0))+(IF((I$60=Para!$C15)*(I$61=Para!$F$4),Para!$D15,0))+(IF((I$64=Para!$C15)*(I$65=Para!$F$4),Para!$D15,0))+(IF((I$68=Para!$C15)*(I$69=Para!$F$4),Para!$D15,0))+(IF((I$72=Para!$C15)*(I$73=Para!$F$4),Para!$D15,0))+(IF((I$76=Para!$C15)*(I$77=Para!$F$4),Para!$D15,0))+(IF((I$80=Para!$C15)*(I$81=Para!$F$4),Para!$D15,0))+(IF((I$84=Para!$C15)*(I$85=Para!$F$4),Para!$D15,0))+(IF((I$88=Para!$C15)*(I$89=Para!$F$4),Para!$D15,0))+(IF((I$92=Para!$C15)*(I$93=Para!$F$4),Para!$D15,0))+(IF((I$96=Para!$C15)*(I$97=Para!$F$4),Para!$D15,0))+(IF((I$100=Para!$C15)*(I$101=Para!$F$4),Para!$D15,0))+(IF((I$104=Para!$C15)*(I$105=Para!$F$4),Para!$D15,0))+(IF((I$108=Para!$C15)*(I$109=Para!$F$4),Para!$D15,0))+(IF((I$112=Para!$C15)*(I$113=Para!$F$4),Para!$D15,0))+(IF((I$116=Para!$C15)*(I$117=Para!$F$4),Para!$D15,0))+(IF((I$120=Para!$C15)*(I$121=Para!$F$4),Para!$D15,0))</f>
        <v>0</v>
      </c>
      <c r="J155" s="99">
        <f ca="1">IF((J$8=Para!$C15)*(J$9=Para!$F$4),Para!$D15,0)+(IF((J$12=Para!$C15)*(J$13=Para!$F$4),Para!$D15,0))+(IF((J$16=Para!$C15)*(J$17=Para!$F$4),Para!$D15,0))+(IF((J$20=Para!$C15)*(J$21=Para!$F$4),Para!$D15,0))+(IF((J$24=Para!$C15)*(J$25=Para!$F$4),Para!$D15,0))+(IF((J$28=Para!$C15)*(J$29=Para!$F$4),Para!$D15,0))+(IF((J$32=Para!$C15)*(J$33=Para!$F$4),Para!$D15,0))+(IF((J$36=Para!$C15)*(J$37=Para!$F$4),Para!$D15,0))+(IF((J$40=Para!$C15)*(J$41=Para!$F$4),Para!$D15,0))+(IF((J$44=Para!$C15)*(J$45=Para!$F$4),Para!$D15,0))+(IF((J$48=Para!$C15)*(J$49=Para!$F$4),Para!$D15,0))+(IF((J$52=Para!$C15)*(J$53=Para!$F$4),Para!$D15,0))+(IF((J$56=Para!$C15)*(J$57=Para!$F$4),Para!$D15,0))+(IF((J$60=Para!$C15)*(J$61=Para!$F$4),Para!$D15,0))+(IF((J$64=Para!$C15)*(J$65=Para!$F$4),Para!$D15,0))+(IF((J$68=Para!$C15)*(J$69=Para!$F$4),Para!$D15,0))+(IF((J$72=Para!$C15)*(J$73=Para!$F$4),Para!$D15,0))+(IF((J$76=Para!$C15)*(J$77=Para!$F$4),Para!$D15,0))+(IF((J$80=Para!$C15)*(J$81=Para!$F$4),Para!$D15,0))+(IF((J$84=Para!$C15)*(J$85=Para!$F$4),Para!$D15,0))+(IF((J$88=Para!$C15)*(J$89=Para!$F$4),Para!$D15,0))+(IF((J$92=Para!$C15)*(J$93=Para!$F$4),Para!$D15,0))+(IF((J$96=Para!$C15)*(J$97=Para!$F$4),Para!$D15,0))+(IF((J$100=Para!$C15)*(J$101=Para!$F$4),Para!$D15,0))+(IF((J$104=Para!$C15)*(J$105=Para!$F$4),Para!$D15,0))+(IF((J$108=Para!$C15)*(J$109=Para!$F$4),Para!$D15,0))+(IF((J$112=Para!$C15)*(J$113=Para!$F$4),Para!$D15,0))+(IF((J$116=Para!$C15)*(J$117=Para!$F$4),Para!$D15,0))+(IF((J$120=Para!$C15)*(J$121=Para!$F$4),Para!$D15,0))</f>
        <v>0</v>
      </c>
      <c r="K155" s="99">
        <f ca="1">IF((K$8=Para!$C15)*(K$9=Para!$F$4),Para!$D15,0)+(IF((K$12=Para!$C15)*(K$13=Para!$F$4),Para!$D15,0))+(IF((K$16=Para!$C15)*(K$17=Para!$F$4),Para!$D15,0))+(IF((K$20=Para!$C15)*(K$21=Para!$F$4),Para!$D15,0))+(IF((K$24=Para!$C15)*(K$25=Para!$F$4),Para!$D15,0))+(IF((K$28=Para!$C15)*(K$29=Para!$F$4),Para!$D15,0))+(IF((K$32=Para!$C15)*(K$33=Para!$F$4),Para!$D15,0))+(IF((K$36=Para!$C15)*(K$37=Para!$F$4),Para!$D15,0))+(IF((K$40=Para!$C15)*(K$41=Para!$F$4),Para!$D15,0))+(IF((K$44=Para!$C15)*(K$45=Para!$F$4),Para!$D15,0))+(IF((K$48=Para!$C15)*(K$49=Para!$F$4),Para!$D15,0))+(IF((K$52=Para!$C15)*(K$53=Para!$F$4),Para!$D15,0))+(IF((K$56=Para!$C15)*(K$57=Para!$F$4),Para!$D15,0))+(IF((K$60=Para!$C15)*(K$61=Para!$F$4),Para!$D15,0))+(IF((K$64=Para!$C15)*(K$65=Para!$F$4),Para!$D15,0))+(IF((K$68=Para!$C15)*(K$69=Para!$F$4),Para!$D15,0))+(IF((K$72=Para!$C15)*(K$73=Para!$F$4),Para!$D15,0))+(IF((K$76=Para!$C15)*(K$77=Para!$F$4),Para!$D15,0))+(IF((K$80=Para!$C15)*(K$81=Para!$F$4),Para!$D15,0))+(IF((K$84=Para!$C15)*(K$85=Para!$F$4),Para!$D15,0))+(IF((K$88=Para!$C15)*(K$89=Para!$F$4),Para!$D15,0))+(IF((K$92=Para!$C15)*(K$93=Para!$F$4),Para!$D15,0))+(IF((K$96=Para!$C15)*(K$97=Para!$F$4),Para!$D15,0))+(IF((K$100=Para!$C15)*(K$101=Para!$F$4),Para!$D15,0))+(IF((K$104=Para!$C15)*(K$105=Para!$F$4),Para!$D15,0))+(IF((K$108=Para!$C15)*(K$109=Para!$F$4),Para!$D15,0))+(IF((K$112=Para!$C15)*(K$113=Para!$F$4),Para!$D15,0))+(IF((K$116=Para!$C15)*(K$117=Para!$F$4),Para!$D15,0))+(IF((K$120=Para!$C15)*(K$121=Para!$F$4),Para!$D15,0))</f>
        <v>0</v>
      </c>
      <c r="L155" s="99">
        <f ca="1">IF((L$8=Para!$C15)*(L$9=Para!$F$4),Para!$D15,0)+(IF((L$12=Para!$C15)*(L$13=Para!$F$4),Para!$D15,0))+(IF((L$16=Para!$C15)*(L$17=Para!$F$4),Para!$D15,0))+(IF((L$20=Para!$C15)*(L$21=Para!$F$4),Para!$D15,0))+(IF((L$24=Para!$C15)*(L$25=Para!$F$4),Para!$D15,0))+(IF((L$28=Para!$C15)*(L$29=Para!$F$4),Para!$D15,0))+(IF((L$32=Para!$C15)*(L$33=Para!$F$4),Para!$D15,0))+(IF((L$36=Para!$C15)*(L$37=Para!$F$4),Para!$D15,0))+(IF((L$40=Para!$C15)*(L$41=Para!$F$4),Para!$D15,0))+(IF((L$44=Para!$C15)*(L$45=Para!$F$4),Para!$D15,0))+(IF((L$48=Para!$C15)*(L$49=Para!$F$4),Para!$D15,0))+(IF((L$52=Para!$C15)*(L$53=Para!$F$4),Para!$D15,0))+(IF((L$56=Para!$C15)*(L$57=Para!$F$4),Para!$D15,0))+(IF((L$60=Para!$C15)*(L$61=Para!$F$4),Para!$D15,0))+(IF((L$64=Para!$C15)*(L$65=Para!$F$4),Para!$D15,0))+(IF((L$68=Para!$C15)*(L$69=Para!$F$4),Para!$D15,0))+(IF((L$72=Para!$C15)*(L$73=Para!$F$4),Para!$D15,0))+(IF((L$76=Para!$C15)*(L$77=Para!$F$4),Para!$D15,0))+(IF((L$80=Para!$C15)*(L$81=Para!$F$4),Para!$D15,0))+(IF((L$84=Para!$C15)*(L$85=Para!$F$4),Para!$D15,0))+(IF((L$88=Para!$C15)*(L$89=Para!$F$4),Para!$D15,0))+(IF((L$92=Para!$C15)*(L$93=Para!$F$4),Para!$D15,0))+(IF((L$96=Para!$C15)*(L$97=Para!$F$4),Para!$D15,0))+(IF((L$100=Para!$C15)*(L$101=Para!$F$4),Para!$D15,0))+(IF((L$104=Para!$C15)*(L$105=Para!$F$4),Para!$D15,0))+(IF((L$108=Para!$C15)*(L$109=Para!$F$4),Para!$D15,0))+(IF((L$112=Para!$C15)*(L$113=Para!$F$4),Para!$D15,0))+(IF((L$116=Para!$C15)*(L$117=Para!$F$4),Para!$D15,0))+(IF((L$120=Para!$C15)*(L$121=Para!$F$4),Para!$D15,0))</f>
        <v>0</v>
      </c>
      <c r="M155" s="99">
        <f ca="1">IF((M$8=Para!$C15)*(M$9=Para!$F$4),Para!$D15,0)+(IF((M$12=Para!$C15)*(M$13=Para!$F$4),Para!$D15,0))+(IF((M$16=Para!$C15)*(M$17=Para!$F$4),Para!$D15,0))+(IF((M$20=Para!$C15)*(M$21=Para!$F$4),Para!$D15,0))+(IF((M$24=Para!$C15)*(M$25=Para!$F$4),Para!$D15,0))+(IF((M$28=Para!$C15)*(M$29=Para!$F$4),Para!$D15,0))+(IF((M$32=Para!$C15)*(M$33=Para!$F$4),Para!$D15,0))+(IF((M$36=Para!$C15)*(M$37=Para!$F$4),Para!$D15,0))+(IF((M$40=Para!$C15)*(M$41=Para!$F$4),Para!$D15,0))+(IF((M$44=Para!$C15)*(M$45=Para!$F$4),Para!$D15,0))+(IF((M$48=Para!$C15)*(M$49=Para!$F$4),Para!$D15,0))+(IF((M$52=Para!$C15)*(M$53=Para!$F$4),Para!$D15,0))+(IF((M$56=Para!$C15)*(M$57=Para!$F$4),Para!$D15,0))+(IF((M$60=Para!$C15)*(M$61=Para!$F$4),Para!$D15,0))+(IF((M$64=Para!$C15)*(M$65=Para!$F$4),Para!$D15,0))+(IF((M$68=Para!$C15)*(M$69=Para!$F$4),Para!$D15,0))+(IF((M$72=Para!$C15)*(M$73=Para!$F$4),Para!$D15,0))+(IF((M$76=Para!$C15)*(M$77=Para!$F$4),Para!$D15,0))+(IF((M$80=Para!$C15)*(M$81=Para!$F$4),Para!$D15,0))+(IF((M$84=Para!$C15)*(M$85=Para!$F$4),Para!$D15,0))+(IF((M$88=Para!$C15)*(M$89=Para!$F$4),Para!$D15,0))+(IF((M$92=Para!$C15)*(M$93=Para!$F$4),Para!$D15,0))+(IF((M$96=Para!$C15)*(M$97=Para!$F$4),Para!$D15,0))+(IF((M$100=Para!$C15)*(M$101=Para!$F$4),Para!$D15,0))+(IF((M$104=Para!$C15)*(M$105=Para!$F$4),Para!$D15,0))+(IF((M$108=Para!$C15)*(M$109=Para!$F$4),Para!$D15,0))+(IF((M$112=Para!$C15)*(M$113=Para!$F$4),Para!$D15,0))+(IF((M$116=Para!$C15)*(M$117=Para!$F$4),Para!$D15,0))+(IF((M$120=Para!$C15)*(M$121=Para!$F$4),Para!$D15,0))</f>
        <v>0</v>
      </c>
      <c r="N155" s="99">
        <f ca="1">IF((N$8=Para!$C15)*(N$9=Para!$F$4),Para!$D15,0)+(IF((N$12=Para!$C15)*(N$13=Para!$F$4),Para!$D15,0))+(IF((N$16=Para!$C15)*(N$17=Para!$F$4),Para!$D15,0))+(IF((N$20=Para!$C15)*(N$21=Para!$F$4),Para!$D15,0))+(IF((N$24=Para!$C15)*(N$25=Para!$F$4),Para!$D15,0))+(IF((N$28=Para!$C15)*(N$29=Para!$F$4),Para!$D15,0))+(IF((N$32=Para!$C15)*(N$33=Para!$F$4),Para!$D15,0))+(IF((N$36=Para!$C15)*(N$37=Para!$F$4),Para!$D15,0))+(IF((N$40=Para!$C15)*(N$41=Para!$F$4),Para!$D15,0))+(IF((N$44=Para!$C15)*(N$45=Para!$F$4),Para!$D15,0))+(IF((N$48=Para!$C15)*(N$49=Para!$F$4),Para!$D15,0))+(IF((N$52=Para!$C15)*(N$53=Para!$F$4),Para!$D15,0))+(IF((N$56=Para!$C15)*(N$57=Para!$F$4),Para!$D15,0))+(IF((N$60=Para!$C15)*(N$61=Para!$F$4),Para!$D15,0))+(IF((N$64=Para!$C15)*(N$65=Para!$F$4),Para!$D15,0))+(IF((N$68=Para!$C15)*(N$69=Para!$F$4),Para!$D15,0))+(IF((N$72=Para!$C15)*(N$73=Para!$F$4),Para!$D15,0))+(IF((N$76=Para!$C15)*(N$77=Para!$F$4),Para!$D15,0))+(IF((N$80=Para!$C15)*(N$81=Para!$F$4),Para!$D15,0))+(IF((N$84=Para!$C15)*(N$85=Para!$F$4),Para!$D15,0))+(IF((N$88=Para!$C15)*(N$89=Para!$F$4),Para!$D15,0))+(IF((N$92=Para!$C15)*(N$93=Para!$F$4),Para!$D15,0))+(IF((N$96=Para!$C15)*(N$97=Para!$F$4),Para!$D15,0))+(IF((N$100=Para!$C15)*(N$101=Para!$F$4),Para!$D15,0))+(IF((N$104=Para!$C15)*(N$105=Para!$F$4),Para!$D15,0))+(IF((N$108=Para!$C15)*(N$109=Para!$F$4),Para!$D15,0))+(IF((N$112=Para!$C15)*(N$113=Para!$F$4),Para!$D15,0))+(IF((N$116=Para!$C15)*(N$117=Para!$F$4),Para!$D15,0))+(IF((N$120=Para!$C15)*(N$121=Para!$F$4),Para!$D15,0))</f>
        <v>0</v>
      </c>
      <c r="O155" s="99">
        <f ca="1">IF((O$8=Para!$C15)*(O$9=Para!$F$4),Para!$D15,0)+(IF((O$12=Para!$C15)*(O$13=Para!$F$4),Para!$D15,0))+(IF((O$16=Para!$C15)*(O$17=Para!$F$4),Para!$D15,0))+(IF((O$20=Para!$C15)*(O$21=Para!$F$4),Para!$D15,0))+(IF((O$24=Para!$C15)*(O$25=Para!$F$4),Para!$D15,0))+(IF((O$28=Para!$C15)*(O$29=Para!$F$4),Para!$D15,0))+(IF((O$32=Para!$C15)*(O$33=Para!$F$4),Para!$D15,0))+(IF((O$36=Para!$C15)*(O$37=Para!$F$4),Para!$D15,0))+(IF((O$40=Para!$C15)*(O$41=Para!$F$4),Para!$D15,0))+(IF((O$44=Para!$C15)*(O$45=Para!$F$4),Para!$D15,0))+(IF((O$48=Para!$C15)*(O$49=Para!$F$4),Para!$D15,0))+(IF((O$52=Para!$C15)*(O$53=Para!$F$4),Para!$D15,0))+(IF((O$56=Para!$C15)*(O$57=Para!$F$4),Para!$D15,0))+(IF((O$60=Para!$C15)*(O$61=Para!$F$4),Para!$D15,0))+(IF((O$64=Para!$C15)*(O$65=Para!$F$4),Para!$D15,0))+(IF((O$68=Para!$C15)*(O$69=Para!$F$4),Para!$D15,0))+(IF((O$72=Para!$C15)*(O$73=Para!$F$4),Para!$D15,0))+(IF((O$76=Para!$C15)*(O$77=Para!$F$4),Para!$D15,0))+(IF((O$80=Para!$C15)*(O$81=Para!$F$4),Para!$D15,0))+(IF((O$84=Para!$C15)*(O$85=Para!$F$4),Para!$D15,0))+(IF((O$88=Para!$C15)*(O$89=Para!$F$4),Para!$D15,0))+(IF((O$92=Para!$C15)*(O$93=Para!$F$4),Para!$D15,0))+(IF((O$96=Para!$C15)*(O$97=Para!$F$4),Para!$D15,0))+(IF((O$100=Para!$C15)*(O$101=Para!$F$4),Para!$D15,0))+(IF((O$104=Para!$C15)*(O$105=Para!$F$4),Para!$D15,0))+(IF((O$108=Para!$C15)*(O$109=Para!$F$4),Para!$D15,0))+(IF((O$112=Para!$C15)*(O$113=Para!$F$4),Para!$D15,0))+(IF((O$116=Para!$C15)*(O$117=Para!$F$4),Para!$D15,0))+(IF((O$120=Para!$C15)*(O$121=Para!$F$4),Para!$D15,0))</f>
        <v>0</v>
      </c>
      <c r="P155" s="99">
        <f ca="1">IF((P$8=Para!$C15)*(P$9=Para!$F$4),Para!$D15,0)+(IF((P$12=Para!$C15)*(P$13=Para!$F$4),Para!$D15,0))+(IF((P$16=Para!$C15)*(P$17=Para!$F$4),Para!$D15,0))+(IF((P$20=Para!$C15)*(P$21=Para!$F$4),Para!$D15,0))+(IF((P$24=Para!$C15)*(P$25=Para!$F$4),Para!$D15,0))+(IF((P$28=Para!$C15)*(P$29=Para!$F$4),Para!$D15,0))+(IF((P$32=Para!$C15)*(P$33=Para!$F$4),Para!$D15,0))+(IF((P$36=Para!$C15)*(P$37=Para!$F$4),Para!$D15,0))+(IF((P$40=Para!$C15)*(P$41=Para!$F$4),Para!$D15,0))+(IF((P$44=Para!$C15)*(P$45=Para!$F$4),Para!$D15,0))+(IF((P$48=Para!$C15)*(P$49=Para!$F$4),Para!$D15,0))+(IF((P$52=Para!$C15)*(P$53=Para!$F$4),Para!$D15,0))+(IF((P$56=Para!$C15)*(P$57=Para!$F$4),Para!$D15,0))+(IF((P$60=Para!$C15)*(P$61=Para!$F$4),Para!$D15,0))+(IF((P$64=Para!$C15)*(P$65=Para!$F$4),Para!$D15,0))+(IF((P$68=Para!$C15)*(P$69=Para!$F$4),Para!$D15,0))+(IF((P$72=Para!$C15)*(P$73=Para!$F$4),Para!$D15,0))+(IF((P$76=Para!$C15)*(P$77=Para!$F$4),Para!$D15,0))+(IF((P$80=Para!$C15)*(P$81=Para!$F$4),Para!$D15,0))+(IF((P$84=Para!$C15)*(P$85=Para!$F$4),Para!$D15,0))+(IF((P$88=Para!$C15)*(P$89=Para!$F$4),Para!$D15,0))+(IF((P$92=Para!$C15)*(P$93=Para!$F$4),Para!$D15,0))+(IF((P$96=Para!$C15)*(P$97=Para!$F$4),Para!$D15,0))+(IF((P$100=Para!$C15)*(P$101=Para!$F$4),Para!$D15,0))+(IF((P$104=Para!$C15)*(P$105=Para!$F$4),Para!$D15,0))+(IF((P$108=Para!$C15)*(P$109=Para!$F$4),Para!$D15,0))+(IF((P$112=Para!$C15)*(P$113=Para!$F$4),Para!$D15,0))+(IF((P$116=Para!$C15)*(P$117=Para!$F$4),Para!$D15,0))+(IF((P$120=Para!$C15)*(P$121=Para!$F$4),Para!$D15,0))</f>
        <v>0</v>
      </c>
      <c r="Q155" s="99">
        <f ca="1">IF((Q$8=Para!$C15)*(Q$9=Para!$F$4),Para!$D15,0)+(IF((Q$12=Para!$C15)*(Q$13=Para!$F$4),Para!$D15,0))+(IF((Q$16=Para!$C15)*(Q$17=Para!$F$4),Para!$D15,0))+(IF((Q$20=Para!$C15)*(Q$21=Para!$F$4),Para!$D15,0))+(IF((Q$24=Para!$C15)*(Q$25=Para!$F$4),Para!$D15,0))+(IF((Q$28=Para!$C15)*(Q$29=Para!$F$4),Para!$D15,0))+(IF((Q$32=Para!$C15)*(Q$33=Para!$F$4),Para!$D15,0))+(IF((Q$36=Para!$C15)*(Q$37=Para!$F$4),Para!$D15,0))+(IF((Q$40=Para!$C15)*(Q$41=Para!$F$4),Para!$D15,0))+(IF((Q$44=Para!$C15)*(Q$45=Para!$F$4),Para!$D15,0))+(IF((Q$48=Para!$C15)*(Q$49=Para!$F$4),Para!$D15,0))+(IF((Q$52=Para!$C15)*(Q$53=Para!$F$4),Para!$D15,0))+(IF((Q$56=Para!$C15)*(Q$57=Para!$F$4),Para!$D15,0))+(IF((Q$60=Para!$C15)*(Q$61=Para!$F$4),Para!$D15,0))+(IF((Q$64=Para!$C15)*(Q$65=Para!$F$4),Para!$D15,0))+(IF((Q$68=Para!$C15)*(Q$69=Para!$F$4),Para!$D15,0))+(IF((Q$72=Para!$C15)*(Q$73=Para!$F$4),Para!$D15,0))+(IF((Q$76=Para!$C15)*(Q$77=Para!$F$4),Para!$D15,0))+(IF((Q$80=Para!$C15)*(Q$81=Para!$F$4),Para!$D15,0))+(IF((Q$84=Para!$C15)*(Q$85=Para!$F$4),Para!$D15,0))+(IF((Q$88=Para!$C15)*(Q$89=Para!$F$4),Para!$D15,0))+(IF((Q$92=Para!$C15)*(Q$93=Para!$F$4),Para!$D15,0))+(IF((Q$96=Para!$C15)*(Q$97=Para!$F$4),Para!$D15,0))+(IF((Q$100=Para!$C15)*(Q$101=Para!$F$4),Para!$D15,0))+(IF((Q$104=Para!$C15)*(Q$105=Para!$F$4),Para!$D15,0))+(IF((Q$108=Para!$C15)*(Q$109=Para!$F$4),Para!$D15,0))+(IF((Q$112=Para!$C15)*(Q$113=Para!$F$4),Para!$D15,0))+(IF((Q$116=Para!$C15)*(Q$117=Para!$F$4),Para!$D15,0))+(IF((Q$120=Para!$C15)*(Q$121=Para!$F$4),Para!$D15,0))</f>
        <v>0</v>
      </c>
      <c r="R155" s="99">
        <f ca="1">IF((R$8=Para!$C15)*(R$9=Para!$F$4),Para!$D15,0)+(IF((R$12=Para!$C15)*(R$13=Para!$F$4),Para!$D15,0))+(IF((R$16=Para!$C15)*(R$17=Para!$F$4),Para!$D15,0))+(IF((R$20=Para!$C15)*(R$21=Para!$F$4),Para!$D15,0))+(IF((R$24=Para!$C15)*(R$25=Para!$F$4),Para!$D15,0))+(IF((R$28=Para!$C15)*(R$29=Para!$F$4),Para!$D15,0))+(IF((R$32=Para!$C15)*(R$33=Para!$F$4),Para!$D15,0))+(IF((R$36=Para!$C15)*(R$37=Para!$F$4),Para!$D15,0))+(IF((R$40=Para!$C15)*(R$41=Para!$F$4),Para!$D15,0))+(IF((R$44=Para!$C15)*(R$45=Para!$F$4),Para!$D15,0))+(IF((R$48=Para!$C15)*(R$49=Para!$F$4),Para!$D15,0))+(IF((R$52=Para!$C15)*(R$53=Para!$F$4),Para!$D15,0))+(IF((R$56=Para!$C15)*(R$57=Para!$F$4),Para!$D15,0))+(IF((R$60=Para!$C15)*(R$61=Para!$F$4),Para!$D15,0))+(IF((R$64=Para!$C15)*(R$65=Para!$F$4),Para!$D15,0))+(IF((R$68=Para!$C15)*(R$69=Para!$F$4),Para!$D15,0))+(IF((R$72=Para!$C15)*(R$73=Para!$F$4),Para!$D15,0))+(IF((R$76=Para!$C15)*(R$77=Para!$F$4),Para!$D15,0))+(IF((R$80=Para!$C15)*(R$81=Para!$F$4),Para!$D15,0))+(IF((R$84=Para!$C15)*(R$85=Para!$F$4),Para!$D15,0))+(IF((R$88=Para!$C15)*(R$89=Para!$F$4),Para!$D15,0))+(IF((R$92=Para!$C15)*(R$93=Para!$F$4),Para!$D15,0))+(IF((R$96=Para!$C15)*(R$97=Para!$F$4),Para!$D15,0))+(IF((R$100=Para!$C15)*(R$101=Para!$F$4),Para!$D15,0))+(IF((R$104=Para!$C15)*(R$105=Para!$F$4),Para!$D15,0))+(IF((R$108=Para!$C15)*(R$109=Para!$F$4),Para!$D15,0))+(IF((R$112=Para!$C15)*(R$113=Para!$F$4),Para!$D15,0))+(IF((R$116=Para!$C15)*(R$117=Para!$F$4),Para!$D15,0))+(IF((R$120=Para!$C15)*(R$121=Para!$F$4),Para!$D15,0))</f>
        <v>0</v>
      </c>
      <c r="S155" s="99">
        <f ca="1">IF((S$8=Para!$C15)*(S$9=Para!$F$4),Para!$D15,0)+(IF((S$12=Para!$C15)*(S$13=Para!$F$4),Para!$D15,0))+(IF((S$16=Para!$C15)*(S$17=Para!$F$4),Para!$D15,0))+(IF((S$20=Para!$C15)*(S$21=Para!$F$4),Para!$D15,0))+(IF((S$24=Para!$C15)*(S$25=Para!$F$4),Para!$D15,0))+(IF((S$28=Para!$C15)*(S$29=Para!$F$4),Para!$D15,0))+(IF((S$32=Para!$C15)*(S$33=Para!$F$4),Para!$D15,0))+(IF((S$36=Para!$C15)*(S$37=Para!$F$4),Para!$D15,0))+(IF((S$40=Para!$C15)*(S$41=Para!$F$4),Para!$D15,0))+(IF((S$44=Para!$C15)*(S$45=Para!$F$4),Para!$D15,0))+(IF((S$48=Para!$C15)*(S$49=Para!$F$4),Para!$D15,0))+(IF((S$52=Para!$C15)*(S$53=Para!$F$4),Para!$D15,0))+(IF((S$56=Para!$C15)*(S$57=Para!$F$4),Para!$D15,0))+(IF((S$60=Para!$C15)*(S$61=Para!$F$4),Para!$D15,0))+(IF((S$64=Para!$C15)*(S$65=Para!$F$4),Para!$D15,0))+(IF((S$68=Para!$C15)*(S$69=Para!$F$4),Para!$D15,0))+(IF((S$72=Para!$C15)*(S$73=Para!$F$4),Para!$D15,0))+(IF((S$76=Para!$C15)*(S$77=Para!$F$4),Para!$D15,0))+(IF((S$80=Para!$C15)*(S$81=Para!$F$4),Para!$D15,0))+(IF((S$84=Para!$C15)*(S$85=Para!$F$4),Para!$D15,0))+(IF((S$88=Para!$C15)*(S$89=Para!$F$4),Para!$D15,0))+(IF((S$92=Para!$C15)*(S$93=Para!$F$4),Para!$D15,0))+(IF((S$96=Para!$C15)*(S$97=Para!$F$4),Para!$D15,0))+(IF((S$100=Para!$C15)*(S$101=Para!$F$4),Para!$D15,0))+(IF((S$104=Para!$C15)*(S$105=Para!$F$4),Para!$D15,0))+(IF((S$108=Para!$C15)*(S$109=Para!$F$4),Para!$D15,0))+(IF((S$112=Para!$C15)*(S$113=Para!$F$4),Para!$D15,0))+(IF((S$116=Para!$C15)*(S$117=Para!$F$4),Para!$D15,0))+(IF((S$120=Para!$C15)*(S$121=Para!$F$4),Para!$D15,0))</f>
        <v>0</v>
      </c>
      <c r="T155" s="99">
        <f ca="1">IF((T$8=Para!$C15)*(T$9=Para!$F$4),Para!$D15,0)+(IF((T$12=Para!$C15)*(T$13=Para!$F$4),Para!$D15,0))+(IF((T$16=Para!$C15)*(T$17=Para!$F$4),Para!$D15,0))+(IF((T$20=Para!$C15)*(T$21=Para!$F$4),Para!$D15,0))+(IF((T$24=Para!$C15)*(T$25=Para!$F$4),Para!$D15,0))+(IF((T$28=Para!$C15)*(T$29=Para!$F$4),Para!$D15,0))+(IF((T$32=Para!$C15)*(T$33=Para!$F$4),Para!$D15,0))+(IF((T$36=Para!$C15)*(T$37=Para!$F$4),Para!$D15,0))+(IF((T$40=Para!$C15)*(T$41=Para!$F$4),Para!$D15,0))+(IF((T$44=Para!$C15)*(T$45=Para!$F$4),Para!$D15,0))+(IF((T$48=Para!$C15)*(T$49=Para!$F$4),Para!$D15,0))+(IF((T$52=Para!$C15)*(T$53=Para!$F$4),Para!$D15,0))+(IF((T$56=Para!$C15)*(T$57=Para!$F$4),Para!$D15,0))+(IF((T$60=Para!$C15)*(T$61=Para!$F$4),Para!$D15,0))+(IF((T$64=Para!$C15)*(T$65=Para!$F$4),Para!$D15,0))+(IF((T$68=Para!$C15)*(T$69=Para!$F$4),Para!$D15,0))+(IF((T$72=Para!$C15)*(T$73=Para!$F$4),Para!$D15,0))+(IF((T$76=Para!$C15)*(T$77=Para!$F$4),Para!$D15,0))+(IF((T$80=Para!$C15)*(T$81=Para!$F$4),Para!$D15,0))+(IF((T$84=Para!$C15)*(T$85=Para!$F$4),Para!$D15,0))+(IF((T$88=Para!$C15)*(T$89=Para!$F$4),Para!$D15,0))+(IF((T$92=Para!$C15)*(T$93=Para!$F$4),Para!$D15,0))+(IF((T$96=Para!$C15)*(T$97=Para!$F$4),Para!$D15,0))+(IF((T$100=Para!$C15)*(T$101=Para!$F$4),Para!$D15,0))+(IF((T$104=Para!$C15)*(T$105=Para!$F$4),Para!$D15,0))+(IF((T$108=Para!$C15)*(T$109=Para!$F$4),Para!$D15,0))+(IF((T$112=Para!$C15)*(T$113=Para!$F$4),Para!$D15,0))+(IF((T$116=Para!$C15)*(T$117=Para!$F$4),Para!$D15,0))+(IF((T$120=Para!$C15)*(T$121=Para!$F$4),Para!$D15,0))</f>
        <v>0</v>
      </c>
      <c r="U155" s="99">
        <f ca="1">IF((U$8=Para!$C15)*(U$9=Para!$F$4),Para!$D15,0)+(IF((U$12=Para!$C15)*(U$13=Para!$F$4),Para!$D15,0))+(IF((U$16=Para!$C15)*(U$17=Para!$F$4),Para!$D15,0))+(IF((U$20=Para!$C15)*(U$21=Para!$F$4),Para!$D15,0))+(IF((U$24=Para!$C15)*(U$25=Para!$F$4),Para!$D15,0))+(IF((U$28=Para!$C15)*(U$29=Para!$F$4),Para!$D15,0))+(IF((U$32=Para!$C15)*(U$33=Para!$F$4),Para!$D15,0))+(IF((U$36=Para!$C15)*(U$37=Para!$F$4),Para!$D15,0))+(IF((U$40=Para!$C15)*(U$41=Para!$F$4),Para!$D15,0))+(IF((U$44=Para!$C15)*(U$45=Para!$F$4),Para!$D15,0))+(IF((U$48=Para!$C15)*(U$49=Para!$F$4),Para!$D15,0))+(IF((U$52=Para!$C15)*(U$53=Para!$F$4),Para!$D15,0))+(IF((U$56=Para!$C15)*(U$57=Para!$F$4),Para!$D15,0))+(IF((U$60=Para!$C15)*(U$61=Para!$F$4),Para!$D15,0))+(IF((U$64=Para!$C15)*(U$65=Para!$F$4),Para!$D15,0))+(IF((U$68=Para!$C15)*(U$69=Para!$F$4),Para!$D15,0))+(IF((U$72=Para!$C15)*(U$73=Para!$F$4),Para!$D15,0))+(IF((U$76=Para!$C15)*(U$77=Para!$F$4),Para!$D15,0))+(IF((U$80=Para!$C15)*(U$81=Para!$F$4),Para!$D15,0))+(IF((U$84=Para!$C15)*(U$85=Para!$F$4),Para!$D15,0))+(IF((U$88=Para!$C15)*(U$89=Para!$F$4),Para!$D15,0))+(IF((U$92=Para!$C15)*(U$93=Para!$F$4),Para!$D15,0))+(IF((U$96=Para!$C15)*(U$97=Para!$F$4),Para!$D15,0))+(IF((U$100=Para!$C15)*(U$101=Para!$F$4),Para!$D15,0))+(IF((U$104=Para!$C15)*(U$105=Para!$F$4),Para!$D15,0))+(IF((U$108=Para!$C15)*(U$109=Para!$F$4),Para!$D15,0))+(IF((U$112=Para!$C15)*(U$113=Para!$F$4),Para!$D15,0))+(IF((U$116=Para!$C15)*(U$117=Para!$F$4),Para!$D15,0))+(IF((U$120=Para!$C15)*(U$121=Para!$F$4),Para!$D15,0))</f>
        <v>0</v>
      </c>
      <c r="V155" s="99">
        <f ca="1">IF((V$8=Para!$C15)*(V$9=Para!$F$4),Para!$D15,0)+(IF((V$12=Para!$C15)*(V$13=Para!$F$4),Para!$D15,0))+(IF((V$16=Para!$C15)*(V$17=Para!$F$4),Para!$D15,0))+(IF((V$20=Para!$C15)*(V$21=Para!$F$4),Para!$D15,0))+(IF((V$24=Para!$C15)*(V$25=Para!$F$4),Para!$D15,0))+(IF((V$28=Para!$C15)*(V$29=Para!$F$4),Para!$D15,0))+(IF((V$32=Para!$C15)*(V$33=Para!$F$4),Para!$D15,0))+(IF((V$36=Para!$C15)*(V$37=Para!$F$4),Para!$D15,0))+(IF((V$40=Para!$C15)*(V$41=Para!$F$4),Para!$D15,0))+(IF((V$44=Para!$C15)*(V$45=Para!$F$4),Para!$D15,0))+(IF((V$48=Para!$C15)*(V$49=Para!$F$4),Para!$D15,0))+(IF((V$52=Para!$C15)*(V$53=Para!$F$4),Para!$D15,0))+(IF((V$56=Para!$C15)*(V$57=Para!$F$4),Para!$D15,0))+(IF((V$60=Para!$C15)*(V$61=Para!$F$4),Para!$D15,0))+(IF((V$64=Para!$C15)*(V$65=Para!$F$4),Para!$D15,0))+(IF((V$68=Para!$C15)*(V$69=Para!$F$4),Para!$D15,0))+(IF((V$72=Para!$C15)*(V$73=Para!$F$4),Para!$D15,0))+(IF((V$76=Para!$C15)*(V$77=Para!$F$4),Para!$D15,0))+(IF((V$80=Para!$C15)*(V$81=Para!$F$4),Para!$D15,0))+(IF((V$84=Para!$C15)*(V$85=Para!$F$4),Para!$D15,0))+(IF((V$88=Para!$C15)*(V$89=Para!$F$4),Para!$D15,0))+(IF((V$92=Para!$C15)*(V$93=Para!$F$4),Para!$D15,0))+(IF((V$96=Para!$C15)*(V$97=Para!$F$4),Para!$D15,0))+(IF((V$100=Para!$C15)*(V$101=Para!$F$4),Para!$D15,0))+(IF((V$104=Para!$C15)*(V$105=Para!$F$4),Para!$D15,0))+(IF((V$108=Para!$C15)*(V$109=Para!$F$4),Para!$D15,0))+(IF((V$112=Para!$C15)*(V$113=Para!$F$4),Para!$D15,0))+(IF((V$116=Para!$C15)*(V$117=Para!$F$4),Para!$D15,0))+(IF((V$120=Para!$C15)*(V$121=Para!$F$4),Para!$D15,0))</f>
        <v>0</v>
      </c>
      <c r="W155" s="99">
        <f ca="1">IF((W$8=Para!$C15)*(W$9=Para!$F$4),Para!$D15,0)+(IF((W$12=Para!$C15)*(W$13=Para!$F$4),Para!$D15,0))+(IF((W$16=Para!$C15)*(W$17=Para!$F$4),Para!$D15,0))+(IF((W$20=Para!$C15)*(W$21=Para!$F$4),Para!$D15,0))+(IF((W$24=Para!$C15)*(W$25=Para!$F$4),Para!$D15,0))+(IF((W$28=Para!$C15)*(W$29=Para!$F$4),Para!$D15,0))+(IF((W$32=Para!$C15)*(W$33=Para!$F$4),Para!$D15,0))+(IF((W$36=Para!$C15)*(W$37=Para!$F$4),Para!$D15,0))+(IF((W$40=Para!$C15)*(W$41=Para!$F$4),Para!$D15,0))+(IF((W$44=Para!$C15)*(W$45=Para!$F$4),Para!$D15,0))+(IF((W$48=Para!$C15)*(W$49=Para!$F$4),Para!$D15,0))+(IF((W$52=Para!$C15)*(W$53=Para!$F$4),Para!$D15,0))+(IF((W$56=Para!$C15)*(W$57=Para!$F$4),Para!$D15,0))+(IF((W$60=Para!$C15)*(W$61=Para!$F$4),Para!$D15,0))+(IF((W$64=Para!$C15)*(W$65=Para!$F$4),Para!$D15,0))+(IF((W$68=Para!$C15)*(W$69=Para!$F$4),Para!$D15,0))+(IF((W$72=Para!$C15)*(W$73=Para!$F$4),Para!$D15,0))+(IF((W$76=Para!$C15)*(W$77=Para!$F$4),Para!$D15,0))+(IF((W$80=Para!$C15)*(W$81=Para!$F$4),Para!$D15,0))+(IF((W$84=Para!$C15)*(W$85=Para!$F$4),Para!$D15,0))+(IF((W$88=Para!$C15)*(W$89=Para!$F$4),Para!$D15,0))+(IF((W$92=Para!$C15)*(W$93=Para!$F$4),Para!$D15,0))+(IF((W$96=Para!$C15)*(W$97=Para!$F$4),Para!$D15,0))+(IF((W$100=Para!$C15)*(W$101=Para!$F$4),Para!$D15,0))+(IF((W$104=Para!$C15)*(W$105=Para!$F$4),Para!$D15,0))+(IF((W$108=Para!$C15)*(W$109=Para!$F$4),Para!$D15,0))+(IF((W$112=Para!$C15)*(W$113=Para!$F$4),Para!$D15,0))+(IF((W$116=Para!$C15)*(W$117=Para!$F$4),Para!$D15,0))+(IF((W$120=Para!$C15)*(W$121=Para!$F$4),Para!$D15,0))</f>
        <v>0</v>
      </c>
      <c r="X155" s="99">
        <f ca="1">IF((X$8=Para!$C15)*(X$9=Para!$F$4),Para!$D15,0)+(IF((X$12=Para!$C15)*(X$13=Para!$F$4),Para!$D15,0))+(IF((X$16=Para!$C15)*(X$17=Para!$F$4),Para!$D15,0))+(IF((X$20=Para!$C15)*(X$21=Para!$F$4),Para!$D15,0))+(IF((X$24=Para!$C15)*(X$25=Para!$F$4),Para!$D15,0))+(IF((X$28=Para!$C15)*(X$29=Para!$F$4),Para!$D15,0))+(IF((X$32=Para!$C15)*(X$33=Para!$F$4),Para!$D15,0))+(IF((X$36=Para!$C15)*(X$37=Para!$F$4),Para!$D15,0))+(IF((X$40=Para!$C15)*(X$41=Para!$F$4),Para!$D15,0))+(IF((X$44=Para!$C15)*(X$45=Para!$F$4),Para!$D15,0))+(IF((X$48=Para!$C15)*(X$49=Para!$F$4),Para!$D15,0))+(IF((X$52=Para!$C15)*(X$53=Para!$F$4),Para!$D15,0))+(IF((X$56=Para!$C15)*(X$57=Para!$F$4),Para!$D15,0))+(IF((X$60=Para!$C15)*(X$61=Para!$F$4),Para!$D15,0))+(IF((X$64=Para!$C15)*(X$65=Para!$F$4),Para!$D15,0))+(IF((X$68=Para!$C15)*(X$69=Para!$F$4),Para!$D15,0))+(IF((X$72=Para!$C15)*(X$73=Para!$F$4),Para!$D15,0))+(IF((X$76=Para!$C15)*(X$77=Para!$F$4),Para!$D15,0))+(IF((X$80=Para!$C15)*(X$81=Para!$F$4),Para!$D15,0))+(IF((X$84=Para!$C15)*(X$85=Para!$F$4),Para!$D15,0))+(IF((X$88=Para!$C15)*(X$89=Para!$F$4),Para!$D15,0))+(IF((X$92=Para!$C15)*(X$93=Para!$F$4),Para!$D15,0))+(IF((X$96=Para!$C15)*(X$97=Para!$F$4),Para!$D15,0))+(IF((X$100=Para!$C15)*(X$101=Para!$F$4),Para!$D15,0))+(IF((X$104=Para!$C15)*(X$105=Para!$F$4),Para!$D15,0))+(IF((X$108=Para!$C15)*(X$109=Para!$F$4),Para!$D15,0))+(IF((X$112=Para!$C15)*(X$113=Para!$F$4),Para!$D15,0))+(IF((X$116=Para!$C15)*(X$117=Para!$F$4),Para!$D15,0))+(IF((X$120=Para!$C15)*(X$121=Para!$F$4),Para!$D15,0))</f>
        <v>0</v>
      </c>
      <c r="Y155" s="99">
        <f ca="1">IF((Y$8=Para!$C15)*(Y$9=Para!$F$4),Para!$D15,0)+(IF((Y$12=Para!$C15)*(Y$13=Para!$F$4),Para!$D15,0))+(IF((Y$16=Para!$C15)*(Y$17=Para!$F$4),Para!$D15,0))+(IF((Y$20=Para!$C15)*(Y$21=Para!$F$4),Para!$D15,0))+(IF((Y$24=Para!$C15)*(Y$25=Para!$F$4),Para!$D15,0))+(IF((Y$28=Para!$C15)*(Y$29=Para!$F$4),Para!$D15,0))+(IF((Y$32=Para!$C15)*(Y$33=Para!$F$4),Para!$D15,0))+(IF((Y$36=Para!$C15)*(Y$37=Para!$F$4),Para!$D15,0))+(IF((Y$40=Para!$C15)*(Y$41=Para!$F$4),Para!$D15,0))+(IF((Y$44=Para!$C15)*(Y$45=Para!$F$4),Para!$D15,0))+(IF((Y$48=Para!$C15)*(Y$49=Para!$F$4),Para!$D15,0))+(IF((Y$52=Para!$C15)*(Y$53=Para!$F$4),Para!$D15,0))+(IF((Y$56=Para!$C15)*(Y$57=Para!$F$4),Para!$D15,0))+(IF((Y$60=Para!$C15)*(Y$61=Para!$F$4),Para!$D15,0))+(IF((Y$64=Para!$C15)*(Y$65=Para!$F$4),Para!$D15,0))+(IF((Y$68=Para!$C15)*(Y$69=Para!$F$4),Para!$D15,0))+(IF((Y$72=Para!$C15)*(Y$73=Para!$F$4),Para!$D15,0))+(IF((Y$76=Para!$C15)*(Y$77=Para!$F$4),Para!$D15,0))+(IF((Y$80=Para!$C15)*(Y$81=Para!$F$4),Para!$D15,0))+(IF((Y$84=Para!$C15)*(Y$85=Para!$F$4),Para!$D15,0))+(IF((Y$88=Para!$C15)*(Y$89=Para!$F$4),Para!$D15,0))+(IF((Y$92=Para!$C15)*(Y$93=Para!$F$4),Para!$D15,0))+(IF((Y$96=Para!$C15)*(Y$97=Para!$F$4),Para!$D15,0))+(IF((Y$100=Para!$C15)*(Y$101=Para!$F$4),Para!$D15,0))+(IF((Y$104=Para!$C15)*(Y$105=Para!$F$4),Para!$D15,0))+(IF((Y$108=Para!$C15)*(Y$109=Para!$F$4),Para!$D15,0))+(IF((Y$112=Para!$C15)*(Y$113=Para!$F$4),Para!$D15,0))+(IF((Y$116=Para!$C15)*(Y$117=Para!$F$4),Para!$D15,0))+(IF((Y$120=Para!$C15)*(Y$121=Para!$F$4),Para!$D15,0))</f>
        <v>0</v>
      </c>
      <c r="Z155" s="99">
        <f ca="1">IF((Z$8=Para!$C15)*(Z$9=Para!$F$4),Para!$D15,0)+(IF((Z$12=Para!$C15)*(Z$13=Para!$F$4),Para!$D15,0))+(IF((Z$16=Para!$C15)*(Z$17=Para!$F$4),Para!$D15,0))+(IF((Z$20=Para!$C15)*(Z$21=Para!$F$4),Para!$D15,0))+(IF((Z$24=Para!$C15)*(Z$25=Para!$F$4),Para!$D15,0))+(IF((Z$28=Para!$C15)*(Z$29=Para!$F$4),Para!$D15,0))+(IF((Z$32=Para!$C15)*(Z$33=Para!$F$4),Para!$D15,0))+(IF((Z$36=Para!$C15)*(Z$37=Para!$F$4),Para!$D15,0))+(IF((Z$40=Para!$C15)*(Z$41=Para!$F$4),Para!$D15,0))+(IF((Z$44=Para!$C15)*(Z$45=Para!$F$4),Para!$D15,0))+(IF((Z$48=Para!$C15)*(Z$49=Para!$F$4),Para!$D15,0))+(IF((Z$52=Para!$C15)*(Z$53=Para!$F$4),Para!$D15,0))+(IF((Z$56=Para!$C15)*(Z$57=Para!$F$4),Para!$D15,0))+(IF((Z$60=Para!$C15)*(Z$61=Para!$F$4),Para!$D15,0))+(IF((Z$64=Para!$C15)*(Z$65=Para!$F$4),Para!$D15,0))+(IF((Z$68=Para!$C15)*(Z$69=Para!$F$4),Para!$D15,0))+(IF((Z$72=Para!$C15)*(Z$73=Para!$F$4),Para!$D15,0))+(IF((Z$76=Para!$C15)*(Z$77=Para!$F$4),Para!$D15,0))+(IF((Z$80=Para!$C15)*(Z$81=Para!$F$4),Para!$D15,0))+(IF((Z$84=Para!$C15)*(Z$85=Para!$F$4),Para!$D15,0))+(IF((Z$88=Para!$C15)*(Z$89=Para!$F$4),Para!$D15,0))+(IF((Z$92=Para!$C15)*(Z$93=Para!$F$4),Para!$D15,0))+(IF((Z$96=Para!$C15)*(Z$97=Para!$F$4),Para!$D15,0))+(IF((Z$100=Para!$C15)*(Z$101=Para!$F$4),Para!$D15,0))+(IF((Z$104=Para!$C15)*(Z$105=Para!$F$4),Para!$D15,0))+(IF((Z$108=Para!$C15)*(Z$109=Para!$F$4),Para!$D15,0))+(IF((Z$112=Para!$C15)*(Z$113=Para!$F$4),Para!$D15,0))+(IF((Z$116=Para!$C15)*(Z$117=Para!$F$4),Para!$D15,0))+(IF((Z$120=Para!$C15)*(Z$121=Para!$F$4),Para!$D15,0))</f>
        <v>0</v>
      </c>
      <c r="AA155" s="99">
        <f ca="1">IF((AA$8=Para!$C15)*(AA$9=Para!$F$4),Para!$D15,0)+(IF((AA$12=Para!$C15)*(AA$13=Para!$F$4),Para!$D15,0))+(IF((AA$16=Para!$C15)*(AA$17=Para!$F$4),Para!$D15,0))+(IF((AA$20=Para!$C15)*(AA$21=Para!$F$4),Para!$D15,0))+(IF((AA$24=Para!$C15)*(AA$25=Para!$F$4),Para!$D15,0))+(IF((AA$28=Para!$C15)*(AA$29=Para!$F$4),Para!$D15,0))+(IF((AA$32=Para!$C15)*(AA$33=Para!$F$4),Para!$D15,0))+(IF((AA$36=Para!$C15)*(AA$37=Para!$F$4),Para!$D15,0))+(IF((AA$40=Para!$C15)*(AA$41=Para!$F$4),Para!$D15,0))+(IF((AA$44=Para!$C15)*(AA$45=Para!$F$4),Para!$D15,0))+(IF((AA$48=Para!$C15)*(AA$49=Para!$F$4),Para!$D15,0))+(IF((AA$52=Para!$C15)*(AA$53=Para!$F$4),Para!$D15,0))+(IF((AA$56=Para!$C15)*(AA$57=Para!$F$4),Para!$D15,0))+(IF((AA$60=Para!$C15)*(AA$61=Para!$F$4),Para!$D15,0))+(IF((AA$64=Para!$C15)*(AA$65=Para!$F$4),Para!$D15,0))+(IF((AA$68=Para!$C15)*(AA$69=Para!$F$4),Para!$D15,0))+(IF((AA$72=Para!$C15)*(AA$73=Para!$F$4),Para!$D15,0))+(IF((AA$76=Para!$C15)*(AA$77=Para!$F$4),Para!$D15,0))+(IF((AA$80=Para!$C15)*(AA$81=Para!$F$4),Para!$D15,0))+(IF((AA$84=Para!$C15)*(AA$85=Para!$F$4),Para!$D15,0))+(IF((AA$88=Para!$C15)*(AA$89=Para!$F$4),Para!$D15,0))+(IF((AA$92=Para!$C15)*(AA$93=Para!$F$4),Para!$D15,0))+(IF((AA$96=Para!$C15)*(AA$97=Para!$F$4),Para!$D15,0))+(IF((AA$100=Para!$C15)*(AA$101=Para!$F$4),Para!$D15,0))+(IF((AA$104=Para!$C15)*(AA$105=Para!$F$4),Para!$D15,0))+(IF((AA$108=Para!$C15)*(AA$109=Para!$F$4),Para!$D15,0))+(IF((AA$112=Para!$C15)*(AA$113=Para!$F$4),Para!$D15,0))+(IF((AA$116=Para!$C15)*(AA$117=Para!$F$4),Para!$D15,0))+(IF((AA$120=Para!$C15)*(AA$121=Para!$F$4),Para!$D15,0))</f>
        <v>0</v>
      </c>
      <c r="AB155" s="99">
        <f ca="1">IF((AB$8=Para!$C15)*(AB$9=Para!$F$4),Para!$D15,0)+(IF((AB$12=Para!$C15)*(AB$13=Para!$F$4),Para!$D15,0))+(IF((AB$16=Para!$C15)*(AB$17=Para!$F$4),Para!$D15,0))+(IF((AB$20=Para!$C15)*(AB$21=Para!$F$4),Para!$D15,0))+(IF((AB$24=Para!$C15)*(AB$25=Para!$F$4),Para!$D15,0))+(IF((AB$28=Para!$C15)*(AB$29=Para!$F$4),Para!$D15,0))+(IF((AB$32=Para!$C15)*(AB$33=Para!$F$4),Para!$D15,0))+(IF((AB$36=Para!$C15)*(AB$37=Para!$F$4),Para!$D15,0))+(IF((AB$40=Para!$C15)*(AB$41=Para!$F$4),Para!$D15,0))+(IF((AB$44=Para!$C15)*(AB$45=Para!$F$4),Para!$D15,0))+(IF((AB$48=Para!$C15)*(AB$49=Para!$F$4),Para!$D15,0))+(IF((AB$52=Para!$C15)*(AB$53=Para!$F$4),Para!$D15,0))+(IF((AB$56=Para!$C15)*(AB$57=Para!$F$4),Para!$D15,0))+(IF((AB$60=Para!$C15)*(AB$61=Para!$F$4),Para!$D15,0))+(IF((AB$64=Para!$C15)*(AB$65=Para!$F$4),Para!$D15,0))+(IF((AB$68=Para!$C15)*(AB$69=Para!$F$4),Para!$D15,0))+(IF((AB$72=Para!$C15)*(AB$73=Para!$F$4),Para!$D15,0))+(IF((AB$76=Para!$C15)*(AB$77=Para!$F$4),Para!$D15,0))+(IF((AB$80=Para!$C15)*(AB$81=Para!$F$4),Para!$D15,0))+(IF((AB$84=Para!$C15)*(AB$85=Para!$F$4),Para!$D15,0))+(IF((AB$88=Para!$C15)*(AB$89=Para!$F$4),Para!$D15,0))+(IF((AB$92=Para!$C15)*(AB$93=Para!$F$4),Para!$D15,0))+(IF((AB$96=Para!$C15)*(AB$97=Para!$F$4),Para!$D15,0))+(IF((AB$100=Para!$C15)*(AB$101=Para!$F$4),Para!$D15,0))+(IF((AB$104=Para!$C15)*(AB$105=Para!$F$4),Para!$D15,0))+(IF((AB$108=Para!$C15)*(AB$109=Para!$F$4),Para!$D15,0))+(IF((AB$112=Para!$C15)*(AB$113=Para!$F$4),Para!$D15,0))+(IF((AB$116=Para!$C15)*(AB$117=Para!$F$4),Para!$D15,0))+(IF((AB$120=Para!$C15)*(AB$121=Para!$F$4),Para!$D15,0))</f>
        <v>0</v>
      </c>
      <c r="AC155" s="99">
        <f ca="1">IF((AC$8=Para!$C15)*(AC$9=Para!$F$4),Para!$D15,0)+(IF((AC$12=Para!$C15)*(AC$13=Para!$F$4),Para!$D15,0))+(IF((AC$16=Para!$C15)*(AC$17=Para!$F$4),Para!$D15,0))+(IF((AC$20=Para!$C15)*(AC$21=Para!$F$4),Para!$D15,0))+(IF((AC$24=Para!$C15)*(AC$25=Para!$F$4),Para!$D15,0))+(IF((AC$28=Para!$C15)*(AC$29=Para!$F$4),Para!$D15,0))+(IF((AC$32=Para!$C15)*(AC$33=Para!$F$4),Para!$D15,0))+(IF((AC$36=Para!$C15)*(AC$37=Para!$F$4),Para!$D15,0))+(IF((AC$40=Para!$C15)*(AC$41=Para!$F$4),Para!$D15,0))+(IF((AC$44=Para!$C15)*(AC$45=Para!$F$4),Para!$D15,0))+(IF((AC$48=Para!$C15)*(AC$49=Para!$F$4),Para!$D15,0))+(IF((AC$52=Para!$C15)*(AC$53=Para!$F$4),Para!$D15,0))+(IF((AC$56=Para!$C15)*(AC$57=Para!$F$4),Para!$D15,0))+(IF((AC$60=Para!$C15)*(AC$61=Para!$F$4),Para!$D15,0))+(IF((AC$64=Para!$C15)*(AC$65=Para!$F$4),Para!$D15,0))+(IF((AC$68=Para!$C15)*(AC$69=Para!$F$4),Para!$D15,0))+(IF((AC$72=Para!$C15)*(AC$73=Para!$F$4),Para!$D15,0))+(IF((AC$76=Para!$C15)*(AC$77=Para!$F$4),Para!$D15,0))+(IF((AC$80=Para!$C15)*(AC$81=Para!$F$4),Para!$D15,0))+(IF((AC$84=Para!$C15)*(AC$85=Para!$F$4),Para!$D15,0))+(IF((AC$88=Para!$C15)*(AC$89=Para!$F$4),Para!$D15,0))+(IF((AC$92=Para!$C15)*(AC$93=Para!$F$4),Para!$D15,0))+(IF((AC$96=Para!$C15)*(AC$97=Para!$F$4),Para!$D15,0))+(IF((AC$100=Para!$C15)*(AC$101=Para!$F$4),Para!$D15,0))+(IF((AC$104=Para!$C15)*(AC$105=Para!$F$4),Para!$D15,0))+(IF((AC$108=Para!$C15)*(AC$109=Para!$F$4),Para!$D15,0))+(IF((AC$112=Para!$C15)*(AC$113=Para!$F$4),Para!$D15,0))+(IF((AC$116=Para!$C15)*(AC$117=Para!$F$4),Para!$D15,0))+(IF((AC$120=Para!$C15)*(AC$121=Para!$F$4),Para!$D15,0))</f>
        <v>0</v>
      </c>
      <c r="AD155" s="99">
        <f ca="1">IF((AD$8=Para!$C15)*(AD$9=Para!$F$4),Para!$D15,0)+(IF((AD$12=Para!$C15)*(AD$13=Para!$F$4),Para!$D15,0))+(IF((AD$16=Para!$C15)*(AD$17=Para!$F$4),Para!$D15,0))+(IF((AD$20=Para!$C15)*(AD$21=Para!$F$4),Para!$D15,0))+(IF((AD$24=Para!$C15)*(AD$25=Para!$F$4),Para!$D15,0))+(IF((AD$28=Para!$C15)*(AD$29=Para!$F$4),Para!$D15,0))+(IF((AD$32=Para!$C15)*(AD$33=Para!$F$4),Para!$D15,0))+(IF((AD$36=Para!$C15)*(AD$37=Para!$F$4),Para!$D15,0))+(IF((AD$40=Para!$C15)*(AD$41=Para!$F$4),Para!$D15,0))+(IF((AD$44=Para!$C15)*(AD$45=Para!$F$4),Para!$D15,0))+(IF((AD$48=Para!$C15)*(AD$49=Para!$F$4),Para!$D15,0))+(IF((AD$52=Para!$C15)*(AD$53=Para!$F$4),Para!$D15,0))+(IF((AD$56=Para!$C15)*(AD$57=Para!$F$4),Para!$D15,0))+(IF((AD$60=Para!$C15)*(AD$61=Para!$F$4),Para!$D15,0))+(IF((AD$64=Para!$C15)*(AD$65=Para!$F$4),Para!$D15,0))+(IF((AD$68=Para!$C15)*(AD$69=Para!$F$4),Para!$D15,0))+(IF((AD$72=Para!$C15)*(AD$73=Para!$F$4),Para!$D15,0))+(IF((AD$76=Para!$C15)*(AD$77=Para!$F$4),Para!$D15,0))+(IF((AD$80=Para!$C15)*(AD$81=Para!$F$4),Para!$D15,0))+(IF((AD$84=Para!$C15)*(AD$85=Para!$F$4),Para!$D15,0))+(IF((AD$88=Para!$C15)*(AD$89=Para!$F$4),Para!$D15,0))+(IF((AD$92=Para!$C15)*(AD$93=Para!$F$4),Para!$D15,0))+(IF((AD$96=Para!$C15)*(AD$97=Para!$F$4),Para!$D15,0))+(IF((AD$100=Para!$C15)*(AD$101=Para!$F$4),Para!$D15,0))+(IF((AD$104=Para!$C15)*(AD$105=Para!$F$4),Para!$D15,0))+(IF((AD$108=Para!$C15)*(AD$109=Para!$F$4),Para!$D15,0))+(IF((AD$112=Para!$C15)*(AD$113=Para!$F$4),Para!$D15,0))+(IF((AD$116=Para!$C15)*(AD$117=Para!$F$4),Para!$D15,0))+(IF((AD$120=Para!$C15)*(AD$121=Para!$F$4),Para!$D15,0))</f>
        <v>0</v>
      </c>
      <c r="AE155" s="99">
        <f ca="1">IF((AE$8=Para!$C15)*(AE$9=Para!$F$4),Para!$D15,0)+(IF((AE$12=Para!$C15)*(AE$13=Para!$F$4),Para!$D15,0))+(IF((AE$16=Para!$C15)*(AE$17=Para!$F$4),Para!$D15,0))+(IF((AE$20=Para!$C15)*(AE$21=Para!$F$4),Para!$D15,0))+(IF((AE$24=Para!$C15)*(AE$25=Para!$F$4),Para!$D15,0))+(IF((AE$28=Para!$C15)*(AE$29=Para!$F$4),Para!$D15,0))+(IF((AE$32=Para!$C15)*(AE$33=Para!$F$4),Para!$D15,0))+(IF((AE$36=Para!$C15)*(AE$37=Para!$F$4),Para!$D15,0))+(IF((AE$40=Para!$C15)*(AE$41=Para!$F$4),Para!$D15,0))+(IF((AE$44=Para!$C15)*(AE$45=Para!$F$4),Para!$D15,0))+(IF((AE$48=Para!$C15)*(AE$49=Para!$F$4),Para!$D15,0))+(IF((AE$52=Para!$C15)*(AE$53=Para!$F$4),Para!$D15,0))+(IF((AE$56=Para!$C15)*(AE$57=Para!$F$4),Para!$D15,0))+(IF((AE$60=Para!$C15)*(AE$61=Para!$F$4),Para!$D15,0))+(IF((AE$64=Para!$C15)*(AE$65=Para!$F$4),Para!$D15,0))+(IF((AE$68=Para!$C15)*(AE$69=Para!$F$4),Para!$D15,0))+(IF((AE$72=Para!$C15)*(AE$73=Para!$F$4),Para!$D15,0))+(IF((AE$76=Para!$C15)*(AE$77=Para!$F$4),Para!$D15,0))+(IF((AE$80=Para!$C15)*(AE$81=Para!$F$4),Para!$D15,0))+(IF((AE$84=Para!$C15)*(AE$85=Para!$F$4),Para!$D15,0))+(IF((AE$88=Para!$C15)*(AE$89=Para!$F$4),Para!$D15,0))+(IF((AE$92=Para!$C15)*(AE$93=Para!$F$4),Para!$D15,0))+(IF((AE$96=Para!$C15)*(AE$97=Para!$F$4),Para!$D15,0))+(IF((AE$100=Para!$C15)*(AE$101=Para!$F$4),Para!$D15,0))+(IF((AE$104=Para!$C15)*(AE$105=Para!$F$4),Para!$D15,0))+(IF((AE$108=Para!$C15)*(AE$109=Para!$F$4),Para!$D15,0))+(IF((AE$112=Para!$C15)*(AE$113=Para!$F$4),Para!$D15,0))+(IF((AE$116=Para!$C15)*(AE$117=Para!$F$4),Para!$D15,0))+(IF((AE$120=Para!$C15)*(AE$121=Para!$F$4),Para!$D15,0))</f>
        <v>0</v>
      </c>
      <c r="AF155" s="99">
        <f ca="1">IF((AF$8=Para!$C15)*(AF$9=Para!$F$4),Para!$D15,0)+(IF((AF$12=Para!$C15)*(AF$13=Para!$F$4),Para!$D15,0))+(IF((AF$16=Para!$C15)*(AF$17=Para!$F$4),Para!$D15,0))+(IF((AF$20=Para!$C15)*(AF$21=Para!$F$4),Para!$D15,0))+(IF((AF$24=Para!$C15)*(AF$25=Para!$F$4),Para!$D15,0))+(IF((AF$28=Para!$C15)*(AF$29=Para!$F$4),Para!$D15,0))+(IF((AF$32=Para!$C15)*(AF$33=Para!$F$4),Para!$D15,0))+(IF((AF$36=Para!$C15)*(AF$37=Para!$F$4),Para!$D15,0))+(IF((AF$40=Para!$C15)*(AF$41=Para!$F$4),Para!$D15,0))+(IF((AF$44=Para!$C15)*(AF$45=Para!$F$4),Para!$D15,0))+(IF((AF$48=Para!$C15)*(AF$49=Para!$F$4),Para!$D15,0))+(IF((AF$52=Para!$C15)*(AF$53=Para!$F$4),Para!$D15,0))+(IF((AF$56=Para!$C15)*(AF$57=Para!$F$4),Para!$D15,0))+(IF((AF$60=Para!$C15)*(AF$61=Para!$F$4),Para!$D15,0))+(IF((AF$64=Para!$C15)*(AF$65=Para!$F$4),Para!$D15,0))+(IF((AF$68=Para!$C15)*(AF$69=Para!$F$4),Para!$D15,0))+(IF((AF$72=Para!$C15)*(AF$73=Para!$F$4),Para!$D15,0))+(IF((AF$76=Para!$C15)*(AF$77=Para!$F$4),Para!$D15,0))+(IF((AF$80=Para!$C15)*(AF$81=Para!$F$4),Para!$D15,0))+(IF((AF$84=Para!$C15)*(AF$85=Para!$F$4),Para!$D15,0))+(IF((AF$88=Para!$C15)*(AF$89=Para!$F$4),Para!$D15,0))+(IF((AF$92=Para!$C15)*(AF$93=Para!$F$4),Para!$D15,0))+(IF((AF$96=Para!$C15)*(AF$97=Para!$F$4),Para!$D15,0))+(IF((AF$100=Para!$C15)*(AF$101=Para!$F$4),Para!$D15,0))+(IF((AF$104=Para!$C15)*(AF$105=Para!$F$4),Para!$D15,0))+(IF((AF$108=Para!$C15)*(AF$109=Para!$F$4),Para!$D15,0))+(IF((AF$112=Para!$C15)*(AF$113=Para!$F$4),Para!$D15,0))+(IF((AF$116=Para!$C15)*(AF$117=Para!$F$4),Para!$D15,0))+(IF((AF$120=Para!$C15)*(AF$121=Para!$F$4),Para!$D15,0))</f>
        <v>0</v>
      </c>
      <c r="AG155" s="99">
        <f ca="1">IF((AG$8=Para!$C15)*(AG$9=Para!$F$4),Para!$D15,0)+(IF((AG$12=Para!$C15)*(AG$13=Para!$F$4),Para!$D15,0))+(IF((AG$16=Para!$C15)*(AG$17=Para!$F$4),Para!$D15,0))+(IF((AG$20=Para!$C15)*(AG$21=Para!$F$4),Para!$D15,0))+(IF((AG$24=Para!$C15)*(AG$25=Para!$F$4),Para!$D15,0))+(IF((AG$28=Para!$C15)*(AG$29=Para!$F$4),Para!$D15,0))+(IF((AG$32=Para!$C15)*(AG$33=Para!$F$4),Para!$D15,0))+(IF((AG$36=Para!$C15)*(AG$37=Para!$F$4),Para!$D15,0))+(IF((AG$40=Para!$C15)*(AG$41=Para!$F$4),Para!$D15,0))+(IF((AG$44=Para!$C15)*(AG$45=Para!$F$4),Para!$D15,0))+(IF((AG$48=Para!$C15)*(AG$49=Para!$F$4),Para!$D15,0))+(IF((AG$52=Para!$C15)*(AG$53=Para!$F$4),Para!$D15,0))+(IF((AG$56=Para!$C15)*(AG$57=Para!$F$4),Para!$D15,0))+(IF((AG$60=Para!$C15)*(AG$61=Para!$F$4),Para!$D15,0))+(IF((AG$64=Para!$C15)*(AG$65=Para!$F$4),Para!$D15,0))+(IF((AG$68=Para!$C15)*(AG$69=Para!$F$4),Para!$D15,0))+(IF((AG$72=Para!$C15)*(AG$73=Para!$F$4),Para!$D15,0))+(IF((AG$76=Para!$C15)*(AG$77=Para!$F$4),Para!$D15,0))+(IF((AG$80=Para!$C15)*(AG$81=Para!$F$4),Para!$D15,0))+(IF((AG$84=Para!$C15)*(AG$85=Para!$F$4),Para!$D15,0))+(IF((AG$88=Para!$C15)*(AG$89=Para!$F$4),Para!$D15,0))+(IF((AG$92=Para!$C15)*(AG$93=Para!$F$4),Para!$D15,0))+(IF((AG$96=Para!$C15)*(AG$97=Para!$F$4),Para!$D15,0))+(IF((AG$100=Para!$C15)*(AG$101=Para!$F$4),Para!$D15,0))+(IF((AG$104=Para!$C15)*(AG$105=Para!$F$4),Para!$D15,0))+(IF((AG$108=Para!$C15)*(AG$109=Para!$F$4),Para!$D15,0))+(IF((AG$112=Para!$C15)*(AG$113=Para!$F$4),Para!$D15,0))+(IF((AG$116=Para!$C15)*(AG$117=Para!$F$4),Para!$D15,0))+(IF((AG$120=Para!$C15)*(AG$121=Para!$F$4),Para!$D15,0))</f>
        <v>0</v>
      </c>
    </row>
    <row r="156" spans="1:33" ht="15" customHeight="1">
      <c r="A156" s="111"/>
      <c r="B156" s="96" t="s">
        <v>12</v>
      </c>
      <c r="C156" s="99">
        <f ca="1">IF((C$8=Para!$C16)*(C$9=Para!$F$4),Para!$D16,0)+(IF((C$12=Para!$C16)*(C$13=Para!$F$4),Para!$D16,0))+(IF((C$16=Para!$C16)*(C$17=Para!$F$4),Para!$D16,0))+(IF((C$20=Para!$C16)*(C$21=Para!$F$4),Para!$D16,0))+(IF((C$24=Para!$C16)*(C$25=Para!$F$4),Para!$D16,0))+(IF((C$28=Para!$C16)*(C$29=Para!$F$4),Para!$D16,0))+(IF((C$32=Para!$C16)*(C$33=Para!$F$4),Para!$D16,0))+(IF((C$36=Para!$C16)*(C$37=Para!$F$4),Para!$D16,0))+(IF((C$40=Para!$C16)*(C$41=Para!$F$4),Para!$D16,0))+(IF((C$44=Para!$C16)*(C$45=Para!$F$4),Para!$D16,0))+(IF((C$48=Para!$C16)*(C$49=Para!$F$4),Para!$D16,0))+(IF((C$52=Para!$C16)*(C$53=Para!$F$4),Para!$D16,0))+(IF((C$56=Para!$C16)*(C$57=Para!$F$4),Para!$D16,0))+(IF((C$60=Para!$C16)*(C$61=Para!$F$4),Para!$D16,0))+(IF((C$64=Para!$C16)*(C$65=Para!$F$4),Para!$D16,0))+(IF((C$68=Para!$C16)*(C$69=Para!$F$4),Para!$D16,0))+(IF((C$72=Para!$C16)*(C$73=Para!$F$4),Para!$D16,0))+(IF((C$76=Para!$C16)*(C$77=Para!$F$4),Para!$D16,0))+(IF((C$80=Para!$C16)*(C$81=Para!$F$4),Para!$D16,0))+(IF((C$84=Para!$C16)*(C$85=Para!$F$4),Para!$D16,0))+(IF((C$88=Para!$C16)*(C$89=Para!$F$4),Para!$D16,0))+(IF((C$92=Para!$C16)*(C$93=Para!$F$4),Para!$D16,0))+(IF((C$96=Para!$C16)*(C$97=Para!$F$4),Para!$D16,0))+(IF((C$100=Para!$C16)*(C$101=Para!$F$4),Para!$D16,0))+(IF((C$104=Para!$C16)*(C$105=Para!$F$4),Para!$D16,0))+(IF((C$108=Para!$C16)*(C$109=Para!$F$4),Para!$D16,0))+(IF((C$112=Para!$C16)*(C$113=Para!$F$4),Para!$D16,0))+(IF((C$116=Para!$C16)*(C$117=Para!$F$4),Para!$D16,0))+(IF((C$120=Para!$C16)*(C$121=Para!$F$4),Para!$D16,0))</f>
        <v>0</v>
      </c>
      <c r="D156" s="99">
        <f ca="1">IF((D$8=Para!$C16)*(D$9=Para!$F$4),Para!$D16,0)+(IF((D$12=Para!$C16)*(D$13=Para!$F$4),Para!$D16,0))+(IF((D$16=Para!$C16)*(D$17=Para!$F$4),Para!$D16,0))+(IF((D$20=Para!$C16)*(D$21=Para!$F$4),Para!$D16,0))+(IF((D$24=Para!$C16)*(D$25=Para!$F$4),Para!$D16,0))+(IF((D$28=Para!$C16)*(D$29=Para!$F$4),Para!$D16,0))+(IF((D$32=Para!$C16)*(D$33=Para!$F$4),Para!$D16,0))+(IF((D$36=Para!$C16)*(D$37=Para!$F$4),Para!$D16,0))+(IF((D$40=Para!$C16)*(D$41=Para!$F$4),Para!$D16,0))+(IF((D$44=Para!$C16)*(D$45=Para!$F$4),Para!$D16,0))+(IF((D$48=Para!$C16)*(D$49=Para!$F$4),Para!$D16,0))+(IF((D$52=Para!$C16)*(D$53=Para!$F$4),Para!$D16,0))+(IF((D$56=Para!$C16)*(D$57=Para!$F$4),Para!$D16,0))+(IF((D$60=Para!$C16)*(D$61=Para!$F$4),Para!$D16,0))+(IF((D$64=Para!$C16)*(D$65=Para!$F$4),Para!$D16,0))+(IF((D$68=Para!$C16)*(D$69=Para!$F$4),Para!$D16,0))+(IF((D$72=Para!$C16)*(D$73=Para!$F$4),Para!$D16,0))+(IF((D$76=Para!$C16)*(D$77=Para!$F$4),Para!$D16,0))+(IF((D$80=Para!$C16)*(D$81=Para!$F$4),Para!$D16,0))+(IF((D$84=Para!$C16)*(D$85=Para!$F$4),Para!$D16,0))+(IF((D$88=Para!$C16)*(D$89=Para!$F$4),Para!$D16,0))+(IF((D$92=Para!$C16)*(D$93=Para!$F$4),Para!$D16,0))+(IF((D$96=Para!$C16)*(D$97=Para!$F$4),Para!$D16,0))+(IF((D$100=Para!$C16)*(D$101=Para!$F$4),Para!$D16,0))+(IF((D$104=Para!$C16)*(D$105=Para!$F$4),Para!$D16,0))+(IF((D$108=Para!$C16)*(D$109=Para!$F$4),Para!$D16,0))+(IF((D$112=Para!$C16)*(D$113=Para!$F$4),Para!$D16,0))+(IF((D$116=Para!$C16)*(D$117=Para!$F$4),Para!$D16,0))+(IF((D$120=Para!$C16)*(D$121=Para!$F$4),Para!$D16,0))</f>
        <v>0</v>
      </c>
      <c r="E156" s="99">
        <f ca="1">IF((E$8=Para!$C16)*(E$9=Para!$F$4),Para!$D16,0)+(IF((E$12=Para!$C16)*(E$13=Para!$F$4),Para!$D16,0))+(IF((E$16=Para!$C16)*(E$17=Para!$F$4),Para!$D16,0))+(IF((E$20=Para!$C16)*(E$21=Para!$F$4),Para!$D16,0))+(IF((E$24=Para!$C16)*(E$25=Para!$F$4),Para!$D16,0))+(IF((E$28=Para!$C16)*(E$29=Para!$F$4),Para!$D16,0))+(IF((E$32=Para!$C16)*(E$33=Para!$F$4),Para!$D16,0))+(IF((E$36=Para!$C16)*(E$37=Para!$F$4),Para!$D16,0))+(IF((E$40=Para!$C16)*(E$41=Para!$F$4),Para!$D16,0))+(IF((E$44=Para!$C16)*(E$45=Para!$F$4),Para!$D16,0))+(IF((E$48=Para!$C16)*(E$49=Para!$F$4),Para!$D16,0))+(IF((E$52=Para!$C16)*(E$53=Para!$F$4),Para!$D16,0))+(IF((E$56=Para!$C16)*(E$57=Para!$F$4),Para!$D16,0))+(IF((E$60=Para!$C16)*(E$61=Para!$F$4),Para!$D16,0))+(IF((E$64=Para!$C16)*(E$65=Para!$F$4),Para!$D16,0))+(IF((E$68=Para!$C16)*(E$69=Para!$F$4),Para!$D16,0))+(IF((E$72=Para!$C16)*(E$73=Para!$F$4),Para!$D16,0))+(IF((E$76=Para!$C16)*(E$77=Para!$F$4),Para!$D16,0))+(IF((E$80=Para!$C16)*(E$81=Para!$F$4),Para!$D16,0))+(IF((E$84=Para!$C16)*(E$85=Para!$F$4),Para!$D16,0))+(IF((E$88=Para!$C16)*(E$89=Para!$F$4),Para!$D16,0))+(IF((E$92=Para!$C16)*(E$93=Para!$F$4),Para!$D16,0))+(IF((E$96=Para!$C16)*(E$97=Para!$F$4),Para!$D16,0))+(IF((E$100=Para!$C16)*(E$101=Para!$F$4),Para!$D16,0))+(IF((E$104=Para!$C16)*(E$105=Para!$F$4),Para!$D16,0))+(IF((E$108=Para!$C16)*(E$109=Para!$F$4),Para!$D16,0))+(IF((E$112=Para!$C16)*(E$113=Para!$F$4),Para!$D16,0))+(IF((E$116=Para!$C16)*(E$117=Para!$F$4),Para!$D16,0))+(IF((E$120=Para!$C16)*(E$121=Para!$F$4),Para!$D16,0))</f>
        <v>0</v>
      </c>
      <c r="F156" s="99">
        <f ca="1">IF((F$8=Para!$C16)*(F$9=Para!$F$4),Para!$D16,0)+(IF((F$12=Para!$C16)*(F$13=Para!$F$4),Para!$D16,0))+(IF((F$16=Para!$C16)*(F$17=Para!$F$4),Para!$D16,0))+(IF((F$20=Para!$C16)*(F$21=Para!$F$4),Para!$D16,0))+(IF((F$24=Para!$C16)*(F$25=Para!$F$4),Para!$D16,0))+(IF((F$28=Para!$C16)*(F$29=Para!$F$4),Para!$D16,0))+(IF((F$32=Para!$C16)*(F$33=Para!$F$4),Para!$D16,0))+(IF((F$36=Para!$C16)*(F$37=Para!$F$4),Para!$D16,0))+(IF((F$40=Para!$C16)*(F$41=Para!$F$4),Para!$D16,0))+(IF((F$44=Para!$C16)*(F$45=Para!$F$4),Para!$D16,0))+(IF((F$48=Para!$C16)*(F$49=Para!$F$4),Para!$D16,0))+(IF((F$52=Para!$C16)*(F$53=Para!$F$4),Para!$D16,0))+(IF((F$56=Para!$C16)*(F$57=Para!$F$4),Para!$D16,0))+(IF((F$60=Para!$C16)*(F$61=Para!$F$4),Para!$D16,0))+(IF((F$64=Para!$C16)*(F$65=Para!$F$4),Para!$D16,0))+(IF((F$68=Para!$C16)*(F$69=Para!$F$4),Para!$D16,0))+(IF((F$72=Para!$C16)*(F$73=Para!$F$4),Para!$D16,0))+(IF((F$76=Para!$C16)*(F$77=Para!$F$4),Para!$D16,0))+(IF((F$80=Para!$C16)*(F$81=Para!$F$4),Para!$D16,0))+(IF((F$84=Para!$C16)*(F$85=Para!$F$4),Para!$D16,0))+(IF((F$88=Para!$C16)*(F$89=Para!$F$4),Para!$D16,0))+(IF((F$92=Para!$C16)*(F$93=Para!$F$4),Para!$D16,0))+(IF((F$96=Para!$C16)*(F$97=Para!$F$4),Para!$D16,0))+(IF((F$100=Para!$C16)*(F$101=Para!$F$4),Para!$D16,0))+(IF((F$104=Para!$C16)*(F$105=Para!$F$4),Para!$D16,0))+(IF((F$108=Para!$C16)*(F$109=Para!$F$4),Para!$D16,0))+(IF((F$112=Para!$C16)*(F$113=Para!$F$4),Para!$D16,0))+(IF((F$116=Para!$C16)*(F$117=Para!$F$4),Para!$D16,0))+(IF((F$120=Para!$C16)*(F$121=Para!$F$4),Para!$D16,0))</f>
        <v>0</v>
      </c>
      <c r="G156" s="99">
        <f ca="1">IF((G$8=Para!$C16)*(G$9=Para!$F$4),Para!$D16,0)+(IF((G$12=Para!$C16)*(G$13=Para!$F$4),Para!$D16,0))+(IF((G$16=Para!$C16)*(G$17=Para!$F$4),Para!$D16,0))+(IF((G$20=Para!$C16)*(G$21=Para!$F$4),Para!$D16,0))+(IF((G$24=Para!$C16)*(G$25=Para!$F$4),Para!$D16,0))+(IF((G$28=Para!$C16)*(G$29=Para!$F$4),Para!$D16,0))+(IF((G$32=Para!$C16)*(G$33=Para!$F$4),Para!$D16,0))+(IF((G$36=Para!$C16)*(G$37=Para!$F$4),Para!$D16,0))+(IF((G$40=Para!$C16)*(G$41=Para!$F$4),Para!$D16,0))+(IF((G$44=Para!$C16)*(G$45=Para!$F$4),Para!$D16,0))+(IF((G$48=Para!$C16)*(G$49=Para!$F$4),Para!$D16,0))+(IF((G$52=Para!$C16)*(G$53=Para!$F$4),Para!$D16,0))+(IF((G$56=Para!$C16)*(G$57=Para!$F$4),Para!$D16,0))+(IF((G$60=Para!$C16)*(G$61=Para!$F$4),Para!$D16,0))+(IF((G$64=Para!$C16)*(G$65=Para!$F$4),Para!$D16,0))+(IF((G$68=Para!$C16)*(G$69=Para!$F$4),Para!$D16,0))+(IF((G$72=Para!$C16)*(G$73=Para!$F$4),Para!$D16,0))+(IF((G$76=Para!$C16)*(G$77=Para!$F$4),Para!$D16,0))+(IF((G$80=Para!$C16)*(G$81=Para!$F$4),Para!$D16,0))+(IF((G$84=Para!$C16)*(G$85=Para!$F$4),Para!$D16,0))+(IF((G$88=Para!$C16)*(G$89=Para!$F$4),Para!$D16,0))+(IF((G$92=Para!$C16)*(G$93=Para!$F$4),Para!$D16,0))+(IF((G$96=Para!$C16)*(G$97=Para!$F$4),Para!$D16,0))+(IF((G$100=Para!$C16)*(G$101=Para!$F$4),Para!$D16,0))+(IF((G$104=Para!$C16)*(G$105=Para!$F$4),Para!$D16,0))+(IF((G$108=Para!$C16)*(G$109=Para!$F$4),Para!$D16,0))+(IF((G$112=Para!$C16)*(G$113=Para!$F$4),Para!$D16,0))+(IF((G$116=Para!$C16)*(G$117=Para!$F$4),Para!$D16,0))+(IF((G$120=Para!$C16)*(G$121=Para!$F$4),Para!$D16,0))</f>
        <v>0</v>
      </c>
      <c r="H156" s="99">
        <f ca="1">IF((H$8=Para!$C16)*(H$9=Para!$F$4),Para!$D16,0)+(IF((H$12=Para!$C16)*(H$13=Para!$F$4),Para!$D16,0))+(IF((H$16=Para!$C16)*(H$17=Para!$F$4),Para!$D16,0))+(IF((H$20=Para!$C16)*(H$21=Para!$F$4),Para!$D16,0))+(IF((H$24=Para!$C16)*(H$25=Para!$F$4),Para!$D16,0))+(IF((H$28=Para!$C16)*(H$29=Para!$F$4),Para!$D16,0))+(IF((H$32=Para!$C16)*(H$33=Para!$F$4),Para!$D16,0))+(IF((H$36=Para!$C16)*(H$37=Para!$F$4),Para!$D16,0))+(IF((H$40=Para!$C16)*(H$41=Para!$F$4),Para!$D16,0))+(IF((H$44=Para!$C16)*(H$45=Para!$F$4),Para!$D16,0))+(IF((H$48=Para!$C16)*(H$49=Para!$F$4),Para!$D16,0))+(IF((H$52=Para!$C16)*(H$53=Para!$F$4),Para!$D16,0))+(IF((H$56=Para!$C16)*(H$57=Para!$F$4),Para!$D16,0))+(IF((H$60=Para!$C16)*(H$61=Para!$F$4),Para!$D16,0))+(IF((H$64=Para!$C16)*(H$65=Para!$F$4),Para!$D16,0))+(IF((H$68=Para!$C16)*(H$69=Para!$F$4),Para!$D16,0))+(IF((H$72=Para!$C16)*(H$73=Para!$F$4),Para!$D16,0))+(IF((H$76=Para!$C16)*(H$77=Para!$F$4),Para!$D16,0))+(IF((H$80=Para!$C16)*(H$81=Para!$F$4),Para!$D16,0))+(IF((H$84=Para!$C16)*(H$85=Para!$F$4),Para!$D16,0))+(IF((H$88=Para!$C16)*(H$89=Para!$F$4),Para!$D16,0))+(IF((H$92=Para!$C16)*(H$93=Para!$F$4),Para!$D16,0))+(IF((H$96=Para!$C16)*(H$97=Para!$F$4),Para!$D16,0))+(IF((H$100=Para!$C16)*(H$101=Para!$F$4),Para!$D16,0))+(IF((H$104=Para!$C16)*(H$105=Para!$F$4),Para!$D16,0))+(IF((H$108=Para!$C16)*(H$109=Para!$F$4),Para!$D16,0))+(IF((H$112=Para!$C16)*(H$113=Para!$F$4),Para!$D16,0))+(IF((H$116=Para!$C16)*(H$117=Para!$F$4),Para!$D16,0))+(IF((H$120=Para!$C16)*(H$121=Para!$F$4),Para!$D16,0))</f>
        <v>0</v>
      </c>
      <c r="I156" s="99">
        <f ca="1">IF((I$8=Para!$C16)*(I$9=Para!$F$4),Para!$D16,0)+(IF((I$12=Para!$C16)*(I$13=Para!$F$4),Para!$D16,0))+(IF((I$16=Para!$C16)*(I$17=Para!$F$4),Para!$D16,0))+(IF((I$20=Para!$C16)*(I$21=Para!$F$4),Para!$D16,0))+(IF((I$24=Para!$C16)*(I$25=Para!$F$4),Para!$D16,0))+(IF((I$28=Para!$C16)*(I$29=Para!$F$4),Para!$D16,0))+(IF((I$32=Para!$C16)*(I$33=Para!$F$4),Para!$D16,0))+(IF((I$36=Para!$C16)*(I$37=Para!$F$4),Para!$D16,0))+(IF((I$40=Para!$C16)*(I$41=Para!$F$4),Para!$D16,0))+(IF((I$44=Para!$C16)*(I$45=Para!$F$4),Para!$D16,0))+(IF((I$48=Para!$C16)*(I$49=Para!$F$4),Para!$D16,0))+(IF((I$52=Para!$C16)*(I$53=Para!$F$4),Para!$D16,0))+(IF((I$56=Para!$C16)*(I$57=Para!$F$4),Para!$D16,0))+(IF((I$60=Para!$C16)*(I$61=Para!$F$4),Para!$D16,0))+(IF((I$64=Para!$C16)*(I$65=Para!$F$4),Para!$D16,0))+(IF((I$68=Para!$C16)*(I$69=Para!$F$4),Para!$D16,0))+(IF((I$72=Para!$C16)*(I$73=Para!$F$4),Para!$D16,0))+(IF((I$76=Para!$C16)*(I$77=Para!$F$4),Para!$D16,0))+(IF((I$80=Para!$C16)*(I$81=Para!$F$4),Para!$D16,0))+(IF((I$84=Para!$C16)*(I$85=Para!$F$4),Para!$D16,0))+(IF((I$88=Para!$C16)*(I$89=Para!$F$4),Para!$D16,0))+(IF((I$92=Para!$C16)*(I$93=Para!$F$4),Para!$D16,0))+(IF((I$96=Para!$C16)*(I$97=Para!$F$4),Para!$D16,0))+(IF((I$100=Para!$C16)*(I$101=Para!$F$4),Para!$D16,0))+(IF((I$104=Para!$C16)*(I$105=Para!$F$4),Para!$D16,0))+(IF((I$108=Para!$C16)*(I$109=Para!$F$4),Para!$D16,0))+(IF((I$112=Para!$C16)*(I$113=Para!$F$4),Para!$D16,0))+(IF((I$116=Para!$C16)*(I$117=Para!$F$4),Para!$D16,0))+(IF((I$120=Para!$C16)*(I$121=Para!$F$4),Para!$D16,0))</f>
        <v>0</v>
      </c>
      <c r="J156" s="99">
        <f ca="1">IF((J$8=Para!$C16)*(J$9=Para!$F$4),Para!$D16,0)+(IF((J$12=Para!$C16)*(J$13=Para!$F$4),Para!$D16,0))+(IF((J$16=Para!$C16)*(J$17=Para!$F$4),Para!$D16,0))+(IF((J$20=Para!$C16)*(J$21=Para!$F$4),Para!$D16,0))+(IF((J$24=Para!$C16)*(J$25=Para!$F$4),Para!$D16,0))+(IF((J$28=Para!$C16)*(J$29=Para!$F$4),Para!$D16,0))+(IF((J$32=Para!$C16)*(J$33=Para!$F$4),Para!$D16,0))+(IF((J$36=Para!$C16)*(J$37=Para!$F$4),Para!$D16,0))+(IF((J$40=Para!$C16)*(J$41=Para!$F$4),Para!$D16,0))+(IF((J$44=Para!$C16)*(J$45=Para!$F$4),Para!$D16,0))+(IF((J$48=Para!$C16)*(J$49=Para!$F$4),Para!$D16,0))+(IF((J$52=Para!$C16)*(J$53=Para!$F$4),Para!$D16,0))+(IF((J$56=Para!$C16)*(J$57=Para!$F$4),Para!$D16,0))+(IF((J$60=Para!$C16)*(J$61=Para!$F$4),Para!$D16,0))+(IF((J$64=Para!$C16)*(J$65=Para!$F$4),Para!$D16,0))+(IF((J$68=Para!$C16)*(J$69=Para!$F$4),Para!$D16,0))+(IF((J$72=Para!$C16)*(J$73=Para!$F$4),Para!$D16,0))+(IF((J$76=Para!$C16)*(J$77=Para!$F$4),Para!$D16,0))+(IF((J$80=Para!$C16)*(J$81=Para!$F$4),Para!$D16,0))+(IF((J$84=Para!$C16)*(J$85=Para!$F$4),Para!$D16,0))+(IF((J$88=Para!$C16)*(J$89=Para!$F$4),Para!$D16,0))+(IF((J$92=Para!$C16)*(J$93=Para!$F$4),Para!$D16,0))+(IF((J$96=Para!$C16)*(J$97=Para!$F$4),Para!$D16,0))+(IF((J$100=Para!$C16)*(J$101=Para!$F$4),Para!$D16,0))+(IF((J$104=Para!$C16)*(J$105=Para!$F$4),Para!$D16,0))+(IF((J$108=Para!$C16)*(J$109=Para!$F$4),Para!$D16,0))+(IF((J$112=Para!$C16)*(J$113=Para!$F$4),Para!$D16,0))+(IF((J$116=Para!$C16)*(J$117=Para!$F$4),Para!$D16,0))+(IF((J$120=Para!$C16)*(J$121=Para!$F$4),Para!$D16,0))</f>
        <v>0</v>
      </c>
      <c r="K156" s="99">
        <f ca="1">IF((K$8=Para!$C16)*(K$9=Para!$F$4),Para!$D16,0)+(IF((K$12=Para!$C16)*(K$13=Para!$F$4),Para!$D16,0))+(IF((K$16=Para!$C16)*(K$17=Para!$F$4),Para!$D16,0))+(IF((K$20=Para!$C16)*(K$21=Para!$F$4),Para!$D16,0))+(IF((K$24=Para!$C16)*(K$25=Para!$F$4),Para!$D16,0))+(IF((K$28=Para!$C16)*(K$29=Para!$F$4),Para!$D16,0))+(IF((K$32=Para!$C16)*(K$33=Para!$F$4),Para!$D16,0))+(IF((K$36=Para!$C16)*(K$37=Para!$F$4),Para!$D16,0))+(IF((K$40=Para!$C16)*(K$41=Para!$F$4),Para!$D16,0))+(IF((K$44=Para!$C16)*(K$45=Para!$F$4),Para!$D16,0))+(IF((K$48=Para!$C16)*(K$49=Para!$F$4),Para!$D16,0))+(IF((K$52=Para!$C16)*(K$53=Para!$F$4),Para!$D16,0))+(IF((K$56=Para!$C16)*(K$57=Para!$F$4),Para!$D16,0))+(IF((K$60=Para!$C16)*(K$61=Para!$F$4),Para!$D16,0))+(IF((K$64=Para!$C16)*(K$65=Para!$F$4),Para!$D16,0))+(IF((K$68=Para!$C16)*(K$69=Para!$F$4),Para!$D16,0))+(IF((K$72=Para!$C16)*(K$73=Para!$F$4),Para!$D16,0))+(IF((K$76=Para!$C16)*(K$77=Para!$F$4),Para!$D16,0))+(IF((K$80=Para!$C16)*(K$81=Para!$F$4),Para!$D16,0))+(IF((K$84=Para!$C16)*(K$85=Para!$F$4),Para!$D16,0))+(IF((K$88=Para!$C16)*(K$89=Para!$F$4),Para!$D16,0))+(IF((K$92=Para!$C16)*(K$93=Para!$F$4),Para!$D16,0))+(IF((K$96=Para!$C16)*(K$97=Para!$F$4),Para!$D16,0))+(IF((K$100=Para!$C16)*(K$101=Para!$F$4),Para!$D16,0))+(IF((K$104=Para!$C16)*(K$105=Para!$F$4),Para!$D16,0))+(IF((K$108=Para!$C16)*(K$109=Para!$F$4),Para!$D16,0))+(IF((K$112=Para!$C16)*(K$113=Para!$F$4),Para!$D16,0))+(IF((K$116=Para!$C16)*(K$117=Para!$F$4),Para!$D16,0))+(IF((K$120=Para!$C16)*(K$121=Para!$F$4),Para!$D16,0))</f>
        <v>0</v>
      </c>
      <c r="L156" s="99">
        <f ca="1">IF((L$8=Para!$C16)*(L$9=Para!$F$4),Para!$D16,0)+(IF((L$12=Para!$C16)*(L$13=Para!$F$4),Para!$D16,0))+(IF((L$16=Para!$C16)*(L$17=Para!$F$4),Para!$D16,0))+(IF((L$20=Para!$C16)*(L$21=Para!$F$4),Para!$D16,0))+(IF((L$24=Para!$C16)*(L$25=Para!$F$4),Para!$D16,0))+(IF((L$28=Para!$C16)*(L$29=Para!$F$4),Para!$D16,0))+(IF((L$32=Para!$C16)*(L$33=Para!$F$4),Para!$D16,0))+(IF((L$36=Para!$C16)*(L$37=Para!$F$4),Para!$D16,0))+(IF((L$40=Para!$C16)*(L$41=Para!$F$4),Para!$D16,0))+(IF((L$44=Para!$C16)*(L$45=Para!$F$4),Para!$D16,0))+(IF((L$48=Para!$C16)*(L$49=Para!$F$4),Para!$D16,0))+(IF((L$52=Para!$C16)*(L$53=Para!$F$4),Para!$D16,0))+(IF((L$56=Para!$C16)*(L$57=Para!$F$4),Para!$D16,0))+(IF((L$60=Para!$C16)*(L$61=Para!$F$4),Para!$D16,0))+(IF((L$64=Para!$C16)*(L$65=Para!$F$4),Para!$D16,0))+(IF((L$68=Para!$C16)*(L$69=Para!$F$4),Para!$D16,0))+(IF((L$72=Para!$C16)*(L$73=Para!$F$4),Para!$D16,0))+(IF((L$76=Para!$C16)*(L$77=Para!$F$4),Para!$D16,0))+(IF((L$80=Para!$C16)*(L$81=Para!$F$4),Para!$D16,0))+(IF((L$84=Para!$C16)*(L$85=Para!$F$4),Para!$D16,0))+(IF((L$88=Para!$C16)*(L$89=Para!$F$4),Para!$D16,0))+(IF((L$92=Para!$C16)*(L$93=Para!$F$4),Para!$D16,0))+(IF((L$96=Para!$C16)*(L$97=Para!$F$4),Para!$D16,0))+(IF((L$100=Para!$C16)*(L$101=Para!$F$4),Para!$D16,0))+(IF((L$104=Para!$C16)*(L$105=Para!$F$4),Para!$D16,0))+(IF((L$108=Para!$C16)*(L$109=Para!$F$4),Para!$D16,0))+(IF((L$112=Para!$C16)*(L$113=Para!$F$4),Para!$D16,0))+(IF((L$116=Para!$C16)*(L$117=Para!$F$4),Para!$D16,0))+(IF((L$120=Para!$C16)*(L$121=Para!$F$4),Para!$D16,0))</f>
        <v>0</v>
      </c>
      <c r="M156" s="99">
        <f ca="1">IF((M$8=Para!$C16)*(M$9=Para!$F$4),Para!$D16,0)+(IF((M$12=Para!$C16)*(M$13=Para!$F$4),Para!$D16,0))+(IF((M$16=Para!$C16)*(M$17=Para!$F$4),Para!$D16,0))+(IF((M$20=Para!$C16)*(M$21=Para!$F$4),Para!$D16,0))+(IF((M$24=Para!$C16)*(M$25=Para!$F$4),Para!$D16,0))+(IF((M$28=Para!$C16)*(M$29=Para!$F$4),Para!$D16,0))+(IF((M$32=Para!$C16)*(M$33=Para!$F$4),Para!$D16,0))+(IF((M$36=Para!$C16)*(M$37=Para!$F$4),Para!$D16,0))+(IF((M$40=Para!$C16)*(M$41=Para!$F$4),Para!$D16,0))+(IF((M$44=Para!$C16)*(M$45=Para!$F$4),Para!$D16,0))+(IF((M$48=Para!$C16)*(M$49=Para!$F$4),Para!$D16,0))+(IF((M$52=Para!$C16)*(M$53=Para!$F$4),Para!$D16,0))+(IF((M$56=Para!$C16)*(M$57=Para!$F$4),Para!$D16,0))+(IF((M$60=Para!$C16)*(M$61=Para!$F$4),Para!$D16,0))+(IF((M$64=Para!$C16)*(M$65=Para!$F$4),Para!$D16,0))+(IF((M$68=Para!$C16)*(M$69=Para!$F$4),Para!$D16,0))+(IF((M$72=Para!$C16)*(M$73=Para!$F$4),Para!$D16,0))+(IF((M$76=Para!$C16)*(M$77=Para!$F$4),Para!$D16,0))+(IF((M$80=Para!$C16)*(M$81=Para!$F$4),Para!$D16,0))+(IF((M$84=Para!$C16)*(M$85=Para!$F$4),Para!$D16,0))+(IF((M$88=Para!$C16)*(M$89=Para!$F$4),Para!$D16,0))+(IF((M$92=Para!$C16)*(M$93=Para!$F$4),Para!$D16,0))+(IF((M$96=Para!$C16)*(M$97=Para!$F$4),Para!$D16,0))+(IF((M$100=Para!$C16)*(M$101=Para!$F$4),Para!$D16,0))+(IF((M$104=Para!$C16)*(M$105=Para!$F$4),Para!$D16,0))+(IF((M$108=Para!$C16)*(M$109=Para!$F$4),Para!$D16,0))+(IF((M$112=Para!$C16)*(M$113=Para!$F$4),Para!$D16,0))+(IF((M$116=Para!$C16)*(M$117=Para!$F$4),Para!$D16,0))+(IF((M$120=Para!$C16)*(M$121=Para!$F$4),Para!$D16,0))</f>
        <v>0</v>
      </c>
      <c r="N156" s="99">
        <f ca="1">IF((N$8=Para!$C16)*(N$9=Para!$F$4),Para!$D16,0)+(IF((N$12=Para!$C16)*(N$13=Para!$F$4),Para!$D16,0))+(IF((N$16=Para!$C16)*(N$17=Para!$F$4),Para!$D16,0))+(IF((N$20=Para!$C16)*(N$21=Para!$F$4),Para!$D16,0))+(IF((N$24=Para!$C16)*(N$25=Para!$F$4),Para!$D16,0))+(IF((N$28=Para!$C16)*(N$29=Para!$F$4),Para!$D16,0))+(IF((N$32=Para!$C16)*(N$33=Para!$F$4),Para!$D16,0))+(IF((N$36=Para!$C16)*(N$37=Para!$F$4),Para!$D16,0))+(IF((N$40=Para!$C16)*(N$41=Para!$F$4),Para!$D16,0))+(IF((N$44=Para!$C16)*(N$45=Para!$F$4),Para!$D16,0))+(IF((N$48=Para!$C16)*(N$49=Para!$F$4),Para!$D16,0))+(IF((N$52=Para!$C16)*(N$53=Para!$F$4),Para!$D16,0))+(IF((N$56=Para!$C16)*(N$57=Para!$F$4),Para!$D16,0))+(IF((N$60=Para!$C16)*(N$61=Para!$F$4),Para!$D16,0))+(IF((N$64=Para!$C16)*(N$65=Para!$F$4),Para!$D16,0))+(IF((N$68=Para!$C16)*(N$69=Para!$F$4),Para!$D16,0))+(IF((N$72=Para!$C16)*(N$73=Para!$F$4),Para!$D16,0))+(IF((N$76=Para!$C16)*(N$77=Para!$F$4),Para!$D16,0))+(IF((N$80=Para!$C16)*(N$81=Para!$F$4),Para!$D16,0))+(IF((N$84=Para!$C16)*(N$85=Para!$F$4),Para!$D16,0))+(IF((N$88=Para!$C16)*(N$89=Para!$F$4),Para!$D16,0))+(IF((N$92=Para!$C16)*(N$93=Para!$F$4),Para!$D16,0))+(IF((N$96=Para!$C16)*(N$97=Para!$F$4),Para!$D16,0))+(IF((N$100=Para!$C16)*(N$101=Para!$F$4),Para!$D16,0))+(IF((N$104=Para!$C16)*(N$105=Para!$F$4),Para!$D16,0))+(IF((N$108=Para!$C16)*(N$109=Para!$F$4),Para!$D16,0))+(IF((N$112=Para!$C16)*(N$113=Para!$F$4),Para!$D16,0))+(IF((N$116=Para!$C16)*(N$117=Para!$F$4),Para!$D16,0))+(IF((N$120=Para!$C16)*(N$121=Para!$F$4),Para!$D16,0))</f>
        <v>0</v>
      </c>
      <c r="O156" s="99">
        <f ca="1">IF((O$8=Para!$C16)*(O$9=Para!$F$4),Para!$D16,0)+(IF((O$12=Para!$C16)*(O$13=Para!$F$4),Para!$D16,0))+(IF((O$16=Para!$C16)*(O$17=Para!$F$4),Para!$D16,0))+(IF((O$20=Para!$C16)*(O$21=Para!$F$4),Para!$D16,0))+(IF((O$24=Para!$C16)*(O$25=Para!$F$4),Para!$D16,0))+(IF((O$28=Para!$C16)*(O$29=Para!$F$4),Para!$D16,0))+(IF((O$32=Para!$C16)*(O$33=Para!$F$4),Para!$D16,0))+(IF((O$36=Para!$C16)*(O$37=Para!$F$4),Para!$D16,0))+(IF((O$40=Para!$C16)*(O$41=Para!$F$4),Para!$D16,0))+(IF((O$44=Para!$C16)*(O$45=Para!$F$4),Para!$D16,0))+(IF((O$48=Para!$C16)*(O$49=Para!$F$4),Para!$D16,0))+(IF((O$52=Para!$C16)*(O$53=Para!$F$4),Para!$D16,0))+(IF((O$56=Para!$C16)*(O$57=Para!$F$4),Para!$D16,0))+(IF((O$60=Para!$C16)*(O$61=Para!$F$4),Para!$D16,0))+(IF((O$64=Para!$C16)*(O$65=Para!$F$4),Para!$D16,0))+(IF((O$68=Para!$C16)*(O$69=Para!$F$4),Para!$D16,0))+(IF((O$72=Para!$C16)*(O$73=Para!$F$4),Para!$D16,0))+(IF((O$76=Para!$C16)*(O$77=Para!$F$4),Para!$D16,0))+(IF((O$80=Para!$C16)*(O$81=Para!$F$4),Para!$D16,0))+(IF((O$84=Para!$C16)*(O$85=Para!$F$4),Para!$D16,0))+(IF((O$88=Para!$C16)*(O$89=Para!$F$4),Para!$D16,0))+(IF((O$92=Para!$C16)*(O$93=Para!$F$4),Para!$D16,0))+(IF((O$96=Para!$C16)*(O$97=Para!$F$4),Para!$D16,0))+(IF((O$100=Para!$C16)*(O$101=Para!$F$4),Para!$D16,0))+(IF((O$104=Para!$C16)*(O$105=Para!$F$4),Para!$D16,0))+(IF((O$108=Para!$C16)*(O$109=Para!$F$4),Para!$D16,0))+(IF((O$112=Para!$C16)*(O$113=Para!$F$4),Para!$D16,0))+(IF((O$116=Para!$C16)*(O$117=Para!$F$4),Para!$D16,0))+(IF((O$120=Para!$C16)*(O$121=Para!$F$4),Para!$D16,0))</f>
        <v>0</v>
      </c>
      <c r="P156" s="99">
        <f ca="1">IF((P$8=Para!$C16)*(P$9=Para!$F$4),Para!$D16,0)+(IF((P$12=Para!$C16)*(P$13=Para!$F$4),Para!$D16,0))+(IF((P$16=Para!$C16)*(P$17=Para!$F$4),Para!$D16,0))+(IF((P$20=Para!$C16)*(P$21=Para!$F$4),Para!$D16,0))+(IF((P$24=Para!$C16)*(P$25=Para!$F$4),Para!$D16,0))+(IF((P$28=Para!$C16)*(P$29=Para!$F$4),Para!$D16,0))+(IF((P$32=Para!$C16)*(P$33=Para!$F$4),Para!$D16,0))+(IF((P$36=Para!$C16)*(P$37=Para!$F$4),Para!$D16,0))+(IF((P$40=Para!$C16)*(P$41=Para!$F$4),Para!$D16,0))+(IF((P$44=Para!$C16)*(P$45=Para!$F$4),Para!$D16,0))+(IF((P$48=Para!$C16)*(P$49=Para!$F$4),Para!$D16,0))+(IF((P$52=Para!$C16)*(P$53=Para!$F$4),Para!$D16,0))+(IF((P$56=Para!$C16)*(P$57=Para!$F$4),Para!$D16,0))+(IF((P$60=Para!$C16)*(P$61=Para!$F$4),Para!$D16,0))+(IF((P$64=Para!$C16)*(P$65=Para!$F$4),Para!$D16,0))+(IF((P$68=Para!$C16)*(P$69=Para!$F$4),Para!$D16,0))+(IF((P$72=Para!$C16)*(P$73=Para!$F$4),Para!$D16,0))+(IF((P$76=Para!$C16)*(P$77=Para!$F$4),Para!$D16,0))+(IF((P$80=Para!$C16)*(P$81=Para!$F$4),Para!$D16,0))+(IF((P$84=Para!$C16)*(P$85=Para!$F$4),Para!$D16,0))+(IF((P$88=Para!$C16)*(P$89=Para!$F$4),Para!$D16,0))+(IF((P$92=Para!$C16)*(P$93=Para!$F$4),Para!$D16,0))+(IF((P$96=Para!$C16)*(P$97=Para!$F$4),Para!$D16,0))+(IF((P$100=Para!$C16)*(P$101=Para!$F$4),Para!$D16,0))+(IF((P$104=Para!$C16)*(P$105=Para!$F$4),Para!$D16,0))+(IF((P$108=Para!$C16)*(P$109=Para!$F$4),Para!$D16,0))+(IF((P$112=Para!$C16)*(P$113=Para!$F$4),Para!$D16,0))+(IF((P$116=Para!$C16)*(P$117=Para!$F$4),Para!$D16,0))+(IF((P$120=Para!$C16)*(P$121=Para!$F$4),Para!$D16,0))</f>
        <v>0</v>
      </c>
      <c r="Q156" s="99">
        <f ca="1">IF((Q$8=Para!$C16)*(Q$9=Para!$F$4),Para!$D16,0)+(IF((Q$12=Para!$C16)*(Q$13=Para!$F$4),Para!$D16,0))+(IF((Q$16=Para!$C16)*(Q$17=Para!$F$4),Para!$D16,0))+(IF((Q$20=Para!$C16)*(Q$21=Para!$F$4),Para!$D16,0))+(IF((Q$24=Para!$C16)*(Q$25=Para!$F$4),Para!$D16,0))+(IF((Q$28=Para!$C16)*(Q$29=Para!$F$4),Para!$D16,0))+(IF((Q$32=Para!$C16)*(Q$33=Para!$F$4),Para!$D16,0))+(IF((Q$36=Para!$C16)*(Q$37=Para!$F$4),Para!$D16,0))+(IF((Q$40=Para!$C16)*(Q$41=Para!$F$4),Para!$D16,0))+(IF((Q$44=Para!$C16)*(Q$45=Para!$F$4),Para!$D16,0))+(IF((Q$48=Para!$C16)*(Q$49=Para!$F$4),Para!$D16,0))+(IF((Q$52=Para!$C16)*(Q$53=Para!$F$4),Para!$D16,0))+(IF((Q$56=Para!$C16)*(Q$57=Para!$F$4),Para!$D16,0))+(IF((Q$60=Para!$C16)*(Q$61=Para!$F$4),Para!$D16,0))+(IF((Q$64=Para!$C16)*(Q$65=Para!$F$4),Para!$D16,0))+(IF((Q$68=Para!$C16)*(Q$69=Para!$F$4),Para!$D16,0))+(IF((Q$72=Para!$C16)*(Q$73=Para!$F$4),Para!$D16,0))+(IF((Q$76=Para!$C16)*(Q$77=Para!$F$4),Para!$D16,0))+(IF((Q$80=Para!$C16)*(Q$81=Para!$F$4),Para!$D16,0))+(IF((Q$84=Para!$C16)*(Q$85=Para!$F$4),Para!$D16,0))+(IF((Q$88=Para!$C16)*(Q$89=Para!$F$4),Para!$D16,0))+(IF((Q$92=Para!$C16)*(Q$93=Para!$F$4),Para!$D16,0))+(IF((Q$96=Para!$C16)*(Q$97=Para!$F$4),Para!$D16,0))+(IF((Q$100=Para!$C16)*(Q$101=Para!$F$4),Para!$D16,0))+(IF((Q$104=Para!$C16)*(Q$105=Para!$F$4),Para!$D16,0))+(IF((Q$108=Para!$C16)*(Q$109=Para!$F$4),Para!$D16,0))+(IF((Q$112=Para!$C16)*(Q$113=Para!$F$4),Para!$D16,0))+(IF((Q$116=Para!$C16)*(Q$117=Para!$F$4),Para!$D16,0))+(IF((Q$120=Para!$C16)*(Q$121=Para!$F$4),Para!$D16,0))</f>
        <v>0</v>
      </c>
      <c r="R156" s="99">
        <f ca="1">IF((R$8=Para!$C16)*(R$9=Para!$F$4),Para!$D16,0)+(IF((R$12=Para!$C16)*(R$13=Para!$F$4),Para!$D16,0))+(IF((R$16=Para!$C16)*(R$17=Para!$F$4),Para!$D16,0))+(IF((R$20=Para!$C16)*(R$21=Para!$F$4),Para!$D16,0))+(IF((R$24=Para!$C16)*(R$25=Para!$F$4),Para!$D16,0))+(IF((R$28=Para!$C16)*(R$29=Para!$F$4),Para!$D16,0))+(IF((R$32=Para!$C16)*(R$33=Para!$F$4),Para!$D16,0))+(IF((R$36=Para!$C16)*(R$37=Para!$F$4),Para!$D16,0))+(IF((R$40=Para!$C16)*(R$41=Para!$F$4),Para!$D16,0))+(IF((R$44=Para!$C16)*(R$45=Para!$F$4),Para!$D16,0))+(IF((R$48=Para!$C16)*(R$49=Para!$F$4),Para!$D16,0))+(IF((R$52=Para!$C16)*(R$53=Para!$F$4),Para!$D16,0))+(IF((R$56=Para!$C16)*(R$57=Para!$F$4),Para!$D16,0))+(IF((R$60=Para!$C16)*(R$61=Para!$F$4),Para!$D16,0))+(IF((R$64=Para!$C16)*(R$65=Para!$F$4),Para!$D16,0))+(IF((R$68=Para!$C16)*(R$69=Para!$F$4),Para!$D16,0))+(IF((R$72=Para!$C16)*(R$73=Para!$F$4),Para!$D16,0))+(IF((R$76=Para!$C16)*(R$77=Para!$F$4),Para!$D16,0))+(IF((R$80=Para!$C16)*(R$81=Para!$F$4),Para!$D16,0))+(IF((R$84=Para!$C16)*(R$85=Para!$F$4),Para!$D16,0))+(IF((R$88=Para!$C16)*(R$89=Para!$F$4),Para!$D16,0))+(IF((R$92=Para!$C16)*(R$93=Para!$F$4),Para!$D16,0))+(IF((R$96=Para!$C16)*(R$97=Para!$F$4),Para!$D16,0))+(IF((R$100=Para!$C16)*(R$101=Para!$F$4),Para!$D16,0))+(IF((R$104=Para!$C16)*(R$105=Para!$F$4),Para!$D16,0))+(IF((R$108=Para!$C16)*(R$109=Para!$F$4),Para!$D16,0))+(IF((R$112=Para!$C16)*(R$113=Para!$F$4),Para!$D16,0))+(IF((R$116=Para!$C16)*(R$117=Para!$F$4),Para!$D16,0))+(IF((R$120=Para!$C16)*(R$121=Para!$F$4),Para!$D16,0))</f>
        <v>0</v>
      </c>
      <c r="S156" s="99">
        <f ca="1">IF((S$8=Para!$C16)*(S$9=Para!$F$4),Para!$D16,0)+(IF((S$12=Para!$C16)*(S$13=Para!$F$4),Para!$D16,0))+(IF((S$16=Para!$C16)*(S$17=Para!$F$4),Para!$D16,0))+(IF((S$20=Para!$C16)*(S$21=Para!$F$4),Para!$D16,0))+(IF((S$24=Para!$C16)*(S$25=Para!$F$4),Para!$D16,0))+(IF((S$28=Para!$C16)*(S$29=Para!$F$4),Para!$D16,0))+(IF((S$32=Para!$C16)*(S$33=Para!$F$4),Para!$D16,0))+(IF((S$36=Para!$C16)*(S$37=Para!$F$4),Para!$D16,0))+(IF((S$40=Para!$C16)*(S$41=Para!$F$4),Para!$D16,0))+(IF((S$44=Para!$C16)*(S$45=Para!$F$4),Para!$D16,0))+(IF((S$48=Para!$C16)*(S$49=Para!$F$4),Para!$D16,0))+(IF((S$52=Para!$C16)*(S$53=Para!$F$4),Para!$D16,0))+(IF((S$56=Para!$C16)*(S$57=Para!$F$4),Para!$D16,0))+(IF((S$60=Para!$C16)*(S$61=Para!$F$4),Para!$D16,0))+(IF((S$64=Para!$C16)*(S$65=Para!$F$4),Para!$D16,0))+(IF((S$68=Para!$C16)*(S$69=Para!$F$4),Para!$D16,0))+(IF((S$72=Para!$C16)*(S$73=Para!$F$4),Para!$D16,0))+(IF((S$76=Para!$C16)*(S$77=Para!$F$4),Para!$D16,0))+(IF((S$80=Para!$C16)*(S$81=Para!$F$4),Para!$D16,0))+(IF((S$84=Para!$C16)*(S$85=Para!$F$4),Para!$D16,0))+(IF((S$88=Para!$C16)*(S$89=Para!$F$4),Para!$D16,0))+(IF((S$92=Para!$C16)*(S$93=Para!$F$4),Para!$D16,0))+(IF((S$96=Para!$C16)*(S$97=Para!$F$4),Para!$D16,0))+(IF((S$100=Para!$C16)*(S$101=Para!$F$4),Para!$D16,0))+(IF((S$104=Para!$C16)*(S$105=Para!$F$4),Para!$D16,0))+(IF((S$108=Para!$C16)*(S$109=Para!$F$4),Para!$D16,0))+(IF((S$112=Para!$C16)*(S$113=Para!$F$4),Para!$D16,0))+(IF((S$116=Para!$C16)*(S$117=Para!$F$4),Para!$D16,0))+(IF((S$120=Para!$C16)*(S$121=Para!$F$4),Para!$D16,0))</f>
        <v>0</v>
      </c>
      <c r="T156" s="99">
        <f ca="1">IF((T$8=Para!$C16)*(T$9=Para!$F$4),Para!$D16,0)+(IF((T$12=Para!$C16)*(T$13=Para!$F$4),Para!$D16,0))+(IF((T$16=Para!$C16)*(T$17=Para!$F$4),Para!$D16,0))+(IF((T$20=Para!$C16)*(T$21=Para!$F$4),Para!$D16,0))+(IF((T$24=Para!$C16)*(T$25=Para!$F$4),Para!$D16,0))+(IF((T$28=Para!$C16)*(T$29=Para!$F$4),Para!$D16,0))+(IF((T$32=Para!$C16)*(T$33=Para!$F$4),Para!$D16,0))+(IF((T$36=Para!$C16)*(T$37=Para!$F$4),Para!$D16,0))+(IF((T$40=Para!$C16)*(T$41=Para!$F$4),Para!$D16,0))+(IF((T$44=Para!$C16)*(T$45=Para!$F$4),Para!$D16,0))+(IF((T$48=Para!$C16)*(T$49=Para!$F$4),Para!$D16,0))+(IF((T$52=Para!$C16)*(T$53=Para!$F$4),Para!$D16,0))+(IF((T$56=Para!$C16)*(T$57=Para!$F$4),Para!$D16,0))+(IF((T$60=Para!$C16)*(T$61=Para!$F$4),Para!$D16,0))+(IF((T$64=Para!$C16)*(T$65=Para!$F$4),Para!$D16,0))+(IF((T$68=Para!$C16)*(T$69=Para!$F$4),Para!$D16,0))+(IF((T$72=Para!$C16)*(T$73=Para!$F$4),Para!$D16,0))+(IF((T$76=Para!$C16)*(T$77=Para!$F$4),Para!$D16,0))+(IF((T$80=Para!$C16)*(T$81=Para!$F$4),Para!$D16,0))+(IF((T$84=Para!$C16)*(T$85=Para!$F$4),Para!$D16,0))+(IF((T$88=Para!$C16)*(T$89=Para!$F$4),Para!$D16,0))+(IF((T$92=Para!$C16)*(T$93=Para!$F$4),Para!$D16,0))+(IF((T$96=Para!$C16)*(T$97=Para!$F$4),Para!$D16,0))+(IF((T$100=Para!$C16)*(T$101=Para!$F$4),Para!$D16,0))+(IF((T$104=Para!$C16)*(T$105=Para!$F$4),Para!$D16,0))+(IF((T$108=Para!$C16)*(T$109=Para!$F$4),Para!$D16,0))+(IF((T$112=Para!$C16)*(T$113=Para!$F$4),Para!$D16,0))+(IF((T$116=Para!$C16)*(T$117=Para!$F$4),Para!$D16,0))+(IF((T$120=Para!$C16)*(T$121=Para!$F$4),Para!$D16,0))</f>
        <v>0</v>
      </c>
      <c r="U156" s="99">
        <f ca="1">IF((U$8=Para!$C16)*(U$9=Para!$F$4),Para!$D16,0)+(IF((U$12=Para!$C16)*(U$13=Para!$F$4),Para!$D16,0))+(IF((U$16=Para!$C16)*(U$17=Para!$F$4),Para!$D16,0))+(IF((U$20=Para!$C16)*(U$21=Para!$F$4),Para!$D16,0))+(IF((U$24=Para!$C16)*(U$25=Para!$F$4),Para!$D16,0))+(IF((U$28=Para!$C16)*(U$29=Para!$F$4),Para!$D16,0))+(IF((U$32=Para!$C16)*(U$33=Para!$F$4),Para!$D16,0))+(IF((U$36=Para!$C16)*(U$37=Para!$F$4),Para!$D16,0))+(IF((U$40=Para!$C16)*(U$41=Para!$F$4),Para!$D16,0))+(IF((U$44=Para!$C16)*(U$45=Para!$F$4),Para!$D16,0))+(IF((U$48=Para!$C16)*(U$49=Para!$F$4),Para!$D16,0))+(IF((U$52=Para!$C16)*(U$53=Para!$F$4),Para!$D16,0))+(IF((U$56=Para!$C16)*(U$57=Para!$F$4),Para!$D16,0))+(IF((U$60=Para!$C16)*(U$61=Para!$F$4),Para!$D16,0))+(IF((U$64=Para!$C16)*(U$65=Para!$F$4),Para!$D16,0))+(IF((U$68=Para!$C16)*(U$69=Para!$F$4),Para!$D16,0))+(IF((U$72=Para!$C16)*(U$73=Para!$F$4),Para!$D16,0))+(IF((U$76=Para!$C16)*(U$77=Para!$F$4),Para!$D16,0))+(IF((U$80=Para!$C16)*(U$81=Para!$F$4),Para!$D16,0))+(IF((U$84=Para!$C16)*(U$85=Para!$F$4),Para!$D16,0))+(IF((U$88=Para!$C16)*(U$89=Para!$F$4),Para!$D16,0))+(IF((U$92=Para!$C16)*(U$93=Para!$F$4),Para!$D16,0))+(IF((U$96=Para!$C16)*(U$97=Para!$F$4),Para!$D16,0))+(IF((U$100=Para!$C16)*(U$101=Para!$F$4),Para!$D16,0))+(IF((U$104=Para!$C16)*(U$105=Para!$F$4),Para!$D16,0))+(IF((U$108=Para!$C16)*(U$109=Para!$F$4),Para!$D16,0))+(IF((U$112=Para!$C16)*(U$113=Para!$F$4),Para!$D16,0))+(IF((U$116=Para!$C16)*(U$117=Para!$F$4),Para!$D16,0))+(IF((U$120=Para!$C16)*(U$121=Para!$F$4),Para!$D16,0))</f>
        <v>0</v>
      </c>
      <c r="V156" s="99">
        <f ca="1">IF((V$8=Para!$C16)*(V$9=Para!$F$4),Para!$D16,0)+(IF((V$12=Para!$C16)*(V$13=Para!$F$4),Para!$D16,0))+(IF((V$16=Para!$C16)*(V$17=Para!$F$4),Para!$D16,0))+(IF((V$20=Para!$C16)*(V$21=Para!$F$4),Para!$D16,0))+(IF((V$24=Para!$C16)*(V$25=Para!$F$4),Para!$D16,0))+(IF((V$28=Para!$C16)*(V$29=Para!$F$4),Para!$D16,0))+(IF((V$32=Para!$C16)*(V$33=Para!$F$4),Para!$D16,0))+(IF((V$36=Para!$C16)*(V$37=Para!$F$4),Para!$D16,0))+(IF((V$40=Para!$C16)*(V$41=Para!$F$4),Para!$D16,0))+(IF((V$44=Para!$C16)*(V$45=Para!$F$4),Para!$D16,0))+(IF((V$48=Para!$C16)*(V$49=Para!$F$4),Para!$D16,0))+(IF((V$52=Para!$C16)*(V$53=Para!$F$4),Para!$D16,0))+(IF((V$56=Para!$C16)*(V$57=Para!$F$4),Para!$D16,0))+(IF((V$60=Para!$C16)*(V$61=Para!$F$4),Para!$D16,0))+(IF((V$64=Para!$C16)*(V$65=Para!$F$4),Para!$D16,0))+(IF((V$68=Para!$C16)*(V$69=Para!$F$4),Para!$D16,0))+(IF((V$72=Para!$C16)*(V$73=Para!$F$4),Para!$D16,0))+(IF((V$76=Para!$C16)*(V$77=Para!$F$4),Para!$D16,0))+(IF((V$80=Para!$C16)*(V$81=Para!$F$4),Para!$D16,0))+(IF((V$84=Para!$C16)*(V$85=Para!$F$4),Para!$D16,0))+(IF((V$88=Para!$C16)*(V$89=Para!$F$4),Para!$D16,0))+(IF((V$92=Para!$C16)*(V$93=Para!$F$4),Para!$D16,0))+(IF((V$96=Para!$C16)*(V$97=Para!$F$4),Para!$D16,0))+(IF((V$100=Para!$C16)*(V$101=Para!$F$4),Para!$D16,0))+(IF((V$104=Para!$C16)*(V$105=Para!$F$4),Para!$D16,0))+(IF((V$108=Para!$C16)*(V$109=Para!$F$4),Para!$D16,0))+(IF((V$112=Para!$C16)*(V$113=Para!$F$4),Para!$D16,0))+(IF((V$116=Para!$C16)*(V$117=Para!$F$4),Para!$D16,0))+(IF((V$120=Para!$C16)*(V$121=Para!$F$4),Para!$D16,0))</f>
        <v>0</v>
      </c>
      <c r="W156" s="99">
        <f ca="1">IF((W$8=Para!$C16)*(W$9=Para!$F$4),Para!$D16,0)+(IF((W$12=Para!$C16)*(W$13=Para!$F$4),Para!$D16,0))+(IF((W$16=Para!$C16)*(W$17=Para!$F$4),Para!$D16,0))+(IF((W$20=Para!$C16)*(W$21=Para!$F$4),Para!$D16,0))+(IF((W$24=Para!$C16)*(W$25=Para!$F$4),Para!$D16,0))+(IF((W$28=Para!$C16)*(W$29=Para!$F$4),Para!$D16,0))+(IF((W$32=Para!$C16)*(W$33=Para!$F$4),Para!$D16,0))+(IF((W$36=Para!$C16)*(W$37=Para!$F$4),Para!$D16,0))+(IF((W$40=Para!$C16)*(W$41=Para!$F$4),Para!$D16,0))+(IF((W$44=Para!$C16)*(W$45=Para!$F$4),Para!$D16,0))+(IF((W$48=Para!$C16)*(W$49=Para!$F$4),Para!$D16,0))+(IF((W$52=Para!$C16)*(W$53=Para!$F$4),Para!$D16,0))+(IF((W$56=Para!$C16)*(W$57=Para!$F$4),Para!$D16,0))+(IF((W$60=Para!$C16)*(W$61=Para!$F$4),Para!$D16,0))+(IF((W$64=Para!$C16)*(W$65=Para!$F$4),Para!$D16,0))+(IF((W$68=Para!$C16)*(W$69=Para!$F$4),Para!$D16,0))+(IF((W$72=Para!$C16)*(W$73=Para!$F$4),Para!$D16,0))+(IF((W$76=Para!$C16)*(W$77=Para!$F$4),Para!$D16,0))+(IF((W$80=Para!$C16)*(W$81=Para!$F$4),Para!$D16,0))+(IF((W$84=Para!$C16)*(W$85=Para!$F$4),Para!$D16,0))+(IF((W$88=Para!$C16)*(W$89=Para!$F$4),Para!$D16,0))+(IF((W$92=Para!$C16)*(W$93=Para!$F$4),Para!$D16,0))+(IF((W$96=Para!$C16)*(W$97=Para!$F$4),Para!$D16,0))+(IF((W$100=Para!$C16)*(W$101=Para!$F$4),Para!$D16,0))+(IF((W$104=Para!$C16)*(W$105=Para!$F$4),Para!$D16,0))+(IF((W$108=Para!$C16)*(W$109=Para!$F$4),Para!$D16,0))+(IF((W$112=Para!$C16)*(W$113=Para!$F$4),Para!$D16,0))+(IF((W$116=Para!$C16)*(W$117=Para!$F$4),Para!$D16,0))+(IF((W$120=Para!$C16)*(W$121=Para!$F$4),Para!$D16,0))</f>
        <v>0</v>
      </c>
      <c r="X156" s="99">
        <f ca="1">IF((X$8=Para!$C16)*(X$9=Para!$F$4),Para!$D16,0)+(IF((X$12=Para!$C16)*(X$13=Para!$F$4),Para!$D16,0))+(IF((X$16=Para!$C16)*(X$17=Para!$F$4),Para!$D16,0))+(IF((X$20=Para!$C16)*(X$21=Para!$F$4),Para!$D16,0))+(IF((X$24=Para!$C16)*(X$25=Para!$F$4),Para!$D16,0))+(IF((X$28=Para!$C16)*(X$29=Para!$F$4),Para!$D16,0))+(IF((X$32=Para!$C16)*(X$33=Para!$F$4),Para!$D16,0))+(IF((X$36=Para!$C16)*(X$37=Para!$F$4),Para!$D16,0))+(IF((X$40=Para!$C16)*(X$41=Para!$F$4),Para!$D16,0))+(IF((X$44=Para!$C16)*(X$45=Para!$F$4),Para!$D16,0))+(IF((X$48=Para!$C16)*(X$49=Para!$F$4),Para!$D16,0))+(IF((X$52=Para!$C16)*(X$53=Para!$F$4),Para!$D16,0))+(IF((X$56=Para!$C16)*(X$57=Para!$F$4),Para!$D16,0))+(IF((X$60=Para!$C16)*(X$61=Para!$F$4),Para!$D16,0))+(IF((X$64=Para!$C16)*(X$65=Para!$F$4),Para!$D16,0))+(IF((X$68=Para!$C16)*(X$69=Para!$F$4),Para!$D16,0))+(IF((X$72=Para!$C16)*(X$73=Para!$F$4),Para!$D16,0))+(IF((X$76=Para!$C16)*(X$77=Para!$F$4),Para!$D16,0))+(IF((X$80=Para!$C16)*(X$81=Para!$F$4),Para!$D16,0))+(IF((X$84=Para!$C16)*(X$85=Para!$F$4),Para!$D16,0))+(IF((X$88=Para!$C16)*(X$89=Para!$F$4),Para!$D16,0))+(IF((X$92=Para!$C16)*(X$93=Para!$F$4),Para!$D16,0))+(IF((X$96=Para!$C16)*(X$97=Para!$F$4),Para!$D16,0))+(IF((X$100=Para!$C16)*(X$101=Para!$F$4),Para!$D16,0))+(IF((X$104=Para!$C16)*(X$105=Para!$F$4),Para!$D16,0))+(IF((X$108=Para!$C16)*(X$109=Para!$F$4),Para!$D16,0))+(IF((X$112=Para!$C16)*(X$113=Para!$F$4),Para!$D16,0))+(IF((X$116=Para!$C16)*(X$117=Para!$F$4),Para!$D16,0))+(IF((X$120=Para!$C16)*(X$121=Para!$F$4),Para!$D16,0))</f>
        <v>0</v>
      </c>
      <c r="Y156" s="99">
        <f ca="1">IF((Y$8=Para!$C16)*(Y$9=Para!$F$4),Para!$D16,0)+(IF((Y$12=Para!$C16)*(Y$13=Para!$F$4),Para!$D16,0))+(IF((Y$16=Para!$C16)*(Y$17=Para!$F$4),Para!$D16,0))+(IF((Y$20=Para!$C16)*(Y$21=Para!$F$4),Para!$D16,0))+(IF((Y$24=Para!$C16)*(Y$25=Para!$F$4),Para!$D16,0))+(IF((Y$28=Para!$C16)*(Y$29=Para!$F$4),Para!$D16,0))+(IF((Y$32=Para!$C16)*(Y$33=Para!$F$4),Para!$D16,0))+(IF((Y$36=Para!$C16)*(Y$37=Para!$F$4),Para!$D16,0))+(IF((Y$40=Para!$C16)*(Y$41=Para!$F$4),Para!$D16,0))+(IF((Y$44=Para!$C16)*(Y$45=Para!$F$4),Para!$D16,0))+(IF((Y$48=Para!$C16)*(Y$49=Para!$F$4),Para!$D16,0))+(IF((Y$52=Para!$C16)*(Y$53=Para!$F$4),Para!$D16,0))+(IF((Y$56=Para!$C16)*(Y$57=Para!$F$4),Para!$D16,0))+(IF((Y$60=Para!$C16)*(Y$61=Para!$F$4),Para!$D16,0))+(IF((Y$64=Para!$C16)*(Y$65=Para!$F$4),Para!$D16,0))+(IF((Y$68=Para!$C16)*(Y$69=Para!$F$4),Para!$D16,0))+(IF((Y$72=Para!$C16)*(Y$73=Para!$F$4),Para!$D16,0))+(IF((Y$76=Para!$C16)*(Y$77=Para!$F$4),Para!$D16,0))+(IF((Y$80=Para!$C16)*(Y$81=Para!$F$4),Para!$D16,0))+(IF((Y$84=Para!$C16)*(Y$85=Para!$F$4),Para!$D16,0))+(IF((Y$88=Para!$C16)*(Y$89=Para!$F$4),Para!$D16,0))+(IF((Y$92=Para!$C16)*(Y$93=Para!$F$4),Para!$D16,0))+(IF((Y$96=Para!$C16)*(Y$97=Para!$F$4),Para!$D16,0))+(IF((Y$100=Para!$C16)*(Y$101=Para!$F$4),Para!$D16,0))+(IF((Y$104=Para!$C16)*(Y$105=Para!$F$4),Para!$D16,0))+(IF((Y$108=Para!$C16)*(Y$109=Para!$F$4),Para!$D16,0))+(IF((Y$112=Para!$C16)*(Y$113=Para!$F$4),Para!$D16,0))+(IF((Y$116=Para!$C16)*(Y$117=Para!$F$4),Para!$D16,0))+(IF((Y$120=Para!$C16)*(Y$121=Para!$F$4),Para!$D16,0))</f>
        <v>0</v>
      </c>
      <c r="Z156" s="99">
        <f ca="1">IF((Z$8=Para!$C16)*(Z$9=Para!$F$4),Para!$D16,0)+(IF((Z$12=Para!$C16)*(Z$13=Para!$F$4),Para!$D16,0))+(IF((Z$16=Para!$C16)*(Z$17=Para!$F$4),Para!$D16,0))+(IF((Z$20=Para!$C16)*(Z$21=Para!$F$4),Para!$D16,0))+(IF((Z$24=Para!$C16)*(Z$25=Para!$F$4),Para!$D16,0))+(IF((Z$28=Para!$C16)*(Z$29=Para!$F$4),Para!$D16,0))+(IF((Z$32=Para!$C16)*(Z$33=Para!$F$4),Para!$D16,0))+(IF((Z$36=Para!$C16)*(Z$37=Para!$F$4),Para!$D16,0))+(IF((Z$40=Para!$C16)*(Z$41=Para!$F$4),Para!$D16,0))+(IF((Z$44=Para!$C16)*(Z$45=Para!$F$4),Para!$D16,0))+(IF((Z$48=Para!$C16)*(Z$49=Para!$F$4),Para!$D16,0))+(IF((Z$52=Para!$C16)*(Z$53=Para!$F$4),Para!$D16,0))+(IF((Z$56=Para!$C16)*(Z$57=Para!$F$4),Para!$D16,0))+(IF((Z$60=Para!$C16)*(Z$61=Para!$F$4),Para!$D16,0))+(IF((Z$64=Para!$C16)*(Z$65=Para!$F$4),Para!$D16,0))+(IF((Z$68=Para!$C16)*(Z$69=Para!$F$4),Para!$D16,0))+(IF((Z$72=Para!$C16)*(Z$73=Para!$F$4),Para!$D16,0))+(IF((Z$76=Para!$C16)*(Z$77=Para!$F$4),Para!$D16,0))+(IF((Z$80=Para!$C16)*(Z$81=Para!$F$4),Para!$D16,0))+(IF((Z$84=Para!$C16)*(Z$85=Para!$F$4),Para!$D16,0))+(IF((Z$88=Para!$C16)*(Z$89=Para!$F$4),Para!$D16,0))+(IF((Z$92=Para!$C16)*(Z$93=Para!$F$4),Para!$D16,0))+(IF((Z$96=Para!$C16)*(Z$97=Para!$F$4),Para!$D16,0))+(IF((Z$100=Para!$C16)*(Z$101=Para!$F$4),Para!$D16,0))+(IF((Z$104=Para!$C16)*(Z$105=Para!$F$4),Para!$D16,0))+(IF((Z$108=Para!$C16)*(Z$109=Para!$F$4),Para!$D16,0))+(IF((Z$112=Para!$C16)*(Z$113=Para!$F$4),Para!$D16,0))+(IF((Z$116=Para!$C16)*(Z$117=Para!$F$4),Para!$D16,0))+(IF((Z$120=Para!$C16)*(Z$121=Para!$F$4),Para!$D16,0))</f>
        <v>0</v>
      </c>
      <c r="AA156" s="99">
        <f ca="1">IF((AA$8=Para!$C16)*(AA$9=Para!$F$4),Para!$D16,0)+(IF((AA$12=Para!$C16)*(AA$13=Para!$F$4),Para!$D16,0))+(IF((AA$16=Para!$C16)*(AA$17=Para!$F$4),Para!$D16,0))+(IF((AA$20=Para!$C16)*(AA$21=Para!$F$4),Para!$D16,0))+(IF((AA$24=Para!$C16)*(AA$25=Para!$F$4),Para!$D16,0))+(IF((AA$28=Para!$C16)*(AA$29=Para!$F$4),Para!$D16,0))+(IF((AA$32=Para!$C16)*(AA$33=Para!$F$4),Para!$D16,0))+(IF((AA$36=Para!$C16)*(AA$37=Para!$F$4),Para!$D16,0))+(IF((AA$40=Para!$C16)*(AA$41=Para!$F$4),Para!$D16,0))+(IF((AA$44=Para!$C16)*(AA$45=Para!$F$4),Para!$D16,0))+(IF((AA$48=Para!$C16)*(AA$49=Para!$F$4),Para!$D16,0))+(IF((AA$52=Para!$C16)*(AA$53=Para!$F$4),Para!$D16,0))+(IF((AA$56=Para!$C16)*(AA$57=Para!$F$4),Para!$D16,0))+(IF((AA$60=Para!$C16)*(AA$61=Para!$F$4),Para!$D16,0))+(IF((AA$64=Para!$C16)*(AA$65=Para!$F$4),Para!$D16,0))+(IF((AA$68=Para!$C16)*(AA$69=Para!$F$4),Para!$D16,0))+(IF((AA$72=Para!$C16)*(AA$73=Para!$F$4),Para!$D16,0))+(IF((AA$76=Para!$C16)*(AA$77=Para!$F$4),Para!$D16,0))+(IF((AA$80=Para!$C16)*(AA$81=Para!$F$4),Para!$D16,0))+(IF((AA$84=Para!$C16)*(AA$85=Para!$F$4),Para!$D16,0))+(IF((AA$88=Para!$C16)*(AA$89=Para!$F$4),Para!$D16,0))+(IF((AA$92=Para!$C16)*(AA$93=Para!$F$4),Para!$D16,0))+(IF((AA$96=Para!$C16)*(AA$97=Para!$F$4),Para!$D16,0))+(IF((AA$100=Para!$C16)*(AA$101=Para!$F$4),Para!$D16,0))+(IF((AA$104=Para!$C16)*(AA$105=Para!$F$4),Para!$D16,0))+(IF((AA$108=Para!$C16)*(AA$109=Para!$F$4),Para!$D16,0))+(IF((AA$112=Para!$C16)*(AA$113=Para!$F$4),Para!$D16,0))+(IF((AA$116=Para!$C16)*(AA$117=Para!$F$4),Para!$D16,0))+(IF((AA$120=Para!$C16)*(AA$121=Para!$F$4),Para!$D16,0))</f>
        <v>0</v>
      </c>
      <c r="AB156" s="99">
        <f ca="1">IF((AB$8=Para!$C16)*(AB$9=Para!$F$4),Para!$D16,0)+(IF((AB$12=Para!$C16)*(AB$13=Para!$F$4),Para!$D16,0))+(IF((AB$16=Para!$C16)*(AB$17=Para!$F$4),Para!$D16,0))+(IF((AB$20=Para!$C16)*(AB$21=Para!$F$4),Para!$D16,0))+(IF((AB$24=Para!$C16)*(AB$25=Para!$F$4),Para!$D16,0))+(IF((AB$28=Para!$C16)*(AB$29=Para!$F$4),Para!$D16,0))+(IF((AB$32=Para!$C16)*(AB$33=Para!$F$4),Para!$D16,0))+(IF((AB$36=Para!$C16)*(AB$37=Para!$F$4),Para!$D16,0))+(IF((AB$40=Para!$C16)*(AB$41=Para!$F$4),Para!$D16,0))+(IF((AB$44=Para!$C16)*(AB$45=Para!$F$4),Para!$D16,0))+(IF((AB$48=Para!$C16)*(AB$49=Para!$F$4),Para!$D16,0))+(IF((AB$52=Para!$C16)*(AB$53=Para!$F$4),Para!$D16,0))+(IF((AB$56=Para!$C16)*(AB$57=Para!$F$4),Para!$D16,0))+(IF((AB$60=Para!$C16)*(AB$61=Para!$F$4),Para!$D16,0))+(IF((AB$64=Para!$C16)*(AB$65=Para!$F$4),Para!$D16,0))+(IF((AB$68=Para!$C16)*(AB$69=Para!$F$4),Para!$D16,0))+(IF((AB$72=Para!$C16)*(AB$73=Para!$F$4),Para!$D16,0))+(IF((AB$76=Para!$C16)*(AB$77=Para!$F$4),Para!$D16,0))+(IF((AB$80=Para!$C16)*(AB$81=Para!$F$4),Para!$D16,0))+(IF((AB$84=Para!$C16)*(AB$85=Para!$F$4),Para!$D16,0))+(IF((AB$88=Para!$C16)*(AB$89=Para!$F$4),Para!$D16,0))+(IF((AB$92=Para!$C16)*(AB$93=Para!$F$4),Para!$D16,0))+(IF((AB$96=Para!$C16)*(AB$97=Para!$F$4),Para!$D16,0))+(IF((AB$100=Para!$C16)*(AB$101=Para!$F$4),Para!$D16,0))+(IF((AB$104=Para!$C16)*(AB$105=Para!$F$4),Para!$D16,0))+(IF((AB$108=Para!$C16)*(AB$109=Para!$F$4),Para!$D16,0))+(IF((AB$112=Para!$C16)*(AB$113=Para!$F$4),Para!$D16,0))+(IF((AB$116=Para!$C16)*(AB$117=Para!$F$4),Para!$D16,0))+(IF((AB$120=Para!$C16)*(AB$121=Para!$F$4),Para!$D16,0))</f>
        <v>0</v>
      </c>
      <c r="AC156" s="99">
        <f ca="1">IF((AC$8=Para!$C16)*(AC$9=Para!$F$4),Para!$D16,0)+(IF((AC$12=Para!$C16)*(AC$13=Para!$F$4),Para!$D16,0))+(IF((AC$16=Para!$C16)*(AC$17=Para!$F$4),Para!$D16,0))+(IF((AC$20=Para!$C16)*(AC$21=Para!$F$4),Para!$D16,0))+(IF((AC$24=Para!$C16)*(AC$25=Para!$F$4),Para!$D16,0))+(IF((AC$28=Para!$C16)*(AC$29=Para!$F$4),Para!$D16,0))+(IF((AC$32=Para!$C16)*(AC$33=Para!$F$4),Para!$D16,0))+(IF((AC$36=Para!$C16)*(AC$37=Para!$F$4),Para!$D16,0))+(IF((AC$40=Para!$C16)*(AC$41=Para!$F$4),Para!$D16,0))+(IF((AC$44=Para!$C16)*(AC$45=Para!$F$4),Para!$D16,0))+(IF((AC$48=Para!$C16)*(AC$49=Para!$F$4),Para!$D16,0))+(IF((AC$52=Para!$C16)*(AC$53=Para!$F$4),Para!$D16,0))+(IF((AC$56=Para!$C16)*(AC$57=Para!$F$4),Para!$D16,0))+(IF((AC$60=Para!$C16)*(AC$61=Para!$F$4),Para!$D16,0))+(IF((AC$64=Para!$C16)*(AC$65=Para!$F$4),Para!$D16,0))+(IF((AC$68=Para!$C16)*(AC$69=Para!$F$4),Para!$D16,0))+(IF((AC$72=Para!$C16)*(AC$73=Para!$F$4),Para!$D16,0))+(IF((AC$76=Para!$C16)*(AC$77=Para!$F$4),Para!$D16,0))+(IF((AC$80=Para!$C16)*(AC$81=Para!$F$4),Para!$D16,0))+(IF((AC$84=Para!$C16)*(AC$85=Para!$F$4),Para!$D16,0))+(IF((AC$88=Para!$C16)*(AC$89=Para!$F$4),Para!$D16,0))+(IF((AC$92=Para!$C16)*(AC$93=Para!$F$4),Para!$D16,0))+(IF((AC$96=Para!$C16)*(AC$97=Para!$F$4),Para!$D16,0))+(IF((AC$100=Para!$C16)*(AC$101=Para!$F$4),Para!$D16,0))+(IF((AC$104=Para!$C16)*(AC$105=Para!$F$4),Para!$D16,0))+(IF((AC$108=Para!$C16)*(AC$109=Para!$F$4),Para!$D16,0))+(IF((AC$112=Para!$C16)*(AC$113=Para!$F$4),Para!$D16,0))+(IF((AC$116=Para!$C16)*(AC$117=Para!$F$4),Para!$D16,0))+(IF((AC$120=Para!$C16)*(AC$121=Para!$F$4),Para!$D16,0))</f>
        <v>0</v>
      </c>
      <c r="AD156" s="99">
        <f ca="1">IF((AD$8=Para!$C16)*(AD$9=Para!$F$4),Para!$D16,0)+(IF((AD$12=Para!$C16)*(AD$13=Para!$F$4),Para!$D16,0))+(IF((AD$16=Para!$C16)*(AD$17=Para!$F$4),Para!$D16,0))+(IF((AD$20=Para!$C16)*(AD$21=Para!$F$4),Para!$D16,0))+(IF((AD$24=Para!$C16)*(AD$25=Para!$F$4),Para!$D16,0))+(IF((AD$28=Para!$C16)*(AD$29=Para!$F$4),Para!$D16,0))+(IF((AD$32=Para!$C16)*(AD$33=Para!$F$4),Para!$D16,0))+(IF((AD$36=Para!$C16)*(AD$37=Para!$F$4),Para!$D16,0))+(IF((AD$40=Para!$C16)*(AD$41=Para!$F$4),Para!$D16,0))+(IF((AD$44=Para!$C16)*(AD$45=Para!$F$4),Para!$D16,0))+(IF((AD$48=Para!$C16)*(AD$49=Para!$F$4),Para!$D16,0))+(IF((AD$52=Para!$C16)*(AD$53=Para!$F$4),Para!$D16,0))+(IF((AD$56=Para!$C16)*(AD$57=Para!$F$4),Para!$D16,0))+(IF((AD$60=Para!$C16)*(AD$61=Para!$F$4),Para!$D16,0))+(IF((AD$64=Para!$C16)*(AD$65=Para!$F$4),Para!$D16,0))+(IF((AD$68=Para!$C16)*(AD$69=Para!$F$4),Para!$D16,0))+(IF((AD$72=Para!$C16)*(AD$73=Para!$F$4),Para!$D16,0))+(IF((AD$76=Para!$C16)*(AD$77=Para!$F$4),Para!$D16,0))+(IF((AD$80=Para!$C16)*(AD$81=Para!$F$4),Para!$D16,0))+(IF((AD$84=Para!$C16)*(AD$85=Para!$F$4),Para!$D16,0))+(IF((AD$88=Para!$C16)*(AD$89=Para!$F$4),Para!$D16,0))+(IF((AD$92=Para!$C16)*(AD$93=Para!$F$4),Para!$D16,0))+(IF((AD$96=Para!$C16)*(AD$97=Para!$F$4),Para!$D16,0))+(IF((AD$100=Para!$C16)*(AD$101=Para!$F$4),Para!$D16,0))+(IF((AD$104=Para!$C16)*(AD$105=Para!$F$4),Para!$D16,0))+(IF((AD$108=Para!$C16)*(AD$109=Para!$F$4),Para!$D16,0))+(IF((AD$112=Para!$C16)*(AD$113=Para!$F$4),Para!$D16,0))+(IF((AD$116=Para!$C16)*(AD$117=Para!$F$4),Para!$D16,0))+(IF((AD$120=Para!$C16)*(AD$121=Para!$F$4),Para!$D16,0))</f>
        <v>0</v>
      </c>
      <c r="AE156" s="99">
        <f ca="1">IF((AE$8=Para!$C16)*(AE$9=Para!$F$4),Para!$D16,0)+(IF((AE$12=Para!$C16)*(AE$13=Para!$F$4),Para!$D16,0))+(IF((AE$16=Para!$C16)*(AE$17=Para!$F$4),Para!$D16,0))+(IF((AE$20=Para!$C16)*(AE$21=Para!$F$4),Para!$D16,0))+(IF((AE$24=Para!$C16)*(AE$25=Para!$F$4),Para!$D16,0))+(IF((AE$28=Para!$C16)*(AE$29=Para!$F$4),Para!$D16,0))+(IF((AE$32=Para!$C16)*(AE$33=Para!$F$4),Para!$D16,0))+(IF((AE$36=Para!$C16)*(AE$37=Para!$F$4),Para!$D16,0))+(IF((AE$40=Para!$C16)*(AE$41=Para!$F$4),Para!$D16,0))+(IF((AE$44=Para!$C16)*(AE$45=Para!$F$4),Para!$D16,0))+(IF((AE$48=Para!$C16)*(AE$49=Para!$F$4),Para!$D16,0))+(IF((AE$52=Para!$C16)*(AE$53=Para!$F$4),Para!$D16,0))+(IF((AE$56=Para!$C16)*(AE$57=Para!$F$4),Para!$D16,0))+(IF((AE$60=Para!$C16)*(AE$61=Para!$F$4),Para!$D16,0))+(IF((AE$64=Para!$C16)*(AE$65=Para!$F$4),Para!$D16,0))+(IF((AE$68=Para!$C16)*(AE$69=Para!$F$4),Para!$D16,0))+(IF((AE$72=Para!$C16)*(AE$73=Para!$F$4),Para!$D16,0))+(IF((AE$76=Para!$C16)*(AE$77=Para!$F$4),Para!$D16,0))+(IF((AE$80=Para!$C16)*(AE$81=Para!$F$4),Para!$D16,0))+(IF((AE$84=Para!$C16)*(AE$85=Para!$F$4),Para!$D16,0))+(IF((AE$88=Para!$C16)*(AE$89=Para!$F$4),Para!$D16,0))+(IF((AE$92=Para!$C16)*(AE$93=Para!$F$4),Para!$D16,0))+(IF((AE$96=Para!$C16)*(AE$97=Para!$F$4),Para!$D16,0))+(IF((AE$100=Para!$C16)*(AE$101=Para!$F$4),Para!$D16,0))+(IF((AE$104=Para!$C16)*(AE$105=Para!$F$4),Para!$D16,0))+(IF((AE$108=Para!$C16)*(AE$109=Para!$F$4),Para!$D16,0))+(IF((AE$112=Para!$C16)*(AE$113=Para!$F$4),Para!$D16,0))+(IF((AE$116=Para!$C16)*(AE$117=Para!$F$4),Para!$D16,0))+(IF((AE$120=Para!$C16)*(AE$121=Para!$F$4),Para!$D16,0))</f>
        <v>0</v>
      </c>
      <c r="AF156" s="99">
        <f ca="1">IF((AF$8=Para!$C16)*(AF$9=Para!$F$4),Para!$D16,0)+(IF((AF$12=Para!$C16)*(AF$13=Para!$F$4),Para!$D16,0))+(IF((AF$16=Para!$C16)*(AF$17=Para!$F$4),Para!$D16,0))+(IF((AF$20=Para!$C16)*(AF$21=Para!$F$4),Para!$D16,0))+(IF((AF$24=Para!$C16)*(AF$25=Para!$F$4),Para!$D16,0))+(IF((AF$28=Para!$C16)*(AF$29=Para!$F$4),Para!$D16,0))+(IF((AF$32=Para!$C16)*(AF$33=Para!$F$4),Para!$D16,0))+(IF((AF$36=Para!$C16)*(AF$37=Para!$F$4),Para!$D16,0))+(IF((AF$40=Para!$C16)*(AF$41=Para!$F$4),Para!$D16,0))+(IF((AF$44=Para!$C16)*(AF$45=Para!$F$4),Para!$D16,0))+(IF((AF$48=Para!$C16)*(AF$49=Para!$F$4),Para!$D16,0))+(IF((AF$52=Para!$C16)*(AF$53=Para!$F$4),Para!$D16,0))+(IF((AF$56=Para!$C16)*(AF$57=Para!$F$4),Para!$D16,0))+(IF((AF$60=Para!$C16)*(AF$61=Para!$F$4),Para!$D16,0))+(IF((AF$64=Para!$C16)*(AF$65=Para!$F$4),Para!$D16,0))+(IF((AF$68=Para!$C16)*(AF$69=Para!$F$4),Para!$D16,0))+(IF((AF$72=Para!$C16)*(AF$73=Para!$F$4),Para!$D16,0))+(IF((AF$76=Para!$C16)*(AF$77=Para!$F$4),Para!$D16,0))+(IF((AF$80=Para!$C16)*(AF$81=Para!$F$4),Para!$D16,0))+(IF((AF$84=Para!$C16)*(AF$85=Para!$F$4),Para!$D16,0))+(IF((AF$88=Para!$C16)*(AF$89=Para!$F$4),Para!$D16,0))+(IF((AF$92=Para!$C16)*(AF$93=Para!$F$4),Para!$D16,0))+(IF((AF$96=Para!$C16)*(AF$97=Para!$F$4),Para!$D16,0))+(IF((AF$100=Para!$C16)*(AF$101=Para!$F$4),Para!$D16,0))+(IF((AF$104=Para!$C16)*(AF$105=Para!$F$4),Para!$D16,0))+(IF((AF$108=Para!$C16)*(AF$109=Para!$F$4),Para!$D16,0))+(IF((AF$112=Para!$C16)*(AF$113=Para!$F$4),Para!$D16,0))+(IF((AF$116=Para!$C16)*(AF$117=Para!$F$4),Para!$D16,0))+(IF((AF$120=Para!$C16)*(AF$121=Para!$F$4),Para!$D16,0))</f>
        <v>0</v>
      </c>
      <c r="AG156" s="99">
        <f ca="1">IF((AG$8=Para!$C16)*(AG$9=Para!$F$4),Para!$D16,0)+(IF((AG$12=Para!$C16)*(AG$13=Para!$F$4),Para!$D16,0))+(IF((AG$16=Para!$C16)*(AG$17=Para!$F$4),Para!$D16,0))+(IF((AG$20=Para!$C16)*(AG$21=Para!$F$4),Para!$D16,0))+(IF((AG$24=Para!$C16)*(AG$25=Para!$F$4),Para!$D16,0))+(IF((AG$28=Para!$C16)*(AG$29=Para!$F$4),Para!$D16,0))+(IF((AG$32=Para!$C16)*(AG$33=Para!$F$4),Para!$D16,0))+(IF((AG$36=Para!$C16)*(AG$37=Para!$F$4),Para!$D16,0))+(IF((AG$40=Para!$C16)*(AG$41=Para!$F$4),Para!$D16,0))+(IF((AG$44=Para!$C16)*(AG$45=Para!$F$4),Para!$D16,0))+(IF((AG$48=Para!$C16)*(AG$49=Para!$F$4),Para!$D16,0))+(IF((AG$52=Para!$C16)*(AG$53=Para!$F$4),Para!$D16,0))+(IF((AG$56=Para!$C16)*(AG$57=Para!$F$4),Para!$D16,0))+(IF((AG$60=Para!$C16)*(AG$61=Para!$F$4),Para!$D16,0))+(IF((AG$64=Para!$C16)*(AG$65=Para!$F$4),Para!$D16,0))+(IF((AG$68=Para!$C16)*(AG$69=Para!$F$4),Para!$D16,0))+(IF((AG$72=Para!$C16)*(AG$73=Para!$F$4),Para!$D16,0))+(IF((AG$76=Para!$C16)*(AG$77=Para!$F$4),Para!$D16,0))+(IF((AG$80=Para!$C16)*(AG$81=Para!$F$4),Para!$D16,0))+(IF((AG$84=Para!$C16)*(AG$85=Para!$F$4),Para!$D16,0))+(IF((AG$88=Para!$C16)*(AG$89=Para!$F$4),Para!$D16,0))+(IF((AG$92=Para!$C16)*(AG$93=Para!$F$4),Para!$D16,0))+(IF((AG$96=Para!$C16)*(AG$97=Para!$F$4),Para!$D16,0))+(IF((AG$100=Para!$C16)*(AG$101=Para!$F$4),Para!$D16,0))+(IF((AG$104=Para!$C16)*(AG$105=Para!$F$4),Para!$D16,0))+(IF((AG$108=Para!$C16)*(AG$109=Para!$F$4),Para!$D16,0))+(IF((AG$112=Para!$C16)*(AG$113=Para!$F$4),Para!$D16,0))+(IF((AG$116=Para!$C16)*(AG$117=Para!$F$4),Para!$D16,0))+(IF((AG$120=Para!$C16)*(AG$121=Para!$F$4),Para!$D16,0))</f>
        <v>0</v>
      </c>
    </row>
    <row r="157" spans="1:33" ht="15" customHeight="1">
      <c r="A157" s="111"/>
      <c r="B157" s="96" t="s">
        <v>13</v>
      </c>
      <c r="C157" s="99">
        <f ca="1">IF((C$8=Para!$C17)*(C$9=Para!$F$4),Para!$D17,0)+(IF((C$12=Para!$C17)*(C$13=Para!$F$4),Para!$D17,0))+(IF((C$16=Para!$C17)*(C$17=Para!$F$4),Para!$D17,0))+(IF((C$20=Para!$C17)*(C$21=Para!$F$4),Para!$D17,0))+(IF((C$24=Para!$C17)*(C$25=Para!$F$4),Para!$D17,0))+(IF((C$28=Para!$C17)*(C$29=Para!$F$4),Para!$D17,0))+(IF((C$32=Para!$C17)*(C$33=Para!$F$4),Para!$D17,0))+(IF((C$36=Para!$C17)*(C$37=Para!$F$4),Para!$D17,0))+(IF((C$40=Para!$C17)*(C$41=Para!$F$4),Para!$D17,0))+(IF((C$44=Para!$C17)*(C$45=Para!$F$4),Para!$D17,0))+(IF((C$48=Para!$C17)*(C$49=Para!$F$4),Para!$D17,0))+(IF((C$52=Para!$C17)*(C$53=Para!$F$4),Para!$D17,0))+(IF((C$56=Para!$C17)*(C$57=Para!$F$4),Para!$D17,0))+(IF((C$60=Para!$C17)*(C$61=Para!$F$4),Para!$D17,0))+(IF((C$64=Para!$C17)*(C$65=Para!$F$4),Para!$D17,0))+(IF((C$68=Para!$C17)*(C$69=Para!$F$4),Para!$D17,0))+(IF((C$72=Para!$C17)*(C$73=Para!$F$4),Para!$D17,0))+(IF((C$76=Para!$C17)*(C$77=Para!$F$4),Para!$D17,0))+(IF((C$80=Para!$C17)*(C$81=Para!$F$4),Para!$D17,0))+(IF((C$84=Para!$C17)*(C$85=Para!$F$4),Para!$D17,0))+(IF((C$88=Para!$C17)*(C$89=Para!$F$4),Para!$D17,0))+(IF((C$92=Para!$C17)*(C$93=Para!$F$4),Para!$D17,0))+(IF((C$96=Para!$C17)*(C$97=Para!$F$4),Para!$D17,0))+(IF((C$100=Para!$C17)*(C$101=Para!$F$4),Para!$D17,0))+(IF((C$104=Para!$C17)*(C$105=Para!$F$4),Para!$D17,0))+(IF((C$108=Para!$C17)*(C$109=Para!$F$4),Para!$D17,0))+(IF((C$112=Para!$C17)*(C$113=Para!$F$4),Para!$D17,0))+(IF((C$116=Para!$C17)*(C$117=Para!$F$4),Para!$D17,0))+(IF((C$120=Para!$C17)*(C$121=Para!$F$4),Para!$D17,0))</f>
        <v>0</v>
      </c>
      <c r="D157" s="99">
        <f ca="1">IF((D$8=Para!$C17)*(D$9=Para!$F$4),Para!$D17,0)+(IF((D$12=Para!$C17)*(D$13=Para!$F$4),Para!$D17,0))+(IF((D$16=Para!$C17)*(D$17=Para!$F$4),Para!$D17,0))+(IF((D$20=Para!$C17)*(D$21=Para!$F$4),Para!$D17,0))+(IF((D$24=Para!$C17)*(D$25=Para!$F$4),Para!$D17,0))+(IF((D$28=Para!$C17)*(D$29=Para!$F$4),Para!$D17,0))+(IF((D$32=Para!$C17)*(D$33=Para!$F$4),Para!$D17,0))+(IF((D$36=Para!$C17)*(D$37=Para!$F$4),Para!$D17,0))+(IF((D$40=Para!$C17)*(D$41=Para!$F$4),Para!$D17,0))+(IF((D$44=Para!$C17)*(D$45=Para!$F$4),Para!$D17,0))+(IF((D$48=Para!$C17)*(D$49=Para!$F$4),Para!$D17,0))+(IF((D$52=Para!$C17)*(D$53=Para!$F$4),Para!$D17,0))+(IF((D$56=Para!$C17)*(D$57=Para!$F$4),Para!$D17,0))+(IF((D$60=Para!$C17)*(D$61=Para!$F$4),Para!$D17,0))+(IF((D$64=Para!$C17)*(D$65=Para!$F$4),Para!$D17,0))+(IF((D$68=Para!$C17)*(D$69=Para!$F$4),Para!$D17,0))+(IF((D$72=Para!$C17)*(D$73=Para!$F$4),Para!$D17,0))+(IF((D$76=Para!$C17)*(D$77=Para!$F$4),Para!$D17,0))+(IF((D$80=Para!$C17)*(D$81=Para!$F$4),Para!$D17,0))+(IF((D$84=Para!$C17)*(D$85=Para!$F$4),Para!$D17,0))+(IF((D$88=Para!$C17)*(D$89=Para!$F$4),Para!$D17,0))+(IF((D$92=Para!$C17)*(D$93=Para!$F$4),Para!$D17,0))+(IF((D$96=Para!$C17)*(D$97=Para!$F$4),Para!$D17,0))+(IF((D$100=Para!$C17)*(D$101=Para!$F$4),Para!$D17,0))+(IF((D$104=Para!$C17)*(D$105=Para!$F$4),Para!$D17,0))+(IF((D$108=Para!$C17)*(D$109=Para!$F$4),Para!$D17,0))+(IF((D$112=Para!$C17)*(D$113=Para!$F$4),Para!$D17,0))+(IF((D$116=Para!$C17)*(D$117=Para!$F$4),Para!$D17,0))+(IF((D$120=Para!$C17)*(D$121=Para!$F$4),Para!$D17,0))</f>
        <v>0</v>
      </c>
      <c r="E157" s="99">
        <f ca="1">IF((E$8=Para!$C17)*(E$9=Para!$F$4),Para!$D17,0)+(IF((E$12=Para!$C17)*(E$13=Para!$F$4),Para!$D17,0))+(IF((E$16=Para!$C17)*(E$17=Para!$F$4),Para!$D17,0))+(IF((E$20=Para!$C17)*(E$21=Para!$F$4),Para!$D17,0))+(IF((E$24=Para!$C17)*(E$25=Para!$F$4),Para!$D17,0))+(IF((E$28=Para!$C17)*(E$29=Para!$F$4),Para!$D17,0))+(IF((E$32=Para!$C17)*(E$33=Para!$F$4),Para!$D17,0))+(IF((E$36=Para!$C17)*(E$37=Para!$F$4),Para!$D17,0))+(IF((E$40=Para!$C17)*(E$41=Para!$F$4),Para!$D17,0))+(IF((E$44=Para!$C17)*(E$45=Para!$F$4),Para!$D17,0))+(IF((E$48=Para!$C17)*(E$49=Para!$F$4),Para!$D17,0))+(IF((E$52=Para!$C17)*(E$53=Para!$F$4),Para!$D17,0))+(IF((E$56=Para!$C17)*(E$57=Para!$F$4),Para!$D17,0))+(IF((E$60=Para!$C17)*(E$61=Para!$F$4),Para!$D17,0))+(IF((E$64=Para!$C17)*(E$65=Para!$F$4),Para!$D17,0))+(IF((E$68=Para!$C17)*(E$69=Para!$F$4),Para!$D17,0))+(IF((E$72=Para!$C17)*(E$73=Para!$F$4),Para!$D17,0))+(IF((E$76=Para!$C17)*(E$77=Para!$F$4),Para!$D17,0))+(IF((E$80=Para!$C17)*(E$81=Para!$F$4),Para!$D17,0))+(IF((E$84=Para!$C17)*(E$85=Para!$F$4),Para!$D17,0))+(IF((E$88=Para!$C17)*(E$89=Para!$F$4),Para!$D17,0))+(IF((E$92=Para!$C17)*(E$93=Para!$F$4),Para!$D17,0))+(IF((E$96=Para!$C17)*(E$97=Para!$F$4),Para!$D17,0))+(IF((E$100=Para!$C17)*(E$101=Para!$F$4),Para!$D17,0))+(IF((E$104=Para!$C17)*(E$105=Para!$F$4),Para!$D17,0))+(IF((E$108=Para!$C17)*(E$109=Para!$F$4),Para!$D17,0))+(IF((E$112=Para!$C17)*(E$113=Para!$F$4),Para!$D17,0))+(IF((E$116=Para!$C17)*(E$117=Para!$F$4),Para!$D17,0))+(IF((E$120=Para!$C17)*(E$121=Para!$F$4),Para!$D17,0))</f>
        <v>0</v>
      </c>
      <c r="F157" s="99">
        <f ca="1">IF((F$8=Para!$C17)*(F$9=Para!$F$4),Para!$D17,0)+(IF((F$12=Para!$C17)*(F$13=Para!$F$4),Para!$D17,0))+(IF((F$16=Para!$C17)*(F$17=Para!$F$4),Para!$D17,0))+(IF((F$20=Para!$C17)*(F$21=Para!$F$4),Para!$D17,0))+(IF((F$24=Para!$C17)*(F$25=Para!$F$4),Para!$D17,0))+(IF((F$28=Para!$C17)*(F$29=Para!$F$4),Para!$D17,0))+(IF((F$32=Para!$C17)*(F$33=Para!$F$4),Para!$D17,0))+(IF((F$36=Para!$C17)*(F$37=Para!$F$4),Para!$D17,0))+(IF((F$40=Para!$C17)*(F$41=Para!$F$4),Para!$D17,0))+(IF((F$44=Para!$C17)*(F$45=Para!$F$4),Para!$D17,0))+(IF((F$48=Para!$C17)*(F$49=Para!$F$4),Para!$D17,0))+(IF((F$52=Para!$C17)*(F$53=Para!$F$4),Para!$D17,0))+(IF((F$56=Para!$C17)*(F$57=Para!$F$4),Para!$D17,0))+(IF((F$60=Para!$C17)*(F$61=Para!$F$4),Para!$D17,0))+(IF((F$64=Para!$C17)*(F$65=Para!$F$4),Para!$D17,0))+(IF((F$68=Para!$C17)*(F$69=Para!$F$4),Para!$D17,0))+(IF((F$72=Para!$C17)*(F$73=Para!$F$4),Para!$D17,0))+(IF((F$76=Para!$C17)*(F$77=Para!$F$4),Para!$D17,0))+(IF((F$80=Para!$C17)*(F$81=Para!$F$4),Para!$D17,0))+(IF((F$84=Para!$C17)*(F$85=Para!$F$4),Para!$D17,0))+(IF((F$88=Para!$C17)*(F$89=Para!$F$4),Para!$D17,0))+(IF((F$92=Para!$C17)*(F$93=Para!$F$4),Para!$D17,0))+(IF((F$96=Para!$C17)*(F$97=Para!$F$4),Para!$D17,0))+(IF((F$100=Para!$C17)*(F$101=Para!$F$4),Para!$D17,0))+(IF((F$104=Para!$C17)*(F$105=Para!$F$4),Para!$D17,0))+(IF((F$108=Para!$C17)*(F$109=Para!$F$4),Para!$D17,0))+(IF((F$112=Para!$C17)*(F$113=Para!$F$4),Para!$D17,0))+(IF((F$116=Para!$C17)*(F$117=Para!$F$4),Para!$D17,0))+(IF((F$120=Para!$C17)*(F$121=Para!$F$4),Para!$D17,0))</f>
        <v>0</v>
      </c>
      <c r="G157" s="99">
        <f ca="1">IF((G$8=Para!$C17)*(G$9=Para!$F$4),Para!$D17,0)+(IF((G$12=Para!$C17)*(G$13=Para!$F$4),Para!$D17,0))+(IF((G$16=Para!$C17)*(G$17=Para!$F$4),Para!$D17,0))+(IF((G$20=Para!$C17)*(G$21=Para!$F$4),Para!$D17,0))+(IF((G$24=Para!$C17)*(G$25=Para!$F$4),Para!$D17,0))+(IF((G$28=Para!$C17)*(G$29=Para!$F$4),Para!$D17,0))+(IF((G$32=Para!$C17)*(G$33=Para!$F$4),Para!$D17,0))+(IF((G$36=Para!$C17)*(G$37=Para!$F$4),Para!$D17,0))+(IF((G$40=Para!$C17)*(G$41=Para!$F$4),Para!$D17,0))+(IF((G$44=Para!$C17)*(G$45=Para!$F$4),Para!$D17,0))+(IF((G$48=Para!$C17)*(G$49=Para!$F$4),Para!$D17,0))+(IF((G$52=Para!$C17)*(G$53=Para!$F$4),Para!$D17,0))+(IF((G$56=Para!$C17)*(G$57=Para!$F$4),Para!$D17,0))+(IF((G$60=Para!$C17)*(G$61=Para!$F$4),Para!$D17,0))+(IF((G$64=Para!$C17)*(G$65=Para!$F$4),Para!$D17,0))+(IF((G$68=Para!$C17)*(G$69=Para!$F$4),Para!$D17,0))+(IF((G$72=Para!$C17)*(G$73=Para!$F$4),Para!$D17,0))+(IF((G$76=Para!$C17)*(G$77=Para!$F$4),Para!$D17,0))+(IF((G$80=Para!$C17)*(G$81=Para!$F$4),Para!$D17,0))+(IF((G$84=Para!$C17)*(G$85=Para!$F$4),Para!$D17,0))+(IF((G$88=Para!$C17)*(G$89=Para!$F$4),Para!$D17,0))+(IF((G$92=Para!$C17)*(G$93=Para!$F$4),Para!$D17,0))+(IF((G$96=Para!$C17)*(G$97=Para!$F$4),Para!$D17,0))+(IF((G$100=Para!$C17)*(G$101=Para!$F$4),Para!$D17,0))+(IF((G$104=Para!$C17)*(G$105=Para!$F$4),Para!$D17,0))+(IF((G$108=Para!$C17)*(G$109=Para!$F$4),Para!$D17,0))+(IF((G$112=Para!$C17)*(G$113=Para!$F$4),Para!$D17,0))+(IF((G$116=Para!$C17)*(G$117=Para!$F$4),Para!$D17,0))+(IF((G$120=Para!$C17)*(G$121=Para!$F$4),Para!$D17,0))</f>
        <v>0</v>
      </c>
      <c r="H157" s="99">
        <f ca="1">IF((H$8=Para!$C17)*(H$9=Para!$F$4),Para!$D17,0)+(IF((H$12=Para!$C17)*(H$13=Para!$F$4),Para!$D17,0))+(IF((H$16=Para!$C17)*(H$17=Para!$F$4),Para!$D17,0))+(IF((H$20=Para!$C17)*(H$21=Para!$F$4),Para!$D17,0))+(IF((H$24=Para!$C17)*(H$25=Para!$F$4),Para!$D17,0))+(IF((H$28=Para!$C17)*(H$29=Para!$F$4),Para!$D17,0))+(IF((H$32=Para!$C17)*(H$33=Para!$F$4),Para!$D17,0))+(IF((H$36=Para!$C17)*(H$37=Para!$F$4),Para!$D17,0))+(IF((H$40=Para!$C17)*(H$41=Para!$F$4),Para!$D17,0))+(IF((H$44=Para!$C17)*(H$45=Para!$F$4),Para!$D17,0))+(IF((H$48=Para!$C17)*(H$49=Para!$F$4),Para!$D17,0))+(IF((H$52=Para!$C17)*(H$53=Para!$F$4),Para!$D17,0))+(IF((H$56=Para!$C17)*(H$57=Para!$F$4),Para!$D17,0))+(IF((H$60=Para!$C17)*(H$61=Para!$F$4),Para!$D17,0))+(IF((H$64=Para!$C17)*(H$65=Para!$F$4),Para!$D17,0))+(IF((H$68=Para!$C17)*(H$69=Para!$F$4),Para!$D17,0))+(IF((H$72=Para!$C17)*(H$73=Para!$F$4),Para!$D17,0))+(IF((H$76=Para!$C17)*(H$77=Para!$F$4),Para!$D17,0))+(IF((H$80=Para!$C17)*(H$81=Para!$F$4),Para!$D17,0))+(IF((H$84=Para!$C17)*(H$85=Para!$F$4),Para!$D17,0))+(IF((H$88=Para!$C17)*(H$89=Para!$F$4),Para!$D17,0))+(IF((H$92=Para!$C17)*(H$93=Para!$F$4),Para!$D17,0))+(IF((H$96=Para!$C17)*(H$97=Para!$F$4),Para!$D17,0))+(IF((H$100=Para!$C17)*(H$101=Para!$F$4),Para!$D17,0))+(IF((H$104=Para!$C17)*(H$105=Para!$F$4),Para!$D17,0))+(IF((H$108=Para!$C17)*(H$109=Para!$F$4),Para!$D17,0))+(IF((H$112=Para!$C17)*(H$113=Para!$F$4),Para!$D17,0))+(IF((H$116=Para!$C17)*(H$117=Para!$F$4),Para!$D17,0))+(IF((H$120=Para!$C17)*(H$121=Para!$F$4),Para!$D17,0))</f>
        <v>0</v>
      </c>
      <c r="I157" s="99">
        <f ca="1">IF((I$8=Para!$C17)*(I$9=Para!$F$4),Para!$D17,0)+(IF((I$12=Para!$C17)*(I$13=Para!$F$4),Para!$D17,0))+(IF((I$16=Para!$C17)*(I$17=Para!$F$4),Para!$D17,0))+(IF((I$20=Para!$C17)*(I$21=Para!$F$4),Para!$D17,0))+(IF((I$24=Para!$C17)*(I$25=Para!$F$4),Para!$D17,0))+(IF((I$28=Para!$C17)*(I$29=Para!$F$4),Para!$D17,0))+(IF((I$32=Para!$C17)*(I$33=Para!$F$4),Para!$D17,0))+(IF((I$36=Para!$C17)*(I$37=Para!$F$4),Para!$D17,0))+(IF((I$40=Para!$C17)*(I$41=Para!$F$4),Para!$D17,0))+(IF((I$44=Para!$C17)*(I$45=Para!$F$4),Para!$D17,0))+(IF((I$48=Para!$C17)*(I$49=Para!$F$4),Para!$D17,0))+(IF((I$52=Para!$C17)*(I$53=Para!$F$4),Para!$D17,0))+(IF((I$56=Para!$C17)*(I$57=Para!$F$4),Para!$D17,0))+(IF((I$60=Para!$C17)*(I$61=Para!$F$4),Para!$D17,0))+(IF((I$64=Para!$C17)*(I$65=Para!$F$4),Para!$D17,0))+(IF((I$68=Para!$C17)*(I$69=Para!$F$4),Para!$D17,0))+(IF((I$72=Para!$C17)*(I$73=Para!$F$4),Para!$D17,0))+(IF((I$76=Para!$C17)*(I$77=Para!$F$4),Para!$D17,0))+(IF((I$80=Para!$C17)*(I$81=Para!$F$4),Para!$D17,0))+(IF((I$84=Para!$C17)*(I$85=Para!$F$4),Para!$D17,0))+(IF((I$88=Para!$C17)*(I$89=Para!$F$4),Para!$D17,0))+(IF((I$92=Para!$C17)*(I$93=Para!$F$4),Para!$D17,0))+(IF((I$96=Para!$C17)*(I$97=Para!$F$4),Para!$D17,0))+(IF((I$100=Para!$C17)*(I$101=Para!$F$4),Para!$D17,0))+(IF((I$104=Para!$C17)*(I$105=Para!$F$4),Para!$D17,0))+(IF((I$108=Para!$C17)*(I$109=Para!$F$4),Para!$D17,0))+(IF((I$112=Para!$C17)*(I$113=Para!$F$4),Para!$D17,0))+(IF((I$116=Para!$C17)*(I$117=Para!$F$4),Para!$D17,0))+(IF((I$120=Para!$C17)*(I$121=Para!$F$4),Para!$D17,0))</f>
        <v>0</v>
      </c>
      <c r="J157" s="99">
        <f ca="1">IF((J$8=Para!$C17)*(J$9=Para!$F$4),Para!$D17,0)+(IF((J$12=Para!$C17)*(J$13=Para!$F$4),Para!$D17,0))+(IF((J$16=Para!$C17)*(J$17=Para!$F$4),Para!$D17,0))+(IF((J$20=Para!$C17)*(J$21=Para!$F$4),Para!$D17,0))+(IF((J$24=Para!$C17)*(J$25=Para!$F$4),Para!$D17,0))+(IF((J$28=Para!$C17)*(J$29=Para!$F$4),Para!$D17,0))+(IF((J$32=Para!$C17)*(J$33=Para!$F$4),Para!$D17,0))+(IF((J$36=Para!$C17)*(J$37=Para!$F$4),Para!$D17,0))+(IF((J$40=Para!$C17)*(J$41=Para!$F$4),Para!$D17,0))+(IF((J$44=Para!$C17)*(J$45=Para!$F$4),Para!$D17,0))+(IF((J$48=Para!$C17)*(J$49=Para!$F$4),Para!$D17,0))+(IF((J$52=Para!$C17)*(J$53=Para!$F$4),Para!$D17,0))+(IF((J$56=Para!$C17)*(J$57=Para!$F$4),Para!$D17,0))+(IF((J$60=Para!$C17)*(J$61=Para!$F$4),Para!$D17,0))+(IF((J$64=Para!$C17)*(J$65=Para!$F$4),Para!$D17,0))+(IF((J$68=Para!$C17)*(J$69=Para!$F$4),Para!$D17,0))+(IF((J$72=Para!$C17)*(J$73=Para!$F$4),Para!$D17,0))+(IF((J$76=Para!$C17)*(J$77=Para!$F$4),Para!$D17,0))+(IF((J$80=Para!$C17)*(J$81=Para!$F$4),Para!$D17,0))+(IF((J$84=Para!$C17)*(J$85=Para!$F$4),Para!$D17,0))+(IF((J$88=Para!$C17)*(J$89=Para!$F$4),Para!$D17,0))+(IF((J$92=Para!$C17)*(J$93=Para!$F$4),Para!$D17,0))+(IF((J$96=Para!$C17)*(J$97=Para!$F$4),Para!$D17,0))+(IF((J$100=Para!$C17)*(J$101=Para!$F$4),Para!$D17,0))+(IF((J$104=Para!$C17)*(J$105=Para!$F$4),Para!$D17,0))+(IF((J$108=Para!$C17)*(J$109=Para!$F$4),Para!$D17,0))+(IF((J$112=Para!$C17)*(J$113=Para!$F$4),Para!$D17,0))+(IF((J$116=Para!$C17)*(J$117=Para!$F$4),Para!$D17,0))+(IF((J$120=Para!$C17)*(J$121=Para!$F$4),Para!$D17,0))</f>
        <v>0</v>
      </c>
      <c r="K157" s="99">
        <f ca="1">IF((K$8=Para!$C17)*(K$9=Para!$F$4),Para!$D17,0)+(IF((K$12=Para!$C17)*(K$13=Para!$F$4),Para!$D17,0))+(IF((K$16=Para!$C17)*(K$17=Para!$F$4),Para!$D17,0))+(IF((K$20=Para!$C17)*(K$21=Para!$F$4),Para!$D17,0))+(IF((K$24=Para!$C17)*(K$25=Para!$F$4),Para!$D17,0))+(IF((K$28=Para!$C17)*(K$29=Para!$F$4),Para!$D17,0))+(IF((K$32=Para!$C17)*(K$33=Para!$F$4),Para!$D17,0))+(IF((K$36=Para!$C17)*(K$37=Para!$F$4),Para!$D17,0))+(IF((K$40=Para!$C17)*(K$41=Para!$F$4),Para!$D17,0))+(IF((K$44=Para!$C17)*(K$45=Para!$F$4),Para!$D17,0))+(IF((K$48=Para!$C17)*(K$49=Para!$F$4),Para!$D17,0))+(IF((K$52=Para!$C17)*(K$53=Para!$F$4),Para!$D17,0))+(IF((K$56=Para!$C17)*(K$57=Para!$F$4),Para!$D17,0))+(IF((K$60=Para!$C17)*(K$61=Para!$F$4),Para!$D17,0))+(IF((K$64=Para!$C17)*(K$65=Para!$F$4),Para!$D17,0))+(IF((K$68=Para!$C17)*(K$69=Para!$F$4),Para!$D17,0))+(IF((K$72=Para!$C17)*(K$73=Para!$F$4),Para!$D17,0))+(IF((K$76=Para!$C17)*(K$77=Para!$F$4),Para!$D17,0))+(IF((K$80=Para!$C17)*(K$81=Para!$F$4),Para!$D17,0))+(IF((K$84=Para!$C17)*(K$85=Para!$F$4),Para!$D17,0))+(IF((K$88=Para!$C17)*(K$89=Para!$F$4),Para!$D17,0))+(IF((K$92=Para!$C17)*(K$93=Para!$F$4),Para!$D17,0))+(IF((K$96=Para!$C17)*(K$97=Para!$F$4),Para!$D17,0))+(IF((K$100=Para!$C17)*(K$101=Para!$F$4),Para!$D17,0))+(IF((K$104=Para!$C17)*(K$105=Para!$F$4),Para!$D17,0))+(IF((K$108=Para!$C17)*(K$109=Para!$F$4),Para!$D17,0))+(IF((K$112=Para!$C17)*(K$113=Para!$F$4),Para!$D17,0))+(IF((K$116=Para!$C17)*(K$117=Para!$F$4),Para!$D17,0))+(IF((K$120=Para!$C17)*(K$121=Para!$F$4),Para!$D17,0))</f>
        <v>0</v>
      </c>
      <c r="L157" s="99">
        <f ca="1">IF((L$8=Para!$C17)*(L$9=Para!$F$4),Para!$D17,0)+(IF((L$12=Para!$C17)*(L$13=Para!$F$4),Para!$D17,0))+(IF((L$16=Para!$C17)*(L$17=Para!$F$4),Para!$D17,0))+(IF((L$20=Para!$C17)*(L$21=Para!$F$4),Para!$D17,0))+(IF((L$24=Para!$C17)*(L$25=Para!$F$4),Para!$D17,0))+(IF((L$28=Para!$C17)*(L$29=Para!$F$4),Para!$D17,0))+(IF((L$32=Para!$C17)*(L$33=Para!$F$4),Para!$D17,0))+(IF((L$36=Para!$C17)*(L$37=Para!$F$4),Para!$D17,0))+(IF((L$40=Para!$C17)*(L$41=Para!$F$4),Para!$D17,0))+(IF((L$44=Para!$C17)*(L$45=Para!$F$4),Para!$D17,0))+(IF((L$48=Para!$C17)*(L$49=Para!$F$4),Para!$D17,0))+(IF((L$52=Para!$C17)*(L$53=Para!$F$4),Para!$D17,0))+(IF((L$56=Para!$C17)*(L$57=Para!$F$4),Para!$D17,0))+(IF((L$60=Para!$C17)*(L$61=Para!$F$4),Para!$D17,0))+(IF((L$64=Para!$C17)*(L$65=Para!$F$4),Para!$D17,0))+(IF((L$68=Para!$C17)*(L$69=Para!$F$4),Para!$D17,0))+(IF((L$72=Para!$C17)*(L$73=Para!$F$4),Para!$D17,0))+(IF((L$76=Para!$C17)*(L$77=Para!$F$4),Para!$D17,0))+(IF((L$80=Para!$C17)*(L$81=Para!$F$4),Para!$D17,0))+(IF((L$84=Para!$C17)*(L$85=Para!$F$4),Para!$D17,0))+(IF((L$88=Para!$C17)*(L$89=Para!$F$4),Para!$D17,0))+(IF((L$92=Para!$C17)*(L$93=Para!$F$4),Para!$D17,0))+(IF((L$96=Para!$C17)*(L$97=Para!$F$4),Para!$D17,0))+(IF((L$100=Para!$C17)*(L$101=Para!$F$4),Para!$D17,0))+(IF((L$104=Para!$C17)*(L$105=Para!$F$4),Para!$D17,0))+(IF((L$108=Para!$C17)*(L$109=Para!$F$4),Para!$D17,0))+(IF((L$112=Para!$C17)*(L$113=Para!$F$4),Para!$D17,0))+(IF((L$116=Para!$C17)*(L$117=Para!$F$4),Para!$D17,0))+(IF((L$120=Para!$C17)*(L$121=Para!$F$4),Para!$D17,0))</f>
        <v>0</v>
      </c>
      <c r="M157" s="99">
        <f ca="1">IF((M$8=Para!$C17)*(M$9=Para!$F$4),Para!$D17,0)+(IF((M$12=Para!$C17)*(M$13=Para!$F$4),Para!$D17,0))+(IF((M$16=Para!$C17)*(M$17=Para!$F$4),Para!$D17,0))+(IF((M$20=Para!$C17)*(M$21=Para!$F$4),Para!$D17,0))+(IF((M$24=Para!$C17)*(M$25=Para!$F$4),Para!$D17,0))+(IF((M$28=Para!$C17)*(M$29=Para!$F$4),Para!$D17,0))+(IF((M$32=Para!$C17)*(M$33=Para!$F$4),Para!$D17,0))+(IF((M$36=Para!$C17)*(M$37=Para!$F$4),Para!$D17,0))+(IF((M$40=Para!$C17)*(M$41=Para!$F$4),Para!$D17,0))+(IF((M$44=Para!$C17)*(M$45=Para!$F$4),Para!$D17,0))+(IF((M$48=Para!$C17)*(M$49=Para!$F$4),Para!$D17,0))+(IF((M$52=Para!$C17)*(M$53=Para!$F$4),Para!$D17,0))+(IF((M$56=Para!$C17)*(M$57=Para!$F$4),Para!$D17,0))+(IF((M$60=Para!$C17)*(M$61=Para!$F$4),Para!$D17,0))+(IF((M$64=Para!$C17)*(M$65=Para!$F$4),Para!$D17,0))+(IF((M$68=Para!$C17)*(M$69=Para!$F$4),Para!$D17,0))+(IF((M$72=Para!$C17)*(M$73=Para!$F$4),Para!$D17,0))+(IF((M$76=Para!$C17)*(M$77=Para!$F$4),Para!$D17,0))+(IF((M$80=Para!$C17)*(M$81=Para!$F$4),Para!$D17,0))+(IF((M$84=Para!$C17)*(M$85=Para!$F$4),Para!$D17,0))+(IF((M$88=Para!$C17)*(M$89=Para!$F$4),Para!$D17,0))+(IF((M$92=Para!$C17)*(M$93=Para!$F$4),Para!$D17,0))+(IF((M$96=Para!$C17)*(M$97=Para!$F$4),Para!$D17,0))+(IF((M$100=Para!$C17)*(M$101=Para!$F$4),Para!$D17,0))+(IF((M$104=Para!$C17)*(M$105=Para!$F$4),Para!$D17,0))+(IF((M$108=Para!$C17)*(M$109=Para!$F$4),Para!$D17,0))+(IF((M$112=Para!$C17)*(M$113=Para!$F$4),Para!$D17,0))+(IF((M$116=Para!$C17)*(M$117=Para!$F$4),Para!$D17,0))+(IF((M$120=Para!$C17)*(M$121=Para!$F$4),Para!$D17,0))</f>
        <v>0</v>
      </c>
      <c r="N157" s="99">
        <f ca="1">IF((N$8=Para!$C17)*(N$9=Para!$F$4),Para!$D17,0)+(IF((N$12=Para!$C17)*(N$13=Para!$F$4),Para!$D17,0))+(IF((N$16=Para!$C17)*(N$17=Para!$F$4),Para!$D17,0))+(IF((N$20=Para!$C17)*(N$21=Para!$F$4),Para!$D17,0))+(IF((N$24=Para!$C17)*(N$25=Para!$F$4),Para!$D17,0))+(IF((N$28=Para!$C17)*(N$29=Para!$F$4),Para!$D17,0))+(IF((N$32=Para!$C17)*(N$33=Para!$F$4),Para!$D17,0))+(IF((N$36=Para!$C17)*(N$37=Para!$F$4),Para!$D17,0))+(IF((N$40=Para!$C17)*(N$41=Para!$F$4),Para!$D17,0))+(IF((N$44=Para!$C17)*(N$45=Para!$F$4),Para!$D17,0))+(IF((N$48=Para!$C17)*(N$49=Para!$F$4),Para!$D17,0))+(IF((N$52=Para!$C17)*(N$53=Para!$F$4),Para!$D17,0))+(IF((N$56=Para!$C17)*(N$57=Para!$F$4),Para!$D17,0))+(IF((N$60=Para!$C17)*(N$61=Para!$F$4),Para!$D17,0))+(IF((N$64=Para!$C17)*(N$65=Para!$F$4),Para!$D17,0))+(IF((N$68=Para!$C17)*(N$69=Para!$F$4),Para!$D17,0))+(IF((N$72=Para!$C17)*(N$73=Para!$F$4),Para!$D17,0))+(IF((N$76=Para!$C17)*(N$77=Para!$F$4),Para!$D17,0))+(IF((N$80=Para!$C17)*(N$81=Para!$F$4),Para!$D17,0))+(IF((N$84=Para!$C17)*(N$85=Para!$F$4),Para!$D17,0))+(IF((N$88=Para!$C17)*(N$89=Para!$F$4),Para!$D17,0))+(IF((N$92=Para!$C17)*(N$93=Para!$F$4),Para!$D17,0))+(IF((N$96=Para!$C17)*(N$97=Para!$F$4),Para!$D17,0))+(IF((N$100=Para!$C17)*(N$101=Para!$F$4),Para!$D17,0))+(IF((N$104=Para!$C17)*(N$105=Para!$F$4),Para!$D17,0))+(IF((N$108=Para!$C17)*(N$109=Para!$F$4),Para!$D17,0))+(IF((N$112=Para!$C17)*(N$113=Para!$F$4),Para!$D17,0))+(IF((N$116=Para!$C17)*(N$117=Para!$F$4),Para!$D17,0))+(IF((N$120=Para!$C17)*(N$121=Para!$F$4),Para!$D17,0))</f>
        <v>0</v>
      </c>
      <c r="O157" s="99">
        <f ca="1">IF((O$8=Para!$C17)*(O$9=Para!$F$4),Para!$D17,0)+(IF((O$12=Para!$C17)*(O$13=Para!$F$4),Para!$D17,0))+(IF((O$16=Para!$C17)*(O$17=Para!$F$4),Para!$D17,0))+(IF((O$20=Para!$C17)*(O$21=Para!$F$4),Para!$D17,0))+(IF((O$24=Para!$C17)*(O$25=Para!$F$4),Para!$D17,0))+(IF((O$28=Para!$C17)*(O$29=Para!$F$4),Para!$D17,0))+(IF((O$32=Para!$C17)*(O$33=Para!$F$4),Para!$D17,0))+(IF((O$36=Para!$C17)*(O$37=Para!$F$4),Para!$D17,0))+(IF((O$40=Para!$C17)*(O$41=Para!$F$4),Para!$D17,0))+(IF((O$44=Para!$C17)*(O$45=Para!$F$4),Para!$D17,0))+(IF((O$48=Para!$C17)*(O$49=Para!$F$4),Para!$D17,0))+(IF((O$52=Para!$C17)*(O$53=Para!$F$4),Para!$D17,0))+(IF((O$56=Para!$C17)*(O$57=Para!$F$4),Para!$D17,0))+(IF((O$60=Para!$C17)*(O$61=Para!$F$4),Para!$D17,0))+(IF((O$64=Para!$C17)*(O$65=Para!$F$4),Para!$D17,0))+(IF((O$68=Para!$C17)*(O$69=Para!$F$4),Para!$D17,0))+(IF((O$72=Para!$C17)*(O$73=Para!$F$4),Para!$D17,0))+(IF((O$76=Para!$C17)*(O$77=Para!$F$4),Para!$D17,0))+(IF((O$80=Para!$C17)*(O$81=Para!$F$4),Para!$D17,0))+(IF((O$84=Para!$C17)*(O$85=Para!$F$4),Para!$D17,0))+(IF((O$88=Para!$C17)*(O$89=Para!$F$4),Para!$D17,0))+(IF((O$92=Para!$C17)*(O$93=Para!$F$4),Para!$D17,0))+(IF((O$96=Para!$C17)*(O$97=Para!$F$4),Para!$D17,0))+(IF((O$100=Para!$C17)*(O$101=Para!$F$4),Para!$D17,0))+(IF((O$104=Para!$C17)*(O$105=Para!$F$4),Para!$D17,0))+(IF((O$108=Para!$C17)*(O$109=Para!$F$4),Para!$D17,0))+(IF((O$112=Para!$C17)*(O$113=Para!$F$4),Para!$D17,0))+(IF((O$116=Para!$C17)*(O$117=Para!$F$4),Para!$D17,0))+(IF((O$120=Para!$C17)*(O$121=Para!$F$4),Para!$D17,0))</f>
        <v>0</v>
      </c>
      <c r="P157" s="99">
        <f ca="1">IF((P$8=Para!$C17)*(P$9=Para!$F$4),Para!$D17,0)+(IF((P$12=Para!$C17)*(P$13=Para!$F$4),Para!$D17,0))+(IF((P$16=Para!$C17)*(P$17=Para!$F$4),Para!$D17,0))+(IF((P$20=Para!$C17)*(P$21=Para!$F$4),Para!$D17,0))+(IF((P$24=Para!$C17)*(P$25=Para!$F$4),Para!$D17,0))+(IF((P$28=Para!$C17)*(P$29=Para!$F$4),Para!$D17,0))+(IF((P$32=Para!$C17)*(P$33=Para!$F$4),Para!$D17,0))+(IF((P$36=Para!$C17)*(P$37=Para!$F$4),Para!$D17,0))+(IF((P$40=Para!$C17)*(P$41=Para!$F$4),Para!$D17,0))+(IF((P$44=Para!$C17)*(P$45=Para!$F$4),Para!$D17,0))+(IF((P$48=Para!$C17)*(P$49=Para!$F$4),Para!$D17,0))+(IF((P$52=Para!$C17)*(P$53=Para!$F$4),Para!$D17,0))+(IF((P$56=Para!$C17)*(P$57=Para!$F$4),Para!$D17,0))+(IF((P$60=Para!$C17)*(P$61=Para!$F$4),Para!$D17,0))+(IF((P$64=Para!$C17)*(P$65=Para!$F$4),Para!$D17,0))+(IF((P$68=Para!$C17)*(P$69=Para!$F$4),Para!$D17,0))+(IF((P$72=Para!$C17)*(P$73=Para!$F$4),Para!$D17,0))+(IF((P$76=Para!$C17)*(P$77=Para!$F$4),Para!$D17,0))+(IF((P$80=Para!$C17)*(P$81=Para!$F$4),Para!$D17,0))+(IF((P$84=Para!$C17)*(P$85=Para!$F$4),Para!$D17,0))+(IF((P$88=Para!$C17)*(P$89=Para!$F$4),Para!$D17,0))+(IF((P$92=Para!$C17)*(P$93=Para!$F$4),Para!$D17,0))+(IF((P$96=Para!$C17)*(P$97=Para!$F$4),Para!$D17,0))+(IF((P$100=Para!$C17)*(P$101=Para!$F$4),Para!$D17,0))+(IF((P$104=Para!$C17)*(P$105=Para!$F$4),Para!$D17,0))+(IF((P$108=Para!$C17)*(P$109=Para!$F$4),Para!$D17,0))+(IF((P$112=Para!$C17)*(P$113=Para!$F$4),Para!$D17,0))+(IF((P$116=Para!$C17)*(P$117=Para!$F$4),Para!$D17,0))+(IF((P$120=Para!$C17)*(P$121=Para!$F$4),Para!$D17,0))</f>
        <v>0</v>
      </c>
      <c r="Q157" s="99">
        <f ca="1">IF((Q$8=Para!$C17)*(Q$9=Para!$F$4),Para!$D17,0)+(IF((Q$12=Para!$C17)*(Q$13=Para!$F$4),Para!$D17,0))+(IF((Q$16=Para!$C17)*(Q$17=Para!$F$4),Para!$D17,0))+(IF((Q$20=Para!$C17)*(Q$21=Para!$F$4),Para!$D17,0))+(IF((Q$24=Para!$C17)*(Q$25=Para!$F$4),Para!$D17,0))+(IF((Q$28=Para!$C17)*(Q$29=Para!$F$4),Para!$D17,0))+(IF((Q$32=Para!$C17)*(Q$33=Para!$F$4),Para!$D17,0))+(IF((Q$36=Para!$C17)*(Q$37=Para!$F$4),Para!$D17,0))+(IF((Q$40=Para!$C17)*(Q$41=Para!$F$4),Para!$D17,0))+(IF((Q$44=Para!$C17)*(Q$45=Para!$F$4),Para!$D17,0))+(IF((Q$48=Para!$C17)*(Q$49=Para!$F$4),Para!$D17,0))+(IF((Q$52=Para!$C17)*(Q$53=Para!$F$4),Para!$D17,0))+(IF((Q$56=Para!$C17)*(Q$57=Para!$F$4),Para!$D17,0))+(IF((Q$60=Para!$C17)*(Q$61=Para!$F$4),Para!$D17,0))+(IF((Q$64=Para!$C17)*(Q$65=Para!$F$4),Para!$D17,0))+(IF((Q$68=Para!$C17)*(Q$69=Para!$F$4),Para!$D17,0))+(IF((Q$72=Para!$C17)*(Q$73=Para!$F$4),Para!$D17,0))+(IF((Q$76=Para!$C17)*(Q$77=Para!$F$4),Para!$D17,0))+(IF((Q$80=Para!$C17)*(Q$81=Para!$F$4),Para!$D17,0))+(IF((Q$84=Para!$C17)*(Q$85=Para!$F$4),Para!$D17,0))+(IF((Q$88=Para!$C17)*(Q$89=Para!$F$4),Para!$D17,0))+(IF((Q$92=Para!$C17)*(Q$93=Para!$F$4),Para!$D17,0))+(IF((Q$96=Para!$C17)*(Q$97=Para!$F$4),Para!$D17,0))+(IF((Q$100=Para!$C17)*(Q$101=Para!$F$4),Para!$D17,0))+(IF((Q$104=Para!$C17)*(Q$105=Para!$F$4),Para!$D17,0))+(IF((Q$108=Para!$C17)*(Q$109=Para!$F$4),Para!$D17,0))+(IF((Q$112=Para!$C17)*(Q$113=Para!$F$4),Para!$D17,0))+(IF((Q$116=Para!$C17)*(Q$117=Para!$F$4),Para!$D17,0))+(IF((Q$120=Para!$C17)*(Q$121=Para!$F$4),Para!$D17,0))</f>
        <v>0</v>
      </c>
      <c r="R157" s="99">
        <f ca="1">IF((R$8=Para!$C17)*(R$9=Para!$F$4),Para!$D17,0)+(IF((R$12=Para!$C17)*(R$13=Para!$F$4),Para!$D17,0))+(IF((R$16=Para!$C17)*(R$17=Para!$F$4),Para!$D17,0))+(IF((R$20=Para!$C17)*(R$21=Para!$F$4),Para!$D17,0))+(IF((R$24=Para!$C17)*(R$25=Para!$F$4),Para!$D17,0))+(IF((R$28=Para!$C17)*(R$29=Para!$F$4),Para!$D17,0))+(IF((R$32=Para!$C17)*(R$33=Para!$F$4),Para!$D17,0))+(IF((R$36=Para!$C17)*(R$37=Para!$F$4),Para!$D17,0))+(IF((R$40=Para!$C17)*(R$41=Para!$F$4),Para!$D17,0))+(IF((R$44=Para!$C17)*(R$45=Para!$F$4),Para!$D17,0))+(IF((R$48=Para!$C17)*(R$49=Para!$F$4),Para!$D17,0))+(IF((R$52=Para!$C17)*(R$53=Para!$F$4),Para!$D17,0))+(IF((R$56=Para!$C17)*(R$57=Para!$F$4),Para!$D17,0))+(IF((R$60=Para!$C17)*(R$61=Para!$F$4),Para!$D17,0))+(IF((R$64=Para!$C17)*(R$65=Para!$F$4),Para!$D17,0))+(IF((R$68=Para!$C17)*(R$69=Para!$F$4),Para!$D17,0))+(IF((R$72=Para!$C17)*(R$73=Para!$F$4),Para!$D17,0))+(IF((R$76=Para!$C17)*(R$77=Para!$F$4),Para!$D17,0))+(IF((R$80=Para!$C17)*(R$81=Para!$F$4),Para!$D17,0))+(IF((R$84=Para!$C17)*(R$85=Para!$F$4),Para!$D17,0))+(IF((R$88=Para!$C17)*(R$89=Para!$F$4),Para!$D17,0))+(IF((R$92=Para!$C17)*(R$93=Para!$F$4),Para!$D17,0))+(IF((R$96=Para!$C17)*(R$97=Para!$F$4),Para!$D17,0))+(IF((R$100=Para!$C17)*(R$101=Para!$F$4),Para!$D17,0))+(IF((R$104=Para!$C17)*(R$105=Para!$F$4),Para!$D17,0))+(IF((R$108=Para!$C17)*(R$109=Para!$F$4),Para!$D17,0))+(IF((R$112=Para!$C17)*(R$113=Para!$F$4),Para!$D17,0))+(IF((R$116=Para!$C17)*(R$117=Para!$F$4),Para!$D17,0))+(IF((R$120=Para!$C17)*(R$121=Para!$F$4),Para!$D17,0))</f>
        <v>0</v>
      </c>
      <c r="S157" s="99">
        <f ca="1">IF((S$8=Para!$C17)*(S$9=Para!$F$4),Para!$D17,0)+(IF((S$12=Para!$C17)*(S$13=Para!$F$4),Para!$D17,0))+(IF((S$16=Para!$C17)*(S$17=Para!$F$4),Para!$D17,0))+(IF((S$20=Para!$C17)*(S$21=Para!$F$4),Para!$D17,0))+(IF((S$24=Para!$C17)*(S$25=Para!$F$4),Para!$D17,0))+(IF((S$28=Para!$C17)*(S$29=Para!$F$4),Para!$D17,0))+(IF((S$32=Para!$C17)*(S$33=Para!$F$4),Para!$D17,0))+(IF((S$36=Para!$C17)*(S$37=Para!$F$4),Para!$D17,0))+(IF((S$40=Para!$C17)*(S$41=Para!$F$4),Para!$D17,0))+(IF((S$44=Para!$C17)*(S$45=Para!$F$4),Para!$D17,0))+(IF((S$48=Para!$C17)*(S$49=Para!$F$4),Para!$D17,0))+(IF((S$52=Para!$C17)*(S$53=Para!$F$4),Para!$D17,0))+(IF((S$56=Para!$C17)*(S$57=Para!$F$4),Para!$D17,0))+(IF((S$60=Para!$C17)*(S$61=Para!$F$4),Para!$D17,0))+(IF((S$64=Para!$C17)*(S$65=Para!$F$4),Para!$D17,0))+(IF((S$68=Para!$C17)*(S$69=Para!$F$4),Para!$D17,0))+(IF((S$72=Para!$C17)*(S$73=Para!$F$4),Para!$D17,0))+(IF((S$76=Para!$C17)*(S$77=Para!$F$4),Para!$D17,0))+(IF((S$80=Para!$C17)*(S$81=Para!$F$4),Para!$D17,0))+(IF((S$84=Para!$C17)*(S$85=Para!$F$4),Para!$D17,0))+(IF((S$88=Para!$C17)*(S$89=Para!$F$4),Para!$D17,0))+(IF((S$92=Para!$C17)*(S$93=Para!$F$4),Para!$D17,0))+(IF((S$96=Para!$C17)*(S$97=Para!$F$4),Para!$D17,0))+(IF((S$100=Para!$C17)*(S$101=Para!$F$4),Para!$D17,0))+(IF((S$104=Para!$C17)*(S$105=Para!$F$4),Para!$D17,0))+(IF((S$108=Para!$C17)*(S$109=Para!$F$4),Para!$D17,0))+(IF((S$112=Para!$C17)*(S$113=Para!$F$4),Para!$D17,0))+(IF((S$116=Para!$C17)*(S$117=Para!$F$4),Para!$D17,0))+(IF((S$120=Para!$C17)*(S$121=Para!$F$4),Para!$D17,0))</f>
        <v>0</v>
      </c>
      <c r="T157" s="99">
        <f ca="1">IF((T$8=Para!$C17)*(T$9=Para!$F$4),Para!$D17,0)+(IF((T$12=Para!$C17)*(T$13=Para!$F$4),Para!$D17,0))+(IF((T$16=Para!$C17)*(T$17=Para!$F$4),Para!$D17,0))+(IF((T$20=Para!$C17)*(T$21=Para!$F$4),Para!$D17,0))+(IF((T$24=Para!$C17)*(T$25=Para!$F$4),Para!$D17,0))+(IF((T$28=Para!$C17)*(T$29=Para!$F$4),Para!$D17,0))+(IF((T$32=Para!$C17)*(T$33=Para!$F$4),Para!$D17,0))+(IF((T$36=Para!$C17)*(T$37=Para!$F$4),Para!$D17,0))+(IF((T$40=Para!$C17)*(T$41=Para!$F$4),Para!$D17,0))+(IF((T$44=Para!$C17)*(T$45=Para!$F$4),Para!$D17,0))+(IF((T$48=Para!$C17)*(T$49=Para!$F$4),Para!$D17,0))+(IF((T$52=Para!$C17)*(T$53=Para!$F$4),Para!$D17,0))+(IF((T$56=Para!$C17)*(T$57=Para!$F$4),Para!$D17,0))+(IF((T$60=Para!$C17)*(T$61=Para!$F$4),Para!$D17,0))+(IF((T$64=Para!$C17)*(T$65=Para!$F$4),Para!$D17,0))+(IF((T$68=Para!$C17)*(T$69=Para!$F$4),Para!$D17,0))+(IF((T$72=Para!$C17)*(T$73=Para!$F$4),Para!$D17,0))+(IF((T$76=Para!$C17)*(T$77=Para!$F$4),Para!$D17,0))+(IF((T$80=Para!$C17)*(T$81=Para!$F$4),Para!$D17,0))+(IF((T$84=Para!$C17)*(T$85=Para!$F$4),Para!$D17,0))+(IF((T$88=Para!$C17)*(T$89=Para!$F$4),Para!$D17,0))+(IF((T$92=Para!$C17)*(T$93=Para!$F$4),Para!$D17,0))+(IF((T$96=Para!$C17)*(T$97=Para!$F$4),Para!$D17,0))+(IF((T$100=Para!$C17)*(T$101=Para!$F$4),Para!$D17,0))+(IF((T$104=Para!$C17)*(T$105=Para!$F$4),Para!$D17,0))+(IF((T$108=Para!$C17)*(T$109=Para!$F$4),Para!$D17,0))+(IF((T$112=Para!$C17)*(T$113=Para!$F$4),Para!$D17,0))+(IF((T$116=Para!$C17)*(T$117=Para!$F$4),Para!$D17,0))+(IF((T$120=Para!$C17)*(T$121=Para!$F$4),Para!$D17,0))</f>
        <v>0</v>
      </c>
      <c r="U157" s="99">
        <f ca="1">IF((U$8=Para!$C17)*(U$9=Para!$F$4),Para!$D17,0)+(IF((U$12=Para!$C17)*(U$13=Para!$F$4),Para!$D17,0))+(IF((U$16=Para!$C17)*(U$17=Para!$F$4),Para!$D17,0))+(IF((U$20=Para!$C17)*(U$21=Para!$F$4),Para!$D17,0))+(IF((U$24=Para!$C17)*(U$25=Para!$F$4),Para!$D17,0))+(IF((U$28=Para!$C17)*(U$29=Para!$F$4),Para!$D17,0))+(IF((U$32=Para!$C17)*(U$33=Para!$F$4),Para!$D17,0))+(IF((U$36=Para!$C17)*(U$37=Para!$F$4),Para!$D17,0))+(IF((U$40=Para!$C17)*(U$41=Para!$F$4),Para!$D17,0))+(IF((U$44=Para!$C17)*(U$45=Para!$F$4),Para!$D17,0))+(IF((U$48=Para!$C17)*(U$49=Para!$F$4),Para!$D17,0))+(IF((U$52=Para!$C17)*(U$53=Para!$F$4),Para!$D17,0))+(IF((U$56=Para!$C17)*(U$57=Para!$F$4),Para!$D17,0))+(IF((U$60=Para!$C17)*(U$61=Para!$F$4),Para!$D17,0))+(IF((U$64=Para!$C17)*(U$65=Para!$F$4),Para!$D17,0))+(IF((U$68=Para!$C17)*(U$69=Para!$F$4),Para!$D17,0))+(IF((U$72=Para!$C17)*(U$73=Para!$F$4),Para!$D17,0))+(IF((U$76=Para!$C17)*(U$77=Para!$F$4),Para!$D17,0))+(IF((U$80=Para!$C17)*(U$81=Para!$F$4),Para!$D17,0))+(IF((U$84=Para!$C17)*(U$85=Para!$F$4),Para!$D17,0))+(IF((U$88=Para!$C17)*(U$89=Para!$F$4),Para!$D17,0))+(IF((U$92=Para!$C17)*(U$93=Para!$F$4),Para!$D17,0))+(IF((U$96=Para!$C17)*(U$97=Para!$F$4),Para!$D17,0))+(IF((U$100=Para!$C17)*(U$101=Para!$F$4),Para!$D17,0))+(IF((U$104=Para!$C17)*(U$105=Para!$F$4),Para!$D17,0))+(IF((U$108=Para!$C17)*(U$109=Para!$F$4),Para!$D17,0))+(IF((U$112=Para!$C17)*(U$113=Para!$F$4),Para!$D17,0))+(IF((U$116=Para!$C17)*(U$117=Para!$F$4),Para!$D17,0))+(IF((U$120=Para!$C17)*(U$121=Para!$F$4),Para!$D17,0))</f>
        <v>0</v>
      </c>
      <c r="V157" s="99">
        <f ca="1">IF((V$8=Para!$C17)*(V$9=Para!$F$4),Para!$D17,0)+(IF((V$12=Para!$C17)*(V$13=Para!$F$4),Para!$D17,0))+(IF((V$16=Para!$C17)*(V$17=Para!$F$4),Para!$D17,0))+(IF((V$20=Para!$C17)*(V$21=Para!$F$4),Para!$D17,0))+(IF((V$24=Para!$C17)*(V$25=Para!$F$4),Para!$D17,0))+(IF((V$28=Para!$C17)*(V$29=Para!$F$4),Para!$D17,0))+(IF((V$32=Para!$C17)*(V$33=Para!$F$4),Para!$D17,0))+(IF((V$36=Para!$C17)*(V$37=Para!$F$4),Para!$D17,0))+(IF((V$40=Para!$C17)*(V$41=Para!$F$4),Para!$D17,0))+(IF((V$44=Para!$C17)*(V$45=Para!$F$4),Para!$D17,0))+(IF((V$48=Para!$C17)*(V$49=Para!$F$4),Para!$D17,0))+(IF((V$52=Para!$C17)*(V$53=Para!$F$4),Para!$D17,0))+(IF((V$56=Para!$C17)*(V$57=Para!$F$4),Para!$D17,0))+(IF((V$60=Para!$C17)*(V$61=Para!$F$4),Para!$D17,0))+(IF((V$64=Para!$C17)*(V$65=Para!$F$4),Para!$D17,0))+(IF((V$68=Para!$C17)*(V$69=Para!$F$4),Para!$D17,0))+(IF((V$72=Para!$C17)*(V$73=Para!$F$4),Para!$D17,0))+(IF((V$76=Para!$C17)*(V$77=Para!$F$4),Para!$D17,0))+(IF((V$80=Para!$C17)*(V$81=Para!$F$4),Para!$D17,0))+(IF((V$84=Para!$C17)*(V$85=Para!$F$4),Para!$D17,0))+(IF((V$88=Para!$C17)*(V$89=Para!$F$4),Para!$D17,0))+(IF((V$92=Para!$C17)*(V$93=Para!$F$4),Para!$D17,0))+(IF((V$96=Para!$C17)*(V$97=Para!$F$4),Para!$D17,0))+(IF((V$100=Para!$C17)*(V$101=Para!$F$4),Para!$D17,0))+(IF((V$104=Para!$C17)*(V$105=Para!$F$4),Para!$D17,0))+(IF((V$108=Para!$C17)*(V$109=Para!$F$4),Para!$D17,0))+(IF((V$112=Para!$C17)*(V$113=Para!$F$4),Para!$D17,0))+(IF((V$116=Para!$C17)*(V$117=Para!$F$4),Para!$D17,0))+(IF((V$120=Para!$C17)*(V$121=Para!$F$4),Para!$D17,0))</f>
        <v>0</v>
      </c>
      <c r="W157" s="99">
        <f ca="1">IF((W$8=Para!$C17)*(W$9=Para!$F$4),Para!$D17,0)+(IF((W$12=Para!$C17)*(W$13=Para!$F$4),Para!$D17,0))+(IF((W$16=Para!$C17)*(W$17=Para!$F$4),Para!$D17,0))+(IF((W$20=Para!$C17)*(W$21=Para!$F$4),Para!$D17,0))+(IF((W$24=Para!$C17)*(W$25=Para!$F$4),Para!$D17,0))+(IF((W$28=Para!$C17)*(W$29=Para!$F$4),Para!$D17,0))+(IF((W$32=Para!$C17)*(W$33=Para!$F$4),Para!$D17,0))+(IF((W$36=Para!$C17)*(W$37=Para!$F$4),Para!$D17,0))+(IF((W$40=Para!$C17)*(W$41=Para!$F$4),Para!$D17,0))+(IF((W$44=Para!$C17)*(W$45=Para!$F$4),Para!$D17,0))+(IF((W$48=Para!$C17)*(W$49=Para!$F$4),Para!$D17,0))+(IF((W$52=Para!$C17)*(W$53=Para!$F$4),Para!$D17,0))+(IF((W$56=Para!$C17)*(W$57=Para!$F$4),Para!$D17,0))+(IF((W$60=Para!$C17)*(W$61=Para!$F$4),Para!$D17,0))+(IF((W$64=Para!$C17)*(W$65=Para!$F$4),Para!$D17,0))+(IF((W$68=Para!$C17)*(W$69=Para!$F$4),Para!$D17,0))+(IF((W$72=Para!$C17)*(W$73=Para!$F$4),Para!$D17,0))+(IF((W$76=Para!$C17)*(W$77=Para!$F$4),Para!$D17,0))+(IF((W$80=Para!$C17)*(W$81=Para!$F$4),Para!$D17,0))+(IF((W$84=Para!$C17)*(W$85=Para!$F$4),Para!$D17,0))+(IF((W$88=Para!$C17)*(W$89=Para!$F$4),Para!$D17,0))+(IF((W$92=Para!$C17)*(W$93=Para!$F$4),Para!$D17,0))+(IF((W$96=Para!$C17)*(W$97=Para!$F$4),Para!$D17,0))+(IF((W$100=Para!$C17)*(W$101=Para!$F$4),Para!$D17,0))+(IF((W$104=Para!$C17)*(W$105=Para!$F$4),Para!$D17,0))+(IF((W$108=Para!$C17)*(W$109=Para!$F$4),Para!$D17,0))+(IF((W$112=Para!$C17)*(W$113=Para!$F$4),Para!$D17,0))+(IF((W$116=Para!$C17)*(W$117=Para!$F$4),Para!$D17,0))+(IF((W$120=Para!$C17)*(W$121=Para!$F$4),Para!$D17,0))</f>
        <v>0</v>
      </c>
      <c r="X157" s="99">
        <f ca="1">IF((X$8=Para!$C17)*(X$9=Para!$F$4),Para!$D17,0)+(IF((X$12=Para!$C17)*(X$13=Para!$F$4),Para!$D17,0))+(IF((X$16=Para!$C17)*(X$17=Para!$F$4),Para!$D17,0))+(IF((X$20=Para!$C17)*(X$21=Para!$F$4),Para!$D17,0))+(IF((X$24=Para!$C17)*(X$25=Para!$F$4),Para!$D17,0))+(IF((X$28=Para!$C17)*(X$29=Para!$F$4),Para!$D17,0))+(IF((X$32=Para!$C17)*(X$33=Para!$F$4),Para!$D17,0))+(IF((X$36=Para!$C17)*(X$37=Para!$F$4),Para!$D17,0))+(IF((X$40=Para!$C17)*(X$41=Para!$F$4),Para!$D17,0))+(IF((X$44=Para!$C17)*(X$45=Para!$F$4),Para!$D17,0))+(IF((X$48=Para!$C17)*(X$49=Para!$F$4),Para!$D17,0))+(IF((X$52=Para!$C17)*(X$53=Para!$F$4),Para!$D17,0))+(IF((X$56=Para!$C17)*(X$57=Para!$F$4),Para!$D17,0))+(IF((X$60=Para!$C17)*(X$61=Para!$F$4),Para!$D17,0))+(IF((X$64=Para!$C17)*(X$65=Para!$F$4),Para!$D17,0))+(IF((X$68=Para!$C17)*(X$69=Para!$F$4),Para!$D17,0))+(IF((X$72=Para!$C17)*(X$73=Para!$F$4),Para!$D17,0))+(IF((X$76=Para!$C17)*(X$77=Para!$F$4),Para!$D17,0))+(IF((X$80=Para!$C17)*(X$81=Para!$F$4),Para!$D17,0))+(IF((X$84=Para!$C17)*(X$85=Para!$F$4),Para!$D17,0))+(IF((X$88=Para!$C17)*(X$89=Para!$F$4),Para!$D17,0))+(IF((X$92=Para!$C17)*(X$93=Para!$F$4),Para!$D17,0))+(IF((X$96=Para!$C17)*(X$97=Para!$F$4),Para!$D17,0))+(IF((X$100=Para!$C17)*(X$101=Para!$F$4),Para!$D17,0))+(IF((X$104=Para!$C17)*(X$105=Para!$F$4),Para!$D17,0))+(IF((X$108=Para!$C17)*(X$109=Para!$F$4),Para!$D17,0))+(IF((X$112=Para!$C17)*(X$113=Para!$F$4),Para!$D17,0))+(IF((X$116=Para!$C17)*(X$117=Para!$F$4),Para!$D17,0))+(IF((X$120=Para!$C17)*(X$121=Para!$F$4),Para!$D17,0))</f>
        <v>0</v>
      </c>
      <c r="Y157" s="99">
        <f ca="1">IF((Y$8=Para!$C17)*(Y$9=Para!$F$4),Para!$D17,0)+(IF((Y$12=Para!$C17)*(Y$13=Para!$F$4),Para!$D17,0))+(IF((Y$16=Para!$C17)*(Y$17=Para!$F$4),Para!$D17,0))+(IF((Y$20=Para!$C17)*(Y$21=Para!$F$4),Para!$D17,0))+(IF((Y$24=Para!$C17)*(Y$25=Para!$F$4),Para!$D17,0))+(IF((Y$28=Para!$C17)*(Y$29=Para!$F$4),Para!$D17,0))+(IF((Y$32=Para!$C17)*(Y$33=Para!$F$4),Para!$D17,0))+(IF((Y$36=Para!$C17)*(Y$37=Para!$F$4),Para!$D17,0))+(IF((Y$40=Para!$C17)*(Y$41=Para!$F$4),Para!$D17,0))+(IF((Y$44=Para!$C17)*(Y$45=Para!$F$4),Para!$D17,0))+(IF((Y$48=Para!$C17)*(Y$49=Para!$F$4),Para!$D17,0))+(IF((Y$52=Para!$C17)*(Y$53=Para!$F$4),Para!$D17,0))+(IF((Y$56=Para!$C17)*(Y$57=Para!$F$4),Para!$D17,0))+(IF((Y$60=Para!$C17)*(Y$61=Para!$F$4),Para!$D17,0))+(IF((Y$64=Para!$C17)*(Y$65=Para!$F$4),Para!$D17,0))+(IF((Y$68=Para!$C17)*(Y$69=Para!$F$4),Para!$D17,0))+(IF((Y$72=Para!$C17)*(Y$73=Para!$F$4),Para!$D17,0))+(IF((Y$76=Para!$C17)*(Y$77=Para!$F$4),Para!$D17,0))+(IF((Y$80=Para!$C17)*(Y$81=Para!$F$4),Para!$D17,0))+(IF((Y$84=Para!$C17)*(Y$85=Para!$F$4),Para!$D17,0))+(IF((Y$88=Para!$C17)*(Y$89=Para!$F$4),Para!$D17,0))+(IF((Y$92=Para!$C17)*(Y$93=Para!$F$4),Para!$D17,0))+(IF((Y$96=Para!$C17)*(Y$97=Para!$F$4),Para!$D17,0))+(IF((Y$100=Para!$C17)*(Y$101=Para!$F$4),Para!$D17,0))+(IF((Y$104=Para!$C17)*(Y$105=Para!$F$4),Para!$D17,0))+(IF((Y$108=Para!$C17)*(Y$109=Para!$F$4),Para!$D17,0))+(IF((Y$112=Para!$C17)*(Y$113=Para!$F$4),Para!$D17,0))+(IF((Y$116=Para!$C17)*(Y$117=Para!$F$4),Para!$D17,0))+(IF((Y$120=Para!$C17)*(Y$121=Para!$F$4),Para!$D17,0))</f>
        <v>0</v>
      </c>
      <c r="Z157" s="99">
        <f ca="1">IF((Z$8=Para!$C17)*(Z$9=Para!$F$4),Para!$D17,0)+(IF((Z$12=Para!$C17)*(Z$13=Para!$F$4),Para!$D17,0))+(IF((Z$16=Para!$C17)*(Z$17=Para!$F$4),Para!$D17,0))+(IF((Z$20=Para!$C17)*(Z$21=Para!$F$4),Para!$D17,0))+(IF((Z$24=Para!$C17)*(Z$25=Para!$F$4),Para!$D17,0))+(IF((Z$28=Para!$C17)*(Z$29=Para!$F$4),Para!$D17,0))+(IF((Z$32=Para!$C17)*(Z$33=Para!$F$4),Para!$D17,0))+(IF((Z$36=Para!$C17)*(Z$37=Para!$F$4),Para!$D17,0))+(IF((Z$40=Para!$C17)*(Z$41=Para!$F$4),Para!$D17,0))+(IF((Z$44=Para!$C17)*(Z$45=Para!$F$4),Para!$D17,0))+(IF((Z$48=Para!$C17)*(Z$49=Para!$F$4),Para!$D17,0))+(IF((Z$52=Para!$C17)*(Z$53=Para!$F$4),Para!$D17,0))+(IF((Z$56=Para!$C17)*(Z$57=Para!$F$4),Para!$D17,0))+(IF((Z$60=Para!$C17)*(Z$61=Para!$F$4),Para!$D17,0))+(IF((Z$64=Para!$C17)*(Z$65=Para!$F$4),Para!$D17,0))+(IF((Z$68=Para!$C17)*(Z$69=Para!$F$4),Para!$D17,0))+(IF((Z$72=Para!$C17)*(Z$73=Para!$F$4),Para!$D17,0))+(IF((Z$76=Para!$C17)*(Z$77=Para!$F$4),Para!$D17,0))+(IF((Z$80=Para!$C17)*(Z$81=Para!$F$4),Para!$D17,0))+(IF((Z$84=Para!$C17)*(Z$85=Para!$F$4),Para!$D17,0))+(IF((Z$88=Para!$C17)*(Z$89=Para!$F$4),Para!$D17,0))+(IF((Z$92=Para!$C17)*(Z$93=Para!$F$4),Para!$D17,0))+(IF((Z$96=Para!$C17)*(Z$97=Para!$F$4),Para!$D17,0))+(IF((Z$100=Para!$C17)*(Z$101=Para!$F$4),Para!$D17,0))+(IF((Z$104=Para!$C17)*(Z$105=Para!$F$4),Para!$D17,0))+(IF((Z$108=Para!$C17)*(Z$109=Para!$F$4),Para!$D17,0))+(IF((Z$112=Para!$C17)*(Z$113=Para!$F$4),Para!$D17,0))+(IF((Z$116=Para!$C17)*(Z$117=Para!$F$4),Para!$D17,0))+(IF((Z$120=Para!$C17)*(Z$121=Para!$F$4),Para!$D17,0))</f>
        <v>0</v>
      </c>
      <c r="AA157" s="99">
        <f ca="1">IF((AA$8=Para!$C17)*(AA$9=Para!$F$4),Para!$D17,0)+(IF((AA$12=Para!$C17)*(AA$13=Para!$F$4),Para!$D17,0))+(IF((AA$16=Para!$C17)*(AA$17=Para!$F$4),Para!$D17,0))+(IF((AA$20=Para!$C17)*(AA$21=Para!$F$4),Para!$D17,0))+(IF((AA$24=Para!$C17)*(AA$25=Para!$F$4),Para!$D17,0))+(IF((AA$28=Para!$C17)*(AA$29=Para!$F$4),Para!$D17,0))+(IF((AA$32=Para!$C17)*(AA$33=Para!$F$4),Para!$D17,0))+(IF((AA$36=Para!$C17)*(AA$37=Para!$F$4),Para!$D17,0))+(IF((AA$40=Para!$C17)*(AA$41=Para!$F$4),Para!$D17,0))+(IF((AA$44=Para!$C17)*(AA$45=Para!$F$4),Para!$D17,0))+(IF((AA$48=Para!$C17)*(AA$49=Para!$F$4),Para!$D17,0))+(IF((AA$52=Para!$C17)*(AA$53=Para!$F$4),Para!$D17,0))+(IF((AA$56=Para!$C17)*(AA$57=Para!$F$4),Para!$D17,0))+(IF((AA$60=Para!$C17)*(AA$61=Para!$F$4),Para!$D17,0))+(IF((AA$64=Para!$C17)*(AA$65=Para!$F$4),Para!$D17,0))+(IF((AA$68=Para!$C17)*(AA$69=Para!$F$4),Para!$D17,0))+(IF((AA$72=Para!$C17)*(AA$73=Para!$F$4),Para!$D17,0))+(IF((AA$76=Para!$C17)*(AA$77=Para!$F$4),Para!$D17,0))+(IF((AA$80=Para!$C17)*(AA$81=Para!$F$4),Para!$D17,0))+(IF((AA$84=Para!$C17)*(AA$85=Para!$F$4),Para!$D17,0))+(IF((AA$88=Para!$C17)*(AA$89=Para!$F$4),Para!$D17,0))+(IF((AA$92=Para!$C17)*(AA$93=Para!$F$4),Para!$D17,0))+(IF((AA$96=Para!$C17)*(AA$97=Para!$F$4),Para!$D17,0))+(IF((AA$100=Para!$C17)*(AA$101=Para!$F$4),Para!$D17,0))+(IF((AA$104=Para!$C17)*(AA$105=Para!$F$4),Para!$D17,0))+(IF((AA$108=Para!$C17)*(AA$109=Para!$F$4),Para!$D17,0))+(IF((AA$112=Para!$C17)*(AA$113=Para!$F$4),Para!$D17,0))+(IF((AA$116=Para!$C17)*(AA$117=Para!$F$4),Para!$D17,0))+(IF((AA$120=Para!$C17)*(AA$121=Para!$F$4),Para!$D17,0))</f>
        <v>0</v>
      </c>
      <c r="AB157" s="99">
        <f ca="1">IF((AB$8=Para!$C17)*(AB$9=Para!$F$4),Para!$D17,0)+(IF((AB$12=Para!$C17)*(AB$13=Para!$F$4),Para!$D17,0))+(IF((AB$16=Para!$C17)*(AB$17=Para!$F$4),Para!$D17,0))+(IF((AB$20=Para!$C17)*(AB$21=Para!$F$4),Para!$D17,0))+(IF((AB$24=Para!$C17)*(AB$25=Para!$F$4),Para!$D17,0))+(IF((AB$28=Para!$C17)*(AB$29=Para!$F$4),Para!$D17,0))+(IF((AB$32=Para!$C17)*(AB$33=Para!$F$4),Para!$D17,0))+(IF((AB$36=Para!$C17)*(AB$37=Para!$F$4),Para!$D17,0))+(IF((AB$40=Para!$C17)*(AB$41=Para!$F$4),Para!$D17,0))+(IF((AB$44=Para!$C17)*(AB$45=Para!$F$4),Para!$D17,0))+(IF((AB$48=Para!$C17)*(AB$49=Para!$F$4),Para!$D17,0))+(IF((AB$52=Para!$C17)*(AB$53=Para!$F$4),Para!$D17,0))+(IF((AB$56=Para!$C17)*(AB$57=Para!$F$4),Para!$D17,0))+(IF((AB$60=Para!$C17)*(AB$61=Para!$F$4),Para!$D17,0))+(IF((AB$64=Para!$C17)*(AB$65=Para!$F$4),Para!$D17,0))+(IF((AB$68=Para!$C17)*(AB$69=Para!$F$4),Para!$D17,0))+(IF((AB$72=Para!$C17)*(AB$73=Para!$F$4),Para!$D17,0))+(IF((AB$76=Para!$C17)*(AB$77=Para!$F$4),Para!$D17,0))+(IF((AB$80=Para!$C17)*(AB$81=Para!$F$4),Para!$D17,0))+(IF((AB$84=Para!$C17)*(AB$85=Para!$F$4),Para!$D17,0))+(IF((AB$88=Para!$C17)*(AB$89=Para!$F$4),Para!$D17,0))+(IF((AB$92=Para!$C17)*(AB$93=Para!$F$4),Para!$D17,0))+(IF((AB$96=Para!$C17)*(AB$97=Para!$F$4),Para!$D17,0))+(IF((AB$100=Para!$C17)*(AB$101=Para!$F$4),Para!$D17,0))+(IF((AB$104=Para!$C17)*(AB$105=Para!$F$4),Para!$D17,0))+(IF((AB$108=Para!$C17)*(AB$109=Para!$F$4),Para!$D17,0))+(IF((AB$112=Para!$C17)*(AB$113=Para!$F$4),Para!$D17,0))+(IF((AB$116=Para!$C17)*(AB$117=Para!$F$4),Para!$D17,0))+(IF((AB$120=Para!$C17)*(AB$121=Para!$F$4),Para!$D17,0))</f>
        <v>0</v>
      </c>
      <c r="AC157" s="99">
        <f ca="1">IF((AC$8=Para!$C17)*(AC$9=Para!$F$4),Para!$D17,0)+(IF((AC$12=Para!$C17)*(AC$13=Para!$F$4),Para!$D17,0))+(IF((AC$16=Para!$C17)*(AC$17=Para!$F$4),Para!$D17,0))+(IF((AC$20=Para!$C17)*(AC$21=Para!$F$4),Para!$D17,0))+(IF((AC$24=Para!$C17)*(AC$25=Para!$F$4),Para!$D17,0))+(IF((AC$28=Para!$C17)*(AC$29=Para!$F$4),Para!$D17,0))+(IF((AC$32=Para!$C17)*(AC$33=Para!$F$4),Para!$D17,0))+(IF((AC$36=Para!$C17)*(AC$37=Para!$F$4),Para!$D17,0))+(IF((AC$40=Para!$C17)*(AC$41=Para!$F$4),Para!$D17,0))+(IF((AC$44=Para!$C17)*(AC$45=Para!$F$4),Para!$D17,0))+(IF((AC$48=Para!$C17)*(AC$49=Para!$F$4),Para!$D17,0))+(IF((AC$52=Para!$C17)*(AC$53=Para!$F$4),Para!$D17,0))+(IF((AC$56=Para!$C17)*(AC$57=Para!$F$4),Para!$D17,0))+(IF((AC$60=Para!$C17)*(AC$61=Para!$F$4),Para!$D17,0))+(IF((AC$64=Para!$C17)*(AC$65=Para!$F$4),Para!$D17,0))+(IF((AC$68=Para!$C17)*(AC$69=Para!$F$4),Para!$D17,0))+(IF((AC$72=Para!$C17)*(AC$73=Para!$F$4),Para!$D17,0))+(IF((AC$76=Para!$C17)*(AC$77=Para!$F$4),Para!$D17,0))+(IF((AC$80=Para!$C17)*(AC$81=Para!$F$4),Para!$D17,0))+(IF((AC$84=Para!$C17)*(AC$85=Para!$F$4),Para!$D17,0))+(IF((AC$88=Para!$C17)*(AC$89=Para!$F$4),Para!$D17,0))+(IF((AC$92=Para!$C17)*(AC$93=Para!$F$4),Para!$D17,0))+(IF((AC$96=Para!$C17)*(AC$97=Para!$F$4),Para!$D17,0))+(IF((AC$100=Para!$C17)*(AC$101=Para!$F$4),Para!$D17,0))+(IF((AC$104=Para!$C17)*(AC$105=Para!$F$4),Para!$D17,0))+(IF((AC$108=Para!$C17)*(AC$109=Para!$F$4),Para!$D17,0))+(IF((AC$112=Para!$C17)*(AC$113=Para!$F$4),Para!$D17,0))+(IF((AC$116=Para!$C17)*(AC$117=Para!$F$4),Para!$D17,0))+(IF((AC$120=Para!$C17)*(AC$121=Para!$F$4),Para!$D17,0))</f>
        <v>0</v>
      </c>
      <c r="AD157" s="99">
        <f ca="1">IF((AD$8=Para!$C17)*(AD$9=Para!$F$4),Para!$D17,0)+(IF((AD$12=Para!$C17)*(AD$13=Para!$F$4),Para!$D17,0))+(IF((AD$16=Para!$C17)*(AD$17=Para!$F$4),Para!$D17,0))+(IF((AD$20=Para!$C17)*(AD$21=Para!$F$4),Para!$D17,0))+(IF((AD$24=Para!$C17)*(AD$25=Para!$F$4),Para!$D17,0))+(IF((AD$28=Para!$C17)*(AD$29=Para!$F$4),Para!$D17,0))+(IF((AD$32=Para!$C17)*(AD$33=Para!$F$4),Para!$D17,0))+(IF((AD$36=Para!$C17)*(AD$37=Para!$F$4),Para!$D17,0))+(IF((AD$40=Para!$C17)*(AD$41=Para!$F$4),Para!$D17,0))+(IF((AD$44=Para!$C17)*(AD$45=Para!$F$4),Para!$D17,0))+(IF((AD$48=Para!$C17)*(AD$49=Para!$F$4),Para!$D17,0))+(IF((AD$52=Para!$C17)*(AD$53=Para!$F$4),Para!$D17,0))+(IF((AD$56=Para!$C17)*(AD$57=Para!$F$4),Para!$D17,0))+(IF((AD$60=Para!$C17)*(AD$61=Para!$F$4),Para!$D17,0))+(IF((AD$64=Para!$C17)*(AD$65=Para!$F$4),Para!$D17,0))+(IF((AD$68=Para!$C17)*(AD$69=Para!$F$4),Para!$D17,0))+(IF((AD$72=Para!$C17)*(AD$73=Para!$F$4),Para!$D17,0))+(IF((AD$76=Para!$C17)*(AD$77=Para!$F$4),Para!$D17,0))+(IF((AD$80=Para!$C17)*(AD$81=Para!$F$4),Para!$D17,0))+(IF((AD$84=Para!$C17)*(AD$85=Para!$F$4),Para!$D17,0))+(IF((AD$88=Para!$C17)*(AD$89=Para!$F$4),Para!$D17,0))+(IF((AD$92=Para!$C17)*(AD$93=Para!$F$4),Para!$D17,0))+(IF((AD$96=Para!$C17)*(AD$97=Para!$F$4),Para!$D17,0))+(IF((AD$100=Para!$C17)*(AD$101=Para!$F$4),Para!$D17,0))+(IF((AD$104=Para!$C17)*(AD$105=Para!$F$4),Para!$D17,0))+(IF((AD$108=Para!$C17)*(AD$109=Para!$F$4),Para!$D17,0))+(IF((AD$112=Para!$C17)*(AD$113=Para!$F$4),Para!$D17,0))+(IF((AD$116=Para!$C17)*(AD$117=Para!$F$4),Para!$D17,0))+(IF((AD$120=Para!$C17)*(AD$121=Para!$F$4),Para!$D17,0))</f>
        <v>0</v>
      </c>
      <c r="AE157" s="99">
        <f ca="1">IF((AE$8=Para!$C17)*(AE$9=Para!$F$4),Para!$D17,0)+(IF((AE$12=Para!$C17)*(AE$13=Para!$F$4),Para!$D17,0))+(IF((AE$16=Para!$C17)*(AE$17=Para!$F$4),Para!$D17,0))+(IF((AE$20=Para!$C17)*(AE$21=Para!$F$4),Para!$D17,0))+(IF((AE$24=Para!$C17)*(AE$25=Para!$F$4),Para!$D17,0))+(IF((AE$28=Para!$C17)*(AE$29=Para!$F$4),Para!$D17,0))+(IF((AE$32=Para!$C17)*(AE$33=Para!$F$4),Para!$D17,0))+(IF((AE$36=Para!$C17)*(AE$37=Para!$F$4),Para!$D17,0))+(IF((AE$40=Para!$C17)*(AE$41=Para!$F$4),Para!$D17,0))+(IF((AE$44=Para!$C17)*(AE$45=Para!$F$4),Para!$D17,0))+(IF((AE$48=Para!$C17)*(AE$49=Para!$F$4),Para!$D17,0))+(IF((AE$52=Para!$C17)*(AE$53=Para!$F$4),Para!$D17,0))+(IF((AE$56=Para!$C17)*(AE$57=Para!$F$4),Para!$D17,0))+(IF((AE$60=Para!$C17)*(AE$61=Para!$F$4),Para!$D17,0))+(IF((AE$64=Para!$C17)*(AE$65=Para!$F$4),Para!$D17,0))+(IF((AE$68=Para!$C17)*(AE$69=Para!$F$4),Para!$D17,0))+(IF((AE$72=Para!$C17)*(AE$73=Para!$F$4),Para!$D17,0))+(IF((AE$76=Para!$C17)*(AE$77=Para!$F$4),Para!$D17,0))+(IF((AE$80=Para!$C17)*(AE$81=Para!$F$4),Para!$D17,0))+(IF((AE$84=Para!$C17)*(AE$85=Para!$F$4),Para!$D17,0))+(IF((AE$88=Para!$C17)*(AE$89=Para!$F$4),Para!$D17,0))+(IF((AE$92=Para!$C17)*(AE$93=Para!$F$4),Para!$D17,0))+(IF((AE$96=Para!$C17)*(AE$97=Para!$F$4),Para!$D17,0))+(IF((AE$100=Para!$C17)*(AE$101=Para!$F$4),Para!$D17,0))+(IF((AE$104=Para!$C17)*(AE$105=Para!$F$4),Para!$D17,0))+(IF((AE$108=Para!$C17)*(AE$109=Para!$F$4),Para!$D17,0))+(IF((AE$112=Para!$C17)*(AE$113=Para!$F$4),Para!$D17,0))+(IF((AE$116=Para!$C17)*(AE$117=Para!$F$4),Para!$D17,0))+(IF((AE$120=Para!$C17)*(AE$121=Para!$F$4),Para!$D17,0))</f>
        <v>0</v>
      </c>
      <c r="AF157" s="99">
        <f ca="1">IF((AF$8=Para!$C17)*(AF$9=Para!$F$4),Para!$D17,0)+(IF((AF$12=Para!$C17)*(AF$13=Para!$F$4),Para!$D17,0))+(IF((AF$16=Para!$C17)*(AF$17=Para!$F$4),Para!$D17,0))+(IF((AF$20=Para!$C17)*(AF$21=Para!$F$4),Para!$D17,0))+(IF((AF$24=Para!$C17)*(AF$25=Para!$F$4),Para!$D17,0))+(IF((AF$28=Para!$C17)*(AF$29=Para!$F$4),Para!$D17,0))+(IF((AF$32=Para!$C17)*(AF$33=Para!$F$4),Para!$D17,0))+(IF((AF$36=Para!$C17)*(AF$37=Para!$F$4),Para!$D17,0))+(IF((AF$40=Para!$C17)*(AF$41=Para!$F$4),Para!$D17,0))+(IF((AF$44=Para!$C17)*(AF$45=Para!$F$4),Para!$D17,0))+(IF((AF$48=Para!$C17)*(AF$49=Para!$F$4),Para!$D17,0))+(IF((AF$52=Para!$C17)*(AF$53=Para!$F$4),Para!$D17,0))+(IF((AF$56=Para!$C17)*(AF$57=Para!$F$4),Para!$D17,0))+(IF((AF$60=Para!$C17)*(AF$61=Para!$F$4),Para!$D17,0))+(IF((AF$64=Para!$C17)*(AF$65=Para!$F$4),Para!$D17,0))+(IF((AF$68=Para!$C17)*(AF$69=Para!$F$4),Para!$D17,0))+(IF((AF$72=Para!$C17)*(AF$73=Para!$F$4),Para!$D17,0))+(IF((AF$76=Para!$C17)*(AF$77=Para!$F$4),Para!$D17,0))+(IF((AF$80=Para!$C17)*(AF$81=Para!$F$4),Para!$D17,0))+(IF((AF$84=Para!$C17)*(AF$85=Para!$F$4),Para!$D17,0))+(IF((AF$88=Para!$C17)*(AF$89=Para!$F$4),Para!$D17,0))+(IF((AF$92=Para!$C17)*(AF$93=Para!$F$4),Para!$D17,0))+(IF((AF$96=Para!$C17)*(AF$97=Para!$F$4),Para!$D17,0))+(IF((AF$100=Para!$C17)*(AF$101=Para!$F$4),Para!$D17,0))+(IF((AF$104=Para!$C17)*(AF$105=Para!$F$4),Para!$D17,0))+(IF((AF$108=Para!$C17)*(AF$109=Para!$F$4),Para!$D17,0))+(IF((AF$112=Para!$C17)*(AF$113=Para!$F$4),Para!$D17,0))+(IF((AF$116=Para!$C17)*(AF$117=Para!$F$4),Para!$D17,0))+(IF((AF$120=Para!$C17)*(AF$121=Para!$F$4),Para!$D17,0))</f>
        <v>0</v>
      </c>
      <c r="AG157" s="99">
        <f ca="1">IF((AG$8=Para!$C17)*(AG$9=Para!$F$4),Para!$D17,0)+(IF((AG$12=Para!$C17)*(AG$13=Para!$F$4),Para!$D17,0))+(IF((AG$16=Para!$C17)*(AG$17=Para!$F$4),Para!$D17,0))+(IF((AG$20=Para!$C17)*(AG$21=Para!$F$4),Para!$D17,0))+(IF((AG$24=Para!$C17)*(AG$25=Para!$F$4),Para!$D17,0))+(IF((AG$28=Para!$C17)*(AG$29=Para!$F$4),Para!$D17,0))+(IF((AG$32=Para!$C17)*(AG$33=Para!$F$4),Para!$D17,0))+(IF((AG$36=Para!$C17)*(AG$37=Para!$F$4),Para!$D17,0))+(IF((AG$40=Para!$C17)*(AG$41=Para!$F$4),Para!$D17,0))+(IF((AG$44=Para!$C17)*(AG$45=Para!$F$4),Para!$D17,0))+(IF((AG$48=Para!$C17)*(AG$49=Para!$F$4),Para!$D17,0))+(IF((AG$52=Para!$C17)*(AG$53=Para!$F$4),Para!$D17,0))+(IF((AG$56=Para!$C17)*(AG$57=Para!$F$4),Para!$D17,0))+(IF((AG$60=Para!$C17)*(AG$61=Para!$F$4),Para!$D17,0))+(IF((AG$64=Para!$C17)*(AG$65=Para!$F$4),Para!$D17,0))+(IF((AG$68=Para!$C17)*(AG$69=Para!$F$4),Para!$D17,0))+(IF((AG$72=Para!$C17)*(AG$73=Para!$F$4),Para!$D17,0))+(IF((AG$76=Para!$C17)*(AG$77=Para!$F$4),Para!$D17,0))+(IF((AG$80=Para!$C17)*(AG$81=Para!$F$4),Para!$D17,0))+(IF((AG$84=Para!$C17)*(AG$85=Para!$F$4),Para!$D17,0))+(IF((AG$88=Para!$C17)*(AG$89=Para!$F$4),Para!$D17,0))+(IF((AG$92=Para!$C17)*(AG$93=Para!$F$4),Para!$D17,0))+(IF((AG$96=Para!$C17)*(AG$97=Para!$F$4),Para!$D17,0))+(IF((AG$100=Para!$C17)*(AG$101=Para!$F$4),Para!$D17,0))+(IF((AG$104=Para!$C17)*(AG$105=Para!$F$4),Para!$D17,0))+(IF((AG$108=Para!$C17)*(AG$109=Para!$F$4),Para!$D17,0))+(IF((AG$112=Para!$C17)*(AG$113=Para!$F$4),Para!$D17,0))+(IF((AG$116=Para!$C17)*(AG$117=Para!$F$4),Para!$D17,0))+(IF((AG$120=Para!$C17)*(AG$121=Para!$F$4),Para!$D17,0))</f>
        <v>0</v>
      </c>
    </row>
    <row r="158" spans="1:33" ht="15" customHeight="1">
      <c r="A158" s="111"/>
      <c r="B158" s="96" t="s">
        <v>14</v>
      </c>
      <c r="C158" s="99">
        <f ca="1">IF((C$8=Para!$C18)*(C$9=Para!$F$4),Para!$D18,0)+(IF((C$12=Para!$C18)*(C$13=Para!$F$4),Para!$D18,0))+(IF((C$16=Para!$C18)*(C$17=Para!$F$4),Para!$D18,0))+(IF((C$20=Para!$C18)*(C$21=Para!$F$4),Para!$D18,0))+(IF((C$24=Para!$C18)*(C$25=Para!$F$4),Para!$D18,0))+(IF((C$28=Para!$C18)*(C$29=Para!$F$4),Para!$D18,0))+(IF((C$32=Para!$C18)*(C$33=Para!$F$4),Para!$D18,0))+(IF((C$36=Para!$C18)*(C$37=Para!$F$4),Para!$D18,0))+(IF((C$40=Para!$C18)*(C$41=Para!$F$4),Para!$D18,0))+(IF((C$44=Para!$C18)*(C$45=Para!$F$4),Para!$D18,0))+(IF((C$48=Para!$C18)*(C$49=Para!$F$4),Para!$D18,0))+(IF((C$52=Para!$C18)*(C$53=Para!$F$4),Para!$D18,0))+(IF((C$56=Para!$C18)*(C$57=Para!$F$4),Para!$D18,0))+(IF((C$60=Para!$C18)*(C$61=Para!$F$4),Para!$D18,0))+(IF((C$64=Para!$C18)*(C$65=Para!$F$4),Para!$D18,0))+(IF((C$68=Para!$C18)*(C$69=Para!$F$4),Para!$D18,0))+(IF((C$72=Para!$C18)*(C$73=Para!$F$4),Para!$D18,0))+(IF((C$76=Para!$C18)*(C$77=Para!$F$4),Para!$D18,0))+(IF((C$80=Para!$C18)*(C$81=Para!$F$4),Para!$D18,0))+(IF((C$84=Para!$C18)*(C$85=Para!$F$4),Para!$D18,0))+(IF((C$88=Para!$C18)*(C$89=Para!$F$4),Para!$D18,0))+(IF((C$92=Para!$C18)*(C$93=Para!$F$4),Para!$D18,0))+(IF((C$96=Para!$C18)*(C$97=Para!$F$4),Para!$D18,0))+(IF((C$100=Para!$C18)*(C$101=Para!$F$4),Para!$D18,0))+(IF((C$104=Para!$C18)*(C$105=Para!$F$4),Para!$D18,0))+(IF((C$108=Para!$C18)*(C$109=Para!$F$4),Para!$D18,0))+(IF((C$112=Para!$C18)*(C$113=Para!$F$4),Para!$D18,0))+(IF((C$116=Para!$C18)*(C$117=Para!$F$4),Para!$D18,0))+(IF((C$120=Para!$C18)*(C$121=Para!$F$4),Para!$D18,0))</f>
        <v>0</v>
      </c>
      <c r="D158" s="99">
        <f ca="1">IF((D$8=Para!$C18)*(D$9=Para!$F$4),Para!$D18,0)+(IF((D$12=Para!$C18)*(D$13=Para!$F$4),Para!$D18,0))+(IF((D$16=Para!$C18)*(D$17=Para!$F$4),Para!$D18,0))+(IF((D$20=Para!$C18)*(D$21=Para!$F$4),Para!$D18,0))+(IF((D$24=Para!$C18)*(D$25=Para!$F$4),Para!$D18,0))+(IF((D$28=Para!$C18)*(D$29=Para!$F$4),Para!$D18,0))+(IF((D$32=Para!$C18)*(D$33=Para!$F$4),Para!$D18,0))+(IF((D$36=Para!$C18)*(D$37=Para!$F$4),Para!$D18,0))+(IF((D$40=Para!$C18)*(D$41=Para!$F$4),Para!$D18,0))+(IF((D$44=Para!$C18)*(D$45=Para!$F$4),Para!$D18,0))+(IF((D$48=Para!$C18)*(D$49=Para!$F$4),Para!$D18,0))+(IF((D$52=Para!$C18)*(D$53=Para!$F$4),Para!$D18,0))+(IF((D$56=Para!$C18)*(D$57=Para!$F$4),Para!$D18,0))+(IF((D$60=Para!$C18)*(D$61=Para!$F$4),Para!$D18,0))+(IF((D$64=Para!$C18)*(D$65=Para!$F$4),Para!$D18,0))+(IF((D$68=Para!$C18)*(D$69=Para!$F$4),Para!$D18,0))+(IF((D$72=Para!$C18)*(D$73=Para!$F$4),Para!$D18,0))+(IF((D$76=Para!$C18)*(D$77=Para!$F$4),Para!$D18,0))+(IF((D$80=Para!$C18)*(D$81=Para!$F$4),Para!$D18,0))+(IF((D$84=Para!$C18)*(D$85=Para!$F$4),Para!$D18,0))+(IF((D$88=Para!$C18)*(D$89=Para!$F$4),Para!$D18,0))+(IF((D$92=Para!$C18)*(D$93=Para!$F$4),Para!$D18,0))+(IF((D$96=Para!$C18)*(D$97=Para!$F$4),Para!$D18,0))+(IF((D$100=Para!$C18)*(D$101=Para!$F$4),Para!$D18,0))+(IF((D$104=Para!$C18)*(D$105=Para!$F$4),Para!$D18,0))+(IF((D$108=Para!$C18)*(D$109=Para!$F$4),Para!$D18,0))+(IF((D$112=Para!$C18)*(D$113=Para!$F$4),Para!$D18,0))+(IF((D$116=Para!$C18)*(D$117=Para!$F$4),Para!$D18,0))+(IF((D$120=Para!$C18)*(D$121=Para!$F$4),Para!$D18,0))</f>
        <v>0</v>
      </c>
      <c r="E158" s="99">
        <f ca="1">IF((E$8=Para!$C18)*(E$9=Para!$F$4),Para!$D18,0)+(IF((E$12=Para!$C18)*(E$13=Para!$F$4),Para!$D18,0))+(IF((E$16=Para!$C18)*(E$17=Para!$F$4),Para!$D18,0))+(IF((E$20=Para!$C18)*(E$21=Para!$F$4),Para!$D18,0))+(IF((E$24=Para!$C18)*(E$25=Para!$F$4),Para!$D18,0))+(IF((E$28=Para!$C18)*(E$29=Para!$F$4),Para!$D18,0))+(IF((E$32=Para!$C18)*(E$33=Para!$F$4),Para!$D18,0))+(IF((E$36=Para!$C18)*(E$37=Para!$F$4),Para!$D18,0))+(IF((E$40=Para!$C18)*(E$41=Para!$F$4),Para!$D18,0))+(IF((E$44=Para!$C18)*(E$45=Para!$F$4),Para!$D18,0))+(IF((E$48=Para!$C18)*(E$49=Para!$F$4),Para!$D18,0))+(IF((E$52=Para!$C18)*(E$53=Para!$F$4),Para!$D18,0))+(IF((E$56=Para!$C18)*(E$57=Para!$F$4),Para!$D18,0))+(IF((E$60=Para!$C18)*(E$61=Para!$F$4),Para!$D18,0))+(IF((E$64=Para!$C18)*(E$65=Para!$F$4),Para!$D18,0))+(IF((E$68=Para!$C18)*(E$69=Para!$F$4),Para!$D18,0))+(IF((E$72=Para!$C18)*(E$73=Para!$F$4),Para!$D18,0))+(IF((E$76=Para!$C18)*(E$77=Para!$F$4),Para!$D18,0))+(IF((E$80=Para!$C18)*(E$81=Para!$F$4),Para!$D18,0))+(IF((E$84=Para!$C18)*(E$85=Para!$F$4),Para!$D18,0))+(IF((E$88=Para!$C18)*(E$89=Para!$F$4),Para!$D18,0))+(IF((E$92=Para!$C18)*(E$93=Para!$F$4),Para!$D18,0))+(IF((E$96=Para!$C18)*(E$97=Para!$F$4),Para!$D18,0))+(IF((E$100=Para!$C18)*(E$101=Para!$F$4),Para!$D18,0))+(IF((E$104=Para!$C18)*(E$105=Para!$F$4),Para!$D18,0))+(IF((E$108=Para!$C18)*(E$109=Para!$F$4),Para!$D18,0))+(IF((E$112=Para!$C18)*(E$113=Para!$F$4),Para!$D18,0))+(IF((E$116=Para!$C18)*(E$117=Para!$F$4),Para!$D18,0))+(IF((E$120=Para!$C18)*(E$121=Para!$F$4),Para!$D18,0))</f>
        <v>0</v>
      </c>
      <c r="F158" s="99">
        <f ca="1">IF((F$8=Para!$C18)*(F$9=Para!$F$4),Para!$D18,0)+(IF((F$12=Para!$C18)*(F$13=Para!$F$4),Para!$D18,0))+(IF((F$16=Para!$C18)*(F$17=Para!$F$4),Para!$D18,0))+(IF((F$20=Para!$C18)*(F$21=Para!$F$4),Para!$D18,0))+(IF((F$24=Para!$C18)*(F$25=Para!$F$4),Para!$D18,0))+(IF((F$28=Para!$C18)*(F$29=Para!$F$4),Para!$D18,0))+(IF((F$32=Para!$C18)*(F$33=Para!$F$4),Para!$D18,0))+(IF((F$36=Para!$C18)*(F$37=Para!$F$4),Para!$D18,0))+(IF((F$40=Para!$C18)*(F$41=Para!$F$4),Para!$D18,0))+(IF((F$44=Para!$C18)*(F$45=Para!$F$4),Para!$D18,0))+(IF((F$48=Para!$C18)*(F$49=Para!$F$4),Para!$D18,0))+(IF((F$52=Para!$C18)*(F$53=Para!$F$4),Para!$D18,0))+(IF((F$56=Para!$C18)*(F$57=Para!$F$4),Para!$D18,0))+(IF((F$60=Para!$C18)*(F$61=Para!$F$4),Para!$D18,0))+(IF((F$64=Para!$C18)*(F$65=Para!$F$4),Para!$D18,0))+(IF((F$68=Para!$C18)*(F$69=Para!$F$4),Para!$D18,0))+(IF((F$72=Para!$C18)*(F$73=Para!$F$4),Para!$D18,0))+(IF((F$76=Para!$C18)*(F$77=Para!$F$4),Para!$D18,0))+(IF((F$80=Para!$C18)*(F$81=Para!$F$4),Para!$D18,0))+(IF((F$84=Para!$C18)*(F$85=Para!$F$4),Para!$D18,0))+(IF((F$88=Para!$C18)*(F$89=Para!$F$4),Para!$D18,0))+(IF((F$92=Para!$C18)*(F$93=Para!$F$4),Para!$D18,0))+(IF((F$96=Para!$C18)*(F$97=Para!$F$4),Para!$D18,0))+(IF((F$100=Para!$C18)*(F$101=Para!$F$4),Para!$D18,0))+(IF((F$104=Para!$C18)*(F$105=Para!$F$4),Para!$D18,0))+(IF((F$108=Para!$C18)*(F$109=Para!$F$4),Para!$D18,0))+(IF((F$112=Para!$C18)*(F$113=Para!$F$4),Para!$D18,0))+(IF((F$116=Para!$C18)*(F$117=Para!$F$4),Para!$D18,0))+(IF((F$120=Para!$C18)*(F$121=Para!$F$4),Para!$D18,0))</f>
        <v>0</v>
      </c>
      <c r="G158" s="99">
        <f ca="1">IF((G$8=Para!$C18)*(G$9=Para!$F$4),Para!$D18,0)+(IF((G$12=Para!$C18)*(G$13=Para!$F$4),Para!$D18,0))+(IF((G$16=Para!$C18)*(G$17=Para!$F$4),Para!$D18,0))+(IF((G$20=Para!$C18)*(G$21=Para!$F$4),Para!$D18,0))+(IF((G$24=Para!$C18)*(G$25=Para!$F$4),Para!$D18,0))+(IF((G$28=Para!$C18)*(G$29=Para!$F$4),Para!$D18,0))+(IF((G$32=Para!$C18)*(G$33=Para!$F$4),Para!$D18,0))+(IF((G$36=Para!$C18)*(G$37=Para!$F$4),Para!$D18,0))+(IF((G$40=Para!$C18)*(G$41=Para!$F$4),Para!$D18,0))+(IF((G$44=Para!$C18)*(G$45=Para!$F$4),Para!$D18,0))+(IF((G$48=Para!$C18)*(G$49=Para!$F$4),Para!$D18,0))+(IF((G$52=Para!$C18)*(G$53=Para!$F$4),Para!$D18,0))+(IF((G$56=Para!$C18)*(G$57=Para!$F$4),Para!$D18,0))+(IF((G$60=Para!$C18)*(G$61=Para!$F$4),Para!$D18,0))+(IF((G$64=Para!$C18)*(G$65=Para!$F$4),Para!$D18,0))+(IF((G$68=Para!$C18)*(G$69=Para!$F$4),Para!$D18,0))+(IF((G$72=Para!$C18)*(G$73=Para!$F$4),Para!$D18,0))+(IF((G$76=Para!$C18)*(G$77=Para!$F$4),Para!$D18,0))+(IF((G$80=Para!$C18)*(G$81=Para!$F$4),Para!$D18,0))+(IF((G$84=Para!$C18)*(G$85=Para!$F$4),Para!$D18,0))+(IF((G$88=Para!$C18)*(G$89=Para!$F$4),Para!$D18,0))+(IF((G$92=Para!$C18)*(G$93=Para!$F$4),Para!$D18,0))+(IF((G$96=Para!$C18)*(G$97=Para!$F$4),Para!$D18,0))+(IF((G$100=Para!$C18)*(G$101=Para!$F$4),Para!$D18,0))+(IF((G$104=Para!$C18)*(G$105=Para!$F$4),Para!$D18,0))+(IF((G$108=Para!$C18)*(G$109=Para!$F$4),Para!$D18,0))+(IF((G$112=Para!$C18)*(G$113=Para!$F$4),Para!$D18,0))+(IF((G$116=Para!$C18)*(G$117=Para!$F$4),Para!$D18,0))+(IF((G$120=Para!$C18)*(G$121=Para!$F$4),Para!$D18,0))</f>
        <v>0</v>
      </c>
      <c r="H158" s="99">
        <f ca="1">IF((H$8=Para!$C18)*(H$9=Para!$F$4),Para!$D18,0)+(IF((H$12=Para!$C18)*(H$13=Para!$F$4),Para!$D18,0))+(IF((H$16=Para!$C18)*(H$17=Para!$F$4),Para!$D18,0))+(IF((H$20=Para!$C18)*(H$21=Para!$F$4),Para!$D18,0))+(IF((H$24=Para!$C18)*(H$25=Para!$F$4),Para!$D18,0))+(IF((H$28=Para!$C18)*(H$29=Para!$F$4),Para!$D18,0))+(IF((H$32=Para!$C18)*(H$33=Para!$F$4),Para!$D18,0))+(IF((H$36=Para!$C18)*(H$37=Para!$F$4),Para!$D18,0))+(IF((H$40=Para!$C18)*(H$41=Para!$F$4),Para!$D18,0))+(IF((H$44=Para!$C18)*(H$45=Para!$F$4),Para!$D18,0))+(IF((H$48=Para!$C18)*(H$49=Para!$F$4),Para!$D18,0))+(IF((H$52=Para!$C18)*(H$53=Para!$F$4),Para!$D18,0))+(IF((H$56=Para!$C18)*(H$57=Para!$F$4),Para!$D18,0))+(IF((H$60=Para!$C18)*(H$61=Para!$F$4),Para!$D18,0))+(IF((H$64=Para!$C18)*(H$65=Para!$F$4),Para!$D18,0))+(IF((H$68=Para!$C18)*(H$69=Para!$F$4),Para!$D18,0))+(IF((H$72=Para!$C18)*(H$73=Para!$F$4),Para!$D18,0))+(IF((H$76=Para!$C18)*(H$77=Para!$F$4),Para!$D18,0))+(IF((H$80=Para!$C18)*(H$81=Para!$F$4),Para!$D18,0))+(IF((H$84=Para!$C18)*(H$85=Para!$F$4),Para!$D18,0))+(IF((H$88=Para!$C18)*(H$89=Para!$F$4),Para!$D18,0))+(IF((H$92=Para!$C18)*(H$93=Para!$F$4),Para!$D18,0))+(IF((H$96=Para!$C18)*(H$97=Para!$F$4),Para!$D18,0))+(IF((H$100=Para!$C18)*(H$101=Para!$F$4),Para!$D18,0))+(IF((H$104=Para!$C18)*(H$105=Para!$F$4),Para!$D18,0))+(IF((H$108=Para!$C18)*(H$109=Para!$F$4),Para!$D18,0))+(IF((H$112=Para!$C18)*(H$113=Para!$F$4),Para!$D18,0))+(IF((H$116=Para!$C18)*(H$117=Para!$F$4),Para!$D18,0))+(IF((H$120=Para!$C18)*(H$121=Para!$F$4),Para!$D18,0))</f>
        <v>0</v>
      </c>
      <c r="I158" s="99">
        <f ca="1">IF((I$8=Para!$C18)*(I$9=Para!$F$4),Para!$D18,0)+(IF((I$12=Para!$C18)*(I$13=Para!$F$4),Para!$D18,0))+(IF((I$16=Para!$C18)*(I$17=Para!$F$4),Para!$D18,0))+(IF((I$20=Para!$C18)*(I$21=Para!$F$4),Para!$D18,0))+(IF((I$24=Para!$C18)*(I$25=Para!$F$4),Para!$D18,0))+(IF((I$28=Para!$C18)*(I$29=Para!$F$4),Para!$D18,0))+(IF((I$32=Para!$C18)*(I$33=Para!$F$4),Para!$D18,0))+(IF((I$36=Para!$C18)*(I$37=Para!$F$4),Para!$D18,0))+(IF((I$40=Para!$C18)*(I$41=Para!$F$4),Para!$D18,0))+(IF((I$44=Para!$C18)*(I$45=Para!$F$4),Para!$D18,0))+(IF((I$48=Para!$C18)*(I$49=Para!$F$4),Para!$D18,0))+(IF((I$52=Para!$C18)*(I$53=Para!$F$4),Para!$D18,0))+(IF((I$56=Para!$C18)*(I$57=Para!$F$4),Para!$D18,0))+(IF((I$60=Para!$C18)*(I$61=Para!$F$4),Para!$D18,0))+(IF((I$64=Para!$C18)*(I$65=Para!$F$4),Para!$D18,0))+(IF((I$68=Para!$C18)*(I$69=Para!$F$4),Para!$D18,0))+(IF((I$72=Para!$C18)*(I$73=Para!$F$4),Para!$D18,0))+(IF((I$76=Para!$C18)*(I$77=Para!$F$4),Para!$D18,0))+(IF((I$80=Para!$C18)*(I$81=Para!$F$4),Para!$D18,0))+(IF((I$84=Para!$C18)*(I$85=Para!$F$4),Para!$D18,0))+(IF((I$88=Para!$C18)*(I$89=Para!$F$4),Para!$D18,0))+(IF((I$92=Para!$C18)*(I$93=Para!$F$4),Para!$D18,0))+(IF((I$96=Para!$C18)*(I$97=Para!$F$4),Para!$D18,0))+(IF((I$100=Para!$C18)*(I$101=Para!$F$4),Para!$D18,0))+(IF((I$104=Para!$C18)*(I$105=Para!$F$4),Para!$D18,0))+(IF((I$108=Para!$C18)*(I$109=Para!$F$4),Para!$D18,0))+(IF((I$112=Para!$C18)*(I$113=Para!$F$4),Para!$D18,0))+(IF((I$116=Para!$C18)*(I$117=Para!$F$4),Para!$D18,0))+(IF((I$120=Para!$C18)*(I$121=Para!$F$4),Para!$D18,0))</f>
        <v>0</v>
      </c>
      <c r="J158" s="99">
        <f ca="1">IF((J$8=Para!$C18)*(J$9=Para!$F$4),Para!$D18,0)+(IF((J$12=Para!$C18)*(J$13=Para!$F$4),Para!$D18,0))+(IF((J$16=Para!$C18)*(J$17=Para!$F$4),Para!$D18,0))+(IF((J$20=Para!$C18)*(J$21=Para!$F$4),Para!$D18,0))+(IF((J$24=Para!$C18)*(J$25=Para!$F$4),Para!$D18,0))+(IF((J$28=Para!$C18)*(J$29=Para!$F$4),Para!$D18,0))+(IF((J$32=Para!$C18)*(J$33=Para!$F$4),Para!$D18,0))+(IF((J$36=Para!$C18)*(J$37=Para!$F$4),Para!$D18,0))+(IF((J$40=Para!$C18)*(J$41=Para!$F$4),Para!$D18,0))+(IF((J$44=Para!$C18)*(J$45=Para!$F$4),Para!$D18,0))+(IF((J$48=Para!$C18)*(J$49=Para!$F$4),Para!$D18,0))+(IF((J$52=Para!$C18)*(J$53=Para!$F$4),Para!$D18,0))+(IF((J$56=Para!$C18)*(J$57=Para!$F$4),Para!$D18,0))+(IF((J$60=Para!$C18)*(J$61=Para!$F$4),Para!$D18,0))+(IF((J$64=Para!$C18)*(J$65=Para!$F$4),Para!$D18,0))+(IF((J$68=Para!$C18)*(J$69=Para!$F$4),Para!$D18,0))+(IF((J$72=Para!$C18)*(J$73=Para!$F$4),Para!$D18,0))+(IF((J$76=Para!$C18)*(J$77=Para!$F$4),Para!$D18,0))+(IF((J$80=Para!$C18)*(J$81=Para!$F$4),Para!$D18,0))+(IF((J$84=Para!$C18)*(J$85=Para!$F$4),Para!$D18,0))+(IF((J$88=Para!$C18)*(J$89=Para!$F$4),Para!$D18,0))+(IF((J$92=Para!$C18)*(J$93=Para!$F$4),Para!$D18,0))+(IF((J$96=Para!$C18)*(J$97=Para!$F$4),Para!$D18,0))+(IF((J$100=Para!$C18)*(J$101=Para!$F$4),Para!$D18,0))+(IF((J$104=Para!$C18)*(J$105=Para!$F$4),Para!$D18,0))+(IF((J$108=Para!$C18)*(J$109=Para!$F$4),Para!$D18,0))+(IF((J$112=Para!$C18)*(J$113=Para!$F$4),Para!$D18,0))+(IF((J$116=Para!$C18)*(J$117=Para!$F$4),Para!$D18,0))+(IF((J$120=Para!$C18)*(J$121=Para!$F$4),Para!$D18,0))</f>
        <v>0</v>
      </c>
      <c r="K158" s="99">
        <f ca="1">IF((K$8=Para!$C18)*(K$9=Para!$F$4),Para!$D18,0)+(IF((K$12=Para!$C18)*(K$13=Para!$F$4),Para!$D18,0))+(IF((K$16=Para!$C18)*(K$17=Para!$F$4),Para!$D18,0))+(IF((K$20=Para!$C18)*(K$21=Para!$F$4),Para!$D18,0))+(IF((K$24=Para!$C18)*(K$25=Para!$F$4),Para!$D18,0))+(IF((K$28=Para!$C18)*(K$29=Para!$F$4),Para!$D18,0))+(IF((K$32=Para!$C18)*(K$33=Para!$F$4),Para!$D18,0))+(IF((K$36=Para!$C18)*(K$37=Para!$F$4),Para!$D18,0))+(IF((K$40=Para!$C18)*(K$41=Para!$F$4),Para!$D18,0))+(IF((K$44=Para!$C18)*(K$45=Para!$F$4),Para!$D18,0))+(IF((K$48=Para!$C18)*(K$49=Para!$F$4),Para!$D18,0))+(IF((K$52=Para!$C18)*(K$53=Para!$F$4),Para!$D18,0))+(IF((K$56=Para!$C18)*(K$57=Para!$F$4),Para!$D18,0))+(IF((K$60=Para!$C18)*(K$61=Para!$F$4),Para!$D18,0))+(IF((K$64=Para!$C18)*(K$65=Para!$F$4),Para!$D18,0))+(IF((K$68=Para!$C18)*(K$69=Para!$F$4),Para!$D18,0))+(IF((K$72=Para!$C18)*(K$73=Para!$F$4),Para!$D18,0))+(IF((K$76=Para!$C18)*(K$77=Para!$F$4),Para!$D18,0))+(IF((K$80=Para!$C18)*(K$81=Para!$F$4),Para!$D18,0))+(IF((K$84=Para!$C18)*(K$85=Para!$F$4),Para!$D18,0))+(IF((K$88=Para!$C18)*(K$89=Para!$F$4),Para!$D18,0))+(IF((K$92=Para!$C18)*(K$93=Para!$F$4),Para!$D18,0))+(IF((K$96=Para!$C18)*(K$97=Para!$F$4),Para!$D18,0))+(IF((K$100=Para!$C18)*(K$101=Para!$F$4),Para!$D18,0))+(IF((K$104=Para!$C18)*(K$105=Para!$F$4),Para!$D18,0))+(IF((K$108=Para!$C18)*(K$109=Para!$F$4),Para!$D18,0))+(IF((K$112=Para!$C18)*(K$113=Para!$F$4),Para!$D18,0))+(IF((K$116=Para!$C18)*(K$117=Para!$F$4),Para!$D18,0))+(IF((K$120=Para!$C18)*(K$121=Para!$F$4),Para!$D18,0))</f>
        <v>0</v>
      </c>
      <c r="L158" s="99">
        <f ca="1">IF((L$8=Para!$C18)*(L$9=Para!$F$4),Para!$D18,0)+(IF((L$12=Para!$C18)*(L$13=Para!$F$4),Para!$D18,0))+(IF((L$16=Para!$C18)*(L$17=Para!$F$4),Para!$D18,0))+(IF((L$20=Para!$C18)*(L$21=Para!$F$4),Para!$D18,0))+(IF((L$24=Para!$C18)*(L$25=Para!$F$4),Para!$D18,0))+(IF((L$28=Para!$C18)*(L$29=Para!$F$4),Para!$D18,0))+(IF((L$32=Para!$C18)*(L$33=Para!$F$4),Para!$D18,0))+(IF((L$36=Para!$C18)*(L$37=Para!$F$4),Para!$D18,0))+(IF((L$40=Para!$C18)*(L$41=Para!$F$4),Para!$D18,0))+(IF((L$44=Para!$C18)*(L$45=Para!$F$4),Para!$D18,0))+(IF((L$48=Para!$C18)*(L$49=Para!$F$4),Para!$D18,0))+(IF((L$52=Para!$C18)*(L$53=Para!$F$4),Para!$D18,0))+(IF((L$56=Para!$C18)*(L$57=Para!$F$4),Para!$D18,0))+(IF((L$60=Para!$C18)*(L$61=Para!$F$4),Para!$D18,0))+(IF((L$64=Para!$C18)*(L$65=Para!$F$4),Para!$D18,0))+(IF((L$68=Para!$C18)*(L$69=Para!$F$4),Para!$D18,0))+(IF((L$72=Para!$C18)*(L$73=Para!$F$4),Para!$D18,0))+(IF((L$76=Para!$C18)*(L$77=Para!$F$4),Para!$D18,0))+(IF((L$80=Para!$C18)*(L$81=Para!$F$4),Para!$D18,0))+(IF((L$84=Para!$C18)*(L$85=Para!$F$4),Para!$D18,0))+(IF((L$88=Para!$C18)*(L$89=Para!$F$4),Para!$D18,0))+(IF((L$92=Para!$C18)*(L$93=Para!$F$4),Para!$D18,0))+(IF((L$96=Para!$C18)*(L$97=Para!$F$4),Para!$D18,0))+(IF((L$100=Para!$C18)*(L$101=Para!$F$4),Para!$D18,0))+(IF((L$104=Para!$C18)*(L$105=Para!$F$4),Para!$D18,0))+(IF((L$108=Para!$C18)*(L$109=Para!$F$4),Para!$D18,0))+(IF((L$112=Para!$C18)*(L$113=Para!$F$4),Para!$D18,0))+(IF((L$116=Para!$C18)*(L$117=Para!$F$4),Para!$D18,0))+(IF((L$120=Para!$C18)*(L$121=Para!$F$4),Para!$D18,0))</f>
        <v>0</v>
      </c>
      <c r="M158" s="99">
        <f ca="1">IF((M$8=Para!$C18)*(M$9=Para!$F$4),Para!$D18,0)+(IF((M$12=Para!$C18)*(M$13=Para!$F$4),Para!$D18,0))+(IF((M$16=Para!$C18)*(M$17=Para!$F$4),Para!$D18,0))+(IF((M$20=Para!$C18)*(M$21=Para!$F$4),Para!$D18,0))+(IF((M$24=Para!$C18)*(M$25=Para!$F$4),Para!$D18,0))+(IF((M$28=Para!$C18)*(M$29=Para!$F$4),Para!$D18,0))+(IF((M$32=Para!$C18)*(M$33=Para!$F$4),Para!$D18,0))+(IF((M$36=Para!$C18)*(M$37=Para!$F$4),Para!$D18,0))+(IF((M$40=Para!$C18)*(M$41=Para!$F$4),Para!$D18,0))+(IF((M$44=Para!$C18)*(M$45=Para!$F$4),Para!$D18,0))+(IF((M$48=Para!$C18)*(M$49=Para!$F$4),Para!$D18,0))+(IF((M$52=Para!$C18)*(M$53=Para!$F$4),Para!$D18,0))+(IF((M$56=Para!$C18)*(M$57=Para!$F$4),Para!$D18,0))+(IF((M$60=Para!$C18)*(M$61=Para!$F$4),Para!$D18,0))+(IF((M$64=Para!$C18)*(M$65=Para!$F$4),Para!$D18,0))+(IF((M$68=Para!$C18)*(M$69=Para!$F$4),Para!$D18,0))+(IF((M$72=Para!$C18)*(M$73=Para!$F$4),Para!$D18,0))+(IF((M$76=Para!$C18)*(M$77=Para!$F$4),Para!$D18,0))+(IF((M$80=Para!$C18)*(M$81=Para!$F$4),Para!$D18,0))+(IF((M$84=Para!$C18)*(M$85=Para!$F$4),Para!$D18,0))+(IF((M$88=Para!$C18)*(M$89=Para!$F$4),Para!$D18,0))+(IF((M$92=Para!$C18)*(M$93=Para!$F$4),Para!$D18,0))+(IF((M$96=Para!$C18)*(M$97=Para!$F$4),Para!$D18,0))+(IF((M$100=Para!$C18)*(M$101=Para!$F$4),Para!$D18,0))+(IF((M$104=Para!$C18)*(M$105=Para!$F$4),Para!$D18,0))+(IF((M$108=Para!$C18)*(M$109=Para!$F$4),Para!$D18,0))+(IF((M$112=Para!$C18)*(M$113=Para!$F$4),Para!$D18,0))+(IF((M$116=Para!$C18)*(M$117=Para!$F$4),Para!$D18,0))+(IF((M$120=Para!$C18)*(M$121=Para!$F$4),Para!$D18,0))</f>
        <v>0</v>
      </c>
      <c r="N158" s="99">
        <f ca="1">IF((N$8=Para!$C18)*(N$9=Para!$F$4),Para!$D18,0)+(IF((N$12=Para!$C18)*(N$13=Para!$F$4),Para!$D18,0))+(IF((N$16=Para!$C18)*(N$17=Para!$F$4),Para!$D18,0))+(IF((N$20=Para!$C18)*(N$21=Para!$F$4),Para!$D18,0))+(IF((N$24=Para!$C18)*(N$25=Para!$F$4),Para!$D18,0))+(IF((N$28=Para!$C18)*(N$29=Para!$F$4),Para!$D18,0))+(IF((N$32=Para!$C18)*(N$33=Para!$F$4),Para!$D18,0))+(IF((N$36=Para!$C18)*(N$37=Para!$F$4),Para!$D18,0))+(IF((N$40=Para!$C18)*(N$41=Para!$F$4),Para!$D18,0))+(IF((N$44=Para!$C18)*(N$45=Para!$F$4),Para!$D18,0))+(IF((N$48=Para!$C18)*(N$49=Para!$F$4),Para!$D18,0))+(IF((N$52=Para!$C18)*(N$53=Para!$F$4),Para!$D18,0))+(IF((N$56=Para!$C18)*(N$57=Para!$F$4),Para!$D18,0))+(IF((N$60=Para!$C18)*(N$61=Para!$F$4),Para!$D18,0))+(IF((N$64=Para!$C18)*(N$65=Para!$F$4),Para!$D18,0))+(IF((N$68=Para!$C18)*(N$69=Para!$F$4),Para!$D18,0))+(IF((N$72=Para!$C18)*(N$73=Para!$F$4),Para!$D18,0))+(IF((N$76=Para!$C18)*(N$77=Para!$F$4),Para!$D18,0))+(IF((N$80=Para!$C18)*(N$81=Para!$F$4),Para!$D18,0))+(IF((N$84=Para!$C18)*(N$85=Para!$F$4),Para!$D18,0))+(IF((N$88=Para!$C18)*(N$89=Para!$F$4),Para!$D18,0))+(IF((N$92=Para!$C18)*(N$93=Para!$F$4),Para!$D18,0))+(IF((N$96=Para!$C18)*(N$97=Para!$F$4),Para!$D18,0))+(IF((N$100=Para!$C18)*(N$101=Para!$F$4),Para!$D18,0))+(IF((N$104=Para!$C18)*(N$105=Para!$F$4),Para!$D18,0))+(IF((N$108=Para!$C18)*(N$109=Para!$F$4),Para!$D18,0))+(IF((N$112=Para!$C18)*(N$113=Para!$F$4),Para!$D18,0))+(IF((N$116=Para!$C18)*(N$117=Para!$F$4),Para!$D18,0))+(IF((N$120=Para!$C18)*(N$121=Para!$F$4),Para!$D18,0))</f>
        <v>0</v>
      </c>
      <c r="O158" s="99">
        <f ca="1">IF((O$8=Para!$C18)*(O$9=Para!$F$4),Para!$D18,0)+(IF((O$12=Para!$C18)*(O$13=Para!$F$4),Para!$D18,0))+(IF((O$16=Para!$C18)*(O$17=Para!$F$4),Para!$D18,0))+(IF((O$20=Para!$C18)*(O$21=Para!$F$4),Para!$D18,0))+(IF((O$24=Para!$C18)*(O$25=Para!$F$4),Para!$D18,0))+(IF((O$28=Para!$C18)*(O$29=Para!$F$4),Para!$D18,0))+(IF((O$32=Para!$C18)*(O$33=Para!$F$4),Para!$D18,0))+(IF((O$36=Para!$C18)*(O$37=Para!$F$4),Para!$D18,0))+(IF((O$40=Para!$C18)*(O$41=Para!$F$4),Para!$D18,0))+(IF((O$44=Para!$C18)*(O$45=Para!$F$4),Para!$D18,0))+(IF((O$48=Para!$C18)*(O$49=Para!$F$4),Para!$D18,0))+(IF((O$52=Para!$C18)*(O$53=Para!$F$4),Para!$D18,0))+(IF((O$56=Para!$C18)*(O$57=Para!$F$4),Para!$D18,0))+(IF((O$60=Para!$C18)*(O$61=Para!$F$4),Para!$D18,0))+(IF((O$64=Para!$C18)*(O$65=Para!$F$4),Para!$D18,0))+(IF((O$68=Para!$C18)*(O$69=Para!$F$4),Para!$D18,0))+(IF((O$72=Para!$C18)*(O$73=Para!$F$4),Para!$D18,0))+(IF((O$76=Para!$C18)*(O$77=Para!$F$4),Para!$D18,0))+(IF((O$80=Para!$C18)*(O$81=Para!$F$4),Para!$D18,0))+(IF((O$84=Para!$C18)*(O$85=Para!$F$4),Para!$D18,0))+(IF((O$88=Para!$C18)*(O$89=Para!$F$4),Para!$D18,0))+(IF((O$92=Para!$C18)*(O$93=Para!$F$4),Para!$D18,0))+(IF((O$96=Para!$C18)*(O$97=Para!$F$4),Para!$D18,0))+(IF((O$100=Para!$C18)*(O$101=Para!$F$4),Para!$D18,0))+(IF((O$104=Para!$C18)*(O$105=Para!$F$4),Para!$D18,0))+(IF((O$108=Para!$C18)*(O$109=Para!$F$4),Para!$D18,0))+(IF((O$112=Para!$C18)*(O$113=Para!$F$4),Para!$D18,0))+(IF((O$116=Para!$C18)*(O$117=Para!$F$4),Para!$D18,0))+(IF((O$120=Para!$C18)*(O$121=Para!$F$4),Para!$D18,0))</f>
        <v>0</v>
      </c>
      <c r="P158" s="99">
        <f ca="1">IF((P$8=Para!$C18)*(P$9=Para!$F$4),Para!$D18,0)+(IF((P$12=Para!$C18)*(P$13=Para!$F$4),Para!$D18,0))+(IF((P$16=Para!$C18)*(P$17=Para!$F$4),Para!$D18,0))+(IF((P$20=Para!$C18)*(P$21=Para!$F$4),Para!$D18,0))+(IF((P$24=Para!$C18)*(P$25=Para!$F$4),Para!$D18,0))+(IF((P$28=Para!$C18)*(P$29=Para!$F$4),Para!$D18,0))+(IF((P$32=Para!$C18)*(P$33=Para!$F$4),Para!$D18,0))+(IF((P$36=Para!$C18)*(P$37=Para!$F$4),Para!$D18,0))+(IF((P$40=Para!$C18)*(P$41=Para!$F$4),Para!$D18,0))+(IF((P$44=Para!$C18)*(P$45=Para!$F$4),Para!$D18,0))+(IF((P$48=Para!$C18)*(P$49=Para!$F$4),Para!$D18,0))+(IF((P$52=Para!$C18)*(P$53=Para!$F$4),Para!$D18,0))+(IF((P$56=Para!$C18)*(P$57=Para!$F$4),Para!$D18,0))+(IF((P$60=Para!$C18)*(P$61=Para!$F$4),Para!$D18,0))+(IF((P$64=Para!$C18)*(P$65=Para!$F$4),Para!$D18,0))+(IF((P$68=Para!$C18)*(P$69=Para!$F$4),Para!$D18,0))+(IF((P$72=Para!$C18)*(P$73=Para!$F$4),Para!$D18,0))+(IF((P$76=Para!$C18)*(P$77=Para!$F$4),Para!$D18,0))+(IF((P$80=Para!$C18)*(P$81=Para!$F$4),Para!$D18,0))+(IF((P$84=Para!$C18)*(P$85=Para!$F$4),Para!$D18,0))+(IF((P$88=Para!$C18)*(P$89=Para!$F$4),Para!$D18,0))+(IF((P$92=Para!$C18)*(P$93=Para!$F$4),Para!$D18,0))+(IF((P$96=Para!$C18)*(P$97=Para!$F$4),Para!$D18,0))+(IF((P$100=Para!$C18)*(P$101=Para!$F$4),Para!$D18,0))+(IF((P$104=Para!$C18)*(P$105=Para!$F$4),Para!$D18,0))+(IF((P$108=Para!$C18)*(P$109=Para!$F$4),Para!$D18,0))+(IF((P$112=Para!$C18)*(P$113=Para!$F$4),Para!$D18,0))+(IF((P$116=Para!$C18)*(P$117=Para!$F$4),Para!$D18,0))+(IF((P$120=Para!$C18)*(P$121=Para!$F$4),Para!$D18,0))</f>
        <v>0</v>
      </c>
      <c r="Q158" s="99">
        <f ca="1">IF((Q$8=Para!$C18)*(Q$9=Para!$F$4),Para!$D18,0)+(IF((Q$12=Para!$C18)*(Q$13=Para!$F$4),Para!$D18,0))+(IF((Q$16=Para!$C18)*(Q$17=Para!$F$4),Para!$D18,0))+(IF((Q$20=Para!$C18)*(Q$21=Para!$F$4),Para!$D18,0))+(IF((Q$24=Para!$C18)*(Q$25=Para!$F$4),Para!$D18,0))+(IF((Q$28=Para!$C18)*(Q$29=Para!$F$4),Para!$D18,0))+(IF((Q$32=Para!$C18)*(Q$33=Para!$F$4),Para!$D18,0))+(IF((Q$36=Para!$C18)*(Q$37=Para!$F$4),Para!$D18,0))+(IF((Q$40=Para!$C18)*(Q$41=Para!$F$4),Para!$D18,0))+(IF((Q$44=Para!$C18)*(Q$45=Para!$F$4),Para!$D18,0))+(IF((Q$48=Para!$C18)*(Q$49=Para!$F$4),Para!$D18,0))+(IF((Q$52=Para!$C18)*(Q$53=Para!$F$4),Para!$D18,0))+(IF((Q$56=Para!$C18)*(Q$57=Para!$F$4),Para!$D18,0))+(IF((Q$60=Para!$C18)*(Q$61=Para!$F$4),Para!$D18,0))+(IF((Q$64=Para!$C18)*(Q$65=Para!$F$4),Para!$D18,0))+(IF((Q$68=Para!$C18)*(Q$69=Para!$F$4),Para!$D18,0))+(IF((Q$72=Para!$C18)*(Q$73=Para!$F$4),Para!$D18,0))+(IF((Q$76=Para!$C18)*(Q$77=Para!$F$4),Para!$D18,0))+(IF((Q$80=Para!$C18)*(Q$81=Para!$F$4),Para!$D18,0))+(IF((Q$84=Para!$C18)*(Q$85=Para!$F$4),Para!$D18,0))+(IF((Q$88=Para!$C18)*(Q$89=Para!$F$4),Para!$D18,0))+(IF((Q$92=Para!$C18)*(Q$93=Para!$F$4),Para!$D18,0))+(IF((Q$96=Para!$C18)*(Q$97=Para!$F$4),Para!$D18,0))+(IF((Q$100=Para!$C18)*(Q$101=Para!$F$4),Para!$D18,0))+(IF((Q$104=Para!$C18)*(Q$105=Para!$F$4),Para!$D18,0))+(IF((Q$108=Para!$C18)*(Q$109=Para!$F$4),Para!$D18,0))+(IF((Q$112=Para!$C18)*(Q$113=Para!$F$4),Para!$D18,0))+(IF((Q$116=Para!$C18)*(Q$117=Para!$F$4),Para!$D18,0))+(IF((Q$120=Para!$C18)*(Q$121=Para!$F$4),Para!$D18,0))</f>
        <v>0</v>
      </c>
      <c r="R158" s="99">
        <f ca="1">IF((R$8=Para!$C18)*(R$9=Para!$F$4),Para!$D18,0)+(IF((R$12=Para!$C18)*(R$13=Para!$F$4),Para!$D18,0))+(IF((R$16=Para!$C18)*(R$17=Para!$F$4),Para!$D18,0))+(IF((R$20=Para!$C18)*(R$21=Para!$F$4),Para!$D18,0))+(IF((R$24=Para!$C18)*(R$25=Para!$F$4),Para!$D18,0))+(IF((R$28=Para!$C18)*(R$29=Para!$F$4),Para!$D18,0))+(IF((R$32=Para!$C18)*(R$33=Para!$F$4),Para!$D18,0))+(IF((R$36=Para!$C18)*(R$37=Para!$F$4),Para!$D18,0))+(IF((R$40=Para!$C18)*(R$41=Para!$F$4),Para!$D18,0))+(IF((R$44=Para!$C18)*(R$45=Para!$F$4),Para!$D18,0))+(IF((R$48=Para!$C18)*(R$49=Para!$F$4),Para!$D18,0))+(IF((R$52=Para!$C18)*(R$53=Para!$F$4),Para!$D18,0))+(IF((R$56=Para!$C18)*(R$57=Para!$F$4),Para!$D18,0))+(IF((R$60=Para!$C18)*(R$61=Para!$F$4),Para!$D18,0))+(IF((R$64=Para!$C18)*(R$65=Para!$F$4),Para!$D18,0))+(IF((R$68=Para!$C18)*(R$69=Para!$F$4),Para!$D18,0))+(IF((R$72=Para!$C18)*(R$73=Para!$F$4),Para!$D18,0))+(IF((R$76=Para!$C18)*(R$77=Para!$F$4),Para!$D18,0))+(IF((R$80=Para!$C18)*(R$81=Para!$F$4),Para!$D18,0))+(IF((R$84=Para!$C18)*(R$85=Para!$F$4),Para!$D18,0))+(IF((R$88=Para!$C18)*(R$89=Para!$F$4),Para!$D18,0))+(IF((R$92=Para!$C18)*(R$93=Para!$F$4),Para!$D18,0))+(IF((R$96=Para!$C18)*(R$97=Para!$F$4),Para!$D18,0))+(IF((R$100=Para!$C18)*(R$101=Para!$F$4),Para!$D18,0))+(IF((R$104=Para!$C18)*(R$105=Para!$F$4),Para!$D18,0))+(IF((R$108=Para!$C18)*(R$109=Para!$F$4),Para!$D18,0))+(IF((R$112=Para!$C18)*(R$113=Para!$F$4),Para!$D18,0))+(IF((R$116=Para!$C18)*(R$117=Para!$F$4),Para!$D18,0))+(IF((R$120=Para!$C18)*(R$121=Para!$F$4),Para!$D18,0))</f>
        <v>0</v>
      </c>
      <c r="S158" s="99">
        <f ca="1">IF((S$8=Para!$C18)*(S$9=Para!$F$4),Para!$D18,0)+(IF((S$12=Para!$C18)*(S$13=Para!$F$4),Para!$D18,0))+(IF((S$16=Para!$C18)*(S$17=Para!$F$4),Para!$D18,0))+(IF((S$20=Para!$C18)*(S$21=Para!$F$4),Para!$D18,0))+(IF((S$24=Para!$C18)*(S$25=Para!$F$4),Para!$D18,0))+(IF((S$28=Para!$C18)*(S$29=Para!$F$4),Para!$D18,0))+(IF((S$32=Para!$C18)*(S$33=Para!$F$4),Para!$D18,0))+(IF((S$36=Para!$C18)*(S$37=Para!$F$4),Para!$D18,0))+(IF((S$40=Para!$C18)*(S$41=Para!$F$4),Para!$D18,0))+(IF((S$44=Para!$C18)*(S$45=Para!$F$4),Para!$D18,0))+(IF((S$48=Para!$C18)*(S$49=Para!$F$4),Para!$D18,0))+(IF((S$52=Para!$C18)*(S$53=Para!$F$4),Para!$D18,0))+(IF((S$56=Para!$C18)*(S$57=Para!$F$4),Para!$D18,0))+(IF((S$60=Para!$C18)*(S$61=Para!$F$4),Para!$D18,0))+(IF((S$64=Para!$C18)*(S$65=Para!$F$4),Para!$D18,0))+(IF((S$68=Para!$C18)*(S$69=Para!$F$4),Para!$D18,0))+(IF((S$72=Para!$C18)*(S$73=Para!$F$4),Para!$D18,0))+(IF((S$76=Para!$C18)*(S$77=Para!$F$4),Para!$D18,0))+(IF((S$80=Para!$C18)*(S$81=Para!$F$4),Para!$D18,0))+(IF((S$84=Para!$C18)*(S$85=Para!$F$4),Para!$D18,0))+(IF((S$88=Para!$C18)*(S$89=Para!$F$4),Para!$D18,0))+(IF((S$92=Para!$C18)*(S$93=Para!$F$4),Para!$D18,0))+(IF((S$96=Para!$C18)*(S$97=Para!$F$4),Para!$D18,0))+(IF((S$100=Para!$C18)*(S$101=Para!$F$4),Para!$D18,0))+(IF((S$104=Para!$C18)*(S$105=Para!$F$4),Para!$D18,0))+(IF((S$108=Para!$C18)*(S$109=Para!$F$4),Para!$D18,0))+(IF((S$112=Para!$C18)*(S$113=Para!$F$4),Para!$D18,0))+(IF((S$116=Para!$C18)*(S$117=Para!$F$4),Para!$D18,0))+(IF((S$120=Para!$C18)*(S$121=Para!$F$4),Para!$D18,0))</f>
        <v>0</v>
      </c>
      <c r="T158" s="99">
        <f ca="1">IF((T$8=Para!$C18)*(T$9=Para!$F$4),Para!$D18,0)+(IF((T$12=Para!$C18)*(T$13=Para!$F$4),Para!$D18,0))+(IF((T$16=Para!$C18)*(T$17=Para!$F$4),Para!$D18,0))+(IF((T$20=Para!$C18)*(T$21=Para!$F$4),Para!$D18,0))+(IF((T$24=Para!$C18)*(T$25=Para!$F$4),Para!$D18,0))+(IF((T$28=Para!$C18)*(T$29=Para!$F$4),Para!$D18,0))+(IF((T$32=Para!$C18)*(T$33=Para!$F$4),Para!$D18,0))+(IF((T$36=Para!$C18)*(T$37=Para!$F$4),Para!$D18,0))+(IF((T$40=Para!$C18)*(T$41=Para!$F$4),Para!$D18,0))+(IF((T$44=Para!$C18)*(T$45=Para!$F$4),Para!$D18,0))+(IF((T$48=Para!$C18)*(T$49=Para!$F$4),Para!$D18,0))+(IF((T$52=Para!$C18)*(T$53=Para!$F$4),Para!$D18,0))+(IF((T$56=Para!$C18)*(T$57=Para!$F$4),Para!$D18,0))+(IF((T$60=Para!$C18)*(T$61=Para!$F$4),Para!$D18,0))+(IF((T$64=Para!$C18)*(T$65=Para!$F$4),Para!$D18,0))+(IF((T$68=Para!$C18)*(T$69=Para!$F$4),Para!$D18,0))+(IF((T$72=Para!$C18)*(T$73=Para!$F$4),Para!$D18,0))+(IF((T$76=Para!$C18)*(T$77=Para!$F$4),Para!$D18,0))+(IF((T$80=Para!$C18)*(T$81=Para!$F$4),Para!$D18,0))+(IF((T$84=Para!$C18)*(T$85=Para!$F$4),Para!$D18,0))+(IF((T$88=Para!$C18)*(T$89=Para!$F$4),Para!$D18,0))+(IF((T$92=Para!$C18)*(T$93=Para!$F$4),Para!$D18,0))+(IF((T$96=Para!$C18)*(T$97=Para!$F$4),Para!$D18,0))+(IF((T$100=Para!$C18)*(T$101=Para!$F$4),Para!$D18,0))+(IF((T$104=Para!$C18)*(T$105=Para!$F$4),Para!$D18,0))+(IF((T$108=Para!$C18)*(T$109=Para!$F$4),Para!$D18,0))+(IF((T$112=Para!$C18)*(T$113=Para!$F$4),Para!$D18,0))+(IF((T$116=Para!$C18)*(T$117=Para!$F$4),Para!$D18,0))+(IF((T$120=Para!$C18)*(T$121=Para!$F$4),Para!$D18,0))</f>
        <v>0</v>
      </c>
      <c r="U158" s="99">
        <f ca="1">IF((U$8=Para!$C18)*(U$9=Para!$F$4),Para!$D18,0)+(IF((U$12=Para!$C18)*(U$13=Para!$F$4),Para!$D18,0))+(IF((U$16=Para!$C18)*(U$17=Para!$F$4),Para!$D18,0))+(IF((U$20=Para!$C18)*(U$21=Para!$F$4),Para!$D18,0))+(IF((U$24=Para!$C18)*(U$25=Para!$F$4),Para!$D18,0))+(IF((U$28=Para!$C18)*(U$29=Para!$F$4),Para!$D18,0))+(IF((U$32=Para!$C18)*(U$33=Para!$F$4),Para!$D18,0))+(IF((U$36=Para!$C18)*(U$37=Para!$F$4),Para!$D18,0))+(IF((U$40=Para!$C18)*(U$41=Para!$F$4),Para!$D18,0))+(IF((U$44=Para!$C18)*(U$45=Para!$F$4),Para!$D18,0))+(IF((U$48=Para!$C18)*(U$49=Para!$F$4),Para!$D18,0))+(IF((U$52=Para!$C18)*(U$53=Para!$F$4),Para!$D18,0))+(IF((U$56=Para!$C18)*(U$57=Para!$F$4),Para!$D18,0))+(IF((U$60=Para!$C18)*(U$61=Para!$F$4),Para!$D18,0))+(IF((U$64=Para!$C18)*(U$65=Para!$F$4),Para!$D18,0))+(IF((U$68=Para!$C18)*(U$69=Para!$F$4),Para!$D18,0))+(IF((U$72=Para!$C18)*(U$73=Para!$F$4),Para!$D18,0))+(IF((U$76=Para!$C18)*(U$77=Para!$F$4),Para!$D18,0))+(IF((U$80=Para!$C18)*(U$81=Para!$F$4),Para!$D18,0))+(IF((U$84=Para!$C18)*(U$85=Para!$F$4),Para!$D18,0))+(IF((U$88=Para!$C18)*(U$89=Para!$F$4),Para!$D18,0))+(IF((U$92=Para!$C18)*(U$93=Para!$F$4),Para!$D18,0))+(IF((U$96=Para!$C18)*(U$97=Para!$F$4),Para!$D18,0))+(IF((U$100=Para!$C18)*(U$101=Para!$F$4),Para!$D18,0))+(IF((U$104=Para!$C18)*(U$105=Para!$F$4),Para!$D18,0))+(IF((U$108=Para!$C18)*(U$109=Para!$F$4),Para!$D18,0))+(IF((U$112=Para!$C18)*(U$113=Para!$F$4),Para!$D18,0))+(IF((U$116=Para!$C18)*(U$117=Para!$F$4),Para!$D18,0))+(IF((U$120=Para!$C18)*(U$121=Para!$F$4),Para!$D18,0))</f>
        <v>0</v>
      </c>
      <c r="V158" s="99">
        <f ca="1">IF((V$8=Para!$C18)*(V$9=Para!$F$4),Para!$D18,0)+(IF((V$12=Para!$C18)*(V$13=Para!$F$4),Para!$D18,0))+(IF((V$16=Para!$C18)*(V$17=Para!$F$4),Para!$D18,0))+(IF((V$20=Para!$C18)*(V$21=Para!$F$4),Para!$D18,0))+(IF((V$24=Para!$C18)*(V$25=Para!$F$4),Para!$D18,0))+(IF((V$28=Para!$C18)*(V$29=Para!$F$4),Para!$D18,0))+(IF((V$32=Para!$C18)*(V$33=Para!$F$4),Para!$D18,0))+(IF((V$36=Para!$C18)*(V$37=Para!$F$4),Para!$D18,0))+(IF((V$40=Para!$C18)*(V$41=Para!$F$4),Para!$D18,0))+(IF((V$44=Para!$C18)*(V$45=Para!$F$4),Para!$D18,0))+(IF((V$48=Para!$C18)*(V$49=Para!$F$4),Para!$D18,0))+(IF((V$52=Para!$C18)*(V$53=Para!$F$4),Para!$D18,0))+(IF((V$56=Para!$C18)*(V$57=Para!$F$4),Para!$D18,0))+(IF((V$60=Para!$C18)*(V$61=Para!$F$4),Para!$D18,0))+(IF((V$64=Para!$C18)*(V$65=Para!$F$4),Para!$D18,0))+(IF((V$68=Para!$C18)*(V$69=Para!$F$4),Para!$D18,0))+(IF((V$72=Para!$C18)*(V$73=Para!$F$4),Para!$D18,0))+(IF((V$76=Para!$C18)*(V$77=Para!$F$4),Para!$D18,0))+(IF((V$80=Para!$C18)*(V$81=Para!$F$4),Para!$D18,0))+(IF((V$84=Para!$C18)*(V$85=Para!$F$4),Para!$D18,0))+(IF((V$88=Para!$C18)*(V$89=Para!$F$4),Para!$D18,0))+(IF((V$92=Para!$C18)*(V$93=Para!$F$4),Para!$D18,0))+(IF((V$96=Para!$C18)*(V$97=Para!$F$4),Para!$D18,0))+(IF((V$100=Para!$C18)*(V$101=Para!$F$4),Para!$D18,0))+(IF((V$104=Para!$C18)*(V$105=Para!$F$4),Para!$D18,0))+(IF((V$108=Para!$C18)*(V$109=Para!$F$4),Para!$D18,0))+(IF((V$112=Para!$C18)*(V$113=Para!$F$4),Para!$D18,0))+(IF((V$116=Para!$C18)*(V$117=Para!$F$4),Para!$D18,0))+(IF((V$120=Para!$C18)*(V$121=Para!$F$4),Para!$D18,0))</f>
        <v>0</v>
      </c>
      <c r="W158" s="99">
        <f ca="1">IF((W$8=Para!$C18)*(W$9=Para!$F$4),Para!$D18,0)+(IF((W$12=Para!$C18)*(W$13=Para!$F$4),Para!$D18,0))+(IF((W$16=Para!$C18)*(W$17=Para!$F$4),Para!$D18,0))+(IF((W$20=Para!$C18)*(W$21=Para!$F$4),Para!$D18,0))+(IF((W$24=Para!$C18)*(W$25=Para!$F$4),Para!$D18,0))+(IF((W$28=Para!$C18)*(W$29=Para!$F$4),Para!$D18,0))+(IF((W$32=Para!$C18)*(W$33=Para!$F$4),Para!$D18,0))+(IF((W$36=Para!$C18)*(W$37=Para!$F$4),Para!$D18,0))+(IF((W$40=Para!$C18)*(W$41=Para!$F$4),Para!$D18,0))+(IF((W$44=Para!$C18)*(W$45=Para!$F$4),Para!$D18,0))+(IF((W$48=Para!$C18)*(W$49=Para!$F$4),Para!$D18,0))+(IF((W$52=Para!$C18)*(W$53=Para!$F$4),Para!$D18,0))+(IF((W$56=Para!$C18)*(W$57=Para!$F$4),Para!$D18,0))+(IF((W$60=Para!$C18)*(W$61=Para!$F$4),Para!$D18,0))+(IF((W$64=Para!$C18)*(W$65=Para!$F$4),Para!$D18,0))+(IF((W$68=Para!$C18)*(W$69=Para!$F$4),Para!$D18,0))+(IF((W$72=Para!$C18)*(W$73=Para!$F$4),Para!$D18,0))+(IF((W$76=Para!$C18)*(W$77=Para!$F$4),Para!$D18,0))+(IF((W$80=Para!$C18)*(W$81=Para!$F$4),Para!$D18,0))+(IF((W$84=Para!$C18)*(W$85=Para!$F$4),Para!$D18,0))+(IF((W$88=Para!$C18)*(W$89=Para!$F$4),Para!$D18,0))+(IF((W$92=Para!$C18)*(W$93=Para!$F$4),Para!$D18,0))+(IF((W$96=Para!$C18)*(W$97=Para!$F$4),Para!$D18,0))+(IF((W$100=Para!$C18)*(W$101=Para!$F$4),Para!$D18,0))+(IF((W$104=Para!$C18)*(W$105=Para!$F$4),Para!$D18,0))+(IF((W$108=Para!$C18)*(W$109=Para!$F$4),Para!$D18,0))+(IF((W$112=Para!$C18)*(W$113=Para!$F$4),Para!$D18,0))+(IF((W$116=Para!$C18)*(W$117=Para!$F$4),Para!$D18,0))+(IF((W$120=Para!$C18)*(W$121=Para!$F$4),Para!$D18,0))</f>
        <v>0</v>
      </c>
      <c r="X158" s="99">
        <f ca="1">IF((X$8=Para!$C18)*(X$9=Para!$F$4),Para!$D18,0)+(IF((X$12=Para!$C18)*(X$13=Para!$F$4),Para!$D18,0))+(IF((X$16=Para!$C18)*(X$17=Para!$F$4),Para!$D18,0))+(IF((X$20=Para!$C18)*(X$21=Para!$F$4),Para!$D18,0))+(IF((X$24=Para!$C18)*(X$25=Para!$F$4),Para!$D18,0))+(IF((X$28=Para!$C18)*(X$29=Para!$F$4),Para!$D18,0))+(IF((X$32=Para!$C18)*(X$33=Para!$F$4),Para!$D18,0))+(IF((X$36=Para!$C18)*(X$37=Para!$F$4),Para!$D18,0))+(IF((X$40=Para!$C18)*(X$41=Para!$F$4),Para!$D18,0))+(IF((X$44=Para!$C18)*(X$45=Para!$F$4),Para!$D18,0))+(IF((X$48=Para!$C18)*(X$49=Para!$F$4),Para!$D18,0))+(IF((X$52=Para!$C18)*(X$53=Para!$F$4),Para!$D18,0))+(IF((X$56=Para!$C18)*(X$57=Para!$F$4),Para!$D18,0))+(IF((X$60=Para!$C18)*(X$61=Para!$F$4),Para!$D18,0))+(IF((X$64=Para!$C18)*(X$65=Para!$F$4),Para!$D18,0))+(IF((X$68=Para!$C18)*(X$69=Para!$F$4),Para!$D18,0))+(IF((X$72=Para!$C18)*(X$73=Para!$F$4),Para!$D18,0))+(IF((X$76=Para!$C18)*(X$77=Para!$F$4),Para!$D18,0))+(IF((X$80=Para!$C18)*(X$81=Para!$F$4),Para!$D18,0))+(IF((X$84=Para!$C18)*(X$85=Para!$F$4),Para!$D18,0))+(IF((X$88=Para!$C18)*(X$89=Para!$F$4),Para!$D18,0))+(IF((X$92=Para!$C18)*(X$93=Para!$F$4),Para!$D18,0))+(IF((X$96=Para!$C18)*(X$97=Para!$F$4),Para!$D18,0))+(IF((X$100=Para!$C18)*(X$101=Para!$F$4),Para!$D18,0))+(IF((X$104=Para!$C18)*(X$105=Para!$F$4),Para!$D18,0))+(IF((X$108=Para!$C18)*(X$109=Para!$F$4),Para!$D18,0))+(IF((X$112=Para!$C18)*(X$113=Para!$F$4),Para!$D18,0))+(IF((X$116=Para!$C18)*(X$117=Para!$F$4),Para!$D18,0))+(IF((X$120=Para!$C18)*(X$121=Para!$F$4),Para!$D18,0))</f>
        <v>0</v>
      </c>
      <c r="Y158" s="99">
        <f ca="1">IF((Y$8=Para!$C18)*(Y$9=Para!$F$4),Para!$D18,0)+(IF((Y$12=Para!$C18)*(Y$13=Para!$F$4),Para!$D18,0))+(IF((Y$16=Para!$C18)*(Y$17=Para!$F$4),Para!$D18,0))+(IF((Y$20=Para!$C18)*(Y$21=Para!$F$4),Para!$D18,0))+(IF((Y$24=Para!$C18)*(Y$25=Para!$F$4),Para!$D18,0))+(IF((Y$28=Para!$C18)*(Y$29=Para!$F$4),Para!$D18,0))+(IF((Y$32=Para!$C18)*(Y$33=Para!$F$4),Para!$D18,0))+(IF((Y$36=Para!$C18)*(Y$37=Para!$F$4),Para!$D18,0))+(IF((Y$40=Para!$C18)*(Y$41=Para!$F$4),Para!$D18,0))+(IF((Y$44=Para!$C18)*(Y$45=Para!$F$4),Para!$D18,0))+(IF((Y$48=Para!$C18)*(Y$49=Para!$F$4),Para!$D18,0))+(IF((Y$52=Para!$C18)*(Y$53=Para!$F$4),Para!$D18,0))+(IF((Y$56=Para!$C18)*(Y$57=Para!$F$4),Para!$D18,0))+(IF((Y$60=Para!$C18)*(Y$61=Para!$F$4),Para!$D18,0))+(IF((Y$64=Para!$C18)*(Y$65=Para!$F$4),Para!$D18,0))+(IF((Y$68=Para!$C18)*(Y$69=Para!$F$4),Para!$D18,0))+(IF((Y$72=Para!$C18)*(Y$73=Para!$F$4),Para!$D18,0))+(IF((Y$76=Para!$C18)*(Y$77=Para!$F$4),Para!$D18,0))+(IF((Y$80=Para!$C18)*(Y$81=Para!$F$4),Para!$D18,0))+(IF((Y$84=Para!$C18)*(Y$85=Para!$F$4),Para!$D18,0))+(IF((Y$88=Para!$C18)*(Y$89=Para!$F$4),Para!$D18,0))+(IF((Y$92=Para!$C18)*(Y$93=Para!$F$4),Para!$D18,0))+(IF((Y$96=Para!$C18)*(Y$97=Para!$F$4),Para!$D18,0))+(IF((Y$100=Para!$C18)*(Y$101=Para!$F$4),Para!$D18,0))+(IF((Y$104=Para!$C18)*(Y$105=Para!$F$4),Para!$D18,0))+(IF((Y$108=Para!$C18)*(Y$109=Para!$F$4),Para!$D18,0))+(IF((Y$112=Para!$C18)*(Y$113=Para!$F$4),Para!$D18,0))+(IF((Y$116=Para!$C18)*(Y$117=Para!$F$4),Para!$D18,0))+(IF((Y$120=Para!$C18)*(Y$121=Para!$F$4),Para!$D18,0))</f>
        <v>0</v>
      </c>
      <c r="Z158" s="99">
        <f ca="1">IF((Z$8=Para!$C18)*(Z$9=Para!$F$4),Para!$D18,0)+(IF((Z$12=Para!$C18)*(Z$13=Para!$F$4),Para!$D18,0))+(IF((Z$16=Para!$C18)*(Z$17=Para!$F$4),Para!$D18,0))+(IF((Z$20=Para!$C18)*(Z$21=Para!$F$4),Para!$D18,0))+(IF((Z$24=Para!$C18)*(Z$25=Para!$F$4),Para!$D18,0))+(IF((Z$28=Para!$C18)*(Z$29=Para!$F$4),Para!$D18,0))+(IF((Z$32=Para!$C18)*(Z$33=Para!$F$4),Para!$D18,0))+(IF((Z$36=Para!$C18)*(Z$37=Para!$F$4),Para!$D18,0))+(IF((Z$40=Para!$C18)*(Z$41=Para!$F$4),Para!$D18,0))+(IF((Z$44=Para!$C18)*(Z$45=Para!$F$4),Para!$D18,0))+(IF((Z$48=Para!$C18)*(Z$49=Para!$F$4),Para!$D18,0))+(IF((Z$52=Para!$C18)*(Z$53=Para!$F$4),Para!$D18,0))+(IF((Z$56=Para!$C18)*(Z$57=Para!$F$4),Para!$D18,0))+(IF((Z$60=Para!$C18)*(Z$61=Para!$F$4),Para!$D18,0))+(IF((Z$64=Para!$C18)*(Z$65=Para!$F$4),Para!$D18,0))+(IF((Z$68=Para!$C18)*(Z$69=Para!$F$4),Para!$D18,0))+(IF((Z$72=Para!$C18)*(Z$73=Para!$F$4),Para!$D18,0))+(IF((Z$76=Para!$C18)*(Z$77=Para!$F$4),Para!$D18,0))+(IF((Z$80=Para!$C18)*(Z$81=Para!$F$4),Para!$D18,0))+(IF((Z$84=Para!$C18)*(Z$85=Para!$F$4),Para!$D18,0))+(IF((Z$88=Para!$C18)*(Z$89=Para!$F$4),Para!$D18,0))+(IF((Z$92=Para!$C18)*(Z$93=Para!$F$4),Para!$D18,0))+(IF((Z$96=Para!$C18)*(Z$97=Para!$F$4),Para!$D18,0))+(IF((Z$100=Para!$C18)*(Z$101=Para!$F$4),Para!$D18,0))+(IF((Z$104=Para!$C18)*(Z$105=Para!$F$4),Para!$D18,0))+(IF((Z$108=Para!$C18)*(Z$109=Para!$F$4),Para!$D18,0))+(IF((Z$112=Para!$C18)*(Z$113=Para!$F$4),Para!$D18,0))+(IF((Z$116=Para!$C18)*(Z$117=Para!$F$4),Para!$D18,0))+(IF((Z$120=Para!$C18)*(Z$121=Para!$F$4),Para!$D18,0))</f>
        <v>0</v>
      </c>
      <c r="AA158" s="99">
        <f ca="1">IF((AA$8=Para!$C18)*(AA$9=Para!$F$4),Para!$D18,0)+(IF((AA$12=Para!$C18)*(AA$13=Para!$F$4),Para!$D18,0))+(IF((AA$16=Para!$C18)*(AA$17=Para!$F$4),Para!$D18,0))+(IF((AA$20=Para!$C18)*(AA$21=Para!$F$4),Para!$D18,0))+(IF((AA$24=Para!$C18)*(AA$25=Para!$F$4),Para!$D18,0))+(IF((AA$28=Para!$C18)*(AA$29=Para!$F$4),Para!$D18,0))+(IF((AA$32=Para!$C18)*(AA$33=Para!$F$4),Para!$D18,0))+(IF((AA$36=Para!$C18)*(AA$37=Para!$F$4),Para!$D18,0))+(IF((AA$40=Para!$C18)*(AA$41=Para!$F$4),Para!$D18,0))+(IF((AA$44=Para!$C18)*(AA$45=Para!$F$4),Para!$D18,0))+(IF((AA$48=Para!$C18)*(AA$49=Para!$F$4),Para!$D18,0))+(IF((AA$52=Para!$C18)*(AA$53=Para!$F$4),Para!$D18,0))+(IF((AA$56=Para!$C18)*(AA$57=Para!$F$4),Para!$D18,0))+(IF((AA$60=Para!$C18)*(AA$61=Para!$F$4),Para!$D18,0))+(IF((AA$64=Para!$C18)*(AA$65=Para!$F$4),Para!$D18,0))+(IF((AA$68=Para!$C18)*(AA$69=Para!$F$4),Para!$D18,0))+(IF((AA$72=Para!$C18)*(AA$73=Para!$F$4),Para!$D18,0))+(IF((AA$76=Para!$C18)*(AA$77=Para!$F$4),Para!$D18,0))+(IF((AA$80=Para!$C18)*(AA$81=Para!$F$4),Para!$D18,0))+(IF((AA$84=Para!$C18)*(AA$85=Para!$F$4),Para!$D18,0))+(IF((AA$88=Para!$C18)*(AA$89=Para!$F$4),Para!$D18,0))+(IF((AA$92=Para!$C18)*(AA$93=Para!$F$4),Para!$D18,0))+(IF((AA$96=Para!$C18)*(AA$97=Para!$F$4),Para!$D18,0))+(IF((AA$100=Para!$C18)*(AA$101=Para!$F$4),Para!$D18,0))+(IF((AA$104=Para!$C18)*(AA$105=Para!$F$4),Para!$D18,0))+(IF((AA$108=Para!$C18)*(AA$109=Para!$F$4),Para!$D18,0))+(IF((AA$112=Para!$C18)*(AA$113=Para!$F$4),Para!$D18,0))+(IF((AA$116=Para!$C18)*(AA$117=Para!$F$4),Para!$D18,0))+(IF((AA$120=Para!$C18)*(AA$121=Para!$F$4),Para!$D18,0))</f>
        <v>0</v>
      </c>
      <c r="AB158" s="99">
        <f ca="1">IF((AB$8=Para!$C18)*(AB$9=Para!$F$4),Para!$D18,0)+(IF((AB$12=Para!$C18)*(AB$13=Para!$F$4),Para!$D18,0))+(IF((AB$16=Para!$C18)*(AB$17=Para!$F$4),Para!$D18,0))+(IF((AB$20=Para!$C18)*(AB$21=Para!$F$4),Para!$D18,0))+(IF((AB$24=Para!$C18)*(AB$25=Para!$F$4),Para!$D18,0))+(IF((AB$28=Para!$C18)*(AB$29=Para!$F$4),Para!$D18,0))+(IF((AB$32=Para!$C18)*(AB$33=Para!$F$4),Para!$D18,0))+(IF((AB$36=Para!$C18)*(AB$37=Para!$F$4),Para!$D18,0))+(IF((AB$40=Para!$C18)*(AB$41=Para!$F$4),Para!$D18,0))+(IF((AB$44=Para!$C18)*(AB$45=Para!$F$4),Para!$D18,0))+(IF((AB$48=Para!$C18)*(AB$49=Para!$F$4),Para!$D18,0))+(IF((AB$52=Para!$C18)*(AB$53=Para!$F$4),Para!$D18,0))+(IF((AB$56=Para!$C18)*(AB$57=Para!$F$4),Para!$D18,0))+(IF((AB$60=Para!$C18)*(AB$61=Para!$F$4),Para!$D18,0))+(IF((AB$64=Para!$C18)*(AB$65=Para!$F$4),Para!$D18,0))+(IF((AB$68=Para!$C18)*(AB$69=Para!$F$4),Para!$D18,0))+(IF((AB$72=Para!$C18)*(AB$73=Para!$F$4),Para!$D18,0))+(IF((AB$76=Para!$C18)*(AB$77=Para!$F$4),Para!$D18,0))+(IF((AB$80=Para!$C18)*(AB$81=Para!$F$4),Para!$D18,0))+(IF((AB$84=Para!$C18)*(AB$85=Para!$F$4),Para!$D18,0))+(IF((AB$88=Para!$C18)*(AB$89=Para!$F$4),Para!$D18,0))+(IF((AB$92=Para!$C18)*(AB$93=Para!$F$4),Para!$D18,0))+(IF((AB$96=Para!$C18)*(AB$97=Para!$F$4),Para!$D18,0))+(IF((AB$100=Para!$C18)*(AB$101=Para!$F$4),Para!$D18,0))+(IF((AB$104=Para!$C18)*(AB$105=Para!$F$4),Para!$D18,0))+(IF((AB$108=Para!$C18)*(AB$109=Para!$F$4),Para!$D18,0))+(IF((AB$112=Para!$C18)*(AB$113=Para!$F$4),Para!$D18,0))+(IF((AB$116=Para!$C18)*(AB$117=Para!$F$4),Para!$D18,0))+(IF((AB$120=Para!$C18)*(AB$121=Para!$F$4),Para!$D18,0))</f>
        <v>0</v>
      </c>
      <c r="AC158" s="99">
        <f ca="1">IF((AC$8=Para!$C18)*(AC$9=Para!$F$4),Para!$D18,0)+(IF((AC$12=Para!$C18)*(AC$13=Para!$F$4),Para!$D18,0))+(IF((AC$16=Para!$C18)*(AC$17=Para!$F$4),Para!$D18,0))+(IF((AC$20=Para!$C18)*(AC$21=Para!$F$4),Para!$D18,0))+(IF((AC$24=Para!$C18)*(AC$25=Para!$F$4),Para!$D18,0))+(IF((AC$28=Para!$C18)*(AC$29=Para!$F$4),Para!$D18,0))+(IF((AC$32=Para!$C18)*(AC$33=Para!$F$4),Para!$D18,0))+(IF((AC$36=Para!$C18)*(AC$37=Para!$F$4),Para!$D18,0))+(IF((AC$40=Para!$C18)*(AC$41=Para!$F$4),Para!$D18,0))+(IF((AC$44=Para!$C18)*(AC$45=Para!$F$4),Para!$D18,0))+(IF((AC$48=Para!$C18)*(AC$49=Para!$F$4),Para!$D18,0))+(IF((AC$52=Para!$C18)*(AC$53=Para!$F$4),Para!$D18,0))+(IF((AC$56=Para!$C18)*(AC$57=Para!$F$4),Para!$D18,0))+(IF((AC$60=Para!$C18)*(AC$61=Para!$F$4),Para!$D18,0))+(IF((AC$64=Para!$C18)*(AC$65=Para!$F$4),Para!$D18,0))+(IF((AC$68=Para!$C18)*(AC$69=Para!$F$4),Para!$D18,0))+(IF((AC$72=Para!$C18)*(AC$73=Para!$F$4),Para!$D18,0))+(IF((AC$76=Para!$C18)*(AC$77=Para!$F$4),Para!$D18,0))+(IF((AC$80=Para!$C18)*(AC$81=Para!$F$4),Para!$D18,0))+(IF((AC$84=Para!$C18)*(AC$85=Para!$F$4),Para!$D18,0))+(IF((AC$88=Para!$C18)*(AC$89=Para!$F$4),Para!$D18,0))+(IF((AC$92=Para!$C18)*(AC$93=Para!$F$4),Para!$D18,0))+(IF((AC$96=Para!$C18)*(AC$97=Para!$F$4),Para!$D18,0))+(IF((AC$100=Para!$C18)*(AC$101=Para!$F$4),Para!$D18,0))+(IF((AC$104=Para!$C18)*(AC$105=Para!$F$4),Para!$D18,0))+(IF((AC$108=Para!$C18)*(AC$109=Para!$F$4),Para!$D18,0))+(IF((AC$112=Para!$C18)*(AC$113=Para!$F$4),Para!$D18,0))+(IF((AC$116=Para!$C18)*(AC$117=Para!$F$4),Para!$D18,0))+(IF((AC$120=Para!$C18)*(AC$121=Para!$F$4),Para!$D18,0))</f>
        <v>0</v>
      </c>
      <c r="AD158" s="99">
        <f ca="1">IF((AD$8=Para!$C18)*(AD$9=Para!$F$4),Para!$D18,0)+(IF((AD$12=Para!$C18)*(AD$13=Para!$F$4),Para!$D18,0))+(IF((AD$16=Para!$C18)*(AD$17=Para!$F$4),Para!$D18,0))+(IF((AD$20=Para!$C18)*(AD$21=Para!$F$4),Para!$D18,0))+(IF((AD$24=Para!$C18)*(AD$25=Para!$F$4),Para!$D18,0))+(IF((AD$28=Para!$C18)*(AD$29=Para!$F$4),Para!$D18,0))+(IF((AD$32=Para!$C18)*(AD$33=Para!$F$4),Para!$D18,0))+(IF((AD$36=Para!$C18)*(AD$37=Para!$F$4),Para!$D18,0))+(IF((AD$40=Para!$C18)*(AD$41=Para!$F$4),Para!$D18,0))+(IF((AD$44=Para!$C18)*(AD$45=Para!$F$4),Para!$D18,0))+(IF((AD$48=Para!$C18)*(AD$49=Para!$F$4),Para!$D18,0))+(IF((AD$52=Para!$C18)*(AD$53=Para!$F$4),Para!$D18,0))+(IF((AD$56=Para!$C18)*(AD$57=Para!$F$4),Para!$D18,0))+(IF((AD$60=Para!$C18)*(AD$61=Para!$F$4),Para!$D18,0))+(IF((AD$64=Para!$C18)*(AD$65=Para!$F$4),Para!$D18,0))+(IF((AD$68=Para!$C18)*(AD$69=Para!$F$4),Para!$D18,0))+(IF((AD$72=Para!$C18)*(AD$73=Para!$F$4),Para!$D18,0))+(IF((AD$76=Para!$C18)*(AD$77=Para!$F$4),Para!$D18,0))+(IF((AD$80=Para!$C18)*(AD$81=Para!$F$4),Para!$D18,0))+(IF((AD$84=Para!$C18)*(AD$85=Para!$F$4),Para!$D18,0))+(IF((AD$88=Para!$C18)*(AD$89=Para!$F$4),Para!$D18,0))+(IF((AD$92=Para!$C18)*(AD$93=Para!$F$4),Para!$D18,0))+(IF((AD$96=Para!$C18)*(AD$97=Para!$F$4),Para!$D18,0))+(IF((AD$100=Para!$C18)*(AD$101=Para!$F$4),Para!$D18,0))+(IF((AD$104=Para!$C18)*(AD$105=Para!$F$4),Para!$D18,0))+(IF((AD$108=Para!$C18)*(AD$109=Para!$F$4),Para!$D18,0))+(IF((AD$112=Para!$C18)*(AD$113=Para!$F$4),Para!$D18,0))+(IF((AD$116=Para!$C18)*(AD$117=Para!$F$4),Para!$D18,0))+(IF((AD$120=Para!$C18)*(AD$121=Para!$F$4),Para!$D18,0))</f>
        <v>0</v>
      </c>
      <c r="AE158" s="99">
        <f ca="1">IF((AE$8=Para!$C18)*(AE$9=Para!$F$4),Para!$D18,0)+(IF((AE$12=Para!$C18)*(AE$13=Para!$F$4),Para!$D18,0))+(IF((AE$16=Para!$C18)*(AE$17=Para!$F$4),Para!$D18,0))+(IF((AE$20=Para!$C18)*(AE$21=Para!$F$4),Para!$D18,0))+(IF((AE$24=Para!$C18)*(AE$25=Para!$F$4),Para!$D18,0))+(IF((AE$28=Para!$C18)*(AE$29=Para!$F$4),Para!$D18,0))+(IF((AE$32=Para!$C18)*(AE$33=Para!$F$4),Para!$D18,0))+(IF((AE$36=Para!$C18)*(AE$37=Para!$F$4),Para!$D18,0))+(IF((AE$40=Para!$C18)*(AE$41=Para!$F$4),Para!$D18,0))+(IF((AE$44=Para!$C18)*(AE$45=Para!$F$4),Para!$D18,0))+(IF((AE$48=Para!$C18)*(AE$49=Para!$F$4),Para!$D18,0))+(IF((AE$52=Para!$C18)*(AE$53=Para!$F$4),Para!$D18,0))+(IF((AE$56=Para!$C18)*(AE$57=Para!$F$4),Para!$D18,0))+(IF((AE$60=Para!$C18)*(AE$61=Para!$F$4),Para!$D18,0))+(IF((AE$64=Para!$C18)*(AE$65=Para!$F$4),Para!$D18,0))+(IF((AE$68=Para!$C18)*(AE$69=Para!$F$4),Para!$D18,0))+(IF((AE$72=Para!$C18)*(AE$73=Para!$F$4),Para!$D18,0))+(IF((AE$76=Para!$C18)*(AE$77=Para!$F$4),Para!$D18,0))+(IF((AE$80=Para!$C18)*(AE$81=Para!$F$4),Para!$D18,0))+(IF((AE$84=Para!$C18)*(AE$85=Para!$F$4),Para!$D18,0))+(IF((AE$88=Para!$C18)*(AE$89=Para!$F$4),Para!$D18,0))+(IF((AE$92=Para!$C18)*(AE$93=Para!$F$4),Para!$D18,0))+(IF((AE$96=Para!$C18)*(AE$97=Para!$F$4),Para!$D18,0))+(IF((AE$100=Para!$C18)*(AE$101=Para!$F$4),Para!$D18,0))+(IF((AE$104=Para!$C18)*(AE$105=Para!$F$4),Para!$D18,0))+(IF((AE$108=Para!$C18)*(AE$109=Para!$F$4),Para!$D18,0))+(IF((AE$112=Para!$C18)*(AE$113=Para!$F$4),Para!$D18,0))+(IF((AE$116=Para!$C18)*(AE$117=Para!$F$4),Para!$D18,0))+(IF((AE$120=Para!$C18)*(AE$121=Para!$F$4),Para!$D18,0))</f>
        <v>0</v>
      </c>
      <c r="AF158" s="99">
        <f ca="1">IF((AF$8=Para!$C18)*(AF$9=Para!$F$4),Para!$D18,0)+(IF((AF$12=Para!$C18)*(AF$13=Para!$F$4),Para!$D18,0))+(IF((AF$16=Para!$C18)*(AF$17=Para!$F$4),Para!$D18,0))+(IF((AF$20=Para!$C18)*(AF$21=Para!$F$4),Para!$D18,0))+(IF((AF$24=Para!$C18)*(AF$25=Para!$F$4),Para!$D18,0))+(IF((AF$28=Para!$C18)*(AF$29=Para!$F$4),Para!$D18,0))+(IF((AF$32=Para!$C18)*(AF$33=Para!$F$4),Para!$D18,0))+(IF((AF$36=Para!$C18)*(AF$37=Para!$F$4),Para!$D18,0))+(IF((AF$40=Para!$C18)*(AF$41=Para!$F$4),Para!$D18,0))+(IF((AF$44=Para!$C18)*(AF$45=Para!$F$4),Para!$D18,0))+(IF((AF$48=Para!$C18)*(AF$49=Para!$F$4),Para!$D18,0))+(IF((AF$52=Para!$C18)*(AF$53=Para!$F$4),Para!$D18,0))+(IF((AF$56=Para!$C18)*(AF$57=Para!$F$4),Para!$D18,0))+(IF((AF$60=Para!$C18)*(AF$61=Para!$F$4),Para!$D18,0))+(IF((AF$64=Para!$C18)*(AF$65=Para!$F$4),Para!$D18,0))+(IF((AF$68=Para!$C18)*(AF$69=Para!$F$4),Para!$D18,0))+(IF((AF$72=Para!$C18)*(AF$73=Para!$F$4),Para!$D18,0))+(IF((AF$76=Para!$C18)*(AF$77=Para!$F$4),Para!$D18,0))+(IF((AF$80=Para!$C18)*(AF$81=Para!$F$4),Para!$D18,0))+(IF((AF$84=Para!$C18)*(AF$85=Para!$F$4),Para!$D18,0))+(IF((AF$88=Para!$C18)*(AF$89=Para!$F$4),Para!$D18,0))+(IF((AF$92=Para!$C18)*(AF$93=Para!$F$4),Para!$D18,0))+(IF((AF$96=Para!$C18)*(AF$97=Para!$F$4),Para!$D18,0))+(IF((AF$100=Para!$C18)*(AF$101=Para!$F$4),Para!$D18,0))+(IF((AF$104=Para!$C18)*(AF$105=Para!$F$4),Para!$D18,0))+(IF((AF$108=Para!$C18)*(AF$109=Para!$F$4),Para!$D18,0))+(IF((AF$112=Para!$C18)*(AF$113=Para!$F$4),Para!$D18,0))+(IF((AF$116=Para!$C18)*(AF$117=Para!$F$4),Para!$D18,0))+(IF((AF$120=Para!$C18)*(AF$121=Para!$F$4),Para!$D18,0))</f>
        <v>0</v>
      </c>
      <c r="AG158" s="99">
        <f ca="1">IF((AG$8=Para!$C18)*(AG$9=Para!$F$4),Para!$D18,0)+(IF((AG$12=Para!$C18)*(AG$13=Para!$F$4),Para!$D18,0))+(IF((AG$16=Para!$C18)*(AG$17=Para!$F$4),Para!$D18,0))+(IF((AG$20=Para!$C18)*(AG$21=Para!$F$4),Para!$D18,0))+(IF((AG$24=Para!$C18)*(AG$25=Para!$F$4),Para!$D18,0))+(IF((AG$28=Para!$C18)*(AG$29=Para!$F$4),Para!$D18,0))+(IF((AG$32=Para!$C18)*(AG$33=Para!$F$4),Para!$D18,0))+(IF((AG$36=Para!$C18)*(AG$37=Para!$F$4),Para!$D18,0))+(IF((AG$40=Para!$C18)*(AG$41=Para!$F$4),Para!$D18,0))+(IF((AG$44=Para!$C18)*(AG$45=Para!$F$4),Para!$D18,0))+(IF((AG$48=Para!$C18)*(AG$49=Para!$F$4),Para!$D18,0))+(IF((AG$52=Para!$C18)*(AG$53=Para!$F$4),Para!$D18,0))+(IF((AG$56=Para!$C18)*(AG$57=Para!$F$4),Para!$D18,0))+(IF((AG$60=Para!$C18)*(AG$61=Para!$F$4),Para!$D18,0))+(IF((AG$64=Para!$C18)*(AG$65=Para!$F$4),Para!$D18,0))+(IF((AG$68=Para!$C18)*(AG$69=Para!$F$4),Para!$D18,0))+(IF((AG$72=Para!$C18)*(AG$73=Para!$F$4),Para!$D18,0))+(IF((AG$76=Para!$C18)*(AG$77=Para!$F$4),Para!$D18,0))+(IF((AG$80=Para!$C18)*(AG$81=Para!$F$4),Para!$D18,0))+(IF((AG$84=Para!$C18)*(AG$85=Para!$F$4),Para!$D18,0))+(IF((AG$88=Para!$C18)*(AG$89=Para!$F$4),Para!$D18,0))+(IF((AG$92=Para!$C18)*(AG$93=Para!$F$4),Para!$D18,0))+(IF((AG$96=Para!$C18)*(AG$97=Para!$F$4),Para!$D18,0))+(IF((AG$100=Para!$C18)*(AG$101=Para!$F$4),Para!$D18,0))+(IF((AG$104=Para!$C18)*(AG$105=Para!$F$4),Para!$D18,0))+(IF((AG$108=Para!$C18)*(AG$109=Para!$F$4),Para!$D18,0))+(IF((AG$112=Para!$C18)*(AG$113=Para!$F$4),Para!$D18,0))+(IF((AG$116=Para!$C18)*(AG$117=Para!$F$4),Para!$D18,0))+(IF((AG$120=Para!$C18)*(AG$121=Para!$F$4),Para!$D18,0))</f>
        <v>0</v>
      </c>
    </row>
    <row r="159" spans="1:33" ht="15" customHeight="1">
      <c r="A159" s="111"/>
      <c r="B159" s="96" t="s">
        <v>15</v>
      </c>
      <c r="C159" s="99">
        <f ca="1">IF((C$8=Para!$C19)*(C$9=Para!$F$4),Para!$D19,0)+(IF((C$12=Para!$C19)*(C$13=Para!$F$4),Para!$D19,0))+(IF((C$16=Para!$C19)*(C$17=Para!$F$4),Para!$D19,0))+(IF((C$20=Para!$C19)*(C$21=Para!$F$4),Para!$D19,0))+(IF((C$24=Para!$C19)*(C$25=Para!$F$4),Para!$D19,0))+(IF((C$28=Para!$C19)*(C$29=Para!$F$4),Para!$D19,0))+(IF((C$32=Para!$C19)*(C$33=Para!$F$4),Para!$D19,0))+(IF((C$36=Para!$C19)*(C$37=Para!$F$4),Para!$D19,0))+(IF((C$40=Para!$C19)*(C$41=Para!$F$4),Para!$D19,0))+(IF((C$44=Para!$C19)*(C$45=Para!$F$4),Para!$D19,0))+(IF((C$48=Para!$C19)*(C$49=Para!$F$4),Para!$D19,0))+(IF((C$52=Para!$C19)*(C$53=Para!$F$4),Para!$D19,0))+(IF((C$56=Para!$C19)*(C$57=Para!$F$4),Para!$D19,0))+(IF((C$60=Para!$C19)*(C$61=Para!$F$4),Para!$D19,0))+(IF((C$64=Para!$C19)*(C$65=Para!$F$4),Para!$D19,0))+(IF((C$68=Para!$C19)*(C$69=Para!$F$4),Para!$D19,0))+(IF((C$72=Para!$C19)*(C$73=Para!$F$4),Para!$D19,0))+(IF((C$76=Para!$C19)*(C$77=Para!$F$4),Para!$D19,0))+(IF((C$80=Para!$C19)*(C$81=Para!$F$4),Para!$D19,0))+(IF((C$84=Para!$C19)*(C$85=Para!$F$4),Para!$D19,0))+(IF((C$88=Para!$C19)*(C$89=Para!$F$4),Para!$D19,0))+(IF((C$92=Para!$C19)*(C$93=Para!$F$4),Para!$D19,0))+(IF((C$96=Para!$C19)*(C$97=Para!$F$4),Para!$D19,0))+(IF((C$100=Para!$C19)*(C$101=Para!$F$4),Para!$D19,0))+(IF((C$104=Para!$C19)*(C$105=Para!$F$4),Para!$D19,0))+(IF((C$108=Para!$C19)*(C$109=Para!$F$4),Para!$D19,0))+(IF((C$112=Para!$C19)*(C$113=Para!$F$4),Para!$D19,0))+(IF((C$116=Para!$C19)*(C$117=Para!$F$4),Para!$D19,0))+(IF((C$120=Para!$C19)*(C$121=Para!$F$4),Para!$D19,0))</f>
        <v>0</v>
      </c>
      <c r="D159" s="99">
        <f ca="1">IF((D$8=Para!$C19)*(D$9=Para!$F$4),Para!$D19,0)+(IF((D$12=Para!$C19)*(D$13=Para!$F$4),Para!$D19,0))+(IF((D$16=Para!$C19)*(D$17=Para!$F$4),Para!$D19,0))+(IF((D$20=Para!$C19)*(D$21=Para!$F$4),Para!$D19,0))+(IF((D$24=Para!$C19)*(D$25=Para!$F$4),Para!$D19,0))+(IF((D$28=Para!$C19)*(D$29=Para!$F$4),Para!$D19,0))+(IF((D$32=Para!$C19)*(D$33=Para!$F$4),Para!$D19,0))+(IF((D$36=Para!$C19)*(D$37=Para!$F$4),Para!$D19,0))+(IF((D$40=Para!$C19)*(D$41=Para!$F$4),Para!$D19,0))+(IF((D$44=Para!$C19)*(D$45=Para!$F$4),Para!$D19,0))+(IF((D$48=Para!$C19)*(D$49=Para!$F$4),Para!$D19,0))+(IF((D$52=Para!$C19)*(D$53=Para!$F$4),Para!$D19,0))+(IF((D$56=Para!$C19)*(D$57=Para!$F$4),Para!$D19,0))+(IF((D$60=Para!$C19)*(D$61=Para!$F$4),Para!$D19,0))+(IF((D$64=Para!$C19)*(D$65=Para!$F$4),Para!$D19,0))+(IF((D$68=Para!$C19)*(D$69=Para!$F$4),Para!$D19,0))+(IF((D$72=Para!$C19)*(D$73=Para!$F$4),Para!$D19,0))+(IF((D$76=Para!$C19)*(D$77=Para!$F$4),Para!$D19,0))+(IF((D$80=Para!$C19)*(D$81=Para!$F$4),Para!$D19,0))+(IF((D$84=Para!$C19)*(D$85=Para!$F$4),Para!$D19,0))+(IF((D$88=Para!$C19)*(D$89=Para!$F$4),Para!$D19,0))+(IF((D$92=Para!$C19)*(D$93=Para!$F$4),Para!$D19,0))+(IF((D$96=Para!$C19)*(D$97=Para!$F$4),Para!$D19,0))+(IF((D$100=Para!$C19)*(D$101=Para!$F$4),Para!$D19,0))+(IF((D$104=Para!$C19)*(D$105=Para!$F$4),Para!$D19,0))+(IF((D$108=Para!$C19)*(D$109=Para!$F$4),Para!$D19,0))+(IF((D$112=Para!$C19)*(D$113=Para!$F$4),Para!$D19,0))+(IF((D$116=Para!$C19)*(D$117=Para!$F$4),Para!$D19,0))+(IF((D$120=Para!$C19)*(D$121=Para!$F$4),Para!$D19,0))</f>
        <v>0</v>
      </c>
      <c r="E159" s="99">
        <f ca="1">IF((E$8=Para!$C19)*(E$9=Para!$F$4),Para!$D19,0)+(IF((E$12=Para!$C19)*(E$13=Para!$F$4),Para!$D19,0))+(IF((E$16=Para!$C19)*(E$17=Para!$F$4),Para!$D19,0))+(IF((E$20=Para!$C19)*(E$21=Para!$F$4),Para!$D19,0))+(IF((E$24=Para!$C19)*(E$25=Para!$F$4),Para!$D19,0))+(IF((E$28=Para!$C19)*(E$29=Para!$F$4),Para!$D19,0))+(IF((E$32=Para!$C19)*(E$33=Para!$F$4),Para!$D19,0))+(IF((E$36=Para!$C19)*(E$37=Para!$F$4),Para!$D19,0))+(IF((E$40=Para!$C19)*(E$41=Para!$F$4),Para!$D19,0))+(IF((E$44=Para!$C19)*(E$45=Para!$F$4),Para!$D19,0))+(IF((E$48=Para!$C19)*(E$49=Para!$F$4),Para!$D19,0))+(IF((E$52=Para!$C19)*(E$53=Para!$F$4),Para!$D19,0))+(IF((E$56=Para!$C19)*(E$57=Para!$F$4),Para!$D19,0))+(IF((E$60=Para!$C19)*(E$61=Para!$F$4),Para!$D19,0))+(IF((E$64=Para!$C19)*(E$65=Para!$F$4),Para!$D19,0))+(IF((E$68=Para!$C19)*(E$69=Para!$F$4),Para!$D19,0))+(IF((E$72=Para!$C19)*(E$73=Para!$F$4),Para!$D19,0))+(IF((E$76=Para!$C19)*(E$77=Para!$F$4),Para!$D19,0))+(IF((E$80=Para!$C19)*(E$81=Para!$F$4),Para!$D19,0))+(IF((E$84=Para!$C19)*(E$85=Para!$F$4),Para!$D19,0))+(IF((E$88=Para!$C19)*(E$89=Para!$F$4),Para!$D19,0))+(IF((E$92=Para!$C19)*(E$93=Para!$F$4),Para!$D19,0))+(IF((E$96=Para!$C19)*(E$97=Para!$F$4),Para!$D19,0))+(IF((E$100=Para!$C19)*(E$101=Para!$F$4),Para!$D19,0))+(IF((E$104=Para!$C19)*(E$105=Para!$F$4),Para!$D19,0))+(IF((E$108=Para!$C19)*(E$109=Para!$F$4),Para!$D19,0))+(IF((E$112=Para!$C19)*(E$113=Para!$F$4),Para!$D19,0))+(IF((E$116=Para!$C19)*(E$117=Para!$F$4),Para!$D19,0))+(IF((E$120=Para!$C19)*(E$121=Para!$F$4),Para!$D19,0))</f>
        <v>0</v>
      </c>
      <c r="F159" s="99">
        <f ca="1">IF((F$8=Para!$C19)*(F$9=Para!$F$4),Para!$D19,0)+(IF((F$12=Para!$C19)*(F$13=Para!$F$4),Para!$D19,0))+(IF((F$16=Para!$C19)*(F$17=Para!$F$4),Para!$D19,0))+(IF((F$20=Para!$C19)*(F$21=Para!$F$4),Para!$D19,0))+(IF((F$24=Para!$C19)*(F$25=Para!$F$4),Para!$D19,0))+(IF((F$28=Para!$C19)*(F$29=Para!$F$4),Para!$D19,0))+(IF((F$32=Para!$C19)*(F$33=Para!$F$4),Para!$D19,0))+(IF((F$36=Para!$C19)*(F$37=Para!$F$4),Para!$D19,0))+(IF((F$40=Para!$C19)*(F$41=Para!$F$4),Para!$D19,0))+(IF((F$44=Para!$C19)*(F$45=Para!$F$4),Para!$D19,0))+(IF((F$48=Para!$C19)*(F$49=Para!$F$4),Para!$D19,0))+(IF((F$52=Para!$C19)*(F$53=Para!$F$4),Para!$D19,0))+(IF((F$56=Para!$C19)*(F$57=Para!$F$4),Para!$D19,0))+(IF((F$60=Para!$C19)*(F$61=Para!$F$4),Para!$D19,0))+(IF((F$64=Para!$C19)*(F$65=Para!$F$4),Para!$D19,0))+(IF((F$68=Para!$C19)*(F$69=Para!$F$4),Para!$D19,0))+(IF((F$72=Para!$C19)*(F$73=Para!$F$4),Para!$D19,0))+(IF((F$76=Para!$C19)*(F$77=Para!$F$4),Para!$D19,0))+(IF((F$80=Para!$C19)*(F$81=Para!$F$4),Para!$D19,0))+(IF((F$84=Para!$C19)*(F$85=Para!$F$4),Para!$D19,0))+(IF((F$88=Para!$C19)*(F$89=Para!$F$4),Para!$D19,0))+(IF((F$92=Para!$C19)*(F$93=Para!$F$4),Para!$D19,0))+(IF((F$96=Para!$C19)*(F$97=Para!$F$4),Para!$D19,0))+(IF((F$100=Para!$C19)*(F$101=Para!$F$4),Para!$D19,0))+(IF((F$104=Para!$C19)*(F$105=Para!$F$4),Para!$D19,0))+(IF((F$108=Para!$C19)*(F$109=Para!$F$4),Para!$D19,0))+(IF((F$112=Para!$C19)*(F$113=Para!$F$4),Para!$D19,0))+(IF((F$116=Para!$C19)*(F$117=Para!$F$4),Para!$D19,0))+(IF((F$120=Para!$C19)*(F$121=Para!$F$4),Para!$D19,0))</f>
        <v>0</v>
      </c>
      <c r="G159" s="99">
        <f ca="1">IF((G$8=Para!$C19)*(G$9=Para!$F$4),Para!$D19,0)+(IF((G$12=Para!$C19)*(G$13=Para!$F$4),Para!$D19,0))+(IF((G$16=Para!$C19)*(G$17=Para!$F$4),Para!$D19,0))+(IF((G$20=Para!$C19)*(G$21=Para!$F$4),Para!$D19,0))+(IF((G$24=Para!$C19)*(G$25=Para!$F$4),Para!$D19,0))+(IF((G$28=Para!$C19)*(G$29=Para!$F$4),Para!$D19,0))+(IF((G$32=Para!$C19)*(G$33=Para!$F$4),Para!$D19,0))+(IF((G$36=Para!$C19)*(G$37=Para!$F$4),Para!$D19,0))+(IF((G$40=Para!$C19)*(G$41=Para!$F$4),Para!$D19,0))+(IF((G$44=Para!$C19)*(G$45=Para!$F$4),Para!$D19,0))+(IF((G$48=Para!$C19)*(G$49=Para!$F$4),Para!$D19,0))+(IF((G$52=Para!$C19)*(G$53=Para!$F$4),Para!$D19,0))+(IF((G$56=Para!$C19)*(G$57=Para!$F$4),Para!$D19,0))+(IF((G$60=Para!$C19)*(G$61=Para!$F$4),Para!$D19,0))+(IF((G$64=Para!$C19)*(G$65=Para!$F$4),Para!$D19,0))+(IF((G$68=Para!$C19)*(G$69=Para!$F$4),Para!$D19,0))+(IF((G$72=Para!$C19)*(G$73=Para!$F$4),Para!$D19,0))+(IF((G$76=Para!$C19)*(G$77=Para!$F$4),Para!$D19,0))+(IF((G$80=Para!$C19)*(G$81=Para!$F$4),Para!$D19,0))+(IF((G$84=Para!$C19)*(G$85=Para!$F$4),Para!$D19,0))+(IF((G$88=Para!$C19)*(G$89=Para!$F$4),Para!$D19,0))+(IF((G$92=Para!$C19)*(G$93=Para!$F$4),Para!$D19,0))+(IF((G$96=Para!$C19)*(G$97=Para!$F$4),Para!$D19,0))+(IF((G$100=Para!$C19)*(G$101=Para!$F$4),Para!$D19,0))+(IF((G$104=Para!$C19)*(G$105=Para!$F$4),Para!$D19,0))+(IF((G$108=Para!$C19)*(G$109=Para!$F$4),Para!$D19,0))+(IF((G$112=Para!$C19)*(G$113=Para!$F$4),Para!$D19,0))+(IF((G$116=Para!$C19)*(G$117=Para!$F$4),Para!$D19,0))+(IF((G$120=Para!$C19)*(G$121=Para!$F$4),Para!$D19,0))</f>
        <v>0</v>
      </c>
      <c r="H159" s="99">
        <f ca="1">IF((H$8=Para!$C19)*(H$9=Para!$F$4),Para!$D19,0)+(IF((H$12=Para!$C19)*(H$13=Para!$F$4),Para!$D19,0))+(IF((H$16=Para!$C19)*(H$17=Para!$F$4),Para!$D19,0))+(IF((H$20=Para!$C19)*(H$21=Para!$F$4),Para!$D19,0))+(IF((H$24=Para!$C19)*(H$25=Para!$F$4),Para!$D19,0))+(IF((H$28=Para!$C19)*(H$29=Para!$F$4),Para!$D19,0))+(IF((H$32=Para!$C19)*(H$33=Para!$F$4),Para!$D19,0))+(IF((H$36=Para!$C19)*(H$37=Para!$F$4),Para!$D19,0))+(IF((H$40=Para!$C19)*(H$41=Para!$F$4),Para!$D19,0))+(IF((H$44=Para!$C19)*(H$45=Para!$F$4),Para!$D19,0))+(IF((H$48=Para!$C19)*(H$49=Para!$F$4),Para!$D19,0))+(IF((H$52=Para!$C19)*(H$53=Para!$F$4),Para!$D19,0))+(IF((H$56=Para!$C19)*(H$57=Para!$F$4),Para!$D19,0))+(IF((H$60=Para!$C19)*(H$61=Para!$F$4),Para!$D19,0))+(IF((H$64=Para!$C19)*(H$65=Para!$F$4),Para!$D19,0))+(IF((H$68=Para!$C19)*(H$69=Para!$F$4),Para!$D19,0))+(IF((H$72=Para!$C19)*(H$73=Para!$F$4),Para!$D19,0))+(IF((H$76=Para!$C19)*(H$77=Para!$F$4),Para!$D19,0))+(IF((H$80=Para!$C19)*(H$81=Para!$F$4),Para!$D19,0))+(IF((H$84=Para!$C19)*(H$85=Para!$F$4),Para!$D19,0))+(IF((H$88=Para!$C19)*(H$89=Para!$F$4),Para!$D19,0))+(IF((H$92=Para!$C19)*(H$93=Para!$F$4),Para!$D19,0))+(IF((H$96=Para!$C19)*(H$97=Para!$F$4),Para!$D19,0))+(IF((H$100=Para!$C19)*(H$101=Para!$F$4),Para!$D19,0))+(IF((H$104=Para!$C19)*(H$105=Para!$F$4),Para!$D19,0))+(IF((H$108=Para!$C19)*(H$109=Para!$F$4),Para!$D19,0))+(IF((H$112=Para!$C19)*(H$113=Para!$F$4),Para!$D19,0))+(IF((H$116=Para!$C19)*(H$117=Para!$F$4),Para!$D19,0))+(IF((H$120=Para!$C19)*(H$121=Para!$F$4),Para!$D19,0))</f>
        <v>0</v>
      </c>
      <c r="I159" s="99">
        <f ca="1">IF((I$8=Para!$C19)*(I$9=Para!$F$4),Para!$D19,0)+(IF((I$12=Para!$C19)*(I$13=Para!$F$4),Para!$D19,0))+(IF((I$16=Para!$C19)*(I$17=Para!$F$4),Para!$D19,0))+(IF((I$20=Para!$C19)*(I$21=Para!$F$4),Para!$D19,0))+(IF((I$24=Para!$C19)*(I$25=Para!$F$4),Para!$D19,0))+(IF((I$28=Para!$C19)*(I$29=Para!$F$4),Para!$D19,0))+(IF((I$32=Para!$C19)*(I$33=Para!$F$4),Para!$D19,0))+(IF((I$36=Para!$C19)*(I$37=Para!$F$4),Para!$D19,0))+(IF((I$40=Para!$C19)*(I$41=Para!$F$4),Para!$D19,0))+(IF((I$44=Para!$C19)*(I$45=Para!$F$4),Para!$D19,0))+(IF((I$48=Para!$C19)*(I$49=Para!$F$4),Para!$D19,0))+(IF((I$52=Para!$C19)*(I$53=Para!$F$4),Para!$D19,0))+(IF((I$56=Para!$C19)*(I$57=Para!$F$4),Para!$D19,0))+(IF((I$60=Para!$C19)*(I$61=Para!$F$4),Para!$D19,0))+(IF((I$64=Para!$C19)*(I$65=Para!$F$4),Para!$D19,0))+(IF((I$68=Para!$C19)*(I$69=Para!$F$4),Para!$D19,0))+(IF((I$72=Para!$C19)*(I$73=Para!$F$4),Para!$D19,0))+(IF((I$76=Para!$C19)*(I$77=Para!$F$4),Para!$D19,0))+(IF((I$80=Para!$C19)*(I$81=Para!$F$4),Para!$D19,0))+(IF((I$84=Para!$C19)*(I$85=Para!$F$4),Para!$D19,0))+(IF((I$88=Para!$C19)*(I$89=Para!$F$4),Para!$D19,0))+(IF((I$92=Para!$C19)*(I$93=Para!$F$4),Para!$D19,0))+(IF((I$96=Para!$C19)*(I$97=Para!$F$4),Para!$D19,0))+(IF((I$100=Para!$C19)*(I$101=Para!$F$4),Para!$D19,0))+(IF((I$104=Para!$C19)*(I$105=Para!$F$4),Para!$D19,0))+(IF((I$108=Para!$C19)*(I$109=Para!$F$4),Para!$D19,0))+(IF((I$112=Para!$C19)*(I$113=Para!$F$4),Para!$D19,0))+(IF((I$116=Para!$C19)*(I$117=Para!$F$4),Para!$D19,0))+(IF((I$120=Para!$C19)*(I$121=Para!$F$4),Para!$D19,0))</f>
        <v>0</v>
      </c>
      <c r="J159" s="99">
        <f ca="1">IF((J$8=Para!$C19)*(J$9=Para!$F$4),Para!$D19,0)+(IF((J$12=Para!$C19)*(J$13=Para!$F$4),Para!$D19,0))+(IF((J$16=Para!$C19)*(J$17=Para!$F$4),Para!$D19,0))+(IF((J$20=Para!$C19)*(J$21=Para!$F$4),Para!$D19,0))+(IF((J$24=Para!$C19)*(J$25=Para!$F$4),Para!$D19,0))+(IF((J$28=Para!$C19)*(J$29=Para!$F$4),Para!$D19,0))+(IF((J$32=Para!$C19)*(J$33=Para!$F$4),Para!$D19,0))+(IF((J$36=Para!$C19)*(J$37=Para!$F$4),Para!$D19,0))+(IF((J$40=Para!$C19)*(J$41=Para!$F$4),Para!$D19,0))+(IF((J$44=Para!$C19)*(J$45=Para!$F$4),Para!$D19,0))+(IF((J$48=Para!$C19)*(J$49=Para!$F$4),Para!$D19,0))+(IF((J$52=Para!$C19)*(J$53=Para!$F$4),Para!$D19,0))+(IF((J$56=Para!$C19)*(J$57=Para!$F$4),Para!$D19,0))+(IF((J$60=Para!$C19)*(J$61=Para!$F$4),Para!$D19,0))+(IF((J$64=Para!$C19)*(J$65=Para!$F$4),Para!$D19,0))+(IF((J$68=Para!$C19)*(J$69=Para!$F$4),Para!$D19,0))+(IF((J$72=Para!$C19)*(J$73=Para!$F$4),Para!$D19,0))+(IF((J$76=Para!$C19)*(J$77=Para!$F$4),Para!$D19,0))+(IF((J$80=Para!$C19)*(J$81=Para!$F$4),Para!$D19,0))+(IF((J$84=Para!$C19)*(J$85=Para!$F$4),Para!$D19,0))+(IF((J$88=Para!$C19)*(J$89=Para!$F$4),Para!$D19,0))+(IF((J$92=Para!$C19)*(J$93=Para!$F$4),Para!$D19,0))+(IF((J$96=Para!$C19)*(J$97=Para!$F$4),Para!$D19,0))+(IF((J$100=Para!$C19)*(J$101=Para!$F$4),Para!$D19,0))+(IF((J$104=Para!$C19)*(J$105=Para!$F$4),Para!$D19,0))+(IF((J$108=Para!$C19)*(J$109=Para!$F$4),Para!$D19,0))+(IF((J$112=Para!$C19)*(J$113=Para!$F$4),Para!$D19,0))+(IF((J$116=Para!$C19)*(J$117=Para!$F$4),Para!$D19,0))+(IF((J$120=Para!$C19)*(J$121=Para!$F$4),Para!$D19,0))</f>
        <v>0</v>
      </c>
      <c r="K159" s="99">
        <f ca="1">IF((K$8=Para!$C19)*(K$9=Para!$F$4),Para!$D19,0)+(IF((K$12=Para!$C19)*(K$13=Para!$F$4),Para!$D19,0))+(IF((K$16=Para!$C19)*(K$17=Para!$F$4),Para!$D19,0))+(IF((K$20=Para!$C19)*(K$21=Para!$F$4),Para!$D19,0))+(IF((K$24=Para!$C19)*(K$25=Para!$F$4),Para!$D19,0))+(IF((K$28=Para!$C19)*(K$29=Para!$F$4),Para!$D19,0))+(IF((K$32=Para!$C19)*(K$33=Para!$F$4),Para!$D19,0))+(IF((K$36=Para!$C19)*(K$37=Para!$F$4),Para!$D19,0))+(IF((K$40=Para!$C19)*(K$41=Para!$F$4),Para!$D19,0))+(IF((K$44=Para!$C19)*(K$45=Para!$F$4),Para!$D19,0))+(IF((K$48=Para!$C19)*(K$49=Para!$F$4),Para!$D19,0))+(IF((K$52=Para!$C19)*(K$53=Para!$F$4),Para!$D19,0))+(IF((K$56=Para!$C19)*(K$57=Para!$F$4),Para!$D19,0))+(IF((K$60=Para!$C19)*(K$61=Para!$F$4),Para!$D19,0))+(IF((K$64=Para!$C19)*(K$65=Para!$F$4),Para!$D19,0))+(IF((K$68=Para!$C19)*(K$69=Para!$F$4),Para!$D19,0))+(IF((K$72=Para!$C19)*(K$73=Para!$F$4),Para!$D19,0))+(IF((K$76=Para!$C19)*(K$77=Para!$F$4),Para!$D19,0))+(IF((K$80=Para!$C19)*(K$81=Para!$F$4),Para!$D19,0))+(IF((K$84=Para!$C19)*(K$85=Para!$F$4),Para!$D19,0))+(IF((K$88=Para!$C19)*(K$89=Para!$F$4),Para!$D19,0))+(IF((K$92=Para!$C19)*(K$93=Para!$F$4),Para!$D19,0))+(IF((K$96=Para!$C19)*(K$97=Para!$F$4),Para!$D19,0))+(IF((K$100=Para!$C19)*(K$101=Para!$F$4),Para!$D19,0))+(IF((K$104=Para!$C19)*(K$105=Para!$F$4),Para!$D19,0))+(IF((K$108=Para!$C19)*(K$109=Para!$F$4),Para!$D19,0))+(IF((K$112=Para!$C19)*(K$113=Para!$F$4),Para!$D19,0))+(IF((K$116=Para!$C19)*(K$117=Para!$F$4),Para!$D19,0))+(IF((K$120=Para!$C19)*(K$121=Para!$F$4),Para!$D19,0))</f>
        <v>0</v>
      </c>
      <c r="L159" s="99">
        <f ca="1">IF((L$8=Para!$C19)*(L$9=Para!$F$4),Para!$D19,0)+(IF((L$12=Para!$C19)*(L$13=Para!$F$4),Para!$D19,0))+(IF((L$16=Para!$C19)*(L$17=Para!$F$4),Para!$D19,0))+(IF((L$20=Para!$C19)*(L$21=Para!$F$4),Para!$D19,0))+(IF((L$24=Para!$C19)*(L$25=Para!$F$4),Para!$D19,0))+(IF((L$28=Para!$C19)*(L$29=Para!$F$4),Para!$D19,0))+(IF((L$32=Para!$C19)*(L$33=Para!$F$4),Para!$D19,0))+(IF((L$36=Para!$C19)*(L$37=Para!$F$4),Para!$D19,0))+(IF((L$40=Para!$C19)*(L$41=Para!$F$4),Para!$D19,0))+(IF((L$44=Para!$C19)*(L$45=Para!$F$4),Para!$D19,0))+(IF((L$48=Para!$C19)*(L$49=Para!$F$4),Para!$D19,0))+(IF((L$52=Para!$C19)*(L$53=Para!$F$4),Para!$D19,0))+(IF((L$56=Para!$C19)*(L$57=Para!$F$4),Para!$D19,0))+(IF((L$60=Para!$C19)*(L$61=Para!$F$4),Para!$D19,0))+(IF((L$64=Para!$C19)*(L$65=Para!$F$4),Para!$D19,0))+(IF((L$68=Para!$C19)*(L$69=Para!$F$4),Para!$D19,0))+(IF((L$72=Para!$C19)*(L$73=Para!$F$4),Para!$D19,0))+(IF((L$76=Para!$C19)*(L$77=Para!$F$4),Para!$D19,0))+(IF((L$80=Para!$C19)*(L$81=Para!$F$4),Para!$D19,0))+(IF((L$84=Para!$C19)*(L$85=Para!$F$4),Para!$D19,0))+(IF((L$88=Para!$C19)*(L$89=Para!$F$4),Para!$D19,0))+(IF((L$92=Para!$C19)*(L$93=Para!$F$4),Para!$D19,0))+(IF((L$96=Para!$C19)*(L$97=Para!$F$4),Para!$D19,0))+(IF((L$100=Para!$C19)*(L$101=Para!$F$4),Para!$D19,0))+(IF((L$104=Para!$C19)*(L$105=Para!$F$4),Para!$D19,0))+(IF((L$108=Para!$C19)*(L$109=Para!$F$4),Para!$D19,0))+(IF((L$112=Para!$C19)*(L$113=Para!$F$4),Para!$D19,0))+(IF((L$116=Para!$C19)*(L$117=Para!$F$4),Para!$D19,0))+(IF((L$120=Para!$C19)*(L$121=Para!$F$4),Para!$D19,0))</f>
        <v>0</v>
      </c>
      <c r="M159" s="99">
        <f ca="1">IF((M$8=Para!$C19)*(M$9=Para!$F$4),Para!$D19,0)+(IF((M$12=Para!$C19)*(M$13=Para!$F$4),Para!$D19,0))+(IF((M$16=Para!$C19)*(M$17=Para!$F$4),Para!$D19,0))+(IF((M$20=Para!$C19)*(M$21=Para!$F$4),Para!$D19,0))+(IF((M$24=Para!$C19)*(M$25=Para!$F$4),Para!$D19,0))+(IF((M$28=Para!$C19)*(M$29=Para!$F$4),Para!$D19,0))+(IF((M$32=Para!$C19)*(M$33=Para!$F$4),Para!$D19,0))+(IF((M$36=Para!$C19)*(M$37=Para!$F$4),Para!$D19,0))+(IF((M$40=Para!$C19)*(M$41=Para!$F$4),Para!$D19,0))+(IF((M$44=Para!$C19)*(M$45=Para!$F$4),Para!$D19,0))+(IF((M$48=Para!$C19)*(M$49=Para!$F$4),Para!$D19,0))+(IF((M$52=Para!$C19)*(M$53=Para!$F$4),Para!$D19,0))+(IF((M$56=Para!$C19)*(M$57=Para!$F$4),Para!$D19,0))+(IF((M$60=Para!$C19)*(M$61=Para!$F$4),Para!$D19,0))+(IF((M$64=Para!$C19)*(M$65=Para!$F$4),Para!$D19,0))+(IF((M$68=Para!$C19)*(M$69=Para!$F$4),Para!$D19,0))+(IF((M$72=Para!$C19)*(M$73=Para!$F$4),Para!$D19,0))+(IF((M$76=Para!$C19)*(M$77=Para!$F$4),Para!$D19,0))+(IF((M$80=Para!$C19)*(M$81=Para!$F$4),Para!$D19,0))+(IF((M$84=Para!$C19)*(M$85=Para!$F$4),Para!$D19,0))+(IF((M$88=Para!$C19)*(M$89=Para!$F$4),Para!$D19,0))+(IF((M$92=Para!$C19)*(M$93=Para!$F$4),Para!$D19,0))+(IF((M$96=Para!$C19)*(M$97=Para!$F$4),Para!$D19,0))+(IF((M$100=Para!$C19)*(M$101=Para!$F$4),Para!$D19,0))+(IF((M$104=Para!$C19)*(M$105=Para!$F$4),Para!$D19,0))+(IF((M$108=Para!$C19)*(M$109=Para!$F$4),Para!$D19,0))+(IF((M$112=Para!$C19)*(M$113=Para!$F$4),Para!$D19,0))+(IF((M$116=Para!$C19)*(M$117=Para!$F$4),Para!$D19,0))+(IF((M$120=Para!$C19)*(M$121=Para!$F$4),Para!$D19,0))</f>
        <v>0</v>
      </c>
      <c r="N159" s="99">
        <f ca="1">IF((N$8=Para!$C19)*(N$9=Para!$F$4),Para!$D19,0)+(IF((N$12=Para!$C19)*(N$13=Para!$F$4),Para!$D19,0))+(IF((N$16=Para!$C19)*(N$17=Para!$F$4),Para!$D19,0))+(IF((N$20=Para!$C19)*(N$21=Para!$F$4),Para!$D19,0))+(IF((N$24=Para!$C19)*(N$25=Para!$F$4),Para!$D19,0))+(IF((N$28=Para!$C19)*(N$29=Para!$F$4),Para!$D19,0))+(IF((N$32=Para!$C19)*(N$33=Para!$F$4),Para!$D19,0))+(IF((N$36=Para!$C19)*(N$37=Para!$F$4),Para!$D19,0))+(IF((N$40=Para!$C19)*(N$41=Para!$F$4),Para!$D19,0))+(IF((N$44=Para!$C19)*(N$45=Para!$F$4),Para!$D19,0))+(IF((N$48=Para!$C19)*(N$49=Para!$F$4),Para!$D19,0))+(IF((N$52=Para!$C19)*(N$53=Para!$F$4),Para!$D19,0))+(IF((N$56=Para!$C19)*(N$57=Para!$F$4),Para!$D19,0))+(IF((N$60=Para!$C19)*(N$61=Para!$F$4),Para!$D19,0))+(IF((N$64=Para!$C19)*(N$65=Para!$F$4),Para!$D19,0))+(IF((N$68=Para!$C19)*(N$69=Para!$F$4),Para!$D19,0))+(IF((N$72=Para!$C19)*(N$73=Para!$F$4),Para!$D19,0))+(IF((N$76=Para!$C19)*(N$77=Para!$F$4),Para!$D19,0))+(IF((N$80=Para!$C19)*(N$81=Para!$F$4),Para!$D19,0))+(IF((N$84=Para!$C19)*(N$85=Para!$F$4),Para!$D19,0))+(IF((N$88=Para!$C19)*(N$89=Para!$F$4),Para!$D19,0))+(IF((N$92=Para!$C19)*(N$93=Para!$F$4),Para!$D19,0))+(IF((N$96=Para!$C19)*(N$97=Para!$F$4),Para!$D19,0))+(IF((N$100=Para!$C19)*(N$101=Para!$F$4),Para!$D19,0))+(IF((N$104=Para!$C19)*(N$105=Para!$F$4),Para!$D19,0))+(IF((N$108=Para!$C19)*(N$109=Para!$F$4),Para!$D19,0))+(IF((N$112=Para!$C19)*(N$113=Para!$F$4),Para!$D19,0))+(IF((N$116=Para!$C19)*(N$117=Para!$F$4),Para!$D19,0))+(IF((N$120=Para!$C19)*(N$121=Para!$F$4),Para!$D19,0))</f>
        <v>0</v>
      </c>
      <c r="O159" s="99">
        <f ca="1">IF((O$8=Para!$C19)*(O$9=Para!$F$4),Para!$D19,0)+(IF((O$12=Para!$C19)*(O$13=Para!$F$4),Para!$D19,0))+(IF((O$16=Para!$C19)*(O$17=Para!$F$4),Para!$D19,0))+(IF((O$20=Para!$C19)*(O$21=Para!$F$4),Para!$D19,0))+(IF((O$24=Para!$C19)*(O$25=Para!$F$4),Para!$D19,0))+(IF((O$28=Para!$C19)*(O$29=Para!$F$4),Para!$D19,0))+(IF((O$32=Para!$C19)*(O$33=Para!$F$4),Para!$D19,0))+(IF((O$36=Para!$C19)*(O$37=Para!$F$4),Para!$D19,0))+(IF((O$40=Para!$C19)*(O$41=Para!$F$4),Para!$D19,0))+(IF((O$44=Para!$C19)*(O$45=Para!$F$4),Para!$D19,0))+(IF((O$48=Para!$C19)*(O$49=Para!$F$4),Para!$D19,0))+(IF((O$52=Para!$C19)*(O$53=Para!$F$4),Para!$D19,0))+(IF((O$56=Para!$C19)*(O$57=Para!$F$4),Para!$D19,0))+(IF((O$60=Para!$C19)*(O$61=Para!$F$4),Para!$D19,0))+(IF((O$64=Para!$C19)*(O$65=Para!$F$4),Para!$D19,0))+(IF((O$68=Para!$C19)*(O$69=Para!$F$4),Para!$D19,0))+(IF((O$72=Para!$C19)*(O$73=Para!$F$4),Para!$D19,0))+(IF((O$76=Para!$C19)*(O$77=Para!$F$4),Para!$D19,0))+(IF((O$80=Para!$C19)*(O$81=Para!$F$4),Para!$D19,0))+(IF((O$84=Para!$C19)*(O$85=Para!$F$4),Para!$D19,0))+(IF((O$88=Para!$C19)*(O$89=Para!$F$4),Para!$D19,0))+(IF((O$92=Para!$C19)*(O$93=Para!$F$4),Para!$D19,0))+(IF((O$96=Para!$C19)*(O$97=Para!$F$4),Para!$D19,0))+(IF((O$100=Para!$C19)*(O$101=Para!$F$4),Para!$D19,0))+(IF((O$104=Para!$C19)*(O$105=Para!$F$4),Para!$D19,0))+(IF((O$108=Para!$C19)*(O$109=Para!$F$4),Para!$D19,0))+(IF((O$112=Para!$C19)*(O$113=Para!$F$4),Para!$D19,0))+(IF((O$116=Para!$C19)*(O$117=Para!$F$4),Para!$D19,0))+(IF((O$120=Para!$C19)*(O$121=Para!$F$4),Para!$D19,0))</f>
        <v>0</v>
      </c>
      <c r="P159" s="99">
        <f ca="1">IF((P$8=Para!$C19)*(P$9=Para!$F$4),Para!$D19,0)+(IF((P$12=Para!$C19)*(P$13=Para!$F$4),Para!$D19,0))+(IF((P$16=Para!$C19)*(P$17=Para!$F$4),Para!$D19,0))+(IF((P$20=Para!$C19)*(P$21=Para!$F$4),Para!$D19,0))+(IF((P$24=Para!$C19)*(P$25=Para!$F$4),Para!$D19,0))+(IF((P$28=Para!$C19)*(P$29=Para!$F$4),Para!$D19,0))+(IF((P$32=Para!$C19)*(P$33=Para!$F$4),Para!$D19,0))+(IF((P$36=Para!$C19)*(P$37=Para!$F$4),Para!$D19,0))+(IF((P$40=Para!$C19)*(P$41=Para!$F$4),Para!$D19,0))+(IF((P$44=Para!$C19)*(P$45=Para!$F$4),Para!$D19,0))+(IF((P$48=Para!$C19)*(P$49=Para!$F$4),Para!$D19,0))+(IF((P$52=Para!$C19)*(P$53=Para!$F$4),Para!$D19,0))+(IF((P$56=Para!$C19)*(P$57=Para!$F$4),Para!$D19,0))+(IF((P$60=Para!$C19)*(P$61=Para!$F$4),Para!$D19,0))+(IF((P$64=Para!$C19)*(P$65=Para!$F$4),Para!$D19,0))+(IF((P$68=Para!$C19)*(P$69=Para!$F$4),Para!$D19,0))+(IF((P$72=Para!$C19)*(P$73=Para!$F$4),Para!$D19,0))+(IF((P$76=Para!$C19)*(P$77=Para!$F$4),Para!$D19,0))+(IF((P$80=Para!$C19)*(P$81=Para!$F$4),Para!$D19,0))+(IF((P$84=Para!$C19)*(P$85=Para!$F$4),Para!$D19,0))+(IF((P$88=Para!$C19)*(P$89=Para!$F$4),Para!$D19,0))+(IF((P$92=Para!$C19)*(P$93=Para!$F$4),Para!$D19,0))+(IF((P$96=Para!$C19)*(P$97=Para!$F$4),Para!$D19,0))+(IF((P$100=Para!$C19)*(P$101=Para!$F$4),Para!$D19,0))+(IF((P$104=Para!$C19)*(P$105=Para!$F$4),Para!$D19,0))+(IF((P$108=Para!$C19)*(P$109=Para!$F$4),Para!$D19,0))+(IF((P$112=Para!$C19)*(P$113=Para!$F$4),Para!$D19,0))+(IF((P$116=Para!$C19)*(P$117=Para!$F$4),Para!$D19,0))+(IF((P$120=Para!$C19)*(P$121=Para!$F$4),Para!$D19,0))</f>
        <v>0</v>
      </c>
      <c r="Q159" s="99">
        <f ca="1">IF((Q$8=Para!$C19)*(Q$9=Para!$F$4),Para!$D19,0)+(IF((Q$12=Para!$C19)*(Q$13=Para!$F$4),Para!$D19,0))+(IF((Q$16=Para!$C19)*(Q$17=Para!$F$4),Para!$D19,0))+(IF((Q$20=Para!$C19)*(Q$21=Para!$F$4),Para!$D19,0))+(IF((Q$24=Para!$C19)*(Q$25=Para!$F$4),Para!$D19,0))+(IF((Q$28=Para!$C19)*(Q$29=Para!$F$4),Para!$D19,0))+(IF((Q$32=Para!$C19)*(Q$33=Para!$F$4),Para!$D19,0))+(IF((Q$36=Para!$C19)*(Q$37=Para!$F$4),Para!$D19,0))+(IF((Q$40=Para!$C19)*(Q$41=Para!$F$4),Para!$D19,0))+(IF((Q$44=Para!$C19)*(Q$45=Para!$F$4),Para!$D19,0))+(IF((Q$48=Para!$C19)*(Q$49=Para!$F$4),Para!$D19,0))+(IF((Q$52=Para!$C19)*(Q$53=Para!$F$4),Para!$D19,0))+(IF((Q$56=Para!$C19)*(Q$57=Para!$F$4),Para!$D19,0))+(IF((Q$60=Para!$C19)*(Q$61=Para!$F$4),Para!$D19,0))+(IF((Q$64=Para!$C19)*(Q$65=Para!$F$4),Para!$D19,0))+(IF((Q$68=Para!$C19)*(Q$69=Para!$F$4),Para!$D19,0))+(IF((Q$72=Para!$C19)*(Q$73=Para!$F$4),Para!$D19,0))+(IF((Q$76=Para!$C19)*(Q$77=Para!$F$4),Para!$D19,0))+(IF((Q$80=Para!$C19)*(Q$81=Para!$F$4),Para!$D19,0))+(IF((Q$84=Para!$C19)*(Q$85=Para!$F$4),Para!$D19,0))+(IF((Q$88=Para!$C19)*(Q$89=Para!$F$4),Para!$D19,0))+(IF((Q$92=Para!$C19)*(Q$93=Para!$F$4),Para!$D19,0))+(IF((Q$96=Para!$C19)*(Q$97=Para!$F$4),Para!$D19,0))+(IF((Q$100=Para!$C19)*(Q$101=Para!$F$4),Para!$D19,0))+(IF((Q$104=Para!$C19)*(Q$105=Para!$F$4),Para!$D19,0))+(IF((Q$108=Para!$C19)*(Q$109=Para!$F$4),Para!$D19,0))+(IF((Q$112=Para!$C19)*(Q$113=Para!$F$4),Para!$D19,0))+(IF((Q$116=Para!$C19)*(Q$117=Para!$F$4),Para!$D19,0))+(IF((Q$120=Para!$C19)*(Q$121=Para!$F$4),Para!$D19,0))</f>
        <v>0</v>
      </c>
      <c r="R159" s="99">
        <f ca="1">IF((R$8=Para!$C19)*(R$9=Para!$F$4),Para!$D19,0)+(IF((R$12=Para!$C19)*(R$13=Para!$F$4),Para!$D19,0))+(IF((R$16=Para!$C19)*(R$17=Para!$F$4),Para!$D19,0))+(IF((R$20=Para!$C19)*(R$21=Para!$F$4),Para!$D19,0))+(IF((R$24=Para!$C19)*(R$25=Para!$F$4),Para!$D19,0))+(IF((R$28=Para!$C19)*(R$29=Para!$F$4),Para!$D19,0))+(IF((R$32=Para!$C19)*(R$33=Para!$F$4),Para!$D19,0))+(IF((R$36=Para!$C19)*(R$37=Para!$F$4),Para!$D19,0))+(IF((R$40=Para!$C19)*(R$41=Para!$F$4),Para!$D19,0))+(IF((R$44=Para!$C19)*(R$45=Para!$F$4),Para!$D19,0))+(IF((R$48=Para!$C19)*(R$49=Para!$F$4),Para!$D19,0))+(IF((R$52=Para!$C19)*(R$53=Para!$F$4),Para!$D19,0))+(IF((R$56=Para!$C19)*(R$57=Para!$F$4),Para!$D19,0))+(IF((R$60=Para!$C19)*(R$61=Para!$F$4),Para!$D19,0))+(IF((R$64=Para!$C19)*(R$65=Para!$F$4),Para!$D19,0))+(IF((R$68=Para!$C19)*(R$69=Para!$F$4),Para!$D19,0))+(IF((R$72=Para!$C19)*(R$73=Para!$F$4),Para!$D19,0))+(IF((R$76=Para!$C19)*(R$77=Para!$F$4),Para!$D19,0))+(IF((R$80=Para!$C19)*(R$81=Para!$F$4),Para!$D19,0))+(IF((R$84=Para!$C19)*(R$85=Para!$F$4),Para!$D19,0))+(IF((R$88=Para!$C19)*(R$89=Para!$F$4),Para!$D19,0))+(IF((R$92=Para!$C19)*(R$93=Para!$F$4),Para!$D19,0))+(IF((R$96=Para!$C19)*(R$97=Para!$F$4),Para!$D19,0))+(IF((R$100=Para!$C19)*(R$101=Para!$F$4),Para!$D19,0))+(IF((R$104=Para!$C19)*(R$105=Para!$F$4),Para!$D19,0))+(IF((R$108=Para!$C19)*(R$109=Para!$F$4),Para!$D19,0))+(IF((R$112=Para!$C19)*(R$113=Para!$F$4),Para!$D19,0))+(IF((R$116=Para!$C19)*(R$117=Para!$F$4),Para!$D19,0))+(IF((R$120=Para!$C19)*(R$121=Para!$F$4),Para!$D19,0))</f>
        <v>0</v>
      </c>
      <c r="S159" s="99">
        <f ca="1">IF((S$8=Para!$C19)*(S$9=Para!$F$4),Para!$D19,0)+(IF((S$12=Para!$C19)*(S$13=Para!$F$4),Para!$D19,0))+(IF((S$16=Para!$C19)*(S$17=Para!$F$4),Para!$D19,0))+(IF((S$20=Para!$C19)*(S$21=Para!$F$4),Para!$D19,0))+(IF((S$24=Para!$C19)*(S$25=Para!$F$4),Para!$D19,0))+(IF((S$28=Para!$C19)*(S$29=Para!$F$4),Para!$D19,0))+(IF((S$32=Para!$C19)*(S$33=Para!$F$4),Para!$D19,0))+(IF((S$36=Para!$C19)*(S$37=Para!$F$4),Para!$D19,0))+(IF((S$40=Para!$C19)*(S$41=Para!$F$4),Para!$D19,0))+(IF((S$44=Para!$C19)*(S$45=Para!$F$4),Para!$D19,0))+(IF((S$48=Para!$C19)*(S$49=Para!$F$4),Para!$D19,0))+(IF((S$52=Para!$C19)*(S$53=Para!$F$4),Para!$D19,0))+(IF((S$56=Para!$C19)*(S$57=Para!$F$4),Para!$D19,0))+(IF((S$60=Para!$C19)*(S$61=Para!$F$4),Para!$D19,0))+(IF((S$64=Para!$C19)*(S$65=Para!$F$4),Para!$D19,0))+(IF((S$68=Para!$C19)*(S$69=Para!$F$4),Para!$D19,0))+(IF((S$72=Para!$C19)*(S$73=Para!$F$4),Para!$D19,0))+(IF((S$76=Para!$C19)*(S$77=Para!$F$4),Para!$D19,0))+(IF((S$80=Para!$C19)*(S$81=Para!$F$4),Para!$D19,0))+(IF((S$84=Para!$C19)*(S$85=Para!$F$4),Para!$D19,0))+(IF((S$88=Para!$C19)*(S$89=Para!$F$4),Para!$D19,0))+(IF((S$92=Para!$C19)*(S$93=Para!$F$4),Para!$D19,0))+(IF((S$96=Para!$C19)*(S$97=Para!$F$4),Para!$D19,0))+(IF((S$100=Para!$C19)*(S$101=Para!$F$4),Para!$D19,0))+(IF((S$104=Para!$C19)*(S$105=Para!$F$4),Para!$D19,0))+(IF((S$108=Para!$C19)*(S$109=Para!$F$4),Para!$D19,0))+(IF((S$112=Para!$C19)*(S$113=Para!$F$4),Para!$D19,0))+(IF((S$116=Para!$C19)*(S$117=Para!$F$4),Para!$D19,0))+(IF((S$120=Para!$C19)*(S$121=Para!$F$4),Para!$D19,0))</f>
        <v>0</v>
      </c>
      <c r="T159" s="99">
        <f ca="1">IF((T$8=Para!$C19)*(T$9=Para!$F$4),Para!$D19,0)+(IF((T$12=Para!$C19)*(T$13=Para!$F$4),Para!$D19,0))+(IF((T$16=Para!$C19)*(T$17=Para!$F$4),Para!$D19,0))+(IF((T$20=Para!$C19)*(T$21=Para!$F$4),Para!$D19,0))+(IF((T$24=Para!$C19)*(T$25=Para!$F$4),Para!$D19,0))+(IF((T$28=Para!$C19)*(T$29=Para!$F$4),Para!$D19,0))+(IF((T$32=Para!$C19)*(T$33=Para!$F$4),Para!$D19,0))+(IF((T$36=Para!$C19)*(T$37=Para!$F$4),Para!$D19,0))+(IF((T$40=Para!$C19)*(T$41=Para!$F$4),Para!$D19,0))+(IF((T$44=Para!$C19)*(T$45=Para!$F$4),Para!$D19,0))+(IF((T$48=Para!$C19)*(T$49=Para!$F$4),Para!$D19,0))+(IF((T$52=Para!$C19)*(T$53=Para!$F$4),Para!$D19,0))+(IF((T$56=Para!$C19)*(T$57=Para!$F$4),Para!$D19,0))+(IF((T$60=Para!$C19)*(T$61=Para!$F$4),Para!$D19,0))+(IF((T$64=Para!$C19)*(T$65=Para!$F$4),Para!$D19,0))+(IF((T$68=Para!$C19)*(T$69=Para!$F$4),Para!$D19,0))+(IF((T$72=Para!$C19)*(T$73=Para!$F$4),Para!$D19,0))+(IF((T$76=Para!$C19)*(T$77=Para!$F$4),Para!$D19,0))+(IF((T$80=Para!$C19)*(T$81=Para!$F$4),Para!$D19,0))+(IF((T$84=Para!$C19)*(T$85=Para!$F$4),Para!$D19,0))+(IF((T$88=Para!$C19)*(T$89=Para!$F$4),Para!$D19,0))+(IF((T$92=Para!$C19)*(T$93=Para!$F$4),Para!$D19,0))+(IF((T$96=Para!$C19)*(T$97=Para!$F$4),Para!$D19,0))+(IF((T$100=Para!$C19)*(T$101=Para!$F$4),Para!$D19,0))+(IF((T$104=Para!$C19)*(T$105=Para!$F$4),Para!$D19,0))+(IF((T$108=Para!$C19)*(T$109=Para!$F$4),Para!$D19,0))+(IF((T$112=Para!$C19)*(T$113=Para!$F$4),Para!$D19,0))+(IF((T$116=Para!$C19)*(T$117=Para!$F$4),Para!$D19,0))+(IF((T$120=Para!$C19)*(T$121=Para!$F$4),Para!$D19,0))</f>
        <v>0</v>
      </c>
      <c r="U159" s="99">
        <f ca="1">IF((U$8=Para!$C19)*(U$9=Para!$F$4),Para!$D19,0)+(IF((U$12=Para!$C19)*(U$13=Para!$F$4),Para!$D19,0))+(IF((U$16=Para!$C19)*(U$17=Para!$F$4),Para!$D19,0))+(IF((U$20=Para!$C19)*(U$21=Para!$F$4),Para!$D19,0))+(IF((U$24=Para!$C19)*(U$25=Para!$F$4),Para!$D19,0))+(IF((U$28=Para!$C19)*(U$29=Para!$F$4),Para!$D19,0))+(IF((U$32=Para!$C19)*(U$33=Para!$F$4),Para!$D19,0))+(IF((U$36=Para!$C19)*(U$37=Para!$F$4),Para!$D19,0))+(IF((U$40=Para!$C19)*(U$41=Para!$F$4),Para!$D19,0))+(IF((U$44=Para!$C19)*(U$45=Para!$F$4),Para!$D19,0))+(IF((U$48=Para!$C19)*(U$49=Para!$F$4),Para!$D19,0))+(IF((U$52=Para!$C19)*(U$53=Para!$F$4),Para!$D19,0))+(IF((U$56=Para!$C19)*(U$57=Para!$F$4),Para!$D19,0))+(IF((U$60=Para!$C19)*(U$61=Para!$F$4),Para!$D19,0))+(IF((U$64=Para!$C19)*(U$65=Para!$F$4),Para!$D19,0))+(IF((U$68=Para!$C19)*(U$69=Para!$F$4),Para!$D19,0))+(IF((U$72=Para!$C19)*(U$73=Para!$F$4),Para!$D19,0))+(IF((U$76=Para!$C19)*(U$77=Para!$F$4),Para!$D19,0))+(IF((U$80=Para!$C19)*(U$81=Para!$F$4),Para!$D19,0))+(IF((U$84=Para!$C19)*(U$85=Para!$F$4),Para!$D19,0))+(IF((U$88=Para!$C19)*(U$89=Para!$F$4),Para!$D19,0))+(IF((U$92=Para!$C19)*(U$93=Para!$F$4),Para!$D19,0))+(IF((U$96=Para!$C19)*(U$97=Para!$F$4),Para!$D19,0))+(IF((U$100=Para!$C19)*(U$101=Para!$F$4),Para!$D19,0))+(IF((U$104=Para!$C19)*(U$105=Para!$F$4),Para!$D19,0))+(IF((U$108=Para!$C19)*(U$109=Para!$F$4),Para!$D19,0))+(IF((U$112=Para!$C19)*(U$113=Para!$F$4),Para!$D19,0))+(IF((U$116=Para!$C19)*(U$117=Para!$F$4),Para!$D19,0))+(IF((U$120=Para!$C19)*(U$121=Para!$F$4),Para!$D19,0))</f>
        <v>0</v>
      </c>
      <c r="V159" s="99">
        <f ca="1">IF((V$8=Para!$C19)*(V$9=Para!$F$4),Para!$D19,0)+(IF((V$12=Para!$C19)*(V$13=Para!$F$4),Para!$D19,0))+(IF((V$16=Para!$C19)*(V$17=Para!$F$4),Para!$D19,0))+(IF((V$20=Para!$C19)*(V$21=Para!$F$4),Para!$D19,0))+(IF((V$24=Para!$C19)*(V$25=Para!$F$4),Para!$D19,0))+(IF((V$28=Para!$C19)*(V$29=Para!$F$4),Para!$D19,0))+(IF((V$32=Para!$C19)*(V$33=Para!$F$4),Para!$D19,0))+(IF((V$36=Para!$C19)*(V$37=Para!$F$4),Para!$D19,0))+(IF((V$40=Para!$C19)*(V$41=Para!$F$4),Para!$D19,0))+(IF((V$44=Para!$C19)*(V$45=Para!$F$4),Para!$D19,0))+(IF((V$48=Para!$C19)*(V$49=Para!$F$4),Para!$D19,0))+(IF((V$52=Para!$C19)*(V$53=Para!$F$4),Para!$D19,0))+(IF((V$56=Para!$C19)*(V$57=Para!$F$4),Para!$D19,0))+(IF((V$60=Para!$C19)*(V$61=Para!$F$4),Para!$D19,0))+(IF((V$64=Para!$C19)*(V$65=Para!$F$4),Para!$D19,0))+(IF((V$68=Para!$C19)*(V$69=Para!$F$4),Para!$D19,0))+(IF((V$72=Para!$C19)*(V$73=Para!$F$4),Para!$D19,0))+(IF((V$76=Para!$C19)*(V$77=Para!$F$4),Para!$D19,0))+(IF((V$80=Para!$C19)*(V$81=Para!$F$4),Para!$D19,0))+(IF((V$84=Para!$C19)*(V$85=Para!$F$4),Para!$D19,0))+(IF((V$88=Para!$C19)*(V$89=Para!$F$4),Para!$D19,0))+(IF((V$92=Para!$C19)*(V$93=Para!$F$4),Para!$D19,0))+(IF((V$96=Para!$C19)*(V$97=Para!$F$4),Para!$D19,0))+(IF((V$100=Para!$C19)*(V$101=Para!$F$4),Para!$D19,0))+(IF((V$104=Para!$C19)*(V$105=Para!$F$4),Para!$D19,0))+(IF((V$108=Para!$C19)*(V$109=Para!$F$4),Para!$D19,0))+(IF((V$112=Para!$C19)*(V$113=Para!$F$4),Para!$D19,0))+(IF((V$116=Para!$C19)*(V$117=Para!$F$4),Para!$D19,0))+(IF((V$120=Para!$C19)*(V$121=Para!$F$4),Para!$D19,0))</f>
        <v>0</v>
      </c>
      <c r="W159" s="99">
        <f ca="1">IF((W$8=Para!$C19)*(W$9=Para!$F$4),Para!$D19,0)+(IF((W$12=Para!$C19)*(W$13=Para!$F$4),Para!$D19,0))+(IF((W$16=Para!$C19)*(W$17=Para!$F$4),Para!$D19,0))+(IF((W$20=Para!$C19)*(W$21=Para!$F$4),Para!$D19,0))+(IF((W$24=Para!$C19)*(W$25=Para!$F$4),Para!$D19,0))+(IF((W$28=Para!$C19)*(W$29=Para!$F$4),Para!$D19,0))+(IF((W$32=Para!$C19)*(W$33=Para!$F$4),Para!$D19,0))+(IF((W$36=Para!$C19)*(W$37=Para!$F$4),Para!$D19,0))+(IF((W$40=Para!$C19)*(W$41=Para!$F$4),Para!$D19,0))+(IF((W$44=Para!$C19)*(W$45=Para!$F$4),Para!$D19,0))+(IF((W$48=Para!$C19)*(W$49=Para!$F$4),Para!$D19,0))+(IF((W$52=Para!$C19)*(W$53=Para!$F$4),Para!$D19,0))+(IF((W$56=Para!$C19)*(W$57=Para!$F$4),Para!$D19,0))+(IF((W$60=Para!$C19)*(W$61=Para!$F$4),Para!$D19,0))+(IF((W$64=Para!$C19)*(W$65=Para!$F$4),Para!$D19,0))+(IF((W$68=Para!$C19)*(W$69=Para!$F$4),Para!$D19,0))+(IF((W$72=Para!$C19)*(W$73=Para!$F$4),Para!$D19,0))+(IF((W$76=Para!$C19)*(W$77=Para!$F$4),Para!$D19,0))+(IF((W$80=Para!$C19)*(W$81=Para!$F$4),Para!$D19,0))+(IF((W$84=Para!$C19)*(W$85=Para!$F$4),Para!$D19,0))+(IF((W$88=Para!$C19)*(W$89=Para!$F$4),Para!$D19,0))+(IF((W$92=Para!$C19)*(W$93=Para!$F$4),Para!$D19,0))+(IF((W$96=Para!$C19)*(W$97=Para!$F$4),Para!$D19,0))+(IF((W$100=Para!$C19)*(W$101=Para!$F$4),Para!$D19,0))+(IF((W$104=Para!$C19)*(W$105=Para!$F$4),Para!$D19,0))+(IF((W$108=Para!$C19)*(W$109=Para!$F$4),Para!$D19,0))+(IF((W$112=Para!$C19)*(W$113=Para!$F$4),Para!$D19,0))+(IF((W$116=Para!$C19)*(W$117=Para!$F$4),Para!$D19,0))+(IF((W$120=Para!$C19)*(W$121=Para!$F$4),Para!$D19,0))</f>
        <v>0</v>
      </c>
      <c r="X159" s="99">
        <f ca="1">IF((X$8=Para!$C19)*(X$9=Para!$F$4),Para!$D19,0)+(IF((X$12=Para!$C19)*(X$13=Para!$F$4),Para!$D19,0))+(IF((X$16=Para!$C19)*(X$17=Para!$F$4),Para!$D19,0))+(IF((X$20=Para!$C19)*(X$21=Para!$F$4),Para!$D19,0))+(IF((X$24=Para!$C19)*(X$25=Para!$F$4),Para!$D19,0))+(IF((X$28=Para!$C19)*(X$29=Para!$F$4),Para!$D19,0))+(IF((X$32=Para!$C19)*(X$33=Para!$F$4),Para!$D19,0))+(IF((X$36=Para!$C19)*(X$37=Para!$F$4),Para!$D19,0))+(IF((X$40=Para!$C19)*(X$41=Para!$F$4),Para!$D19,0))+(IF((X$44=Para!$C19)*(X$45=Para!$F$4),Para!$D19,0))+(IF((X$48=Para!$C19)*(X$49=Para!$F$4),Para!$D19,0))+(IF((X$52=Para!$C19)*(X$53=Para!$F$4),Para!$D19,0))+(IF((X$56=Para!$C19)*(X$57=Para!$F$4),Para!$D19,0))+(IF((X$60=Para!$C19)*(X$61=Para!$F$4),Para!$D19,0))+(IF((X$64=Para!$C19)*(X$65=Para!$F$4),Para!$D19,0))+(IF((X$68=Para!$C19)*(X$69=Para!$F$4),Para!$D19,0))+(IF((X$72=Para!$C19)*(X$73=Para!$F$4),Para!$D19,0))+(IF((X$76=Para!$C19)*(X$77=Para!$F$4),Para!$D19,0))+(IF((X$80=Para!$C19)*(X$81=Para!$F$4),Para!$D19,0))+(IF((X$84=Para!$C19)*(X$85=Para!$F$4),Para!$D19,0))+(IF((X$88=Para!$C19)*(X$89=Para!$F$4),Para!$D19,0))+(IF((X$92=Para!$C19)*(X$93=Para!$F$4),Para!$D19,0))+(IF((X$96=Para!$C19)*(X$97=Para!$F$4),Para!$D19,0))+(IF((X$100=Para!$C19)*(X$101=Para!$F$4),Para!$D19,0))+(IF((X$104=Para!$C19)*(X$105=Para!$F$4),Para!$D19,0))+(IF((X$108=Para!$C19)*(X$109=Para!$F$4),Para!$D19,0))+(IF((X$112=Para!$C19)*(X$113=Para!$F$4),Para!$D19,0))+(IF((X$116=Para!$C19)*(X$117=Para!$F$4),Para!$D19,0))+(IF((X$120=Para!$C19)*(X$121=Para!$F$4),Para!$D19,0))</f>
        <v>0</v>
      </c>
      <c r="Y159" s="99">
        <f ca="1">IF((Y$8=Para!$C19)*(Y$9=Para!$F$4),Para!$D19,0)+(IF((Y$12=Para!$C19)*(Y$13=Para!$F$4),Para!$D19,0))+(IF((Y$16=Para!$C19)*(Y$17=Para!$F$4),Para!$D19,0))+(IF((Y$20=Para!$C19)*(Y$21=Para!$F$4),Para!$D19,0))+(IF((Y$24=Para!$C19)*(Y$25=Para!$F$4),Para!$D19,0))+(IF((Y$28=Para!$C19)*(Y$29=Para!$F$4),Para!$D19,0))+(IF((Y$32=Para!$C19)*(Y$33=Para!$F$4),Para!$D19,0))+(IF((Y$36=Para!$C19)*(Y$37=Para!$F$4),Para!$D19,0))+(IF((Y$40=Para!$C19)*(Y$41=Para!$F$4),Para!$D19,0))+(IF((Y$44=Para!$C19)*(Y$45=Para!$F$4),Para!$D19,0))+(IF((Y$48=Para!$C19)*(Y$49=Para!$F$4),Para!$D19,0))+(IF((Y$52=Para!$C19)*(Y$53=Para!$F$4),Para!$D19,0))+(IF((Y$56=Para!$C19)*(Y$57=Para!$F$4),Para!$D19,0))+(IF((Y$60=Para!$C19)*(Y$61=Para!$F$4),Para!$D19,0))+(IF((Y$64=Para!$C19)*(Y$65=Para!$F$4),Para!$D19,0))+(IF((Y$68=Para!$C19)*(Y$69=Para!$F$4),Para!$D19,0))+(IF((Y$72=Para!$C19)*(Y$73=Para!$F$4),Para!$D19,0))+(IF((Y$76=Para!$C19)*(Y$77=Para!$F$4),Para!$D19,0))+(IF((Y$80=Para!$C19)*(Y$81=Para!$F$4),Para!$D19,0))+(IF((Y$84=Para!$C19)*(Y$85=Para!$F$4),Para!$D19,0))+(IF((Y$88=Para!$C19)*(Y$89=Para!$F$4),Para!$D19,0))+(IF((Y$92=Para!$C19)*(Y$93=Para!$F$4),Para!$D19,0))+(IF((Y$96=Para!$C19)*(Y$97=Para!$F$4),Para!$D19,0))+(IF((Y$100=Para!$C19)*(Y$101=Para!$F$4),Para!$D19,0))+(IF((Y$104=Para!$C19)*(Y$105=Para!$F$4),Para!$D19,0))+(IF((Y$108=Para!$C19)*(Y$109=Para!$F$4),Para!$D19,0))+(IF((Y$112=Para!$C19)*(Y$113=Para!$F$4),Para!$D19,0))+(IF((Y$116=Para!$C19)*(Y$117=Para!$F$4),Para!$D19,0))+(IF((Y$120=Para!$C19)*(Y$121=Para!$F$4),Para!$D19,0))</f>
        <v>0</v>
      </c>
      <c r="Z159" s="99">
        <f ca="1">IF((Z$8=Para!$C19)*(Z$9=Para!$F$4),Para!$D19,0)+(IF((Z$12=Para!$C19)*(Z$13=Para!$F$4),Para!$D19,0))+(IF((Z$16=Para!$C19)*(Z$17=Para!$F$4),Para!$D19,0))+(IF((Z$20=Para!$C19)*(Z$21=Para!$F$4),Para!$D19,0))+(IF((Z$24=Para!$C19)*(Z$25=Para!$F$4),Para!$D19,0))+(IF((Z$28=Para!$C19)*(Z$29=Para!$F$4),Para!$D19,0))+(IF((Z$32=Para!$C19)*(Z$33=Para!$F$4),Para!$D19,0))+(IF((Z$36=Para!$C19)*(Z$37=Para!$F$4),Para!$D19,0))+(IF((Z$40=Para!$C19)*(Z$41=Para!$F$4),Para!$D19,0))+(IF((Z$44=Para!$C19)*(Z$45=Para!$F$4),Para!$D19,0))+(IF((Z$48=Para!$C19)*(Z$49=Para!$F$4),Para!$D19,0))+(IF((Z$52=Para!$C19)*(Z$53=Para!$F$4),Para!$D19,0))+(IF((Z$56=Para!$C19)*(Z$57=Para!$F$4),Para!$D19,0))+(IF((Z$60=Para!$C19)*(Z$61=Para!$F$4),Para!$D19,0))+(IF((Z$64=Para!$C19)*(Z$65=Para!$F$4),Para!$D19,0))+(IF((Z$68=Para!$C19)*(Z$69=Para!$F$4),Para!$D19,0))+(IF((Z$72=Para!$C19)*(Z$73=Para!$F$4),Para!$D19,0))+(IF((Z$76=Para!$C19)*(Z$77=Para!$F$4),Para!$D19,0))+(IF((Z$80=Para!$C19)*(Z$81=Para!$F$4),Para!$D19,0))+(IF((Z$84=Para!$C19)*(Z$85=Para!$F$4),Para!$D19,0))+(IF((Z$88=Para!$C19)*(Z$89=Para!$F$4),Para!$D19,0))+(IF((Z$92=Para!$C19)*(Z$93=Para!$F$4),Para!$D19,0))+(IF((Z$96=Para!$C19)*(Z$97=Para!$F$4),Para!$D19,0))+(IF((Z$100=Para!$C19)*(Z$101=Para!$F$4),Para!$D19,0))+(IF((Z$104=Para!$C19)*(Z$105=Para!$F$4),Para!$D19,0))+(IF((Z$108=Para!$C19)*(Z$109=Para!$F$4),Para!$D19,0))+(IF((Z$112=Para!$C19)*(Z$113=Para!$F$4),Para!$D19,0))+(IF((Z$116=Para!$C19)*(Z$117=Para!$F$4),Para!$D19,0))+(IF((Z$120=Para!$C19)*(Z$121=Para!$F$4),Para!$D19,0))</f>
        <v>0</v>
      </c>
      <c r="AA159" s="99">
        <f ca="1">IF((AA$8=Para!$C19)*(AA$9=Para!$F$4),Para!$D19,0)+(IF((AA$12=Para!$C19)*(AA$13=Para!$F$4),Para!$D19,0))+(IF((AA$16=Para!$C19)*(AA$17=Para!$F$4),Para!$D19,0))+(IF((AA$20=Para!$C19)*(AA$21=Para!$F$4),Para!$D19,0))+(IF((AA$24=Para!$C19)*(AA$25=Para!$F$4),Para!$D19,0))+(IF((AA$28=Para!$C19)*(AA$29=Para!$F$4),Para!$D19,0))+(IF((AA$32=Para!$C19)*(AA$33=Para!$F$4),Para!$D19,0))+(IF((AA$36=Para!$C19)*(AA$37=Para!$F$4),Para!$D19,0))+(IF((AA$40=Para!$C19)*(AA$41=Para!$F$4),Para!$D19,0))+(IF((AA$44=Para!$C19)*(AA$45=Para!$F$4),Para!$D19,0))+(IF((AA$48=Para!$C19)*(AA$49=Para!$F$4),Para!$D19,0))+(IF((AA$52=Para!$C19)*(AA$53=Para!$F$4),Para!$D19,0))+(IF((AA$56=Para!$C19)*(AA$57=Para!$F$4),Para!$D19,0))+(IF((AA$60=Para!$C19)*(AA$61=Para!$F$4),Para!$D19,0))+(IF((AA$64=Para!$C19)*(AA$65=Para!$F$4),Para!$D19,0))+(IF((AA$68=Para!$C19)*(AA$69=Para!$F$4),Para!$D19,0))+(IF((AA$72=Para!$C19)*(AA$73=Para!$F$4),Para!$D19,0))+(IF((AA$76=Para!$C19)*(AA$77=Para!$F$4),Para!$D19,0))+(IF((AA$80=Para!$C19)*(AA$81=Para!$F$4),Para!$D19,0))+(IF((AA$84=Para!$C19)*(AA$85=Para!$F$4),Para!$D19,0))+(IF((AA$88=Para!$C19)*(AA$89=Para!$F$4),Para!$D19,0))+(IF((AA$92=Para!$C19)*(AA$93=Para!$F$4),Para!$D19,0))+(IF((AA$96=Para!$C19)*(AA$97=Para!$F$4),Para!$D19,0))+(IF((AA$100=Para!$C19)*(AA$101=Para!$F$4),Para!$D19,0))+(IF((AA$104=Para!$C19)*(AA$105=Para!$F$4),Para!$D19,0))+(IF((AA$108=Para!$C19)*(AA$109=Para!$F$4),Para!$D19,0))+(IF((AA$112=Para!$C19)*(AA$113=Para!$F$4),Para!$D19,0))+(IF((AA$116=Para!$C19)*(AA$117=Para!$F$4),Para!$D19,0))+(IF((AA$120=Para!$C19)*(AA$121=Para!$F$4),Para!$D19,0))</f>
        <v>0</v>
      </c>
      <c r="AB159" s="99">
        <f ca="1">IF((AB$8=Para!$C19)*(AB$9=Para!$F$4),Para!$D19,0)+(IF((AB$12=Para!$C19)*(AB$13=Para!$F$4),Para!$D19,0))+(IF((AB$16=Para!$C19)*(AB$17=Para!$F$4),Para!$D19,0))+(IF((AB$20=Para!$C19)*(AB$21=Para!$F$4),Para!$D19,0))+(IF((AB$24=Para!$C19)*(AB$25=Para!$F$4),Para!$D19,0))+(IF((AB$28=Para!$C19)*(AB$29=Para!$F$4),Para!$D19,0))+(IF((AB$32=Para!$C19)*(AB$33=Para!$F$4),Para!$D19,0))+(IF((AB$36=Para!$C19)*(AB$37=Para!$F$4),Para!$D19,0))+(IF((AB$40=Para!$C19)*(AB$41=Para!$F$4),Para!$D19,0))+(IF((AB$44=Para!$C19)*(AB$45=Para!$F$4),Para!$D19,0))+(IF((AB$48=Para!$C19)*(AB$49=Para!$F$4),Para!$D19,0))+(IF((AB$52=Para!$C19)*(AB$53=Para!$F$4),Para!$D19,0))+(IF((AB$56=Para!$C19)*(AB$57=Para!$F$4),Para!$D19,0))+(IF((AB$60=Para!$C19)*(AB$61=Para!$F$4),Para!$D19,0))+(IF((AB$64=Para!$C19)*(AB$65=Para!$F$4),Para!$D19,0))+(IF((AB$68=Para!$C19)*(AB$69=Para!$F$4),Para!$D19,0))+(IF((AB$72=Para!$C19)*(AB$73=Para!$F$4),Para!$D19,0))+(IF((AB$76=Para!$C19)*(AB$77=Para!$F$4),Para!$D19,0))+(IF((AB$80=Para!$C19)*(AB$81=Para!$F$4),Para!$D19,0))+(IF((AB$84=Para!$C19)*(AB$85=Para!$F$4),Para!$D19,0))+(IF((AB$88=Para!$C19)*(AB$89=Para!$F$4),Para!$D19,0))+(IF((AB$92=Para!$C19)*(AB$93=Para!$F$4),Para!$D19,0))+(IF((AB$96=Para!$C19)*(AB$97=Para!$F$4),Para!$D19,0))+(IF((AB$100=Para!$C19)*(AB$101=Para!$F$4),Para!$D19,0))+(IF((AB$104=Para!$C19)*(AB$105=Para!$F$4),Para!$D19,0))+(IF((AB$108=Para!$C19)*(AB$109=Para!$F$4),Para!$D19,0))+(IF((AB$112=Para!$C19)*(AB$113=Para!$F$4),Para!$D19,0))+(IF((AB$116=Para!$C19)*(AB$117=Para!$F$4),Para!$D19,0))+(IF((AB$120=Para!$C19)*(AB$121=Para!$F$4),Para!$D19,0))</f>
        <v>0</v>
      </c>
      <c r="AC159" s="99">
        <f ca="1">IF((AC$8=Para!$C19)*(AC$9=Para!$F$4),Para!$D19,0)+(IF((AC$12=Para!$C19)*(AC$13=Para!$F$4),Para!$D19,0))+(IF((AC$16=Para!$C19)*(AC$17=Para!$F$4),Para!$D19,0))+(IF((AC$20=Para!$C19)*(AC$21=Para!$F$4),Para!$D19,0))+(IF((AC$24=Para!$C19)*(AC$25=Para!$F$4),Para!$D19,0))+(IF((AC$28=Para!$C19)*(AC$29=Para!$F$4),Para!$D19,0))+(IF((AC$32=Para!$C19)*(AC$33=Para!$F$4),Para!$D19,0))+(IF((AC$36=Para!$C19)*(AC$37=Para!$F$4),Para!$D19,0))+(IF((AC$40=Para!$C19)*(AC$41=Para!$F$4),Para!$D19,0))+(IF((AC$44=Para!$C19)*(AC$45=Para!$F$4),Para!$D19,0))+(IF((AC$48=Para!$C19)*(AC$49=Para!$F$4),Para!$D19,0))+(IF((AC$52=Para!$C19)*(AC$53=Para!$F$4),Para!$D19,0))+(IF((AC$56=Para!$C19)*(AC$57=Para!$F$4),Para!$D19,0))+(IF((AC$60=Para!$C19)*(AC$61=Para!$F$4),Para!$D19,0))+(IF((AC$64=Para!$C19)*(AC$65=Para!$F$4),Para!$D19,0))+(IF((AC$68=Para!$C19)*(AC$69=Para!$F$4),Para!$D19,0))+(IF((AC$72=Para!$C19)*(AC$73=Para!$F$4),Para!$D19,0))+(IF((AC$76=Para!$C19)*(AC$77=Para!$F$4),Para!$D19,0))+(IF((AC$80=Para!$C19)*(AC$81=Para!$F$4),Para!$D19,0))+(IF((AC$84=Para!$C19)*(AC$85=Para!$F$4),Para!$D19,0))+(IF((AC$88=Para!$C19)*(AC$89=Para!$F$4),Para!$D19,0))+(IF((AC$92=Para!$C19)*(AC$93=Para!$F$4),Para!$D19,0))+(IF((AC$96=Para!$C19)*(AC$97=Para!$F$4),Para!$D19,0))+(IF((AC$100=Para!$C19)*(AC$101=Para!$F$4),Para!$D19,0))+(IF((AC$104=Para!$C19)*(AC$105=Para!$F$4),Para!$D19,0))+(IF((AC$108=Para!$C19)*(AC$109=Para!$F$4),Para!$D19,0))+(IF((AC$112=Para!$C19)*(AC$113=Para!$F$4),Para!$D19,0))+(IF((AC$116=Para!$C19)*(AC$117=Para!$F$4),Para!$D19,0))+(IF((AC$120=Para!$C19)*(AC$121=Para!$F$4),Para!$D19,0))</f>
        <v>0</v>
      </c>
      <c r="AD159" s="99">
        <f ca="1">IF((AD$8=Para!$C19)*(AD$9=Para!$F$4),Para!$D19,0)+(IF((AD$12=Para!$C19)*(AD$13=Para!$F$4),Para!$D19,0))+(IF((AD$16=Para!$C19)*(AD$17=Para!$F$4),Para!$D19,0))+(IF((AD$20=Para!$C19)*(AD$21=Para!$F$4),Para!$D19,0))+(IF((AD$24=Para!$C19)*(AD$25=Para!$F$4),Para!$D19,0))+(IF((AD$28=Para!$C19)*(AD$29=Para!$F$4),Para!$D19,0))+(IF((AD$32=Para!$C19)*(AD$33=Para!$F$4),Para!$D19,0))+(IF((AD$36=Para!$C19)*(AD$37=Para!$F$4),Para!$D19,0))+(IF((AD$40=Para!$C19)*(AD$41=Para!$F$4),Para!$D19,0))+(IF((AD$44=Para!$C19)*(AD$45=Para!$F$4),Para!$D19,0))+(IF((AD$48=Para!$C19)*(AD$49=Para!$F$4),Para!$D19,0))+(IF((AD$52=Para!$C19)*(AD$53=Para!$F$4),Para!$D19,0))+(IF((AD$56=Para!$C19)*(AD$57=Para!$F$4),Para!$D19,0))+(IF((AD$60=Para!$C19)*(AD$61=Para!$F$4),Para!$D19,0))+(IF((AD$64=Para!$C19)*(AD$65=Para!$F$4),Para!$D19,0))+(IF((AD$68=Para!$C19)*(AD$69=Para!$F$4),Para!$D19,0))+(IF((AD$72=Para!$C19)*(AD$73=Para!$F$4),Para!$D19,0))+(IF((AD$76=Para!$C19)*(AD$77=Para!$F$4),Para!$D19,0))+(IF((AD$80=Para!$C19)*(AD$81=Para!$F$4),Para!$D19,0))+(IF((AD$84=Para!$C19)*(AD$85=Para!$F$4),Para!$D19,0))+(IF((AD$88=Para!$C19)*(AD$89=Para!$F$4),Para!$D19,0))+(IF((AD$92=Para!$C19)*(AD$93=Para!$F$4),Para!$D19,0))+(IF((AD$96=Para!$C19)*(AD$97=Para!$F$4),Para!$D19,0))+(IF((AD$100=Para!$C19)*(AD$101=Para!$F$4),Para!$D19,0))+(IF((AD$104=Para!$C19)*(AD$105=Para!$F$4),Para!$D19,0))+(IF((AD$108=Para!$C19)*(AD$109=Para!$F$4),Para!$D19,0))+(IF((AD$112=Para!$C19)*(AD$113=Para!$F$4),Para!$D19,0))+(IF((AD$116=Para!$C19)*(AD$117=Para!$F$4),Para!$D19,0))+(IF((AD$120=Para!$C19)*(AD$121=Para!$F$4),Para!$D19,0))</f>
        <v>0</v>
      </c>
      <c r="AE159" s="99">
        <f ca="1">IF((AE$8=Para!$C19)*(AE$9=Para!$F$4),Para!$D19,0)+(IF((AE$12=Para!$C19)*(AE$13=Para!$F$4),Para!$D19,0))+(IF((AE$16=Para!$C19)*(AE$17=Para!$F$4),Para!$D19,0))+(IF((AE$20=Para!$C19)*(AE$21=Para!$F$4),Para!$D19,0))+(IF((AE$24=Para!$C19)*(AE$25=Para!$F$4),Para!$D19,0))+(IF((AE$28=Para!$C19)*(AE$29=Para!$F$4),Para!$D19,0))+(IF((AE$32=Para!$C19)*(AE$33=Para!$F$4),Para!$D19,0))+(IF((AE$36=Para!$C19)*(AE$37=Para!$F$4),Para!$D19,0))+(IF((AE$40=Para!$C19)*(AE$41=Para!$F$4),Para!$D19,0))+(IF((AE$44=Para!$C19)*(AE$45=Para!$F$4),Para!$D19,0))+(IF((AE$48=Para!$C19)*(AE$49=Para!$F$4),Para!$D19,0))+(IF((AE$52=Para!$C19)*(AE$53=Para!$F$4),Para!$D19,0))+(IF((AE$56=Para!$C19)*(AE$57=Para!$F$4),Para!$D19,0))+(IF((AE$60=Para!$C19)*(AE$61=Para!$F$4),Para!$D19,0))+(IF((AE$64=Para!$C19)*(AE$65=Para!$F$4),Para!$D19,0))+(IF((AE$68=Para!$C19)*(AE$69=Para!$F$4),Para!$D19,0))+(IF((AE$72=Para!$C19)*(AE$73=Para!$F$4),Para!$D19,0))+(IF((AE$76=Para!$C19)*(AE$77=Para!$F$4),Para!$D19,0))+(IF((AE$80=Para!$C19)*(AE$81=Para!$F$4),Para!$D19,0))+(IF((AE$84=Para!$C19)*(AE$85=Para!$F$4),Para!$D19,0))+(IF((AE$88=Para!$C19)*(AE$89=Para!$F$4),Para!$D19,0))+(IF((AE$92=Para!$C19)*(AE$93=Para!$F$4),Para!$D19,0))+(IF((AE$96=Para!$C19)*(AE$97=Para!$F$4),Para!$D19,0))+(IF((AE$100=Para!$C19)*(AE$101=Para!$F$4),Para!$D19,0))+(IF((AE$104=Para!$C19)*(AE$105=Para!$F$4),Para!$D19,0))+(IF((AE$108=Para!$C19)*(AE$109=Para!$F$4),Para!$D19,0))+(IF((AE$112=Para!$C19)*(AE$113=Para!$F$4),Para!$D19,0))+(IF((AE$116=Para!$C19)*(AE$117=Para!$F$4),Para!$D19,0))+(IF((AE$120=Para!$C19)*(AE$121=Para!$F$4),Para!$D19,0))</f>
        <v>0</v>
      </c>
      <c r="AF159" s="99">
        <f ca="1">IF((AF$8=Para!$C19)*(AF$9=Para!$F$4),Para!$D19,0)+(IF((AF$12=Para!$C19)*(AF$13=Para!$F$4),Para!$D19,0))+(IF((AF$16=Para!$C19)*(AF$17=Para!$F$4),Para!$D19,0))+(IF((AF$20=Para!$C19)*(AF$21=Para!$F$4),Para!$D19,0))+(IF((AF$24=Para!$C19)*(AF$25=Para!$F$4),Para!$D19,0))+(IF((AF$28=Para!$C19)*(AF$29=Para!$F$4),Para!$D19,0))+(IF((AF$32=Para!$C19)*(AF$33=Para!$F$4),Para!$D19,0))+(IF((AF$36=Para!$C19)*(AF$37=Para!$F$4),Para!$D19,0))+(IF((AF$40=Para!$C19)*(AF$41=Para!$F$4),Para!$D19,0))+(IF((AF$44=Para!$C19)*(AF$45=Para!$F$4),Para!$D19,0))+(IF((AF$48=Para!$C19)*(AF$49=Para!$F$4),Para!$D19,0))+(IF((AF$52=Para!$C19)*(AF$53=Para!$F$4),Para!$D19,0))+(IF((AF$56=Para!$C19)*(AF$57=Para!$F$4),Para!$D19,0))+(IF((AF$60=Para!$C19)*(AF$61=Para!$F$4),Para!$D19,0))+(IF((AF$64=Para!$C19)*(AF$65=Para!$F$4),Para!$D19,0))+(IF((AF$68=Para!$C19)*(AF$69=Para!$F$4),Para!$D19,0))+(IF((AF$72=Para!$C19)*(AF$73=Para!$F$4),Para!$D19,0))+(IF((AF$76=Para!$C19)*(AF$77=Para!$F$4),Para!$D19,0))+(IF((AF$80=Para!$C19)*(AF$81=Para!$F$4),Para!$D19,0))+(IF((AF$84=Para!$C19)*(AF$85=Para!$F$4),Para!$D19,0))+(IF((AF$88=Para!$C19)*(AF$89=Para!$F$4),Para!$D19,0))+(IF((AF$92=Para!$C19)*(AF$93=Para!$F$4),Para!$D19,0))+(IF((AF$96=Para!$C19)*(AF$97=Para!$F$4),Para!$D19,0))+(IF((AF$100=Para!$C19)*(AF$101=Para!$F$4),Para!$D19,0))+(IF((AF$104=Para!$C19)*(AF$105=Para!$F$4),Para!$D19,0))+(IF((AF$108=Para!$C19)*(AF$109=Para!$F$4),Para!$D19,0))+(IF((AF$112=Para!$C19)*(AF$113=Para!$F$4),Para!$D19,0))+(IF((AF$116=Para!$C19)*(AF$117=Para!$F$4),Para!$D19,0))+(IF((AF$120=Para!$C19)*(AF$121=Para!$F$4),Para!$D19,0))</f>
        <v>0</v>
      </c>
      <c r="AG159" s="99">
        <f ca="1">IF((AG$8=Para!$C19)*(AG$9=Para!$F$4),Para!$D19,0)+(IF((AG$12=Para!$C19)*(AG$13=Para!$F$4),Para!$D19,0))+(IF((AG$16=Para!$C19)*(AG$17=Para!$F$4),Para!$D19,0))+(IF((AG$20=Para!$C19)*(AG$21=Para!$F$4),Para!$D19,0))+(IF((AG$24=Para!$C19)*(AG$25=Para!$F$4),Para!$D19,0))+(IF((AG$28=Para!$C19)*(AG$29=Para!$F$4),Para!$D19,0))+(IF((AG$32=Para!$C19)*(AG$33=Para!$F$4),Para!$D19,0))+(IF((AG$36=Para!$C19)*(AG$37=Para!$F$4),Para!$D19,0))+(IF((AG$40=Para!$C19)*(AG$41=Para!$F$4),Para!$D19,0))+(IF((AG$44=Para!$C19)*(AG$45=Para!$F$4),Para!$D19,0))+(IF((AG$48=Para!$C19)*(AG$49=Para!$F$4),Para!$D19,0))+(IF((AG$52=Para!$C19)*(AG$53=Para!$F$4),Para!$D19,0))+(IF((AG$56=Para!$C19)*(AG$57=Para!$F$4),Para!$D19,0))+(IF((AG$60=Para!$C19)*(AG$61=Para!$F$4),Para!$D19,0))+(IF((AG$64=Para!$C19)*(AG$65=Para!$F$4),Para!$D19,0))+(IF((AG$68=Para!$C19)*(AG$69=Para!$F$4),Para!$D19,0))+(IF((AG$72=Para!$C19)*(AG$73=Para!$F$4),Para!$D19,0))+(IF((AG$76=Para!$C19)*(AG$77=Para!$F$4),Para!$D19,0))+(IF((AG$80=Para!$C19)*(AG$81=Para!$F$4),Para!$D19,0))+(IF((AG$84=Para!$C19)*(AG$85=Para!$F$4),Para!$D19,0))+(IF((AG$88=Para!$C19)*(AG$89=Para!$F$4),Para!$D19,0))+(IF((AG$92=Para!$C19)*(AG$93=Para!$F$4),Para!$D19,0))+(IF((AG$96=Para!$C19)*(AG$97=Para!$F$4),Para!$D19,0))+(IF((AG$100=Para!$C19)*(AG$101=Para!$F$4),Para!$D19,0))+(IF((AG$104=Para!$C19)*(AG$105=Para!$F$4),Para!$D19,0))+(IF((AG$108=Para!$C19)*(AG$109=Para!$F$4),Para!$D19,0))+(IF((AG$112=Para!$C19)*(AG$113=Para!$F$4),Para!$D19,0))+(IF((AG$116=Para!$C19)*(AG$117=Para!$F$4),Para!$D19,0))+(IF((AG$120=Para!$C19)*(AG$121=Para!$F$4),Para!$D19,0))</f>
        <v>0</v>
      </c>
    </row>
    <row r="160" spans="1:33" ht="15" customHeight="1">
      <c r="A160" s="111"/>
      <c r="B160" s="96" t="s">
        <v>16</v>
      </c>
      <c r="C160" s="99">
        <f ca="1">IF((C$8=Para!$C20)*(C$9=Para!$F$4),Para!$D20,0)+(IF((C$12=Para!$C20)*(C$13=Para!$F$4),Para!$D20,0))+(IF((C$16=Para!$C20)*(C$17=Para!$F$4),Para!$D20,0))+(IF((C$20=Para!$C20)*(C$21=Para!$F$4),Para!$D20,0))+(IF((C$24=Para!$C20)*(C$25=Para!$F$4),Para!$D20,0))+(IF((C$28=Para!$C20)*(C$29=Para!$F$4),Para!$D20,0))+(IF((C$32=Para!$C20)*(C$33=Para!$F$4),Para!$D20,0))+(IF((C$36=Para!$C20)*(C$37=Para!$F$4),Para!$D20,0))+(IF((C$40=Para!$C20)*(C$41=Para!$F$4),Para!$D20,0))+(IF((C$44=Para!$C20)*(C$45=Para!$F$4),Para!$D20,0))+(IF((C$48=Para!$C20)*(C$49=Para!$F$4),Para!$D20,0))+(IF((C$52=Para!$C20)*(C$53=Para!$F$4),Para!$D20,0))+(IF((C$56=Para!$C20)*(C$57=Para!$F$4),Para!$D20,0))+(IF((C$60=Para!$C20)*(C$61=Para!$F$4),Para!$D20,0))+(IF((C$64=Para!$C20)*(C$65=Para!$F$4),Para!$D20,0))+(IF((C$68=Para!$C20)*(C$69=Para!$F$4),Para!$D20,0))+(IF((C$72=Para!$C20)*(C$73=Para!$F$4),Para!$D20,0))+(IF((C$76=Para!$C20)*(C$77=Para!$F$4),Para!$D20,0))+(IF((C$80=Para!$C20)*(C$81=Para!$F$4),Para!$D20,0))+(IF((C$84=Para!$C20)*(C$85=Para!$F$4),Para!$D20,0))+(IF((C$88=Para!$C20)*(C$89=Para!$F$4),Para!$D20,0))+(IF((C$92=Para!$C20)*(C$93=Para!$F$4),Para!$D20,0))+(IF((C$96=Para!$C20)*(C$97=Para!$F$4),Para!$D20,0))+(IF((C$100=Para!$C20)*(C$101=Para!$F$4),Para!$D20,0))+(IF((C$104=Para!$C20)*(C$105=Para!$F$4),Para!$D20,0))+(IF((C$108=Para!$C20)*(C$109=Para!$F$4),Para!$D20,0))+(IF((C$112=Para!$C20)*(C$113=Para!$F$4),Para!$D20,0))+(IF((C$116=Para!$C20)*(C$117=Para!$F$4),Para!$D20,0))+(IF((C$120=Para!$C20)*(C$121=Para!$F$4),Para!$D20,0))</f>
        <v>0</v>
      </c>
      <c r="D160" s="99">
        <f ca="1">IF((D$8=Para!$C20)*(D$9=Para!$F$4),Para!$D20,0)+(IF((D$12=Para!$C20)*(D$13=Para!$F$4),Para!$D20,0))+(IF((D$16=Para!$C20)*(D$17=Para!$F$4),Para!$D20,0))+(IF((D$20=Para!$C20)*(D$21=Para!$F$4),Para!$D20,0))+(IF((D$24=Para!$C20)*(D$25=Para!$F$4),Para!$D20,0))+(IF((D$28=Para!$C20)*(D$29=Para!$F$4),Para!$D20,0))+(IF((D$32=Para!$C20)*(D$33=Para!$F$4),Para!$D20,0))+(IF((D$36=Para!$C20)*(D$37=Para!$F$4),Para!$D20,0))+(IF((D$40=Para!$C20)*(D$41=Para!$F$4),Para!$D20,0))+(IF((D$44=Para!$C20)*(D$45=Para!$F$4),Para!$D20,0))+(IF((D$48=Para!$C20)*(D$49=Para!$F$4),Para!$D20,0))+(IF((D$52=Para!$C20)*(D$53=Para!$F$4),Para!$D20,0))+(IF((D$56=Para!$C20)*(D$57=Para!$F$4),Para!$D20,0))+(IF((D$60=Para!$C20)*(D$61=Para!$F$4),Para!$D20,0))+(IF((D$64=Para!$C20)*(D$65=Para!$F$4),Para!$D20,0))+(IF((D$68=Para!$C20)*(D$69=Para!$F$4),Para!$D20,0))+(IF((D$72=Para!$C20)*(D$73=Para!$F$4),Para!$D20,0))+(IF((D$76=Para!$C20)*(D$77=Para!$F$4),Para!$D20,0))+(IF((D$80=Para!$C20)*(D$81=Para!$F$4),Para!$D20,0))+(IF((D$84=Para!$C20)*(D$85=Para!$F$4),Para!$D20,0))+(IF((D$88=Para!$C20)*(D$89=Para!$F$4),Para!$D20,0))+(IF((D$92=Para!$C20)*(D$93=Para!$F$4),Para!$D20,0))+(IF((D$96=Para!$C20)*(D$97=Para!$F$4),Para!$D20,0))+(IF((D$100=Para!$C20)*(D$101=Para!$F$4),Para!$D20,0))+(IF((D$104=Para!$C20)*(D$105=Para!$F$4),Para!$D20,0))+(IF((D$108=Para!$C20)*(D$109=Para!$F$4),Para!$D20,0))+(IF((D$112=Para!$C20)*(D$113=Para!$F$4),Para!$D20,0))+(IF((D$116=Para!$C20)*(D$117=Para!$F$4),Para!$D20,0))+(IF((D$120=Para!$C20)*(D$121=Para!$F$4),Para!$D20,0))</f>
        <v>0</v>
      </c>
      <c r="E160" s="99">
        <f ca="1">IF((E$8=Para!$C20)*(E$9=Para!$F$4),Para!$D20,0)+(IF((E$12=Para!$C20)*(E$13=Para!$F$4),Para!$D20,0))+(IF((E$16=Para!$C20)*(E$17=Para!$F$4),Para!$D20,0))+(IF((E$20=Para!$C20)*(E$21=Para!$F$4),Para!$D20,0))+(IF((E$24=Para!$C20)*(E$25=Para!$F$4),Para!$D20,0))+(IF((E$28=Para!$C20)*(E$29=Para!$F$4),Para!$D20,0))+(IF((E$32=Para!$C20)*(E$33=Para!$F$4),Para!$D20,0))+(IF((E$36=Para!$C20)*(E$37=Para!$F$4),Para!$D20,0))+(IF((E$40=Para!$C20)*(E$41=Para!$F$4),Para!$D20,0))+(IF((E$44=Para!$C20)*(E$45=Para!$F$4),Para!$D20,0))+(IF((E$48=Para!$C20)*(E$49=Para!$F$4),Para!$D20,0))+(IF((E$52=Para!$C20)*(E$53=Para!$F$4),Para!$D20,0))+(IF((E$56=Para!$C20)*(E$57=Para!$F$4),Para!$D20,0))+(IF((E$60=Para!$C20)*(E$61=Para!$F$4),Para!$D20,0))+(IF((E$64=Para!$C20)*(E$65=Para!$F$4),Para!$D20,0))+(IF((E$68=Para!$C20)*(E$69=Para!$F$4),Para!$D20,0))+(IF((E$72=Para!$C20)*(E$73=Para!$F$4),Para!$D20,0))+(IF((E$76=Para!$C20)*(E$77=Para!$F$4),Para!$D20,0))+(IF((E$80=Para!$C20)*(E$81=Para!$F$4),Para!$D20,0))+(IF((E$84=Para!$C20)*(E$85=Para!$F$4),Para!$D20,0))+(IF((E$88=Para!$C20)*(E$89=Para!$F$4),Para!$D20,0))+(IF((E$92=Para!$C20)*(E$93=Para!$F$4),Para!$D20,0))+(IF((E$96=Para!$C20)*(E$97=Para!$F$4),Para!$D20,0))+(IF((E$100=Para!$C20)*(E$101=Para!$F$4),Para!$D20,0))+(IF((E$104=Para!$C20)*(E$105=Para!$F$4),Para!$D20,0))+(IF((E$108=Para!$C20)*(E$109=Para!$F$4),Para!$D20,0))+(IF((E$112=Para!$C20)*(E$113=Para!$F$4),Para!$D20,0))+(IF((E$116=Para!$C20)*(E$117=Para!$F$4),Para!$D20,0))+(IF((E$120=Para!$C20)*(E$121=Para!$F$4),Para!$D20,0))</f>
        <v>0</v>
      </c>
      <c r="F160" s="99">
        <f ca="1">IF((F$8=Para!$C20)*(F$9=Para!$F$4),Para!$D20,0)+(IF((F$12=Para!$C20)*(F$13=Para!$F$4),Para!$D20,0))+(IF((F$16=Para!$C20)*(F$17=Para!$F$4),Para!$D20,0))+(IF((F$20=Para!$C20)*(F$21=Para!$F$4),Para!$D20,0))+(IF((F$24=Para!$C20)*(F$25=Para!$F$4),Para!$D20,0))+(IF((F$28=Para!$C20)*(F$29=Para!$F$4),Para!$D20,0))+(IF((F$32=Para!$C20)*(F$33=Para!$F$4),Para!$D20,0))+(IF((F$36=Para!$C20)*(F$37=Para!$F$4),Para!$D20,0))+(IF((F$40=Para!$C20)*(F$41=Para!$F$4),Para!$D20,0))+(IF((F$44=Para!$C20)*(F$45=Para!$F$4),Para!$D20,0))+(IF((F$48=Para!$C20)*(F$49=Para!$F$4),Para!$D20,0))+(IF((F$52=Para!$C20)*(F$53=Para!$F$4),Para!$D20,0))+(IF((F$56=Para!$C20)*(F$57=Para!$F$4),Para!$D20,0))+(IF((F$60=Para!$C20)*(F$61=Para!$F$4),Para!$D20,0))+(IF((F$64=Para!$C20)*(F$65=Para!$F$4),Para!$D20,0))+(IF((F$68=Para!$C20)*(F$69=Para!$F$4),Para!$D20,0))+(IF((F$72=Para!$C20)*(F$73=Para!$F$4),Para!$D20,0))+(IF((F$76=Para!$C20)*(F$77=Para!$F$4),Para!$D20,0))+(IF((F$80=Para!$C20)*(F$81=Para!$F$4),Para!$D20,0))+(IF((F$84=Para!$C20)*(F$85=Para!$F$4),Para!$D20,0))+(IF((F$88=Para!$C20)*(F$89=Para!$F$4),Para!$D20,0))+(IF((F$92=Para!$C20)*(F$93=Para!$F$4),Para!$D20,0))+(IF((F$96=Para!$C20)*(F$97=Para!$F$4),Para!$D20,0))+(IF((F$100=Para!$C20)*(F$101=Para!$F$4),Para!$D20,0))+(IF((F$104=Para!$C20)*(F$105=Para!$F$4),Para!$D20,0))+(IF((F$108=Para!$C20)*(F$109=Para!$F$4),Para!$D20,0))+(IF((F$112=Para!$C20)*(F$113=Para!$F$4),Para!$D20,0))+(IF((F$116=Para!$C20)*(F$117=Para!$F$4),Para!$D20,0))+(IF((F$120=Para!$C20)*(F$121=Para!$F$4),Para!$D20,0))</f>
        <v>0</v>
      </c>
      <c r="G160" s="99">
        <f ca="1">IF((G$8=Para!$C20)*(G$9=Para!$F$4),Para!$D20,0)+(IF((G$12=Para!$C20)*(G$13=Para!$F$4),Para!$D20,0))+(IF((G$16=Para!$C20)*(G$17=Para!$F$4),Para!$D20,0))+(IF((G$20=Para!$C20)*(G$21=Para!$F$4),Para!$D20,0))+(IF((G$24=Para!$C20)*(G$25=Para!$F$4),Para!$D20,0))+(IF((G$28=Para!$C20)*(G$29=Para!$F$4),Para!$D20,0))+(IF((G$32=Para!$C20)*(G$33=Para!$F$4),Para!$D20,0))+(IF((G$36=Para!$C20)*(G$37=Para!$F$4),Para!$D20,0))+(IF((G$40=Para!$C20)*(G$41=Para!$F$4),Para!$D20,0))+(IF((G$44=Para!$C20)*(G$45=Para!$F$4),Para!$D20,0))+(IF((G$48=Para!$C20)*(G$49=Para!$F$4),Para!$D20,0))+(IF((G$52=Para!$C20)*(G$53=Para!$F$4),Para!$D20,0))+(IF((G$56=Para!$C20)*(G$57=Para!$F$4),Para!$D20,0))+(IF((G$60=Para!$C20)*(G$61=Para!$F$4),Para!$D20,0))+(IF((G$64=Para!$C20)*(G$65=Para!$F$4),Para!$D20,0))+(IF((G$68=Para!$C20)*(G$69=Para!$F$4),Para!$D20,0))+(IF((G$72=Para!$C20)*(G$73=Para!$F$4),Para!$D20,0))+(IF((G$76=Para!$C20)*(G$77=Para!$F$4),Para!$D20,0))+(IF((G$80=Para!$C20)*(G$81=Para!$F$4),Para!$D20,0))+(IF((G$84=Para!$C20)*(G$85=Para!$F$4),Para!$D20,0))+(IF((G$88=Para!$C20)*(G$89=Para!$F$4),Para!$D20,0))+(IF((G$92=Para!$C20)*(G$93=Para!$F$4),Para!$D20,0))+(IF((G$96=Para!$C20)*(G$97=Para!$F$4),Para!$D20,0))+(IF((G$100=Para!$C20)*(G$101=Para!$F$4),Para!$D20,0))+(IF((G$104=Para!$C20)*(G$105=Para!$F$4),Para!$D20,0))+(IF((G$108=Para!$C20)*(G$109=Para!$F$4),Para!$D20,0))+(IF((G$112=Para!$C20)*(G$113=Para!$F$4),Para!$D20,0))+(IF((G$116=Para!$C20)*(G$117=Para!$F$4),Para!$D20,0))+(IF((G$120=Para!$C20)*(G$121=Para!$F$4),Para!$D20,0))</f>
        <v>0</v>
      </c>
      <c r="H160" s="99">
        <f ca="1">IF((H$8=Para!$C20)*(H$9=Para!$F$4),Para!$D20,0)+(IF((H$12=Para!$C20)*(H$13=Para!$F$4),Para!$D20,0))+(IF((H$16=Para!$C20)*(H$17=Para!$F$4),Para!$D20,0))+(IF((H$20=Para!$C20)*(H$21=Para!$F$4),Para!$D20,0))+(IF((H$24=Para!$C20)*(H$25=Para!$F$4),Para!$D20,0))+(IF((H$28=Para!$C20)*(H$29=Para!$F$4),Para!$D20,0))+(IF((H$32=Para!$C20)*(H$33=Para!$F$4),Para!$D20,0))+(IF((H$36=Para!$C20)*(H$37=Para!$F$4),Para!$D20,0))+(IF((H$40=Para!$C20)*(H$41=Para!$F$4),Para!$D20,0))+(IF((H$44=Para!$C20)*(H$45=Para!$F$4),Para!$D20,0))+(IF((H$48=Para!$C20)*(H$49=Para!$F$4),Para!$D20,0))+(IF((H$52=Para!$C20)*(H$53=Para!$F$4),Para!$D20,0))+(IF((H$56=Para!$C20)*(H$57=Para!$F$4),Para!$D20,0))+(IF((H$60=Para!$C20)*(H$61=Para!$F$4),Para!$D20,0))+(IF((H$64=Para!$C20)*(H$65=Para!$F$4),Para!$D20,0))+(IF((H$68=Para!$C20)*(H$69=Para!$F$4),Para!$D20,0))+(IF((H$72=Para!$C20)*(H$73=Para!$F$4),Para!$D20,0))+(IF((H$76=Para!$C20)*(H$77=Para!$F$4),Para!$D20,0))+(IF((H$80=Para!$C20)*(H$81=Para!$F$4),Para!$D20,0))+(IF((H$84=Para!$C20)*(H$85=Para!$F$4),Para!$D20,0))+(IF((H$88=Para!$C20)*(H$89=Para!$F$4),Para!$D20,0))+(IF((H$92=Para!$C20)*(H$93=Para!$F$4),Para!$D20,0))+(IF((H$96=Para!$C20)*(H$97=Para!$F$4),Para!$D20,0))+(IF((H$100=Para!$C20)*(H$101=Para!$F$4),Para!$D20,0))+(IF((H$104=Para!$C20)*(H$105=Para!$F$4),Para!$D20,0))+(IF((H$108=Para!$C20)*(H$109=Para!$F$4),Para!$D20,0))+(IF((H$112=Para!$C20)*(H$113=Para!$F$4),Para!$D20,0))+(IF((H$116=Para!$C20)*(H$117=Para!$F$4),Para!$D20,0))+(IF((H$120=Para!$C20)*(H$121=Para!$F$4),Para!$D20,0))</f>
        <v>0</v>
      </c>
      <c r="I160" s="99">
        <f ca="1">IF((I$8=Para!$C20)*(I$9=Para!$F$4),Para!$D20,0)+(IF((I$12=Para!$C20)*(I$13=Para!$F$4),Para!$D20,0))+(IF((I$16=Para!$C20)*(I$17=Para!$F$4),Para!$D20,0))+(IF((I$20=Para!$C20)*(I$21=Para!$F$4),Para!$D20,0))+(IF((I$24=Para!$C20)*(I$25=Para!$F$4),Para!$D20,0))+(IF((I$28=Para!$C20)*(I$29=Para!$F$4),Para!$D20,0))+(IF((I$32=Para!$C20)*(I$33=Para!$F$4),Para!$D20,0))+(IF((I$36=Para!$C20)*(I$37=Para!$F$4),Para!$D20,0))+(IF((I$40=Para!$C20)*(I$41=Para!$F$4),Para!$D20,0))+(IF((I$44=Para!$C20)*(I$45=Para!$F$4),Para!$D20,0))+(IF((I$48=Para!$C20)*(I$49=Para!$F$4),Para!$D20,0))+(IF((I$52=Para!$C20)*(I$53=Para!$F$4),Para!$D20,0))+(IF((I$56=Para!$C20)*(I$57=Para!$F$4),Para!$D20,0))+(IF((I$60=Para!$C20)*(I$61=Para!$F$4),Para!$D20,0))+(IF((I$64=Para!$C20)*(I$65=Para!$F$4),Para!$D20,0))+(IF((I$68=Para!$C20)*(I$69=Para!$F$4),Para!$D20,0))+(IF((I$72=Para!$C20)*(I$73=Para!$F$4),Para!$D20,0))+(IF((I$76=Para!$C20)*(I$77=Para!$F$4),Para!$D20,0))+(IF((I$80=Para!$C20)*(I$81=Para!$F$4),Para!$D20,0))+(IF((I$84=Para!$C20)*(I$85=Para!$F$4),Para!$D20,0))+(IF((I$88=Para!$C20)*(I$89=Para!$F$4),Para!$D20,0))+(IF((I$92=Para!$C20)*(I$93=Para!$F$4),Para!$D20,0))+(IF((I$96=Para!$C20)*(I$97=Para!$F$4),Para!$D20,0))+(IF((I$100=Para!$C20)*(I$101=Para!$F$4),Para!$D20,0))+(IF((I$104=Para!$C20)*(I$105=Para!$F$4),Para!$D20,0))+(IF((I$108=Para!$C20)*(I$109=Para!$F$4),Para!$D20,0))+(IF((I$112=Para!$C20)*(I$113=Para!$F$4),Para!$D20,0))+(IF((I$116=Para!$C20)*(I$117=Para!$F$4),Para!$D20,0))+(IF((I$120=Para!$C20)*(I$121=Para!$F$4),Para!$D20,0))</f>
        <v>0</v>
      </c>
      <c r="J160" s="99">
        <f ca="1">IF((J$8=Para!$C20)*(J$9=Para!$F$4),Para!$D20,0)+(IF((J$12=Para!$C20)*(J$13=Para!$F$4),Para!$D20,0))+(IF((J$16=Para!$C20)*(J$17=Para!$F$4),Para!$D20,0))+(IF((J$20=Para!$C20)*(J$21=Para!$F$4),Para!$D20,0))+(IF((J$24=Para!$C20)*(J$25=Para!$F$4),Para!$D20,0))+(IF((J$28=Para!$C20)*(J$29=Para!$F$4),Para!$D20,0))+(IF((J$32=Para!$C20)*(J$33=Para!$F$4),Para!$D20,0))+(IF((J$36=Para!$C20)*(J$37=Para!$F$4),Para!$D20,0))+(IF((J$40=Para!$C20)*(J$41=Para!$F$4),Para!$D20,0))+(IF((J$44=Para!$C20)*(J$45=Para!$F$4),Para!$D20,0))+(IF((J$48=Para!$C20)*(J$49=Para!$F$4),Para!$D20,0))+(IF((J$52=Para!$C20)*(J$53=Para!$F$4),Para!$D20,0))+(IF((J$56=Para!$C20)*(J$57=Para!$F$4),Para!$D20,0))+(IF((J$60=Para!$C20)*(J$61=Para!$F$4),Para!$D20,0))+(IF((J$64=Para!$C20)*(J$65=Para!$F$4),Para!$D20,0))+(IF((J$68=Para!$C20)*(J$69=Para!$F$4),Para!$D20,0))+(IF((J$72=Para!$C20)*(J$73=Para!$F$4),Para!$D20,0))+(IF((J$76=Para!$C20)*(J$77=Para!$F$4),Para!$D20,0))+(IF((J$80=Para!$C20)*(J$81=Para!$F$4),Para!$D20,0))+(IF((J$84=Para!$C20)*(J$85=Para!$F$4),Para!$D20,0))+(IF((J$88=Para!$C20)*(J$89=Para!$F$4),Para!$D20,0))+(IF((J$92=Para!$C20)*(J$93=Para!$F$4),Para!$D20,0))+(IF((J$96=Para!$C20)*(J$97=Para!$F$4),Para!$D20,0))+(IF((J$100=Para!$C20)*(J$101=Para!$F$4),Para!$D20,0))+(IF((J$104=Para!$C20)*(J$105=Para!$F$4),Para!$D20,0))+(IF((J$108=Para!$C20)*(J$109=Para!$F$4),Para!$D20,0))+(IF((J$112=Para!$C20)*(J$113=Para!$F$4),Para!$D20,0))+(IF((J$116=Para!$C20)*(J$117=Para!$F$4),Para!$D20,0))+(IF((J$120=Para!$C20)*(J$121=Para!$F$4),Para!$D20,0))</f>
        <v>0</v>
      </c>
      <c r="K160" s="99">
        <f ca="1">IF((K$8=Para!$C20)*(K$9=Para!$F$4),Para!$D20,0)+(IF((K$12=Para!$C20)*(K$13=Para!$F$4),Para!$D20,0))+(IF((K$16=Para!$C20)*(K$17=Para!$F$4),Para!$D20,0))+(IF((K$20=Para!$C20)*(K$21=Para!$F$4),Para!$D20,0))+(IF((K$24=Para!$C20)*(K$25=Para!$F$4),Para!$D20,0))+(IF((K$28=Para!$C20)*(K$29=Para!$F$4),Para!$D20,0))+(IF((K$32=Para!$C20)*(K$33=Para!$F$4),Para!$D20,0))+(IF((K$36=Para!$C20)*(K$37=Para!$F$4),Para!$D20,0))+(IF((K$40=Para!$C20)*(K$41=Para!$F$4),Para!$D20,0))+(IF((K$44=Para!$C20)*(K$45=Para!$F$4),Para!$D20,0))+(IF((K$48=Para!$C20)*(K$49=Para!$F$4),Para!$D20,0))+(IF((K$52=Para!$C20)*(K$53=Para!$F$4),Para!$D20,0))+(IF((K$56=Para!$C20)*(K$57=Para!$F$4),Para!$D20,0))+(IF((K$60=Para!$C20)*(K$61=Para!$F$4),Para!$D20,0))+(IF((K$64=Para!$C20)*(K$65=Para!$F$4),Para!$D20,0))+(IF((K$68=Para!$C20)*(K$69=Para!$F$4),Para!$D20,0))+(IF((K$72=Para!$C20)*(K$73=Para!$F$4),Para!$D20,0))+(IF((K$76=Para!$C20)*(K$77=Para!$F$4),Para!$D20,0))+(IF((K$80=Para!$C20)*(K$81=Para!$F$4),Para!$D20,0))+(IF((K$84=Para!$C20)*(K$85=Para!$F$4),Para!$D20,0))+(IF((K$88=Para!$C20)*(K$89=Para!$F$4),Para!$D20,0))+(IF((K$92=Para!$C20)*(K$93=Para!$F$4),Para!$D20,0))+(IF((K$96=Para!$C20)*(K$97=Para!$F$4),Para!$D20,0))+(IF((K$100=Para!$C20)*(K$101=Para!$F$4),Para!$D20,0))+(IF((K$104=Para!$C20)*(K$105=Para!$F$4),Para!$D20,0))+(IF((K$108=Para!$C20)*(K$109=Para!$F$4),Para!$D20,0))+(IF((K$112=Para!$C20)*(K$113=Para!$F$4),Para!$D20,0))+(IF((K$116=Para!$C20)*(K$117=Para!$F$4),Para!$D20,0))+(IF((K$120=Para!$C20)*(K$121=Para!$F$4),Para!$D20,0))</f>
        <v>0</v>
      </c>
      <c r="L160" s="99">
        <f ca="1">IF((L$8=Para!$C20)*(L$9=Para!$F$4),Para!$D20,0)+(IF((L$12=Para!$C20)*(L$13=Para!$F$4),Para!$D20,0))+(IF((L$16=Para!$C20)*(L$17=Para!$F$4),Para!$D20,0))+(IF((L$20=Para!$C20)*(L$21=Para!$F$4),Para!$D20,0))+(IF((L$24=Para!$C20)*(L$25=Para!$F$4),Para!$D20,0))+(IF((L$28=Para!$C20)*(L$29=Para!$F$4),Para!$D20,0))+(IF((L$32=Para!$C20)*(L$33=Para!$F$4),Para!$D20,0))+(IF((L$36=Para!$C20)*(L$37=Para!$F$4),Para!$D20,0))+(IF((L$40=Para!$C20)*(L$41=Para!$F$4),Para!$D20,0))+(IF((L$44=Para!$C20)*(L$45=Para!$F$4),Para!$D20,0))+(IF((L$48=Para!$C20)*(L$49=Para!$F$4),Para!$D20,0))+(IF((L$52=Para!$C20)*(L$53=Para!$F$4),Para!$D20,0))+(IF((L$56=Para!$C20)*(L$57=Para!$F$4),Para!$D20,0))+(IF((L$60=Para!$C20)*(L$61=Para!$F$4),Para!$D20,0))+(IF((L$64=Para!$C20)*(L$65=Para!$F$4),Para!$D20,0))+(IF((L$68=Para!$C20)*(L$69=Para!$F$4),Para!$D20,0))+(IF((L$72=Para!$C20)*(L$73=Para!$F$4),Para!$D20,0))+(IF((L$76=Para!$C20)*(L$77=Para!$F$4),Para!$D20,0))+(IF((L$80=Para!$C20)*(L$81=Para!$F$4),Para!$D20,0))+(IF((L$84=Para!$C20)*(L$85=Para!$F$4),Para!$D20,0))+(IF((L$88=Para!$C20)*(L$89=Para!$F$4),Para!$D20,0))+(IF((L$92=Para!$C20)*(L$93=Para!$F$4),Para!$D20,0))+(IF((L$96=Para!$C20)*(L$97=Para!$F$4),Para!$D20,0))+(IF((L$100=Para!$C20)*(L$101=Para!$F$4),Para!$D20,0))+(IF((L$104=Para!$C20)*(L$105=Para!$F$4),Para!$D20,0))+(IF((L$108=Para!$C20)*(L$109=Para!$F$4),Para!$D20,0))+(IF((L$112=Para!$C20)*(L$113=Para!$F$4),Para!$D20,0))+(IF((L$116=Para!$C20)*(L$117=Para!$F$4),Para!$D20,0))+(IF((L$120=Para!$C20)*(L$121=Para!$F$4),Para!$D20,0))</f>
        <v>0</v>
      </c>
      <c r="M160" s="99">
        <f ca="1">IF((M$8=Para!$C20)*(M$9=Para!$F$4),Para!$D20,0)+(IF((M$12=Para!$C20)*(M$13=Para!$F$4),Para!$D20,0))+(IF((M$16=Para!$C20)*(M$17=Para!$F$4),Para!$D20,0))+(IF((M$20=Para!$C20)*(M$21=Para!$F$4),Para!$D20,0))+(IF((M$24=Para!$C20)*(M$25=Para!$F$4),Para!$D20,0))+(IF((M$28=Para!$C20)*(M$29=Para!$F$4),Para!$D20,0))+(IF((M$32=Para!$C20)*(M$33=Para!$F$4),Para!$D20,0))+(IF((M$36=Para!$C20)*(M$37=Para!$F$4),Para!$D20,0))+(IF((M$40=Para!$C20)*(M$41=Para!$F$4),Para!$D20,0))+(IF((M$44=Para!$C20)*(M$45=Para!$F$4),Para!$D20,0))+(IF((M$48=Para!$C20)*(M$49=Para!$F$4),Para!$D20,0))+(IF((M$52=Para!$C20)*(M$53=Para!$F$4),Para!$D20,0))+(IF((M$56=Para!$C20)*(M$57=Para!$F$4),Para!$D20,0))+(IF((M$60=Para!$C20)*(M$61=Para!$F$4),Para!$D20,0))+(IF((M$64=Para!$C20)*(M$65=Para!$F$4),Para!$D20,0))+(IF((M$68=Para!$C20)*(M$69=Para!$F$4),Para!$D20,0))+(IF((M$72=Para!$C20)*(M$73=Para!$F$4),Para!$D20,0))+(IF((M$76=Para!$C20)*(M$77=Para!$F$4),Para!$D20,0))+(IF((M$80=Para!$C20)*(M$81=Para!$F$4),Para!$D20,0))+(IF((M$84=Para!$C20)*(M$85=Para!$F$4),Para!$D20,0))+(IF((M$88=Para!$C20)*(M$89=Para!$F$4),Para!$D20,0))+(IF((M$92=Para!$C20)*(M$93=Para!$F$4),Para!$D20,0))+(IF((M$96=Para!$C20)*(M$97=Para!$F$4),Para!$D20,0))+(IF((M$100=Para!$C20)*(M$101=Para!$F$4),Para!$D20,0))+(IF((M$104=Para!$C20)*(M$105=Para!$F$4),Para!$D20,0))+(IF((M$108=Para!$C20)*(M$109=Para!$F$4),Para!$D20,0))+(IF((M$112=Para!$C20)*(M$113=Para!$F$4),Para!$D20,0))+(IF((M$116=Para!$C20)*(M$117=Para!$F$4),Para!$D20,0))+(IF((M$120=Para!$C20)*(M$121=Para!$F$4),Para!$D20,0))</f>
        <v>0</v>
      </c>
      <c r="N160" s="99">
        <f ca="1">IF((N$8=Para!$C20)*(N$9=Para!$F$4),Para!$D20,0)+(IF((N$12=Para!$C20)*(N$13=Para!$F$4),Para!$D20,0))+(IF((N$16=Para!$C20)*(N$17=Para!$F$4),Para!$D20,0))+(IF((N$20=Para!$C20)*(N$21=Para!$F$4),Para!$D20,0))+(IF((N$24=Para!$C20)*(N$25=Para!$F$4),Para!$D20,0))+(IF((N$28=Para!$C20)*(N$29=Para!$F$4),Para!$D20,0))+(IF((N$32=Para!$C20)*(N$33=Para!$F$4),Para!$D20,0))+(IF((N$36=Para!$C20)*(N$37=Para!$F$4),Para!$D20,0))+(IF((N$40=Para!$C20)*(N$41=Para!$F$4),Para!$D20,0))+(IF((N$44=Para!$C20)*(N$45=Para!$F$4),Para!$D20,0))+(IF((N$48=Para!$C20)*(N$49=Para!$F$4),Para!$D20,0))+(IF((N$52=Para!$C20)*(N$53=Para!$F$4),Para!$D20,0))+(IF((N$56=Para!$C20)*(N$57=Para!$F$4),Para!$D20,0))+(IF((N$60=Para!$C20)*(N$61=Para!$F$4),Para!$D20,0))+(IF((N$64=Para!$C20)*(N$65=Para!$F$4),Para!$D20,0))+(IF((N$68=Para!$C20)*(N$69=Para!$F$4),Para!$D20,0))+(IF((N$72=Para!$C20)*(N$73=Para!$F$4),Para!$D20,0))+(IF((N$76=Para!$C20)*(N$77=Para!$F$4),Para!$D20,0))+(IF((N$80=Para!$C20)*(N$81=Para!$F$4),Para!$D20,0))+(IF((N$84=Para!$C20)*(N$85=Para!$F$4),Para!$D20,0))+(IF((N$88=Para!$C20)*(N$89=Para!$F$4),Para!$D20,0))+(IF((N$92=Para!$C20)*(N$93=Para!$F$4),Para!$D20,0))+(IF((N$96=Para!$C20)*(N$97=Para!$F$4),Para!$D20,0))+(IF((N$100=Para!$C20)*(N$101=Para!$F$4),Para!$D20,0))+(IF((N$104=Para!$C20)*(N$105=Para!$F$4),Para!$D20,0))+(IF((N$108=Para!$C20)*(N$109=Para!$F$4),Para!$D20,0))+(IF((N$112=Para!$C20)*(N$113=Para!$F$4),Para!$D20,0))+(IF((N$116=Para!$C20)*(N$117=Para!$F$4),Para!$D20,0))+(IF((N$120=Para!$C20)*(N$121=Para!$F$4),Para!$D20,0))</f>
        <v>0</v>
      </c>
      <c r="O160" s="99">
        <f ca="1">IF((O$8=Para!$C20)*(O$9=Para!$F$4),Para!$D20,0)+(IF((O$12=Para!$C20)*(O$13=Para!$F$4),Para!$D20,0))+(IF((O$16=Para!$C20)*(O$17=Para!$F$4),Para!$D20,0))+(IF((O$20=Para!$C20)*(O$21=Para!$F$4),Para!$D20,0))+(IF((O$24=Para!$C20)*(O$25=Para!$F$4),Para!$D20,0))+(IF((O$28=Para!$C20)*(O$29=Para!$F$4),Para!$D20,0))+(IF((O$32=Para!$C20)*(O$33=Para!$F$4),Para!$D20,0))+(IF((O$36=Para!$C20)*(O$37=Para!$F$4),Para!$D20,0))+(IF((O$40=Para!$C20)*(O$41=Para!$F$4),Para!$D20,0))+(IF((O$44=Para!$C20)*(O$45=Para!$F$4),Para!$D20,0))+(IF((O$48=Para!$C20)*(O$49=Para!$F$4),Para!$D20,0))+(IF((O$52=Para!$C20)*(O$53=Para!$F$4),Para!$D20,0))+(IF((O$56=Para!$C20)*(O$57=Para!$F$4),Para!$D20,0))+(IF((O$60=Para!$C20)*(O$61=Para!$F$4),Para!$D20,0))+(IF((O$64=Para!$C20)*(O$65=Para!$F$4),Para!$D20,0))+(IF((O$68=Para!$C20)*(O$69=Para!$F$4),Para!$D20,0))+(IF((O$72=Para!$C20)*(O$73=Para!$F$4),Para!$D20,0))+(IF((O$76=Para!$C20)*(O$77=Para!$F$4),Para!$D20,0))+(IF((O$80=Para!$C20)*(O$81=Para!$F$4),Para!$D20,0))+(IF((O$84=Para!$C20)*(O$85=Para!$F$4),Para!$D20,0))+(IF((O$88=Para!$C20)*(O$89=Para!$F$4),Para!$D20,0))+(IF((O$92=Para!$C20)*(O$93=Para!$F$4),Para!$D20,0))+(IF((O$96=Para!$C20)*(O$97=Para!$F$4),Para!$D20,0))+(IF((O$100=Para!$C20)*(O$101=Para!$F$4),Para!$D20,0))+(IF((O$104=Para!$C20)*(O$105=Para!$F$4),Para!$D20,0))+(IF((O$108=Para!$C20)*(O$109=Para!$F$4),Para!$D20,0))+(IF((O$112=Para!$C20)*(O$113=Para!$F$4),Para!$D20,0))+(IF((O$116=Para!$C20)*(O$117=Para!$F$4),Para!$D20,0))+(IF((O$120=Para!$C20)*(O$121=Para!$F$4),Para!$D20,0))</f>
        <v>0</v>
      </c>
      <c r="P160" s="99">
        <f ca="1">IF((P$8=Para!$C20)*(P$9=Para!$F$4),Para!$D20,0)+(IF((P$12=Para!$C20)*(P$13=Para!$F$4),Para!$D20,0))+(IF((P$16=Para!$C20)*(P$17=Para!$F$4),Para!$D20,0))+(IF((P$20=Para!$C20)*(P$21=Para!$F$4),Para!$D20,0))+(IF((P$24=Para!$C20)*(P$25=Para!$F$4),Para!$D20,0))+(IF((P$28=Para!$C20)*(P$29=Para!$F$4),Para!$D20,0))+(IF((P$32=Para!$C20)*(P$33=Para!$F$4),Para!$D20,0))+(IF((P$36=Para!$C20)*(P$37=Para!$F$4),Para!$D20,0))+(IF((P$40=Para!$C20)*(P$41=Para!$F$4),Para!$D20,0))+(IF((P$44=Para!$C20)*(P$45=Para!$F$4),Para!$D20,0))+(IF((P$48=Para!$C20)*(P$49=Para!$F$4),Para!$D20,0))+(IF((P$52=Para!$C20)*(P$53=Para!$F$4),Para!$D20,0))+(IF((P$56=Para!$C20)*(P$57=Para!$F$4),Para!$D20,0))+(IF((P$60=Para!$C20)*(P$61=Para!$F$4),Para!$D20,0))+(IF((P$64=Para!$C20)*(P$65=Para!$F$4),Para!$D20,0))+(IF((P$68=Para!$C20)*(P$69=Para!$F$4),Para!$D20,0))+(IF((P$72=Para!$C20)*(P$73=Para!$F$4),Para!$D20,0))+(IF((P$76=Para!$C20)*(P$77=Para!$F$4),Para!$D20,0))+(IF((P$80=Para!$C20)*(P$81=Para!$F$4),Para!$D20,0))+(IF((P$84=Para!$C20)*(P$85=Para!$F$4),Para!$D20,0))+(IF((P$88=Para!$C20)*(P$89=Para!$F$4),Para!$D20,0))+(IF((P$92=Para!$C20)*(P$93=Para!$F$4),Para!$D20,0))+(IF((P$96=Para!$C20)*(P$97=Para!$F$4),Para!$D20,0))+(IF((P$100=Para!$C20)*(P$101=Para!$F$4),Para!$D20,0))+(IF((P$104=Para!$C20)*(P$105=Para!$F$4),Para!$D20,0))+(IF((P$108=Para!$C20)*(P$109=Para!$F$4),Para!$D20,0))+(IF((P$112=Para!$C20)*(P$113=Para!$F$4),Para!$D20,0))+(IF((P$116=Para!$C20)*(P$117=Para!$F$4),Para!$D20,0))+(IF((P$120=Para!$C20)*(P$121=Para!$F$4),Para!$D20,0))</f>
        <v>0</v>
      </c>
      <c r="Q160" s="99">
        <f ca="1">IF((Q$8=Para!$C20)*(Q$9=Para!$F$4),Para!$D20,0)+(IF((Q$12=Para!$C20)*(Q$13=Para!$F$4),Para!$D20,0))+(IF((Q$16=Para!$C20)*(Q$17=Para!$F$4),Para!$D20,0))+(IF((Q$20=Para!$C20)*(Q$21=Para!$F$4),Para!$D20,0))+(IF((Q$24=Para!$C20)*(Q$25=Para!$F$4),Para!$D20,0))+(IF((Q$28=Para!$C20)*(Q$29=Para!$F$4),Para!$D20,0))+(IF((Q$32=Para!$C20)*(Q$33=Para!$F$4),Para!$D20,0))+(IF((Q$36=Para!$C20)*(Q$37=Para!$F$4),Para!$D20,0))+(IF((Q$40=Para!$C20)*(Q$41=Para!$F$4),Para!$D20,0))+(IF((Q$44=Para!$C20)*(Q$45=Para!$F$4),Para!$D20,0))+(IF((Q$48=Para!$C20)*(Q$49=Para!$F$4),Para!$D20,0))+(IF((Q$52=Para!$C20)*(Q$53=Para!$F$4),Para!$D20,0))+(IF((Q$56=Para!$C20)*(Q$57=Para!$F$4),Para!$D20,0))+(IF((Q$60=Para!$C20)*(Q$61=Para!$F$4),Para!$D20,0))+(IF((Q$64=Para!$C20)*(Q$65=Para!$F$4),Para!$D20,0))+(IF((Q$68=Para!$C20)*(Q$69=Para!$F$4),Para!$D20,0))+(IF((Q$72=Para!$C20)*(Q$73=Para!$F$4),Para!$D20,0))+(IF((Q$76=Para!$C20)*(Q$77=Para!$F$4),Para!$D20,0))+(IF((Q$80=Para!$C20)*(Q$81=Para!$F$4),Para!$D20,0))+(IF((Q$84=Para!$C20)*(Q$85=Para!$F$4),Para!$D20,0))+(IF((Q$88=Para!$C20)*(Q$89=Para!$F$4),Para!$D20,0))+(IF((Q$92=Para!$C20)*(Q$93=Para!$F$4),Para!$D20,0))+(IF((Q$96=Para!$C20)*(Q$97=Para!$F$4),Para!$D20,0))+(IF((Q$100=Para!$C20)*(Q$101=Para!$F$4),Para!$D20,0))+(IF((Q$104=Para!$C20)*(Q$105=Para!$F$4),Para!$D20,0))+(IF((Q$108=Para!$C20)*(Q$109=Para!$F$4),Para!$D20,0))+(IF((Q$112=Para!$C20)*(Q$113=Para!$F$4),Para!$D20,0))+(IF((Q$116=Para!$C20)*(Q$117=Para!$F$4),Para!$D20,0))+(IF((Q$120=Para!$C20)*(Q$121=Para!$F$4),Para!$D20,0))</f>
        <v>0</v>
      </c>
      <c r="R160" s="99">
        <f ca="1">IF((R$8=Para!$C20)*(R$9=Para!$F$4),Para!$D20,0)+(IF((R$12=Para!$C20)*(R$13=Para!$F$4),Para!$D20,0))+(IF((R$16=Para!$C20)*(R$17=Para!$F$4),Para!$D20,0))+(IF((R$20=Para!$C20)*(R$21=Para!$F$4),Para!$D20,0))+(IF((R$24=Para!$C20)*(R$25=Para!$F$4),Para!$D20,0))+(IF((R$28=Para!$C20)*(R$29=Para!$F$4),Para!$D20,0))+(IF((R$32=Para!$C20)*(R$33=Para!$F$4),Para!$D20,0))+(IF((R$36=Para!$C20)*(R$37=Para!$F$4),Para!$D20,0))+(IF((R$40=Para!$C20)*(R$41=Para!$F$4),Para!$D20,0))+(IF((R$44=Para!$C20)*(R$45=Para!$F$4),Para!$D20,0))+(IF((R$48=Para!$C20)*(R$49=Para!$F$4),Para!$D20,0))+(IF((R$52=Para!$C20)*(R$53=Para!$F$4),Para!$D20,0))+(IF((R$56=Para!$C20)*(R$57=Para!$F$4),Para!$D20,0))+(IF((R$60=Para!$C20)*(R$61=Para!$F$4),Para!$D20,0))+(IF((R$64=Para!$C20)*(R$65=Para!$F$4),Para!$D20,0))+(IF((R$68=Para!$C20)*(R$69=Para!$F$4),Para!$D20,0))+(IF((R$72=Para!$C20)*(R$73=Para!$F$4),Para!$D20,0))+(IF((R$76=Para!$C20)*(R$77=Para!$F$4),Para!$D20,0))+(IF((R$80=Para!$C20)*(R$81=Para!$F$4),Para!$D20,0))+(IF((R$84=Para!$C20)*(R$85=Para!$F$4),Para!$D20,0))+(IF((R$88=Para!$C20)*(R$89=Para!$F$4),Para!$D20,0))+(IF((R$92=Para!$C20)*(R$93=Para!$F$4),Para!$D20,0))+(IF((R$96=Para!$C20)*(R$97=Para!$F$4),Para!$D20,0))+(IF((R$100=Para!$C20)*(R$101=Para!$F$4),Para!$D20,0))+(IF((R$104=Para!$C20)*(R$105=Para!$F$4),Para!$D20,0))+(IF((R$108=Para!$C20)*(R$109=Para!$F$4),Para!$D20,0))+(IF((R$112=Para!$C20)*(R$113=Para!$F$4),Para!$D20,0))+(IF((R$116=Para!$C20)*(R$117=Para!$F$4),Para!$D20,0))+(IF((R$120=Para!$C20)*(R$121=Para!$F$4),Para!$D20,0))</f>
        <v>0</v>
      </c>
      <c r="S160" s="99">
        <f ca="1">IF((S$8=Para!$C20)*(S$9=Para!$F$4),Para!$D20,0)+(IF((S$12=Para!$C20)*(S$13=Para!$F$4),Para!$D20,0))+(IF((S$16=Para!$C20)*(S$17=Para!$F$4),Para!$D20,0))+(IF((S$20=Para!$C20)*(S$21=Para!$F$4),Para!$D20,0))+(IF((S$24=Para!$C20)*(S$25=Para!$F$4),Para!$D20,0))+(IF((S$28=Para!$C20)*(S$29=Para!$F$4),Para!$D20,0))+(IF((S$32=Para!$C20)*(S$33=Para!$F$4),Para!$D20,0))+(IF((S$36=Para!$C20)*(S$37=Para!$F$4),Para!$D20,0))+(IF((S$40=Para!$C20)*(S$41=Para!$F$4),Para!$D20,0))+(IF((S$44=Para!$C20)*(S$45=Para!$F$4),Para!$D20,0))+(IF((S$48=Para!$C20)*(S$49=Para!$F$4),Para!$D20,0))+(IF((S$52=Para!$C20)*(S$53=Para!$F$4),Para!$D20,0))+(IF((S$56=Para!$C20)*(S$57=Para!$F$4),Para!$D20,0))+(IF((S$60=Para!$C20)*(S$61=Para!$F$4),Para!$D20,0))+(IF((S$64=Para!$C20)*(S$65=Para!$F$4),Para!$D20,0))+(IF((S$68=Para!$C20)*(S$69=Para!$F$4),Para!$D20,0))+(IF((S$72=Para!$C20)*(S$73=Para!$F$4),Para!$D20,0))+(IF((S$76=Para!$C20)*(S$77=Para!$F$4),Para!$D20,0))+(IF((S$80=Para!$C20)*(S$81=Para!$F$4),Para!$D20,0))+(IF((S$84=Para!$C20)*(S$85=Para!$F$4),Para!$D20,0))+(IF((S$88=Para!$C20)*(S$89=Para!$F$4),Para!$D20,0))+(IF((S$92=Para!$C20)*(S$93=Para!$F$4),Para!$D20,0))+(IF((S$96=Para!$C20)*(S$97=Para!$F$4),Para!$D20,0))+(IF((S$100=Para!$C20)*(S$101=Para!$F$4),Para!$D20,0))+(IF((S$104=Para!$C20)*(S$105=Para!$F$4),Para!$D20,0))+(IF((S$108=Para!$C20)*(S$109=Para!$F$4),Para!$D20,0))+(IF((S$112=Para!$C20)*(S$113=Para!$F$4),Para!$D20,0))+(IF((S$116=Para!$C20)*(S$117=Para!$F$4),Para!$D20,0))+(IF((S$120=Para!$C20)*(S$121=Para!$F$4),Para!$D20,0))</f>
        <v>0</v>
      </c>
      <c r="T160" s="99">
        <f ca="1">IF((T$8=Para!$C20)*(T$9=Para!$F$4),Para!$D20,0)+(IF((T$12=Para!$C20)*(T$13=Para!$F$4),Para!$D20,0))+(IF((T$16=Para!$C20)*(T$17=Para!$F$4),Para!$D20,0))+(IF((T$20=Para!$C20)*(T$21=Para!$F$4),Para!$D20,0))+(IF((T$24=Para!$C20)*(T$25=Para!$F$4),Para!$D20,0))+(IF((T$28=Para!$C20)*(T$29=Para!$F$4),Para!$D20,0))+(IF((T$32=Para!$C20)*(T$33=Para!$F$4),Para!$D20,0))+(IF((T$36=Para!$C20)*(T$37=Para!$F$4),Para!$D20,0))+(IF((T$40=Para!$C20)*(T$41=Para!$F$4),Para!$D20,0))+(IF((T$44=Para!$C20)*(T$45=Para!$F$4),Para!$D20,0))+(IF((T$48=Para!$C20)*(T$49=Para!$F$4),Para!$D20,0))+(IF((T$52=Para!$C20)*(T$53=Para!$F$4),Para!$D20,0))+(IF((T$56=Para!$C20)*(T$57=Para!$F$4),Para!$D20,0))+(IF((T$60=Para!$C20)*(T$61=Para!$F$4),Para!$D20,0))+(IF((T$64=Para!$C20)*(T$65=Para!$F$4),Para!$D20,0))+(IF((T$68=Para!$C20)*(T$69=Para!$F$4),Para!$D20,0))+(IF((T$72=Para!$C20)*(T$73=Para!$F$4),Para!$D20,0))+(IF((T$76=Para!$C20)*(T$77=Para!$F$4),Para!$D20,0))+(IF((T$80=Para!$C20)*(T$81=Para!$F$4),Para!$D20,0))+(IF((T$84=Para!$C20)*(T$85=Para!$F$4),Para!$D20,0))+(IF((T$88=Para!$C20)*(T$89=Para!$F$4),Para!$D20,0))+(IF((T$92=Para!$C20)*(T$93=Para!$F$4),Para!$D20,0))+(IF((T$96=Para!$C20)*(T$97=Para!$F$4),Para!$D20,0))+(IF((T$100=Para!$C20)*(T$101=Para!$F$4),Para!$D20,0))+(IF((T$104=Para!$C20)*(T$105=Para!$F$4),Para!$D20,0))+(IF((T$108=Para!$C20)*(T$109=Para!$F$4),Para!$D20,0))+(IF((T$112=Para!$C20)*(T$113=Para!$F$4),Para!$D20,0))+(IF((T$116=Para!$C20)*(T$117=Para!$F$4),Para!$D20,0))+(IF((T$120=Para!$C20)*(T$121=Para!$F$4),Para!$D20,0))</f>
        <v>0</v>
      </c>
      <c r="U160" s="99">
        <f ca="1">IF((U$8=Para!$C20)*(U$9=Para!$F$4),Para!$D20,0)+(IF((U$12=Para!$C20)*(U$13=Para!$F$4),Para!$D20,0))+(IF((U$16=Para!$C20)*(U$17=Para!$F$4),Para!$D20,0))+(IF((U$20=Para!$C20)*(U$21=Para!$F$4),Para!$D20,0))+(IF((U$24=Para!$C20)*(U$25=Para!$F$4),Para!$D20,0))+(IF((U$28=Para!$C20)*(U$29=Para!$F$4),Para!$D20,0))+(IF((U$32=Para!$C20)*(U$33=Para!$F$4),Para!$D20,0))+(IF((U$36=Para!$C20)*(U$37=Para!$F$4),Para!$D20,0))+(IF((U$40=Para!$C20)*(U$41=Para!$F$4),Para!$D20,0))+(IF((U$44=Para!$C20)*(U$45=Para!$F$4),Para!$D20,0))+(IF((U$48=Para!$C20)*(U$49=Para!$F$4),Para!$D20,0))+(IF((U$52=Para!$C20)*(U$53=Para!$F$4),Para!$D20,0))+(IF((U$56=Para!$C20)*(U$57=Para!$F$4),Para!$D20,0))+(IF((U$60=Para!$C20)*(U$61=Para!$F$4),Para!$D20,0))+(IF((U$64=Para!$C20)*(U$65=Para!$F$4),Para!$D20,0))+(IF((U$68=Para!$C20)*(U$69=Para!$F$4),Para!$D20,0))+(IF((U$72=Para!$C20)*(U$73=Para!$F$4),Para!$D20,0))+(IF((U$76=Para!$C20)*(U$77=Para!$F$4),Para!$D20,0))+(IF((U$80=Para!$C20)*(U$81=Para!$F$4),Para!$D20,0))+(IF((U$84=Para!$C20)*(U$85=Para!$F$4),Para!$D20,0))+(IF((U$88=Para!$C20)*(U$89=Para!$F$4),Para!$D20,0))+(IF((U$92=Para!$C20)*(U$93=Para!$F$4),Para!$D20,0))+(IF((U$96=Para!$C20)*(U$97=Para!$F$4),Para!$D20,0))+(IF((U$100=Para!$C20)*(U$101=Para!$F$4),Para!$D20,0))+(IF((U$104=Para!$C20)*(U$105=Para!$F$4),Para!$D20,0))+(IF((U$108=Para!$C20)*(U$109=Para!$F$4),Para!$D20,0))+(IF((U$112=Para!$C20)*(U$113=Para!$F$4),Para!$D20,0))+(IF((U$116=Para!$C20)*(U$117=Para!$F$4),Para!$D20,0))+(IF((U$120=Para!$C20)*(U$121=Para!$F$4),Para!$D20,0))</f>
        <v>0</v>
      </c>
      <c r="V160" s="99">
        <f ca="1">IF((V$8=Para!$C20)*(V$9=Para!$F$4),Para!$D20,0)+(IF((V$12=Para!$C20)*(V$13=Para!$F$4),Para!$D20,0))+(IF((V$16=Para!$C20)*(V$17=Para!$F$4),Para!$D20,0))+(IF((V$20=Para!$C20)*(V$21=Para!$F$4),Para!$D20,0))+(IF((V$24=Para!$C20)*(V$25=Para!$F$4),Para!$D20,0))+(IF((V$28=Para!$C20)*(V$29=Para!$F$4),Para!$D20,0))+(IF((V$32=Para!$C20)*(V$33=Para!$F$4),Para!$D20,0))+(IF((V$36=Para!$C20)*(V$37=Para!$F$4),Para!$D20,0))+(IF((V$40=Para!$C20)*(V$41=Para!$F$4),Para!$D20,0))+(IF((V$44=Para!$C20)*(V$45=Para!$F$4),Para!$D20,0))+(IF((V$48=Para!$C20)*(V$49=Para!$F$4),Para!$D20,0))+(IF((V$52=Para!$C20)*(V$53=Para!$F$4),Para!$D20,0))+(IF((V$56=Para!$C20)*(V$57=Para!$F$4),Para!$D20,0))+(IF((V$60=Para!$C20)*(V$61=Para!$F$4),Para!$D20,0))+(IF((V$64=Para!$C20)*(V$65=Para!$F$4),Para!$D20,0))+(IF((V$68=Para!$C20)*(V$69=Para!$F$4),Para!$D20,0))+(IF((V$72=Para!$C20)*(V$73=Para!$F$4),Para!$D20,0))+(IF((V$76=Para!$C20)*(V$77=Para!$F$4),Para!$D20,0))+(IF((V$80=Para!$C20)*(V$81=Para!$F$4),Para!$D20,0))+(IF((V$84=Para!$C20)*(V$85=Para!$F$4),Para!$D20,0))+(IF((V$88=Para!$C20)*(V$89=Para!$F$4),Para!$D20,0))+(IF((V$92=Para!$C20)*(V$93=Para!$F$4),Para!$D20,0))+(IF((V$96=Para!$C20)*(V$97=Para!$F$4),Para!$D20,0))+(IF((V$100=Para!$C20)*(V$101=Para!$F$4),Para!$D20,0))+(IF((V$104=Para!$C20)*(V$105=Para!$F$4),Para!$D20,0))+(IF((V$108=Para!$C20)*(V$109=Para!$F$4),Para!$D20,0))+(IF((V$112=Para!$C20)*(V$113=Para!$F$4),Para!$D20,0))+(IF((V$116=Para!$C20)*(V$117=Para!$F$4),Para!$D20,0))+(IF((V$120=Para!$C20)*(V$121=Para!$F$4),Para!$D20,0))</f>
        <v>0</v>
      </c>
      <c r="W160" s="99">
        <f ca="1">IF((W$8=Para!$C20)*(W$9=Para!$F$4),Para!$D20,0)+(IF((W$12=Para!$C20)*(W$13=Para!$F$4),Para!$D20,0))+(IF((W$16=Para!$C20)*(W$17=Para!$F$4),Para!$D20,0))+(IF((W$20=Para!$C20)*(W$21=Para!$F$4),Para!$D20,0))+(IF((W$24=Para!$C20)*(W$25=Para!$F$4),Para!$D20,0))+(IF((W$28=Para!$C20)*(W$29=Para!$F$4),Para!$D20,0))+(IF((W$32=Para!$C20)*(W$33=Para!$F$4),Para!$D20,0))+(IF((W$36=Para!$C20)*(W$37=Para!$F$4),Para!$D20,0))+(IF((W$40=Para!$C20)*(W$41=Para!$F$4),Para!$D20,0))+(IF((W$44=Para!$C20)*(W$45=Para!$F$4),Para!$D20,0))+(IF((W$48=Para!$C20)*(W$49=Para!$F$4),Para!$D20,0))+(IF((W$52=Para!$C20)*(W$53=Para!$F$4),Para!$D20,0))+(IF((W$56=Para!$C20)*(W$57=Para!$F$4),Para!$D20,0))+(IF((W$60=Para!$C20)*(W$61=Para!$F$4),Para!$D20,0))+(IF((W$64=Para!$C20)*(W$65=Para!$F$4),Para!$D20,0))+(IF((W$68=Para!$C20)*(W$69=Para!$F$4),Para!$D20,0))+(IF((W$72=Para!$C20)*(W$73=Para!$F$4),Para!$D20,0))+(IF((W$76=Para!$C20)*(W$77=Para!$F$4),Para!$D20,0))+(IF((W$80=Para!$C20)*(W$81=Para!$F$4),Para!$D20,0))+(IF((W$84=Para!$C20)*(W$85=Para!$F$4),Para!$D20,0))+(IF((W$88=Para!$C20)*(W$89=Para!$F$4),Para!$D20,0))+(IF((W$92=Para!$C20)*(W$93=Para!$F$4),Para!$D20,0))+(IF((W$96=Para!$C20)*(W$97=Para!$F$4),Para!$D20,0))+(IF((W$100=Para!$C20)*(W$101=Para!$F$4),Para!$D20,0))+(IF((W$104=Para!$C20)*(W$105=Para!$F$4),Para!$D20,0))+(IF((W$108=Para!$C20)*(W$109=Para!$F$4),Para!$D20,0))+(IF((W$112=Para!$C20)*(W$113=Para!$F$4),Para!$D20,0))+(IF((W$116=Para!$C20)*(W$117=Para!$F$4),Para!$D20,0))+(IF((W$120=Para!$C20)*(W$121=Para!$F$4),Para!$D20,0))</f>
        <v>0</v>
      </c>
      <c r="X160" s="99">
        <f ca="1">IF((X$8=Para!$C20)*(X$9=Para!$F$4),Para!$D20,0)+(IF((X$12=Para!$C20)*(X$13=Para!$F$4),Para!$D20,0))+(IF((X$16=Para!$C20)*(X$17=Para!$F$4),Para!$D20,0))+(IF((X$20=Para!$C20)*(X$21=Para!$F$4),Para!$D20,0))+(IF((X$24=Para!$C20)*(X$25=Para!$F$4),Para!$D20,0))+(IF((X$28=Para!$C20)*(X$29=Para!$F$4),Para!$D20,0))+(IF((X$32=Para!$C20)*(X$33=Para!$F$4),Para!$D20,0))+(IF((X$36=Para!$C20)*(X$37=Para!$F$4),Para!$D20,0))+(IF((X$40=Para!$C20)*(X$41=Para!$F$4),Para!$D20,0))+(IF((X$44=Para!$C20)*(X$45=Para!$F$4),Para!$D20,0))+(IF((X$48=Para!$C20)*(X$49=Para!$F$4),Para!$D20,0))+(IF((X$52=Para!$C20)*(X$53=Para!$F$4),Para!$D20,0))+(IF((X$56=Para!$C20)*(X$57=Para!$F$4),Para!$D20,0))+(IF((X$60=Para!$C20)*(X$61=Para!$F$4),Para!$D20,0))+(IF((X$64=Para!$C20)*(X$65=Para!$F$4),Para!$D20,0))+(IF((X$68=Para!$C20)*(X$69=Para!$F$4),Para!$D20,0))+(IF((X$72=Para!$C20)*(X$73=Para!$F$4),Para!$D20,0))+(IF((X$76=Para!$C20)*(X$77=Para!$F$4),Para!$D20,0))+(IF((X$80=Para!$C20)*(X$81=Para!$F$4),Para!$D20,0))+(IF((X$84=Para!$C20)*(X$85=Para!$F$4),Para!$D20,0))+(IF((X$88=Para!$C20)*(X$89=Para!$F$4),Para!$D20,0))+(IF((X$92=Para!$C20)*(X$93=Para!$F$4),Para!$D20,0))+(IF((X$96=Para!$C20)*(X$97=Para!$F$4),Para!$D20,0))+(IF((X$100=Para!$C20)*(X$101=Para!$F$4),Para!$D20,0))+(IF((X$104=Para!$C20)*(X$105=Para!$F$4),Para!$D20,0))+(IF((X$108=Para!$C20)*(X$109=Para!$F$4),Para!$D20,0))+(IF((X$112=Para!$C20)*(X$113=Para!$F$4),Para!$D20,0))+(IF((X$116=Para!$C20)*(X$117=Para!$F$4),Para!$D20,0))+(IF((X$120=Para!$C20)*(X$121=Para!$F$4),Para!$D20,0))</f>
        <v>0</v>
      </c>
      <c r="Y160" s="99">
        <f ca="1">IF((Y$8=Para!$C20)*(Y$9=Para!$F$4),Para!$D20,0)+(IF((Y$12=Para!$C20)*(Y$13=Para!$F$4),Para!$D20,0))+(IF((Y$16=Para!$C20)*(Y$17=Para!$F$4),Para!$D20,0))+(IF((Y$20=Para!$C20)*(Y$21=Para!$F$4),Para!$D20,0))+(IF((Y$24=Para!$C20)*(Y$25=Para!$F$4),Para!$D20,0))+(IF((Y$28=Para!$C20)*(Y$29=Para!$F$4),Para!$D20,0))+(IF((Y$32=Para!$C20)*(Y$33=Para!$F$4),Para!$D20,0))+(IF((Y$36=Para!$C20)*(Y$37=Para!$F$4),Para!$D20,0))+(IF((Y$40=Para!$C20)*(Y$41=Para!$F$4),Para!$D20,0))+(IF((Y$44=Para!$C20)*(Y$45=Para!$F$4),Para!$D20,0))+(IF((Y$48=Para!$C20)*(Y$49=Para!$F$4),Para!$D20,0))+(IF((Y$52=Para!$C20)*(Y$53=Para!$F$4),Para!$D20,0))+(IF((Y$56=Para!$C20)*(Y$57=Para!$F$4),Para!$D20,0))+(IF((Y$60=Para!$C20)*(Y$61=Para!$F$4),Para!$D20,0))+(IF((Y$64=Para!$C20)*(Y$65=Para!$F$4),Para!$D20,0))+(IF((Y$68=Para!$C20)*(Y$69=Para!$F$4),Para!$D20,0))+(IF((Y$72=Para!$C20)*(Y$73=Para!$F$4),Para!$D20,0))+(IF((Y$76=Para!$C20)*(Y$77=Para!$F$4),Para!$D20,0))+(IF((Y$80=Para!$C20)*(Y$81=Para!$F$4),Para!$D20,0))+(IF((Y$84=Para!$C20)*(Y$85=Para!$F$4),Para!$D20,0))+(IF((Y$88=Para!$C20)*(Y$89=Para!$F$4),Para!$D20,0))+(IF((Y$92=Para!$C20)*(Y$93=Para!$F$4),Para!$D20,0))+(IF((Y$96=Para!$C20)*(Y$97=Para!$F$4),Para!$D20,0))+(IF((Y$100=Para!$C20)*(Y$101=Para!$F$4),Para!$D20,0))+(IF((Y$104=Para!$C20)*(Y$105=Para!$F$4),Para!$D20,0))+(IF((Y$108=Para!$C20)*(Y$109=Para!$F$4),Para!$D20,0))+(IF((Y$112=Para!$C20)*(Y$113=Para!$F$4),Para!$D20,0))+(IF((Y$116=Para!$C20)*(Y$117=Para!$F$4),Para!$D20,0))+(IF((Y$120=Para!$C20)*(Y$121=Para!$F$4),Para!$D20,0))</f>
        <v>0</v>
      </c>
      <c r="Z160" s="99">
        <f ca="1">IF((Z$8=Para!$C20)*(Z$9=Para!$F$4),Para!$D20,0)+(IF((Z$12=Para!$C20)*(Z$13=Para!$F$4),Para!$D20,0))+(IF((Z$16=Para!$C20)*(Z$17=Para!$F$4),Para!$D20,0))+(IF((Z$20=Para!$C20)*(Z$21=Para!$F$4),Para!$D20,0))+(IF((Z$24=Para!$C20)*(Z$25=Para!$F$4),Para!$D20,0))+(IF((Z$28=Para!$C20)*(Z$29=Para!$F$4),Para!$D20,0))+(IF((Z$32=Para!$C20)*(Z$33=Para!$F$4),Para!$D20,0))+(IF((Z$36=Para!$C20)*(Z$37=Para!$F$4),Para!$D20,0))+(IF((Z$40=Para!$C20)*(Z$41=Para!$F$4),Para!$D20,0))+(IF((Z$44=Para!$C20)*(Z$45=Para!$F$4),Para!$D20,0))+(IF((Z$48=Para!$C20)*(Z$49=Para!$F$4),Para!$D20,0))+(IF((Z$52=Para!$C20)*(Z$53=Para!$F$4),Para!$D20,0))+(IF((Z$56=Para!$C20)*(Z$57=Para!$F$4),Para!$D20,0))+(IF((Z$60=Para!$C20)*(Z$61=Para!$F$4),Para!$D20,0))+(IF((Z$64=Para!$C20)*(Z$65=Para!$F$4),Para!$D20,0))+(IF((Z$68=Para!$C20)*(Z$69=Para!$F$4),Para!$D20,0))+(IF((Z$72=Para!$C20)*(Z$73=Para!$F$4),Para!$D20,0))+(IF((Z$76=Para!$C20)*(Z$77=Para!$F$4),Para!$D20,0))+(IF((Z$80=Para!$C20)*(Z$81=Para!$F$4),Para!$D20,0))+(IF((Z$84=Para!$C20)*(Z$85=Para!$F$4),Para!$D20,0))+(IF((Z$88=Para!$C20)*(Z$89=Para!$F$4),Para!$D20,0))+(IF((Z$92=Para!$C20)*(Z$93=Para!$F$4),Para!$D20,0))+(IF((Z$96=Para!$C20)*(Z$97=Para!$F$4),Para!$D20,0))+(IF((Z$100=Para!$C20)*(Z$101=Para!$F$4),Para!$D20,0))+(IF((Z$104=Para!$C20)*(Z$105=Para!$F$4),Para!$D20,0))+(IF((Z$108=Para!$C20)*(Z$109=Para!$F$4),Para!$D20,0))+(IF((Z$112=Para!$C20)*(Z$113=Para!$F$4),Para!$D20,0))+(IF((Z$116=Para!$C20)*(Z$117=Para!$F$4),Para!$D20,0))+(IF((Z$120=Para!$C20)*(Z$121=Para!$F$4),Para!$D20,0))</f>
        <v>0</v>
      </c>
      <c r="AA160" s="99">
        <f ca="1">IF((AA$8=Para!$C20)*(AA$9=Para!$F$4),Para!$D20,0)+(IF((AA$12=Para!$C20)*(AA$13=Para!$F$4),Para!$D20,0))+(IF((AA$16=Para!$C20)*(AA$17=Para!$F$4),Para!$D20,0))+(IF((AA$20=Para!$C20)*(AA$21=Para!$F$4),Para!$D20,0))+(IF((AA$24=Para!$C20)*(AA$25=Para!$F$4),Para!$D20,0))+(IF((AA$28=Para!$C20)*(AA$29=Para!$F$4),Para!$D20,0))+(IF((AA$32=Para!$C20)*(AA$33=Para!$F$4),Para!$D20,0))+(IF((AA$36=Para!$C20)*(AA$37=Para!$F$4),Para!$D20,0))+(IF((AA$40=Para!$C20)*(AA$41=Para!$F$4),Para!$D20,0))+(IF((AA$44=Para!$C20)*(AA$45=Para!$F$4),Para!$D20,0))+(IF((AA$48=Para!$C20)*(AA$49=Para!$F$4),Para!$D20,0))+(IF((AA$52=Para!$C20)*(AA$53=Para!$F$4),Para!$D20,0))+(IF((AA$56=Para!$C20)*(AA$57=Para!$F$4),Para!$D20,0))+(IF((AA$60=Para!$C20)*(AA$61=Para!$F$4),Para!$D20,0))+(IF((AA$64=Para!$C20)*(AA$65=Para!$F$4),Para!$D20,0))+(IF((AA$68=Para!$C20)*(AA$69=Para!$F$4),Para!$D20,0))+(IF((AA$72=Para!$C20)*(AA$73=Para!$F$4),Para!$D20,0))+(IF((AA$76=Para!$C20)*(AA$77=Para!$F$4),Para!$D20,0))+(IF((AA$80=Para!$C20)*(AA$81=Para!$F$4),Para!$D20,0))+(IF((AA$84=Para!$C20)*(AA$85=Para!$F$4),Para!$D20,0))+(IF((AA$88=Para!$C20)*(AA$89=Para!$F$4),Para!$D20,0))+(IF((AA$92=Para!$C20)*(AA$93=Para!$F$4),Para!$D20,0))+(IF((AA$96=Para!$C20)*(AA$97=Para!$F$4),Para!$D20,0))+(IF((AA$100=Para!$C20)*(AA$101=Para!$F$4),Para!$D20,0))+(IF((AA$104=Para!$C20)*(AA$105=Para!$F$4),Para!$D20,0))+(IF((AA$108=Para!$C20)*(AA$109=Para!$F$4),Para!$D20,0))+(IF((AA$112=Para!$C20)*(AA$113=Para!$F$4),Para!$D20,0))+(IF((AA$116=Para!$C20)*(AA$117=Para!$F$4),Para!$D20,0))+(IF((AA$120=Para!$C20)*(AA$121=Para!$F$4),Para!$D20,0))</f>
        <v>0</v>
      </c>
      <c r="AB160" s="99">
        <f ca="1">IF((AB$8=Para!$C20)*(AB$9=Para!$F$4),Para!$D20,0)+(IF((AB$12=Para!$C20)*(AB$13=Para!$F$4),Para!$D20,0))+(IF((AB$16=Para!$C20)*(AB$17=Para!$F$4),Para!$D20,0))+(IF((AB$20=Para!$C20)*(AB$21=Para!$F$4),Para!$D20,0))+(IF((AB$24=Para!$C20)*(AB$25=Para!$F$4),Para!$D20,0))+(IF((AB$28=Para!$C20)*(AB$29=Para!$F$4),Para!$D20,0))+(IF((AB$32=Para!$C20)*(AB$33=Para!$F$4),Para!$D20,0))+(IF((AB$36=Para!$C20)*(AB$37=Para!$F$4),Para!$D20,0))+(IF((AB$40=Para!$C20)*(AB$41=Para!$F$4),Para!$D20,0))+(IF((AB$44=Para!$C20)*(AB$45=Para!$F$4),Para!$D20,0))+(IF((AB$48=Para!$C20)*(AB$49=Para!$F$4),Para!$D20,0))+(IF((AB$52=Para!$C20)*(AB$53=Para!$F$4),Para!$D20,0))+(IF((AB$56=Para!$C20)*(AB$57=Para!$F$4),Para!$D20,0))+(IF((AB$60=Para!$C20)*(AB$61=Para!$F$4),Para!$D20,0))+(IF((AB$64=Para!$C20)*(AB$65=Para!$F$4),Para!$D20,0))+(IF((AB$68=Para!$C20)*(AB$69=Para!$F$4),Para!$D20,0))+(IF((AB$72=Para!$C20)*(AB$73=Para!$F$4),Para!$D20,0))+(IF((AB$76=Para!$C20)*(AB$77=Para!$F$4),Para!$D20,0))+(IF((AB$80=Para!$C20)*(AB$81=Para!$F$4),Para!$D20,0))+(IF((AB$84=Para!$C20)*(AB$85=Para!$F$4),Para!$D20,0))+(IF((AB$88=Para!$C20)*(AB$89=Para!$F$4),Para!$D20,0))+(IF((AB$92=Para!$C20)*(AB$93=Para!$F$4),Para!$D20,0))+(IF((AB$96=Para!$C20)*(AB$97=Para!$F$4),Para!$D20,0))+(IF((AB$100=Para!$C20)*(AB$101=Para!$F$4),Para!$D20,0))+(IF((AB$104=Para!$C20)*(AB$105=Para!$F$4),Para!$D20,0))+(IF((AB$108=Para!$C20)*(AB$109=Para!$F$4),Para!$D20,0))+(IF((AB$112=Para!$C20)*(AB$113=Para!$F$4),Para!$D20,0))+(IF((AB$116=Para!$C20)*(AB$117=Para!$F$4),Para!$D20,0))+(IF((AB$120=Para!$C20)*(AB$121=Para!$F$4),Para!$D20,0))</f>
        <v>0</v>
      </c>
      <c r="AC160" s="99">
        <f ca="1">IF((AC$8=Para!$C20)*(AC$9=Para!$F$4),Para!$D20,0)+(IF((AC$12=Para!$C20)*(AC$13=Para!$F$4),Para!$D20,0))+(IF((AC$16=Para!$C20)*(AC$17=Para!$F$4),Para!$D20,0))+(IF((AC$20=Para!$C20)*(AC$21=Para!$F$4),Para!$D20,0))+(IF((AC$24=Para!$C20)*(AC$25=Para!$F$4),Para!$D20,0))+(IF((AC$28=Para!$C20)*(AC$29=Para!$F$4),Para!$D20,0))+(IF((AC$32=Para!$C20)*(AC$33=Para!$F$4),Para!$D20,0))+(IF((AC$36=Para!$C20)*(AC$37=Para!$F$4),Para!$D20,0))+(IF((AC$40=Para!$C20)*(AC$41=Para!$F$4),Para!$D20,0))+(IF((AC$44=Para!$C20)*(AC$45=Para!$F$4),Para!$D20,0))+(IF((AC$48=Para!$C20)*(AC$49=Para!$F$4),Para!$D20,0))+(IF((AC$52=Para!$C20)*(AC$53=Para!$F$4),Para!$D20,0))+(IF((AC$56=Para!$C20)*(AC$57=Para!$F$4),Para!$D20,0))+(IF((AC$60=Para!$C20)*(AC$61=Para!$F$4),Para!$D20,0))+(IF((AC$64=Para!$C20)*(AC$65=Para!$F$4),Para!$D20,0))+(IF((AC$68=Para!$C20)*(AC$69=Para!$F$4),Para!$D20,0))+(IF((AC$72=Para!$C20)*(AC$73=Para!$F$4),Para!$D20,0))+(IF((AC$76=Para!$C20)*(AC$77=Para!$F$4),Para!$D20,0))+(IF((AC$80=Para!$C20)*(AC$81=Para!$F$4),Para!$D20,0))+(IF((AC$84=Para!$C20)*(AC$85=Para!$F$4),Para!$D20,0))+(IF((AC$88=Para!$C20)*(AC$89=Para!$F$4),Para!$D20,0))+(IF((AC$92=Para!$C20)*(AC$93=Para!$F$4),Para!$D20,0))+(IF((AC$96=Para!$C20)*(AC$97=Para!$F$4),Para!$D20,0))+(IF((AC$100=Para!$C20)*(AC$101=Para!$F$4),Para!$D20,0))+(IF((AC$104=Para!$C20)*(AC$105=Para!$F$4),Para!$D20,0))+(IF((AC$108=Para!$C20)*(AC$109=Para!$F$4),Para!$D20,0))+(IF((AC$112=Para!$C20)*(AC$113=Para!$F$4),Para!$D20,0))+(IF((AC$116=Para!$C20)*(AC$117=Para!$F$4),Para!$D20,0))+(IF((AC$120=Para!$C20)*(AC$121=Para!$F$4),Para!$D20,0))</f>
        <v>0</v>
      </c>
      <c r="AD160" s="99">
        <f ca="1">IF((AD$8=Para!$C20)*(AD$9=Para!$F$4),Para!$D20,0)+(IF((AD$12=Para!$C20)*(AD$13=Para!$F$4),Para!$D20,0))+(IF((AD$16=Para!$C20)*(AD$17=Para!$F$4),Para!$D20,0))+(IF((AD$20=Para!$C20)*(AD$21=Para!$F$4),Para!$D20,0))+(IF((AD$24=Para!$C20)*(AD$25=Para!$F$4),Para!$D20,0))+(IF((AD$28=Para!$C20)*(AD$29=Para!$F$4),Para!$D20,0))+(IF((AD$32=Para!$C20)*(AD$33=Para!$F$4),Para!$D20,0))+(IF((AD$36=Para!$C20)*(AD$37=Para!$F$4),Para!$D20,0))+(IF((AD$40=Para!$C20)*(AD$41=Para!$F$4),Para!$D20,0))+(IF((AD$44=Para!$C20)*(AD$45=Para!$F$4),Para!$D20,0))+(IF((AD$48=Para!$C20)*(AD$49=Para!$F$4),Para!$D20,0))+(IF((AD$52=Para!$C20)*(AD$53=Para!$F$4),Para!$D20,0))+(IF((AD$56=Para!$C20)*(AD$57=Para!$F$4),Para!$D20,0))+(IF((AD$60=Para!$C20)*(AD$61=Para!$F$4),Para!$D20,0))+(IF((AD$64=Para!$C20)*(AD$65=Para!$F$4),Para!$D20,0))+(IF((AD$68=Para!$C20)*(AD$69=Para!$F$4),Para!$D20,0))+(IF((AD$72=Para!$C20)*(AD$73=Para!$F$4),Para!$D20,0))+(IF((AD$76=Para!$C20)*(AD$77=Para!$F$4),Para!$D20,0))+(IF((AD$80=Para!$C20)*(AD$81=Para!$F$4),Para!$D20,0))+(IF((AD$84=Para!$C20)*(AD$85=Para!$F$4),Para!$D20,0))+(IF((AD$88=Para!$C20)*(AD$89=Para!$F$4),Para!$D20,0))+(IF((AD$92=Para!$C20)*(AD$93=Para!$F$4),Para!$D20,0))+(IF((AD$96=Para!$C20)*(AD$97=Para!$F$4),Para!$D20,0))+(IF((AD$100=Para!$C20)*(AD$101=Para!$F$4),Para!$D20,0))+(IF((AD$104=Para!$C20)*(AD$105=Para!$F$4),Para!$D20,0))+(IF((AD$108=Para!$C20)*(AD$109=Para!$F$4),Para!$D20,0))+(IF((AD$112=Para!$C20)*(AD$113=Para!$F$4),Para!$D20,0))+(IF((AD$116=Para!$C20)*(AD$117=Para!$F$4),Para!$D20,0))+(IF((AD$120=Para!$C20)*(AD$121=Para!$F$4),Para!$D20,0))</f>
        <v>0</v>
      </c>
      <c r="AE160" s="99">
        <f ca="1">IF((AE$8=Para!$C20)*(AE$9=Para!$F$4),Para!$D20,0)+(IF((AE$12=Para!$C20)*(AE$13=Para!$F$4),Para!$D20,0))+(IF((AE$16=Para!$C20)*(AE$17=Para!$F$4),Para!$D20,0))+(IF((AE$20=Para!$C20)*(AE$21=Para!$F$4),Para!$D20,0))+(IF((AE$24=Para!$C20)*(AE$25=Para!$F$4),Para!$D20,0))+(IF((AE$28=Para!$C20)*(AE$29=Para!$F$4),Para!$D20,0))+(IF((AE$32=Para!$C20)*(AE$33=Para!$F$4),Para!$D20,0))+(IF((AE$36=Para!$C20)*(AE$37=Para!$F$4),Para!$D20,0))+(IF((AE$40=Para!$C20)*(AE$41=Para!$F$4),Para!$D20,0))+(IF((AE$44=Para!$C20)*(AE$45=Para!$F$4),Para!$D20,0))+(IF((AE$48=Para!$C20)*(AE$49=Para!$F$4),Para!$D20,0))+(IF((AE$52=Para!$C20)*(AE$53=Para!$F$4),Para!$D20,0))+(IF((AE$56=Para!$C20)*(AE$57=Para!$F$4),Para!$D20,0))+(IF((AE$60=Para!$C20)*(AE$61=Para!$F$4),Para!$D20,0))+(IF((AE$64=Para!$C20)*(AE$65=Para!$F$4),Para!$D20,0))+(IF((AE$68=Para!$C20)*(AE$69=Para!$F$4),Para!$D20,0))+(IF((AE$72=Para!$C20)*(AE$73=Para!$F$4),Para!$D20,0))+(IF((AE$76=Para!$C20)*(AE$77=Para!$F$4),Para!$D20,0))+(IF((AE$80=Para!$C20)*(AE$81=Para!$F$4),Para!$D20,0))+(IF((AE$84=Para!$C20)*(AE$85=Para!$F$4),Para!$D20,0))+(IF((AE$88=Para!$C20)*(AE$89=Para!$F$4),Para!$D20,0))+(IF((AE$92=Para!$C20)*(AE$93=Para!$F$4),Para!$D20,0))+(IF((AE$96=Para!$C20)*(AE$97=Para!$F$4),Para!$D20,0))+(IF((AE$100=Para!$C20)*(AE$101=Para!$F$4),Para!$D20,0))+(IF((AE$104=Para!$C20)*(AE$105=Para!$F$4),Para!$D20,0))+(IF((AE$108=Para!$C20)*(AE$109=Para!$F$4),Para!$D20,0))+(IF((AE$112=Para!$C20)*(AE$113=Para!$F$4),Para!$D20,0))+(IF((AE$116=Para!$C20)*(AE$117=Para!$F$4),Para!$D20,0))+(IF((AE$120=Para!$C20)*(AE$121=Para!$F$4),Para!$D20,0))</f>
        <v>0</v>
      </c>
      <c r="AF160" s="99">
        <f ca="1">IF((AF$8=Para!$C20)*(AF$9=Para!$F$4),Para!$D20,0)+(IF((AF$12=Para!$C20)*(AF$13=Para!$F$4),Para!$D20,0))+(IF((AF$16=Para!$C20)*(AF$17=Para!$F$4),Para!$D20,0))+(IF((AF$20=Para!$C20)*(AF$21=Para!$F$4),Para!$D20,0))+(IF((AF$24=Para!$C20)*(AF$25=Para!$F$4),Para!$D20,0))+(IF((AF$28=Para!$C20)*(AF$29=Para!$F$4),Para!$D20,0))+(IF((AF$32=Para!$C20)*(AF$33=Para!$F$4),Para!$D20,0))+(IF((AF$36=Para!$C20)*(AF$37=Para!$F$4),Para!$D20,0))+(IF((AF$40=Para!$C20)*(AF$41=Para!$F$4),Para!$D20,0))+(IF((AF$44=Para!$C20)*(AF$45=Para!$F$4),Para!$D20,0))+(IF((AF$48=Para!$C20)*(AF$49=Para!$F$4),Para!$D20,0))+(IF((AF$52=Para!$C20)*(AF$53=Para!$F$4),Para!$D20,0))+(IF((AF$56=Para!$C20)*(AF$57=Para!$F$4),Para!$D20,0))+(IF((AF$60=Para!$C20)*(AF$61=Para!$F$4),Para!$D20,0))+(IF((AF$64=Para!$C20)*(AF$65=Para!$F$4),Para!$D20,0))+(IF((AF$68=Para!$C20)*(AF$69=Para!$F$4),Para!$D20,0))+(IF((AF$72=Para!$C20)*(AF$73=Para!$F$4),Para!$D20,0))+(IF((AF$76=Para!$C20)*(AF$77=Para!$F$4),Para!$D20,0))+(IF((AF$80=Para!$C20)*(AF$81=Para!$F$4),Para!$D20,0))+(IF((AF$84=Para!$C20)*(AF$85=Para!$F$4),Para!$D20,0))+(IF((AF$88=Para!$C20)*(AF$89=Para!$F$4),Para!$D20,0))+(IF((AF$92=Para!$C20)*(AF$93=Para!$F$4),Para!$D20,0))+(IF((AF$96=Para!$C20)*(AF$97=Para!$F$4),Para!$D20,0))+(IF((AF$100=Para!$C20)*(AF$101=Para!$F$4),Para!$D20,0))+(IF((AF$104=Para!$C20)*(AF$105=Para!$F$4),Para!$D20,0))+(IF((AF$108=Para!$C20)*(AF$109=Para!$F$4),Para!$D20,0))+(IF((AF$112=Para!$C20)*(AF$113=Para!$F$4),Para!$D20,0))+(IF((AF$116=Para!$C20)*(AF$117=Para!$F$4),Para!$D20,0))+(IF((AF$120=Para!$C20)*(AF$121=Para!$F$4),Para!$D20,0))</f>
        <v>0</v>
      </c>
      <c r="AG160" s="99">
        <f ca="1">IF((AG$8=Para!$C20)*(AG$9=Para!$F$4),Para!$D20,0)+(IF((AG$12=Para!$C20)*(AG$13=Para!$F$4),Para!$D20,0))+(IF((AG$16=Para!$C20)*(AG$17=Para!$F$4),Para!$D20,0))+(IF((AG$20=Para!$C20)*(AG$21=Para!$F$4),Para!$D20,0))+(IF((AG$24=Para!$C20)*(AG$25=Para!$F$4),Para!$D20,0))+(IF((AG$28=Para!$C20)*(AG$29=Para!$F$4),Para!$D20,0))+(IF((AG$32=Para!$C20)*(AG$33=Para!$F$4),Para!$D20,0))+(IF((AG$36=Para!$C20)*(AG$37=Para!$F$4),Para!$D20,0))+(IF((AG$40=Para!$C20)*(AG$41=Para!$F$4),Para!$D20,0))+(IF((AG$44=Para!$C20)*(AG$45=Para!$F$4),Para!$D20,0))+(IF((AG$48=Para!$C20)*(AG$49=Para!$F$4),Para!$D20,0))+(IF((AG$52=Para!$C20)*(AG$53=Para!$F$4),Para!$D20,0))+(IF((AG$56=Para!$C20)*(AG$57=Para!$F$4),Para!$D20,0))+(IF((AG$60=Para!$C20)*(AG$61=Para!$F$4),Para!$D20,0))+(IF((AG$64=Para!$C20)*(AG$65=Para!$F$4),Para!$D20,0))+(IF((AG$68=Para!$C20)*(AG$69=Para!$F$4),Para!$D20,0))+(IF((AG$72=Para!$C20)*(AG$73=Para!$F$4),Para!$D20,0))+(IF((AG$76=Para!$C20)*(AG$77=Para!$F$4),Para!$D20,0))+(IF((AG$80=Para!$C20)*(AG$81=Para!$F$4),Para!$D20,0))+(IF((AG$84=Para!$C20)*(AG$85=Para!$F$4),Para!$D20,0))+(IF((AG$88=Para!$C20)*(AG$89=Para!$F$4),Para!$D20,0))+(IF((AG$92=Para!$C20)*(AG$93=Para!$F$4),Para!$D20,0))+(IF((AG$96=Para!$C20)*(AG$97=Para!$F$4),Para!$D20,0))+(IF((AG$100=Para!$C20)*(AG$101=Para!$F$4),Para!$D20,0))+(IF((AG$104=Para!$C20)*(AG$105=Para!$F$4),Para!$D20,0))+(IF((AG$108=Para!$C20)*(AG$109=Para!$F$4),Para!$D20,0))+(IF((AG$112=Para!$C20)*(AG$113=Para!$F$4),Para!$D20,0))+(IF((AG$116=Para!$C20)*(AG$117=Para!$F$4),Para!$D20,0))+(IF((AG$120=Para!$C20)*(AG$121=Para!$F$4),Para!$D20,0))</f>
        <v>0</v>
      </c>
    </row>
    <row r="161" spans="1:33" ht="15" customHeight="1">
      <c r="A161" s="111"/>
      <c r="B161" s="96" t="s">
        <v>17</v>
      </c>
      <c r="C161" s="99">
        <f ca="1">IF((C$8=Para!$C21)*(C$9=Para!$F$4),Para!$D21,0)+(IF((C$12=Para!$C21)*(C$13=Para!$F$4),Para!$D21,0))+(IF((C$16=Para!$C21)*(C$17=Para!$F$4),Para!$D21,0))+(IF((C$20=Para!$C21)*(C$21=Para!$F$4),Para!$D21,0))+(IF((C$24=Para!$C21)*(C$25=Para!$F$4),Para!$D21,0))+(IF((C$28=Para!$C21)*(C$29=Para!$F$4),Para!$D21,0))+(IF((C$32=Para!$C21)*(C$33=Para!$F$4),Para!$D21,0))+(IF((C$36=Para!$C21)*(C$37=Para!$F$4),Para!$D21,0))+(IF((C$40=Para!$C21)*(C$41=Para!$F$4),Para!$D21,0))+(IF((C$44=Para!$C21)*(C$45=Para!$F$4),Para!$D21,0))+(IF((C$48=Para!$C21)*(C$49=Para!$F$4),Para!$D21,0))+(IF((C$52=Para!$C21)*(C$53=Para!$F$4),Para!$D21,0))+(IF((C$56=Para!$C21)*(C$57=Para!$F$4),Para!$D21,0))+(IF((C$60=Para!$C21)*(C$61=Para!$F$4),Para!$D21,0))+(IF((C$64=Para!$C21)*(C$65=Para!$F$4),Para!$D21,0))+(IF((C$68=Para!$C21)*(C$69=Para!$F$4),Para!$D21,0))+(IF((C$72=Para!$C21)*(C$73=Para!$F$4),Para!$D21,0))+(IF((C$76=Para!$C21)*(C$77=Para!$F$4),Para!$D21,0))+(IF((C$80=Para!$C21)*(C$81=Para!$F$4),Para!$D21,0))+(IF((C$84=Para!$C21)*(C$85=Para!$F$4),Para!$D21,0))+(IF((C$88=Para!$C21)*(C$89=Para!$F$4),Para!$D21,0))+(IF((C$92=Para!$C21)*(C$93=Para!$F$4),Para!$D21,0))+(IF((C$96=Para!$C21)*(C$97=Para!$F$4),Para!$D21,0))+(IF((C$100=Para!$C21)*(C$101=Para!$F$4),Para!$D21,0))+(IF((C$104=Para!$C21)*(C$105=Para!$F$4),Para!$D21,0))+(IF((C$108=Para!$C21)*(C$109=Para!$F$4),Para!$D21,0))+(IF((C$112=Para!$C21)*(C$113=Para!$F$4),Para!$D21,0))+(IF((C$116=Para!$C21)*(C$117=Para!$F$4),Para!$D21,0))+(IF((C$120=Para!$C21)*(C$121=Para!$F$4),Para!$D21,0))</f>
        <v>0</v>
      </c>
      <c r="D161" s="99">
        <f ca="1">IF((D$8=Para!$C21)*(D$9=Para!$F$4),Para!$D21,0)+(IF((D$12=Para!$C21)*(D$13=Para!$F$4),Para!$D21,0))+(IF((D$16=Para!$C21)*(D$17=Para!$F$4),Para!$D21,0))+(IF((D$20=Para!$C21)*(D$21=Para!$F$4),Para!$D21,0))+(IF((D$24=Para!$C21)*(D$25=Para!$F$4),Para!$D21,0))+(IF((D$28=Para!$C21)*(D$29=Para!$F$4),Para!$D21,0))+(IF((D$32=Para!$C21)*(D$33=Para!$F$4),Para!$D21,0))+(IF((D$36=Para!$C21)*(D$37=Para!$F$4),Para!$D21,0))+(IF((D$40=Para!$C21)*(D$41=Para!$F$4),Para!$D21,0))+(IF((D$44=Para!$C21)*(D$45=Para!$F$4),Para!$D21,0))+(IF((D$48=Para!$C21)*(D$49=Para!$F$4),Para!$D21,0))+(IF((D$52=Para!$C21)*(D$53=Para!$F$4),Para!$D21,0))+(IF((D$56=Para!$C21)*(D$57=Para!$F$4),Para!$D21,0))+(IF((D$60=Para!$C21)*(D$61=Para!$F$4),Para!$D21,0))+(IF((D$64=Para!$C21)*(D$65=Para!$F$4),Para!$D21,0))+(IF((D$68=Para!$C21)*(D$69=Para!$F$4),Para!$D21,0))+(IF((D$72=Para!$C21)*(D$73=Para!$F$4),Para!$D21,0))+(IF((D$76=Para!$C21)*(D$77=Para!$F$4),Para!$D21,0))+(IF((D$80=Para!$C21)*(D$81=Para!$F$4),Para!$D21,0))+(IF((D$84=Para!$C21)*(D$85=Para!$F$4),Para!$D21,0))+(IF((D$88=Para!$C21)*(D$89=Para!$F$4),Para!$D21,0))+(IF((D$92=Para!$C21)*(D$93=Para!$F$4),Para!$D21,0))+(IF((D$96=Para!$C21)*(D$97=Para!$F$4),Para!$D21,0))+(IF((D$100=Para!$C21)*(D$101=Para!$F$4),Para!$D21,0))+(IF((D$104=Para!$C21)*(D$105=Para!$F$4),Para!$D21,0))+(IF((D$108=Para!$C21)*(D$109=Para!$F$4),Para!$D21,0))+(IF((D$112=Para!$C21)*(D$113=Para!$F$4),Para!$D21,0))+(IF((D$116=Para!$C21)*(D$117=Para!$F$4),Para!$D21,0))+(IF((D$120=Para!$C21)*(D$121=Para!$F$4),Para!$D21,0))</f>
        <v>0</v>
      </c>
      <c r="E161" s="99">
        <f ca="1">IF((E$8=Para!$C21)*(E$9=Para!$F$4),Para!$D21,0)+(IF((E$12=Para!$C21)*(E$13=Para!$F$4),Para!$D21,0))+(IF((E$16=Para!$C21)*(E$17=Para!$F$4),Para!$D21,0))+(IF((E$20=Para!$C21)*(E$21=Para!$F$4),Para!$D21,0))+(IF((E$24=Para!$C21)*(E$25=Para!$F$4),Para!$D21,0))+(IF((E$28=Para!$C21)*(E$29=Para!$F$4),Para!$D21,0))+(IF((E$32=Para!$C21)*(E$33=Para!$F$4),Para!$D21,0))+(IF((E$36=Para!$C21)*(E$37=Para!$F$4),Para!$D21,0))+(IF((E$40=Para!$C21)*(E$41=Para!$F$4),Para!$D21,0))+(IF((E$44=Para!$C21)*(E$45=Para!$F$4),Para!$D21,0))+(IF((E$48=Para!$C21)*(E$49=Para!$F$4),Para!$D21,0))+(IF((E$52=Para!$C21)*(E$53=Para!$F$4),Para!$D21,0))+(IF((E$56=Para!$C21)*(E$57=Para!$F$4),Para!$D21,0))+(IF((E$60=Para!$C21)*(E$61=Para!$F$4),Para!$D21,0))+(IF((E$64=Para!$C21)*(E$65=Para!$F$4),Para!$D21,0))+(IF((E$68=Para!$C21)*(E$69=Para!$F$4),Para!$D21,0))+(IF((E$72=Para!$C21)*(E$73=Para!$F$4),Para!$D21,0))+(IF((E$76=Para!$C21)*(E$77=Para!$F$4),Para!$D21,0))+(IF((E$80=Para!$C21)*(E$81=Para!$F$4),Para!$D21,0))+(IF((E$84=Para!$C21)*(E$85=Para!$F$4),Para!$D21,0))+(IF((E$88=Para!$C21)*(E$89=Para!$F$4),Para!$D21,0))+(IF((E$92=Para!$C21)*(E$93=Para!$F$4),Para!$D21,0))+(IF((E$96=Para!$C21)*(E$97=Para!$F$4),Para!$D21,0))+(IF((E$100=Para!$C21)*(E$101=Para!$F$4),Para!$D21,0))+(IF((E$104=Para!$C21)*(E$105=Para!$F$4),Para!$D21,0))+(IF((E$108=Para!$C21)*(E$109=Para!$F$4),Para!$D21,0))+(IF((E$112=Para!$C21)*(E$113=Para!$F$4),Para!$D21,0))+(IF((E$116=Para!$C21)*(E$117=Para!$F$4),Para!$D21,0))+(IF((E$120=Para!$C21)*(E$121=Para!$F$4),Para!$D21,0))</f>
        <v>0</v>
      </c>
      <c r="F161" s="99">
        <f ca="1">IF((F$8=Para!$C21)*(F$9=Para!$F$4),Para!$D21,0)+(IF((F$12=Para!$C21)*(F$13=Para!$F$4),Para!$D21,0))+(IF((F$16=Para!$C21)*(F$17=Para!$F$4),Para!$D21,0))+(IF((F$20=Para!$C21)*(F$21=Para!$F$4),Para!$D21,0))+(IF((F$24=Para!$C21)*(F$25=Para!$F$4),Para!$D21,0))+(IF((F$28=Para!$C21)*(F$29=Para!$F$4),Para!$D21,0))+(IF((F$32=Para!$C21)*(F$33=Para!$F$4),Para!$D21,0))+(IF((F$36=Para!$C21)*(F$37=Para!$F$4),Para!$D21,0))+(IF((F$40=Para!$C21)*(F$41=Para!$F$4),Para!$D21,0))+(IF((F$44=Para!$C21)*(F$45=Para!$F$4),Para!$D21,0))+(IF((F$48=Para!$C21)*(F$49=Para!$F$4),Para!$D21,0))+(IF((F$52=Para!$C21)*(F$53=Para!$F$4),Para!$D21,0))+(IF((F$56=Para!$C21)*(F$57=Para!$F$4),Para!$D21,0))+(IF((F$60=Para!$C21)*(F$61=Para!$F$4),Para!$D21,0))+(IF((F$64=Para!$C21)*(F$65=Para!$F$4),Para!$D21,0))+(IF((F$68=Para!$C21)*(F$69=Para!$F$4),Para!$D21,0))+(IF((F$72=Para!$C21)*(F$73=Para!$F$4),Para!$D21,0))+(IF((F$76=Para!$C21)*(F$77=Para!$F$4),Para!$D21,0))+(IF((F$80=Para!$C21)*(F$81=Para!$F$4),Para!$D21,0))+(IF((F$84=Para!$C21)*(F$85=Para!$F$4),Para!$D21,0))+(IF((F$88=Para!$C21)*(F$89=Para!$F$4),Para!$D21,0))+(IF((F$92=Para!$C21)*(F$93=Para!$F$4),Para!$D21,0))+(IF((F$96=Para!$C21)*(F$97=Para!$F$4),Para!$D21,0))+(IF((F$100=Para!$C21)*(F$101=Para!$F$4),Para!$D21,0))+(IF((F$104=Para!$C21)*(F$105=Para!$F$4),Para!$D21,0))+(IF((F$108=Para!$C21)*(F$109=Para!$F$4),Para!$D21,0))+(IF((F$112=Para!$C21)*(F$113=Para!$F$4),Para!$D21,0))+(IF((F$116=Para!$C21)*(F$117=Para!$F$4),Para!$D21,0))+(IF((F$120=Para!$C21)*(F$121=Para!$F$4),Para!$D21,0))</f>
        <v>0</v>
      </c>
      <c r="G161" s="99">
        <f ca="1">IF((G$8=Para!$C21)*(G$9=Para!$F$4),Para!$D21,0)+(IF((G$12=Para!$C21)*(G$13=Para!$F$4),Para!$D21,0))+(IF((G$16=Para!$C21)*(G$17=Para!$F$4),Para!$D21,0))+(IF((G$20=Para!$C21)*(G$21=Para!$F$4),Para!$D21,0))+(IF((G$24=Para!$C21)*(G$25=Para!$F$4),Para!$D21,0))+(IF((G$28=Para!$C21)*(G$29=Para!$F$4),Para!$D21,0))+(IF((G$32=Para!$C21)*(G$33=Para!$F$4),Para!$D21,0))+(IF((G$36=Para!$C21)*(G$37=Para!$F$4),Para!$D21,0))+(IF((G$40=Para!$C21)*(G$41=Para!$F$4),Para!$D21,0))+(IF((G$44=Para!$C21)*(G$45=Para!$F$4),Para!$D21,0))+(IF((G$48=Para!$C21)*(G$49=Para!$F$4),Para!$D21,0))+(IF((G$52=Para!$C21)*(G$53=Para!$F$4),Para!$D21,0))+(IF((G$56=Para!$C21)*(G$57=Para!$F$4),Para!$D21,0))+(IF((G$60=Para!$C21)*(G$61=Para!$F$4),Para!$D21,0))+(IF((G$64=Para!$C21)*(G$65=Para!$F$4),Para!$D21,0))+(IF((G$68=Para!$C21)*(G$69=Para!$F$4),Para!$D21,0))+(IF((G$72=Para!$C21)*(G$73=Para!$F$4),Para!$D21,0))+(IF((G$76=Para!$C21)*(G$77=Para!$F$4),Para!$D21,0))+(IF((G$80=Para!$C21)*(G$81=Para!$F$4),Para!$D21,0))+(IF((G$84=Para!$C21)*(G$85=Para!$F$4),Para!$D21,0))+(IF((G$88=Para!$C21)*(G$89=Para!$F$4),Para!$D21,0))+(IF((G$92=Para!$C21)*(G$93=Para!$F$4),Para!$D21,0))+(IF((G$96=Para!$C21)*(G$97=Para!$F$4),Para!$D21,0))+(IF((G$100=Para!$C21)*(G$101=Para!$F$4),Para!$D21,0))+(IF((G$104=Para!$C21)*(G$105=Para!$F$4),Para!$D21,0))+(IF((G$108=Para!$C21)*(G$109=Para!$F$4),Para!$D21,0))+(IF((G$112=Para!$C21)*(G$113=Para!$F$4),Para!$D21,0))+(IF((G$116=Para!$C21)*(G$117=Para!$F$4),Para!$D21,0))+(IF((G$120=Para!$C21)*(G$121=Para!$F$4),Para!$D21,0))</f>
        <v>0</v>
      </c>
      <c r="H161" s="99">
        <f ca="1">IF((H$8=Para!$C21)*(H$9=Para!$F$4),Para!$D21,0)+(IF((H$12=Para!$C21)*(H$13=Para!$F$4),Para!$D21,0))+(IF((H$16=Para!$C21)*(H$17=Para!$F$4),Para!$D21,0))+(IF((H$20=Para!$C21)*(H$21=Para!$F$4),Para!$D21,0))+(IF((H$24=Para!$C21)*(H$25=Para!$F$4),Para!$D21,0))+(IF((H$28=Para!$C21)*(H$29=Para!$F$4),Para!$D21,0))+(IF((H$32=Para!$C21)*(H$33=Para!$F$4),Para!$D21,0))+(IF((H$36=Para!$C21)*(H$37=Para!$F$4),Para!$D21,0))+(IF((H$40=Para!$C21)*(H$41=Para!$F$4),Para!$D21,0))+(IF((H$44=Para!$C21)*(H$45=Para!$F$4),Para!$D21,0))+(IF((H$48=Para!$C21)*(H$49=Para!$F$4),Para!$D21,0))+(IF((H$52=Para!$C21)*(H$53=Para!$F$4),Para!$D21,0))+(IF((H$56=Para!$C21)*(H$57=Para!$F$4),Para!$D21,0))+(IF((H$60=Para!$C21)*(H$61=Para!$F$4),Para!$D21,0))+(IF((H$64=Para!$C21)*(H$65=Para!$F$4),Para!$D21,0))+(IF((H$68=Para!$C21)*(H$69=Para!$F$4),Para!$D21,0))+(IF((H$72=Para!$C21)*(H$73=Para!$F$4),Para!$D21,0))+(IF((H$76=Para!$C21)*(H$77=Para!$F$4),Para!$D21,0))+(IF((H$80=Para!$C21)*(H$81=Para!$F$4),Para!$D21,0))+(IF((H$84=Para!$C21)*(H$85=Para!$F$4),Para!$D21,0))+(IF((H$88=Para!$C21)*(H$89=Para!$F$4),Para!$D21,0))+(IF((H$92=Para!$C21)*(H$93=Para!$F$4),Para!$D21,0))+(IF((H$96=Para!$C21)*(H$97=Para!$F$4),Para!$D21,0))+(IF((H$100=Para!$C21)*(H$101=Para!$F$4),Para!$D21,0))+(IF((H$104=Para!$C21)*(H$105=Para!$F$4),Para!$D21,0))+(IF((H$108=Para!$C21)*(H$109=Para!$F$4),Para!$D21,0))+(IF((H$112=Para!$C21)*(H$113=Para!$F$4),Para!$D21,0))+(IF((H$116=Para!$C21)*(H$117=Para!$F$4),Para!$D21,0))+(IF((H$120=Para!$C21)*(H$121=Para!$F$4),Para!$D21,0))</f>
        <v>0</v>
      </c>
      <c r="I161" s="99">
        <f ca="1">IF((I$8=Para!$C21)*(I$9=Para!$F$4),Para!$D21,0)+(IF((I$12=Para!$C21)*(I$13=Para!$F$4),Para!$D21,0))+(IF((I$16=Para!$C21)*(I$17=Para!$F$4),Para!$D21,0))+(IF((I$20=Para!$C21)*(I$21=Para!$F$4),Para!$D21,0))+(IF((I$24=Para!$C21)*(I$25=Para!$F$4),Para!$D21,0))+(IF((I$28=Para!$C21)*(I$29=Para!$F$4),Para!$D21,0))+(IF((I$32=Para!$C21)*(I$33=Para!$F$4),Para!$D21,0))+(IF((I$36=Para!$C21)*(I$37=Para!$F$4),Para!$D21,0))+(IF((I$40=Para!$C21)*(I$41=Para!$F$4),Para!$D21,0))+(IF((I$44=Para!$C21)*(I$45=Para!$F$4),Para!$D21,0))+(IF((I$48=Para!$C21)*(I$49=Para!$F$4),Para!$D21,0))+(IF((I$52=Para!$C21)*(I$53=Para!$F$4),Para!$D21,0))+(IF((I$56=Para!$C21)*(I$57=Para!$F$4),Para!$D21,0))+(IF((I$60=Para!$C21)*(I$61=Para!$F$4),Para!$D21,0))+(IF((I$64=Para!$C21)*(I$65=Para!$F$4),Para!$D21,0))+(IF((I$68=Para!$C21)*(I$69=Para!$F$4),Para!$D21,0))+(IF((I$72=Para!$C21)*(I$73=Para!$F$4),Para!$D21,0))+(IF((I$76=Para!$C21)*(I$77=Para!$F$4),Para!$D21,0))+(IF((I$80=Para!$C21)*(I$81=Para!$F$4),Para!$D21,0))+(IF((I$84=Para!$C21)*(I$85=Para!$F$4),Para!$D21,0))+(IF((I$88=Para!$C21)*(I$89=Para!$F$4),Para!$D21,0))+(IF((I$92=Para!$C21)*(I$93=Para!$F$4),Para!$D21,0))+(IF((I$96=Para!$C21)*(I$97=Para!$F$4),Para!$D21,0))+(IF((I$100=Para!$C21)*(I$101=Para!$F$4),Para!$D21,0))+(IF((I$104=Para!$C21)*(I$105=Para!$F$4),Para!$D21,0))+(IF((I$108=Para!$C21)*(I$109=Para!$F$4),Para!$D21,0))+(IF((I$112=Para!$C21)*(I$113=Para!$F$4),Para!$D21,0))+(IF((I$116=Para!$C21)*(I$117=Para!$F$4),Para!$D21,0))+(IF((I$120=Para!$C21)*(I$121=Para!$F$4),Para!$D21,0))</f>
        <v>0</v>
      </c>
      <c r="J161" s="99">
        <f ca="1">IF((J$8=Para!$C21)*(J$9=Para!$F$4),Para!$D21,0)+(IF((J$12=Para!$C21)*(J$13=Para!$F$4),Para!$D21,0))+(IF((J$16=Para!$C21)*(J$17=Para!$F$4),Para!$D21,0))+(IF((J$20=Para!$C21)*(J$21=Para!$F$4),Para!$D21,0))+(IF((J$24=Para!$C21)*(J$25=Para!$F$4),Para!$D21,0))+(IF((J$28=Para!$C21)*(J$29=Para!$F$4),Para!$D21,0))+(IF((J$32=Para!$C21)*(J$33=Para!$F$4),Para!$D21,0))+(IF((J$36=Para!$C21)*(J$37=Para!$F$4),Para!$D21,0))+(IF((J$40=Para!$C21)*(J$41=Para!$F$4),Para!$D21,0))+(IF((J$44=Para!$C21)*(J$45=Para!$F$4),Para!$D21,0))+(IF((J$48=Para!$C21)*(J$49=Para!$F$4),Para!$D21,0))+(IF((J$52=Para!$C21)*(J$53=Para!$F$4),Para!$D21,0))+(IF((J$56=Para!$C21)*(J$57=Para!$F$4),Para!$D21,0))+(IF((J$60=Para!$C21)*(J$61=Para!$F$4),Para!$D21,0))+(IF((J$64=Para!$C21)*(J$65=Para!$F$4),Para!$D21,0))+(IF((J$68=Para!$C21)*(J$69=Para!$F$4),Para!$D21,0))+(IF((J$72=Para!$C21)*(J$73=Para!$F$4),Para!$D21,0))+(IF((J$76=Para!$C21)*(J$77=Para!$F$4),Para!$D21,0))+(IF((J$80=Para!$C21)*(J$81=Para!$F$4),Para!$D21,0))+(IF((J$84=Para!$C21)*(J$85=Para!$F$4),Para!$D21,0))+(IF((J$88=Para!$C21)*(J$89=Para!$F$4),Para!$D21,0))+(IF((J$92=Para!$C21)*(J$93=Para!$F$4),Para!$D21,0))+(IF((J$96=Para!$C21)*(J$97=Para!$F$4),Para!$D21,0))+(IF((J$100=Para!$C21)*(J$101=Para!$F$4),Para!$D21,0))+(IF((J$104=Para!$C21)*(J$105=Para!$F$4),Para!$D21,0))+(IF((J$108=Para!$C21)*(J$109=Para!$F$4),Para!$D21,0))+(IF((J$112=Para!$C21)*(J$113=Para!$F$4),Para!$D21,0))+(IF((J$116=Para!$C21)*(J$117=Para!$F$4),Para!$D21,0))+(IF((J$120=Para!$C21)*(J$121=Para!$F$4),Para!$D21,0))</f>
        <v>0</v>
      </c>
      <c r="K161" s="99">
        <f ca="1">IF((K$8=Para!$C21)*(K$9=Para!$F$4),Para!$D21,0)+(IF((K$12=Para!$C21)*(K$13=Para!$F$4),Para!$D21,0))+(IF((K$16=Para!$C21)*(K$17=Para!$F$4),Para!$D21,0))+(IF((K$20=Para!$C21)*(K$21=Para!$F$4),Para!$D21,0))+(IF((K$24=Para!$C21)*(K$25=Para!$F$4),Para!$D21,0))+(IF((K$28=Para!$C21)*(K$29=Para!$F$4),Para!$D21,0))+(IF((K$32=Para!$C21)*(K$33=Para!$F$4),Para!$D21,0))+(IF((K$36=Para!$C21)*(K$37=Para!$F$4),Para!$D21,0))+(IF((K$40=Para!$C21)*(K$41=Para!$F$4),Para!$D21,0))+(IF((K$44=Para!$C21)*(K$45=Para!$F$4),Para!$D21,0))+(IF((K$48=Para!$C21)*(K$49=Para!$F$4),Para!$D21,0))+(IF((K$52=Para!$C21)*(K$53=Para!$F$4),Para!$D21,0))+(IF((K$56=Para!$C21)*(K$57=Para!$F$4),Para!$D21,0))+(IF((K$60=Para!$C21)*(K$61=Para!$F$4),Para!$D21,0))+(IF((K$64=Para!$C21)*(K$65=Para!$F$4),Para!$D21,0))+(IF((K$68=Para!$C21)*(K$69=Para!$F$4),Para!$D21,0))+(IF((K$72=Para!$C21)*(K$73=Para!$F$4),Para!$D21,0))+(IF((K$76=Para!$C21)*(K$77=Para!$F$4),Para!$D21,0))+(IF((K$80=Para!$C21)*(K$81=Para!$F$4),Para!$D21,0))+(IF((K$84=Para!$C21)*(K$85=Para!$F$4),Para!$D21,0))+(IF((K$88=Para!$C21)*(K$89=Para!$F$4),Para!$D21,0))+(IF((K$92=Para!$C21)*(K$93=Para!$F$4),Para!$D21,0))+(IF((K$96=Para!$C21)*(K$97=Para!$F$4),Para!$D21,0))+(IF((K$100=Para!$C21)*(K$101=Para!$F$4),Para!$D21,0))+(IF((K$104=Para!$C21)*(K$105=Para!$F$4),Para!$D21,0))+(IF((K$108=Para!$C21)*(K$109=Para!$F$4),Para!$D21,0))+(IF((K$112=Para!$C21)*(K$113=Para!$F$4),Para!$D21,0))+(IF((K$116=Para!$C21)*(K$117=Para!$F$4),Para!$D21,0))+(IF((K$120=Para!$C21)*(K$121=Para!$F$4),Para!$D21,0))</f>
        <v>0</v>
      </c>
      <c r="L161" s="99">
        <f ca="1">IF((L$8=Para!$C21)*(L$9=Para!$F$4),Para!$D21,0)+(IF((L$12=Para!$C21)*(L$13=Para!$F$4),Para!$D21,0))+(IF((L$16=Para!$C21)*(L$17=Para!$F$4),Para!$D21,0))+(IF((L$20=Para!$C21)*(L$21=Para!$F$4),Para!$D21,0))+(IF((L$24=Para!$C21)*(L$25=Para!$F$4),Para!$D21,0))+(IF((L$28=Para!$C21)*(L$29=Para!$F$4),Para!$D21,0))+(IF((L$32=Para!$C21)*(L$33=Para!$F$4),Para!$D21,0))+(IF((L$36=Para!$C21)*(L$37=Para!$F$4),Para!$D21,0))+(IF((L$40=Para!$C21)*(L$41=Para!$F$4),Para!$D21,0))+(IF((L$44=Para!$C21)*(L$45=Para!$F$4),Para!$D21,0))+(IF((L$48=Para!$C21)*(L$49=Para!$F$4),Para!$D21,0))+(IF((L$52=Para!$C21)*(L$53=Para!$F$4),Para!$D21,0))+(IF((L$56=Para!$C21)*(L$57=Para!$F$4),Para!$D21,0))+(IF((L$60=Para!$C21)*(L$61=Para!$F$4),Para!$D21,0))+(IF((L$64=Para!$C21)*(L$65=Para!$F$4),Para!$D21,0))+(IF((L$68=Para!$C21)*(L$69=Para!$F$4),Para!$D21,0))+(IF((L$72=Para!$C21)*(L$73=Para!$F$4),Para!$D21,0))+(IF((L$76=Para!$C21)*(L$77=Para!$F$4),Para!$D21,0))+(IF((L$80=Para!$C21)*(L$81=Para!$F$4),Para!$D21,0))+(IF((L$84=Para!$C21)*(L$85=Para!$F$4),Para!$D21,0))+(IF((L$88=Para!$C21)*(L$89=Para!$F$4),Para!$D21,0))+(IF((L$92=Para!$C21)*(L$93=Para!$F$4),Para!$D21,0))+(IF((L$96=Para!$C21)*(L$97=Para!$F$4),Para!$D21,0))+(IF((L$100=Para!$C21)*(L$101=Para!$F$4),Para!$D21,0))+(IF((L$104=Para!$C21)*(L$105=Para!$F$4),Para!$D21,0))+(IF((L$108=Para!$C21)*(L$109=Para!$F$4),Para!$D21,0))+(IF((L$112=Para!$C21)*(L$113=Para!$F$4),Para!$D21,0))+(IF((L$116=Para!$C21)*(L$117=Para!$F$4),Para!$D21,0))+(IF((L$120=Para!$C21)*(L$121=Para!$F$4),Para!$D21,0))</f>
        <v>0</v>
      </c>
      <c r="M161" s="99">
        <f ca="1">IF((M$8=Para!$C21)*(M$9=Para!$F$4),Para!$D21,0)+(IF((M$12=Para!$C21)*(M$13=Para!$F$4),Para!$D21,0))+(IF((M$16=Para!$C21)*(M$17=Para!$F$4),Para!$D21,0))+(IF((M$20=Para!$C21)*(M$21=Para!$F$4),Para!$D21,0))+(IF((M$24=Para!$C21)*(M$25=Para!$F$4),Para!$D21,0))+(IF((M$28=Para!$C21)*(M$29=Para!$F$4),Para!$D21,0))+(IF((M$32=Para!$C21)*(M$33=Para!$F$4),Para!$D21,0))+(IF((M$36=Para!$C21)*(M$37=Para!$F$4),Para!$D21,0))+(IF((M$40=Para!$C21)*(M$41=Para!$F$4),Para!$D21,0))+(IF((M$44=Para!$C21)*(M$45=Para!$F$4),Para!$D21,0))+(IF((M$48=Para!$C21)*(M$49=Para!$F$4),Para!$D21,0))+(IF((M$52=Para!$C21)*(M$53=Para!$F$4),Para!$D21,0))+(IF((M$56=Para!$C21)*(M$57=Para!$F$4),Para!$D21,0))+(IF((M$60=Para!$C21)*(M$61=Para!$F$4),Para!$D21,0))+(IF((M$64=Para!$C21)*(M$65=Para!$F$4),Para!$D21,0))+(IF((M$68=Para!$C21)*(M$69=Para!$F$4),Para!$D21,0))+(IF((M$72=Para!$C21)*(M$73=Para!$F$4),Para!$D21,0))+(IF((M$76=Para!$C21)*(M$77=Para!$F$4),Para!$D21,0))+(IF((M$80=Para!$C21)*(M$81=Para!$F$4),Para!$D21,0))+(IF((M$84=Para!$C21)*(M$85=Para!$F$4),Para!$D21,0))+(IF((M$88=Para!$C21)*(M$89=Para!$F$4),Para!$D21,0))+(IF((M$92=Para!$C21)*(M$93=Para!$F$4),Para!$D21,0))+(IF((M$96=Para!$C21)*(M$97=Para!$F$4),Para!$D21,0))+(IF((M$100=Para!$C21)*(M$101=Para!$F$4),Para!$D21,0))+(IF((M$104=Para!$C21)*(M$105=Para!$F$4),Para!$D21,0))+(IF((M$108=Para!$C21)*(M$109=Para!$F$4),Para!$D21,0))+(IF((M$112=Para!$C21)*(M$113=Para!$F$4),Para!$D21,0))+(IF((M$116=Para!$C21)*(M$117=Para!$F$4),Para!$D21,0))+(IF((M$120=Para!$C21)*(M$121=Para!$F$4),Para!$D21,0))</f>
        <v>0</v>
      </c>
      <c r="N161" s="99">
        <f ca="1">IF((N$8=Para!$C21)*(N$9=Para!$F$4),Para!$D21,0)+(IF((N$12=Para!$C21)*(N$13=Para!$F$4),Para!$D21,0))+(IF((N$16=Para!$C21)*(N$17=Para!$F$4),Para!$D21,0))+(IF((N$20=Para!$C21)*(N$21=Para!$F$4),Para!$D21,0))+(IF((N$24=Para!$C21)*(N$25=Para!$F$4),Para!$D21,0))+(IF((N$28=Para!$C21)*(N$29=Para!$F$4),Para!$D21,0))+(IF((N$32=Para!$C21)*(N$33=Para!$F$4),Para!$D21,0))+(IF((N$36=Para!$C21)*(N$37=Para!$F$4),Para!$D21,0))+(IF((N$40=Para!$C21)*(N$41=Para!$F$4),Para!$D21,0))+(IF((N$44=Para!$C21)*(N$45=Para!$F$4),Para!$D21,0))+(IF((N$48=Para!$C21)*(N$49=Para!$F$4),Para!$D21,0))+(IF((N$52=Para!$C21)*(N$53=Para!$F$4),Para!$D21,0))+(IF((N$56=Para!$C21)*(N$57=Para!$F$4),Para!$D21,0))+(IF((N$60=Para!$C21)*(N$61=Para!$F$4),Para!$D21,0))+(IF((N$64=Para!$C21)*(N$65=Para!$F$4),Para!$D21,0))+(IF((N$68=Para!$C21)*(N$69=Para!$F$4),Para!$D21,0))+(IF((N$72=Para!$C21)*(N$73=Para!$F$4),Para!$D21,0))+(IF((N$76=Para!$C21)*(N$77=Para!$F$4),Para!$D21,0))+(IF((N$80=Para!$C21)*(N$81=Para!$F$4),Para!$D21,0))+(IF((N$84=Para!$C21)*(N$85=Para!$F$4),Para!$D21,0))+(IF((N$88=Para!$C21)*(N$89=Para!$F$4),Para!$D21,0))+(IF((N$92=Para!$C21)*(N$93=Para!$F$4),Para!$D21,0))+(IF((N$96=Para!$C21)*(N$97=Para!$F$4),Para!$D21,0))+(IF((N$100=Para!$C21)*(N$101=Para!$F$4),Para!$D21,0))+(IF((N$104=Para!$C21)*(N$105=Para!$F$4),Para!$D21,0))+(IF((N$108=Para!$C21)*(N$109=Para!$F$4),Para!$D21,0))+(IF((N$112=Para!$C21)*(N$113=Para!$F$4),Para!$D21,0))+(IF((N$116=Para!$C21)*(N$117=Para!$F$4),Para!$D21,0))+(IF((N$120=Para!$C21)*(N$121=Para!$F$4),Para!$D21,0))</f>
        <v>0</v>
      </c>
      <c r="O161" s="99">
        <f ca="1">IF((O$8=Para!$C21)*(O$9=Para!$F$4),Para!$D21,0)+(IF((O$12=Para!$C21)*(O$13=Para!$F$4),Para!$D21,0))+(IF((O$16=Para!$C21)*(O$17=Para!$F$4),Para!$D21,0))+(IF((O$20=Para!$C21)*(O$21=Para!$F$4),Para!$D21,0))+(IF((O$24=Para!$C21)*(O$25=Para!$F$4),Para!$D21,0))+(IF((O$28=Para!$C21)*(O$29=Para!$F$4),Para!$D21,0))+(IF((O$32=Para!$C21)*(O$33=Para!$F$4),Para!$D21,0))+(IF((O$36=Para!$C21)*(O$37=Para!$F$4),Para!$D21,0))+(IF((O$40=Para!$C21)*(O$41=Para!$F$4),Para!$D21,0))+(IF((O$44=Para!$C21)*(O$45=Para!$F$4),Para!$D21,0))+(IF((O$48=Para!$C21)*(O$49=Para!$F$4),Para!$D21,0))+(IF((O$52=Para!$C21)*(O$53=Para!$F$4),Para!$D21,0))+(IF((O$56=Para!$C21)*(O$57=Para!$F$4),Para!$D21,0))+(IF((O$60=Para!$C21)*(O$61=Para!$F$4),Para!$D21,0))+(IF((O$64=Para!$C21)*(O$65=Para!$F$4),Para!$D21,0))+(IF((O$68=Para!$C21)*(O$69=Para!$F$4),Para!$D21,0))+(IF((O$72=Para!$C21)*(O$73=Para!$F$4),Para!$D21,0))+(IF((O$76=Para!$C21)*(O$77=Para!$F$4),Para!$D21,0))+(IF((O$80=Para!$C21)*(O$81=Para!$F$4),Para!$D21,0))+(IF((O$84=Para!$C21)*(O$85=Para!$F$4),Para!$D21,0))+(IF((O$88=Para!$C21)*(O$89=Para!$F$4),Para!$D21,0))+(IF((O$92=Para!$C21)*(O$93=Para!$F$4),Para!$D21,0))+(IF((O$96=Para!$C21)*(O$97=Para!$F$4),Para!$D21,0))+(IF((O$100=Para!$C21)*(O$101=Para!$F$4),Para!$D21,0))+(IF((O$104=Para!$C21)*(O$105=Para!$F$4),Para!$D21,0))+(IF((O$108=Para!$C21)*(O$109=Para!$F$4),Para!$D21,0))+(IF((O$112=Para!$C21)*(O$113=Para!$F$4),Para!$D21,0))+(IF((O$116=Para!$C21)*(O$117=Para!$F$4),Para!$D21,0))+(IF((O$120=Para!$C21)*(O$121=Para!$F$4),Para!$D21,0))</f>
        <v>0</v>
      </c>
      <c r="P161" s="99">
        <f ca="1">IF((P$8=Para!$C21)*(P$9=Para!$F$4),Para!$D21,0)+(IF((P$12=Para!$C21)*(P$13=Para!$F$4),Para!$D21,0))+(IF((P$16=Para!$C21)*(P$17=Para!$F$4),Para!$D21,0))+(IF((P$20=Para!$C21)*(P$21=Para!$F$4),Para!$D21,0))+(IF((P$24=Para!$C21)*(P$25=Para!$F$4),Para!$D21,0))+(IF((P$28=Para!$C21)*(P$29=Para!$F$4),Para!$D21,0))+(IF((P$32=Para!$C21)*(P$33=Para!$F$4),Para!$D21,0))+(IF((P$36=Para!$C21)*(P$37=Para!$F$4),Para!$D21,0))+(IF((P$40=Para!$C21)*(P$41=Para!$F$4),Para!$D21,0))+(IF((P$44=Para!$C21)*(P$45=Para!$F$4),Para!$D21,0))+(IF((P$48=Para!$C21)*(P$49=Para!$F$4),Para!$D21,0))+(IF((P$52=Para!$C21)*(P$53=Para!$F$4),Para!$D21,0))+(IF((P$56=Para!$C21)*(P$57=Para!$F$4),Para!$D21,0))+(IF((P$60=Para!$C21)*(P$61=Para!$F$4),Para!$D21,0))+(IF((P$64=Para!$C21)*(P$65=Para!$F$4),Para!$D21,0))+(IF((P$68=Para!$C21)*(P$69=Para!$F$4),Para!$D21,0))+(IF((P$72=Para!$C21)*(P$73=Para!$F$4),Para!$D21,0))+(IF((P$76=Para!$C21)*(P$77=Para!$F$4),Para!$D21,0))+(IF((P$80=Para!$C21)*(P$81=Para!$F$4),Para!$D21,0))+(IF((P$84=Para!$C21)*(P$85=Para!$F$4),Para!$D21,0))+(IF((P$88=Para!$C21)*(P$89=Para!$F$4),Para!$D21,0))+(IF((P$92=Para!$C21)*(P$93=Para!$F$4),Para!$D21,0))+(IF((P$96=Para!$C21)*(P$97=Para!$F$4),Para!$D21,0))+(IF((P$100=Para!$C21)*(P$101=Para!$F$4),Para!$D21,0))+(IF((P$104=Para!$C21)*(P$105=Para!$F$4),Para!$D21,0))+(IF((P$108=Para!$C21)*(P$109=Para!$F$4),Para!$D21,0))+(IF((P$112=Para!$C21)*(P$113=Para!$F$4),Para!$D21,0))+(IF((P$116=Para!$C21)*(P$117=Para!$F$4),Para!$D21,0))+(IF((P$120=Para!$C21)*(P$121=Para!$F$4),Para!$D21,0))</f>
        <v>0</v>
      </c>
      <c r="Q161" s="99">
        <f ca="1">IF((Q$8=Para!$C21)*(Q$9=Para!$F$4),Para!$D21,0)+(IF((Q$12=Para!$C21)*(Q$13=Para!$F$4),Para!$D21,0))+(IF((Q$16=Para!$C21)*(Q$17=Para!$F$4),Para!$D21,0))+(IF((Q$20=Para!$C21)*(Q$21=Para!$F$4),Para!$D21,0))+(IF((Q$24=Para!$C21)*(Q$25=Para!$F$4),Para!$D21,0))+(IF((Q$28=Para!$C21)*(Q$29=Para!$F$4),Para!$D21,0))+(IF((Q$32=Para!$C21)*(Q$33=Para!$F$4),Para!$D21,0))+(IF((Q$36=Para!$C21)*(Q$37=Para!$F$4),Para!$D21,0))+(IF((Q$40=Para!$C21)*(Q$41=Para!$F$4),Para!$D21,0))+(IF((Q$44=Para!$C21)*(Q$45=Para!$F$4),Para!$D21,0))+(IF((Q$48=Para!$C21)*(Q$49=Para!$F$4),Para!$D21,0))+(IF((Q$52=Para!$C21)*(Q$53=Para!$F$4),Para!$D21,0))+(IF((Q$56=Para!$C21)*(Q$57=Para!$F$4),Para!$D21,0))+(IF((Q$60=Para!$C21)*(Q$61=Para!$F$4),Para!$D21,0))+(IF((Q$64=Para!$C21)*(Q$65=Para!$F$4),Para!$D21,0))+(IF((Q$68=Para!$C21)*(Q$69=Para!$F$4),Para!$D21,0))+(IF((Q$72=Para!$C21)*(Q$73=Para!$F$4),Para!$D21,0))+(IF((Q$76=Para!$C21)*(Q$77=Para!$F$4),Para!$D21,0))+(IF((Q$80=Para!$C21)*(Q$81=Para!$F$4),Para!$D21,0))+(IF((Q$84=Para!$C21)*(Q$85=Para!$F$4),Para!$D21,0))+(IF((Q$88=Para!$C21)*(Q$89=Para!$F$4),Para!$D21,0))+(IF((Q$92=Para!$C21)*(Q$93=Para!$F$4),Para!$D21,0))+(IF((Q$96=Para!$C21)*(Q$97=Para!$F$4),Para!$D21,0))+(IF((Q$100=Para!$C21)*(Q$101=Para!$F$4),Para!$D21,0))+(IF((Q$104=Para!$C21)*(Q$105=Para!$F$4),Para!$D21,0))+(IF((Q$108=Para!$C21)*(Q$109=Para!$F$4),Para!$D21,0))+(IF((Q$112=Para!$C21)*(Q$113=Para!$F$4),Para!$D21,0))+(IF((Q$116=Para!$C21)*(Q$117=Para!$F$4),Para!$D21,0))+(IF((Q$120=Para!$C21)*(Q$121=Para!$F$4),Para!$D21,0))</f>
        <v>0</v>
      </c>
      <c r="R161" s="99">
        <f ca="1">IF((R$8=Para!$C21)*(R$9=Para!$F$4),Para!$D21,0)+(IF((R$12=Para!$C21)*(R$13=Para!$F$4),Para!$D21,0))+(IF((R$16=Para!$C21)*(R$17=Para!$F$4),Para!$D21,0))+(IF((R$20=Para!$C21)*(R$21=Para!$F$4),Para!$D21,0))+(IF((R$24=Para!$C21)*(R$25=Para!$F$4),Para!$D21,0))+(IF((R$28=Para!$C21)*(R$29=Para!$F$4),Para!$D21,0))+(IF((R$32=Para!$C21)*(R$33=Para!$F$4),Para!$D21,0))+(IF((R$36=Para!$C21)*(R$37=Para!$F$4),Para!$D21,0))+(IF((R$40=Para!$C21)*(R$41=Para!$F$4),Para!$D21,0))+(IF((R$44=Para!$C21)*(R$45=Para!$F$4),Para!$D21,0))+(IF((R$48=Para!$C21)*(R$49=Para!$F$4),Para!$D21,0))+(IF((R$52=Para!$C21)*(R$53=Para!$F$4),Para!$D21,0))+(IF((R$56=Para!$C21)*(R$57=Para!$F$4),Para!$D21,0))+(IF((R$60=Para!$C21)*(R$61=Para!$F$4),Para!$D21,0))+(IF((R$64=Para!$C21)*(R$65=Para!$F$4),Para!$D21,0))+(IF((R$68=Para!$C21)*(R$69=Para!$F$4),Para!$D21,0))+(IF((R$72=Para!$C21)*(R$73=Para!$F$4),Para!$D21,0))+(IF((R$76=Para!$C21)*(R$77=Para!$F$4),Para!$D21,0))+(IF((R$80=Para!$C21)*(R$81=Para!$F$4),Para!$D21,0))+(IF((R$84=Para!$C21)*(R$85=Para!$F$4),Para!$D21,0))+(IF((R$88=Para!$C21)*(R$89=Para!$F$4),Para!$D21,0))+(IF((R$92=Para!$C21)*(R$93=Para!$F$4),Para!$D21,0))+(IF((R$96=Para!$C21)*(R$97=Para!$F$4),Para!$D21,0))+(IF((R$100=Para!$C21)*(R$101=Para!$F$4),Para!$D21,0))+(IF((R$104=Para!$C21)*(R$105=Para!$F$4),Para!$D21,0))+(IF((R$108=Para!$C21)*(R$109=Para!$F$4),Para!$D21,0))+(IF((R$112=Para!$C21)*(R$113=Para!$F$4),Para!$D21,0))+(IF((R$116=Para!$C21)*(R$117=Para!$F$4),Para!$D21,0))+(IF((R$120=Para!$C21)*(R$121=Para!$F$4),Para!$D21,0))</f>
        <v>0</v>
      </c>
      <c r="S161" s="99">
        <f ca="1">IF((S$8=Para!$C21)*(S$9=Para!$F$4),Para!$D21,0)+(IF((S$12=Para!$C21)*(S$13=Para!$F$4),Para!$D21,0))+(IF((S$16=Para!$C21)*(S$17=Para!$F$4),Para!$D21,0))+(IF((S$20=Para!$C21)*(S$21=Para!$F$4),Para!$D21,0))+(IF((S$24=Para!$C21)*(S$25=Para!$F$4),Para!$D21,0))+(IF((S$28=Para!$C21)*(S$29=Para!$F$4),Para!$D21,0))+(IF((S$32=Para!$C21)*(S$33=Para!$F$4),Para!$D21,0))+(IF((S$36=Para!$C21)*(S$37=Para!$F$4),Para!$D21,0))+(IF((S$40=Para!$C21)*(S$41=Para!$F$4),Para!$D21,0))+(IF((S$44=Para!$C21)*(S$45=Para!$F$4),Para!$D21,0))+(IF((S$48=Para!$C21)*(S$49=Para!$F$4),Para!$D21,0))+(IF((S$52=Para!$C21)*(S$53=Para!$F$4),Para!$D21,0))+(IF((S$56=Para!$C21)*(S$57=Para!$F$4),Para!$D21,0))+(IF((S$60=Para!$C21)*(S$61=Para!$F$4),Para!$D21,0))+(IF((S$64=Para!$C21)*(S$65=Para!$F$4),Para!$D21,0))+(IF((S$68=Para!$C21)*(S$69=Para!$F$4),Para!$D21,0))+(IF((S$72=Para!$C21)*(S$73=Para!$F$4),Para!$D21,0))+(IF((S$76=Para!$C21)*(S$77=Para!$F$4),Para!$D21,0))+(IF((S$80=Para!$C21)*(S$81=Para!$F$4),Para!$D21,0))+(IF((S$84=Para!$C21)*(S$85=Para!$F$4),Para!$D21,0))+(IF((S$88=Para!$C21)*(S$89=Para!$F$4),Para!$D21,0))+(IF((S$92=Para!$C21)*(S$93=Para!$F$4),Para!$D21,0))+(IF((S$96=Para!$C21)*(S$97=Para!$F$4),Para!$D21,0))+(IF((S$100=Para!$C21)*(S$101=Para!$F$4),Para!$D21,0))+(IF((S$104=Para!$C21)*(S$105=Para!$F$4),Para!$D21,0))+(IF((S$108=Para!$C21)*(S$109=Para!$F$4),Para!$D21,0))+(IF((S$112=Para!$C21)*(S$113=Para!$F$4),Para!$D21,0))+(IF((S$116=Para!$C21)*(S$117=Para!$F$4),Para!$D21,0))+(IF((S$120=Para!$C21)*(S$121=Para!$F$4),Para!$D21,0))</f>
        <v>0</v>
      </c>
      <c r="T161" s="99">
        <f ca="1">IF((T$8=Para!$C21)*(T$9=Para!$F$4),Para!$D21,0)+(IF((T$12=Para!$C21)*(T$13=Para!$F$4),Para!$D21,0))+(IF((T$16=Para!$C21)*(T$17=Para!$F$4),Para!$D21,0))+(IF((T$20=Para!$C21)*(T$21=Para!$F$4),Para!$D21,0))+(IF((T$24=Para!$C21)*(T$25=Para!$F$4),Para!$D21,0))+(IF((T$28=Para!$C21)*(T$29=Para!$F$4),Para!$D21,0))+(IF((T$32=Para!$C21)*(T$33=Para!$F$4),Para!$D21,0))+(IF((T$36=Para!$C21)*(T$37=Para!$F$4),Para!$D21,0))+(IF((T$40=Para!$C21)*(T$41=Para!$F$4),Para!$D21,0))+(IF((T$44=Para!$C21)*(T$45=Para!$F$4),Para!$D21,0))+(IF((T$48=Para!$C21)*(T$49=Para!$F$4),Para!$D21,0))+(IF((T$52=Para!$C21)*(T$53=Para!$F$4),Para!$D21,0))+(IF((T$56=Para!$C21)*(T$57=Para!$F$4),Para!$D21,0))+(IF((T$60=Para!$C21)*(T$61=Para!$F$4),Para!$D21,0))+(IF((T$64=Para!$C21)*(T$65=Para!$F$4),Para!$D21,0))+(IF((T$68=Para!$C21)*(T$69=Para!$F$4),Para!$D21,0))+(IF((T$72=Para!$C21)*(T$73=Para!$F$4),Para!$D21,0))+(IF((T$76=Para!$C21)*(T$77=Para!$F$4),Para!$D21,0))+(IF((T$80=Para!$C21)*(T$81=Para!$F$4),Para!$D21,0))+(IF((T$84=Para!$C21)*(T$85=Para!$F$4),Para!$D21,0))+(IF((T$88=Para!$C21)*(T$89=Para!$F$4),Para!$D21,0))+(IF((T$92=Para!$C21)*(T$93=Para!$F$4),Para!$D21,0))+(IF((T$96=Para!$C21)*(T$97=Para!$F$4),Para!$D21,0))+(IF((T$100=Para!$C21)*(T$101=Para!$F$4),Para!$D21,0))+(IF((T$104=Para!$C21)*(T$105=Para!$F$4),Para!$D21,0))+(IF((T$108=Para!$C21)*(T$109=Para!$F$4),Para!$D21,0))+(IF((T$112=Para!$C21)*(T$113=Para!$F$4),Para!$D21,0))+(IF((T$116=Para!$C21)*(T$117=Para!$F$4),Para!$D21,0))+(IF((T$120=Para!$C21)*(T$121=Para!$F$4),Para!$D21,0))</f>
        <v>0</v>
      </c>
      <c r="U161" s="99">
        <f ca="1">IF((U$8=Para!$C21)*(U$9=Para!$F$4),Para!$D21,0)+(IF((U$12=Para!$C21)*(U$13=Para!$F$4),Para!$D21,0))+(IF((U$16=Para!$C21)*(U$17=Para!$F$4),Para!$D21,0))+(IF((U$20=Para!$C21)*(U$21=Para!$F$4),Para!$D21,0))+(IF((U$24=Para!$C21)*(U$25=Para!$F$4),Para!$D21,0))+(IF((U$28=Para!$C21)*(U$29=Para!$F$4),Para!$D21,0))+(IF((U$32=Para!$C21)*(U$33=Para!$F$4),Para!$D21,0))+(IF((U$36=Para!$C21)*(U$37=Para!$F$4),Para!$D21,0))+(IF((U$40=Para!$C21)*(U$41=Para!$F$4),Para!$D21,0))+(IF((U$44=Para!$C21)*(U$45=Para!$F$4),Para!$D21,0))+(IF((U$48=Para!$C21)*(U$49=Para!$F$4),Para!$D21,0))+(IF((U$52=Para!$C21)*(U$53=Para!$F$4),Para!$D21,0))+(IF((U$56=Para!$C21)*(U$57=Para!$F$4),Para!$D21,0))+(IF((U$60=Para!$C21)*(U$61=Para!$F$4),Para!$D21,0))+(IF((U$64=Para!$C21)*(U$65=Para!$F$4),Para!$D21,0))+(IF((U$68=Para!$C21)*(U$69=Para!$F$4),Para!$D21,0))+(IF((U$72=Para!$C21)*(U$73=Para!$F$4),Para!$D21,0))+(IF((U$76=Para!$C21)*(U$77=Para!$F$4),Para!$D21,0))+(IF((U$80=Para!$C21)*(U$81=Para!$F$4),Para!$D21,0))+(IF((U$84=Para!$C21)*(U$85=Para!$F$4),Para!$D21,0))+(IF((U$88=Para!$C21)*(U$89=Para!$F$4),Para!$D21,0))+(IF((U$92=Para!$C21)*(U$93=Para!$F$4),Para!$D21,0))+(IF((U$96=Para!$C21)*(U$97=Para!$F$4),Para!$D21,0))+(IF((U$100=Para!$C21)*(U$101=Para!$F$4),Para!$D21,0))+(IF((U$104=Para!$C21)*(U$105=Para!$F$4),Para!$D21,0))+(IF((U$108=Para!$C21)*(U$109=Para!$F$4),Para!$D21,0))+(IF((U$112=Para!$C21)*(U$113=Para!$F$4),Para!$D21,0))+(IF((U$116=Para!$C21)*(U$117=Para!$F$4),Para!$D21,0))+(IF((U$120=Para!$C21)*(U$121=Para!$F$4),Para!$D21,0))</f>
        <v>0</v>
      </c>
      <c r="V161" s="99">
        <f ca="1">IF((V$8=Para!$C21)*(V$9=Para!$F$4),Para!$D21,0)+(IF((V$12=Para!$C21)*(V$13=Para!$F$4),Para!$D21,0))+(IF((V$16=Para!$C21)*(V$17=Para!$F$4),Para!$D21,0))+(IF((V$20=Para!$C21)*(V$21=Para!$F$4),Para!$D21,0))+(IF((V$24=Para!$C21)*(V$25=Para!$F$4),Para!$D21,0))+(IF((V$28=Para!$C21)*(V$29=Para!$F$4),Para!$D21,0))+(IF((V$32=Para!$C21)*(V$33=Para!$F$4),Para!$D21,0))+(IF((V$36=Para!$C21)*(V$37=Para!$F$4),Para!$D21,0))+(IF((V$40=Para!$C21)*(V$41=Para!$F$4),Para!$D21,0))+(IF((V$44=Para!$C21)*(V$45=Para!$F$4),Para!$D21,0))+(IF((V$48=Para!$C21)*(V$49=Para!$F$4),Para!$D21,0))+(IF((V$52=Para!$C21)*(V$53=Para!$F$4),Para!$D21,0))+(IF((V$56=Para!$C21)*(V$57=Para!$F$4),Para!$D21,0))+(IF((V$60=Para!$C21)*(V$61=Para!$F$4),Para!$D21,0))+(IF((V$64=Para!$C21)*(V$65=Para!$F$4),Para!$D21,0))+(IF((V$68=Para!$C21)*(V$69=Para!$F$4),Para!$D21,0))+(IF((V$72=Para!$C21)*(V$73=Para!$F$4),Para!$D21,0))+(IF((V$76=Para!$C21)*(V$77=Para!$F$4),Para!$D21,0))+(IF((V$80=Para!$C21)*(V$81=Para!$F$4),Para!$D21,0))+(IF((V$84=Para!$C21)*(V$85=Para!$F$4),Para!$D21,0))+(IF((V$88=Para!$C21)*(V$89=Para!$F$4),Para!$D21,0))+(IF((V$92=Para!$C21)*(V$93=Para!$F$4),Para!$D21,0))+(IF((V$96=Para!$C21)*(V$97=Para!$F$4),Para!$D21,0))+(IF((V$100=Para!$C21)*(V$101=Para!$F$4),Para!$D21,0))+(IF((V$104=Para!$C21)*(V$105=Para!$F$4),Para!$D21,0))+(IF((V$108=Para!$C21)*(V$109=Para!$F$4),Para!$D21,0))+(IF((V$112=Para!$C21)*(V$113=Para!$F$4),Para!$D21,0))+(IF((V$116=Para!$C21)*(V$117=Para!$F$4),Para!$D21,0))+(IF((V$120=Para!$C21)*(V$121=Para!$F$4),Para!$D21,0))</f>
        <v>0</v>
      </c>
      <c r="W161" s="99">
        <f ca="1">IF((W$8=Para!$C21)*(W$9=Para!$F$4),Para!$D21,0)+(IF((W$12=Para!$C21)*(W$13=Para!$F$4),Para!$D21,0))+(IF((W$16=Para!$C21)*(W$17=Para!$F$4),Para!$D21,0))+(IF((W$20=Para!$C21)*(W$21=Para!$F$4),Para!$D21,0))+(IF((W$24=Para!$C21)*(W$25=Para!$F$4),Para!$D21,0))+(IF((W$28=Para!$C21)*(W$29=Para!$F$4),Para!$D21,0))+(IF((W$32=Para!$C21)*(W$33=Para!$F$4),Para!$D21,0))+(IF((W$36=Para!$C21)*(W$37=Para!$F$4),Para!$D21,0))+(IF((W$40=Para!$C21)*(W$41=Para!$F$4),Para!$D21,0))+(IF((W$44=Para!$C21)*(W$45=Para!$F$4),Para!$D21,0))+(IF((W$48=Para!$C21)*(W$49=Para!$F$4),Para!$D21,0))+(IF((W$52=Para!$C21)*(W$53=Para!$F$4),Para!$D21,0))+(IF((W$56=Para!$C21)*(W$57=Para!$F$4),Para!$D21,0))+(IF((W$60=Para!$C21)*(W$61=Para!$F$4),Para!$D21,0))+(IF((W$64=Para!$C21)*(W$65=Para!$F$4),Para!$D21,0))+(IF((W$68=Para!$C21)*(W$69=Para!$F$4),Para!$D21,0))+(IF((W$72=Para!$C21)*(W$73=Para!$F$4),Para!$D21,0))+(IF((W$76=Para!$C21)*(W$77=Para!$F$4),Para!$D21,0))+(IF((W$80=Para!$C21)*(W$81=Para!$F$4),Para!$D21,0))+(IF((W$84=Para!$C21)*(W$85=Para!$F$4),Para!$D21,0))+(IF((W$88=Para!$C21)*(W$89=Para!$F$4),Para!$D21,0))+(IF((W$92=Para!$C21)*(W$93=Para!$F$4),Para!$D21,0))+(IF((W$96=Para!$C21)*(W$97=Para!$F$4),Para!$D21,0))+(IF((W$100=Para!$C21)*(W$101=Para!$F$4),Para!$D21,0))+(IF((W$104=Para!$C21)*(W$105=Para!$F$4),Para!$D21,0))+(IF((W$108=Para!$C21)*(W$109=Para!$F$4),Para!$D21,0))+(IF((W$112=Para!$C21)*(W$113=Para!$F$4),Para!$D21,0))+(IF((W$116=Para!$C21)*(W$117=Para!$F$4),Para!$D21,0))+(IF((W$120=Para!$C21)*(W$121=Para!$F$4),Para!$D21,0))</f>
        <v>0</v>
      </c>
      <c r="X161" s="99">
        <f ca="1">IF((X$8=Para!$C21)*(X$9=Para!$F$4),Para!$D21,0)+(IF((X$12=Para!$C21)*(X$13=Para!$F$4),Para!$D21,0))+(IF((X$16=Para!$C21)*(X$17=Para!$F$4),Para!$D21,0))+(IF((X$20=Para!$C21)*(X$21=Para!$F$4),Para!$D21,0))+(IF((X$24=Para!$C21)*(X$25=Para!$F$4),Para!$D21,0))+(IF((X$28=Para!$C21)*(X$29=Para!$F$4),Para!$D21,0))+(IF((X$32=Para!$C21)*(X$33=Para!$F$4),Para!$D21,0))+(IF((X$36=Para!$C21)*(X$37=Para!$F$4),Para!$D21,0))+(IF((X$40=Para!$C21)*(X$41=Para!$F$4),Para!$D21,0))+(IF((X$44=Para!$C21)*(X$45=Para!$F$4),Para!$D21,0))+(IF((X$48=Para!$C21)*(X$49=Para!$F$4),Para!$D21,0))+(IF((X$52=Para!$C21)*(X$53=Para!$F$4),Para!$D21,0))+(IF((X$56=Para!$C21)*(X$57=Para!$F$4),Para!$D21,0))+(IF((X$60=Para!$C21)*(X$61=Para!$F$4),Para!$D21,0))+(IF((X$64=Para!$C21)*(X$65=Para!$F$4),Para!$D21,0))+(IF((X$68=Para!$C21)*(X$69=Para!$F$4),Para!$D21,0))+(IF((X$72=Para!$C21)*(X$73=Para!$F$4),Para!$D21,0))+(IF((X$76=Para!$C21)*(X$77=Para!$F$4),Para!$D21,0))+(IF((X$80=Para!$C21)*(X$81=Para!$F$4),Para!$D21,0))+(IF((X$84=Para!$C21)*(X$85=Para!$F$4),Para!$D21,0))+(IF((X$88=Para!$C21)*(X$89=Para!$F$4),Para!$D21,0))+(IF((X$92=Para!$C21)*(X$93=Para!$F$4),Para!$D21,0))+(IF((X$96=Para!$C21)*(X$97=Para!$F$4),Para!$D21,0))+(IF((X$100=Para!$C21)*(X$101=Para!$F$4),Para!$D21,0))+(IF((X$104=Para!$C21)*(X$105=Para!$F$4),Para!$D21,0))+(IF((X$108=Para!$C21)*(X$109=Para!$F$4),Para!$D21,0))+(IF((X$112=Para!$C21)*(X$113=Para!$F$4),Para!$D21,0))+(IF((X$116=Para!$C21)*(X$117=Para!$F$4),Para!$D21,0))+(IF((X$120=Para!$C21)*(X$121=Para!$F$4),Para!$D21,0))</f>
        <v>0</v>
      </c>
      <c r="Y161" s="99">
        <f ca="1">IF((Y$8=Para!$C21)*(Y$9=Para!$F$4),Para!$D21,0)+(IF((Y$12=Para!$C21)*(Y$13=Para!$F$4),Para!$D21,0))+(IF((Y$16=Para!$C21)*(Y$17=Para!$F$4),Para!$D21,0))+(IF((Y$20=Para!$C21)*(Y$21=Para!$F$4),Para!$D21,0))+(IF((Y$24=Para!$C21)*(Y$25=Para!$F$4),Para!$D21,0))+(IF((Y$28=Para!$C21)*(Y$29=Para!$F$4),Para!$D21,0))+(IF((Y$32=Para!$C21)*(Y$33=Para!$F$4),Para!$D21,0))+(IF((Y$36=Para!$C21)*(Y$37=Para!$F$4),Para!$D21,0))+(IF((Y$40=Para!$C21)*(Y$41=Para!$F$4),Para!$D21,0))+(IF((Y$44=Para!$C21)*(Y$45=Para!$F$4),Para!$D21,0))+(IF((Y$48=Para!$C21)*(Y$49=Para!$F$4),Para!$D21,0))+(IF((Y$52=Para!$C21)*(Y$53=Para!$F$4),Para!$D21,0))+(IF((Y$56=Para!$C21)*(Y$57=Para!$F$4),Para!$D21,0))+(IF((Y$60=Para!$C21)*(Y$61=Para!$F$4),Para!$D21,0))+(IF((Y$64=Para!$C21)*(Y$65=Para!$F$4),Para!$D21,0))+(IF((Y$68=Para!$C21)*(Y$69=Para!$F$4),Para!$D21,0))+(IF((Y$72=Para!$C21)*(Y$73=Para!$F$4),Para!$D21,0))+(IF((Y$76=Para!$C21)*(Y$77=Para!$F$4),Para!$D21,0))+(IF((Y$80=Para!$C21)*(Y$81=Para!$F$4),Para!$D21,0))+(IF((Y$84=Para!$C21)*(Y$85=Para!$F$4),Para!$D21,0))+(IF((Y$88=Para!$C21)*(Y$89=Para!$F$4),Para!$D21,0))+(IF((Y$92=Para!$C21)*(Y$93=Para!$F$4),Para!$D21,0))+(IF((Y$96=Para!$C21)*(Y$97=Para!$F$4),Para!$D21,0))+(IF((Y$100=Para!$C21)*(Y$101=Para!$F$4),Para!$D21,0))+(IF((Y$104=Para!$C21)*(Y$105=Para!$F$4),Para!$D21,0))+(IF((Y$108=Para!$C21)*(Y$109=Para!$F$4),Para!$D21,0))+(IF((Y$112=Para!$C21)*(Y$113=Para!$F$4),Para!$D21,0))+(IF((Y$116=Para!$C21)*(Y$117=Para!$F$4),Para!$D21,0))+(IF((Y$120=Para!$C21)*(Y$121=Para!$F$4),Para!$D21,0))</f>
        <v>0</v>
      </c>
      <c r="Z161" s="99">
        <f ca="1">IF((Z$8=Para!$C21)*(Z$9=Para!$F$4),Para!$D21,0)+(IF((Z$12=Para!$C21)*(Z$13=Para!$F$4),Para!$D21,0))+(IF((Z$16=Para!$C21)*(Z$17=Para!$F$4),Para!$D21,0))+(IF((Z$20=Para!$C21)*(Z$21=Para!$F$4),Para!$D21,0))+(IF((Z$24=Para!$C21)*(Z$25=Para!$F$4),Para!$D21,0))+(IF((Z$28=Para!$C21)*(Z$29=Para!$F$4),Para!$D21,0))+(IF((Z$32=Para!$C21)*(Z$33=Para!$F$4),Para!$D21,0))+(IF((Z$36=Para!$C21)*(Z$37=Para!$F$4),Para!$D21,0))+(IF((Z$40=Para!$C21)*(Z$41=Para!$F$4),Para!$D21,0))+(IF((Z$44=Para!$C21)*(Z$45=Para!$F$4),Para!$D21,0))+(IF((Z$48=Para!$C21)*(Z$49=Para!$F$4),Para!$D21,0))+(IF((Z$52=Para!$C21)*(Z$53=Para!$F$4),Para!$D21,0))+(IF((Z$56=Para!$C21)*(Z$57=Para!$F$4),Para!$D21,0))+(IF((Z$60=Para!$C21)*(Z$61=Para!$F$4),Para!$D21,0))+(IF((Z$64=Para!$C21)*(Z$65=Para!$F$4),Para!$D21,0))+(IF((Z$68=Para!$C21)*(Z$69=Para!$F$4),Para!$D21,0))+(IF((Z$72=Para!$C21)*(Z$73=Para!$F$4),Para!$D21,0))+(IF((Z$76=Para!$C21)*(Z$77=Para!$F$4),Para!$D21,0))+(IF((Z$80=Para!$C21)*(Z$81=Para!$F$4),Para!$D21,0))+(IF((Z$84=Para!$C21)*(Z$85=Para!$F$4),Para!$D21,0))+(IF((Z$88=Para!$C21)*(Z$89=Para!$F$4),Para!$D21,0))+(IF((Z$92=Para!$C21)*(Z$93=Para!$F$4),Para!$D21,0))+(IF((Z$96=Para!$C21)*(Z$97=Para!$F$4),Para!$D21,0))+(IF((Z$100=Para!$C21)*(Z$101=Para!$F$4),Para!$D21,0))+(IF((Z$104=Para!$C21)*(Z$105=Para!$F$4),Para!$D21,0))+(IF((Z$108=Para!$C21)*(Z$109=Para!$F$4),Para!$D21,0))+(IF((Z$112=Para!$C21)*(Z$113=Para!$F$4),Para!$D21,0))+(IF((Z$116=Para!$C21)*(Z$117=Para!$F$4),Para!$D21,0))+(IF((Z$120=Para!$C21)*(Z$121=Para!$F$4),Para!$D21,0))</f>
        <v>0</v>
      </c>
      <c r="AA161" s="99">
        <f ca="1">IF((AA$8=Para!$C21)*(AA$9=Para!$F$4),Para!$D21,0)+(IF((AA$12=Para!$C21)*(AA$13=Para!$F$4),Para!$D21,0))+(IF((AA$16=Para!$C21)*(AA$17=Para!$F$4),Para!$D21,0))+(IF((AA$20=Para!$C21)*(AA$21=Para!$F$4),Para!$D21,0))+(IF((AA$24=Para!$C21)*(AA$25=Para!$F$4),Para!$D21,0))+(IF((AA$28=Para!$C21)*(AA$29=Para!$F$4),Para!$D21,0))+(IF((AA$32=Para!$C21)*(AA$33=Para!$F$4),Para!$D21,0))+(IF((AA$36=Para!$C21)*(AA$37=Para!$F$4),Para!$D21,0))+(IF((AA$40=Para!$C21)*(AA$41=Para!$F$4),Para!$D21,0))+(IF((AA$44=Para!$C21)*(AA$45=Para!$F$4),Para!$D21,0))+(IF((AA$48=Para!$C21)*(AA$49=Para!$F$4),Para!$D21,0))+(IF((AA$52=Para!$C21)*(AA$53=Para!$F$4),Para!$D21,0))+(IF((AA$56=Para!$C21)*(AA$57=Para!$F$4),Para!$D21,0))+(IF((AA$60=Para!$C21)*(AA$61=Para!$F$4),Para!$D21,0))+(IF((AA$64=Para!$C21)*(AA$65=Para!$F$4),Para!$D21,0))+(IF((AA$68=Para!$C21)*(AA$69=Para!$F$4),Para!$D21,0))+(IF((AA$72=Para!$C21)*(AA$73=Para!$F$4),Para!$D21,0))+(IF((AA$76=Para!$C21)*(AA$77=Para!$F$4),Para!$D21,0))+(IF((AA$80=Para!$C21)*(AA$81=Para!$F$4),Para!$D21,0))+(IF((AA$84=Para!$C21)*(AA$85=Para!$F$4),Para!$D21,0))+(IF((AA$88=Para!$C21)*(AA$89=Para!$F$4),Para!$D21,0))+(IF((AA$92=Para!$C21)*(AA$93=Para!$F$4),Para!$D21,0))+(IF((AA$96=Para!$C21)*(AA$97=Para!$F$4),Para!$D21,0))+(IF((AA$100=Para!$C21)*(AA$101=Para!$F$4),Para!$D21,0))+(IF((AA$104=Para!$C21)*(AA$105=Para!$F$4),Para!$D21,0))+(IF((AA$108=Para!$C21)*(AA$109=Para!$F$4),Para!$D21,0))+(IF((AA$112=Para!$C21)*(AA$113=Para!$F$4),Para!$D21,0))+(IF((AA$116=Para!$C21)*(AA$117=Para!$F$4),Para!$D21,0))+(IF((AA$120=Para!$C21)*(AA$121=Para!$F$4),Para!$D21,0))</f>
        <v>0</v>
      </c>
      <c r="AB161" s="99">
        <f ca="1">IF((AB$8=Para!$C21)*(AB$9=Para!$F$4),Para!$D21,0)+(IF((AB$12=Para!$C21)*(AB$13=Para!$F$4),Para!$D21,0))+(IF((AB$16=Para!$C21)*(AB$17=Para!$F$4),Para!$D21,0))+(IF((AB$20=Para!$C21)*(AB$21=Para!$F$4),Para!$D21,0))+(IF((AB$24=Para!$C21)*(AB$25=Para!$F$4),Para!$D21,0))+(IF((AB$28=Para!$C21)*(AB$29=Para!$F$4),Para!$D21,0))+(IF((AB$32=Para!$C21)*(AB$33=Para!$F$4),Para!$D21,0))+(IF((AB$36=Para!$C21)*(AB$37=Para!$F$4),Para!$D21,0))+(IF((AB$40=Para!$C21)*(AB$41=Para!$F$4),Para!$D21,0))+(IF((AB$44=Para!$C21)*(AB$45=Para!$F$4),Para!$D21,0))+(IF((AB$48=Para!$C21)*(AB$49=Para!$F$4),Para!$D21,0))+(IF((AB$52=Para!$C21)*(AB$53=Para!$F$4),Para!$D21,0))+(IF((AB$56=Para!$C21)*(AB$57=Para!$F$4),Para!$D21,0))+(IF((AB$60=Para!$C21)*(AB$61=Para!$F$4),Para!$D21,0))+(IF((AB$64=Para!$C21)*(AB$65=Para!$F$4),Para!$D21,0))+(IF((AB$68=Para!$C21)*(AB$69=Para!$F$4),Para!$D21,0))+(IF((AB$72=Para!$C21)*(AB$73=Para!$F$4),Para!$D21,0))+(IF((AB$76=Para!$C21)*(AB$77=Para!$F$4),Para!$D21,0))+(IF((AB$80=Para!$C21)*(AB$81=Para!$F$4),Para!$D21,0))+(IF((AB$84=Para!$C21)*(AB$85=Para!$F$4),Para!$D21,0))+(IF((AB$88=Para!$C21)*(AB$89=Para!$F$4),Para!$D21,0))+(IF((AB$92=Para!$C21)*(AB$93=Para!$F$4),Para!$D21,0))+(IF((AB$96=Para!$C21)*(AB$97=Para!$F$4),Para!$D21,0))+(IF((AB$100=Para!$C21)*(AB$101=Para!$F$4),Para!$D21,0))+(IF((AB$104=Para!$C21)*(AB$105=Para!$F$4),Para!$D21,0))+(IF((AB$108=Para!$C21)*(AB$109=Para!$F$4),Para!$D21,0))+(IF((AB$112=Para!$C21)*(AB$113=Para!$F$4),Para!$D21,0))+(IF((AB$116=Para!$C21)*(AB$117=Para!$F$4),Para!$D21,0))+(IF((AB$120=Para!$C21)*(AB$121=Para!$F$4),Para!$D21,0))</f>
        <v>0</v>
      </c>
      <c r="AC161" s="99">
        <f ca="1">IF((AC$8=Para!$C21)*(AC$9=Para!$F$4),Para!$D21,0)+(IF((AC$12=Para!$C21)*(AC$13=Para!$F$4),Para!$D21,0))+(IF((AC$16=Para!$C21)*(AC$17=Para!$F$4),Para!$D21,0))+(IF((AC$20=Para!$C21)*(AC$21=Para!$F$4),Para!$D21,0))+(IF((AC$24=Para!$C21)*(AC$25=Para!$F$4),Para!$D21,0))+(IF((AC$28=Para!$C21)*(AC$29=Para!$F$4),Para!$D21,0))+(IF((AC$32=Para!$C21)*(AC$33=Para!$F$4),Para!$D21,0))+(IF((AC$36=Para!$C21)*(AC$37=Para!$F$4),Para!$D21,0))+(IF((AC$40=Para!$C21)*(AC$41=Para!$F$4),Para!$D21,0))+(IF((AC$44=Para!$C21)*(AC$45=Para!$F$4),Para!$D21,0))+(IF((AC$48=Para!$C21)*(AC$49=Para!$F$4),Para!$D21,0))+(IF((AC$52=Para!$C21)*(AC$53=Para!$F$4),Para!$D21,0))+(IF((AC$56=Para!$C21)*(AC$57=Para!$F$4),Para!$D21,0))+(IF((AC$60=Para!$C21)*(AC$61=Para!$F$4),Para!$D21,0))+(IF((AC$64=Para!$C21)*(AC$65=Para!$F$4),Para!$D21,0))+(IF((AC$68=Para!$C21)*(AC$69=Para!$F$4),Para!$D21,0))+(IF((AC$72=Para!$C21)*(AC$73=Para!$F$4),Para!$D21,0))+(IF((AC$76=Para!$C21)*(AC$77=Para!$F$4),Para!$D21,0))+(IF((AC$80=Para!$C21)*(AC$81=Para!$F$4),Para!$D21,0))+(IF((AC$84=Para!$C21)*(AC$85=Para!$F$4),Para!$D21,0))+(IF((AC$88=Para!$C21)*(AC$89=Para!$F$4),Para!$D21,0))+(IF((AC$92=Para!$C21)*(AC$93=Para!$F$4),Para!$D21,0))+(IF((AC$96=Para!$C21)*(AC$97=Para!$F$4),Para!$D21,0))+(IF((AC$100=Para!$C21)*(AC$101=Para!$F$4),Para!$D21,0))+(IF((AC$104=Para!$C21)*(AC$105=Para!$F$4),Para!$D21,0))+(IF((AC$108=Para!$C21)*(AC$109=Para!$F$4),Para!$D21,0))+(IF((AC$112=Para!$C21)*(AC$113=Para!$F$4),Para!$D21,0))+(IF((AC$116=Para!$C21)*(AC$117=Para!$F$4),Para!$D21,0))+(IF((AC$120=Para!$C21)*(AC$121=Para!$F$4),Para!$D21,0))</f>
        <v>0</v>
      </c>
      <c r="AD161" s="99">
        <f ca="1">IF((AD$8=Para!$C21)*(AD$9=Para!$F$4),Para!$D21,0)+(IF((AD$12=Para!$C21)*(AD$13=Para!$F$4),Para!$D21,0))+(IF((AD$16=Para!$C21)*(AD$17=Para!$F$4),Para!$D21,0))+(IF((AD$20=Para!$C21)*(AD$21=Para!$F$4),Para!$D21,0))+(IF((AD$24=Para!$C21)*(AD$25=Para!$F$4),Para!$D21,0))+(IF((AD$28=Para!$C21)*(AD$29=Para!$F$4),Para!$D21,0))+(IF((AD$32=Para!$C21)*(AD$33=Para!$F$4),Para!$D21,0))+(IF((AD$36=Para!$C21)*(AD$37=Para!$F$4),Para!$D21,0))+(IF((AD$40=Para!$C21)*(AD$41=Para!$F$4),Para!$D21,0))+(IF((AD$44=Para!$C21)*(AD$45=Para!$F$4),Para!$D21,0))+(IF((AD$48=Para!$C21)*(AD$49=Para!$F$4),Para!$D21,0))+(IF((AD$52=Para!$C21)*(AD$53=Para!$F$4),Para!$D21,0))+(IF((AD$56=Para!$C21)*(AD$57=Para!$F$4),Para!$D21,0))+(IF((AD$60=Para!$C21)*(AD$61=Para!$F$4),Para!$D21,0))+(IF((AD$64=Para!$C21)*(AD$65=Para!$F$4),Para!$D21,0))+(IF((AD$68=Para!$C21)*(AD$69=Para!$F$4),Para!$D21,0))+(IF((AD$72=Para!$C21)*(AD$73=Para!$F$4),Para!$D21,0))+(IF((AD$76=Para!$C21)*(AD$77=Para!$F$4),Para!$D21,0))+(IF((AD$80=Para!$C21)*(AD$81=Para!$F$4),Para!$D21,0))+(IF((AD$84=Para!$C21)*(AD$85=Para!$F$4),Para!$D21,0))+(IF((AD$88=Para!$C21)*(AD$89=Para!$F$4),Para!$D21,0))+(IF((AD$92=Para!$C21)*(AD$93=Para!$F$4),Para!$D21,0))+(IF((AD$96=Para!$C21)*(AD$97=Para!$F$4),Para!$D21,0))+(IF((AD$100=Para!$C21)*(AD$101=Para!$F$4),Para!$D21,0))+(IF((AD$104=Para!$C21)*(AD$105=Para!$F$4),Para!$D21,0))+(IF((AD$108=Para!$C21)*(AD$109=Para!$F$4),Para!$D21,0))+(IF((AD$112=Para!$C21)*(AD$113=Para!$F$4),Para!$D21,0))+(IF((AD$116=Para!$C21)*(AD$117=Para!$F$4),Para!$D21,0))+(IF((AD$120=Para!$C21)*(AD$121=Para!$F$4),Para!$D21,0))</f>
        <v>0</v>
      </c>
      <c r="AE161" s="99">
        <f ca="1">IF((AE$8=Para!$C21)*(AE$9=Para!$F$4),Para!$D21,0)+(IF((AE$12=Para!$C21)*(AE$13=Para!$F$4),Para!$D21,0))+(IF((AE$16=Para!$C21)*(AE$17=Para!$F$4),Para!$D21,0))+(IF((AE$20=Para!$C21)*(AE$21=Para!$F$4),Para!$D21,0))+(IF((AE$24=Para!$C21)*(AE$25=Para!$F$4),Para!$D21,0))+(IF((AE$28=Para!$C21)*(AE$29=Para!$F$4),Para!$D21,0))+(IF((AE$32=Para!$C21)*(AE$33=Para!$F$4),Para!$D21,0))+(IF((AE$36=Para!$C21)*(AE$37=Para!$F$4),Para!$D21,0))+(IF((AE$40=Para!$C21)*(AE$41=Para!$F$4),Para!$D21,0))+(IF((AE$44=Para!$C21)*(AE$45=Para!$F$4),Para!$D21,0))+(IF((AE$48=Para!$C21)*(AE$49=Para!$F$4),Para!$D21,0))+(IF((AE$52=Para!$C21)*(AE$53=Para!$F$4),Para!$D21,0))+(IF((AE$56=Para!$C21)*(AE$57=Para!$F$4),Para!$D21,0))+(IF((AE$60=Para!$C21)*(AE$61=Para!$F$4),Para!$D21,0))+(IF((AE$64=Para!$C21)*(AE$65=Para!$F$4),Para!$D21,0))+(IF((AE$68=Para!$C21)*(AE$69=Para!$F$4),Para!$D21,0))+(IF((AE$72=Para!$C21)*(AE$73=Para!$F$4),Para!$D21,0))+(IF((AE$76=Para!$C21)*(AE$77=Para!$F$4),Para!$D21,0))+(IF((AE$80=Para!$C21)*(AE$81=Para!$F$4),Para!$D21,0))+(IF((AE$84=Para!$C21)*(AE$85=Para!$F$4),Para!$D21,0))+(IF((AE$88=Para!$C21)*(AE$89=Para!$F$4),Para!$D21,0))+(IF((AE$92=Para!$C21)*(AE$93=Para!$F$4),Para!$D21,0))+(IF((AE$96=Para!$C21)*(AE$97=Para!$F$4),Para!$D21,0))+(IF((AE$100=Para!$C21)*(AE$101=Para!$F$4),Para!$D21,0))+(IF((AE$104=Para!$C21)*(AE$105=Para!$F$4),Para!$D21,0))+(IF((AE$108=Para!$C21)*(AE$109=Para!$F$4),Para!$D21,0))+(IF((AE$112=Para!$C21)*(AE$113=Para!$F$4),Para!$D21,0))+(IF((AE$116=Para!$C21)*(AE$117=Para!$F$4),Para!$D21,0))+(IF((AE$120=Para!$C21)*(AE$121=Para!$F$4),Para!$D21,0))</f>
        <v>0</v>
      </c>
      <c r="AF161" s="99">
        <f ca="1">IF((AF$8=Para!$C21)*(AF$9=Para!$F$4),Para!$D21,0)+(IF((AF$12=Para!$C21)*(AF$13=Para!$F$4),Para!$D21,0))+(IF((AF$16=Para!$C21)*(AF$17=Para!$F$4),Para!$D21,0))+(IF((AF$20=Para!$C21)*(AF$21=Para!$F$4),Para!$D21,0))+(IF((AF$24=Para!$C21)*(AF$25=Para!$F$4),Para!$D21,0))+(IF((AF$28=Para!$C21)*(AF$29=Para!$F$4),Para!$D21,0))+(IF((AF$32=Para!$C21)*(AF$33=Para!$F$4),Para!$D21,0))+(IF((AF$36=Para!$C21)*(AF$37=Para!$F$4),Para!$D21,0))+(IF((AF$40=Para!$C21)*(AF$41=Para!$F$4),Para!$D21,0))+(IF((AF$44=Para!$C21)*(AF$45=Para!$F$4),Para!$D21,0))+(IF((AF$48=Para!$C21)*(AF$49=Para!$F$4),Para!$D21,0))+(IF((AF$52=Para!$C21)*(AF$53=Para!$F$4),Para!$D21,0))+(IF((AF$56=Para!$C21)*(AF$57=Para!$F$4),Para!$D21,0))+(IF((AF$60=Para!$C21)*(AF$61=Para!$F$4),Para!$D21,0))+(IF((AF$64=Para!$C21)*(AF$65=Para!$F$4),Para!$D21,0))+(IF((AF$68=Para!$C21)*(AF$69=Para!$F$4),Para!$D21,0))+(IF((AF$72=Para!$C21)*(AF$73=Para!$F$4),Para!$D21,0))+(IF((AF$76=Para!$C21)*(AF$77=Para!$F$4),Para!$D21,0))+(IF((AF$80=Para!$C21)*(AF$81=Para!$F$4),Para!$D21,0))+(IF((AF$84=Para!$C21)*(AF$85=Para!$F$4),Para!$D21,0))+(IF((AF$88=Para!$C21)*(AF$89=Para!$F$4),Para!$D21,0))+(IF((AF$92=Para!$C21)*(AF$93=Para!$F$4),Para!$D21,0))+(IF((AF$96=Para!$C21)*(AF$97=Para!$F$4),Para!$D21,0))+(IF((AF$100=Para!$C21)*(AF$101=Para!$F$4),Para!$D21,0))+(IF((AF$104=Para!$C21)*(AF$105=Para!$F$4),Para!$D21,0))+(IF((AF$108=Para!$C21)*(AF$109=Para!$F$4),Para!$D21,0))+(IF((AF$112=Para!$C21)*(AF$113=Para!$F$4),Para!$D21,0))+(IF((AF$116=Para!$C21)*(AF$117=Para!$F$4),Para!$D21,0))+(IF((AF$120=Para!$C21)*(AF$121=Para!$F$4),Para!$D21,0))</f>
        <v>0</v>
      </c>
      <c r="AG161" s="99">
        <f ca="1">IF((AG$8=Para!$C21)*(AG$9=Para!$F$4),Para!$D21,0)+(IF((AG$12=Para!$C21)*(AG$13=Para!$F$4),Para!$D21,0))+(IF((AG$16=Para!$C21)*(AG$17=Para!$F$4),Para!$D21,0))+(IF((AG$20=Para!$C21)*(AG$21=Para!$F$4),Para!$D21,0))+(IF((AG$24=Para!$C21)*(AG$25=Para!$F$4),Para!$D21,0))+(IF((AG$28=Para!$C21)*(AG$29=Para!$F$4),Para!$D21,0))+(IF((AG$32=Para!$C21)*(AG$33=Para!$F$4),Para!$D21,0))+(IF((AG$36=Para!$C21)*(AG$37=Para!$F$4),Para!$D21,0))+(IF((AG$40=Para!$C21)*(AG$41=Para!$F$4),Para!$D21,0))+(IF((AG$44=Para!$C21)*(AG$45=Para!$F$4),Para!$D21,0))+(IF((AG$48=Para!$C21)*(AG$49=Para!$F$4),Para!$D21,0))+(IF((AG$52=Para!$C21)*(AG$53=Para!$F$4),Para!$D21,0))+(IF((AG$56=Para!$C21)*(AG$57=Para!$F$4),Para!$D21,0))+(IF((AG$60=Para!$C21)*(AG$61=Para!$F$4),Para!$D21,0))+(IF((AG$64=Para!$C21)*(AG$65=Para!$F$4),Para!$D21,0))+(IF((AG$68=Para!$C21)*(AG$69=Para!$F$4),Para!$D21,0))+(IF((AG$72=Para!$C21)*(AG$73=Para!$F$4),Para!$D21,0))+(IF((AG$76=Para!$C21)*(AG$77=Para!$F$4),Para!$D21,0))+(IF((AG$80=Para!$C21)*(AG$81=Para!$F$4),Para!$D21,0))+(IF((AG$84=Para!$C21)*(AG$85=Para!$F$4),Para!$D21,0))+(IF((AG$88=Para!$C21)*(AG$89=Para!$F$4),Para!$D21,0))+(IF((AG$92=Para!$C21)*(AG$93=Para!$F$4),Para!$D21,0))+(IF((AG$96=Para!$C21)*(AG$97=Para!$F$4),Para!$D21,0))+(IF((AG$100=Para!$C21)*(AG$101=Para!$F$4),Para!$D21,0))+(IF((AG$104=Para!$C21)*(AG$105=Para!$F$4),Para!$D21,0))+(IF((AG$108=Para!$C21)*(AG$109=Para!$F$4),Para!$D21,0))+(IF((AG$112=Para!$C21)*(AG$113=Para!$F$4),Para!$D21,0))+(IF((AG$116=Para!$C21)*(AG$117=Para!$F$4),Para!$D21,0))+(IF((AG$120=Para!$C21)*(AG$121=Para!$F$4),Para!$D21,0))</f>
        <v>0</v>
      </c>
    </row>
    <row r="162" spans="1:33" ht="15" customHeight="1">
      <c r="A162" s="111"/>
      <c r="B162" s="96" t="s">
        <v>18</v>
      </c>
      <c r="C162" s="99">
        <f ca="1">IF((C$8=Para!$C22)*(C$9=Para!$F$4),Para!$D22,0)+(IF((C$12=Para!$C22)*(C$13=Para!$F$4),Para!$D22,0))+(IF((C$16=Para!$C22)*(C$17=Para!$F$4),Para!$D22,0))+(IF((C$20=Para!$C22)*(C$21=Para!$F$4),Para!$D22,0))+(IF((C$24=Para!$C22)*(C$25=Para!$F$4),Para!$D22,0))+(IF((C$28=Para!$C22)*(C$29=Para!$F$4),Para!$D22,0))+(IF((C$32=Para!$C22)*(C$33=Para!$F$4),Para!$D22,0))+(IF((C$36=Para!$C22)*(C$37=Para!$F$4),Para!$D22,0))+(IF((C$40=Para!$C22)*(C$41=Para!$F$4),Para!$D22,0))+(IF((C$44=Para!$C22)*(C$45=Para!$F$4),Para!$D22,0))+(IF((C$48=Para!$C22)*(C$49=Para!$F$4),Para!$D22,0))+(IF((C$52=Para!$C22)*(C$53=Para!$F$4),Para!$D22,0))+(IF((C$56=Para!$C22)*(C$57=Para!$F$4),Para!$D22,0))+(IF((C$60=Para!$C22)*(C$61=Para!$F$4),Para!$D22,0))+(IF((C$64=Para!$C22)*(C$65=Para!$F$4),Para!$D22,0))+(IF((C$68=Para!$C22)*(C$69=Para!$F$4),Para!$D22,0))+(IF((C$72=Para!$C22)*(C$73=Para!$F$4),Para!$D22,0))+(IF((C$76=Para!$C22)*(C$77=Para!$F$4),Para!$D22,0))+(IF((C$80=Para!$C22)*(C$81=Para!$F$4),Para!$D22,0))+(IF((C$84=Para!$C22)*(C$85=Para!$F$4),Para!$D22,0))+(IF((C$88=Para!$C22)*(C$89=Para!$F$4),Para!$D22,0))+(IF((C$92=Para!$C22)*(C$93=Para!$F$4),Para!$D22,0))+(IF((C$96=Para!$C22)*(C$97=Para!$F$4),Para!$D22,0))+(IF((C$100=Para!$C22)*(C$101=Para!$F$4),Para!$D22,0))+(IF((C$104=Para!$C22)*(C$105=Para!$F$4),Para!$D22,0))+(IF((C$108=Para!$C22)*(C$109=Para!$F$4),Para!$D22,0))+(IF((C$112=Para!$C22)*(C$113=Para!$F$4),Para!$D22,0))+(IF((C$116=Para!$C22)*(C$117=Para!$F$4),Para!$D22,0))+(IF((C$120=Para!$C22)*(C$121=Para!$F$4),Para!$D22,0))</f>
        <v>0</v>
      </c>
      <c r="D162" s="99">
        <f ca="1">IF((D$8=Para!$C22)*(D$9=Para!$F$4),Para!$D22,0)+(IF((D$12=Para!$C22)*(D$13=Para!$F$4),Para!$D22,0))+(IF((D$16=Para!$C22)*(D$17=Para!$F$4),Para!$D22,0))+(IF((D$20=Para!$C22)*(D$21=Para!$F$4),Para!$D22,0))+(IF((D$24=Para!$C22)*(D$25=Para!$F$4),Para!$D22,0))+(IF((D$28=Para!$C22)*(D$29=Para!$F$4),Para!$D22,0))+(IF((D$32=Para!$C22)*(D$33=Para!$F$4),Para!$D22,0))+(IF((D$36=Para!$C22)*(D$37=Para!$F$4),Para!$D22,0))+(IF((D$40=Para!$C22)*(D$41=Para!$F$4),Para!$D22,0))+(IF((D$44=Para!$C22)*(D$45=Para!$F$4),Para!$D22,0))+(IF((D$48=Para!$C22)*(D$49=Para!$F$4),Para!$D22,0))+(IF((D$52=Para!$C22)*(D$53=Para!$F$4),Para!$D22,0))+(IF((D$56=Para!$C22)*(D$57=Para!$F$4),Para!$D22,0))+(IF((D$60=Para!$C22)*(D$61=Para!$F$4),Para!$D22,0))+(IF((D$64=Para!$C22)*(D$65=Para!$F$4),Para!$D22,0))+(IF((D$68=Para!$C22)*(D$69=Para!$F$4),Para!$D22,0))+(IF((D$72=Para!$C22)*(D$73=Para!$F$4),Para!$D22,0))+(IF((D$76=Para!$C22)*(D$77=Para!$F$4),Para!$D22,0))+(IF((D$80=Para!$C22)*(D$81=Para!$F$4),Para!$D22,0))+(IF((D$84=Para!$C22)*(D$85=Para!$F$4),Para!$D22,0))+(IF((D$88=Para!$C22)*(D$89=Para!$F$4),Para!$D22,0))+(IF((D$92=Para!$C22)*(D$93=Para!$F$4),Para!$D22,0))+(IF((D$96=Para!$C22)*(D$97=Para!$F$4),Para!$D22,0))+(IF((D$100=Para!$C22)*(D$101=Para!$F$4),Para!$D22,0))+(IF((D$104=Para!$C22)*(D$105=Para!$F$4),Para!$D22,0))+(IF((D$108=Para!$C22)*(D$109=Para!$F$4),Para!$D22,0))+(IF((D$112=Para!$C22)*(D$113=Para!$F$4),Para!$D22,0))+(IF((D$116=Para!$C22)*(D$117=Para!$F$4),Para!$D22,0))+(IF((D$120=Para!$C22)*(D$121=Para!$F$4),Para!$D22,0))</f>
        <v>0</v>
      </c>
      <c r="E162" s="99">
        <f ca="1">IF((E$8=Para!$C22)*(E$9=Para!$F$4),Para!$D22,0)+(IF((E$12=Para!$C22)*(E$13=Para!$F$4),Para!$D22,0))+(IF((E$16=Para!$C22)*(E$17=Para!$F$4),Para!$D22,0))+(IF((E$20=Para!$C22)*(E$21=Para!$F$4),Para!$D22,0))+(IF((E$24=Para!$C22)*(E$25=Para!$F$4),Para!$D22,0))+(IF((E$28=Para!$C22)*(E$29=Para!$F$4),Para!$D22,0))+(IF((E$32=Para!$C22)*(E$33=Para!$F$4),Para!$D22,0))+(IF((E$36=Para!$C22)*(E$37=Para!$F$4),Para!$D22,0))+(IF((E$40=Para!$C22)*(E$41=Para!$F$4),Para!$D22,0))+(IF((E$44=Para!$C22)*(E$45=Para!$F$4),Para!$D22,0))+(IF((E$48=Para!$C22)*(E$49=Para!$F$4),Para!$D22,0))+(IF((E$52=Para!$C22)*(E$53=Para!$F$4),Para!$D22,0))+(IF((E$56=Para!$C22)*(E$57=Para!$F$4),Para!$D22,0))+(IF((E$60=Para!$C22)*(E$61=Para!$F$4),Para!$D22,0))+(IF((E$64=Para!$C22)*(E$65=Para!$F$4),Para!$D22,0))+(IF((E$68=Para!$C22)*(E$69=Para!$F$4),Para!$D22,0))+(IF((E$72=Para!$C22)*(E$73=Para!$F$4),Para!$D22,0))+(IF((E$76=Para!$C22)*(E$77=Para!$F$4),Para!$D22,0))+(IF((E$80=Para!$C22)*(E$81=Para!$F$4),Para!$D22,0))+(IF((E$84=Para!$C22)*(E$85=Para!$F$4),Para!$D22,0))+(IF((E$88=Para!$C22)*(E$89=Para!$F$4),Para!$D22,0))+(IF((E$92=Para!$C22)*(E$93=Para!$F$4),Para!$D22,0))+(IF((E$96=Para!$C22)*(E$97=Para!$F$4),Para!$D22,0))+(IF((E$100=Para!$C22)*(E$101=Para!$F$4),Para!$D22,0))+(IF((E$104=Para!$C22)*(E$105=Para!$F$4),Para!$D22,0))+(IF((E$108=Para!$C22)*(E$109=Para!$F$4),Para!$D22,0))+(IF((E$112=Para!$C22)*(E$113=Para!$F$4),Para!$D22,0))+(IF((E$116=Para!$C22)*(E$117=Para!$F$4),Para!$D22,0))+(IF((E$120=Para!$C22)*(E$121=Para!$F$4),Para!$D22,0))</f>
        <v>0</v>
      </c>
      <c r="F162" s="99">
        <f ca="1">IF((F$8=Para!$C22)*(F$9=Para!$F$4),Para!$D22,0)+(IF((F$12=Para!$C22)*(F$13=Para!$F$4),Para!$D22,0))+(IF((F$16=Para!$C22)*(F$17=Para!$F$4),Para!$D22,0))+(IF((F$20=Para!$C22)*(F$21=Para!$F$4),Para!$D22,0))+(IF((F$24=Para!$C22)*(F$25=Para!$F$4),Para!$D22,0))+(IF((F$28=Para!$C22)*(F$29=Para!$F$4),Para!$D22,0))+(IF((F$32=Para!$C22)*(F$33=Para!$F$4),Para!$D22,0))+(IF((F$36=Para!$C22)*(F$37=Para!$F$4),Para!$D22,0))+(IF((F$40=Para!$C22)*(F$41=Para!$F$4),Para!$D22,0))+(IF((F$44=Para!$C22)*(F$45=Para!$F$4),Para!$D22,0))+(IF((F$48=Para!$C22)*(F$49=Para!$F$4),Para!$D22,0))+(IF((F$52=Para!$C22)*(F$53=Para!$F$4),Para!$D22,0))+(IF((F$56=Para!$C22)*(F$57=Para!$F$4),Para!$D22,0))+(IF((F$60=Para!$C22)*(F$61=Para!$F$4),Para!$D22,0))+(IF((F$64=Para!$C22)*(F$65=Para!$F$4),Para!$D22,0))+(IF((F$68=Para!$C22)*(F$69=Para!$F$4),Para!$D22,0))+(IF((F$72=Para!$C22)*(F$73=Para!$F$4),Para!$D22,0))+(IF((F$76=Para!$C22)*(F$77=Para!$F$4),Para!$D22,0))+(IF((F$80=Para!$C22)*(F$81=Para!$F$4),Para!$D22,0))+(IF((F$84=Para!$C22)*(F$85=Para!$F$4),Para!$D22,0))+(IF((F$88=Para!$C22)*(F$89=Para!$F$4),Para!$D22,0))+(IF((F$92=Para!$C22)*(F$93=Para!$F$4),Para!$D22,0))+(IF((F$96=Para!$C22)*(F$97=Para!$F$4),Para!$D22,0))+(IF((F$100=Para!$C22)*(F$101=Para!$F$4),Para!$D22,0))+(IF((F$104=Para!$C22)*(F$105=Para!$F$4),Para!$D22,0))+(IF((F$108=Para!$C22)*(F$109=Para!$F$4),Para!$D22,0))+(IF((F$112=Para!$C22)*(F$113=Para!$F$4),Para!$D22,0))+(IF((F$116=Para!$C22)*(F$117=Para!$F$4),Para!$D22,0))+(IF((F$120=Para!$C22)*(F$121=Para!$F$4),Para!$D22,0))</f>
        <v>0</v>
      </c>
      <c r="G162" s="99">
        <f ca="1">IF((G$8=Para!$C22)*(G$9=Para!$F$4),Para!$D22,0)+(IF((G$12=Para!$C22)*(G$13=Para!$F$4),Para!$D22,0))+(IF((G$16=Para!$C22)*(G$17=Para!$F$4),Para!$D22,0))+(IF((G$20=Para!$C22)*(G$21=Para!$F$4),Para!$D22,0))+(IF((G$24=Para!$C22)*(G$25=Para!$F$4),Para!$D22,0))+(IF((G$28=Para!$C22)*(G$29=Para!$F$4),Para!$D22,0))+(IF((G$32=Para!$C22)*(G$33=Para!$F$4),Para!$D22,0))+(IF((G$36=Para!$C22)*(G$37=Para!$F$4),Para!$D22,0))+(IF((G$40=Para!$C22)*(G$41=Para!$F$4),Para!$D22,0))+(IF((G$44=Para!$C22)*(G$45=Para!$F$4),Para!$D22,0))+(IF((G$48=Para!$C22)*(G$49=Para!$F$4),Para!$D22,0))+(IF((G$52=Para!$C22)*(G$53=Para!$F$4),Para!$D22,0))+(IF((G$56=Para!$C22)*(G$57=Para!$F$4),Para!$D22,0))+(IF((G$60=Para!$C22)*(G$61=Para!$F$4),Para!$D22,0))+(IF((G$64=Para!$C22)*(G$65=Para!$F$4),Para!$D22,0))+(IF((G$68=Para!$C22)*(G$69=Para!$F$4),Para!$D22,0))+(IF((G$72=Para!$C22)*(G$73=Para!$F$4),Para!$D22,0))+(IF((G$76=Para!$C22)*(G$77=Para!$F$4),Para!$D22,0))+(IF((G$80=Para!$C22)*(G$81=Para!$F$4),Para!$D22,0))+(IF((G$84=Para!$C22)*(G$85=Para!$F$4),Para!$D22,0))+(IF((G$88=Para!$C22)*(G$89=Para!$F$4),Para!$D22,0))+(IF((G$92=Para!$C22)*(G$93=Para!$F$4),Para!$D22,0))+(IF((G$96=Para!$C22)*(G$97=Para!$F$4),Para!$D22,0))+(IF((G$100=Para!$C22)*(G$101=Para!$F$4),Para!$D22,0))+(IF((G$104=Para!$C22)*(G$105=Para!$F$4),Para!$D22,0))+(IF((G$108=Para!$C22)*(G$109=Para!$F$4),Para!$D22,0))+(IF((G$112=Para!$C22)*(G$113=Para!$F$4),Para!$D22,0))+(IF((G$116=Para!$C22)*(G$117=Para!$F$4),Para!$D22,0))+(IF((G$120=Para!$C22)*(G$121=Para!$F$4),Para!$D22,0))</f>
        <v>0</v>
      </c>
      <c r="H162" s="99">
        <f ca="1">IF((H$8=Para!$C22)*(H$9=Para!$F$4),Para!$D22,0)+(IF((H$12=Para!$C22)*(H$13=Para!$F$4),Para!$D22,0))+(IF((H$16=Para!$C22)*(H$17=Para!$F$4),Para!$D22,0))+(IF((H$20=Para!$C22)*(H$21=Para!$F$4),Para!$D22,0))+(IF((H$24=Para!$C22)*(H$25=Para!$F$4),Para!$D22,0))+(IF((H$28=Para!$C22)*(H$29=Para!$F$4),Para!$D22,0))+(IF((H$32=Para!$C22)*(H$33=Para!$F$4),Para!$D22,0))+(IF((H$36=Para!$C22)*(H$37=Para!$F$4),Para!$D22,0))+(IF((H$40=Para!$C22)*(H$41=Para!$F$4),Para!$D22,0))+(IF((H$44=Para!$C22)*(H$45=Para!$F$4),Para!$D22,0))+(IF((H$48=Para!$C22)*(H$49=Para!$F$4),Para!$D22,0))+(IF((H$52=Para!$C22)*(H$53=Para!$F$4),Para!$D22,0))+(IF((H$56=Para!$C22)*(H$57=Para!$F$4),Para!$D22,0))+(IF((H$60=Para!$C22)*(H$61=Para!$F$4),Para!$D22,0))+(IF((H$64=Para!$C22)*(H$65=Para!$F$4),Para!$D22,0))+(IF((H$68=Para!$C22)*(H$69=Para!$F$4),Para!$D22,0))+(IF((H$72=Para!$C22)*(H$73=Para!$F$4),Para!$D22,0))+(IF((H$76=Para!$C22)*(H$77=Para!$F$4),Para!$D22,0))+(IF((H$80=Para!$C22)*(H$81=Para!$F$4),Para!$D22,0))+(IF((H$84=Para!$C22)*(H$85=Para!$F$4),Para!$D22,0))+(IF((H$88=Para!$C22)*(H$89=Para!$F$4),Para!$D22,0))+(IF((H$92=Para!$C22)*(H$93=Para!$F$4),Para!$D22,0))+(IF((H$96=Para!$C22)*(H$97=Para!$F$4),Para!$D22,0))+(IF((H$100=Para!$C22)*(H$101=Para!$F$4),Para!$D22,0))+(IF((H$104=Para!$C22)*(H$105=Para!$F$4),Para!$D22,0))+(IF((H$108=Para!$C22)*(H$109=Para!$F$4),Para!$D22,0))+(IF((H$112=Para!$C22)*(H$113=Para!$F$4),Para!$D22,0))+(IF((H$116=Para!$C22)*(H$117=Para!$F$4),Para!$D22,0))+(IF((H$120=Para!$C22)*(H$121=Para!$F$4),Para!$D22,0))</f>
        <v>0</v>
      </c>
      <c r="I162" s="99">
        <f ca="1">IF((I$8=Para!$C22)*(I$9=Para!$F$4),Para!$D22,0)+(IF((I$12=Para!$C22)*(I$13=Para!$F$4),Para!$D22,0))+(IF((I$16=Para!$C22)*(I$17=Para!$F$4),Para!$D22,0))+(IF((I$20=Para!$C22)*(I$21=Para!$F$4),Para!$D22,0))+(IF((I$24=Para!$C22)*(I$25=Para!$F$4),Para!$D22,0))+(IF((I$28=Para!$C22)*(I$29=Para!$F$4),Para!$D22,0))+(IF((I$32=Para!$C22)*(I$33=Para!$F$4),Para!$D22,0))+(IF((I$36=Para!$C22)*(I$37=Para!$F$4),Para!$D22,0))+(IF((I$40=Para!$C22)*(I$41=Para!$F$4),Para!$D22,0))+(IF((I$44=Para!$C22)*(I$45=Para!$F$4),Para!$D22,0))+(IF((I$48=Para!$C22)*(I$49=Para!$F$4),Para!$D22,0))+(IF((I$52=Para!$C22)*(I$53=Para!$F$4),Para!$D22,0))+(IF((I$56=Para!$C22)*(I$57=Para!$F$4),Para!$D22,0))+(IF((I$60=Para!$C22)*(I$61=Para!$F$4),Para!$D22,0))+(IF((I$64=Para!$C22)*(I$65=Para!$F$4),Para!$D22,0))+(IF((I$68=Para!$C22)*(I$69=Para!$F$4),Para!$D22,0))+(IF((I$72=Para!$C22)*(I$73=Para!$F$4),Para!$D22,0))+(IF((I$76=Para!$C22)*(I$77=Para!$F$4),Para!$D22,0))+(IF((I$80=Para!$C22)*(I$81=Para!$F$4),Para!$D22,0))+(IF((I$84=Para!$C22)*(I$85=Para!$F$4),Para!$D22,0))+(IF((I$88=Para!$C22)*(I$89=Para!$F$4),Para!$D22,0))+(IF((I$92=Para!$C22)*(I$93=Para!$F$4),Para!$D22,0))+(IF((I$96=Para!$C22)*(I$97=Para!$F$4),Para!$D22,0))+(IF((I$100=Para!$C22)*(I$101=Para!$F$4),Para!$D22,0))+(IF((I$104=Para!$C22)*(I$105=Para!$F$4),Para!$D22,0))+(IF((I$108=Para!$C22)*(I$109=Para!$F$4),Para!$D22,0))+(IF((I$112=Para!$C22)*(I$113=Para!$F$4),Para!$D22,0))+(IF((I$116=Para!$C22)*(I$117=Para!$F$4),Para!$D22,0))+(IF((I$120=Para!$C22)*(I$121=Para!$F$4),Para!$D22,0))</f>
        <v>0</v>
      </c>
      <c r="J162" s="99">
        <f ca="1">IF((J$8=Para!$C22)*(J$9=Para!$F$4),Para!$D22,0)+(IF((J$12=Para!$C22)*(J$13=Para!$F$4),Para!$D22,0))+(IF((J$16=Para!$C22)*(J$17=Para!$F$4),Para!$D22,0))+(IF((J$20=Para!$C22)*(J$21=Para!$F$4),Para!$D22,0))+(IF((J$24=Para!$C22)*(J$25=Para!$F$4),Para!$D22,0))+(IF((J$28=Para!$C22)*(J$29=Para!$F$4),Para!$D22,0))+(IF((J$32=Para!$C22)*(J$33=Para!$F$4),Para!$D22,0))+(IF((J$36=Para!$C22)*(J$37=Para!$F$4),Para!$D22,0))+(IF((J$40=Para!$C22)*(J$41=Para!$F$4),Para!$D22,0))+(IF((J$44=Para!$C22)*(J$45=Para!$F$4),Para!$D22,0))+(IF((J$48=Para!$C22)*(J$49=Para!$F$4),Para!$D22,0))+(IF((J$52=Para!$C22)*(J$53=Para!$F$4),Para!$D22,0))+(IF((J$56=Para!$C22)*(J$57=Para!$F$4),Para!$D22,0))+(IF((J$60=Para!$C22)*(J$61=Para!$F$4),Para!$D22,0))+(IF((J$64=Para!$C22)*(J$65=Para!$F$4),Para!$D22,0))+(IF((J$68=Para!$C22)*(J$69=Para!$F$4),Para!$D22,0))+(IF((J$72=Para!$C22)*(J$73=Para!$F$4),Para!$D22,0))+(IF((J$76=Para!$C22)*(J$77=Para!$F$4),Para!$D22,0))+(IF((J$80=Para!$C22)*(J$81=Para!$F$4),Para!$D22,0))+(IF((J$84=Para!$C22)*(J$85=Para!$F$4),Para!$D22,0))+(IF((J$88=Para!$C22)*(J$89=Para!$F$4),Para!$D22,0))+(IF((J$92=Para!$C22)*(J$93=Para!$F$4),Para!$D22,0))+(IF((J$96=Para!$C22)*(J$97=Para!$F$4),Para!$D22,0))+(IF((J$100=Para!$C22)*(J$101=Para!$F$4),Para!$D22,0))+(IF((J$104=Para!$C22)*(J$105=Para!$F$4),Para!$D22,0))+(IF((J$108=Para!$C22)*(J$109=Para!$F$4),Para!$D22,0))+(IF((J$112=Para!$C22)*(J$113=Para!$F$4),Para!$D22,0))+(IF((J$116=Para!$C22)*(J$117=Para!$F$4),Para!$D22,0))+(IF((J$120=Para!$C22)*(J$121=Para!$F$4),Para!$D22,0))</f>
        <v>0</v>
      </c>
      <c r="K162" s="99">
        <f ca="1">IF((K$8=Para!$C22)*(K$9=Para!$F$4),Para!$D22,0)+(IF((K$12=Para!$C22)*(K$13=Para!$F$4),Para!$D22,0))+(IF((K$16=Para!$C22)*(K$17=Para!$F$4),Para!$D22,0))+(IF((K$20=Para!$C22)*(K$21=Para!$F$4),Para!$D22,0))+(IF((K$24=Para!$C22)*(K$25=Para!$F$4),Para!$D22,0))+(IF((K$28=Para!$C22)*(K$29=Para!$F$4),Para!$D22,0))+(IF((K$32=Para!$C22)*(K$33=Para!$F$4),Para!$D22,0))+(IF((K$36=Para!$C22)*(K$37=Para!$F$4),Para!$D22,0))+(IF((K$40=Para!$C22)*(K$41=Para!$F$4),Para!$D22,0))+(IF((K$44=Para!$C22)*(K$45=Para!$F$4),Para!$D22,0))+(IF((K$48=Para!$C22)*(K$49=Para!$F$4),Para!$D22,0))+(IF((K$52=Para!$C22)*(K$53=Para!$F$4),Para!$D22,0))+(IF((K$56=Para!$C22)*(K$57=Para!$F$4),Para!$D22,0))+(IF((K$60=Para!$C22)*(K$61=Para!$F$4),Para!$D22,0))+(IF((K$64=Para!$C22)*(K$65=Para!$F$4),Para!$D22,0))+(IF((K$68=Para!$C22)*(K$69=Para!$F$4),Para!$D22,0))+(IF((K$72=Para!$C22)*(K$73=Para!$F$4),Para!$D22,0))+(IF((K$76=Para!$C22)*(K$77=Para!$F$4),Para!$D22,0))+(IF((K$80=Para!$C22)*(K$81=Para!$F$4),Para!$D22,0))+(IF((K$84=Para!$C22)*(K$85=Para!$F$4),Para!$D22,0))+(IF((K$88=Para!$C22)*(K$89=Para!$F$4),Para!$D22,0))+(IF((K$92=Para!$C22)*(K$93=Para!$F$4),Para!$D22,0))+(IF((K$96=Para!$C22)*(K$97=Para!$F$4),Para!$D22,0))+(IF((K$100=Para!$C22)*(K$101=Para!$F$4),Para!$D22,0))+(IF((K$104=Para!$C22)*(K$105=Para!$F$4),Para!$D22,0))+(IF((K$108=Para!$C22)*(K$109=Para!$F$4),Para!$D22,0))+(IF((K$112=Para!$C22)*(K$113=Para!$F$4),Para!$D22,0))+(IF((K$116=Para!$C22)*(K$117=Para!$F$4),Para!$D22,0))+(IF((K$120=Para!$C22)*(K$121=Para!$F$4),Para!$D22,0))</f>
        <v>0</v>
      </c>
      <c r="L162" s="99">
        <f ca="1">IF((L$8=Para!$C22)*(L$9=Para!$F$4),Para!$D22,0)+(IF((L$12=Para!$C22)*(L$13=Para!$F$4),Para!$D22,0))+(IF((L$16=Para!$C22)*(L$17=Para!$F$4),Para!$D22,0))+(IF((L$20=Para!$C22)*(L$21=Para!$F$4),Para!$D22,0))+(IF((L$24=Para!$C22)*(L$25=Para!$F$4),Para!$D22,0))+(IF((L$28=Para!$C22)*(L$29=Para!$F$4),Para!$D22,0))+(IF((L$32=Para!$C22)*(L$33=Para!$F$4),Para!$D22,0))+(IF((L$36=Para!$C22)*(L$37=Para!$F$4),Para!$D22,0))+(IF((L$40=Para!$C22)*(L$41=Para!$F$4),Para!$D22,0))+(IF((L$44=Para!$C22)*(L$45=Para!$F$4),Para!$D22,0))+(IF((L$48=Para!$C22)*(L$49=Para!$F$4),Para!$D22,0))+(IF((L$52=Para!$C22)*(L$53=Para!$F$4),Para!$D22,0))+(IF((L$56=Para!$C22)*(L$57=Para!$F$4),Para!$D22,0))+(IF((L$60=Para!$C22)*(L$61=Para!$F$4),Para!$D22,0))+(IF((L$64=Para!$C22)*(L$65=Para!$F$4),Para!$D22,0))+(IF((L$68=Para!$C22)*(L$69=Para!$F$4),Para!$D22,0))+(IF((L$72=Para!$C22)*(L$73=Para!$F$4),Para!$D22,0))+(IF((L$76=Para!$C22)*(L$77=Para!$F$4),Para!$D22,0))+(IF((L$80=Para!$C22)*(L$81=Para!$F$4),Para!$D22,0))+(IF((L$84=Para!$C22)*(L$85=Para!$F$4),Para!$D22,0))+(IF((L$88=Para!$C22)*(L$89=Para!$F$4),Para!$D22,0))+(IF((L$92=Para!$C22)*(L$93=Para!$F$4),Para!$D22,0))+(IF((L$96=Para!$C22)*(L$97=Para!$F$4),Para!$D22,0))+(IF((L$100=Para!$C22)*(L$101=Para!$F$4),Para!$D22,0))+(IF((L$104=Para!$C22)*(L$105=Para!$F$4),Para!$D22,0))+(IF((L$108=Para!$C22)*(L$109=Para!$F$4),Para!$D22,0))+(IF((L$112=Para!$C22)*(L$113=Para!$F$4),Para!$D22,0))+(IF((L$116=Para!$C22)*(L$117=Para!$F$4),Para!$D22,0))+(IF((L$120=Para!$C22)*(L$121=Para!$F$4),Para!$D22,0))</f>
        <v>0</v>
      </c>
      <c r="M162" s="99">
        <f ca="1">IF((M$8=Para!$C22)*(M$9=Para!$F$4),Para!$D22,0)+(IF((M$12=Para!$C22)*(M$13=Para!$F$4),Para!$D22,0))+(IF((M$16=Para!$C22)*(M$17=Para!$F$4),Para!$D22,0))+(IF((M$20=Para!$C22)*(M$21=Para!$F$4),Para!$D22,0))+(IF((M$24=Para!$C22)*(M$25=Para!$F$4),Para!$D22,0))+(IF((M$28=Para!$C22)*(M$29=Para!$F$4),Para!$D22,0))+(IF((M$32=Para!$C22)*(M$33=Para!$F$4),Para!$D22,0))+(IF((M$36=Para!$C22)*(M$37=Para!$F$4),Para!$D22,0))+(IF((M$40=Para!$C22)*(M$41=Para!$F$4),Para!$D22,0))+(IF((M$44=Para!$C22)*(M$45=Para!$F$4),Para!$D22,0))+(IF((M$48=Para!$C22)*(M$49=Para!$F$4),Para!$D22,0))+(IF((M$52=Para!$C22)*(M$53=Para!$F$4),Para!$D22,0))+(IF((M$56=Para!$C22)*(M$57=Para!$F$4),Para!$D22,0))+(IF((M$60=Para!$C22)*(M$61=Para!$F$4),Para!$D22,0))+(IF((M$64=Para!$C22)*(M$65=Para!$F$4),Para!$D22,0))+(IF((M$68=Para!$C22)*(M$69=Para!$F$4),Para!$D22,0))+(IF((M$72=Para!$C22)*(M$73=Para!$F$4),Para!$D22,0))+(IF((M$76=Para!$C22)*(M$77=Para!$F$4),Para!$D22,0))+(IF((M$80=Para!$C22)*(M$81=Para!$F$4),Para!$D22,0))+(IF((M$84=Para!$C22)*(M$85=Para!$F$4),Para!$D22,0))+(IF((M$88=Para!$C22)*(M$89=Para!$F$4),Para!$D22,0))+(IF((M$92=Para!$C22)*(M$93=Para!$F$4),Para!$D22,0))+(IF((M$96=Para!$C22)*(M$97=Para!$F$4),Para!$D22,0))+(IF((M$100=Para!$C22)*(M$101=Para!$F$4),Para!$D22,0))+(IF((M$104=Para!$C22)*(M$105=Para!$F$4),Para!$D22,0))+(IF((M$108=Para!$C22)*(M$109=Para!$F$4),Para!$D22,0))+(IF((M$112=Para!$C22)*(M$113=Para!$F$4),Para!$D22,0))+(IF((M$116=Para!$C22)*(M$117=Para!$F$4),Para!$D22,0))+(IF((M$120=Para!$C22)*(M$121=Para!$F$4),Para!$D22,0))</f>
        <v>0</v>
      </c>
      <c r="N162" s="99">
        <f ca="1">IF((N$8=Para!$C22)*(N$9=Para!$F$4),Para!$D22,0)+(IF((N$12=Para!$C22)*(N$13=Para!$F$4),Para!$D22,0))+(IF((N$16=Para!$C22)*(N$17=Para!$F$4),Para!$D22,0))+(IF((N$20=Para!$C22)*(N$21=Para!$F$4),Para!$D22,0))+(IF((N$24=Para!$C22)*(N$25=Para!$F$4),Para!$D22,0))+(IF((N$28=Para!$C22)*(N$29=Para!$F$4),Para!$D22,0))+(IF((N$32=Para!$C22)*(N$33=Para!$F$4),Para!$D22,0))+(IF((N$36=Para!$C22)*(N$37=Para!$F$4),Para!$D22,0))+(IF((N$40=Para!$C22)*(N$41=Para!$F$4),Para!$D22,0))+(IF((N$44=Para!$C22)*(N$45=Para!$F$4),Para!$D22,0))+(IF((N$48=Para!$C22)*(N$49=Para!$F$4),Para!$D22,0))+(IF((N$52=Para!$C22)*(N$53=Para!$F$4),Para!$D22,0))+(IF((N$56=Para!$C22)*(N$57=Para!$F$4),Para!$D22,0))+(IF((N$60=Para!$C22)*(N$61=Para!$F$4),Para!$D22,0))+(IF((N$64=Para!$C22)*(N$65=Para!$F$4),Para!$D22,0))+(IF((N$68=Para!$C22)*(N$69=Para!$F$4),Para!$D22,0))+(IF((N$72=Para!$C22)*(N$73=Para!$F$4),Para!$D22,0))+(IF((N$76=Para!$C22)*(N$77=Para!$F$4),Para!$D22,0))+(IF((N$80=Para!$C22)*(N$81=Para!$F$4),Para!$D22,0))+(IF((N$84=Para!$C22)*(N$85=Para!$F$4),Para!$D22,0))+(IF((N$88=Para!$C22)*(N$89=Para!$F$4),Para!$D22,0))+(IF((N$92=Para!$C22)*(N$93=Para!$F$4),Para!$D22,0))+(IF((N$96=Para!$C22)*(N$97=Para!$F$4),Para!$D22,0))+(IF((N$100=Para!$C22)*(N$101=Para!$F$4),Para!$D22,0))+(IF((N$104=Para!$C22)*(N$105=Para!$F$4),Para!$D22,0))+(IF((N$108=Para!$C22)*(N$109=Para!$F$4),Para!$D22,0))+(IF((N$112=Para!$C22)*(N$113=Para!$F$4),Para!$D22,0))+(IF((N$116=Para!$C22)*(N$117=Para!$F$4),Para!$D22,0))+(IF((N$120=Para!$C22)*(N$121=Para!$F$4),Para!$D22,0))</f>
        <v>0</v>
      </c>
      <c r="O162" s="99">
        <f ca="1">IF((O$8=Para!$C22)*(O$9=Para!$F$4),Para!$D22,0)+(IF((O$12=Para!$C22)*(O$13=Para!$F$4),Para!$D22,0))+(IF((O$16=Para!$C22)*(O$17=Para!$F$4),Para!$D22,0))+(IF((O$20=Para!$C22)*(O$21=Para!$F$4),Para!$D22,0))+(IF((O$24=Para!$C22)*(O$25=Para!$F$4),Para!$D22,0))+(IF((O$28=Para!$C22)*(O$29=Para!$F$4),Para!$D22,0))+(IF((O$32=Para!$C22)*(O$33=Para!$F$4),Para!$D22,0))+(IF((O$36=Para!$C22)*(O$37=Para!$F$4),Para!$D22,0))+(IF((O$40=Para!$C22)*(O$41=Para!$F$4),Para!$D22,0))+(IF((O$44=Para!$C22)*(O$45=Para!$F$4),Para!$D22,0))+(IF((O$48=Para!$C22)*(O$49=Para!$F$4),Para!$D22,0))+(IF((O$52=Para!$C22)*(O$53=Para!$F$4),Para!$D22,0))+(IF((O$56=Para!$C22)*(O$57=Para!$F$4),Para!$D22,0))+(IF((O$60=Para!$C22)*(O$61=Para!$F$4),Para!$D22,0))+(IF((O$64=Para!$C22)*(O$65=Para!$F$4),Para!$D22,0))+(IF((O$68=Para!$C22)*(O$69=Para!$F$4),Para!$D22,0))+(IF((O$72=Para!$C22)*(O$73=Para!$F$4),Para!$D22,0))+(IF((O$76=Para!$C22)*(O$77=Para!$F$4),Para!$D22,0))+(IF((O$80=Para!$C22)*(O$81=Para!$F$4),Para!$D22,0))+(IF((O$84=Para!$C22)*(O$85=Para!$F$4),Para!$D22,0))+(IF((O$88=Para!$C22)*(O$89=Para!$F$4),Para!$D22,0))+(IF((O$92=Para!$C22)*(O$93=Para!$F$4),Para!$D22,0))+(IF((O$96=Para!$C22)*(O$97=Para!$F$4),Para!$D22,0))+(IF((O$100=Para!$C22)*(O$101=Para!$F$4),Para!$D22,0))+(IF((O$104=Para!$C22)*(O$105=Para!$F$4),Para!$D22,0))+(IF((O$108=Para!$C22)*(O$109=Para!$F$4),Para!$D22,0))+(IF((O$112=Para!$C22)*(O$113=Para!$F$4),Para!$D22,0))+(IF((O$116=Para!$C22)*(O$117=Para!$F$4),Para!$D22,0))+(IF((O$120=Para!$C22)*(O$121=Para!$F$4),Para!$D22,0))</f>
        <v>0</v>
      </c>
      <c r="P162" s="99">
        <f ca="1">IF((P$8=Para!$C22)*(P$9=Para!$F$4),Para!$D22,0)+(IF((P$12=Para!$C22)*(P$13=Para!$F$4),Para!$D22,0))+(IF((P$16=Para!$C22)*(P$17=Para!$F$4),Para!$D22,0))+(IF((P$20=Para!$C22)*(P$21=Para!$F$4),Para!$D22,0))+(IF((P$24=Para!$C22)*(P$25=Para!$F$4),Para!$D22,0))+(IF((P$28=Para!$C22)*(P$29=Para!$F$4),Para!$D22,0))+(IF((P$32=Para!$C22)*(P$33=Para!$F$4),Para!$D22,0))+(IF((P$36=Para!$C22)*(P$37=Para!$F$4),Para!$D22,0))+(IF((P$40=Para!$C22)*(P$41=Para!$F$4),Para!$D22,0))+(IF((P$44=Para!$C22)*(P$45=Para!$F$4),Para!$D22,0))+(IF((P$48=Para!$C22)*(P$49=Para!$F$4),Para!$D22,0))+(IF((P$52=Para!$C22)*(P$53=Para!$F$4),Para!$D22,0))+(IF((P$56=Para!$C22)*(P$57=Para!$F$4),Para!$D22,0))+(IF((P$60=Para!$C22)*(P$61=Para!$F$4),Para!$D22,0))+(IF((P$64=Para!$C22)*(P$65=Para!$F$4),Para!$D22,0))+(IF((P$68=Para!$C22)*(P$69=Para!$F$4),Para!$D22,0))+(IF((P$72=Para!$C22)*(P$73=Para!$F$4),Para!$D22,0))+(IF((P$76=Para!$C22)*(P$77=Para!$F$4),Para!$D22,0))+(IF((P$80=Para!$C22)*(P$81=Para!$F$4),Para!$D22,0))+(IF((P$84=Para!$C22)*(P$85=Para!$F$4),Para!$D22,0))+(IF((P$88=Para!$C22)*(P$89=Para!$F$4),Para!$D22,0))+(IF((P$92=Para!$C22)*(P$93=Para!$F$4),Para!$D22,0))+(IF((P$96=Para!$C22)*(P$97=Para!$F$4),Para!$D22,0))+(IF((P$100=Para!$C22)*(P$101=Para!$F$4),Para!$D22,0))+(IF((P$104=Para!$C22)*(P$105=Para!$F$4),Para!$D22,0))+(IF((P$108=Para!$C22)*(P$109=Para!$F$4),Para!$D22,0))+(IF((P$112=Para!$C22)*(P$113=Para!$F$4),Para!$D22,0))+(IF((P$116=Para!$C22)*(P$117=Para!$F$4),Para!$D22,0))+(IF((P$120=Para!$C22)*(P$121=Para!$F$4),Para!$D22,0))</f>
        <v>0</v>
      </c>
      <c r="Q162" s="99">
        <f ca="1">IF((Q$8=Para!$C22)*(Q$9=Para!$F$4),Para!$D22,0)+(IF((Q$12=Para!$C22)*(Q$13=Para!$F$4),Para!$D22,0))+(IF((Q$16=Para!$C22)*(Q$17=Para!$F$4),Para!$D22,0))+(IF((Q$20=Para!$C22)*(Q$21=Para!$F$4),Para!$D22,0))+(IF((Q$24=Para!$C22)*(Q$25=Para!$F$4),Para!$D22,0))+(IF((Q$28=Para!$C22)*(Q$29=Para!$F$4),Para!$D22,0))+(IF((Q$32=Para!$C22)*(Q$33=Para!$F$4),Para!$D22,0))+(IF((Q$36=Para!$C22)*(Q$37=Para!$F$4),Para!$D22,0))+(IF((Q$40=Para!$C22)*(Q$41=Para!$F$4),Para!$D22,0))+(IF((Q$44=Para!$C22)*(Q$45=Para!$F$4),Para!$D22,0))+(IF((Q$48=Para!$C22)*(Q$49=Para!$F$4),Para!$D22,0))+(IF((Q$52=Para!$C22)*(Q$53=Para!$F$4),Para!$D22,0))+(IF((Q$56=Para!$C22)*(Q$57=Para!$F$4),Para!$D22,0))+(IF((Q$60=Para!$C22)*(Q$61=Para!$F$4),Para!$D22,0))+(IF((Q$64=Para!$C22)*(Q$65=Para!$F$4),Para!$D22,0))+(IF((Q$68=Para!$C22)*(Q$69=Para!$F$4),Para!$D22,0))+(IF((Q$72=Para!$C22)*(Q$73=Para!$F$4),Para!$D22,0))+(IF((Q$76=Para!$C22)*(Q$77=Para!$F$4),Para!$D22,0))+(IF((Q$80=Para!$C22)*(Q$81=Para!$F$4),Para!$D22,0))+(IF((Q$84=Para!$C22)*(Q$85=Para!$F$4),Para!$D22,0))+(IF((Q$88=Para!$C22)*(Q$89=Para!$F$4),Para!$D22,0))+(IF((Q$92=Para!$C22)*(Q$93=Para!$F$4),Para!$D22,0))+(IF((Q$96=Para!$C22)*(Q$97=Para!$F$4),Para!$D22,0))+(IF((Q$100=Para!$C22)*(Q$101=Para!$F$4),Para!$D22,0))+(IF((Q$104=Para!$C22)*(Q$105=Para!$F$4),Para!$D22,0))+(IF((Q$108=Para!$C22)*(Q$109=Para!$F$4),Para!$D22,0))+(IF((Q$112=Para!$C22)*(Q$113=Para!$F$4),Para!$D22,0))+(IF((Q$116=Para!$C22)*(Q$117=Para!$F$4),Para!$D22,0))+(IF((Q$120=Para!$C22)*(Q$121=Para!$F$4),Para!$D22,0))</f>
        <v>0</v>
      </c>
      <c r="R162" s="99">
        <f ca="1">IF((R$8=Para!$C22)*(R$9=Para!$F$4),Para!$D22,0)+(IF((R$12=Para!$C22)*(R$13=Para!$F$4),Para!$D22,0))+(IF((R$16=Para!$C22)*(R$17=Para!$F$4),Para!$D22,0))+(IF((R$20=Para!$C22)*(R$21=Para!$F$4),Para!$D22,0))+(IF((R$24=Para!$C22)*(R$25=Para!$F$4),Para!$D22,0))+(IF((R$28=Para!$C22)*(R$29=Para!$F$4),Para!$D22,0))+(IF((R$32=Para!$C22)*(R$33=Para!$F$4),Para!$D22,0))+(IF((R$36=Para!$C22)*(R$37=Para!$F$4),Para!$D22,0))+(IF((R$40=Para!$C22)*(R$41=Para!$F$4),Para!$D22,0))+(IF((R$44=Para!$C22)*(R$45=Para!$F$4),Para!$D22,0))+(IF((R$48=Para!$C22)*(R$49=Para!$F$4),Para!$D22,0))+(IF((R$52=Para!$C22)*(R$53=Para!$F$4),Para!$D22,0))+(IF((R$56=Para!$C22)*(R$57=Para!$F$4),Para!$D22,0))+(IF((R$60=Para!$C22)*(R$61=Para!$F$4),Para!$D22,0))+(IF((R$64=Para!$C22)*(R$65=Para!$F$4),Para!$D22,0))+(IF((R$68=Para!$C22)*(R$69=Para!$F$4),Para!$D22,0))+(IF((R$72=Para!$C22)*(R$73=Para!$F$4),Para!$D22,0))+(IF((R$76=Para!$C22)*(R$77=Para!$F$4),Para!$D22,0))+(IF((R$80=Para!$C22)*(R$81=Para!$F$4),Para!$D22,0))+(IF((R$84=Para!$C22)*(R$85=Para!$F$4),Para!$D22,0))+(IF((R$88=Para!$C22)*(R$89=Para!$F$4),Para!$D22,0))+(IF((R$92=Para!$C22)*(R$93=Para!$F$4),Para!$D22,0))+(IF((R$96=Para!$C22)*(R$97=Para!$F$4),Para!$D22,0))+(IF((R$100=Para!$C22)*(R$101=Para!$F$4),Para!$D22,0))+(IF((R$104=Para!$C22)*(R$105=Para!$F$4),Para!$D22,0))+(IF((R$108=Para!$C22)*(R$109=Para!$F$4),Para!$D22,0))+(IF((R$112=Para!$C22)*(R$113=Para!$F$4),Para!$D22,0))+(IF((R$116=Para!$C22)*(R$117=Para!$F$4),Para!$D22,0))+(IF((R$120=Para!$C22)*(R$121=Para!$F$4),Para!$D22,0))</f>
        <v>0</v>
      </c>
      <c r="S162" s="99">
        <f ca="1">IF((S$8=Para!$C22)*(S$9=Para!$F$4),Para!$D22,0)+(IF((S$12=Para!$C22)*(S$13=Para!$F$4),Para!$D22,0))+(IF((S$16=Para!$C22)*(S$17=Para!$F$4),Para!$D22,0))+(IF((S$20=Para!$C22)*(S$21=Para!$F$4),Para!$D22,0))+(IF((S$24=Para!$C22)*(S$25=Para!$F$4),Para!$D22,0))+(IF((S$28=Para!$C22)*(S$29=Para!$F$4),Para!$D22,0))+(IF((S$32=Para!$C22)*(S$33=Para!$F$4),Para!$D22,0))+(IF((S$36=Para!$C22)*(S$37=Para!$F$4),Para!$D22,0))+(IF((S$40=Para!$C22)*(S$41=Para!$F$4),Para!$D22,0))+(IF((S$44=Para!$C22)*(S$45=Para!$F$4),Para!$D22,0))+(IF((S$48=Para!$C22)*(S$49=Para!$F$4),Para!$D22,0))+(IF((S$52=Para!$C22)*(S$53=Para!$F$4),Para!$D22,0))+(IF((S$56=Para!$C22)*(S$57=Para!$F$4),Para!$D22,0))+(IF((S$60=Para!$C22)*(S$61=Para!$F$4),Para!$D22,0))+(IF((S$64=Para!$C22)*(S$65=Para!$F$4),Para!$D22,0))+(IF((S$68=Para!$C22)*(S$69=Para!$F$4),Para!$D22,0))+(IF((S$72=Para!$C22)*(S$73=Para!$F$4),Para!$D22,0))+(IF((S$76=Para!$C22)*(S$77=Para!$F$4),Para!$D22,0))+(IF((S$80=Para!$C22)*(S$81=Para!$F$4),Para!$D22,0))+(IF((S$84=Para!$C22)*(S$85=Para!$F$4),Para!$D22,0))+(IF((S$88=Para!$C22)*(S$89=Para!$F$4),Para!$D22,0))+(IF((S$92=Para!$C22)*(S$93=Para!$F$4),Para!$D22,0))+(IF((S$96=Para!$C22)*(S$97=Para!$F$4),Para!$D22,0))+(IF((S$100=Para!$C22)*(S$101=Para!$F$4),Para!$D22,0))+(IF((S$104=Para!$C22)*(S$105=Para!$F$4),Para!$D22,0))+(IF((S$108=Para!$C22)*(S$109=Para!$F$4),Para!$D22,0))+(IF((S$112=Para!$C22)*(S$113=Para!$F$4),Para!$D22,0))+(IF((S$116=Para!$C22)*(S$117=Para!$F$4),Para!$D22,0))+(IF((S$120=Para!$C22)*(S$121=Para!$F$4),Para!$D22,0))</f>
        <v>0</v>
      </c>
      <c r="T162" s="99">
        <f ca="1">IF((T$8=Para!$C22)*(T$9=Para!$F$4),Para!$D22,0)+(IF((T$12=Para!$C22)*(T$13=Para!$F$4),Para!$D22,0))+(IF((T$16=Para!$C22)*(T$17=Para!$F$4),Para!$D22,0))+(IF((T$20=Para!$C22)*(T$21=Para!$F$4),Para!$D22,0))+(IF((T$24=Para!$C22)*(T$25=Para!$F$4),Para!$D22,0))+(IF((T$28=Para!$C22)*(T$29=Para!$F$4),Para!$D22,0))+(IF((T$32=Para!$C22)*(T$33=Para!$F$4),Para!$D22,0))+(IF((T$36=Para!$C22)*(T$37=Para!$F$4),Para!$D22,0))+(IF((T$40=Para!$C22)*(T$41=Para!$F$4),Para!$D22,0))+(IF((T$44=Para!$C22)*(T$45=Para!$F$4),Para!$D22,0))+(IF((T$48=Para!$C22)*(T$49=Para!$F$4),Para!$D22,0))+(IF((T$52=Para!$C22)*(T$53=Para!$F$4),Para!$D22,0))+(IF((T$56=Para!$C22)*(T$57=Para!$F$4),Para!$D22,0))+(IF((T$60=Para!$C22)*(T$61=Para!$F$4),Para!$D22,0))+(IF((T$64=Para!$C22)*(T$65=Para!$F$4),Para!$D22,0))+(IF((T$68=Para!$C22)*(T$69=Para!$F$4),Para!$D22,0))+(IF((T$72=Para!$C22)*(T$73=Para!$F$4),Para!$D22,0))+(IF((T$76=Para!$C22)*(T$77=Para!$F$4),Para!$D22,0))+(IF((T$80=Para!$C22)*(T$81=Para!$F$4),Para!$D22,0))+(IF((T$84=Para!$C22)*(T$85=Para!$F$4),Para!$D22,0))+(IF((T$88=Para!$C22)*(T$89=Para!$F$4),Para!$D22,0))+(IF((T$92=Para!$C22)*(T$93=Para!$F$4),Para!$D22,0))+(IF((T$96=Para!$C22)*(T$97=Para!$F$4),Para!$D22,0))+(IF((T$100=Para!$C22)*(T$101=Para!$F$4),Para!$D22,0))+(IF((T$104=Para!$C22)*(T$105=Para!$F$4),Para!$D22,0))+(IF((T$108=Para!$C22)*(T$109=Para!$F$4),Para!$D22,0))+(IF((T$112=Para!$C22)*(T$113=Para!$F$4),Para!$D22,0))+(IF((T$116=Para!$C22)*(T$117=Para!$F$4),Para!$D22,0))+(IF((T$120=Para!$C22)*(T$121=Para!$F$4),Para!$D22,0))</f>
        <v>0</v>
      </c>
      <c r="U162" s="99">
        <f ca="1">IF((U$8=Para!$C22)*(U$9=Para!$F$4),Para!$D22,0)+(IF((U$12=Para!$C22)*(U$13=Para!$F$4),Para!$D22,0))+(IF((U$16=Para!$C22)*(U$17=Para!$F$4),Para!$D22,0))+(IF((U$20=Para!$C22)*(U$21=Para!$F$4),Para!$D22,0))+(IF((U$24=Para!$C22)*(U$25=Para!$F$4),Para!$D22,0))+(IF((U$28=Para!$C22)*(U$29=Para!$F$4),Para!$D22,0))+(IF((U$32=Para!$C22)*(U$33=Para!$F$4),Para!$D22,0))+(IF((U$36=Para!$C22)*(U$37=Para!$F$4),Para!$D22,0))+(IF((U$40=Para!$C22)*(U$41=Para!$F$4),Para!$D22,0))+(IF((U$44=Para!$C22)*(U$45=Para!$F$4),Para!$D22,0))+(IF((U$48=Para!$C22)*(U$49=Para!$F$4),Para!$D22,0))+(IF((U$52=Para!$C22)*(U$53=Para!$F$4),Para!$D22,0))+(IF((U$56=Para!$C22)*(U$57=Para!$F$4),Para!$D22,0))+(IF((U$60=Para!$C22)*(U$61=Para!$F$4),Para!$D22,0))+(IF((U$64=Para!$C22)*(U$65=Para!$F$4),Para!$D22,0))+(IF((U$68=Para!$C22)*(U$69=Para!$F$4),Para!$D22,0))+(IF((U$72=Para!$C22)*(U$73=Para!$F$4),Para!$D22,0))+(IF((U$76=Para!$C22)*(U$77=Para!$F$4),Para!$D22,0))+(IF((U$80=Para!$C22)*(U$81=Para!$F$4),Para!$D22,0))+(IF((U$84=Para!$C22)*(U$85=Para!$F$4),Para!$D22,0))+(IF((U$88=Para!$C22)*(U$89=Para!$F$4),Para!$D22,0))+(IF((U$92=Para!$C22)*(U$93=Para!$F$4),Para!$D22,0))+(IF((U$96=Para!$C22)*(U$97=Para!$F$4),Para!$D22,0))+(IF((U$100=Para!$C22)*(U$101=Para!$F$4),Para!$D22,0))+(IF((U$104=Para!$C22)*(U$105=Para!$F$4),Para!$D22,0))+(IF((U$108=Para!$C22)*(U$109=Para!$F$4),Para!$D22,0))+(IF((U$112=Para!$C22)*(U$113=Para!$F$4),Para!$D22,0))+(IF((U$116=Para!$C22)*(U$117=Para!$F$4),Para!$D22,0))+(IF((U$120=Para!$C22)*(U$121=Para!$F$4),Para!$D22,0))</f>
        <v>0</v>
      </c>
      <c r="V162" s="99">
        <f ca="1">IF((V$8=Para!$C22)*(V$9=Para!$F$4),Para!$D22,0)+(IF((V$12=Para!$C22)*(V$13=Para!$F$4),Para!$D22,0))+(IF((V$16=Para!$C22)*(V$17=Para!$F$4),Para!$D22,0))+(IF((V$20=Para!$C22)*(V$21=Para!$F$4),Para!$D22,0))+(IF((V$24=Para!$C22)*(V$25=Para!$F$4),Para!$D22,0))+(IF((V$28=Para!$C22)*(V$29=Para!$F$4),Para!$D22,0))+(IF((V$32=Para!$C22)*(V$33=Para!$F$4),Para!$D22,0))+(IF((V$36=Para!$C22)*(V$37=Para!$F$4),Para!$D22,0))+(IF((V$40=Para!$C22)*(V$41=Para!$F$4),Para!$D22,0))+(IF((V$44=Para!$C22)*(V$45=Para!$F$4),Para!$D22,0))+(IF((V$48=Para!$C22)*(V$49=Para!$F$4),Para!$D22,0))+(IF((V$52=Para!$C22)*(V$53=Para!$F$4),Para!$D22,0))+(IF((V$56=Para!$C22)*(V$57=Para!$F$4),Para!$D22,0))+(IF((V$60=Para!$C22)*(V$61=Para!$F$4),Para!$D22,0))+(IF((V$64=Para!$C22)*(V$65=Para!$F$4),Para!$D22,0))+(IF((V$68=Para!$C22)*(V$69=Para!$F$4),Para!$D22,0))+(IF((V$72=Para!$C22)*(V$73=Para!$F$4),Para!$D22,0))+(IF((V$76=Para!$C22)*(V$77=Para!$F$4),Para!$D22,0))+(IF((V$80=Para!$C22)*(V$81=Para!$F$4),Para!$D22,0))+(IF((V$84=Para!$C22)*(V$85=Para!$F$4),Para!$D22,0))+(IF((V$88=Para!$C22)*(V$89=Para!$F$4),Para!$D22,0))+(IF((V$92=Para!$C22)*(V$93=Para!$F$4),Para!$D22,0))+(IF((V$96=Para!$C22)*(V$97=Para!$F$4),Para!$D22,0))+(IF((V$100=Para!$C22)*(V$101=Para!$F$4),Para!$D22,0))+(IF((V$104=Para!$C22)*(V$105=Para!$F$4),Para!$D22,0))+(IF((V$108=Para!$C22)*(V$109=Para!$F$4),Para!$D22,0))+(IF((V$112=Para!$C22)*(V$113=Para!$F$4),Para!$D22,0))+(IF((V$116=Para!$C22)*(V$117=Para!$F$4),Para!$D22,0))+(IF((V$120=Para!$C22)*(V$121=Para!$F$4),Para!$D22,0))</f>
        <v>0</v>
      </c>
      <c r="W162" s="99">
        <f ca="1">IF((W$8=Para!$C22)*(W$9=Para!$F$4),Para!$D22,0)+(IF((W$12=Para!$C22)*(W$13=Para!$F$4),Para!$D22,0))+(IF((W$16=Para!$C22)*(W$17=Para!$F$4),Para!$D22,0))+(IF((W$20=Para!$C22)*(W$21=Para!$F$4),Para!$D22,0))+(IF((W$24=Para!$C22)*(W$25=Para!$F$4),Para!$D22,0))+(IF((W$28=Para!$C22)*(W$29=Para!$F$4),Para!$D22,0))+(IF((W$32=Para!$C22)*(W$33=Para!$F$4),Para!$D22,0))+(IF((W$36=Para!$C22)*(W$37=Para!$F$4),Para!$D22,0))+(IF((W$40=Para!$C22)*(W$41=Para!$F$4),Para!$D22,0))+(IF((W$44=Para!$C22)*(W$45=Para!$F$4),Para!$D22,0))+(IF((W$48=Para!$C22)*(W$49=Para!$F$4),Para!$D22,0))+(IF((W$52=Para!$C22)*(W$53=Para!$F$4),Para!$D22,0))+(IF((W$56=Para!$C22)*(W$57=Para!$F$4),Para!$D22,0))+(IF((W$60=Para!$C22)*(W$61=Para!$F$4),Para!$D22,0))+(IF((W$64=Para!$C22)*(W$65=Para!$F$4),Para!$D22,0))+(IF((W$68=Para!$C22)*(W$69=Para!$F$4),Para!$D22,0))+(IF((W$72=Para!$C22)*(W$73=Para!$F$4),Para!$D22,0))+(IF((W$76=Para!$C22)*(W$77=Para!$F$4),Para!$D22,0))+(IF((W$80=Para!$C22)*(W$81=Para!$F$4),Para!$D22,0))+(IF((W$84=Para!$C22)*(W$85=Para!$F$4),Para!$D22,0))+(IF((W$88=Para!$C22)*(W$89=Para!$F$4),Para!$D22,0))+(IF((W$92=Para!$C22)*(W$93=Para!$F$4),Para!$D22,0))+(IF((W$96=Para!$C22)*(W$97=Para!$F$4),Para!$D22,0))+(IF((W$100=Para!$C22)*(W$101=Para!$F$4),Para!$D22,0))+(IF((W$104=Para!$C22)*(W$105=Para!$F$4),Para!$D22,0))+(IF((W$108=Para!$C22)*(W$109=Para!$F$4),Para!$D22,0))+(IF((W$112=Para!$C22)*(W$113=Para!$F$4),Para!$D22,0))+(IF((W$116=Para!$C22)*(W$117=Para!$F$4),Para!$D22,0))+(IF((W$120=Para!$C22)*(W$121=Para!$F$4),Para!$D22,0))</f>
        <v>0</v>
      </c>
      <c r="X162" s="99">
        <f ca="1">IF((X$8=Para!$C22)*(X$9=Para!$F$4),Para!$D22,0)+(IF((X$12=Para!$C22)*(X$13=Para!$F$4),Para!$D22,0))+(IF((X$16=Para!$C22)*(X$17=Para!$F$4),Para!$D22,0))+(IF((X$20=Para!$C22)*(X$21=Para!$F$4),Para!$D22,0))+(IF((X$24=Para!$C22)*(X$25=Para!$F$4),Para!$D22,0))+(IF((X$28=Para!$C22)*(X$29=Para!$F$4),Para!$D22,0))+(IF((X$32=Para!$C22)*(X$33=Para!$F$4),Para!$D22,0))+(IF((X$36=Para!$C22)*(X$37=Para!$F$4),Para!$D22,0))+(IF((X$40=Para!$C22)*(X$41=Para!$F$4),Para!$D22,0))+(IF((X$44=Para!$C22)*(X$45=Para!$F$4),Para!$D22,0))+(IF((X$48=Para!$C22)*(X$49=Para!$F$4),Para!$D22,0))+(IF((X$52=Para!$C22)*(X$53=Para!$F$4),Para!$D22,0))+(IF((X$56=Para!$C22)*(X$57=Para!$F$4),Para!$D22,0))+(IF((X$60=Para!$C22)*(X$61=Para!$F$4),Para!$D22,0))+(IF((X$64=Para!$C22)*(X$65=Para!$F$4),Para!$D22,0))+(IF((X$68=Para!$C22)*(X$69=Para!$F$4),Para!$D22,0))+(IF((X$72=Para!$C22)*(X$73=Para!$F$4),Para!$D22,0))+(IF((X$76=Para!$C22)*(X$77=Para!$F$4),Para!$D22,0))+(IF((X$80=Para!$C22)*(X$81=Para!$F$4),Para!$D22,0))+(IF((X$84=Para!$C22)*(X$85=Para!$F$4),Para!$D22,0))+(IF((X$88=Para!$C22)*(X$89=Para!$F$4),Para!$D22,0))+(IF((X$92=Para!$C22)*(X$93=Para!$F$4),Para!$D22,0))+(IF((X$96=Para!$C22)*(X$97=Para!$F$4),Para!$D22,0))+(IF((X$100=Para!$C22)*(X$101=Para!$F$4),Para!$D22,0))+(IF((X$104=Para!$C22)*(X$105=Para!$F$4),Para!$D22,0))+(IF((X$108=Para!$C22)*(X$109=Para!$F$4),Para!$D22,0))+(IF((X$112=Para!$C22)*(X$113=Para!$F$4),Para!$D22,0))+(IF((X$116=Para!$C22)*(X$117=Para!$F$4),Para!$D22,0))+(IF((X$120=Para!$C22)*(X$121=Para!$F$4),Para!$D22,0))</f>
        <v>0</v>
      </c>
      <c r="Y162" s="99">
        <f ca="1">IF((Y$8=Para!$C22)*(Y$9=Para!$F$4),Para!$D22,0)+(IF((Y$12=Para!$C22)*(Y$13=Para!$F$4),Para!$D22,0))+(IF((Y$16=Para!$C22)*(Y$17=Para!$F$4),Para!$D22,0))+(IF((Y$20=Para!$C22)*(Y$21=Para!$F$4),Para!$D22,0))+(IF((Y$24=Para!$C22)*(Y$25=Para!$F$4),Para!$D22,0))+(IF((Y$28=Para!$C22)*(Y$29=Para!$F$4),Para!$D22,0))+(IF((Y$32=Para!$C22)*(Y$33=Para!$F$4),Para!$D22,0))+(IF((Y$36=Para!$C22)*(Y$37=Para!$F$4),Para!$D22,0))+(IF((Y$40=Para!$C22)*(Y$41=Para!$F$4),Para!$D22,0))+(IF((Y$44=Para!$C22)*(Y$45=Para!$F$4),Para!$D22,0))+(IF((Y$48=Para!$C22)*(Y$49=Para!$F$4),Para!$D22,0))+(IF((Y$52=Para!$C22)*(Y$53=Para!$F$4),Para!$D22,0))+(IF((Y$56=Para!$C22)*(Y$57=Para!$F$4),Para!$D22,0))+(IF((Y$60=Para!$C22)*(Y$61=Para!$F$4),Para!$D22,0))+(IF((Y$64=Para!$C22)*(Y$65=Para!$F$4),Para!$D22,0))+(IF((Y$68=Para!$C22)*(Y$69=Para!$F$4),Para!$D22,0))+(IF((Y$72=Para!$C22)*(Y$73=Para!$F$4),Para!$D22,0))+(IF((Y$76=Para!$C22)*(Y$77=Para!$F$4),Para!$D22,0))+(IF((Y$80=Para!$C22)*(Y$81=Para!$F$4),Para!$D22,0))+(IF((Y$84=Para!$C22)*(Y$85=Para!$F$4),Para!$D22,0))+(IF((Y$88=Para!$C22)*(Y$89=Para!$F$4),Para!$D22,0))+(IF((Y$92=Para!$C22)*(Y$93=Para!$F$4),Para!$D22,0))+(IF((Y$96=Para!$C22)*(Y$97=Para!$F$4),Para!$D22,0))+(IF((Y$100=Para!$C22)*(Y$101=Para!$F$4),Para!$D22,0))+(IF((Y$104=Para!$C22)*(Y$105=Para!$F$4),Para!$D22,0))+(IF((Y$108=Para!$C22)*(Y$109=Para!$F$4),Para!$D22,0))+(IF((Y$112=Para!$C22)*(Y$113=Para!$F$4),Para!$D22,0))+(IF((Y$116=Para!$C22)*(Y$117=Para!$F$4),Para!$D22,0))+(IF((Y$120=Para!$C22)*(Y$121=Para!$F$4),Para!$D22,0))</f>
        <v>0</v>
      </c>
      <c r="Z162" s="99">
        <f ca="1">IF((Z$8=Para!$C22)*(Z$9=Para!$F$4),Para!$D22,0)+(IF((Z$12=Para!$C22)*(Z$13=Para!$F$4),Para!$D22,0))+(IF((Z$16=Para!$C22)*(Z$17=Para!$F$4),Para!$D22,0))+(IF((Z$20=Para!$C22)*(Z$21=Para!$F$4),Para!$D22,0))+(IF((Z$24=Para!$C22)*(Z$25=Para!$F$4),Para!$D22,0))+(IF((Z$28=Para!$C22)*(Z$29=Para!$F$4),Para!$D22,0))+(IF((Z$32=Para!$C22)*(Z$33=Para!$F$4),Para!$D22,0))+(IF((Z$36=Para!$C22)*(Z$37=Para!$F$4),Para!$D22,0))+(IF((Z$40=Para!$C22)*(Z$41=Para!$F$4),Para!$D22,0))+(IF((Z$44=Para!$C22)*(Z$45=Para!$F$4),Para!$D22,0))+(IF((Z$48=Para!$C22)*(Z$49=Para!$F$4),Para!$D22,0))+(IF((Z$52=Para!$C22)*(Z$53=Para!$F$4),Para!$D22,0))+(IF((Z$56=Para!$C22)*(Z$57=Para!$F$4),Para!$D22,0))+(IF((Z$60=Para!$C22)*(Z$61=Para!$F$4),Para!$D22,0))+(IF((Z$64=Para!$C22)*(Z$65=Para!$F$4),Para!$D22,0))+(IF((Z$68=Para!$C22)*(Z$69=Para!$F$4),Para!$D22,0))+(IF((Z$72=Para!$C22)*(Z$73=Para!$F$4),Para!$D22,0))+(IF((Z$76=Para!$C22)*(Z$77=Para!$F$4),Para!$D22,0))+(IF((Z$80=Para!$C22)*(Z$81=Para!$F$4),Para!$D22,0))+(IF((Z$84=Para!$C22)*(Z$85=Para!$F$4),Para!$D22,0))+(IF((Z$88=Para!$C22)*(Z$89=Para!$F$4),Para!$D22,0))+(IF((Z$92=Para!$C22)*(Z$93=Para!$F$4),Para!$D22,0))+(IF((Z$96=Para!$C22)*(Z$97=Para!$F$4),Para!$D22,0))+(IF((Z$100=Para!$C22)*(Z$101=Para!$F$4),Para!$D22,0))+(IF((Z$104=Para!$C22)*(Z$105=Para!$F$4),Para!$D22,0))+(IF((Z$108=Para!$C22)*(Z$109=Para!$F$4),Para!$D22,0))+(IF((Z$112=Para!$C22)*(Z$113=Para!$F$4),Para!$D22,0))+(IF((Z$116=Para!$C22)*(Z$117=Para!$F$4),Para!$D22,0))+(IF((Z$120=Para!$C22)*(Z$121=Para!$F$4),Para!$D22,0))</f>
        <v>0</v>
      </c>
      <c r="AA162" s="99">
        <f ca="1">IF((AA$8=Para!$C22)*(AA$9=Para!$F$4),Para!$D22,0)+(IF((AA$12=Para!$C22)*(AA$13=Para!$F$4),Para!$D22,0))+(IF((AA$16=Para!$C22)*(AA$17=Para!$F$4),Para!$D22,0))+(IF((AA$20=Para!$C22)*(AA$21=Para!$F$4),Para!$D22,0))+(IF((AA$24=Para!$C22)*(AA$25=Para!$F$4),Para!$D22,0))+(IF((AA$28=Para!$C22)*(AA$29=Para!$F$4),Para!$D22,0))+(IF((AA$32=Para!$C22)*(AA$33=Para!$F$4),Para!$D22,0))+(IF((AA$36=Para!$C22)*(AA$37=Para!$F$4),Para!$D22,0))+(IF((AA$40=Para!$C22)*(AA$41=Para!$F$4),Para!$D22,0))+(IF((AA$44=Para!$C22)*(AA$45=Para!$F$4),Para!$D22,0))+(IF((AA$48=Para!$C22)*(AA$49=Para!$F$4),Para!$D22,0))+(IF((AA$52=Para!$C22)*(AA$53=Para!$F$4),Para!$D22,0))+(IF((AA$56=Para!$C22)*(AA$57=Para!$F$4),Para!$D22,0))+(IF((AA$60=Para!$C22)*(AA$61=Para!$F$4),Para!$D22,0))+(IF((AA$64=Para!$C22)*(AA$65=Para!$F$4),Para!$D22,0))+(IF((AA$68=Para!$C22)*(AA$69=Para!$F$4),Para!$D22,0))+(IF((AA$72=Para!$C22)*(AA$73=Para!$F$4),Para!$D22,0))+(IF((AA$76=Para!$C22)*(AA$77=Para!$F$4),Para!$D22,0))+(IF((AA$80=Para!$C22)*(AA$81=Para!$F$4),Para!$D22,0))+(IF((AA$84=Para!$C22)*(AA$85=Para!$F$4),Para!$D22,0))+(IF((AA$88=Para!$C22)*(AA$89=Para!$F$4),Para!$D22,0))+(IF((AA$92=Para!$C22)*(AA$93=Para!$F$4),Para!$D22,0))+(IF((AA$96=Para!$C22)*(AA$97=Para!$F$4),Para!$D22,0))+(IF((AA$100=Para!$C22)*(AA$101=Para!$F$4),Para!$D22,0))+(IF((AA$104=Para!$C22)*(AA$105=Para!$F$4),Para!$D22,0))+(IF((AA$108=Para!$C22)*(AA$109=Para!$F$4),Para!$D22,0))+(IF((AA$112=Para!$C22)*(AA$113=Para!$F$4),Para!$D22,0))+(IF((AA$116=Para!$C22)*(AA$117=Para!$F$4),Para!$D22,0))+(IF((AA$120=Para!$C22)*(AA$121=Para!$F$4),Para!$D22,0))</f>
        <v>0</v>
      </c>
      <c r="AB162" s="99">
        <f ca="1">IF((AB$8=Para!$C22)*(AB$9=Para!$F$4),Para!$D22,0)+(IF((AB$12=Para!$C22)*(AB$13=Para!$F$4),Para!$D22,0))+(IF((AB$16=Para!$C22)*(AB$17=Para!$F$4),Para!$D22,0))+(IF((AB$20=Para!$C22)*(AB$21=Para!$F$4),Para!$D22,0))+(IF((AB$24=Para!$C22)*(AB$25=Para!$F$4),Para!$D22,0))+(IF((AB$28=Para!$C22)*(AB$29=Para!$F$4),Para!$D22,0))+(IF((AB$32=Para!$C22)*(AB$33=Para!$F$4),Para!$D22,0))+(IF((AB$36=Para!$C22)*(AB$37=Para!$F$4),Para!$D22,0))+(IF((AB$40=Para!$C22)*(AB$41=Para!$F$4),Para!$D22,0))+(IF((AB$44=Para!$C22)*(AB$45=Para!$F$4),Para!$D22,0))+(IF((AB$48=Para!$C22)*(AB$49=Para!$F$4),Para!$D22,0))+(IF((AB$52=Para!$C22)*(AB$53=Para!$F$4),Para!$D22,0))+(IF((AB$56=Para!$C22)*(AB$57=Para!$F$4),Para!$D22,0))+(IF((AB$60=Para!$C22)*(AB$61=Para!$F$4),Para!$D22,0))+(IF((AB$64=Para!$C22)*(AB$65=Para!$F$4),Para!$D22,0))+(IF((AB$68=Para!$C22)*(AB$69=Para!$F$4),Para!$D22,0))+(IF((AB$72=Para!$C22)*(AB$73=Para!$F$4),Para!$D22,0))+(IF((AB$76=Para!$C22)*(AB$77=Para!$F$4),Para!$D22,0))+(IF((AB$80=Para!$C22)*(AB$81=Para!$F$4),Para!$D22,0))+(IF((AB$84=Para!$C22)*(AB$85=Para!$F$4),Para!$D22,0))+(IF((AB$88=Para!$C22)*(AB$89=Para!$F$4),Para!$D22,0))+(IF((AB$92=Para!$C22)*(AB$93=Para!$F$4),Para!$D22,0))+(IF((AB$96=Para!$C22)*(AB$97=Para!$F$4),Para!$D22,0))+(IF((AB$100=Para!$C22)*(AB$101=Para!$F$4),Para!$D22,0))+(IF((AB$104=Para!$C22)*(AB$105=Para!$F$4),Para!$D22,0))+(IF((AB$108=Para!$C22)*(AB$109=Para!$F$4),Para!$D22,0))+(IF((AB$112=Para!$C22)*(AB$113=Para!$F$4),Para!$D22,0))+(IF((AB$116=Para!$C22)*(AB$117=Para!$F$4),Para!$D22,0))+(IF((AB$120=Para!$C22)*(AB$121=Para!$F$4),Para!$D22,0))</f>
        <v>0</v>
      </c>
      <c r="AC162" s="99">
        <f ca="1">IF((AC$8=Para!$C22)*(AC$9=Para!$F$4),Para!$D22,0)+(IF((AC$12=Para!$C22)*(AC$13=Para!$F$4),Para!$D22,0))+(IF((AC$16=Para!$C22)*(AC$17=Para!$F$4),Para!$D22,0))+(IF((AC$20=Para!$C22)*(AC$21=Para!$F$4),Para!$D22,0))+(IF((AC$24=Para!$C22)*(AC$25=Para!$F$4),Para!$D22,0))+(IF((AC$28=Para!$C22)*(AC$29=Para!$F$4),Para!$D22,0))+(IF((AC$32=Para!$C22)*(AC$33=Para!$F$4),Para!$D22,0))+(IF((AC$36=Para!$C22)*(AC$37=Para!$F$4),Para!$D22,0))+(IF((AC$40=Para!$C22)*(AC$41=Para!$F$4),Para!$D22,0))+(IF((AC$44=Para!$C22)*(AC$45=Para!$F$4),Para!$D22,0))+(IF((AC$48=Para!$C22)*(AC$49=Para!$F$4),Para!$D22,0))+(IF((AC$52=Para!$C22)*(AC$53=Para!$F$4),Para!$D22,0))+(IF((AC$56=Para!$C22)*(AC$57=Para!$F$4),Para!$D22,0))+(IF((AC$60=Para!$C22)*(AC$61=Para!$F$4),Para!$D22,0))+(IF((AC$64=Para!$C22)*(AC$65=Para!$F$4),Para!$D22,0))+(IF((AC$68=Para!$C22)*(AC$69=Para!$F$4),Para!$D22,0))+(IF((AC$72=Para!$C22)*(AC$73=Para!$F$4),Para!$D22,0))+(IF((AC$76=Para!$C22)*(AC$77=Para!$F$4),Para!$D22,0))+(IF((AC$80=Para!$C22)*(AC$81=Para!$F$4),Para!$D22,0))+(IF((AC$84=Para!$C22)*(AC$85=Para!$F$4),Para!$D22,0))+(IF((AC$88=Para!$C22)*(AC$89=Para!$F$4),Para!$D22,0))+(IF((AC$92=Para!$C22)*(AC$93=Para!$F$4),Para!$D22,0))+(IF((AC$96=Para!$C22)*(AC$97=Para!$F$4),Para!$D22,0))+(IF((AC$100=Para!$C22)*(AC$101=Para!$F$4),Para!$D22,0))+(IF((AC$104=Para!$C22)*(AC$105=Para!$F$4),Para!$D22,0))+(IF((AC$108=Para!$C22)*(AC$109=Para!$F$4),Para!$D22,0))+(IF((AC$112=Para!$C22)*(AC$113=Para!$F$4),Para!$D22,0))+(IF((AC$116=Para!$C22)*(AC$117=Para!$F$4),Para!$D22,0))+(IF((AC$120=Para!$C22)*(AC$121=Para!$F$4),Para!$D22,0))</f>
        <v>0</v>
      </c>
      <c r="AD162" s="99">
        <f ca="1">IF((AD$8=Para!$C22)*(AD$9=Para!$F$4),Para!$D22,0)+(IF((AD$12=Para!$C22)*(AD$13=Para!$F$4),Para!$D22,0))+(IF((AD$16=Para!$C22)*(AD$17=Para!$F$4),Para!$D22,0))+(IF((AD$20=Para!$C22)*(AD$21=Para!$F$4),Para!$D22,0))+(IF((AD$24=Para!$C22)*(AD$25=Para!$F$4),Para!$D22,0))+(IF((AD$28=Para!$C22)*(AD$29=Para!$F$4),Para!$D22,0))+(IF((AD$32=Para!$C22)*(AD$33=Para!$F$4),Para!$D22,0))+(IF((AD$36=Para!$C22)*(AD$37=Para!$F$4),Para!$D22,0))+(IF((AD$40=Para!$C22)*(AD$41=Para!$F$4),Para!$D22,0))+(IF((AD$44=Para!$C22)*(AD$45=Para!$F$4),Para!$D22,0))+(IF((AD$48=Para!$C22)*(AD$49=Para!$F$4),Para!$D22,0))+(IF((AD$52=Para!$C22)*(AD$53=Para!$F$4),Para!$D22,0))+(IF((AD$56=Para!$C22)*(AD$57=Para!$F$4),Para!$D22,0))+(IF((AD$60=Para!$C22)*(AD$61=Para!$F$4),Para!$D22,0))+(IF((AD$64=Para!$C22)*(AD$65=Para!$F$4),Para!$D22,0))+(IF((AD$68=Para!$C22)*(AD$69=Para!$F$4),Para!$D22,0))+(IF((AD$72=Para!$C22)*(AD$73=Para!$F$4),Para!$D22,0))+(IF((AD$76=Para!$C22)*(AD$77=Para!$F$4),Para!$D22,0))+(IF((AD$80=Para!$C22)*(AD$81=Para!$F$4),Para!$D22,0))+(IF((AD$84=Para!$C22)*(AD$85=Para!$F$4),Para!$D22,0))+(IF((AD$88=Para!$C22)*(AD$89=Para!$F$4),Para!$D22,0))+(IF((AD$92=Para!$C22)*(AD$93=Para!$F$4),Para!$D22,0))+(IF((AD$96=Para!$C22)*(AD$97=Para!$F$4),Para!$D22,0))+(IF((AD$100=Para!$C22)*(AD$101=Para!$F$4),Para!$D22,0))+(IF((AD$104=Para!$C22)*(AD$105=Para!$F$4),Para!$D22,0))+(IF((AD$108=Para!$C22)*(AD$109=Para!$F$4),Para!$D22,0))+(IF((AD$112=Para!$C22)*(AD$113=Para!$F$4),Para!$D22,0))+(IF((AD$116=Para!$C22)*(AD$117=Para!$F$4),Para!$D22,0))+(IF((AD$120=Para!$C22)*(AD$121=Para!$F$4),Para!$D22,0))</f>
        <v>0</v>
      </c>
      <c r="AE162" s="99">
        <f ca="1">IF((AE$8=Para!$C22)*(AE$9=Para!$F$4),Para!$D22,0)+(IF((AE$12=Para!$C22)*(AE$13=Para!$F$4),Para!$D22,0))+(IF((AE$16=Para!$C22)*(AE$17=Para!$F$4),Para!$D22,0))+(IF((AE$20=Para!$C22)*(AE$21=Para!$F$4),Para!$D22,0))+(IF((AE$24=Para!$C22)*(AE$25=Para!$F$4),Para!$D22,0))+(IF((AE$28=Para!$C22)*(AE$29=Para!$F$4),Para!$D22,0))+(IF((AE$32=Para!$C22)*(AE$33=Para!$F$4),Para!$D22,0))+(IF((AE$36=Para!$C22)*(AE$37=Para!$F$4),Para!$D22,0))+(IF((AE$40=Para!$C22)*(AE$41=Para!$F$4),Para!$D22,0))+(IF((AE$44=Para!$C22)*(AE$45=Para!$F$4),Para!$D22,0))+(IF((AE$48=Para!$C22)*(AE$49=Para!$F$4),Para!$D22,0))+(IF((AE$52=Para!$C22)*(AE$53=Para!$F$4),Para!$D22,0))+(IF((AE$56=Para!$C22)*(AE$57=Para!$F$4),Para!$D22,0))+(IF((AE$60=Para!$C22)*(AE$61=Para!$F$4),Para!$D22,0))+(IF((AE$64=Para!$C22)*(AE$65=Para!$F$4),Para!$D22,0))+(IF((AE$68=Para!$C22)*(AE$69=Para!$F$4),Para!$D22,0))+(IF((AE$72=Para!$C22)*(AE$73=Para!$F$4),Para!$D22,0))+(IF((AE$76=Para!$C22)*(AE$77=Para!$F$4),Para!$D22,0))+(IF((AE$80=Para!$C22)*(AE$81=Para!$F$4),Para!$D22,0))+(IF((AE$84=Para!$C22)*(AE$85=Para!$F$4),Para!$D22,0))+(IF((AE$88=Para!$C22)*(AE$89=Para!$F$4),Para!$D22,0))+(IF((AE$92=Para!$C22)*(AE$93=Para!$F$4),Para!$D22,0))+(IF((AE$96=Para!$C22)*(AE$97=Para!$F$4),Para!$D22,0))+(IF((AE$100=Para!$C22)*(AE$101=Para!$F$4),Para!$D22,0))+(IF((AE$104=Para!$C22)*(AE$105=Para!$F$4),Para!$D22,0))+(IF((AE$108=Para!$C22)*(AE$109=Para!$F$4),Para!$D22,0))+(IF((AE$112=Para!$C22)*(AE$113=Para!$F$4),Para!$D22,0))+(IF((AE$116=Para!$C22)*(AE$117=Para!$F$4),Para!$D22,0))+(IF((AE$120=Para!$C22)*(AE$121=Para!$F$4),Para!$D22,0))</f>
        <v>0</v>
      </c>
      <c r="AF162" s="99">
        <f ca="1">IF((AF$8=Para!$C22)*(AF$9=Para!$F$4),Para!$D22,0)+(IF((AF$12=Para!$C22)*(AF$13=Para!$F$4),Para!$D22,0))+(IF((AF$16=Para!$C22)*(AF$17=Para!$F$4),Para!$D22,0))+(IF((AF$20=Para!$C22)*(AF$21=Para!$F$4),Para!$D22,0))+(IF((AF$24=Para!$C22)*(AF$25=Para!$F$4),Para!$D22,0))+(IF((AF$28=Para!$C22)*(AF$29=Para!$F$4),Para!$D22,0))+(IF((AF$32=Para!$C22)*(AF$33=Para!$F$4),Para!$D22,0))+(IF((AF$36=Para!$C22)*(AF$37=Para!$F$4),Para!$D22,0))+(IF((AF$40=Para!$C22)*(AF$41=Para!$F$4),Para!$D22,0))+(IF((AF$44=Para!$C22)*(AF$45=Para!$F$4),Para!$D22,0))+(IF((AF$48=Para!$C22)*(AF$49=Para!$F$4),Para!$D22,0))+(IF((AF$52=Para!$C22)*(AF$53=Para!$F$4),Para!$D22,0))+(IF((AF$56=Para!$C22)*(AF$57=Para!$F$4),Para!$D22,0))+(IF((AF$60=Para!$C22)*(AF$61=Para!$F$4),Para!$D22,0))+(IF((AF$64=Para!$C22)*(AF$65=Para!$F$4),Para!$D22,0))+(IF((AF$68=Para!$C22)*(AF$69=Para!$F$4),Para!$D22,0))+(IF((AF$72=Para!$C22)*(AF$73=Para!$F$4),Para!$D22,0))+(IF((AF$76=Para!$C22)*(AF$77=Para!$F$4),Para!$D22,0))+(IF((AF$80=Para!$C22)*(AF$81=Para!$F$4),Para!$D22,0))+(IF((AF$84=Para!$C22)*(AF$85=Para!$F$4),Para!$D22,0))+(IF((AF$88=Para!$C22)*(AF$89=Para!$F$4),Para!$D22,0))+(IF((AF$92=Para!$C22)*(AF$93=Para!$F$4),Para!$D22,0))+(IF((AF$96=Para!$C22)*(AF$97=Para!$F$4),Para!$D22,0))+(IF((AF$100=Para!$C22)*(AF$101=Para!$F$4),Para!$D22,0))+(IF((AF$104=Para!$C22)*(AF$105=Para!$F$4),Para!$D22,0))+(IF((AF$108=Para!$C22)*(AF$109=Para!$F$4),Para!$D22,0))+(IF((AF$112=Para!$C22)*(AF$113=Para!$F$4),Para!$D22,0))+(IF((AF$116=Para!$C22)*(AF$117=Para!$F$4),Para!$D22,0))+(IF((AF$120=Para!$C22)*(AF$121=Para!$F$4),Para!$D22,0))</f>
        <v>0</v>
      </c>
      <c r="AG162" s="99">
        <f ca="1">IF((AG$8=Para!$C22)*(AG$9=Para!$F$4),Para!$D22,0)+(IF((AG$12=Para!$C22)*(AG$13=Para!$F$4),Para!$D22,0))+(IF((AG$16=Para!$C22)*(AG$17=Para!$F$4),Para!$D22,0))+(IF((AG$20=Para!$C22)*(AG$21=Para!$F$4),Para!$D22,0))+(IF((AG$24=Para!$C22)*(AG$25=Para!$F$4),Para!$D22,0))+(IF((AG$28=Para!$C22)*(AG$29=Para!$F$4),Para!$D22,0))+(IF((AG$32=Para!$C22)*(AG$33=Para!$F$4),Para!$D22,0))+(IF((AG$36=Para!$C22)*(AG$37=Para!$F$4),Para!$D22,0))+(IF((AG$40=Para!$C22)*(AG$41=Para!$F$4),Para!$D22,0))+(IF((AG$44=Para!$C22)*(AG$45=Para!$F$4),Para!$D22,0))+(IF((AG$48=Para!$C22)*(AG$49=Para!$F$4),Para!$D22,0))+(IF((AG$52=Para!$C22)*(AG$53=Para!$F$4),Para!$D22,0))+(IF((AG$56=Para!$C22)*(AG$57=Para!$F$4),Para!$D22,0))+(IF((AG$60=Para!$C22)*(AG$61=Para!$F$4),Para!$D22,0))+(IF((AG$64=Para!$C22)*(AG$65=Para!$F$4),Para!$D22,0))+(IF((AG$68=Para!$C22)*(AG$69=Para!$F$4),Para!$D22,0))+(IF((AG$72=Para!$C22)*(AG$73=Para!$F$4),Para!$D22,0))+(IF((AG$76=Para!$C22)*(AG$77=Para!$F$4),Para!$D22,0))+(IF((AG$80=Para!$C22)*(AG$81=Para!$F$4),Para!$D22,0))+(IF((AG$84=Para!$C22)*(AG$85=Para!$F$4),Para!$D22,0))+(IF((AG$88=Para!$C22)*(AG$89=Para!$F$4),Para!$D22,0))+(IF((AG$92=Para!$C22)*(AG$93=Para!$F$4),Para!$D22,0))+(IF((AG$96=Para!$C22)*(AG$97=Para!$F$4),Para!$D22,0))+(IF((AG$100=Para!$C22)*(AG$101=Para!$F$4),Para!$D22,0))+(IF((AG$104=Para!$C22)*(AG$105=Para!$F$4),Para!$D22,0))+(IF((AG$108=Para!$C22)*(AG$109=Para!$F$4),Para!$D22,0))+(IF((AG$112=Para!$C22)*(AG$113=Para!$F$4),Para!$D22,0))+(IF((AG$116=Para!$C22)*(AG$117=Para!$F$4),Para!$D22,0))+(IF((AG$120=Para!$C22)*(AG$121=Para!$F$4),Para!$D22,0))</f>
        <v>0</v>
      </c>
    </row>
    <row r="163" spans="1:33" ht="15" customHeight="1">
      <c r="A163" s="111"/>
      <c r="B163" s="96" t="s">
        <v>19</v>
      </c>
      <c r="C163" s="99">
        <f ca="1">IF((C$8=Para!$C23)*(C$9=Para!$F$4),Para!$D23,0)+(IF((C$12=Para!$C23)*(C$13=Para!$F$4),Para!$D23,0))+(IF((C$16=Para!$C23)*(C$17=Para!$F$4),Para!$D23,0))+(IF((C$20=Para!$C23)*(C$21=Para!$F$4),Para!$D23,0))+(IF((C$24=Para!$C23)*(C$25=Para!$F$4),Para!$D23,0))+(IF((C$28=Para!$C23)*(C$29=Para!$F$4),Para!$D23,0))+(IF((C$32=Para!$C23)*(C$33=Para!$F$4),Para!$D23,0))+(IF((C$36=Para!$C23)*(C$37=Para!$F$4),Para!$D23,0))+(IF((C$40=Para!$C23)*(C$41=Para!$F$4),Para!$D23,0))+(IF((C$44=Para!$C23)*(C$45=Para!$F$4),Para!$D23,0))+(IF((C$48=Para!$C23)*(C$49=Para!$F$4),Para!$D23,0))+(IF((C$52=Para!$C23)*(C$53=Para!$F$4),Para!$D23,0))+(IF((C$56=Para!$C23)*(C$57=Para!$F$4),Para!$D23,0))+(IF((C$60=Para!$C23)*(C$61=Para!$F$4),Para!$D23,0))+(IF((C$64=Para!$C23)*(C$65=Para!$F$4),Para!$D23,0))+(IF((C$68=Para!$C23)*(C$69=Para!$F$4),Para!$D23,0))+(IF((C$72=Para!$C23)*(C$73=Para!$F$4),Para!$D23,0))+(IF((C$76=Para!$C23)*(C$77=Para!$F$4),Para!$D23,0))+(IF((C$80=Para!$C23)*(C$81=Para!$F$4),Para!$D23,0))+(IF((C$84=Para!$C23)*(C$85=Para!$F$4),Para!$D23,0))+(IF((C$88=Para!$C23)*(C$89=Para!$F$4),Para!$D23,0))+(IF((C$92=Para!$C23)*(C$93=Para!$F$4),Para!$D23,0))+(IF((C$96=Para!$C23)*(C$97=Para!$F$4),Para!$D23,0))+(IF((C$100=Para!$C23)*(C$101=Para!$F$4),Para!$D23,0))+(IF((C$104=Para!$C23)*(C$105=Para!$F$4),Para!$D23,0))+(IF((C$108=Para!$C23)*(C$109=Para!$F$4),Para!$D23,0))+(IF((C$112=Para!$C23)*(C$113=Para!$F$4),Para!$D23,0))+(IF((C$116=Para!$C23)*(C$117=Para!$F$4),Para!$D23,0))+(IF((C$120=Para!$C23)*(C$121=Para!$F$4),Para!$D23,0))</f>
        <v>0</v>
      </c>
      <c r="D163" s="99">
        <f ca="1">IF((D$8=Para!$C23)*(D$9=Para!$F$4),Para!$D23,0)+(IF((D$12=Para!$C23)*(D$13=Para!$F$4),Para!$D23,0))+(IF((D$16=Para!$C23)*(D$17=Para!$F$4),Para!$D23,0))+(IF((D$20=Para!$C23)*(D$21=Para!$F$4),Para!$D23,0))+(IF((D$24=Para!$C23)*(D$25=Para!$F$4),Para!$D23,0))+(IF((D$28=Para!$C23)*(D$29=Para!$F$4),Para!$D23,0))+(IF((D$32=Para!$C23)*(D$33=Para!$F$4),Para!$D23,0))+(IF((D$36=Para!$C23)*(D$37=Para!$F$4),Para!$D23,0))+(IF((D$40=Para!$C23)*(D$41=Para!$F$4),Para!$D23,0))+(IF((D$44=Para!$C23)*(D$45=Para!$F$4),Para!$D23,0))+(IF((D$48=Para!$C23)*(D$49=Para!$F$4),Para!$D23,0))+(IF((D$52=Para!$C23)*(D$53=Para!$F$4),Para!$D23,0))+(IF((D$56=Para!$C23)*(D$57=Para!$F$4),Para!$D23,0))+(IF((D$60=Para!$C23)*(D$61=Para!$F$4),Para!$D23,0))+(IF((D$64=Para!$C23)*(D$65=Para!$F$4),Para!$D23,0))+(IF((D$68=Para!$C23)*(D$69=Para!$F$4),Para!$D23,0))+(IF((D$72=Para!$C23)*(D$73=Para!$F$4),Para!$D23,0))+(IF((D$76=Para!$C23)*(D$77=Para!$F$4),Para!$D23,0))+(IF((D$80=Para!$C23)*(D$81=Para!$F$4),Para!$D23,0))+(IF((D$84=Para!$C23)*(D$85=Para!$F$4),Para!$D23,0))+(IF((D$88=Para!$C23)*(D$89=Para!$F$4),Para!$D23,0))+(IF((D$92=Para!$C23)*(D$93=Para!$F$4),Para!$D23,0))+(IF((D$96=Para!$C23)*(D$97=Para!$F$4),Para!$D23,0))+(IF((D$100=Para!$C23)*(D$101=Para!$F$4),Para!$D23,0))+(IF((D$104=Para!$C23)*(D$105=Para!$F$4),Para!$D23,0))+(IF((D$108=Para!$C23)*(D$109=Para!$F$4),Para!$D23,0))+(IF((D$112=Para!$C23)*(D$113=Para!$F$4),Para!$D23,0))+(IF((D$116=Para!$C23)*(D$117=Para!$F$4),Para!$D23,0))+(IF((D$120=Para!$C23)*(D$121=Para!$F$4),Para!$D23,0))</f>
        <v>0</v>
      </c>
      <c r="E163" s="99">
        <f ca="1">IF((E$8=Para!$C23)*(E$9=Para!$F$4),Para!$D23,0)+(IF((E$12=Para!$C23)*(E$13=Para!$F$4),Para!$D23,0))+(IF((E$16=Para!$C23)*(E$17=Para!$F$4),Para!$D23,0))+(IF((E$20=Para!$C23)*(E$21=Para!$F$4),Para!$D23,0))+(IF((E$24=Para!$C23)*(E$25=Para!$F$4),Para!$D23,0))+(IF((E$28=Para!$C23)*(E$29=Para!$F$4),Para!$D23,0))+(IF((E$32=Para!$C23)*(E$33=Para!$F$4),Para!$D23,0))+(IF((E$36=Para!$C23)*(E$37=Para!$F$4),Para!$D23,0))+(IF((E$40=Para!$C23)*(E$41=Para!$F$4),Para!$D23,0))+(IF((E$44=Para!$C23)*(E$45=Para!$F$4),Para!$D23,0))+(IF((E$48=Para!$C23)*(E$49=Para!$F$4),Para!$D23,0))+(IF((E$52=Para!$C23)*(E$53=Para!$F$4),Para!$D23,0))+(IF((E$56=Para!$C23)*(E$57=Para!$F$4),Para!$D23,0))+(IF((E$60=Para!$C23)*(E$61=Para!$F$4),Para!$D23,0))+(IF((E$64=Para!$C23)*(E$65=Para!$F$4),Para!$D23,0))+(IF((E$68=Para!$C23)*(E$69=Para!$F$4),Para!$D23,0))+(IF((E$72=Para!$C23)*(E$73=Para!$F$4),Para!$D23,0))+(IF((E$76=Para!$C23)*(E$77=Para!$F$4),Para!$D23,0))+(IF((E$80=Para!$C23)*(E$81=Para!$F$4),Para!$D23,0))+(IF((E$84=Para!$C23)*(E$85=Para!$F$4),Para!$D23,0))+(IF((E$88=Para!$C23)*(E$89=Para!$F$4),Para!$D23,0))+(IF((E$92=Para!$C23)*(E$93=Para!$F$4),Para!$D23,0))+(IF((E$96=Para!$C23)*(E$97=Para!$F$4),Para!$D23,0))+(IF((E$100=Para!$C23)*(E$101=Para!$F$4),Para!$D23,0))+(IF((E$104=Para!$C23)*(E$105=Para!$F$4),Para!$D23,0))+(IF((E$108=Para!$C23)*(E$109=Para!$F$4),Para!$D23,0))+(IF((E$112=Para!$C23)*(E$113=Para!$F$4),Para!$D23,0))+(IF((E$116=Para!$C23)*(E$117=Para!$F$4),Para!$D23,0))+(IF((E$120=Para!$C23)*(E$121=Para!$F$4),Para!$D23,0))</f>
        <v>0</v>
      </c>
      <c r="F163" s="99">
        <f ca="1">IF((F$8=Para!$C23)*(F$9=Para!$F$4),Para!$D23,0)+(IF((F$12=Para!$C23)*(F$13=Para!$F$4),Para!$D23,0))+(IF((F$16=Para!$C23)*(F$17=Para!$F$4),Para!$D23,0))+(IF((F$20=Para!$C23)*(F$21=Para!$F$4),Para!$D23,0))+(IF((F$24=Para!$C23)*(F$25=Para!$F$4),Para!$D23,0))+(IF((F$28=Para!$C23)*(F$29=Para!$F$4),Para!$D23,0))+(IF((F$32=Para!$C23)*(F$33=Para!$F$4),Para!$D23,0))+(IF((F$36=Para!$C23)*(F$37=Para!$F$4),Para!$D23,0))+(IF((F$40=Para!$C23)*(F$41=Para!$F$4),Para!$D23,0))+(IF((F$44=Para!$C23)*(F$45=Para!$F$4),Para!$D23,0))+(IF((F$48=Para!$C23)*(F$49=Para!$F$4),Para!$D23,0))+(IF((F$52=Para!$C23)*(F$53=Para!$F$4),Para!$D23,0))+(IF((F$56=Para!$C23)*(F$57=Para!$F$4),Para!$D23,0))+(IF((F$60=Para!$C23)*(F$61=Para!$F$4),Para!$D23,0))+(IF((F$64=Para!$C23)*(F$65=Para!$F$4),Para!$D23,0))+(IF((F$68=Para!$C23)*(F$69=Para!$F$4),Para!$D23,0))+(IF((F$72=Para!$C23)*(F$73=Para!$F$4),Para!$D23,0))+(IF((F$76=Para!$C23)*(F$77=Para!$F$4),Para!$D23,0))+(IF((F$80=Para!$C23)*(F$81=Para!$F$4),Para!$D23,0))+(IF((F$84=Para!$C23)*(F$85=Para!$F$4),Para!$D23,0))+(IF((F$88=Para!$C23)*(F$89=Para!$F$4),Para!$D23,0))+(IF((F$92=Para!$C23)*(F$93=Para!$F$4),Para!$D23,0))+(IF((F$96=Para!$C23)*(F$97=Para!$F$4),Para!$D23,0))+(IF((F$100=Para!$C23)*(F$101=Para!$F$4),Para!$D23,0))+(IF((F$104=Para!$C23)*(F$105=Para!$F$4),Para!$D23,0))+(IF((F$108=Para!$C23)*(F$109=Para!$F$4),Para!$D23,0))+(IF((F$112=Para!$C23)*(F$113=Para!$F$4),Para!$D23,0))+(IF((F$116=Para!$C23)*(F$117=Para!$F$4),Para!$D23,0))+(IF((F$120=Para!$C23)*(F$121=Para!$F$4),Para!$D23,0))</f>
        <v>0</v>
      </c>
      <c r="G163" s="99">
        <f ca="1">IF((G$8=Para!$C23)*(G$9=Para!$F$4),Para!$D23,0)+(IF((G$12=Para!$C23)*(G$13=Para!$F$4),Para!$D23,0))+(IF((G$16=Para!$C23)*(G$17=Para!$F$4),Para!$D23,0))+(IF((G$20=Para!$C23)*(G$21=Para!$F$4),Para!$D23,0))+(IF((G$24=Para!$C23)*(G$25=Para!$F$4),Para!$D23,0))+(IF((G$28=Para!$C23)*(G$29=Para!$F$4),Para!$D23,0))+(IF((G$32=Para!$C23)*(G$33=Para!$F$4),Para!$D23,0))+(IF((G$36=Para!$C23)*(G$37=Para!$F$4),Para!$D23,0))+(IF((G$40=Para!$C23)*(G$41=Para!$F$4),Para!$D23,0))+(IF((G$44=Para!$C23)*(G$45=Para!$F$4),Para!$D23,0))+(IF((G$48=Para!$C23)*(G$49=Para!$F$4),Para!$D23,0))+(IF((G$52=Para!$C23)*(G$53=Para!$F$4),Para!$D23,0))+(IF((G$56=Para!$C23)*(G$57=Para!$F$4),Para!$D23,0))+(IF((G$60=Para!$C23)*(G$61=Para!$F$4),Para!$D23,0))+(IF((G$64=Para!$C23)*(G$65=Para!$F$4),Para!$D23,0))+(IF((G$68=Para!$C23)*(G$69=Para!$F$4),Para!$D23,0))+(IF((G$72=Para!$C23)*(G$73=Para!$F$4),Para!$D23,0))+(IF((G$76=Para!$C23)*(G$77=Para!$F$4),Para!$D23,0))+(IF((G$80=Para!$C23)*(G$81=Para!$F$4),Para!$D23,0))+(IF((G$84=Para!$C23)*(G$85=Para!$F$4),Para!$D23,0))+(IF((G$88=Para!$C23)*(G$89=Para!$F$4),Para!$D23,0))+(IF((G$92=Para!$C23)*(G$93=Para!$F$4),Para!$D23,0))+(IF((G$96=Para!$C23)*(G$97=Para!$F$4),Para!$D23,0))+(IF((G$100=Para!$C23)*(G$101=Para!$F$4),Para!$D23,0))+(IF((G$104=Para!$C23)*(G$105=Para!$F$4),Para!$D23,0))+(IF((G$108=Para!$C23)*(G$109=Para!$F$4),Para!$D23,0))+(IF((G$112=Para!$C23)*(G$113=Para!$F$4),Para!$D23,0))+(IF((G$116=Para!$C23)*(G$117=Para!$F$4),Para!$D23,0))+(IF((G$120=Para!$C23)*(G$121=Para!$F$4),Para!$D23,0))</f>
        <v>0</v>
      </c>
      <c r="H163" s="99">
        <f ca="1">IF((H$8=Para!$C23)*(H$9=Para!$F$4),Para!$D23,0)+(IF((H$12=Para!$C23)*(H$13=Para!$F$4),Para!$D23,0))+(IF((H$16=Para!$C23)*(H$17=Para!$F$4),Para!$D23,0))+(IF((H$20=Para!$C23)*(H$21=Para!$F$4),Para!$D23,0))+(IF((H$24=Para!$C23)*(H$25=Para!$F$4),Para!$D23,0))+(IF((H$28=Para!$C23)*(H$29=Para!$F$4),Para!$D23,0))+(IF((H$32=Para!$C23)*(H$33=Para!$F$4),Para!$D23,0))+(IF((H$36=Para!$C23)*(H$37=Para!$F$4),Para!$D23,0))+(IF((H$40=Para!$C23)*(H$41=Para!$F$4),Para!$D23,0))+(IF((H$44=Para!$C23)*(H$45=Para!$F$4),Para!$D23,0))+(IF((H$48=Para!$C23)*(H$49=Para!$F$4),Para!$D23,0))+(IF((H$52=Para!$C23)*(H$53=Para!$F$4),Para!$D23,0))+(IF((H$56=Para!$C23)*(H$57=Para!$F$4),Para!$D23,0))+(IF((H$60=Para!$C23)*(H$61=Para!$F$4),Para!$D23,0))+(IF((H$64=Para!$C23)*(H$65=Para!$F$4),Para!$D23,0))+(IF((H$68=Para!$C23)*(H$69=Para!$F$4),Para!$D23,0))+(IF((H$72=Para!$C23)*(H$73=Para!$F$4),Para!$D23,0))+(IF((H$76=Para!$C23)*(H$77=Para!$F$4),Para!$D23,0))+(IF((H$80=Para!$C23)*(H$81=Para!$F$4),Para!$D23,0))+(IF((H$84=Para!$C23)*(H$85=Para!$F$4),Para!$D23,0))+(IF((H$88=Para!$C23)*(H$89=Para!$F$4),Para!$D23,0))+(IF((H$92=Para!$C23)*(H$93=Para!$F$4),Para!$D23,0))+(IF((H$96=Para!$C23)*(H$97=Para!$F$4),Para!$D23,0))+(IF((H$100=Para!$C23)*(H$101=Para!$F$4),Para!$D23,0))+(IF((H$104=Para!$C23)*(H$105=Para!$F$4),Para!$D23,0))+(IF((H$108=Para!$C23)*(H$109=Para!$F$4),Para!$D23,0))+(IF((H$112=Para!$C23)*(H$113=Para!$F$4),Para!$D23,0))+(IF((H$116=Para!$C23)*(H$117=Para!$F$4),Para!$D23,0))+(IF((H$120=Para!$C23)*(H$121=Para!$F$4),Para!$D23,0))</f>
        <v>0</v>
      </c>
      <c r="I163" s="99">
        <f ca="1">IF((I$8=Para!$C23)*(I$9=Para!$F$4),Para!$D23,0)+(IF((I$12=Para!$C23)*(I$13=Para!$F$4),Para!$D23,0))+(IF((I$16=Para!$C23)*(I$17=Para!$F$4),Para!$D23,0))+(IF((I$20=Para!$C23)*(I$21=Para!$F$4),Para!$D23,0))+(IF((I$24=Para!$C23)*(I$25=Para!$F$4),Para!$D23,0))+(IF((I$28=Para!$C23)*(I$29=Para!$F$4),Para!$D23,0))+(IF((I$32=Para!$C23)*(I$33=Para!$F$4),Para!$D23,0))+(IF((I$36=Para!$C23)*(I$37=Para!$F$4),Para!$D23,0))+(IF((I$40=Para!$C23)*(I$41=Para!$F$4),Para!$D23,0))+(IF((I$44=Para!$C23)*(I$45=Para!$F$4),Para!$D23,0))+(IF((I$48=Para!$C23)*(I$49=Para!$F$4),Para!$D23,0))+(IF((I$52=Para!$C23)*(I$53=Para!$F$4),Para!$D23,0))+(IF((I$56=Para!$C23)*(I$57=Para!$F$4),Para!$D23,0))+(IF((I$60=Para!$C23)*(I$61=Para!$F$4),Para!$D23,0))+(IF((I$64=Para!$C23)*(I$65=Para!$F$4),Para!$D23,0))+(IF((I$68=Para!$C23)*(I$69=Para!$F$4),Para!$D23,0))+(IF((I$72=Para!$C23)*(I$73=Para!$F$4),Para!$D23,0))+(IF((I$76=Para!$C23)*(I$77=Para!$F$4),Para!$D23,0))+(IF((I$80=Para!$C23)*(I$81=Para!$F$4),Para!$D23,0))+(IF((I$84=Para!$C23)*(I$85=Para!$F$4),Para!$D23,0))+(IF((I$88=Para!$C23)*(I$89=Para!$F$4),Para!$D23,0))+(IF((I$92=Para!$C23)*(I$93=Para!$F$4),Para!$D23,0))+(IF((I$96=Para!$C23)*(I$97=Para!$F$4),Para!$D23,0))+(IF((I$100=Para!$C23)*(I$101=Para!$F$4),Para!$D23,0))+(IF((I$104=Para!$C23)*(I$105=Para!$F$4),Para!$D23,0))+(IF((I$108=Para!$C23)*(I$109=Para!$F$4),Para!$D23,0))+(IF((I$112=Para!$C23)*(I$113=Para!$F$4),Para!$D23,0))+(IF((I$116=Para!$C23)*(I$117=Para!$F$4),Para!$D23,0))+(IF((I$120=Para!$C23)*(I$121=Para!$F$4),Para!$D23,0))</f>
        <v>0</v>
      </c>
      <c r="J163" s="99">
        <f ca="1">IF((J$8=Para!$C23)*(J$9=Para!$F$4),Para!$D23,0)+(IF((J$12=Para!$C23)*(J$13=Para!$F$4),Para!$D23,0))+(IF((J$16=Para!$C23)*(J$17=Para!$F$4),Para!$D23,0))+(IF((J$20=Para!$C23)*(J$21=Para!$F$4),Para!$D23,0))+(IF((J$24=Para!$C23)*(J$25=Para!$F$4),Para!$D23,0))+(IF((J$28=Para!$C23)*(J$29=Para!$F$4),Para!$D23,0))+(IF((J$32=Para!$C23)*(J$33=Para!$F$4),Para!$D23,0))+(IF((J$36=Para!$C23)*(J$37=Para!$F$4),Para!$D23,0))+(IF((J$40=Para!$C23)*(J$41=Para!$F$4),Para!$D23,0))+(IF((J$44=Para!$C23)*(J$45=Para!$F$4),Para!$D23,0))+(IF((J$48=Para!$C23)*(J$49=Para!$F$4),Para!$D23,0))+(IF((J$52=Para!$C23)*(J$53=Para!$F$4),Para!$D23,0))+(IF((J$56=Para!$C23)*(J$57=Para!$F$4),Para!$D23,0))+(IF((J$60=Para!$C23)*(J$61=Para!$F$4),Para!$D23,0))+(IF((J$64=Para!$C23)*(J$65=Para!$F$4),Para!$D23,0))+(IF((J$68=Para!$C23)*(J$69=Para!$F$4),Para!$D23,0))+(IF((J$72=Para!$C23)*(J$73=Para!$F$4),Para!$D23,0))+(IF((J$76=Para!$C23)*(J$77=Para!$F$4),Para!$D23,0))+(IF((J$80=Para!$C23)*(J$81=Para!$F$4),Para!$D23,0))+(IF((J$84=Para!$C23)*(J$85=Para!$F$4),Para!$D23,0))+(IF((J$88=Para!$C23)*(J$89=Para!$F$4),Para!$D23,0))+(IF((J$92=Para!$C23)*(J$93=Para!$F$4),Para!$D23,0))+(IF((J$96=Para!$C23)*(J$97=Para!$F$4),Para!$D23,0))+(IF((J$100=Para!$C23)*(J$101=Para!$F$4),Para!$D23,0))+(IF((J$104=Para!$C23)*(J$105=Para!$F$4),Para!$D23,0))+(IF((J$108=Para!$C23)*(J$109=Para!$F$4),Para!$D23,0))+(IF((J$112=Para!$C23)*(J$113=Para!$F$4),Para!$D23,0))+(IF((J$116=Para!$C23)*(J$117=Para!$F$4),Para!$D23,0))+(IF((J$120=Para!$C23)*(J$121=Para!$F$4),Para!$D23,0))</f>
        <v>0</v>
      </c>
      <c r="K163" s="99">
        <f ca="1">IF((K$8=Para!$C23)*(K$9=Para!$F$4),Para!$D23,0)+(IF((K$12=Para!$C23)*(K$13=Para!$F$4),Para!$D23,0))+(IF((K$16=Para!$C23)*(K$17=Para!$F$4),Para!$D23,0))+(IF((K$20=Para!$C23)*(K$21=Para!$F$4),Para!$D23,0))+(IF((K$24=Para!$C23)*(K$25=Para!$F$4),Para!$D23,0))+(IF((K$28=Para!$C23)*(K$29=Para!$F$4),Para!$D23,0))+(IF((K$32=Para!$C23)*(K$33=Para!$F$4),Para!$D23,0))+(IF((K$36=Para!$C23)*(K$37=Para!$F$4),Para!$D23,0))+(IF((K$40=Para!$C23)*(K$41=Para!$F$4),Para!$D23,0))+(IF((K$44=Para!$C23)*(K$45=Para!$F$4),Para!$D23,0))+(IF((K$48=Para!$C23)*(K$49=Para!$F$4),Para!$D23,0))+(IF((K$52=Para!$C23)*(K$53=Para!$F$4),Para!$D23,0))+(IF((K$56=Para!$C23)*(K$57=Para!$F$4),Para!$D23,0))+(IF((K$60=Para!$C23)*(K$61=Para!$F$4),Para!$D23,0))+(IF((K$64=Para!$C23)*(K$65=Para!$F$4),Para!$D23,0))+(IF((K$68=Para!$C23)*(K$69=Para!$F$4),Para!$D23,0))+(IF((K$72=Para!$C23)*(K$73=Para!$F$4),Para!$D23,0))+(IF((K$76=Para!$C23)*(K$77=Para!$F$4),Para!$D23,0))+(IF((K$80=Para!$C23)*(K$81=Para!$F$4),Para!$D23,0))+(IF((K$84=Para!$C23)*(K$85=Para!$F$4),Para!$D23,0))+(IF((K$88=Para!$C23)*(K$89=Para!$F$4),Para!$D23,0))+(IF((K$92=Para!$C23)*(K$93=Para!$F$4),Para!$D23,0))+(IF((K$96=Para!$C23)*(K$97=Para!$F$4),Para!$D23,0))+(IF((K$100=Para!$C23)*(K$101=Para!$F$4),Para!$D23,0))+(IF((K$104=Para!$C23)*(K$105=Para!$F$4),Para!$D23,0))+(IF((K$108=Para!$C23)*(K$109=Para!$F$4),Para!$D23,0))+(IF((K$112=Para!$C23)*(K$113=Para!$F$4),Para!$D23,0))+(IF((K$116=Para!$C23)*(K$117=Para!$F$4),Para!$D23,0))+(IF((K$120=Para!$C23)*(K$121=Para!$F$4),Para!$D23,0))</f>
        <v>0</v>
      </c>
      <c r="L163" s="99">
        <f ca="1">IF((L$8=Para!$C23)*(L$9=Para!$F$4),Para!$D23,0)+(IF((L$12=Para!$C23)*(L$13=Para!$F$4),Para!$D23,0))+(IF((L$16=Para!$C23)*(L$17=Para!$F$4),Para!$D23,0))+(IF((L$20=Para!$C23)*(L$21=Para!$F$4),Para!$D23,0))+(IF((L$24=Para!$C23)*(L$25=Para!$F$4),Para!$D23,0))+(IF((L$28=Para!$C23)*(L$29=Para!$F$4),Para!$D23,0))+(IF((L$32=Para!$C23)*(L$33=Para!$F$4),Para!$D23,0))+(IF((L$36=Para!$C23)*(L$37=Para!$F$4),Para!$D23,0))+(IF((L$40=Para!$C23)*(L$41=Para!$F$4),Para!$D23,0))+(IF((L$44=Para!$C23)*(L$45=Para!$F$4),Para!$D23,0))+(IF((L$48=Para!$C23)*(L$49=Para!$F$4),Para!$D23,0))+(IF((L$52=Para!$C23)*(L$53=Para!$F$4),Para!$D23,0))+(IF((L$56=Para!$C23)*(L$57=Para!$F$4),Para!$D23,0))+(IF((L$60=Para!$C23)*(L$61=Para!$F$4),Para!$D23,0))+(IF((L$64=Para!$C23)*(L$65=Para!$F$4),Para!$D23,0))+(IF((L$68=Para!$C23)*(L$69=Para!$F$4),Para!$D23,0))+(IF((L$72=Para!$C23)*(L$73=Para!$F$4),Para!$D23,0))+(IF((L$76=Para!$C23)*(L$77=Para!$F$4),Para!$D23,0))+(IF((L$80=Para!$C23)*(L$81=Para!$F$4),Para!$D23,0))+(IF((L$84=Para!$C23)*(L$85=Para!$F$4),Para!$D23,0))+(IF((L$88=Para!$C23)*(L$89=Para!$F$4),Para!$D23,0))+(IF((L$92=Para!$C23)*(L$93=Para!$F$4),Para!$D23,0))+(IF((L$96=Para!$C23)*(L$97=Para!$F$4),Para!$D23,0))+(IF((L$100=Para!$C23)*(L$101=Para!$F$4),Para!$D23,0))+(IF((L$104=Para!$C23)*(L$105=Para!$F$4),Para!$D23,0))+(IF((L$108=Para!$C23)*(L$109=Para!$F$4),Para!$D23,0))+(IF((L$112=Para!$C23)*(L$113=Para!$F$4),Para!$D23,0))+(IF((L$116=Para!$C23)*(L$117=Para!$F$4),Para!$D23,0))+(IF((L$120=Para!$C23)*(L$121=Para!$F$4),Para!$D23,0))</f>
        <v>0</v>
      </c>
      <c r="M163" s="99">
        <f ca="1">IF((M$8=Para!$C23)*(M$9=Para!$F$4),Para!$D23,0)+(IF((M$12=Para!$C23)*(M$13=Para!$F$4),Para!$D23,0))+(IF((M$16=Para!$C23)*(M$17=Para!$F$4),Para!$D23,0))+(IF((M$20=Para!$C23)*(M$21=Para!$F$4),Para!$D23,0))+(IF((M$24=Para!$C23)*(M$25=Para!$F$4),Para!$D23,0))+(IF((M$28=Para!$C23)*(M$29=Para!$F$4),Para!$D23,0))+(IF((M$32=Para!$C23)*(M$33=Para!$F$4),Para!$D23,0))+(IF((M$36=Para!$C23)*(M$37=Para!$F$4),Para!$D23,0))+(IF((M$40=Para!$C23)*(M$41=Para!$F$4),Para!$D23,0))+(IF((M$44=Para!$C23)*(M$45=Para!$F$4),Para!$D23,0))+(IF((M$48=Para!$C23)*(M$49=Para!$F$4),Para!$D23,0))+(IF((M$52=Para!$C23)*(M$53=Para!$F$4),Para!$D23,0))+(IF((M$56=Para!$C23)*(M$57=Para!$F$4),Para!$D23,0))+(IF((M$60=Para!$C23)*(M$61=Para!$F$4),Para!$D23,0))+(IF((M$64=Para!$C23)*(M$65=Para!$F$4),Para!$D23,0))+(IF((M$68=Para!$C23)*(M$69=Para!$F$4),Para!$D23,0))+(IF((M$72=Para!$C23)*(M$73=Para!$F$4),Para!$D23,0))+(IF((M$76=Para!$C23)*(M$77=Para!$F$4),Para!$D23,0))+(IF((M$80=Para!$C23)*(M$81=Para!$F$4),Para!$D23,0))+(IF((M$84=Para!$C23)*(M$85=Para!$F$4),Para!$D23,0))+(IF((M$88=Para!$C23)*(M$89=Para!$F$4),Para!$D23,0))+(IF((M$92=Para!$C23)*(M$93=Para!$F$4),Para!$D23,0))+(IF((M$96=Para!$C23)*(M$97=Para!$F$4),Para!$D23,0))+(IF((M$100=Para!$C23)*(M$101=Para!$F$4),Para!$D23,0))+(IF((M$104=Para!$C23)*(M$105=Para!$F$4),Para!$D23,0))+(IF((M$108=Para!$C23)*(M$109=Para!$F$4),Para!$D23,0))+(IF((M$112=Para!$C23)*(M$113=Para!$F$4),Para!$D23,0))+(IF((M$116=Para!$C23)*(M$117=Para!$F$4),Para!$D23,0))+(IF((M$120=Para!$C23)*(M$121=Para!$F$4),Para!$D23,0))</f>
        <v>0</v>
      </c>
      <c r="N163" s="99">
        <f ca="1">IF((N$8=Para!$C23)*(N$9=Para!$F$4),Para!$D23,0)+(IF((N$12=Para!$C23)*(N$13=Para!$F$4),Para!$D23,0))+(IF((N$16=Para!$C23)*(N$17=Para!$F$4),Para!$D23,0))+(IF((N$20=Para!$C23)*(N$21=Para!$F$4),Para!$D23,0))+(IF((N$24=Para!$C23)*(N$25=Para!$F$4),Para!$D23,0))+(IF((N$28=Para!$C23)*(N$29=Para!$F$4),Para!$D23,0))+(IF((N$32=Para!$C23)*(N$33=Para!$F$4),Para!$D23,0))+(IF((N$36=Para!$C23)*(N$37=Para!$F$4),Para!$D23,0))+(IF((N$40=Para!$C23)*(N$41=Para!$F$4),Para!$D23,0))+(IF((N$44=Para!$C23)*(N$45=Para!$F$4),Para!$D23,0))+(IF((N$48=Para!$C23)*(N$49=Para!$F$4),Para!$D23,0))+(IF((N$52=Para!$C23)*(N$53=Para!$F$4),Para!$D23,0))+(IF((N$56=Para!$C23)*(N$57=Para!$F$4),Para!$D23,0))+(IF((N$60=Para!$C23)*(N$61=Para!$F$4),Para!$D23,0))+(IF((N$64=Para!$C23)*(N$65=Para!$F$4),Para!$D23,0))+(IF((N$68=Para!$C23)*(N$69=Para!$F$4),Para!$D23,0))+(IF((N$72=Para!$C23)*(N$73=Para!$F$4),Para!$D23,0))+(IF((N$76=Para!$C23)*(N$77=Para!$F$4),Para!$D23,0))+(IF((N$80=Para!$C23)*(N$81=Para!$F$4),Para!$D23,0))+(IF((N$84=Para!$C23)*(N$85=Para!$F$4),Para!$D23,0))+(IF((N$88=Para!$C23)*(N$89=Para!$F$4),Para!$D23,0))+(IF((N$92=Para!$C23)*(N$93=Para!$F$4),Para!$D23,0))+(IF((N$96=Para!$C23)*(N$97=Para!$F$4),Para!$D23,0))+(IF((N$100=Para!$C23)*(N$101=Para!$F$4),Para!$D23,0))+(IF((N$104=Para!$C23)*(N$105=Para!$F$4),Para!$D23,0))+(IF((N$108=Para!$C23)*(N$109=Para!$F$4),Para!$D23,0))+(IF((N$112=Para!$C23)*(N$113=Para!$F$4),Para!$D23,0))+(IF((N$116=Para!$C23)*(N$117=Para!$F$4),Para!$D23,0))+(IF((N$120=Para!$C23)*(N$121=Para!$F$4),Para!$D23,0))</f>
        <v>0</v>
      </c>
      <c r="O163" s="99">
        <f ca="1">IF((O$8=Para!$C23)*(O$9=Para!$F$4),Para!$D23,0)+(IF((O$12=Para!$C23)*(O$13=Para!$F$4),Para!$D23,0))+(IF((O$16=Para!$C23)*(O$17=Para!$F$4),Para!$D23,0))+(IF((O$20=Para!$C23)*(O$21=Para!$F$4),Para!$D23,0))+(IF((O$24=Para!$C23)*(O$25=Para!$F$4),Para!$D23,0))+(IF((O$28=Para!$C23)*(O$29=Para!$F$4),Para!$D23,0))+(IF((O$32=Para!$C23)*(O$33=Para!$F$4),Para!$D23,0))+(IF((O$36=Para!$C23)*(O$37=Para!$F$4),Para!$D23,0))+(IF((O$40=Para!$C23)*(O$41=Para!$F$4),Para!$D23,0))+(IF((O$44=Para!$C23)*(O$45=Para!$F$4),Para!$D23,0))+(IF((O$48=Para!$C23)*(O$49=Para!$F$4),Para!$D23,0))+(IF((O$52=Para!$C23)*(O$53=Para!$F$4),Para!$D23,0))+(IF((O$56=Para!$C23)*(O$57=Para!$F$4),Para!$D23,0))+(IF((O$60=Para!$C23)*(O$61=Para!$F$4),Para!$D23,0))+(IF((O$64=Para!$C23)*(O$65=Para!$F$4),Para!$D23,0))+(IF((O$68=Para!$C23)*(O$69=Para!$F$4),Para!$D23,0))+(IF((O$72=Para!$C23)*(O$73=Para!$F$4),Para!$D23,0))+(IF((O$76=Para!$C23)*(O$77=Para!$F$4),Para!$D23,0))+(IF((O$80=Para!$C23)*(O$81=Para!$F$4),Para!$D23,0))+(IF((O$84=Para!$C23)*(O$85=Para!$F$4),Para!$D23,0))+(IF((O$88=Para!$C23)*(O$89=Para!$F$4),Para!$D23,0))+(IF((O$92=Para!$C23)*(O$93=Para!$F$4),Para!$D23,0))+(IF((O$96=Para!$C23)*(O$97=Para!$F$4),Para!$D23,0))+(IF((O$100=Para!$C23)*(O$101=Para!$F$4),Para!$D23,0))+(IF((O$104=Para!$C23)*(O$105=Para!$F$4),Para!$D23,0))+(IF((O$108=Para!$C23)*(O$109=Para!$F$4),Para!$D23,0))+(IF((O$112=Para!$C23)*(O$113=Para!$F$4),Para!$D23,0))+(IF((O$116=Para!$C23)*(O$117=Para!$F$4),Para!$D23,0))+(IF((O$120=Para!$C23)*(O$121=Para!$F$4),Para!$D23,0))</f>
        <v>0</v>
      </c>
      <c r="P163" s="99">
        <f ca="1">IF((P$8=Para!$C23)*(P$9=Para!$F$4),Para!$D23,0)+(IF((P$12=Para!$C23)*(P$13=Para!$F$4),Para!$D23,0))+(IF((P$16=Para!$C23)*(P$17=Para!$F$4),Para!$D23,0))+(IF((P$20=Para!$C23)*(P$21=Para!$F$4),Para!$D23,0))+(IF((P$24=Para!$C23)*(P$25=Para!$F$4),Para!$D23,0))+(IF((P$28=Para!$C23)*(P$29=Para!$F$4),Para!$D23,0))+(IF((P$32=Para!$C23)*(P$33=Para!$F$4),Para!$D23,0))+(IF((P$36=Para!$C23)*(P$37=Para!$F$4),Para!$D23,0))+(IF((P$40=Para!$C23)*(P$41=Para!$F$4),Para!$D23,0))+(IF((P$44=Para!$C23)*(P$45=Para!$F$4),Para!$D23,0))+(IF((P$48=Para!$C23)*(P$49=Para!$F$4),Para!$D23,0))+(IF((P$52=Para!$C23)*(P$53=Para!$F$4),Para!$D23,0))+(IF((P$56=Para!$C23)*(P$57=Para!$F$4),Para!$D23,0))+(IF((P$60=Para!$C23)*(P$61=Para!$F$4),Para!$D23,0))+(IF((P$64=Para!$C23)*(P$65=Para!$F$4),Para!$D23,0))+(IF((P$68=Para!$C23)*(P$69=Para!$F$4),Para!$D23,0))+(IF((P$72=Para!$C23)*(P$73=Para!$F$4),Para!$D23,0))+(IF((P$76=Para!$C23)*(P$77=Para!$F$4),Para!$D23,0))+(IF((P$80=Para!$C23)*(P$81=Para!$F$4),Para!$D23,0))+(IF((P$84=Para!$C23)*(P$85=Para!$F$4),Para!$D23,0))+(IF((P$88=Para!$C23)*(P$89=Para!$F$4),Para!$D23,0))+(IF((P$92=Para!$C23)*(P$93=Para!$F$4),Para!$D23,0))+(IF((P$96=Para!$C23)*(P$97=Para!$F$4),Para!$D23,0))+(IF((P$100=Para!$C23)*(P$101=Para!$F$4),Para!$D23,0))+(IF((P$104=Para!$C23)*(P$105=Para!$F$4),Para!$D23,0))+(IF((P$108=Para!$C23)*(P$109=Para!$F$4),Para!$D23,0))+(IF((P$112=Para!$C23)*(P$113=Para!$F$4),Para!$D23,0))+(IF((P$116=Para!$C23)*(P$117=Para!$F$4),Para!$D23,0))+(IF((P$120=Para!$C23)*(P$121=Para!$F$4),Para!$D23,0))</f>
        <v>0</v>
      </c>
      <c r="Q163" s="99">
        <f ca="1">IF((Q$8=Para!$C23)*(Q$9=Para!$F$4),Para!$D23,0)+(IF((Q$12=Para!$C23)*(Q$13=Para!$F$4),Para!$D23,0))+(IF((Q$16=Para!$C23)*(Q$17=Para!$F$4),Para!$D23,0))+(IF((Q$20=Para!$C23)*(Q$21=Para!$F$4),Para!$D23,0))+(IF((Q$24=Para!$C23)*(Q$25=Para!$F$4),Para!$D23,0))+(IF((Q$28=Para!$C23)*(Q$29=Para!$F$4),Para!$D23,0))+(IF((Q$32=Para!$C23)*(Q$33=Para!$F$4),Para!$D23,0))+(IF((Q$36=Para!$C23)*(Q$37=Para!$F$4),Para!$D23,0))+(IF((Q$40=Para!$C23)*(Q$41=Para!$F$4),Para!$D23,0))+(IF((Q$44=Para!$C23)*(Q$45=Para!$F$4),Para!$D23,0))+(IF((Q$48=Para!$C23)*(Q$49=Para!$F$4),Para!$D23,0))+(IF((Q$52=Para!$C23)*(Q$53=Para!$F$4),Para!$D23,0))+(IF((Q$56=Para!$C23)*(Q$57=Para!$F$4),Para!$D23,0))+(IF((Q$60=Para!$C23)*(Q$61=Para!$F$4),Para!$D23,0))+(IF((Q$64=Para!$C23)*(Q$65=Para!$F$4),Para!$D23,0))+(IF((Q$68=Para!$C23)*(Q$69=Para!$F$4),Para!$D23,0))+(IF((Q$72=Para!$C23)*(Q$73=Para!$F$4),Para!$D23,0))+(IF((Q$76=Para!$C23)*(Q$77=Para!$F$4),Para!$D23,0))+(IF((Q$80=Para!$C23)*(Q$81=Para!$F$4),Para!$D23,0))+(IF((Q$84=Para!$C23)*(Q$85=Para!$F$4),Para!$D23,0))+(IF((Q$88=Para!$C23)*(Q$89=Para!$F$4),Para!$D23,0))+(IF((Q$92=Para!$C23)*(Q$93=Para!$F$4),Para!$D23,0))+(IF((Q$96=Para!$C23)*(Q$97=Para!$F$4),Para!$D23,0))+(IF((Q$100=Para!$C23)*(Q$101=Para!$F$4),Para!$D23,0))+(IF((Q$104=Para!$C23)*(Q$105=Para!$F$4),Para!$D23,0))+(IF((Q$108=Para!$C23)*(Q$109=Para!$F$4),Para!$D23,0))+(IF((Q$112=Para!$C23)*(Q$113=Para!$F$4),Para!$D23,0))+(IF((Q$116=Para!$C23)*(Q$117=Para!$F$4),Para!$D23,0))+(IF((Q$120=Para!$C23)*(Q$121=Para!$F$4),Para!$D23,0))</f>
        <v>0</v>
      </c>
      <c r="R163" s="99">
        <f ca="1">IF((R$8=Para!$C23)*(R$9=Para!$F$4),Para!$D23,0)+(IF((R$12=Para!$C23)*(R$13=Para!$F$4),Para!$D23,0))+(IF((R$16=Para!$C23)*(R$17=Para!$F$4),Para!$D23,0))+(IF((R$20=Para!$C23)*(R$21=Para!$F$4),Para!$D23,0))+(IF((R$24=Para!$C23)*(R$25=Para!$F$4),Para!$D23,0))+(IF((R$28=Para!$C23)*(R$29=Para!$F$4),Para!$D23,0))+(IF((R$32=Para!$C23)*(R$33=Para!$F$4),Para!$D23,0))+(IF((R$36=Para!$C23)*(R$37=Para!$F$4),Para!$D23,0))+(IF((R$40=Para!$C23)*(R$41=Para!$F$4),Para!$D23,0))+(IF((R$44=Para!$C23)*(R$45=Para!$F$4),Para!$D23,0))+(IF((R$48=Para!$C23)*(R$49=Para!$F$4),Para!$D23,0))+(IF((R$52=Para!$C23)*(R$53=Para!$F$4),Para!$D23,0))+(IF((R$56=Para!$C23)*(R$57=Para!$F$4),Para!$D23,0))+(IF((R$60=Para!$C23)*(R$61=Para!$F$4),Para!$D23,0))+(IF((R$64=Para!$C23)*(R$65=Para!$F$4),Para!$D23,0))+(IF((R$68=Para!$C23)*(R$69=Para!$F$4),Para!$D23,0))+(IF((R$72=Para!$C23)*(R$73=Para!$F$4),Para!$D23,0))+(IF((R$76=Para!$C23)*(R$77=Para!$F$4),Para!$D23,0))+(IF((R$80=Para!$C23)*(R$81=Para!$F$4),Para!$D23,0))+(IF((R$84=Para!$C23)*(R$85=Para!$F$4),Para!$D23,0))+(IF((R$88=Para!$C23)*(R$89=Para!$F$4),Para!$D23,0))+(IF((R$92=Para!$C23)*(R$93=Para!$F$4),Para!$D23,0))+(IF((R$96=Para!$C23)*(R$97=Para!$F$4),Para!$D23,0))+(IF((R$100=Para!$C23)*(R$101=Para!$F$4),Para!$D23,0))+(IF((R$104=Para!$C23)*(R$105=Para!$F$4),Para!$D23,0))+(IF((R$108=Para!$C23)*(R$109=Para!$F$4),Para!$D23,0))+(IF((R$112=Para!$C23)*(R$113=Para!$F$4),Para!$D23,0))+(IF((R$116=Para!$C23)*(R$117=Para!$F$4),Para!$D23,0))+(IF((R$120=Para!$C23)*(R$121=Para!$F$4),Para!$D23,0))</f>
        <v>0</v>
      </c>
      <c r="S163" s="99">
        <f ca="1">IF((S$8=Para!$C23)*(S$9=Para!$F$4),Para!$D23,0)+(IF((S$12=Para!$C23)*(S$13=Para!$F$4),Para!$D23,0))+(IF((S$16=Para!$C23)*(S$17=Para!$F$4),Para!$D23,0))+(IF((S$20=Para!$C23)*(S$21=Para!$F$4),Para!$D23,0))+(IF((S$24=Para!$C23)*(S$25=Para!$F$4),Para!$D23,0))+(IF((S$28=Para!$C23)*(S$29=Para!$F$4),Para!$D23,0))+(IF((S$32=Para!$C23)*(S$33=Para!$F$4),Para!$D23,0))+(IF((S$36=Para!$C23)*(S$37=Para!$F$4),Para!$D23,0))+(IF((S$40=Para!$C23)*(S$41=Para!$F$4),Para!$D23,0))+(IF((S$44=Para!$C23)*(S$45=Para!$F$4),Para!$D23,0))+(IF((S$48=Para!$C23)*(S$49=Para!$F$4),Para!$D23,0))+(IF((S$52=Para!$C23)*(S$53=Para!$F$4),Para!$D23,0))+(IF((S$56=Para!$C23)*(S$57=Para!$F$4),Para!$D23,0))+(IF((S$60=Para!$C23)*(S$61=Para!$F$4),Para!$D23,0))+(IF((S$64=Para!$C23)*(S$65=Para!$F$4),Para!$D23,0))+(IF((S$68=Para!$C23)*(S$69=Para!$F$4),Para!$D23,0))+(IF((S$72=Para!$C23)*(S$73=Para!$F$4),Para!$D23,0))+(IF((S$76=Para!$C23)*(S$77=Para!$F$4),Para!$D23,0))+(IF((S$80=Para!$C23)*(S$81=Para!$F$4),Para!$D23,0))+(IF((S$84=Para!$C23)*(S$85=Para!$F$4),Para!$D23,0))+(IF((S$88=Para!$C23)*(S$89=Para!$F$4),Para!$D23,0))+(IF((S$92=Para!$C23)*(S$93=Para!$F$4),Para!$D23,0))+(IF((S$96=Para!$C23)*(S$97=Para!$F$4),Para!$D23,0))+(IF((S$100=Para!$C23)*(S$101=Para!$F$4),Para!$D23,0))+(IF((S$104=Para!$C23)*(S$105=Para!$F$4),Para!$D23,0))+(IF((S$108=Para!$C23)*(S$109=Para!$F$4),Para!$D23,0))+(IF((S$112=Para!$C23)*(S$113=Para!$F$4),Para!$D23,0))+(IF((S$116=Para!$C23)*(S$117=Para!$F$4),Para!$D23,0))+(IF((S$120=Para!$C23)*(S$121=Para!$F$4),Para!$D23,0))</f>
        <v>0</v>
      </c>
      <c r="T163" s="99">
        <f ca="1">IF((T$8=Para!$C23)*(T$9=Para!$F$4),Para!$D23,0)+(IF((T$12=Para!$C23)*(T$13=Para!$F$4),Para!$D23,0))+(IF((T$16=Para!$C23)*(T$17=Para!$F$4),Para!$D23,0))+(IF((T$20=Para!$C23)*(T$21=Para!$F$4),Para!$D23,0))+(IF((T$24=Para!$C23)*(T$25=Para!$F$4),Para!$D23,0))+(IF((T$28=Para!$C23)*(T$29=Para!$F$4),Para!$D23,0))+(IF((T$32=Para!$C23)*(T$33=Para!$F$4),Para!$D23,0))+(IF((T$36=Para!$C23)*(T$37=Para!$F$4),Para!$D23,0))+(IF((T$40=Para!$C23)*(T$41=Para!$F$4),Para!$D23,0))+(IF((T$44=Para!$C23)*(T$45=Para!$F$4),Para!$D23,0))+(IF((T$48=Para!$C23)*(T$49=Para!$F$4),Para!$D23,0))+(IF((T$52=Para!$C23)*(T$53=Para!$F$4),Para!$D23,0))+(IF((T$56=Para!$C23)*(T$57=Para!$F$4),Para!$D23,0))+(IF((T$60=Para!$C23)*(T$61=Para!$F$4),Para!$D23,0))+(IF((T$64=Para!$C23)*(T$65=Para!$F$4),Para!$D23,0))+(IF((T$68=Para!$C23)*(T$69=Para!$F$4),Para!$D23,0))+(IF((T$72=Para!$C23)*(T$73=Para!$F$4),Para!$D23,0))+(IF((T$76=Para!$C23)*(T$77=Para!$F$4),Para!$D23,0))+(IF((T$80=Para!$C23)*(T$81=Para!$F$4),Para!$D23,0))+(IF((T$84=Para!$C23)*(T$85=Para!$F$4),Para!$D23,0))+(IF((T$88=Para!$C23)*(T$89=Para!$F$4),Para!$D23,0))+(IF((T$92=Para!$C23)*(T$93=Para!$F$4),Para!$D23,0))+(IF((T$96=Para!$C23)*(T$97=Para!$F$4),Para!$D23,0))+(IF((T$100=Para!$C23)*(T$101=Para!$F$4),Para!$D23,0))+(IF((T$104=Para!$C23)*(T$105=Para!$F$4),Para!$D23,0))+(IF((T$108=Para!$C23)*(T$109=Para!$F$4),Para!$D23,0))+(IF((T$112=Para!$C23)*(T$113=Para!$F$4),Para!$D23,0))+(IF((T$116=Para!$C23)*(T$117=Para!$F$4),Para!$D23,0))+(IF((T$120=Para!$C23)*(T$121=Para!$F$4),Para!$D23,0))</f>
        <v>0</v>
      </c>
      <c r="U163" s="99">
        <f ca="1">IF((U$8=Para!$C23)*(U$9=Para!$F$4),Para!$D23,0)+(IF((U$12=Para!$C23)*(U$13=Para!$F$4),Para!$D23,0))+(IF((U$16=Para!$C23)*(U$17=Para!$F$4),Para!$D23,0))+(IF((U$20=Para!$C23)*(U$21=Para!$F$4),Para!$D23,0))+(IF((U$24=Para!$C23)*(U$25=Para!$F$4),Para!$D23,0))+(IF((U$28=Para!$C23)*(U$29=Para!$F$4),Para!$D23,0))+(IF((U$32=Para!$C23)*(U$33=Para!$F$4),Para!$D23,0))+(IF((U$36=Para!$C23)*(U$37=Para!$F$4),Para!$D23,0))+(IF((U$40=Para!$C23)*(U$41=Para!$F$4),Para!$D23,0))+(IF((U$44=Para!$C23)*(U$45=Para!$F$4),Para!$D23,0))+(IF((U$48=Para!$C23)*(U$49=Para!$F$4),Para!$D23,0))+(IF((U$52=Para!$C23)*(U$53=Para!$F$4),Para!$D23,0))+(IF((U$56=Para!$C23)*(U$57=Para!$F$4),Para!$D23,0))+(IF((U$60=Para!$C23)*(U$61=Para!$F$4),Para!$D23,0))+(IF((U$64=Para!$C23)*(U$65=Para!$F$4),Para!$D23,0))+(IF((U$68=Para!$C23)*(U$69=Para!$F$4),Para!$D23,0))+(IF((U$72=Para!$C23)*(U$73=Para!$F$4),Para!$D23,0))+(IF((U$76=Para!$C23)*(U$77=Para!$F$4),Para!$D23,0))+(IF((U$80=Para!$C23)*(U$81=Para!$F$4),Para!$D23,0))+(IF((U$84=Para!$C23)*(U$85=Para!$F$4),Para!$D23,0))+(IF((U$88=Para!$C23)*(U$89=Para!$F$4),Para!$D23,0))+(IF((U$92=Para!$C23)*(U$93=Para!$F$4),Para!$D23,0))+(IF((U$96=Para!$C23)*(U$97=Para!$F$4),Para!$D23,0))+(IF((U$100=Para!$C23)*(U$101=Para!$F$4),Para!$D23,0))+(IF((U$104=Para!$C23)*(U$105=Para!$F$4),Para!$D23,0))+(IF((U$108=Para!$C23)*(U$109=Para!$F$4),Para!$D23,0))+(IF((U$112=Para!$C23)*(U$113=Para!$F$4),Para!$D23,0))+(IF((U$116=Para!$C23)*(U$117=Para!$F$4),Para!$D23,0))+(IF((U$120=Para!$C23)*(U$121=Para!$F$4),Para!$D23,0))</f>
        <v>0</v>
      </c>
      <c r="V163" s="99">
        <f ca="1">IF((V$8=Para!$C23)*(V$9=Para!$F$4),Para!$D23,0)+(IF((V$12=Para!$C23)*(V$13=Para!$F$4),Para!$D23,0))+(IF((V$16=Para!$C23)*(V$17=Para!$F$4),Para!$D23,0))+(IF((V$20=Para!$C23)*(V$21=Para!$F$4),Para!$D23,0))+(IF((V$24=Para!$C23)*(V$25=Para!$F$4),Para!$D23,0))+(IF((V$28=Para!$C23)*(V$29=Para!$F$4),Para!$D23,0))+(IF((V$32=Para!$C23)*(V$33=Para!$F$4),Para!$D23,0))+(IF((V$36=Para!$C23)*(V$37=Para!$F$4),Para!$D23,0))+(IF((V$40=Para!$C23)*(V$41=Para!$F$4),Para!$D23,0))+(IF((V$44=Para!$C23)*(V$45=Para!$F$4),Para!$D23,0))+(IF((V$48=Para!$C23)*(V$49=Para!$F$4),Para!$D23,0))+(IF((V$52=Para!$C23)*(V$53=Para!$F$4),Para!$D23,0))+(IF((V$56=Para!$C23)*(V$57=Para!$F$4),Para!$D23,0))+(IF((V$60=Para!$C23)*(V$61=Para!$F$4),Para!$D23,0))+(IF((V$64=Para!$C23)*(V$65=Para!$F$4),Para!$D23,0))+(IF((V$68=Para!$C23)*(V$69=Para!$F$4),Para!$D23,0))+(IF((V$72=Para!$C23)*(V$73=Para!$F$4),Para!$D23,0))+(IF((V$76=Para!$C23)*(V$77=Para!$F$4),Para!$D23,0))+(IF((V$80=Para!$C23)*(V$81=Para!$F$4),Para!$D23,0))+(IF((V$84=Para!$C23)*(V$85=Para!$F$4),Para!$D23,0))+(IF((V$88=Para!$C23)*(V$89=Para!$F$4),Para!$D23,0))+(IF((V$92=Para!$C23)*(V$93=Para!$F$4),Para!$D23,0))+(IF((V$96=Para!$C23)*(V$97=Para!$F$4),Para!$D23,0))+(IF((V$100=Para!$C23)*(V$101=Para!$F$4),Para!$D23,0))+(IF((V$104=Para!$C23)*(V$105=Para!$F$4),Para!$D23,0))+(IF((V$108=Para!$C23)*(V$109=Para!$F$4),Para!$D23,0))+(IF((V$112=Para!$C23)*(V$113=Para!$F$4),Para!$D23,0))+(IF((V$116=Para!$C23)*(V$117=Para!$F$4),Para!$D23,0))+(IF((V$120=Para!$C23)*(V$121=Para!$F$4),Para!$D23,0))</f>
        <v>0</v>
      </c>
      <c r="W163" s="99">
        <f ca="1">IF((W$8=Para!$C23)*(W$9=Para!$F$4),Para!$D23,0)+(IF((W$12=Para!$C23)*(W$13=Para!$F$4),Para!$D23,0))+(IF((W$16=Para!$C23)*(W$17=Para!$F$4),Para!$D23,0))+(IF((W$20=Para!$C23)*(W$21=Para!$F$4),Para!$D23,0))+(IF((W$24=Para!$C23)*(W$25=Para!$F$4),Para!$D23,0))+(IF((W$28=Para!$C23)*(W$29=Para!$F$4),Para!$D23,0))+(IF((W$32=Para!$C23)*(W$33=Para!$F$4),Para!$D23,0))+(IF((W$36=Para!$C23)*(W$37=Para!$F$4),Para!$D23,0))+(IF((W$40=Para!$C23)*(W$41=Para!$F$4),Para!$D23,0))+(IF((W$44=Para!$C23)*(W$45=Para!$F$4),Para!$D23,0))+(IF((W$48=Para!$C23)*(W$49=Para!$F$4),Para!$D23,0))+(IF((W$52=Para!$C23)*(W$53=Para!$F$4),Para!$D23,0))+(IF((W$56=Para!$C23)*(W$57=Para!$F$4),Para!$D23,0))+(IF((W$60=Para!$C23)*(W$61=Para!$F$4),Para!$D23,0))+(IF((W$64=Para!$C23)*(W$65=Para!$F$4),Para!$D23,0))+(IF((W$68=Para!$C23)*(W$69=Para!$F$4),Para!$D23,0))+(IF((W$72=Para!$C23)*(W$73=Para!$F$4),Para!$D23,0))+(IF((W$76=Para!$C23)*(W$77=Para!$F$4),Para!$D23,0))+(IF((W$80=Para!$C23)*(W$81=Para!$F$4),Para!$D23,0))+(IF((W$84=Para!$C23)*(W$85=Para!$F$4),Para!$D23,0))+(IF((W$88=Para!$C23)*(W$89=Para!$F$4),Para!$D23,0))+(IF((W$92=Para!$C23)*(W$93=Para!$F$4),Para!$D23,0))+(IF((W$96=Para!$C23)*(W$97=Para!$F$4),Para!$D23,0))+(IF((W$100=Para!$C23)*(W$101=Para!$F$4),Para!$D23,0))+(IF((W$104=Para!$C23)*(W$105=Para!$F$4),Para!$D23,0))+(IF((W$108=Para!$C23)*(W$109=Para!$F$4),Para!$D23,0))+(IF((W$112=Para!$C23)*(W$113=Para!$F$4),Para!$D23,0))+(IF((W$116=Para!$C23)*(W$117=Para!$F$4),Para!$D23,0))+(IF((W$120=Para!$C23)*(W$121=Para!$F$4),Para!$D23,0))</f>
        <v>0</v>
      </c>
      <c r="X163" s="99">
        <f ca="1">IF((X$8=Para!$C23)*(X$9=Para!$F$4),Para!$D23,0)+(IF((X$12=Para!$C23)*(X$13=Para!$F$4),Para!$D23,0))+(IF((X$16=Para!$C23)*(X$17=Para!$F$4),Para!$D23,0))+(IF((X$20=Para!$C23)*(X$21=Para!$F$4),Para!$D23,0))+(IF((X$24=Para!$C23)*(X$25=Para!$F$4),Para!$D23,0))+(IF((X$28=Para!$C23)*(X$29=Para!$F$4),Para!$D23,0))+(IF((X$32=Para!$C23)*(X$33=Para!$F$4),Para!$D23,0))+(IF((X$36=Para!$C23)*(X$37=Para!$F$4),Para!$D23,0))+(IF((X$40=Para!$C23)*(X$41=Para!$F$4),Para!$D23,0))+(IF((X$44=Para!$C23)*(X$45=Para!$F$4),Para!$D23,0))+(IF((X$48=Para!$C23)*(X$49=Para!$F$4),Para!$D23,0))+(IF((X$52=Para!$C23)*(X$53=Para!$F$4),Para!$D23,0))+(IF((X$56=Para!$C23)*(X$57=Para!$F$4),Para!$D23,0))+(IF((X$60=Para!$C23)*(X$61=Para!$F$4),Para!$D23,0))+(IF((X$64=Para!$C23)*(X$65=Para!$F$4),Para!$D23,0))+(IF((X$68=Para!$C23)*(X$69=Para!$F$4),Para!$D23,0))+(IF((X$72=Para!$C23)*(X$73=Para!$F$4),Para!$D23,0))+(IF((X$76=Para!$C23)*(X$77=Para!$F$4),Para!$D23,0))+(IF((X$80=Para!$C23)*(X$81=Para!$F$4),Para!$D23,0))+(IF((X$84=Para!$C23)*(X$85=Para!$F$4),Para!$D23,0))+(IF((X$88=Para!$C23)*(X$89=Para!$F$4),Para!$D23,0))+(IF((X$92=Para!$C23)*(X$93=Para!$F$4),Para!$D23,0))+(IF((X$96=Para!$C23)*(X$97=Para!$F$4),Para!$D23,0))+(IF((X$100=Para!$C23)*(X$101=Para!$F$4),Para!$D23,0))+(IF((X$104=Para!$C23)*(X$105=Para!$F$4),Para!$D23,0))+(IF((X$108=Para!$C23)*(X$109=Para!$F$4),Para!$D23,0))+(IF((X$112=Para!$C23)*(X$113=Para!$F$4),Para!$D23,0))+(IF((X$116=Para!$C23)*(X$117=Para!$F$4),Para!$D23,0))+(IF((X$120=Para!$C23)*(X$121=Para!$F$4),Para!$D23,0))</f>
        <v>0</v>
      </c>
      <c r="Y163" s="99">
        <f ca="1">IF((Y$8=Para!$C23)*(Y$9=Para!$F$4),Para!$D23,0)+(IF((Y$12=Para!$C23)*(Y$13=Para!$F$4),Para!$D23,0))+(IF((Y$16=Para!$C23)*(Y$17=Para!$F$4),Para!$D23,0))+(IF((Y$20=Para!$C23)*(Y$21=Para!$F$4),Para!$D23,0))+(IF((Y$24=Para!$C23)*(Y$25=Para!$F$4),Para!$D23,0))+(IF((Y$28=Para!$C23)*(Y$29=Para!$F$4),Para!$D23,0))+(IF((Y$32=Para!$C23)*(Y$33=Para!$F$4),Para!$D23,0))+(IF((Y$36=Para!$C23)*(Y$37=Para!$F$4),Para!$D23,0))+(IF((Y$40=Para!$C23)*(Y$41=Para!$F$4),Para!$D23,0))+(IF((Y$44=Para!$C23)*(Y$45=Para!$F$4),Para!$D23,0))+(IF((Y$48=Para!$C23)*(Y$49=Para!$F$4),Para!$D23,0))+(IF((Y$52=Para!$C23)*(Y$53=Para!$F$4),Para!$D23,0))+(IF((Y$56=Para!$C23)*(Y$57=Para!$F$4),Para!$D23,0))+(IF((Y$60=Para!$C23)*(Y$61=Para!$F$4),Para!$D23,0))+(IF((Y$64=Para!$C23)*(Y$65=Para!$F$4),Para!$D23,0))+(IF((Y$68=Para!$C23)*(Y$69=Para!$F$4),Para!$D23,0))+(IF((Y$72=Para!$C23)*(Y$73=Para!$F$4),Para!$D23,0))+(IF((Y$76=Para!$C23)*(Y$77=Para!$F$4),Para!$D23,0))+(IF((Y$80=Para!$C23)*(Y$81=Para!$F$4),Para!$D23,0))+(IF((Y$84=Para!$C23)*(Y$85=Para!$F$4),Para!$D23,0))+(IF((Y$88=Para!$C23)*(Y$89=Para!$F$4),Para!$D23,0))+(IF((Y$92=Para!$C23)*(Y$93=Para!$F$4),Para!$D23,0))+(IF((Y$96=Para!$C23)*(Y$97=Para!$F$4),Para!$D23,0))+(IF((Y$100=Para!$C23)*(Y$101=Para!$F$4),Para!$D23,0))+(IF((Y$104=Para!$C23)*(Y$105=Para!$F$4),Para!$D23,0))+(IF((Y$108=Para!$C23)*(Y$109=Para!$F$4),Para!$D23,0))+(IF((Y$112=Para!$C23)*(Y$113=Para!$F$4),Para!$D23,0))+(IF((Y$116=Para!$C23)*(Y$117=Para!$F$4),Para!$D23,0))+(IF((Y$120=Para!$C23)*(Y$121=Para!$F$4),Para!$D23,0))</f>
        <v>0</v>
      </c>
      <c r="Z163" s="99">
        <f ca="1">IF((Z$8=Para!$C23)*(Z$9=Para!$F$4),Para!$D23,0)+(IF((Z$12=Para!$C23)*(Z$13=Para!$F$4),Para!$D23,0))+(IF((Z$16=Para!$C23)*(Z$17=Para!$F$4),Para!$D23,0))+(IF((Z$20=Para!$C23)*(Z$21=Para!$F$4),Para!$D23,0))+(IF((Z$24=Para!$C23)*(Z$25=Para!$F$4),Para!$D23,0))+(IF((Z$28=Para!$C23)*(Z$29=Para!$F$4),Para!$D23,0))+(IF((Z$32=Para!$C23)*(Z$33=Para!$F$4),Para!$D23,0))+(IF((Z$36=Para!$C23)*(Z$37=Para!$F$4),Para!$D23,0))+(IF((Z$40=Para!$C23)*(Z$41=Para!$F$4),Para!$D23,0))+(IF((Z$44=Para!$C23)*(Z$45=Para!$F$4),Para!$D23,0))+(IF((Z$48=Para!$C23)*(Z$49=Para!$F$4),Para!$D23,0))+(IF((Z$52=Para!$C23)*(Z$53=Para!$F$4),Para!$D23,0))+(IF((Z$56=Para!$C23)*(Z$57=Para!$F$4),Para!$D23,0))+(IF((Z$60=Para!$C23)*(Z$61=Para!$F$4),Para!$D23,0))+(IF((Z$64=Para!$C23)*(Z$65=Para!$F$4),Para!$D23,0))+(IF((Z$68=Para!$C23)*(Z$69=Para!$F$4),Para!$D23,0))+(IF((Z$72=Para!$C23)*(Z$73=Para!$F$4),Para!$D23,0))+(IF((Z$76=Para!$C23)*(Z$77=Para!$F$4),Para!$D23,0))+(IF((Z$80=Para!$C23)*(Z$81=Para!$F$4),Para!$D23,0))+(IF((Z$84=Para!$C23)*(Z$85=Para!$F$4),Para!$D23,0))+(IF((Z$88=Para!$C23)*(Z$89=Para!$F$4),Para!$D23,0))+(IF((Z$92=Para!$C23)*(Z$93=Para!$F$4),Para!$D23,0))+(IF((Z$96=Para!$C23)*(Z$97=Para!$F$4),Para!$D23,0))+(IF((Z$100=Para!$C23)*(Z$101=Para!$F$4),Para!$D23,0))+(IF((Z$104=Para!$C23)*(Z$105=Para!$F$4),Para!$D23,0))+(IF((Z$108=Para!$C23)*(Z$109=Para!$F$4),Para!$D23,0))+(IF((Z$112=Para!$C23)*(Z$113=Para!$F$4),Para!$D23,0))+(IF((Z$116=Para!$C23)*(Z$117=Para!$F$4),Para!$D23,0))+(IF((Z$120=Para!$C23)*(Z$121=Para!$F$4),Para!$D23,0))</f>
        <v>0</v>
      </c>
      <c r="AA163" s="99">
        <f ca="1">IF((AA$8=Para!$C23)*(AA$9=Para!$F$4),Para!$D23,0)+(IF((AA$12=Para!$C23)*(AA$13=Para!$F$4),Para!$D23,0))+(IF((AA$16=Para!$C23)*(AA$17=Para!$F$4),Para!$D23,0))+(IF((AA$20=Para!$C23)*(AA$21=Para!$F$4),Para!$D23,0))+(IF((AA$24=Para!$C23)*(AA$25=Para!$F$4),Para!$D23,0))+(IF((AA$28=Para!$C23)*(AA$29=Para!$F$4),Para!$D23,0))+(IF((AA$32=Para!$C23)*(AA$33=Para!$F$4),Para!$D23,0))+(IF((AA$36=Para!$C23)*(AA$37=Para!$F$4),Para!$D23,0))+(IF((AA$40=Para!$C23)*(AA$41=Para!$F$4),Para!$D23,0))+(IF((AA$44=Para!$C23)*(AA$45=Para!$F$4),Para!$D23,0))+(IF((AA$48=Para!$C23)*(AA$49=Para!$F$4),Para!$D23,0))+(IF((AA$52=Para!$C23)*(AA$53=Para!$F$4),Para!$D23,0))+(IF((AA$56=Para!$C23)*(AA$57=Para!$F$4),Para!$D23,0))+(IF((AA$60=Para!$C23)*(AA$61=Para!$F$4),Para!$D23,0))+(IF((AA$64=Para!$C23)*(AA$65=Para!$F$4),Para!$D23,0))+(IF((AA$68=Para!$C23)*(AA$69=Para!$F$4),Para!$D23,0))+(IF((AA$72=Para!$C23)*(AA$73=Para!$F$4),Para!$D23,0))+(IF((AA$76=Para!$C23)*(AA$77=Para!$F$4),Para!$D23,0))+(IF((AA$80=Para!$C23)*(AA$81=Para!$F$4),Para!$D23,0))+(IF((AA$84=Para!$C23)*(AA$85=Para!$F$4),Para!$D23,0))+(IF((AA$88=Para!$C23)*(AA$89=Para!$F$4),Para!$D23,0))+(IF((AA$92=Para!$C23)*(AA$93=Para!$F$4),Para!$D23,0))+(IF((AA$96=Para!$C23)*(AA$97=Para!$F$4),Para!$D23,0))+(IF((AA$100=Para!$C23)*(AA$101=Para!$F$4),Para!$D23,0))+(IF((AA$104=Para!$C23)*(AA$105=Para!$F$4),Para!$D23,0))+(IF((AA$108=Para!$C23)*(AA$109=Para!$F$4),Para!$D23,0))+(IF((AA$112=Para!$C23)*(AA$113=Para!$F$4),Para!$D23,0))+(IF((AA$116=Para!$C23)*(AA$117=Para!$F$4),Para!$D23,0))+(IF((AA$120=Para!$C23)*(AA$121=Para!$F$4),Para!$D23,0))</f>
        <v>0</v>
      </c>
      <c r="AB163" s="99">
        <f ca="1">IF((AB$8=Para!$C23)*(AB$9=Para!$F$4),Para!$D23,0)+(IF((AB$12=Para!$C23)*(AB$13=Para!$F$4),Para!$D23,0))+(IF((AB$16=Para!$C23)*(AB$17=Para!$F$4),Para!$D23,0))+(IF((AB$20=Para!$C23)*(AB$21=Para!$F$4),Para!$D23,0))+(IF((AB$24=Para!$C23)*(AB$25=Para!$F$4),Para!$D23,0))+(IF((AB$28=Para!$C23)*(AB$29=Para!$F$4),Para!$D23,0))+(IF((AB$32=Para!$C23)*(AB$33=Para!$F$4),Para!$D23,0))+(IF((AB$36=Para!$C23)*(AB$37=Para!$F$4),Para!$D23,0))+(IF((AB$40=Para!$C23)*(AB$41=Para!$F$4),Para!$D23,0))+(IF((AB$44=Para!$C23)*(AB$45=Para!$F$4),Para!$D23,0))+(IF((AB$48=Para!$C23)*(AB$49=Para!$F$4),Para!$D23,0))+(IF((AB$52=Para!$C23)*(AB$53=Para!$F$4),Para!$D23,0))+(IF((AB$56=Para!$C23)*(AB$57=Para!$F$4),Para!$D23,0))+(IF((AB$60=Para!$C23)*(AB$61=Para!$F$4),Para!$D23,0))+(IF((AB$64=Para!$C23)*(AB$65=Para!$F$4),Para!$D23,0))+(IF((AB$68=Para!$C23)*(AB$69=Para!$F$4),Para!$D23,0))+(IF((AB$72=Para!$C23)*(AB$73=Para!$F$4),Para!$D23,0))+(IF((AB$76=Para!$C23)*(AB$77=Para!$F$4),Para!$D23,0))+(IF((AB$80=Para!$C23)*(AB$81=Para!$F$4),Para!$D23,0))+(IF((AB$84=Para!$C23)*(AB$85=Para!$F$4),Para!$D23,0))+(IF((AB$88=Para!$C23)*(AB$89=Para!$F$4),Para!$D23,0))+(IF((AB$92=Para!$C23)*(AB$93=Para!$F$4),Para!$D23,0))+(IF((AB$96=Para!$C23)*(AB$97=Para!$F$4),Para!$D23,0))+(IF((AB$100=Para!$C23)*(AB$101=Para!$F$4),Para!$D23,0))+(IF((AB$104=Para!$C23)*(AB$105=Para!$F$4),Para!$D23,0))+(IF((AB$108=Para!$C23)*(AB$109=Para!$F$4),Para!$D23,0))+(IF((AB$112=Para!$C23)*(AB$113=Para!$F$4),Para!$D23,0))+(IF((AB$116=Para!$C23)*(AB$117=Para!$F$4),Para!$D23,0))+(IF((AB$120=Para!$C23)*(AB$121=Para!$F$4),Para!$D23,0))</f>
        <v>0</v>
      </c>
      <c r="AC163" s="99">
        <f ca="1">IF((AC$8=Para!$C23)*(AC$9=Para!$F$4),Para!$D23,0)+(IF((AC$12=Para!$C23)*(AC$13=Para!$F$4),Para!$D23,0))+(IF((AC$16=Para!$C23)*(AC$17=Para!$F$4),Para!$D23,0))+(IF((AC$20=Para!$C23)*(AC$21=Para!$F$4),Para!$D23,0))+(IF((AC$24=Para!$C23)*(AC$25=Para!$F$4),Para!$D23,0))+(IF((AC$28=Para!$C23)*(AC$29=Para!$F$4),Para!$D23,0))+(IF((AC$32=Para!$C23)*(AC$33=Para!$F$4),Para!$D23,0))+(IF((AC$36=Para!$C23)*(AC$37=Para!$F$4),Para!$D23,0))+(IF((AC$40=Para!$C23)*(AC$41=Para!$F$4),Para!$D23,0))+(IF((AC$44=Para!$C23)*(AC$45=Para!$F$4),Para!$D23,0))+(IF((AC$48=Para!$C23)*(AC$49=Para!$F$4),Para!$D23,0))+(IF((AC$52=Para!$C23)*(AC$53=Para!$F$4),Para!$D23,0))+(IF((AC$56=Para!$C23)*(AC$57=Para!$F$4),Para!$D23,0))+(IF((AC$60=Para!$C23)*(AC$61=Para!$F$4),Para!$D23,0))+(IF((AC$64=Para!$C23)*(AC$65=Para!$F$4),Para!$D23,0))+(IF((AC$68=Para!$C23)*(AC$69=Para!$F$4),Para!$D23,0))+(IF((AC$72=Para!$C23)*(AC$73=Para!$F$4),Para!$D23,0))+(IF((AC$76=Para!$C23)*(AC$77=Para!$F$4),Para!$D23,0))+(IF((AC$80=Para!$C23)*(AC$81=Para!$F$4),Para!$D23,0))+(IF((AC$84=Para!$C23)*(AC$85=Para!$F$4),Para!$D23,0))+(IF((AC$88=Para!$C23)*(AC$89=Para!$F$4),Para!$D23,0))+(IF((AC$92=Para!$C23)*(AC$93=Para!$F$4),Para!$D23,0))+(IF((AC$96=Para!$C23)*(AC$97=Para!$F$4),Para!$D23,0))+(IF((AC$100=Para!$C23)*(AC$101=Para!$F$4),Para!$D23,0))+(IF((AC$104=Para!$C23)*(AC$105=Para!$F$4),Para!$D23,0))+(IF((AC$108=Para!$C23)*(AC$109=Para!$F$4),Para!$D23,0))+(IF((AC$112=Para!$C23)*(AC$113=Para!$F$4),Para!$D23,0))+(IF((AC$116=Para!$C23)*(AC$117=Para!$F$4),Para!$D23,0))+(IF((AC$120=Para!$C23)*(AC$121=Para!$F$4),Para!$D23,0))</f>
        <v>0</v>
      </c>
      <c r="AD163" s="99">
        <f ca="1">IF((AD$8=Para!$C23)*(AD$9=Para!$F$4),Para!$D23,0)+(IF((AD$12=Para!$C23)*(AD$13=Para!$F$4),Para!$D23,0))+(IF((AD$16=Para!$C23)*(AD$17=Para!$F$4),Para!$D23,0))+(IF((AD$20=Para!$C23)*(AD$21=Para!$F$4),Para!$D23,0))+(IF((AD$24=Para!$C23)*(AD$25=Para!$F$4),Para!$D23,0))+(IF((AD$28=Para!$C23)*(AD$29=Para!$F$4),Para!$D23,0))+(IF((AD$32=Para!$C23)*(AD$33=Para!$F$4),Para!$D23,0))+(IF((AD$36=Para!$C23)*(AD$37=Para!$F$4),Para!$D23,0))+(IF((AD$40=Para!$C23)*(AD$41=Para!$F$4),Para!$D23,0))+(IF((AD$44=Para!$C23)*(AD$45=Para!$F$4),Para!$D23,0))+(IF((AD$48=Para!$C23)*(AD$49=Para!$F$4),Para!$D23,0))+(IF((AD$52=Para!$C23)*(AD$53=Para!$F$4),Para!$D23,0))+(IF((AD$56=Para!$C23)*(AD$57=Para!$F$4),Para!$D23,0))+(IF((AD$60=Para!$C23)*(AD$61=Para!$F$4),Para!$D23,0))+(IF((AD$64=Para!$C23)*(AD$65=Para!$F$4),Para!$D23,0))+(IF((AD$68=Para!$C23)*(AD$69=Para!$F$4),Para!$D23,0))+(IF((AD$72=Para!$C23)*(AD$73=Para!$F$4),Para!$D23,0))+(IF((AD$76=Para!$C23)*(AD$77=Para!$F$4),Para!$D23,0))+(IF((AD$80=Para!$C23)*(AD$81=Para!$F$4),Para!$D23,0))+(IF((AD$84=Para!$C23)*(AD$85=Para!$F$4),Para!$D23,0))+(IF((AD$88=Para!$C23)*(AD$89=Para!$F$4),Para!$D23,0))+(IF((AD$92=Para!$C23)*(AD$93=Para!$F$4),Para!$D23,0))+(IF((AD$96=Para!$C23)*(AD$97=Para!$F$4),Para!$D23,0))+(IF((AD$100=Para!$C23)*(AD$101=Para!$F$4),Para!$D23,0))+(IF((AD$104=Para!$C23)*(AD$105=Para!$F$4),Para!$D23,0))+(IF((AD$108=Para!$C23)*(AD$109=Para!$F$4),Para!$D23,0))+(IF((AD$112=Para!$C23)*(AD$113=Para!$F$4),Para!$D23,0))+(IF((AD$116=Para!$C23)*(AD$117=Para!$F$4),Para!$D23,0))+(IF((AD$120=Para!$C23)*(AD$121=Para!$F$4),Para!$D23,0))</f>
        <v>0</v>
      </c>
      <c r="AE163" s="99">
        <f ca="1">IF((AE$8=Para!$C23)*(AE$9=Para!$F$4),Para!$D23,0)+(IF((AE$12=Para!$C23)*(AE$13=Para!$F$4),Para!$D23,0))+(IF((AE$16=Para!$C23)*(AE$17=Para!$F$4),Para!$D23,0))+(IF((AE$20=Para!$C23)*(AE$21=Para!$F$4),Para!$D23,0))+(IF((AE$24=Para!$C23)*(AE$25=Para!$F$4),Para!$D23,0))+(IF((AE$28=Para!$C23)*(AE$29=Para!$F$4),Para!$D23,0))+(IF((AE$32=Para!$C23)*(AE$33=Para!$F$4),Para!$D23,0))+(IF((AE$36=Para!$C23)*(AE$37=Para!$F$4),Para!$D23,0))+(IF((AE$40=Para!$C23)*(AE$41=Para!$F$4),Para!$D23,0))+(IF((AE$44=Para!$C23)*(AE$45=Para!$F$4),Para!$D23,0))+(IF((AE$48=Para!$C23)*(AE$49=Para!$F$4),Para!$D23,0))+(IF((AE$52=Para!$C23)*(AE$53=Para!$F$4),Para!$D23,0))+(IF((AE$56=Para!$C23)*(AE$57=Para!$F$4),Para!$D23,0))+(IF((AE$60=Para!$C23)*(AE$61=Para!$F$4),Para!$D23,0))+(IF((AE$64=Para!$C23)*(AE$65=Para!$F$4),Para!$D23,0))+(IF((AE$68=Para!$C23)*(AE$69=Para!$F$4),Para!$D23,0))+(IF((AE$72=Para!$C23)*(AE$73=Para!$F$4),Para!$D23,0))+(IF((AE$76=Para!$C23)*(AE$77=Para!$F$4),Para!$D23,0))+(IF((AE$80=Para!$C23)*(AE$81=Para!$F$4),Para!$D23,0))+(IF((AE$84=Para!$C23)*(AE$85=Para!$F$4),Para!$D23,0))+(IF((AE$88=Para!$C23)*(AE$89=Para!$F$4),Para!$D23,0))+(IF((AE$92=Para!$C23)*(AE$93=Para!$F$4),Para!$D23,0))+(IF((AE$96=Para!$C23)*(AE$97=Para!$F$4),Para!$D23,0))+(IF((AE$100=Para!$C23)*(AE$101=Para!$F$4),Para!$D23,0))+(IF((AE$104=Para!$C23)*(AE$105=Para!$F$4),Para!$D23,0))+(IF((AE$108=Para!$C23)*(AE$109=Para!$F$4),Para!$D23,0))+(IF((AE$112=Para!$C23)*(AE$113=Para!$F$4),Para!$D23,0))+(IF((AE$116=Para!$C23)*(AE$117=Para!$F$4),Para!$D23,0))+(IF((AE$120=Para!$C23)*(AE$121=Para!$F$4),Para!$D23,0))</f>
        <v>0</v>
      </c>
      <c r="AF163" s="99">
        <f ca="1">IF((AF$8=Para!$C23)*(AF$9=Para!$F$4),Para!$D23,0)+(IF((AF$12=Para!$C23)*(AF$13=Para!$F$4),Para!$D23,0))+(IF((AF$16=Para!$C23)*(AF$17=Para!$F$4),Para!$D23,0))+(IF((AF$20=Para!$C23)*(AF$21=Para!$F$4),Para!$D23,0))+(IF((AF$24=Para!$C23)*(AF$25=Para!$F$4),Para!$D23,0))+(IF((AF$28=Para!$C23)*(AF$29=Para!$F$4),Para!$D23,0))+(IF((AF$32=Para!$C23)*(AF$33=Para!$F$4),Para!$D23,0))+(IF((AF$36=Para!$C23)*(AF$37=Para!$F$4),Para!$D23,0))+(IF((AF$40=Para!$C23)*(AF$41=Para!$F$4),Para!$D23,0))+(IF((AF$44=Para!$C23)*(AF$45=Para!$F$4),Para!$D23,0))+(IF((AF$48=Para!$C23)*(AF$49=Para!$F$4),Para!$D23,0))+(IF((AF$52=Para!$C23)*(AF$53=Para!$F$4),Para!$D23,0))+(IF((AF$56=Para!$C23)*(AF$57=Para!$F$4),Para!$D23,0))+(IF((AF$60=Para!$C23)*(AF$61=Para!$F$4),Para!$D23,0))+(IF((AF$64=Para!$C23)*(AF$65=Para!$F$4),Para!$D23,0))+(IF((AF$68=Para!$C23)*(AF$69=Para!$F$4),Para!$D23,0))+(IF((AF$72=Para!$C23)*(AF$73=Para!$F$4),Para!$D23,0))+(IF((AF$76=Para!$C23)*(AF$77=Para!$F$4),Para!$D23,0))+(IF((AF$80=Para!$C23)*(AF$81=Para!$F$4),Para!$D23,0))+(IF((AF$84=Para!$C23)*(AF$85=Para!$F$4),Para!$D23,0))+(IF((AF$88=Para!$C23)*(AF$89=Para!$F$4),Para!$D23,0))+(IF((AF$92=Para!$C23)*(AF$93=Para!$F$4),Para!$D23,0))+(IF((AF$96=Para!$C23)*(AF$97=Para!$F$4),Para!$D23,0))+(IF((AF$100=Para!$C23)*(AF$101=Para!$F$4),Para!$D23,0))+(IF((AF$104=Para!$C23)*(AF$105=Para!$F$4),Para!$D23,0))+(IF((AF$108=Para!$C23)*(AF$109=Para!$F$4),Para!$D23,0))+(IF((AF$112=Para!$C23)*(AF$113=Para!$F$4),Para!$D23,0))+(IF((AF$116=Para!$C23)*(AF$117=Para!$F$4),Para!$D23,0))+(IF((AF$120=Para!$C23)*(AF$121=Para!$F$4),Para!$D23,0))</f>
        <v>0</v>
      </c>
      <c r="AG163" s="99">
        <f ca="1">IF((AG$8=Para!$C23)*(AG$9=Para!$F$4),Para!$D23,0)+(IF((AG$12=Para!$C23)*(AG$13=Para!$F$4),Para!$D23,0))+(IF((AG$16=Para!$C23)*(AG$17=Para!$F$4),Para!$D23,0))+(IF((AG$20=Para!$C23)*(AG$21=Para!$F$4),Para!$D23,0))+(IF((AG$24=Para!$C23)*(AG$25=Para!$F$4),Para!$D23,0))+(IF((AG$28=Para!$C23)*(AG$29=Para!$F$4),Para!$D23,0))+(IF((AG$32=Para!$C23)*(AG$33=Para!$F$4),Para!$D23,0))+(IF((AG$36=Para!$C23)*(AG$37=Para!$F$4),Para!$D23,0))+(IF((AG$40=Para!$C23)*(AG$41=Para!$F$4),Para!$D23,0))+(IF((AG$44=Para!$C23)*(AG$45=Para!$F$4),Para!$D23,0))+(IF((AG$48=Para!$C23)*(AG$49=Para!$F$4),Para!$D23,0))+(IF((AG$52=Para!$C23)*(AG$53=Para!$F$4),Para!$D23,0))+(IF((AG$56=Para!$C23)*(AG$57=Para!$F$4),Para!$D23,0))+(IF((AG$60=Para!$C23)*(AG$61=Para!$F$4),Para!$D23,0))+(IF((AG$64=Para!$C23)*(AG$65=Para!$F$4),Para!$D23,0))+(IF((AG$68=Para!$C23)*(AG$69=Para!$F$4),Para!$D23,0))+(IF((AG$72=Para!$C23)*(AG$73=Para!$F$4),Para!$D23,0))+(IF((AG$76=Para!$C23)*(AG$77=Para!$F$4),Para!$D23,0))+(IF((AG$80=Para!$C23)*(AG$81=Para!$F$4),Para!$D23,0))+(IF((AG$84=Para!$C23)*(AG$85=Para!$F$4),Para!$D23,0))+(IF((AG$88=Para!$C23)*(AG$89=Para!$F$4),Para!$D23,0))+(IF((AG$92=Para!$C23)*(AG$93=Para!$F$4),Para!$D23,0))+(IF((AG$96=Para!$C23)*(AG$97=Para!$F$4),Para!$D23,0))+(IF((AG$100=Para!$C23)*(AG$101=Para!$F$4),Para!$D23,0))+(IF((AG$104=Para!$C23)*(AG$105=Para!$F$4),Para!$D23,0))+(IF((AG$108=Para!$C23)*(AG$109=Para!$F$4),Para!$D23,0))+(IF((AG$112=Para!$C23)*(AG$113=Para!$F$4),Para!$D23,0))+(IF((AG$116=Para!$C23)*(AG$117=Para!$F$4),Para!$D23,0))+(IF((AG$120=Para!$C23)*(AG$121=Para!$F$4),Para!$D23,0))</f>
        <v>0</v>
      </c>
    </row>
    <row r="164" spans="1:33" ht="15" customHeight="1">
      <c r="A164" s="96"/>
      <c r="B164" s="96"/>
      <c r="C164" s="98"/>
      <c r="D164" s="96"/>
      <c r="E164" s="96"/>
      <c r="F164" s="96"/>
      <c r="G164" s="96"/>
      <c r="H164" s="96"/>
      <c r="I164" s="96"/>
      <c r="J164" s="96"/>
      <c r="K164" s="96"/>
      <c r="L164" s="96"/>
      <c r="M164" s="96"/>
      <c r="N164" s="96"/>
      <c r="O164" s="96"/>
      <c r="P164" s="96"/>
      <c r="Q164" s="96"/>
      <c r="R164" s="96"/>
      <c r="S164" s="96"/>
      <c r="T164" s="96"/>
      <c r="U164" s="96"/>
      <c r="V164" s="96"/>
      <c r="W164" s="96"/>
      <c r="X164" s="96"/>
      <c r="Y164" s="96"/>
      <c r="Z164" s="96"/>
      <c r="AA164" s="96"/>
      <c r="AB164" s="96"/>
      <c r="AC164" s="96"/>
      <c r="AD164" s="96"/>
      <c r="AE164" s="96"/>
      <c r="AF164" s="96"/>
      <c r="AG164" s="96"/>
    </row>
    <row r="165" spans="1:33" ht="15" customHeight="1">
      <c r="A165" s="100"/>
      <c r="B165" s="100">
        <v>1</v>
      </c>
      <c r="C165" s="101">
        <f>DATE($B$2,$B$165,C4)</f>
        <v>43101</v>
      </c>
      <c r="D165" s="101">
        <f>DATE($B$2,$B$165,D4)</f>
        <v>43102</v>
      </c>
      <c r="E165" s="101">
        <f>DATE($B$2,$B$165,E4)</f>
        <v>43103</v>
      </c>
      <c r="F165" s="101">
        <f>DATE($B$2,$B$165,F4)</f>
        <v>43104</v>
      </c>
      <c r="G165" s="101">
        <f>DATE($B$2,$B$165,G4)</f>
        <v>43105</v>
      </c>
      <c r="H165" s="101">
        <f>DATE($B$2,$B$165,H4)</f>
        <v>43106</v>
      </c>
      <c r="I165" s="101">
        <f>DATE($B$2,$B$165,I4)</f>
        <v>43107</v>
      </c>
      <c r="J165" s="101">
        <f>DATE($B$2,$B$165,J4)</f>
        <v>43108</v>
      </c>
      <c r="K165" s="101">
        <f>DATE($B$2,$B$165,K4)</f>
        <v>43109</v>
      </c>
      <c r="L165" s="101">
        <f>DATE($B$2,$B$165,L4)</f>
        <v>43110</v>
      </c>
      <c r="M165" s="101">
        <f>DATE($B$2,$B$165,M4)</f>
        <v>43111</v>
      </c>
      <c r="N165" s="101">
        <f>DATE($B$2,$B$165,N4)</f>
        <v>43112</v>
      </c>
      <c r="O165" s="101">
        <f>DATE($B$2,$B$165,O4)</f>
        <v>43113</v>
      </c>
      <c r="P165" s="101">
        <f>DATE($B$2,$B$165,P4)</f>
        <v>43114</v>
      </c>
      <c r="Q165" s="101">
        <f>DATE($B$2,$B$165,Q4)</f>
        <v>43115</v>
      </c>
      <c r="R165" s="101">
        <f>DATE($B$2,$B$165,R4)</f>
        <v>43116</v>
      </c>
      <c r="S165" s="101">
        <f>DATE($B$2,$B$165,S4)</f>
        <v>43117</v>
      </c>
      <c r="T165" s="101">
        <f>DATE($B$2,$B$165,T4)</f>
        <v>43118</v>
      </c>
      <c r="U165" s="101">
        <f>DATE($B$2,$B$165,U4)</f>
        <v>43119</v>
      </c>
      <c r="V165" s="101">
        <f>DATE($B$2,$B$165,V4)</f>
        <v>43120</v>
      </c>
      <c r="W165" s="101">
        <f>DATE($B$2,$B$165,W4)</f>
        <v>43121</v>
      </c>
      <c r="X165" s="101">
        <f>DATE($B$2,$B$165,X4)</f>
        <v>43122</v>
      </c>
      <c r="Y165" s="101">
        <f>DATE($B$2,$B$165,Y4)</f>
        <v>43123</v>
      </c>
      <c r="Z165" s="101">
        <f>DATE($B$2,$B$165,Z4)</f>
        <v>43124</v>
      </c>
      <c r="AA165" s="101">
        <f>DATE($B$2,$B$165,AA4)</f>
        <v>43125</v>
      </c>
      <c r="AB165" s="101">
        <f>DATE($B$2,$B$165,AB4)</f>
        <v>43126</v>
      </c>
      <c r="AC165" s="101">
        <f>DATE($B$2,$B$165,AC4)</f>
        <v>43127</v>
      </c>
      <c r="AD165" s="101">
        <f>DATE($B$2,$B$165,AD4)</f>
        <v>43128</v>
      </c>
      <c r="AE165" s="101">
        <f>DATE($B$2,$B$165,AE4)</f>
        <v>43129</v>
      </c>
      <c r="AF165" s="101">
        <f>DATE($B$2,$B$165,AF4)</f>
        <v>43130</v>
      </c>
      <c r="AG165" s="101">
        <f>DATE($B$2,$B$165,AG4)</f>
        <v>43131</v>
      </c>
    </row>
    <row r="166" spans="1:33">
      <c r="A166" s="96"/>
      <c r="B166" s="96"/>
      <c r="C166" s="98"/>
      <c r="D166" s="96"/>
      <c r="E166" s="96"/>
      <c r="F166" s="96"/>
      <c r="G166" s="96"/>
      <c r="H166" s="96"/>
      <c r="I166" s="96"/>
      <c r="J166" s="96"/>
      <c r="K166" s="96"/>
      <c r="L166" s="96"/>
      <c r="M166" s="96"/>
      <c r="N166" s="96"/>
      <c r="O166" s="96"/>
      <c r="P166" s="96"/>
      <c r="Q166" s="96"/>
      <c r="R166" s="96"/>
      <c r="S166" s="96"/>
      <c r="T166" s="96"/>
      <c r="U166" s="96"/>
      <c r="V166" s="96"/>
      <c r="W166" s="96"/>
      <c r="X166" s="96"/>
      <c r="Y166" s="96"/>
      <c r="Z166" s="96"/>
      <c r="AA166" s="96"/>
      <c r="AB166" s="96"/>
      <c r="AC166" s="96"/>
      <c r="AD166" s="96"/>
      <c r="AE166" s="96"/>
      <c r="AF166" s="96"/>
      <c r="AG166" s="96"/>
    </row>
    <row r="167" spans="1:33">
      <c r="A167" s="96"/>
      <c r="B167" s="96"/>
      <c r="C167" s="98"/>
      <c r="D167" s="96"/>
      <c r="E167" s="96"/>
      <c r="F167" s="96"/>
      <c r="G167" s="96"/>
      <c r="H167" s="96"/>
      <c r="I167" s="96"/>
      <c r="J167" s="96"/>
      <c r="K167" s="96"/>
      <c r="L167" s="96"/>
      <c r="M167" s="96"/>
      <c r="N167" s="96"/>
      <c r="O167" s="96"/>
      <c r="P167" s="96"/>
      <c r="Q167" s="96"/>
      <c r="R167" s="96"/>
      <c r="S167" s="96"/>
      <c r="T167" s="96"/>
      <c r="U167" s="96"/>
      <c r="V167" s="96"/>
      <c r="W167" s="96"/>
      <c r="X167" s="96"/>
      <c r="Y167" s="96"/>
      <c r="Z167" s="96"/>
      <c r="AA167" s="96"/>
      <c r="AB167" s="96"/>
      <c r="AC167" s="96"/>
      <c r="AD167" s="96"/>
      <c r="AE167" s="96"/>
      <c r="AF167" s="96"/>
      <c r="AG167" s="96"/>
    </row>
    <row r="168" spans="1:33" hidden="1"/>
    <row r="169" spans="1:33" hidden="1"/>
    <row r="170" spans="1:33" hidden="1"/>
    <row r="171" spans="1:33" hidden="1"/>
    <row r="172" spans="1:33" hidden="1"/>
    <row r="173" spans="1:33" hidden="1"/>
    <row r="174" spans="1:33" hidden="1"/>
    <row r="175" spans="1:33" hidden="1"/>
    <row r="176" spans="1:33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/>
  </sheetData>
  <mergeCells count="32">
    <mergeCell ref="A115:A118"/>
    <mergeCell ref="A119:A122"/>
    <mergeCell ref="A67:A70"/>
    <mergeCell ref="A71:A74"/>
    <mergeCell ref="A75:A78"/>
    <mergeCell ref="A79:A82"/>
    <mergeCell ref="A83:A86"/>
    <mergeCell ref="A87:A90"/>
    <mergeCell ref="A143:A152"/>
    <mergeCell ref="A154:A163"/>
    <mergeCell ref="A7:A10"/>
    <mergeCell ref="A11:A14"/>
    <mergeCell ref="A15:A18"/>
    <mergeCell ref="A19:A22"/>
    <mergeCell ref="A23:A26"/>
    <mergeCell ref="A27:A30"/>
    <mergeCell ref="A31:A34"/>
    <mergeCell ref="A35:A38"/>
    <mergeCell ref="A99:A102"/>
    <mergeCell ref="A103:A106"/>
    <mergeCell ref="A107:A110"/>
    <mergeCell ref="A111:A114"/>
    <mergeCell ref="A91:A94"/>
    <mergeCell ref="A95:A98"/>
    <mergeCell ref="C1:AG2"/>
    <mergeCell ref="A51:A54"/>
    <mergeCell ref="A55:A58"/>
    <mergeCell ref="A59:A62"/>
    <mergeCell ref="A63:A66"/>
    <mergeCell ref="A39:A42"/>
    <mergeCell ref="A43:A46"/>
    <mergeCell ref="A47:A50"/>
  </mergeCells>
  <conditionalFormatting sqref="C6:AG6">
    <cfRule type="expression" dxfId="65" priority="1757">
      <formula>C6="ATTENTION"</formula>
    </cfRule>
    <cfRule type="expression" dxfId="64" priority="1758">
      <formula>C6="STOP VENTE"</formula>
    </cfRule>
  </conditionalFormatting>
  <conditionalFormatting sqref="C3:AG3">
    <cfRule type="expression" dxfId="63" priority="1755">
      <formula>C6="ATTENTION"</formula>
    </cfRule>
    <cfRule type="expression" dxfId="62" priority="1756">
      <formula>C6="STOP VENTE"</formula>
    </cfRule>
  </conditionalFormatting>
  <conditionalFormatting sqref="D4">
    <cfRule type="expression" dxfId="61" priority="1751">
      <formula>D6="ATTENTION"</formula>
    </cfRule>
    <cfRule type="expression" dxfId="60" priority="1752">
      <formula>D6="STOP VENTE"</formula>
    </cfRule>
  </conditionalFormatting>
  <conditionalFormatting sqref="E4">
    <cfRule type="expression" dxfId="59" priority="1747">
      <formula>E6="ATTENTION"</formula>
    </cfRule>
    <cfRule type="expression" dxfId="58" priority="1748">
      <formula>E6="STOP VENTE"</formula>
    </cfRule>
  </conditionalFormatting>
  <conditionalFormatting sqref="F4">
    <cfRule type="expression" dxfId="57" priority="1743">
      <formula>F6="ATTENTION"</formula>
    </cfRule>
    <cfRule type="expression" dxfId="56" priority="1744">
      <formula>F6="STOP VENTE"</formula>
    </cfRule>
  </conditionalFormatting>
  <conditionalFormatting sqref="G4">
    <cfRule type="expression" dxfId="55" priority="1739">
      <formula>G6="ATTENTION"</formula>
    </cfRule>
    <cfRule type="expression" dxfId="54" priority="1740">
      <formula>G6="STOP VENTE"</formula>
    </cfRule>
  </conditionalFormatting>
  <conditionalFormatting sqref="H4">
    <cfRule type="expression" dxfId="53" priority="1735">
      <formula>H6="ATTENTION"</formula>
    </cfRule>
    <cfRule type="expression" dxfId="52" priority="1736">
      <formula>H6="STOP VENTE"</formula>
    </cfRule>
  </conditionalFormatting>
  <conditionalFormatting sqref="I4">
    <cfRule type="expression" dxfId="51" priority="1731">
      <formula>I6="ATTENTION"</formula>
    </cfRule>
    <cfRule type="expression" dxfId="50" priority="1732">
      <formula>I6="STOP VENTE"</formula>
    </cfRule>
  </conditionalFormatting>
  <conditionalFormatting sqref="J4">
    <cfRule type="expression" dxfId="49" priority="1727">
      <formula>J6="ATTENTION"</formula>
    </cfRule>
    <cfRule type="expression" dxfId="48" priority="1728">
      <formula>J6="STOP VENTE"</formula>
    </cfRule>
  </conditionalFormatting>
  <conditionalFormatting sqref="K4">
    <cfRule type="expression" dxfId="47" priority="1723">
      <formula>K6="ATTENTION"</formula>
    </cfRule>
    <cfRule type="expression" dxfId="46" priority="1724">
      <formula>K6="STOP VENTE"</formula>
    </cfRule>
  </conditionalFormatting>
  <conditionalFormatting sqref="L4">
    <cfRule type="expression" dxfId="45" priority="1719">
      <formula>L6="ATTENTION"</formula>
    </cfRule>
    <cfRule type="expression" dxfId="44" priority="1720">
      <formula>L6="STOP VENTE"</formula>
    </cfRule>
  </conditionalFormatting>
  <conditionalFormatting sqref="M4">
    <cfRule type="expression" dxfId="43" priority="1715">
      <formula>M6="ATTENTION"</formula>
    </cfRule>
    <cfRule type="expression" dxfId="42" priority="1716">
      <formula>M6="STOP VENTE"</formula>
    </cfRule>
  </conditionalFormatting>
  <conditionalFormatting sqref="N4">
    <cfRule type="expression" dxfId="41" priority="1711">
      <formula>N6="ATTENTION"</formula>
    </cfRule>
    <cfRule type="expression" dxfId="40" priority="1712">
      <formula>N6="STOP VENTE"</formula>
    </cfRule>
  </conditionalFormatting>
  <conditionalFormatting sqref="O4">
    <cfRule type="expression" dxfId="39" priority="1707">
      <formula>O6="ATTENTION"</formula>
    </cfRule>
    <cfRule type="expression" dxfId="38" priority="1708">
      <formula>O6="STOP VENTE"</formula>
    </cfRule>
  </conditionalFormatting>
  <conditionalFormatting sqref="P4">
    <cfRule type="expression" dxfId="37" priority="1703">
      <formula>P6="ATTENTION"</formula>
    </cfRule>
    <cfRule type="expression" dxfId="36" priority="1704">
      <formula>P6="STOP VENTE"</formula>
    </cfRule>
  </conditionalFormatting>
  <conditionalFormatting sqref="Q4">
    <cfRule type="expression" dxfId="35" priority="1699">
      <formula>Q6="ATTENTION"</formula>
    </cfRule>
    <cfRule type="expression" dxfId="34" priority="1700">
      <formula>Q6="STOP VENTE"</formula>
    </cfRule>
  </conditionalFormatting>
  <conditionalFormatting sqref="R4">
    <cfRule type="expression" dxfId="33" priority="1695">
      <formula>R6="ATTENTION"</formula>
    </cfRule>
    <cfRule type="expression" dxfId="32" priority="1696">
      <formula>R6="STOP VENTE"</formula>
    </cfRule>
  </conditionalFormatting>
  <conditionalFormatting sqref="S4">
    <cfRule type="expression" dxfId="31" priority="1691">
      <formula>S6="ATTENTION"</formula>
    </cfRule>
    <cfRule type="expression" dxfId="30" priority="1692">
      <formula>S6="STOP VENTE"</formula>
    </cfRule>
  </conditionalFormatting>
  <conditionalFormatting sqref="T4">
    <cfRule type="expression" dxfId="29" priority="1687">
      <formula>T6="ATTENTION"</formula>
    </cfRule>
    <cfRule type="expression" dxfId="28" priority="1688">
      <formula>T6="STOP VENTE"</formula>
    </cfRule>
  </conditionalFormatting>
  <conditionalFormatting sqref="U4">
    <cfRule type="expression" dxfId="27" priority="1683">
      <formula>U6="ATTENTION"</formula>
    </cfRule>
    <cfRule type="expression" dxfId="26" priority="1684">
      <formula>U6="STOP VENTE"</formula>
    </cfRule>
  </conditionalFormatting>
  <conditionalFormatting sqref="V4">
    <cfRule type="expression" dxfId="25" priority="1679">
      <formula>V6="ATTENTION"</formula>
    </cfRule>
    <cfRule type="expression" dxfId="24" priority="1680">
      <formula>V6="STOP VENTE"</formula>
    </cfRule>
  </conditionalFormatting>
  <conditionalFormatting sqref="W4">
    <cfRule type="expression" dxfId="23" priority="1675">
      <formula>W6="ATTENTION"</formula>
    </cfRule>
    <cfRule type="expression" dxfId="22" priority="1676">
      <formula>W6="STOP VENTE"</formula>
    </cfRule>
  </conditionalFormatting>
  <conditionalFormatting sqref="X4">
    <cfRule type="expression" dxfId="21" priority="1671">
      <formula>X6="ATTENTION"</formula>
    </cfRule>
    <cfRule type="expression" dxfId="20" priority="1672">
      <formula>X6="STOP VENTE"</formula>
    </cfRule>
  </conditionalFormatting>
  <conditionalFormatting sqref="Y4">
    <cfRule type="expression" dxfId="19" priority="1667">
      <formula>Y6="ATTENTION"</formula>
    </cfRule>
    <cfRule type="expression" dxfId="18" priority="1668">
      <formula>Y6="STOP VENTE"</formula>
    </cfRule>
  </conditionalFormatting>
  <conditionalFormatting sqref="Z4">
    <cfRule type="expression" dxfId="17" priority="1663">
      <formula>Z6="ATTENTION"</formula>
    </cfRule>
    <cfRule type="expression" dxfId="16" priority="1664">
      <formula>Z6="STOP VENTE"</formula>
    </cfRule>
  </conditionalFormatting>
  <conditionalFormatting sqref="AA4">
    <cfRule type="expression" dxfId="15" priority="1659">
      <formula>AA6="ATTENTION"</formula>
    </cfRule>
    <cfRule type="expression" dxfId="14" priority="1660">
      <formula>AA6="STOP VENTE"</formula>
    </cfRule>
  </conditionalFormatting>
  <conditionalFormatting sqref="AB4">
    <cfRule type="expression" dxfId="13" priority="1655">
      <formula>AB6="ATTENTION"</formula>
    </cfRule>
    <cfRule type="expression" dxfId="12" priority="1656">
      <formula>AB6="STOP VENTE"</formula>
    </cfRule>
  </conditionalFormatting>
  <conditionalFormatting sqref="AC4">
    <cfRule type="expression" dxfId="11" priority="1651">
      <formula>AC6="ATTENTION"</formula>
    </cfRule>
    <cfRule type="expression" dxfId="10" priority="1652">
      <formula>AC6="STOP VENTE"</formula>
    </cfRule>
  </conditionalFormatting>
  <conditionalFormatting sqref="AD4">
    <cfRule type="expression" dxfId="9" priority="1647">
      <formula>AD6="ATTENTION"</formula>
    </cfRule>
    <cfRule type="expression" dxfId="8" priority="1648">
      <formula>AD6="STOP VENTE"</formula>
    </cfRule>
  </conditionalFormatting>
  <conditionalFormatting sqref="AE4">
    <cfRule type="expression" dxfId="7" priority="1643">
      <formula>AE6="ATTENTION"</formula>
    </cfRule>
    <cfRule type="expression" dxfId="6" priority="1644">
      <formula>AE6="STOP VENTE"</formula>
    </cfRule>
  </conditionalFormatting>
  <conditionalFormatting sqref="AF4">
    <cfRule type="expression" dxfId="5" priority="1639">
      <formula>AF6="ATTENTION"</formula>
    </cfRule>
    <cfRule type="expression" dxfId="4" priority="1640">
      <formula>AF6="STOP VENTE"</formula>
    </cfRule>
  </conditionalFormatting>
  <conditionalFormatting sqref="AG4">
    <cfRule type="expression" dxfId="3" priority="1635">
      <formula>AG6="ATTENTION"</formula>
    </cfRule>
    <cfRule type="expression" dxfId="2" priority="1636">
      <formula>AG6="STOP VENTE"</formula>
    </cfRule>
  </conditionalFormatting>
  <conditionalFormatting sqref="C4:C5 D5:AG5">
    <cfRule type="expression" dxfId="1" priority="1633">
      <formula>C6="ATTENTION"</formula>
    </cfRule>
    <cfRule type="expression" dxfId="0" priority="1634">
      <formula>C6="STOP VENTE"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27</vt:i4>
      </vt:variant>
    </vt:vector>
  </HeadingPairs>
  <TitlesOfParts>
    <vt:vector size="33" baseType="lpstr">
      <vt:lpstr>TBL B</vt:lpstr>
      <vt:lpstr>Para</vt:lpstr>
      <vt:lpstr>Data</vt:lpstr>
      <vt:lpstr>C ds</vt:lpstr>
      <vt:lpstr>C ds2</vt:lpstr>
      <vt:lpstr>JAN</vt:lpstr>
      <vt:lpstr>ATT</vt:lpstr>
      <vt:lpstr>BC_JAN</vt:lpstr>
      <vt:lpstr>Choix_conducteur</vt:lpstr>
      <vt:lpstr>Choix_conducteur_différent</vt:lpstr>
      <vt:lpstr>Choix_conducteur_différent2</vt:lpstr>
      <vt:lpstr>Choix_véhicule</vt:lpstr>
      <vt:lpstr>Commentaire</vt:lpstr>
      <vt:lpstr>COND1_JAN</vt:lpstr>
      <vt:lpstr>COND2_JAN</vt:lpstr>
      <vt:lpstr>COND3_JAN</vt:lpstr>
      <vt:lpstr>Condtotal</vt:lpstr>
      <vt:lpstr>Confirmé___Option</vt:lpstr>
      <vt:lpstr>DATDIF1_JAN</vt:lpstr>
      <vt:lpstr>DATDIF2_JAN</vt:lpstr>
      <vt:lpstr>Dates</vt:lpstr>
      <vt:lpstr>Dates_départ</vt:lpstr>
      <vt:lpstr>Dates_Fin</vt:lpstr>
      <vt:lpstr>Dates2</vt:lpstr>
      <vt:lpstr>Datetotal</vt:lpstr>
      <vt:lpstr>DF_JAN</vt:lpstr>
      <vt:lpstr>DP_JAN</vt:lpstr>
      <vt:lpstr>Mois_dep</vt:lpstr>
      <vt:lpstr>N°_BC</vt:lpstr>
      <vt:lpstr>Optiontotal</vt:lpstr>
      <vt:lpstr>STOP</vt:lpstr>
      <vt:lpstr>V_JAN</vt:lpstr>
      <vt:lpstr>VDISPO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2015-06-05T18:19:34Z</dcterms:created>
  <dcterms:modified xsi:type="dcterms:W3CDTF">2017-09-30T16:04:29Z</dcterms:modified>
</cp:coreProperties>
</file>