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235"/>
  </bookViews>
  <sheets>
    <sheet name="Feuil1" sheetId="1" r:id="rId1"/>
  </sheets>
  <externalReferences>
    <externalReference r:id="rId2"/>
  </externalReferences>
  <definedNames>
    <definedName name="PeriodNum">[1]B01.Macro!$N$5:$BL$5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0" i="1"/>
  <c r="AD30"/>
  <c r="O15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Q17"/>
  <c r="P17"/>
  <c r="O17"/>
  <c r="R17"/>
  <c r="E32"/>
  <c r="BB37"/>
  <c r="BA37"/>
  <c r="AZ37"/>
  <c r="BB36"/>
  <c r="BA36"/>
  <c r="AZ36"/>
  <c r="BB35"/>
  <c r="BA35"/>
  <c r="AZ35"/>
  <c r="E35"/>
  <c r="BB34"/>
  <c r="BA34"/>
  <c r="AZ34"/>
  <c r="BB33"/>
  <c r="BA33"/>
  <c r="AZ33"/>
  <c r="BB32"/>
  <c r="BA32"/>
  <c r="AZ32"/>
  <c r="BB31"/>
  <c r="BA31"/>
  <c r="AZ31"/>
  <c r="E31"/>
  <c r="D31"/>
  <c r="D32" s="1"/>
  <c r="D33" s="1"/>
  <c r="D34" s="1"/>
  <c r="D35" s="1"/>
  <c r="D36" s="1"/>
  <c r="D37" s="1"/>
  <c r="BB30"/>
  <c r="AZ30"/>
  <c r="D30"/>
  <c r="BK29"/>
  <c r="BJ29"/>
  <c r="BI29"/>
  <c r="BH29"/>
  <c r="BG29"/>
  <c r="BF29"/>
  <c r="BE29"/>
  <c r="BD29"/>
  <c r="BC29"/>
  <c r="BB29"/>
  <c r="BA29"/>
  <c r="AZ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AL27"/>
  <c r="AS24"/>
  <c r="Q24"/>
  <c r="AU21"/>
  <c r="X21"/>
  <c r="T21"/>
  <c r="AJ20"/>
  <c r="BC19"/>
  <c r="AR19"/>
  <c r="AB19"/>
  <c r="V19"/>
  <c r="P19"/>
  <c r="AR18"/>
  <c r="AP18"/>
  <c r="AF18"/>
  <c r="AD18"/>
  <c r="E18"/>
  <c r="D17"/>
  <c r="D18" s="1"/>
  <c r="D19" s="1"/>
  <c r="D20" s="1"/>
  <c r="D21" s="1"/>
  <c r="D22" s="1"/>
  <c r="D23" s="1"/>
  <c r="D24" s="1"/>
  <c r="BK16"/>
  <c r="BJ16"/>
  <c r="BI16"/>
  <c r="BH16"/>
  <c r="BG16"/>
  <c r="BF16"/>
  <c r="BE16"/>
  <c r="BD16"/>
  <c r="BC16"/>
  <c r="BB16"/>
  <c r="BA16"/>
  <c r="AZ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O28"/>
  <c r="P28" s="1"/>
  <c r="Q28" s="1"/>
  <c r="R28" s="1"/>
  <c r="S28" s="1"/>
  <c r="T28" s="1"/>
  <c r="U28" s="1"/>
  <c r="V28" s="1"/>
  <c r="W28" s="1"/>
  <c r="X28" s="1"/>
  <c r="Y28" s="1"/>
  <c r="Z28" s="1"/>
  <c r="AA28" s="1"/>
  <c r="AB28" s="1"/>
  <c r="AC28" s="1"/>
  <c r="AD28" s="1"/>
  <c r="AE28" s="1"/>
  <c r="AF28" s="1"/>
  <c r="AG28" s="1"/>
  <c r="AH28" s="1"/>
  <c r="AI28" s="1"/>
  <c r="AJ28" s="1"/>
  <c r="AK28" s="1"/>
  <c r="AL28" s="1"/>
  <c r="AM28" s="1"/>
  <c r="AN28" s="1"/>
  <c r="AO28" s="1"/>
  <c r="AP28" s="1"/>
  <c r="AQ28" s="1"/>
  <c r="AR28" s="1"/>
  <c r="AS28" s="1"/>
  <c r="AT28" s="1"/>
  <c r="AU28" s="1"/>
  <c r="AV28" s="1"/>
  <c r="AW28" s="1"/>
  <c r="AX28" s="1"/>
  <c r="BK12"/>
  <c r="BK24" s="1"/>
  <c r="BJ12"/>
  <c r="BJ24" s="1"/>
  <c r="BI12"/>
  <c r="BI24" s="1"/>
  <c r="BH12"/>
  <c r="BH24" s="1"/>
  <c r="BG12"/>
  <c r="BG24" s="1"/>
  <c r="BF12"/>
  <c r="BF24" s="1"/>
  <c r="BE12"/>
  <c r="BE24" s="1"/>
  <c r="BD12"/>
  <c r="BD24" s="1"/>
  <c r="BC12"/>
  <c r="BC24" s="1"/>
  <c r="BB12"/>
  <c r="BB24" s="1"/>
  <c r="BA12"/>
  <c r="BA24" s="1"/>
  <c r="AZ12"/>
  <c r="AZ24" s="1"/>
  <c r="AX24"/>
  <c r="AW24"/>
  <c r="AV24"/>
  <c r="AU24"/>
  <c r="AT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P24"/>
  <c r="O24"/>
  <c r="E24"/>
  <c r="BK11"/>
  <c r="BK23" s="1"/>
  <c r="BJ11"/>
  <c r="BJ23" s="1"/>
  <c r="BI11"/>
  <c r="BI23" s="1"/>
  <c r="BH11"/>
  <c r="BH23" s="1"/>
  <c r="BG11"/>
  <c r="BG23" s="1"/>
  <c r="BF11"/>
  <c r="BF23" s="1"/>
  <c r="BE11"/>
  <c r="BE23" s="1"/>
  <c r="BD11"/>
  <c r="BD23" s="1"/>
  <c r="BC11"/>
  <c r="BC23" s="1"/>
  <c r="BB11"/>
  <c r="BB23" s="1"/>
  <c r="BA11"/>
  <c r="BA23" s="1"/>
  <c r="AZ11"/>
  <c r="AZ23" s="1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E36"/>
  <c r="BK10"/>
  <c r="BK22" s="1"/>
  <c r="BJ10"/>
  <c r="BJ22" s="1"/>
  <c r="BI10"/>
  <c r="BI22" s="1"/>
  <c r="BH10"/>
  <c r="BH22" s="1"/>
  <c r="BG10"/>
  <c r="BG22" s="1"/>
  <c r="BF10"/>
  <c r="BF22" s="1"/>
  <c r="BE10"/>
  <c r="BE22" s="1"/>
  <c r="BD10"/>
  <c r="BD22" s="1"/>
  <c r="BC10"/>
  <c r="BC22" s="1"/>
  <c r="BB10"/>
  <c r="BB22" s="1"/>
  <c r="BA10"/>
  <c r="BA22" s="1"/>
  <c r="AZ10"/>
  <c r="AZ22" s="1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E22"/>
  <c r="BK9"/>
  <c r="BK21" s="1"/>
  <c r="BJ9"/>
  <c r="BJ21" s="1"/>
  <c r="BI9"/>
  <c r="BI21" s="1"/>
  <c r="BH9"/>
  <c r="BH21" s="1"/>
  <c r="BG9"/>
  <c r="BG21" s="1"/>
  <c r="BF9"/>
  <c r="BF21" s="1"/>
  <c r="BE9"/>
  <c r="BE21" s="1"/>
  <c r="BD9"/>
  <c r="BD21" s="1"/>
  <c r="BC9"/>
  <c r="BC21" s="1"/>
  <c r="BB9"/>
  <c r="BB21" s="1"/>
  <c r="BA9"/>
  <c r="BA21" s="1"/>
  <c r="AZ9"/>
  <c r="AZ21" s="1"/>
  <c r="AX21"/>
  <c r="AW21"/>
  <c r="AV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W21"/>
  <c r="V21"/>
  <c r="U21"/>
  <c r="S21"/>
  <c r="R21"/>
  <c r="Q21"/>
  <c r="P21"/>
  <c r="O21"/>
  <c r="BK8"/>
  <c r="BJ8"/>
  <c r="BI8"/>
  <c r="BH8"/>
  <c r="BG8"/>
  <c r="BF8"/>
  <c r="BE8"/>
  <c r="BD8"/>
  <c r="BC8"/>
  <c r="BB8"/>
  <c r="BA8"/>
  <c r="AZ8"/>
  <c r="AX20"/>
  <c r="AW20"/>
  <c r="AV20"/>
  <c r="AU20"/>
  <c r="AT20"/>
  <c r="AS20"/>
  <c r="AR20"/>
  <c r="AQ20"/>
  <c r="AP20"/>
  <c r="AO20"/>
  <c r="AN20"/>
  <c r="AM20"/>
  <c r="AL20"/>
  <c r="AK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E33"/>
  <c r="BK7"/>
  <c r="BJ7"/>
  <c r="BJ19" s="1"/>
  <c r="BI7"/>
  <c r="BI19" s="1"/>
  <c r="BH7"/>
  <c r="BH19" s="1"/>
  <c r="BG7"/>
  <c r="BF7"/>
  <c r="BF19" s="1"/>
  <c r="BE7"/>
  <c r="BE19" s="1"/>
  <c r="BD7"/>
  <c r="BD19" s="1"/>
  <c r="BC7"/>
  <c r="BB7"/>
  <c r="BB19" s="1"/>
  <c r="BA7"/>
  <c r="BA19" s="1"/>
  <c r="AZ7"/>
  <c r="AZ19" s="1"/>
  <c r="AX19"/>
  <c r="AW19"/>
  <c r="AV19"/>
  <c r="AU19"/>
  <c r="AT19"/>
  <c r="AS19"/>
  <c r="AQ19"/>
  <c r="AP19"/>
  <c r="AO19"/>
  <c r="AN19"/>
  <c r="AM19"/>
  <c r="AL19"/>
  <c r="AK19"/>
  <c r="AJ19"/>
  <c r="AI19"/>
  <c r="AH19"/>
  <c r="AG19"/>
  <c r="AF19"/>
  <c r="AE19"/>
  <c r="AD19"/>
  <c r="AC19"/>
  <c r="AA19"/>
  <c r="Z19"/>
  <c r="Y19"/>
  <c r="X19"/>
  <c r="W19"/>
  <c r="U19"/>
  <c r="T19"/>
  <c r="S19"/>
  <c r="R19"/>
  <c r="Q19"/>
  <c r="O19"/>
  <c r="BK6"/>
  <c r="BJ6"/>
  <c r="BI6"/>
  <c r="BH6"/>
  <c r="BG6"/>
  <c r="BF6"/>
  <c r="BE6"/>
  <c r="BD6"/>
  <c r="BC6"/>
  <c r="BB6"/>
  <c r="BA6"/>
  <c r="AZ6"/>
  <c r="AX18"/>
  <c r="AW18"/>
  <c r="AV18"/>
  <c r="AU18"/>
  <c r="AT18"/>
  <c r="AS18"/>
  <c r="AQ18"/>
  <c r="AO18"/>
  <c r="AN18"/>
  <c r="AL18"/>
  <c r="AH18"/>
  <c r="AR27"/>
  <c r="AP27"/>
  <c r="AN27"/>
  <c r="Z18"/>
  <c r="AJ27"/>
  <c r="AH27"/>
  <c r="T18"/>
  <c r="AD27"/>
  <c r="Q18"/>
  <c r="P18"/>
  <c r="O18"/>
  <c r="BK5"/>
  <c r="BK17" s="1"/>
  <c r="BJ5"/>
  <c r="BI5"/>
  <c r="BH5"/>
  <c r="BG5"/>
  <c r="BF5"/>
  <c r="BE5"/>
  <c r="BD5"/>
  <c r="BC5"/>
  <c r="BB5"/>
  <c r="BA5"/>
  <c r="AZ5"/>
  <c r="E30"/>
  <c r="D5"/>
  <c r="D6" s="1"/>
  <c r="D7" s="1"/>
  <c r="D8" s="1"/>
  <c r="D9" s="1"/>
  <c r="D10" s="1"/>
  <c r="D11" s="1"/>
  <c r="D12" s="1"/>
  <c r="BK4"/>
  <c r="BJ4"/>
  <c r="BI4"/>
  <c r="BH4"/>
  <c r="BG4"/>
  <c r="BF4"/>
  <c r="BE4"/>
  <c r="BD4"/>
  <c r="BC4"/>
  <c r="BB4"/>
  <c r="BA4"/>
  <c r="AZ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BA30" l="1"/>
  <c r="AZ20"/>
  <c r="BD20"/>
  <c r="BH20"/>
  <c r="R18"/>
  <c r="AT27"/>
  <c r="AZ17"/>
  <c r="BD17"/>
  <c r="BH17"/>
  <c r="AZ18"/>
  <c r="BD18"/>
  <c r="BH18"/>
  <c r="BE20"/>
  <c r="V18"/>
  <c r="AX27"/>
  <c r="BA17"/>
  <c r="BE17"/>
  <c r="BC20"/>
  <c r="BK20"/>
  <c r="E20"/>
  <c r="BI17"/>
  <c r="BA20"/>
  <c r="BI20"/>
  <c r="BA18"/>
  <c r="BE18"/>
  <c r="BI18"/>
  <c r="BG18"/>
  <c r="BC17"/>
  <c r="BG17"/>
  <c r="AE27"/>
  <c r="S18"/>
  <c r="AI27"/>
  <c r="W18"/>
  <c r="AM27"/>
  <c r="AA18"/>
  <c r="AE18"/>
  <c r="AQ27"/>
  <c r="AU27"/>
  <c r="AI18"/>
  <c r="AY27"/>
  <c r="AM18"/>
  <c r="BB17"/>
  <c r="BF17"/>
  <c r="BJ17"/>
  <c r="BC30"/>
  <c r="AV27"/>
  <c r="AJ18"/>
  <c r="E34"/>
  <c r="E21"/>
  <c r="BC18"/>
  <c r="BK19"/>
  <c r="BG20"/>
  <c r="AG27"/>
  <c r="U18"/>
  <c r="AK27"/>
  <c r="Y18"/>
  <c r="AO27"/>
  <c r="AC18"/>
  <c r="AS27"/>
  <c r="AG18"/>
  <c r="AW27"/>
  <c r="AK18"/>
  <c r="BB18"/>
  <c r="BF18"/>
  <c r="BJ18"/>
  <c r="BB20"/>
  <c r="BF20"/>
  <c r="BJ20"/>
  <c r="P15"/>
  <c r="Q15" s="1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AF15" s="1"/>
  <c r="AG15" s="1"/>
  <c r="AH15" s="1"/>
  <c r="AI15" s="1"/>
  <c r="AJ15" s="1"/>
  <c r="AK15" s="1"/>
  <c r="AL15" s="1"/>
  <c r="AM15" s="1"/>
  <c r="AN15" s="1"/>
  <c r="AO15" s="1"/>
  <c r="AP15" s="1"/>
  <c r="E17"/>
  <c r="AB18"/>
  <c r="BK18"/>
  <c r="E23"/>
  <c r="AF27"/>
  <c r="X18"/>
  <c r="E19"/>
  <c r="BG19"/>
  <c r="E37"/>
  <c r="AQ15" l="1"/>
  <c r="AR15" s="1"/>
  <c r="AS15" s="1"/>
  <c r="AT15" s="1"/>
  <c r="AU15" s="1"/>
  <c r="AV15" s="1"/>
  <c r="AW15" s="1"/>
  <c r="AX15" s="1"/>
  <c r="AP14"/>
</calcChain>
</file>

<file path=xl/sharedStrings.xml><?xml version="1.0" encoding="utf-8"?>
<sst xmlns="http://schemas.openxmlformats.org/spreadsheetml/2006/main" count="43" uniqueCount="12">
  <si>
    <t>Type of vehicles required</t>
  </si>
  <si>
    <t>Unit</t>
  </si>
  <si>
    <t>#</t>
  </si>
  <si>
    <t xml:space="preserve">Véhicules - date de fin de dépréciation </t>
  </si>
  <si>
    <t>Véhicules - nombre de véhicules à ne plus déprécier</t>
  </si>
  <si>
    <t xml:space="preserve"> </t>
  </si>
  <si>
    <t>CAPEX</t>
  </si>
  <si>
    <t>euros</t>
  </si>
  <si>
    <t xml:space="preserve">Achat de véhicules </t>
  </si>
  <si>
    <t>Standard 15m</t>
  </si>
  <si>
    <t>&lt;+&gt;</t>
  </si>
  <si>
    <t xml:space="preserve">Durée de dépréciation (année) </t>
  </si>
</sst>
</file>

<file path=xl/styles.xml><?xml version="1.0" encoding="utf-8"?>
<styleSheet xmlns="http://schemas.openxmlformats.org/spreadsheetml/2006/main">
  <numFmts count="4">
    <numFmt numFmtId="164" formatCode="_-* #,##0.00\ _€_-;\-* #,##0.00\ _€_-;_-* &quot;-&quot;??\ _€_-;_-@_-"/>
    <numFmt numFmtId="165" formatCode="#,##0_ ;[Red]\(#,##0\);\-\ "/>
    <numFmt numFmtId="166" formatCode="_(* #,##0.0_);_(* \(#,##0.0\);_(* &quot;-&quot;??_);_(@_)"/>
    <numFmt numFmtId="167" formatCode="_(* #,##0_);_(* \(#,##0\);_(* &quot;-&quot;??_);_(@_)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Parisine Office"/>
      <family val="2"/>
    </font>
    <font>
      <b/>
      <sz val="12"/>
      <color indexed="63"/>
      <name val="Parisine Office"/>
      <family val="2"/>
    </font>
    <font>
      <b/>
      <sz val="12"/>
      <color indexed="9"/>
      <name val="Parisine Office"/>
      <family val="2"/>
    </font>
    <font>
      <b/>
      <sz val="10"/>
      <color indexed="9"/>
      <name val="Parisine Office"/>
      <family val="2"/>
    </font>
    <font>
      <sz val="10"/>
      <color indexed="8"/>
      <name val="Parisine Office"/>
      <family val="2"/>
    </font>
    <font>
      <sz val="10"/>
      <color indexed="12"/>
      <name val="Parisine Office"/>
      <family val="2"/>
    </font>
    <font>
      <sz val="10"/>
      <color indexed="30"/>
      <name val="Parisine Office"/>
      <family val="2"/>
    </font>
    <font>
      <sz val="10"/>
      <name val="Parisine Office"/>
      <family val="2"/>
    </font>
    <font>
      <b/>
      <sz val="10"/>
      <name val="Parisine Office"/>
      <family val="2"/>
    </font>
    <font>
      <sz val="8"/>
      <name val="Parisine Office"/>
      <family val="2"/>
    </font>
    <font>
      <sz val="12"/>
      <name val="Parisine Office"/>
      <family val="2"/>
    </font>
    <font>
      <sz val="10"/>
      <color rgb="FF2006BA"/>
      <name val="Parisine Office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56F52B"/>
        <bgColor indexed="64"/>
      </patternFill>
    </fill>
    <fill>
      <patternFill patternType="solid">
        <fgColor theme="8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36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 style="dashed">
        <color indexed="36"/>
      </right>
      <top style="thin">
        <color indexed="64"/>
      </top>
      <bottom style="dashed">
        <color indexed="36"/>
      </bottom>
      <diagonal/>
    </border>
    <border>
      <left/>
      <right style="dashed">
        <color indexed="36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 style="medium">
        <color indexed="64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/>
      <top style="thin">
        <color indexed="64"/>
      </top>
      <bottom style="dashed">
        <color indexed="36"/>
      </bottom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ashed">
        <color indexed="36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 style="dashed">
        <color indexed="36"/>
      </right>
      <top style="dashed">
        <color indexed="36"/>
      </top>
      <bottom style="dashed">
        <color indexed="36"/>
      </bottom>
      <diagonal/>
    </border>
    <border>
      <left/>
      <right style="dashed">
        <color indexed="36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 style="medium">
        <color indexed="64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/>
      <top style="dashed">
        <color indexed="36"/>
      </top>
      <bottom style="dashed">
        <color indexed="36"/>
      </bottom>
      <diagonal/>
    </border>
    <border>
      <left style="medium">
        <color indexed="64"/>
      </left>
      <right style="dashed">
        <color indexed="36"/>
      </right>
      <top style="dashed">
        <color indexed="36"/>
      </top>
      <bottom/>
      <diagonal/>
    </border>
    <border>
      <left style="dashed">
        <color indexed="36"/>
      </left>
      <right style="dashed">
        <color indexed="36"/>
      </right>
      <top style="dashed">
        <color indexed="36"/>
      </top>
      <bottom/>
      <diagonal/>
    </border>
    <border>
      <left/>
      <right style="dashed">
        <color indexed="36"/>
      </right>
      <top style="dashed">
        <color indexed="36"/>
      </top>
      <bottom/>
      <diagonal/>
    </border>
    <border>
      <left style="dashed">
        <color indexed="36"/>
      </left>
      <right style="medium">
        <color indexed="64"/>
      </right>
      <top style="dashed">
        <color indexed="36"/>
      </top>
      <bottom/>
      <diagonal/>
    </border>
    <border>
      <left style="dashed">
        <color indexed="36"/>
      </left>
      <right/>
      <top style="dashed">
        <color indexed="36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36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 style="dashed">
        <color indexed="36"/>
      </right>
      <top style="dashed">
        <color indexed="36"/>
      </top>
      <bottom style="medium">
        <color indexed="64"/>
      </bottom>
      <diagonal/>
    </border>
    <border>
      <left/>
      <right style="dashed">
        <color indexed="36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 style="medium">
        <color indexed="64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/>
      <top style="dashed">
        <color indexed="36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36"/>
      </bottom>
      <diagonal/>
    </border>
    <border>
      <left style="medium">
        <color indexed="64"/>
      </left>
      <right/>
      <top style="dashed">
        <color indexed="36"/>
      </top>
      <bottom style="dashed">
        <color indexed="36"/>
      </bottom>
      <diagonal/>
    </border>
    <border>
      <left style="medium">
        <color indexed="64"/>
      </left>
      <right/>
      <top style="dashed">
        <color indexed="36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7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right" vertical="center"/>
    </xf>
    <xf numFmtId="0" fontId="3" fillId="3" borderId="0" xfId="0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6" fillId="2" borderId="0" xfId="0" applyFont="1" applyFill="1" applyAlignment="1"/>
    <xf numFmtId="0" fontId="2" fillId="2" borderId="0" xfId="0" applyFont="1" applyFill="1" applyAlignment="1"/>
    <xf numFmtId="0" fontId="7" fillId="2" borderId="0" xfId="0" applyFont="1" applyFill="1" applyAlignment="1"/>
    <xf numFmtId="0" fontId="8" fillId="2" borderId="0" xfId="0" applyFont="1" applyFill="1" applyAlignment="1">
      <alignment horizontal="left"/>
    </xf>
    <xf numFmtId="0" fontId="8" fillId="2" borderId="0" xfId="0" applyFont="1" applyFill="1" applyBorder="1" applyAlignment="1">
      <alignment horizontal="left"/>
    </xf>
    <xf numFmtId="0" fontId="9" fillId="2" borderId="0" xfId="0" applyFont="1" applyFill="1" applyAlignment="1">
      <alignment horizontal="left"/>
    </xf>
    <xf numFmtId="0" fontId="2" fillId="2" borderId="0" xfId="0" applyFont="1" applyFill="1" applyBorder="1" applyAlignment="1"/>
    <xf numFmtId="165" fontId="10" fillId="4" borderId="1" xfId="0" applyNumberFormat="1" applyFont="1" applyFill="1" applyBorder="1" applyAlignment="1">
      <alignment vertical="center"/>
    </xf>
    <xf numFmtId="165" fontId="10" fillId="4" borderId="2" xfId="0" applyNumberFormat="1" applyFont="1" applyFill="1" applyBorder="1" applyAlignment="1">
      <alignment vertical="center"/>
    </xf>
    <xf numFmtId="0" fontId="10" fillId="4" borderId="3" xfId="0" applyFont="1" applyFill="1" applyBorder="1" applyAlignment="1">
      <alignment horizontal="center" vertical="center"/>
    </xf>
    <xf numFmtId="0" fontId="10" fillId="2" borderId="4" xfId="0" applyFont="1" applyFill="1" applyBorder="1"/>
    <xf numFmtId="0" fontId="10" fillId="2" borderId="0" xfId="0" applyFont="1" applyFill="1" applyBorder="1"/>
    <xf numFmtId="0" fontId="11" fillId="5" borderId="7" xfId="0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left" indent="2"/>
    </xf>
    <xf numFmtId="3" fontId="6" fillId="4" borderId="9" xfId="0" applyNumberFormat="1" applyFont="1" applyFill="1" applyBorder="1"/>
    <xf numFmtId="0" fontId="6" fillId="4" borderId="9" xfId="0" applyFont="1" applyFill="1" applyBorder="1"/>
    <xf numFmtId="1" fontId="9" fillId="4" borderId="9" xfId="0" applyNumberFormat="1" applyFont="1" applyFill="1" applyBorder="1"/>
    <xf numFmtId="0" fontId="6" fillId="4" borderId="10" xfId="0" applyFont="1" applyFill="1" applyBorder="1" applyAlignment="1">
      <alignment horizontal="center" vertical="center"/>
    </xf>
    <xf numFmtId="0" fontId="6" fillId="2" borderId="4" xfId="0" applyFont="1" applyFill="1" applyBorder="1"/>
    <xf numFmtId="0" fontId="6" fillId="2" borderId="0" xfId="0" applyFont="1" applyFill="1" applyBorder="1"/>
    <xf numFmtId="166" fontId="6" fillId="2" borderId="0" xfId="0" applyNumberFormat="1" applyFont="1" applyFill="1" applyBorder="1"/>
    <xf numFmtId="166" fontId="9" fillId="6" borderId="11" xfId="0" applyNumberFormat="1" applyFont="1" applyFill="1" applyBorder="1" applyAlignment="1">
      <alignment vertical="center"/>
    </xf>
    <xf numFmtId="166" fontId="9" fillId="6" borderId="12" xfId="0" applyNumberFormat="1" applyFont="1" applyFill="1" applyBorder="1" applyAlignment="1">
      <alignment vertical="center"/>
    </xf>
    <xf numFmtId="166" fontId="9" fillId="6" borderId="13" xfId="0" applyNumberFormat="1" applyFont="1" applyFill="1" applyBorder="1" applyAlignment="1">
      <alignment vertical="center"/>
    </xf>
    <xf numFmtId="166" fontId="9" fillId="6" borderId="14" xfId="0" applyNumberFormat="1" applyFont="1" applyFill="1" applyBorder="1" applyAlignment="1">
      <alignment vertical="center"/>
    </xf>
    <xf numFmtId="166" fontId="9" fillId="6" borderId="15" xfId="0" applyNumberFormat="1" applyFont="1" applyFill="1" applyBorder="1" applyAlignment="1">
      <alignment vertical="center"/>
    </xf>
    <xf numFmtId="0" fontId="11" fillId="5" borderId="16" xfId="0" applyFont="1" applyFill="1" applyBorder="1" applyAlignment="1">
      <alignment horizontal="center" vertical="center"/>
    </xf>
    <xf numFmtId="1" fontId="6" fillId="4" borderId="4" xfId="0" applyNumberFormat="1" applyFont="1" applyFill="1" applyBorder="1" applyAlignment="1">
      <alignment horizontal="left" indent="2"/>
    </xf>
    <xf numFmtId="3" fontId="6" fillId="4" borderId="0" xfId="0" applyNumberFormat="1" applyFont="1" applyFill="1" applyBorder="1"/>
    <xf numFmtId="0" fontId="6" fillId="4" borderId="0" xfId="0" applyFont="1" applyFill="1" applyBorder="1"/>
    <xf numFmtId="1" fontId="9" fillId="4" borderId="0" xfId="0" applyNumberFormat="1" applyFont="1" applyFill="1" applyBorder="1"/>
    <xf numFmtId="0" fontId="9" fillId="4" borderId="17" xfId="0" applyFont="1" applyFill="1" applyBorder="1" applyAlignment="1">
      <alignment horizontal="center" vertical="center"/>
    </xf>
    <xf numFmtId="166" fontId="9" fillId="6" borderId="18" xfId="0" applyNumberFormat="1" applyFont="1" applyFill="1" applyBorder="1" applyAlignment="1">
      <alignment vertical="center"/>
    </xf>
    <xf numFmtId="166" fontId="9" fillId="6" borderId="19" xfId="0" applyNumberFormat="1" applyFont="1" applyFill="1" applyBorder="1" applyAlignment="1">
      <alignment vertical="center"/>
    </xf>
    <xf numFmtId="166" fontId="9" fillId="6" borderId="20" xfId="0" applyNumberFormat="1" applyFont="1" applyFill="1" applyBorder="1" applyAlignment="1">
      <alignment vertical="center"/>
    </xf>
    <xf numFmtId="166" fontId="9" fillId="6" borderId="21" xfId="0" applyNumberFormat="1" applyFont="1" applyFill="1" applyBorder="1" applyAlignment="1">
      <alignment vertical="center"/>
    </xf>
    <xf numFmtId="166" fontId="9" fillId="6" borderId="22" xfId="0" applyNumberFormat="1" applyFont="1" applyFill="1" applyBorder="1" applyAlignment="1">
      <alignment vertical="center"/>
    </xf>
    <xf numFmtId="166" fontId="9" fillId="6" borderId="23" xfId="0" applyNumberFormat="1" applyFont="1" applyFill="1" applyBorder="1" applyAlignment="1">
      <alignment vertical="center"/>
    </xf>
    <xf numFmtId="166" fontId="9" fillId="6" borderId="24" xfId="0" applyNumberFormat="1" applyFont="1" applyFill="1" applyBorder="1" applyAlignment="1">
      <alignment vertical="center"/>
    </xf>
    <xf numFmtId="166" fontId="9" fillId="6" borderId="25" xfId="0" applyNumberFormat="1" applyFont="1" applyFill="1" applyBorder="1" applyAlignment="1">
      <alignment vertical="center"/>
    </xf>
    <xf numFmtId="166" fontId="9" fillId="6" borderId="26" xfId="0" applyNumberFormat="1" applyFont="1" applyFill="1" applyBorder="1" applyAlignment="1">
      <alignment vertical="center"/>
    </xf>
    <xf numFmtId="166" fontId="9" fillId="6" borderId="27" xfId="0" applyNumberFormat="1" applyFont="1" applyFill="1" applyBorder="1" applyAlignment="1">
      <alignment vertical="center"/>
    </xf>
    <xf numFmtId="0" fontId="9" fillId="4" borderId="0" xfId="0" applyFont="1" applyFill="1" applyBorder="1"/>
    <xf numFmtId="167" fontId="9" fillId="6" borderId="23" xfId="0" applyNumberFormat="1" applyFont="1" applyFill="1" applyBorder="1" applyAlignment="1">
      <alignment vertical="center"/>
    </xf>
    <xf numFmtId="167" fontId="9" fillId="6" borderId="24" xfId="0" applyNumberFormat="1" applyFont="1" applyFill="1" applyBorder="1" applyAlignment="1">
      <alignment vertical="center"/>
    </xf>
    <xf numFmtId="167" fontId="9" fillId="6" borderId="25" xfId="0" applyNumberFormat="1" applyFont="1" applyFill="1" applyBorder="1" applyAlignment="1">
      <alignment vertical="center"/>
    </xf>
    <xf numFmtId="167" fontId="9" fillId="6" borderId="26" xfId="0" applyNumberFormat="1" applyFont="1" applyFill="1" applyBorder="1" applyAlignment="1">
      <alignment vertical="center"/>
    </xf>
    <xf numFmtId="167" fontId="9" fillId="6" borderId="27" xfId="0" applyNumberFormat="1" applyFont="1" applyFill="1" applyBorder="1" applyAlignment="1">
      <alignment vertical="center"/>
    </xf>
    <xf numFmtId="1" fontId="6" fillId="4" borderId="28" xfId="0" applyNumberFormat="1" applyFont="1" applyFill="1" applyBorder="1" applyAlignment="1">
      <alignment horizontal="left" indent="2"/>
    </xf>
    <xf numFmtId="0" fontId="6" fillId="4" borderId="29" xfId="0" applyFont="1" applyFill="1" applyBorder="1"/>
    <xf numFmtId="0" fontId="9" fillId="4" borderId="29" xfId="0" applyFont="1" applyFill="1" applyBorder="1"/>
    <xf numFmtId="0" fontId="9" fillId="4" borderId="30" xfId="0" applyFont="1" applyFill="1" applyBorder="1" applyAlignment="1">
      <alignment horizontal="center" vertical="center"/>
    </xf>
    <xf numFmtId="167" fontId="9" fillId="6" borderId="31" xfId="0" applyNumberFormat="1" applyFont="1" applyFill="1" applyBorder="1" applyAlignment="1">
      <alignment vertical="center"/>
    </xf>
    <xf numFmtId="167" fontId="9" fillId="6" borderId="32" xfId="0" applyNumberFormat="1" applyFont="1" applyFill="1" applyBorder="1" applyAlignment="1">
      <alignment vertical="center"/>
    </xf>
    <xf numFmtId="167" fontId="9" fillId="6" borderId="33" xfId="0" applyNumberFormat="1" applyFont="1" applyFill="1" applyBorder="1" applyAlignment="1">
      <alignment vertical="center"/>
    </xf>
    <xf numFmtId="167" fontId="9" fillId="6" borderId="34" xfId="0" applyNumberFormat="1" applyFont="1" applyFill="1" applyBorder="1" applyAlignment="1">
      <alignment vertical="center"/>
    </xf>
    <xf numFmtId="167" fontId="9" fillId="6" borderId="35" xfId="0" applyNumberFormat="1" applyFont="1" applyFill="1" applyBorder="1" applyAlignment="1">
      <alignment vertical="center"/>
    </xf>
    <xf numFmtId="14" fontId="10" fillId="4" borderId="5" xfId="0" applyNumberFormat="1" applyFont="1" applyFill="1" applyBorder="1"/>
    <xf numFmtId="14" fontId="10" fillId="4" borderId="2" xfId="0" applyNumberFormat="1" applyFont="1" applyFill="1" applyBorder="1"/>
    <xf numFmtId="14" fontId="10" fillId="4" borderId="6" xfId="0" applyNumberFormat="1" applyFont="1" applyFill="1" applyBorder="1"/>
    <xf numFmtId="14" fontId="9" fillId="6" borderId="11" xfId="0" applyNumberFormat="1" applyFont="1" applyFill="1" applyBorder="1" applyAlignment="1">
      <alignment vertical="center"/>
    </xf>
    <xf numFmtId="14" fontId="9" fillId="6" borderId="12" xfId="0" applyNumberFormat="1" applyFont="1" applyFill="1" applyBorder="1" applyAlignment="1">
      <alignment vertical="center"/>
    </xf>
    <xf numFmtId="14" fontId="9" fillId="6" borderId="13" xfId="0" applyNumberFormat="1" applyFont="1" applyFill="1" applyBorder="1" applyAlignment="1">
      <alignment vertical="center"/>
    </xf>
    <xf numFmtId="14" fontId="9" fillId="6" borderId="14" xfId="0" applyNumberFormat="1" applyFont="1" applyFill="1" applyBorder="1" applyAlignment="1">
      <alignment vertical="center"/>
    </xf>
    <xf numFmtId="14" fontId="9" fillId="6" borderId="18" xfId="0" applyNumberFormat="1" applyFont="1" applyFill="1" applyBorder="1" applyAlignment="1">
      <alignment vertical="center"/>
    </xf>
    <xf numFmtId="14" fontId="9" fillId="6" borderId="19" xfId="0" applyNumberFormat="1" applyFont="1" applyFill="1" applyBorder="1" applyAlignment="1">
      <alignment vertical="center"/>
    </xf>
    <xf numFmtId="14" fontId="9" fillId="6" borderId="20" xfId="0" applyNumberFormat="1" applyFont="1" applyFill="1" applyBorder="1" applyAlignment="1">
      <alignment vertical="center"/>
    </xf>
    <xf numFmtId="14" fontId="9" fillId="6" borderId="21" xfId="0" applyNumberFormat="1" applyFont="1" applyFill="1" applyBorder="1" applyAlignment="1">
      <alignment vertical="center"/>
    </xf>
    <xf numFmtId="14" fontId="9" fillId="6" borderId="23" xfId="0" applyNumberFormat="1" applyFont="1" applyFill="1" applyBorder="1" applyAlignment="1">
      <alignment vertical="center"/>
    </xf>
    <xf numFmtId="14" fontId="9" fillId="6" borderId="24" xfId="0" applyNumberFormat="1" applyFont="1" applyFill="1" applyBorder="1" applyAlignment="1">
      <alignment vertical="center"/>
    </xf>
    <xf numFmtId="14" fontId="9" fillId="6" borderId="25" xfId="0" applyNumberFormat="1" applyFont="1" applyFill="1" applyBorder="1" applyAlignment="1">
      <alignment vertical="center"/>
    </xf>
    <xf numFmtId="14" fontId="9" fillId="6" borderId="26" xfId="0" applyNumberFormat="1" applyFont="1" applyFill="1" applyBorder="1" applyAlignment="1">
      <alignment vertical="center"/>
    </xf>
    <xf numFmtId="14" fontId="9" fillId="6" borderId="31" xfId="0" applyNumberFormat="1" applyFont="1" applyFill="1" applyBorder="1" applyAlignment="1">
      <alignment vertical="center"/>
    </xf>
    <xf numFmtId="14" fontId="9" fillId="6" borderId="32" xfId="0" applyNumberFormat="1" applyFont="1" applyFill="1" applyBorder="1" applyAlignment="1">
      <alignment vertical="center"/>
    </xf>
    <xf numFmtId="14" fontId="9" fillId="6" borderId="33" xfId="0" applyNumberFormat="1" applyFont="1" applyFill="1" applyBorder="1" applyAlignment="1">
      <alignment vertical="center"/>
    </xf>
    <xf numFmtId="14" fontId="9" fillId="6" borderId="34" xfId="0" applyNumberFormat="1" applyFont="1" applyFill="1" applyBorder="1" applyAlignment="1">
      <alignment vertical="center"/>
    </xf>
    <xf numFmtId="0" fontId="12" fillId="2" borderId="0" xfId="0" applyFont="1" applyFill="1" applyBorder="1" applyAlignment="1"/>
    <xf numFmtId="0" fontId="3" fillId="2" borderId="0" xfId="0" applyFont="1" applyFill="1" applyBorder="1"/>
    <xf numFmtId="0" fontId="4" fillId="2" borderId="0" xfId="0" applyFont="1" applyFill="1" applyBorder="1"/>
    <xf numFmtId="0" fontId="5" fillId="2" borderId="0" xfId="0" applyFont="1" applyFill="1" applyBorder="1"/>
    <xf numFmtId="166" fontId="4" fillId="2" borderId="0" xfId="0" applyNumberFormat="1" applyFont="1" applyFill="1" applyBorder="1"/>
    <xf numFmtId="167" fontId="6" fillId="2" borderId="0" xfId="0" applyNumberFormat="1" applyFont="1" applyFill="1" applyBorder="1"/>
    <xf numFmtId="167" fontId="9" fillId="6" borderId="13" xfId="0" applyNumberFormat="1" applyFont="1" applyFill="1" applyBorder="1" applyAlignment="1">
      <alignment vertical="center"/>
    </xf>
    <xf numFmtId="167" fontId="13" fillId="8" borderId="36" xfId="0" applyNumberFormat="1" applyFont="1" applyFill="1" applyBorder="1" applyAlignment="1">
      <alignment vertical="center"/>
    </xf>
    <xf numFmtId="167" fontId="13" fillId="8" borderId="15" xfId="0" applyNumberFormat="1" applyFont="1" applyFill="1" applyBorder="1" applyAlignment="1">
      <alignment vertical="center"/>
    </xf>
    <xf numFmtId="167" fontId="9" fillId="6" borderId="12" xfId="0" applyNumberFormat="1" applyFont="1" applyFill="1" applyBorder="1" applyAlignment="1">
      <alignment vertical="center"/>
    </xf>
    <xf numFmtId="167" fontId="9" fillId="6" borderId="15" xfId="0" applyNumberFormat="1" applyFont="1" applyFill="1" applyBorder="1" applyAlignment="1">
      <alignment vertical="center"/>
    </xf>
    <xf numFmtId="167" fontId="9" fillId="6" borderId="14" xfId="0" applyNumberFormat="1" applyFont="1" applyFill="1" applyBorder="1" applyAlignment="1">
      <alignment vertical="center"/>
    </xf>
    <xf numFmtId="167" fontId="9" fillId="6" borderId="18" xfId="0" applyNumberFormat="1" applyFont="1" applyFill="1" applyBorder="1" applyAlignment="1">
      <alignment vertical="center"/>
    </xf>
    <xf numFmtId="167" fontId="9" fillId="6" borderId="20" xfId="0" applyNumberFormat="1" applyFont="1" applyFill="1" applyBorder="1" applyAlignment="1">
      <alignment vertical="center"/>
    </xf>
    <xf numFmtId="167" fontId="9" fillId="6" borderId="21" xfId="0" applyNumberFormat="1" applyFont="1" applyFill="1" applyBorder="1" applyAlignment="1">
      <alignment vertical="center"/>
    </xf>
    <xf numFmtId="167" fontId="13" fillId="8" borderId="37" xfId="0" applyNumberFormat="1" applyFont="1" applyFill="1" applyBorder="1" applyAlignment="1">
      <alignment vertical="center"/>
    </xf>
    <xf numFmtId="167" fontId="13" fillId="8" borderId="24" xfId="0" applyNumberFormat="1" applyFont="1" applyFill="1" applyBorder="1" applyAlignment="1">
      <alignment vertical="center"/>
    </xf>
    <xf numFmtId="167" fontId="9" fillId="6" borderId="19" xfId="0" applyNumberFormat="1" applyFont="1" applyFill="1" applyBorder="1" applyAlignment="1">
      <alignment vertical="center"/>
    </xf>
    <xf numFmtId="167" fontId="9" fillId="6" borderId="22" xfId="0" applyNumberFormat="1" applyFont="1" applyFill="1" applyBorder="1" applyAlignment="1">
      <alignment vertical="center"/>
    </xf>
    <xf numFmtId="167" fontId="13" fillId="8" borderId="38" xfId="0" applyNumberFormat="1" applyFont="1" applyFill="1" applyBorder="1" applyAlignment="1">
      <alignment vertical="center"/>
    </xf>
    <xf numFmtId="167" fontId="13" fillId="8" borderId="32" xfId="0" applyNumberFormat="1" applyFont="1" applyFill="1" applyBorder="1" applyAlignment="1">
      <alignment vertical="center"/>
    </xf>
    <xf numFmtId="0" fontId="6" fillId="4" borderId="9" xfId="0" applyFont="1" applyFill="1" applyBorder="1" applyAlignment="1">
      <alignment horizontal="center"/>
    </xf>
    <xf numFmtId="0" fontId="10" fillId="4" borderId="5" xfId="0" applyNumberFormat="1" applyFont="1" applyFill="1" applyBorder="1" applyAlignment="1">
      <alignment horizontal="center"/>
    </xf>
    <xf numFmtId="0" fontId="10" fillId="4" borderId="2" xfId="0" applyNumberFormat="1" applyFont="1" applyFill="1" applyBorder="1" applyAlignment="1">
      <alignment horizontal="center"/>
    </xf>
    <xf numFmtId="0" fontId="10" fillId="4" borderId="6" xfId="0" applyNumberFormat="1" applyFont="1" applyFill="1" applyBorder="1" applyAlignment="1">
      <alignment horizontal="center"/>
    </xf>
    <xf numFmtId="0" fontId="10" fillId="4" borderId="3" xfId="0" applyNumberFormat="1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14" fontId="10" fillId="4" borderId="5" xfId="0" applyNumberFormat="1" applyFont="1" applyFill="1" applyBorder="1" applyAlignment="1">
      <alignment horizontal="center"/>
    </xf>
    <xf numFmtId="14" fontId="10" fillId="4" borderId="2" xfId="0" applyNumberFormat="1" applyFont="1" applyFill="1" applyBorder="1" applyAlignment="1">
      <alignment horizontal="center"/>
    </xf>
    <xf numFmtId="14" fontId="10" fillId="4" borderId="6" xfId="0" applyNumberFormat="1" applyFont="1" applyFill="1" applyBorder="1" applyAlignment="1">
      <alignment horizontal="center"/>
    </xf>
    <xf numFmtId="14" fontId="10" fillId="4" borderId="3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9" fillId="7" borderId="13" xfId="1" applyNumberFormat="1" applyFont="1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uagadougou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é résumé"/>
      <sheetName val="Extraits pour Dossiers"/>
      <sheetName val="Cover"/>
      <sheetName val="Hyp. 1. Phys data"/>
      <sheetName val="Légende"/>
      <sheetName val="Hyp. Km 20170411"/>
      <sheetName val="1. Phys data"/>
      <sheetName val="Hyp. Salaires"/>
      <sheetName val="Hyp. Organigramme"/>
      <sheetName val="2. Staff"/>
      <sheetName val="Hyp. 3.Revenue"/>
      <sheetName val="3. Revenue"/>
      <sheetName val="4. Energy"/>
      <sheetName val="5. RS Maintenance"/>
      <sheetName val="Hyp. 6. Infra"/>
      <sheetName val="6. Infra Maintenance "/>
      <sheetName val="Hyp. 7. PMAD et AT"/>
      <sheetName val="7.PMAD et  TA"/>
      <sheetName val="Hyp. 8. Insurance"/>
      <sheetName val="8. Insurance"/>
      <sheetName val="Hyp. 9. Marketing"/>
      <sheetName val="9. Marketing"/>
      <sheetName val="Hyp. 10. Sous traitance"/>
      <sheetName val="10. Sous traitance "/>
      <sheetName val="Hyp. 11. Others"/>
      <sheetName val="11. Others"/>
      <sheetName val="Hyp. 12. CAPEX"/>
      <sheetName val="12. CAPEX "/>
      <sheetName val="13. Finance"/>
      <sheetName val="B02.Input raw"/>
      <sheetName val="B03.Matrices personnel"/>
      <sheetName val="B04.Listes"/>
      <sheetName val="C01.Input inflated"/>
      <sheetName val="D01.Staff"/>
      <sheetName val="D02.Revenue"/>
      <sheetName val="D03.Energy"/>
      <sheetName val="D04.RS Maintenance"/>
      <sheetName val="D05.Infra Maintenance"/>
      <sheetName val="D06.Insurance"/>
      <sheetName val="D07.PMAD et AT"/>
      <sheetName val="D08.Marketing"/>
      <sheetName val="D09.Sous traitance"/>
      <sheetName val="D10.Others"/>
      <sheetName val="D11.CAPEX"/>
      <sheetName val="Audit EY déversement coûts"/>
      <sheetName val="E01.CEP Interne"/>
      <sheetName val="Feuil1"/>
      <sheetName val="E02.Bilan"/>
      <sheetName val="E01.bis CEP Interne par mois"/>
      <sheetName val="E03.Tréso"/>
      <sheetName val="F01.Ratios"/>
      <sheetName val="Audit EY P&amp;L"/>
      <sheetName val="Audit EY etats financiers"/>
      <sheetName val="P&amp;L - Gestion"/>
      <sheetName val="A01.Tableau de bord"/>
      <sheetName val="A02.Structure"/>
      <sheetName val="E01.CEP Interne initial"/>
      <sheetName val="B01.Macro"/>
      <sheetName val="Audit JB Client "/>
      <sheetName val="Audit JB Client  (2)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AZ5">
            <v>1</v>
          </cell>
          <cell r="BA5">
            <v>2</v>
          </cell>
          <cell r="BB5">
            <v>3</v>
          </cell>
          <cell r="BC5">
            <v>4</v>
          </cell>
          <cell r="BD5">
            <v>5</v>
          </cell>
          <cell r="BE5">
            <v>6</v>
          </cell>
          <cell r="BF5">
            <v>7</v>
          </cell>
          <cell r="BG5">
            <v>8</v>
          </cell>
          <cell r="BH5">
            <v>9</v>
          </cell>
          <cell r="BI5">
            <v>10</v>
          </cell>
          <cell r="BJ5">
            <v>11</v>
          </cell>
          <cell r="BK5">
            <v>12</v>
          </cell>
        </row>
        <row r="6">
          <cell r="AZ6">
            <v>43101</v>
          </cell>
          <cell r="BA6">
            <v>43466</v>
          </cell>
          <cell r="BB6">
            <v>43831</v>
          </cell>
          <cell r="BC6">
            <v>44197</v>
          </cell>
          <cell r="BD6">
            <v>44562</v>
          </cell>
          <cell r="BE6">
            <v>44927</v>
          </cell>
          <cell r="BF6">
            <v>45292</v>
          </cell>
          <cell r="BG6">
            <v>45658</v>
          </cell>
          <cell r="BH6">
            <v>46023</v>
          </cell>
          <cell r="BI6">
            <v>46388</v>
          </cell>
          <cell r="BJ6">
            <v>46753</v>
          </cell>
          <cell r="BK6">
            <v>47119</v>
          </cell>
        </row>
        <row r="7">
          <cell r="AZ7">
            <v>43465</v>
          </cell>
          <cell r="BA7">
            <v>43830</v>
          </cell>
          <cell r="BB7">
            <v>44196</v>
          </cell>
          <cell r="BC7">
            <v>44561</v>
          </cell>
          <cell r="BD7">
            <v>44926</v>
          </cell>
          <cell r="BE7">
            <v>45291</v>
          </cell>
          <cell r="BF7">
            <v>45657</v>
          </cell>
          <cell r="BG7">
            <v>46022</v>
          </cell>
          <cell r="BH7">
            <v>46387</v>
          </cell>
          <cell r="BI7">
            <v>46752</v>
          </cell>
          <cell r="BJ7">
            <v>47118</v>
          </cell>
          <cell r="BK7">
            <v>47483</v>
          </cell>
        </row>
        <row r="8">
          <cell r="AZ8">
            <v>2018</v>
          </cell>
          <cell r="BA8">
            <v>2019</v>
          </cell>
          <cell r="BB8">
            <v>2020</v>
          </cell>
          <cell r="BC8">
            <v>2021</v>
          </cell>
          <cell r="BD8">
            <v>2022</v>
          </cell>
          <cell r="BE8">
            <v>2023</v>
          </cell>
          <cell r="BF8">
            <v>2024</v>
          </cell>
          <cell r="BG8">
            <v>2025</v>
          </cell>
          <cell r="BH8">
            <v>2026</v>
          </cell>
          <cell r="BI8">
            <v>2027</v>
          </cell>
          <cell r="BJ8">
            <v>2028</v>
          </cell>
          <cell r="BK8">
            <v>2029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>
        <row r="5">
          <cell r="O5" t="str">
            <v>1 m</v>
          </cell>
          <cell r="P5" t="str">
            <v>2 m</v>
          </cell>
          <cell r="Q5" t="str">
            <v>3 m</v>
          </cell>
          <cell r="R5" t="str">
            <v>4 m</v>
          </cell>
          <cell r="S5" t="str">
            <v>5 m</v>
          </cell>
          <cell r="T5" t="str">
            <v>6 m</v>
          </cell>
          <cell r="U5" t="str">
            <v>7 m</v>
          </cell>
          <cell r="V5" t="str">
            <v>8 m</v>
          </cell>
          <cell r="W5" t="str">
            <v>9 m</v>
          </cell>
          <cell r="X5" t="str">
            <v>10 m</v>
          </cell>
          <cell r="Y5" t="str">
            <v>11 m</v>
          </cell>
          <cell r="Z5" t="str">
            <v>12 m</v>
          </cell>
          <cell r="AA5" t="str">
            <v>13 m</v>
          </cell>
          <cell r="AB5" t="str">
            <v>14 m</v>
          </cell>
          <cell r="AC5" t="str">
            <v>15 m</v>
          </cell>
          <cell r="AD5" t="str">
            <v>16 m</v>
          </cell>
          <cell r="AE5" t="str">
            <v>17 m</v>
          </cell>
          <cell r="AF5" t="str">
            <v>18 m</v>
          </cell>
          <cell r="AG5" t="str">
            <v>19 m</v>
          </cell>
          <cell r="AH5" t="str">
            <v>20 m</v>
          </cell>
          <cell r="AI5" t="str">
            <v>21 m</v>
          </cell>
          <cell r="AJ5" t="str">
            <v>22 m</v>
          </cell>
          <cell r="AK5" t="str">
            <v>23 m</v>
          </cell>
          <cell r="AL5" t="str">
            <v>24 m</v>
          </cell>
          <cell r="AM5" t="str">
            <v>25 m</v>
          </cell>
          <cell r="AN5" t="str">
            <v>26 m</v>
          </cell>
          <cell r="AO5" t="str">
            <v>27 m</v>
          </cell>
          <cell r="AP5" t="str">
            <v>28 m</v>
          </cell>
          <cell r="AQ5" t="str">
            <v>29 m</v>
          </cell>
          <cell r="AR5" t="str">
            <v>30 m</v>
          </cell>
          <cell r="AS5" t="str">
            <v>31 m</v>
          </cell>
          <cell r="AT5" t="str">
            <v>32 m</v>
          </cell>
          <cell r="AU5" t="str">
            <v>33 m</v>
          </cell>
          <cell r="AV5" t="str">
            <v>34 m</v>
          </cell>
          <cell r="AW5" t="str">
            <v>35 m</v>
          </cell>
          <cell r="AX5" t="str">
            <v>36 m</v>
          </cell>
          <cell r="AZ5">
            <v>1</v>
          </cell>
          <cell r="BA5">
            <v>2</v>
          </cell>
          <cell r="BB5">
            <v>3</v>
          </cell>
          <cell r="BC5">
            <v>4</v>
          </cell>
          <cell r="BD5">
            <v>5</v>
          </cell>
          <cell r="BE5">
            <v>6</v>
          </cell>
          <cell r="BF5">
            <v>7</v>
          </cell>
          <cell r="BG5">
            <v>8</v>
          </cell>
          <cell r="BH5">
            <v>9</v>
          </cell>
          <cell r="BI5">
            <v>10</v>
          </cell>
          <cell r="BJ5">
            <v>11</v>
          </cell>
          <cell r="BK5">
            <v>12</v>
          </cell>
          <cell r="BL5">
            <v>13</v>
          </cell>
        </row>
      </sheetData>
      <sheetData sheetId="58"/>
      <sheetData sheetId="5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K37"/>
  <sheetViews>
    <sheetView tabSelected="1" topLeftCell="V1" workbookViewId="0">
      <selection activeCell="AD30" sqref="AD30"/>
    </sheetView>
  </sheetViews>
  <sheetFormatPr defaultColWidth="11.42578125" defaultRowHeight="15"/>
  <cols>
    <col min="8" max="8" width="23.7109375" customWidth="1"/>
  </cols>
  <sheetData>
    <row r="1" spans="1:63">
      <c r="A1" s="1"/>
      <c r="B1" s="2"/>
      <c r="C1" s="6"/>
      <c r="D1" s="7"/>
      <c r="E1" s="7"/>
      <c r="F1" s="7"/>
      <c r="G1" s="7"/>
      <c r="H1" s="8"/>
      <c r="I1" s="8"/>
      <c r="J1" s="9"/>
      <c r="K1" s="10"/>
      <c r="L1" s="10"/>
      <c r="M1" s="10"/>
      <c r="N1" s="10"/>
      <c r="O1" s="63">
        <v>43101</v>
      </c>
      <c r="P1" s="64">
        <v>43132</v>
      </c>
      <c r="Q1" s="65">
        <v>43160</v>
      </c>
      <c r="R1" s="65">
        <v>43191</v>
      </c>
      <c r="S1" s="65">
        <v>43221</v>
      </c>
      <c r="T1" s="65">
        <v>43252</v>
      </c>
      <c r="U1" s="65">
        <v>43282</v>
      </c>
      <c r="V1" s="65">
        <v>43313</v>
      </c>
      <c r="W1" s="65">
        <v>43344</v>
      </c>
      <c r="X1" s="65">
        <v>43374</v>
      </c>
      <c r="Y1" s="65">
        <v>43405</v>
      </c>
      <c r="Z1" s="65">
        <v>43435</v>
      </c>
      <c r="AA1" s="65">
        <v>43466</v>
      </c>
      <c r="AB1" s="65">
        <v>43497</v>
      </c>
      <c r="AC1" s="65">
        <v>43525</v>
      </c>
      <c r="AD1" s="65">
        <v>43556</v>
      </c>
      <c r="AE1" s="65">
        <v>43586</v>
      </c>
      <c r="AF1" s="65">
        <v>43617</v>
      </c>
      <c r="AG1" s="65">
        <v>43647</v>
      </c>
      <c r="AH1" s="65">
        <v>43678</v>
      </c>
      <c r="AI1" s="65">
        <v>43709</v>
      </c>
      <c r="AJ1" s="65">
        <v>43739</v>
      </c>
      <c r="AK1" s="65">
        <v>43770</v>
      </c>
      <c r="AL1" s="65">
        <v>43800</v>
      </c>
      <c r="AM1" s="65">
        <v>43831</v>
      </c>
      <c r="AN1" s="65">
        <v>43862</v>
      </c>
      <c r="AO1" s="65">
        <v>43891</v>
      </c>
      <c r="AP1" s="65">
        <v>43922</v>
      </c>
      <c r="AQ1" s="65">
        <v>43952</v>
      </c>
      <c r="AR1" s="65">
        <v>43983</v>
      </c>
      <c r="AS1" s="65">
        <v>44013</v>
      </c>
      <c r="AT1" s="65">
        <v>44044</v>
      </c>
      <c r="AU1" s="65">
        <v>44075</v>
      </c>
      <c r="AV1" s="65">
        <v>44105</v>
      </c>
      <c r="AW1" s="65">
        <v>44136</v>
      </c>
    </row>
    <row r="2" spans="1:63" s="1" customFormat="1" ht="15.75">
      <c r="B2" s="2"/>
      <c r="C2" s="3" t="s">
        <v>8</v>
      </c>
      <c r="D2" s="4"/>
      <c r="E2" s="4"/>
      <c r="F2" s="4"/>
      <c r="G2" s="4"/>
      <c r="H2" s="4"/>
      <c r="I2" s="4"/>
      <c r="J2" s="5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</row>
    <row r="3" spans="1:63" s="1" customFormat="1" thickBot="1">
      <c r="B3" s="2"/>
      <c r="C3" s="6"/>
      <c r="D3" s="7"/>
      <c r="E3" s="7"/>
      <c r="F3" s="7"/>
      <c r="G3" s="7"/>
      <c r="H3" s="8"/>
      <c r="I3" s="8"/>
      <c r="J3" s="9"/>
      <c r="K3" s="10"/>
      <c r="L3" s="10"/>
      <c r="M3" s="10"/>
      <c r="N3" s="10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7"/>
      <c r="AY3" s="10"/>
      <c r="AZ3" s="11"/>
      <c r="BA3" s="11"/>
      <c r="BB3" s="11"/>
      <c r="BC3" s="7"/>
      <c r="BD3" s="7"/>
      <c r="BE3" s="7"/>
      <c r="BF3" s="7"/>
      <c r="BG3" s="7"/>
      <c r="BH3" s="7"/>
      <c r="BI3" s="7"/>
      <c r="BJ3" s="7"/>
      <c r="BK3" s="7"/>
    </row>
    <row r="4" spans="1:63" s="1" customFormat="1" ht="14.25">
      <c r="B4" s="2"/>
      <c r="C4" s="6"/>
      <c r="D4" s="12"/>
      <c r="E4" s="13" t="s">
        <v>0</v>
      </c>
      <c r="F4" s="14"/>
      <c r="G4" s="14"/>
      <c r="H4" s="14" t="s">
        <v>11</v>
      </c>
      <c r="I4" s="14"/>
      <c r="J4" s="15" t="s">
        <v>1</v>
      </c>
      <c r="K4" s="16"/>
      <c r="L4" s="17"/>
      <c r="M4" s="17"/>
      <c r="N4" s="17"/>
      <c r="O4" s="104" t="str">
        <f t="shared" ref="O4:AW4" si="0">PeriodNum</f>
        <v>1 m</v>
      </c>
      <c r="P4" s="105" t="str">
        <f t="shared" si="0"/>
        <v>2 m</v>
      </c>
      <c r="Q4" s="106" t="str">
        <f t="shared" si="0"/>
        <v>3 m</v>
      </c>
      <c r="R4" s="106" t="str">
        <f t="shared" si="0"/>
        <v>4 m</v>
      </c>
      <c r="S4" s="106" t="str">
        <f t="shared" si="0"/>
        <v>5 m</v>
      </c>
      <c r="T4" s="106" t="str">
        <f t="shared" si="0"/>
        <v>6 m</v>
      </c>
      <c r="U4" s="106" t="str">
        <f t="shared" si="0"/>
        <v>7 m</v>
      </c>
      <c r="V4" s="106" t="str">
        <f t="shared" si="0"/>
        <v>8 m</v>
      </c>
      <c r="W4" s="106" t="str">
        <f t="shared" si="0"/>
        <v>9 m</v>
      </c>
      <c r="X4" s="106" t="str">
        <f t="shared" si="0"/>
        <v>10 m</v>
      </c>
      <c r="Y4" s="106" t="str">
        <f t="shared" si="0"/>
        <v>11 m</v>
      </c>
      <c r="Z4" s="106" t="str">
        <f t="shared" si="0"/>
        <v>12 m</v>
      </c>
      <c r="AA4" s="106" t="str">
        <f t="shared" si="0"/>
        <v>13 m</v>
      </c>
      <c r="AB4" s="106" t="str">
        <f t="shared" si="0"/>
        <v>14 m</v>
      </c>
      <c r="AC4" s="106" t="str">
        <f t="shared" si="0"/>
        <v>15 m</v>
      </c>
      <c r="AD4" s="106" t="str">
        <f t="shared" si="0"/>
        <v>16 m</v>
      </c>
      <c r="AE4" s="106" t="str">
        <f t="shared" si="0"/>
        <v>17 m</v>
      </c>
      <c r="AF4" s="106" t="str">
        <f t="shared" si="0"/>
        <v>18 m</v>
      </c>
      <c r="AG4" s="106" t="str">
        <f t="shared" si="0"/>
        <v>19 m</v>
      </c>
      <c r="AH4" s="106" t="str">
        <f t="shared" si="0"/>
        <v>20 m</v>
      </c>
      <c r="AI4" s="106" t="str">
        <f t="shared" si="0"/>
        <v>21 m</v>
      </c>
      <c r="AJ4" s="106" t="str">
        <f t="shared" si="0"/>
        <v>22 m</v>
      </c>
      <c r="AK4" s="106" t="str">
        <f t="shared" si="0"/>
        <v>23 m</v>
      </c>
      <c r="AL4" s="106" t="str">
        <f t="shared" si="0"/>
        <v>24 m</v>
      </c>
      <c r="AM4" s="106" t="str">
        <f t="shared" si="0"/>
        <v>25 m</v>
      </c>
      <c r="AN4" s="106" t="str">
        <f t="shared" si="0"/>
        <v>26 m</v>
      </c>
      <c r="AO4" s="106" t="str">
        <f t="shared" si="0"/>
        <v>27 m</v>
      </c>
      <c r="AP4" s="106" t="str">
        <f t="shared" si="0"/>
        <v>28 m</v>
      </c>
      <c r="AQ4" s="106" t="str">
        <f t="shared" si="0"/>
        <v>29 m</v>
      </c>
      <c r="AR4" s="106" t="str">
        <f t="shared" si="0"/>
        <v>30 m</v>
      </c>
      <c r="AS4" s="106" t="str">
        <f t="shared" si="0"/>
        <v>31 m</v>
      </c>
      <c r="AT4" s="106" t="str">
        <f t="shared" si="0"/>
        <v>32 m</v>
      </c>
      <c r="AU4" s="106" t="str">
        <f t="shared" si="0"/>
        <v>33 m</v>
      </c>
      <c r="AV4" s="106" t="str">
        <f t="shared" si="0"/>
        <v>34 m</v>
      </c>
      <c r="AW4" s="106" t="str">
        <f t="shared" si="0"/>
        <v>35 m</v>
      </c>
      <c r="AX4" s="107" t="str">
        <f t="shared" ref="AX4" si="1">PeriodNum</f>
        <v>36 m</v>
      </c>
      <c r="AY4" s="108"/>
      <c r="AZ4" s="104">
        <f t="shared" ref="AZ4:BK4" si="2">PeriodNum</f>
        <v>1</v>
      </c>
      <c r="BA4" s="106">
        <f t="shared" si="2"/>
        <v>2</v>
      </c>
      <c r="BB4" s="106">
        <f t="shared" si="2"/>
        <v>3</v>
      </c>
      <c r="BC4" s="106">
        <f t="shared" si="2"/>
        <v>4</v>
      </c>
      <c r="BD4" s="106">
        <f t="shared" si="2"/>
        <v>5</v>
      </c>
      <c r="BE4" s="106">
        <f t="shared" si="2"/>
        <v>6</v>
      </c>
      <c r="BF4" s="106">
        <f t="shared" si="2"/>
        <v>7</v>
      </c>
      <c r="BG4" s="106">
        <f t="shared" si="2"/>
        <v>8</v>
      </c>
      <c r="BH4" s="106">
        <f t="shared" si="2"/>
        <v>9</v>
      </c>
      <c r="BI4" s="106">
        <f t="shared" si="2"/>
        <v>10</v>
      </c>
      <c r="BJ4" s="106">
        <f t="shared" si="2"/>
        <v>11</v>
      </c>
      <c r="BK4" s="107">
        <f t="shared" si="2"/>
        <v>12</v>
      </c>
    </row>
    <row r="5" spans="1:63" s="1" customFormat="1" ht="14.25">
      <c r="B5" s="2"/>
      <c r="C5" s="6"/>
      <c r="D5" s="18">
        <f t="shared" ref="D5:D12" si="3">D4+1</f>
        <v>1</v>
      </c>
      <c r="E5" s="19" t="s">
        <v>9</v>
      </c>
      <c r="F5" s="20"/>
      <c r="G5" s="21"/>
      <c r="H5" s="103">
        <v>1</v>
      </c>
      <c r="I5" s="22"/>
      <c r="J5" s="23" t="s">
        <v>2</v>
      </c>
      <c r="K5" s="24"/>
      <c r="L5" s="25"/>
      <c r="M5" s="25"/>
      <c r="N5" s="26"/>
      <c r="O5" s="27">
        <v>0</v>
      </c>
      <c r="P5" s="28">
        <v>0</v>
      </c>
      <c r="Q5" s="29">
        <v>0</v>
      </c>
      <c r="R5" s="29">
        <v>20</v>
      </c>
      <c r="S5" s="29">
        <v>10</v>
      </c>
      <c r="T5" s="29">
        <v>0</v>
      </c>
      <c r="U5" s="29">
        <v>0</v>
      </c>
      <c r="V5" s="29">
        <v>0</v>
      </c>
      <c r="W5" s="29">
        <v>0</v>
      </c>
      <c r="X5" s="29">
        <v>0</v>
      </c>
      <c r="Y5" s="29">
        <v>0</v>
      </c>
      <c r="Z5" s="29">
        <v>0</v>
      </c>
      <c r="AA5" s="29">
        <v>5</v>
      </c>
      <c r="AB5" s="29">
        <v>10</v>
      </c>
      <c r="AC5" s="29">
        <v>5</v>
      </c>
      <c r="AD5" s="29">
        <v>10</v>
      </c>
      <c r="AE5" s="29">
        <v>5</v>
      </c>
      <c r="AF5" s="29">
        <v>0</v>
      </c>
      <c r="AG5" s="29">
        <v>0</v>
      </c>
      <c r="AH5" s="29">
        <v>0</v>
      </c>
      <c r="AI5" s="29">
        <v>0</v>
      </c>
      <c r="AJ5" s="29">
        <v>0</v>
      </c>
      <c r="AK5" s="29">
        <v>0</v>
      </c>
      <c r="AL5" s="29">
        <v>0</v>
      </c>
      <c r="AM5" s="29">
        <v>5</v>
      </c>
      <c r="AN5" s="29">
        <v>5</v>
      </c>
      <c r="AO5" s="29">
        <v>5</v>
      </c>
      <c r="AP5" s="29">
        <v>5</v>
      </c>
      <c r="AQ5" s="29">
        <v>5</v>
      </c>
      <c r="AR5" s="29">
        <v>5</v>
      </c>
      <c r="AS5" s="29">
        <v>5</v>
      </c>
      <c r="AT5" s="29">
        <v>5</v>
      </c>
      <c r="AU5" s="29">
        <v>5</v>
      </c>
      <c r="AV5" s="29">
        <v>5</v>
      </c>
      <c r="AW5" s="29">
        <v>0</v>
      </c>
      <c r="AX5" s="30">
        <v>0</v>
      </c>
      <c r="AY5" s="26"/>
      <c r="AZ5" s="27">
        <f>+'[1]1. Phys data'!AZ5-'[1]1. Phys data'!AY5</f>
        <v>1</v>
      </c>
      <c r="BA5" s="28">
        <f>+'[1]1. Phys data'!BA5-'[1]1. Phys data'!AZ5</f>
        <v>1</v>
      </c>
      <c r="BB5" s="29">
        <f>+'[1]1. Phys data'!BB5-'[1]1. Phys data'!BA5</f>
        <v>1</v>
      </c>
      <c r="BC5" s="29">
        <f>+'[1]1. Phys data'!BC5-'[1]1. Phys data'!BB5</f>
        <v>1</v>
      </c>
      <c r="BD5" s="29">
        <f>+'[1]1. Phys data'!BD5-'[1]1. Phys data'!BC5</f>
        <v>1</v>
      </c>
      <c r="BE5" s="31">
        <f>+'[1]1. Phys data'!BE5-'[1]1. Phys data'!BD5</f>
        <v>1</v>
      </c>
      <c r="BF5" s="31">
        <f>+'[1]1. Phys data'!BF5-'[1]1. Phys data'!BE5</f>
        <v>1</v>
      </c>
      <c r="BG5" s="31">
        <f>+'[1]1. Phys data'!BG5-'[1]1. Phys data'!BF5</f>
        <v>1</v>
      </c>
      <c r="BH5" s="31">
        <f>+'[1]1. Phys data'!BH5-'[1]1. Phys data'!BG5</f>
        <v>1</v>
      </c>
      <c r="BI5" s="31">
        <f>+'[1]1. Phys data'!BI5-'[1]1. Phys data'!BH5</f>
        <v>1</v>
      </c>
      <c r="BJ5" s="31">
        <f>+'[1]1. Phys data'!BJ5-'[1]1. Phys data'!BI5</f>
        <v>1</v>
      </c>
      <c r="BK5" s="30">
        <f>+'[1]1. Phys data'!BK5-'[1]1. Phys data'!BJ5</f>
        <v>1</v>
      </c>
    </row>
    <row r="6" spans="1:63" s="1" customFormat="1" ht="14.25">
      <c r="B6" s="2"/>
      <c r="C6" s="6"/>
      <c r="D6" s="32">
        <f t="shared" si="3"/>
        <v>2</v>
      </c>
      <c r="E6" s="33" t="s">
        <v>10</v>
      </c>
      <c r="F6" s="34"/>
      <c r="G6" s="35"/>
      <c r="H6" s="35"/>
      <c r="I6" s="36"/>
      <c r="J6" s="37" t="s">
        <v>2</v>
      </c>
      <c r="K6" s="24"/>
      <c r="L6" s="25"/>
      <c r="M6" s="25"/>
      <c r="N6" s="26"/>
      <c r="O6" s="38"/>
      <c r="P6" s="39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1"/>
      <c r="AY6" s="26"/>
      <c r="AZ6" s="38">
        <f>+'[1]1. Phys data'!AZ6-'[1]1. Phys data'!AY6</f>
        <v>43101</v>
      </c>
      <c r="BA6" s="39">
        <f>+'[1]1. Phys data'!BA6-'[1]1. Phys data'!AZ6</f>
        <v>365</v>
      </c>
      <c r="BB6" s="40">
        <f>+'[1]1. Phys data'!BB6-'[1]1. Phys data'!BA6</f>
        <v>365</v>
      </c>
      <c r="BC6" s="40">
        <f>+'[1]1. Phys data'!BC6-'[1]1. Phys data'!BB6</f>
        <v>366</v>
      </c>
      <c r="BD6" s="40">
        <f>+'[1]1. Phys data'!BD6-'[1]1. Phys data'!BC6</f>
        <v>365</v>
      </c>
      <c r="BE6" s="42">
        <f>+'[1]1. Phys data'!BE6-'[1]1. Phys data'!BD6</f>
        <v>365</v>
      </c>
      <c r="BF6" s="42">
        <f>+'[1]1. Phys data'!BF6-'[1]1. Phys data'!BE6</f>
        <v>365</v>
      </c>
      <c r="BG6" s="42">
        <f>+'[1]1. Phys data'!BG6-'[1]1. Phys data'!BF6</f>
        <v>366</v>
      </c>
      <c r="BH6" s="42">
        <f>+'[1]1. Phys data'!BH6-'[1]1. Phys data'!BG6</f>
        <v>365</v>
      </c>
      <c r="BI6" s="42">
        <f>+'[1]1. Phys data'!BI6-'[1]1. Phys data'!BH6</f>
        <v>365</v>
      </c>
      <c r="BJ6" s="42">
        <f>+'[1]1. Phys data'!BJ6-'[1]1. Phys data'!BI6</f>
        <v>365</v>
      </c>
      <c r="BK6" s="41">
        <f>+'[1]1. Phys data'!BK6-'[1]1. Phys data'!BJ6</f>
        <v>366</v>
      </c>
    </row>
    <row r="7" spans="1:63" s="1" customFormat="1" ht="14.25">
      <c r="B7" s="2"/>
      <c r="C7" s="6"/>
      <c r="D7" s="32">
        <f t="shared" si="3"/>
        <v>3</v>
      </c>
      <c r="E7" s="33" t="s">
        <v>10</v>
      </c>
      <c r="F7" s="34"/>
      <c r="G7" s="35"/>
      <c r="H7" s="35"/>
      <c r="I7" s="36"/>
      <c r="J7" s="37" t="s">
        <v>2</v>
      </c>
      <c r="K7" s="24"/>
      <c r="L7" s="25"/>
      <c r="M7" s="25"/>
      <c r="N7" s="26"/>
      <c r="O7" s="43"/>
      <c r="P7" s="44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6"/>
      <c r="AY7" s="26"/>
      <c r="AZ7" s="43">
        <f>+'[1]1. Phys data'!AZ7-'[1]1. Phys data'!AY7</f>
        <v>43465</v>
      </c>
      <c r="BA7" s="44">
        <f>+'[1]1. Phys data'!BA7-'[1]1. Phys data'!AZ7</f>
        <v>365</v>
      </c>
      <c r="BB7" s="45">
        <f>+'[1]1. Phys data'!BB7-'[1]1. Phys data'!BA7</f>
        <v>366</v>
      </c>
      <c r="BC7" s="45">
        <f>+'[1]1. Phys data'!BC7-'[1]1. Phys data'!BB7</f>
        <v>365</v>
      </c>
      <c r="BD7" s="45">
        <f>+'[1]1. Phys data'!BD7-'[1]1. Phys data'!BC7</f>
        <v>365</v>
      </c>
      <c r="BE7" s="47">
        <f>+'[1]1. Phys data'!BE7-'[1]1. Phys data'!BD7</f>
        <v>365</v>
      </c>
      <c r="BF7" s="47">
        <f>+'[1]1. Phys data'!BF7-'[1]1. Phys data'!BE7</f>
        <v>366</v>
      </c>
      <c r="BG7" s="47">
        <f>+'[1]1. Phys data'!BG7-'[1]1. Phys data'!BF7</f>
        <v>365</v>
      </c>
      <c r="BH7" s="47">
        <f>+'[1]1. Phys data'!BH7-'[1]1. Phys data'!BG7</f>
        <v>365</v>
      </c>
      <c r="BI7" s="47">
        <f>+'[1]1. Phys data'!BI7-'[1]1. Phys data'!BH7</f>
        <v>365</v>
      </c>
      <c r="BJ7" s="47">
        <f>+'[1]1. Phys data'!BJ7-'[1]1. Phys data'!BI7</f>
        <v>366</v>
      </c>
      <c r="BK7" s="46">
        <f>+'[1]1. Phys data'!BK7-'[1]1. Phys data'!BJ7</f>
        <v>365</v>
      </c>
    </row>
    <row r="8" spans="1:63" s="1" customFormat="1" ht="14.25">
      <c r="B8" s="2"/>
      <c r="C8" s="6"/>
      <c r="D8" s="32">
        <f t="shared" si="3"/>
        <v>4</v>
      </c>
      <c r="E8" s="33" t="s">
        <v>10</v>
      </c>
      <c r="F8" s="34"/>
      <c r="G8" s="35"/>
      <c r="H8" s="35"/>
      <c r="I8" s="36"/>
      <c r="J8" s="37" t="s">
        <v>2</v>
      </c>
      <c r="K8" s="24"/>
      <c r="L8" s="25"/>
      <c r="M8" s="25"/>
      <c r="N8" s="26"/>
      <c r="O8" s="43"/>
      <c r="P8" s="44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6"/>
      <c r="AY8" s="26"/>
      <c r="AZ8" s="43">
        <f>+'[1]1. Phys data'!AZ8-'[1]1. Phys data'!AY8</f>
        <v>2018</v>
      </c>
      <c r="BA8" s="44">
        <f>+'[1]1. Phys data'!BA8-'[1]1. Phys data'!AZ8</f>
        <v>1</v>
      </c>
      <c r="BB8" s="45">
        <f>+'[1]1. Phys data'!BB8-'[1]1. Phys data'!BA8</f>
        <v>1</v>
      </c>
      <c r="BC8" s="45">
        <f>+'[1]1. Phys data'!BC8-'[1]1. Phys data'!BB8</f>
        <v>1</v>
      </c>
      <c r="BD8" s="45">
        <f>+'[1]1. Phys data'!BD8-'[1]1. Phys data'!BC8</f>
        <v>1</v>
      </c>
      <c r="BE8" s="47">
        <f>+'[1]1. Phys data'!BE8-'[1]1. Phys data'!BD8</f>
        <v>1</v>
      </c>
      <c r="BF8" s="47">
        <f>+'[1]1. Phys data'!BF8-'[1]1. Phys data'!BE8</f>
        <v>1</v>
      </c>
      <c r="BG8" s="47">
        <f>+'[1]1. Phys data'!BG8-'[1]1. Phys data'!BF8</f>
        <v>1</v>
      </c>
      <c r="BH8" s="47">
        <f>+'[1]1. Phys data'!BH8-'[1]1. Phys data'!BG8</f>
        <v>1</v>
      </c>
      <c r="BI8" s="47">
        <f>+'[1]1. Phys data'!BI8-'[1]1. Phys data'!BH8</f>
        <v>1</v>
      </c>
      <c r="BJ8" s="47">
        <f>+'[1]1. Phys data'!BJ8-'[1]1. Phys data'!BI8</f>
        <v>1</v>
      </c>
      <c r="BK8" s="46">
        <f>+'[1]1. Phys data'!BK8-'[1]1. Phys data'!BJ8</f>
        <v>1</v>
      </c>
    </row>
    <row r="9" spans="1:63" s="1" customFormat="1" ht="14.25">
      <c r="B9" s="2"/>
      <c r="C9" s="6"/>
      <c r="D9" s="32">
        <f t="shared" si="3"/>
        <v>5</v>
      </c>
      <c r="E9" s="33" t="s">
        <v>10</v>
      </c>
      <c r="F9" s="34"/>
      <c r="G9" s="35"/>
      <c r="H9" s="35"/>
      <c r="I9" s="36"/>
      <c r="J9" s="37" t="s">
        <v>2</v>
      </c>
      <c r="K9" s="24"/>
      <c r="L9" s="25"/>
      <c r="M9" s="25"/>
      <c r="N9" s="26"/>
      <c r="O9" s="43"/>
      <c r="P9" s="44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6"/>
      <c r="AY9" s="26"/>
      <c r="AZ9" s="43">
        <f>+'[1]1. Phys data'!AZ9-'[1]1. Phys data'!AY9</f>
        <v>0</v>
      </c>
      <c r="BA9" s="44">
        <f>+'[1]1. Phys data'!BA9-'[1]1. Phys data'!AZ9</f>
        <v>0</v>
      </c>
      <c r="BB9" s="45">
        <f>+'[1]1. Phys data'!BB9-'[1]1. Phys data'!BA9</f>
        <v>0</v>
      </c>
      <c r="BC9" s="45">
        <f>+'[1]1. Phys data'!BC9-'[1]1. Phys data'!BB9</f>
        <v>0</v>
      </c>
      <c r="BD9" s="45">
        <f>+'[1]1. Phys data'!BD9-'[1]1. Phys data'!BC9</f>
        <v>0</v>
      </c>
      <c r="BE9" s="47">
        <f>+'[1]1. Phys data'!BE9-'[1]1. Phys data'!BD9</f>
        <v>0</v>
      </c>
      <c r="BF9" s="47">
        <f>+'[1]1. Phys data'!BF9-'[1]1. Phys data'!BE9</f>
        <v>0</v>
      </c>
      <c r="BG9" s="47">
        <f>+'[1]1. Phys data'!BG9-'[1]1. Phys data'!BF9</f>
        <v>0</v>
      </c>
      <c r="BH9" s="47">
        <f>+'[1]1. Phys data'!BH9-'[1]1. Phys data'!BG9</f>
        <v>0</v>
      </c>
      <c r="BI9" s="47">
        <f>+'[1]1. Phys data'!BI9-'[1]1. Phys data'!BH9</f>
        <v>0</v>
      </c>
      <c r="BJ9" s="47">
        <f>+'[1]1. Phys data'!BJ9-'[1]1. Phys data'!BI9</f>
        <v>0</v>
      </c>
      <c r="BK9" s="46">
        <f>+'[1]1. Phys data'!BK9-'[1]1. Phys data'!BJ9</f>
        <v>0</v>
      </c>
    </row>
    <row r="10" spans="1:63" s="1" customFormat="1" ht="14.25">
      <c r="B10" s="2"/>
      <c r="C10" s="6"/>
      <c r="D10" s="32">
        <f t="shared" si="3"/>
        <v>6</v>
      </c>
      <c r="E10" s="33" t="s">
        <v>10</v>
      </c>
      <c r="F10" s="35"/>
      <c r="G10" s="35"/>
      <c r="H10" s="35"/>
      <c r="I10" s="48"/>
      <c r="J10" s="37" t="s">
        <v>2</v>
      </c>
      <c r="K10" s="24"/>
      <c r="L10" s="25"/>
      <c r="M10" s="25"/>
      <c r="N10" s="25"/>
      <c r="O10" s="43"/>
      <c r="P10" s="44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6"/>
      <c r="AY10" s="25"/>
      <c r="AZ10" s="43">
        <f>+'[1]1. Phys data'!AZ10-'[1]1. Phys data'!AY10</f>
        <v>0</v>
      </c>
      <c r="BA10" s="44">
        <f>+'[1]1. Phys data'!BA10-'[1]1. Phys data'!AZ10</f>
        <v>0</v>
      </c>
      <c r="BB10" s="45">
        <f>+'[1]1. Phys data'!BB10-'[1]1. Phys data'!BA10</f>
        <v>0</v>
      </c>
      <c r="BC10" s="45">
        <f>+'[1]1. Phys data'!BC10-'[1]1. Phys data'!BB10</f>
        <v>0</v>
      </c>
      <c r="BD10" s="45">
        <f>+'[1]1. Phys data'!BD10-'[1]1. Phys data'!BC10</f>
        <v>0</v>
      </c>
      <c r="BE10" s="47">
        <f>+'[1]1. Phys data'!BE10-'[1]1. Phys data'!BD10</f>
        <v>0</v>
      </c>
      <c r="BF10" s="47">
        <f>+'[1]1. Phys data'!BF10-'[1]1. Phys data'!BE10</f>
        <v>0</v>
      </c>
      <c r="BG10" s="47">
        <f>+'[1]1. Phys data'!BG10-'[1]1. Phys data'!BF10</f>
        <v>0</v>
      </c>
      <c r="BH10" s="47">
        <f>+'[1]1. Phys data'!BH10-'[1]1. Phys data'!BG10</f>
        <v>0</v>
      </c>
      <c r="BI10" s="47">
        <f>+'[1]1. Phys data'!BI10-'[1]1. Phys data'!BH10</f>
        <v>0</v>
      </c>
      <c r="BJ10" s="47">
        <f>+'[1]1. Phys data'!BJ10-'[1]1. Phys data'!BI10</f>
        <v>0</v>
      </c>
      <c r="BK10" s="46">
        <f>+'[1]1. Phys data'!BK10-'[1]1. Phys data'!BJ10</f>
        <v>0</v>
      </c>
    </row>
    <row r="11" spans="1:63" s="1" customFormat="1" ht="14.25">
      <c r="B11" s="2"/>
      <c r="C11" s="6"/>
      <c r="D11" s="32">
        <f t="shared" si="3"/>
        <v>7</v>
      </c>
      <c r="E11" s="33" t="s">
        <v>10</v>
      </c>
      <c r="F11" s="35"/>
      <c r="G11" s="35"/>
      <c r="H11" s="35"/>
      <c r="I11" s="48"/>
      <c r="J11" s="37" t="s">
        <v>2</v>
      </c>
      <c r="K11" s="24"/>
      <c r="L11" s="25"/>
      <c r="M11" s="25"/>
      <c r="N11" s="25"/>
      <c r="O11" s="49"/>
      <c r="P11" s="50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2"/>
      <c r="AY11" s="25"/>
      <c r="AZ11" s="49">
        <f>+'[1]1. Phys data'!AZ11-'[1]1. Phys data'!AY11</f>
        <v>0</v>
      </c>
      <c r="BA11" s="50">
        <f>+'[1]1. Phys data'!BA11-'[1]1. Phys data'!AZ11</f>
        <v>0</v>
      </c>
      <c r="BB11" s="51">
        <f>+'[1]1. Phys data'!BB11-'[1]1. Phys data'!BA11</f>
        <v>0</v>
      </c>
      <c r="BC11" s="51">
        <f>+'[1]1. Phys data'!BC11-'[1]1. Phys data'!BB11</f>
        <v>0</v>
      </c>
      <c r="BD11" s="51">
        <f>+'[1]1. Phys data'!BD11-'[1]1. Phys data'!BC11</f>
        <v>0</v>
      </c>
      <c r="BE11" s="53">
        <f>+'[1]1. Phys data'!BE11-'[1]1. Phys data'!BD11</f>
        <v>0</v>
      </c>
      <c r="BF11" s="53">
        <f>+'[1]1. Phys data'!BF11-'[1]1. Phys data'!BE11</f>
        <v>0</v>
      </c>
      <c r="BG11" s="53">
        <f>+'[1]1. Phys data'!BG11-'[1]1. Phys data'!BF11</f>
        <v>0</v>
      </c>
      <c r="BH11" s="53">
        <f>+'[1]1. Phys data'!BH11-'[1]1. Phys data'!BG11</f>
        <v>0</v>
      </c>
      <c r="BI11" s="53">
        <f>+'[1]1. Phys data'!BI11-'[1]1. Phys data'!BH11</f>
        <v>0</v>
      </c>
      <c r="BJ11" s="53">
        <f>+'[1]1. Phys data'!BJ11-'[1]1. Phys data'!BI11</f>
        <v>0</v>
      </c>
      <c r="BK11" s="52">
        <f>+'[1]1. Phys data'!BK11-'[1]1. Phys data'!BJ11</f>
        <v>0</v>
      </c>
    </row>
    <row r="12" spans="1:63" s="1" customFormat="1" thickBot="1">
      <c r="B12" s="2"/>
      <c r="C12" s="6"/>
      <c r="D12" s="32">
        <f t="shared" si="3"/>
        <v>8</v>
      </c>
      <c r="E12" s="33" t="s">
        <v>10</v>
      </c>
      <c r="F12" s="55"/>
      <c r="G12" s="55"/>
      <c r="H12" s="55"/>
      <c r="I12" s="56"/>
      <c r="J12" s="57" t="s">
        <v>2</v>
      </c>
      <c r="K12" s="24"/>
      <c r="L12" s="25"/>
      <c r="M12" s="25"/>
      <c r="N12" s="25"/>
      <c r="O12" s="58"/>
      <c r="P12" s="59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1"/>
      <c r="AY12" s="25"/>
      <c r="AZ12" s="58">
        <f>+'[1]1. Phys data'!AZ12-'[1]1. Phys data'!AY12</f>
        <v>0</v>
      </c>
      <c r="BA12" s="59">
        <f>+'[1]1. Phys data'!BA12-'[1]1. Phys data'!AZ12</f>
        <v>0</v>
      </c>
      <c r="BB12" s="60">
        <f>+'[1]1. Phys data'!BB12-'[1]1. Phys data'!BA12</f>
        <v>0</v>
      </c>
      <c r="BC12" s="60">
        <f>+'[1]1. Phys data'!BC12-'[1]1. Phys data'!BB12</f>
        <v>0</v>
      </c>
      <c r="BD12" s="60">
        <f>+'[1]1. Phys data'!BD12-'[1]1. Phys data'!BC12</f>
        <v>0</v>
      </c>
      <c r="BE12" s="62">
        <f>+'[1]1. Phys data'!BE12-'[1]1. Phys data'!BD12</f>
        <v>0</v>
      </c>
      <c r="BF12" s="62">
        <f>+'[1]1. Phys data'!BF12-'[1]1. Phys data'!BE12</f>
        <v>0</v>
      </c>
      <c r="BG12" s="62">
        <f>+'[1]1. Phys data'!BG12-'[1]1. Phys data'!BF12</f>
        <v>0</v>
      </c>
      <c r="BH12" s="62">
        <f>+'[1]1. Phys data'!BH12-'[1]1. Phys data'!BG12</f>
        <v>0</v>
      </c>
      <c r="BI12" s="62">
        <f>+'[1]1. Phys data'!BI12-'[1]1. Phys data'!BH12</f>
        <v>0</v>
      </c>
      <c r="BJ12" s="62">
        <f>+'[1]1. Phys data'!BJ12-'[1]1. Phys data'!BI12</f>
        <v>0</v>
      </c>
      <c r="BK12" s="61">
        <f>+'[1]1. Phys data'!BK12-'[1]1. Phys data'!BJ12</f>
        <v>0</v>
      </c>
    </row>
    <row r="13" spans="1:63" s="1" customFormat="1" ht="14.25">
      <c r="B13" s="2"/>
      <c r="C13" s="6"/>
      <c r="D13" s="7"/>
      <c r="E13" s="7"/>
      <c r="F13" s="7"/>
      <c r="G13" s="7"/>
      <c r="H13" s="8"/>
      <c r="I13" s="8"/>
      <c r="J13" s="9"/>
      <c r="K13" s="10"/>
      <c r="L13" s="10"/>
      <c r="M13" s="10"/>
      <c r="N13" s="10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7"/>
      <c r="AY13" s="10"/>
      <c r="AZ13" s="11"/>
      <c r="BA13" s="11"/>
      <c r="BB13" s="11"/>
      <c r="BC13" s="7"/>
      <c r="BD13" s="7"/>
      <c r="BE13" s="7"/>
      <c r="BF13" s="7"/>
      <c r="BG13" s="7"/>
      <c r="BH13" s="7"/>
      <c r="BI13" s="7"/>
      <c r="BJ13" s="7"/>
      <c r="BK13" s="7"/>
    </row>
    <row r="14" spans="1:63" s="1" customFormat="1" ht="16.5" thickBot="1">
      <c r="B14" s="2"/>
      <c r="C14" s="3" t="s">
        <v>3</v>
      </c>
      <c r="D14" s="4"/>
      <c r="E14" s="4"/>
      <c r="F14" s="4"/>
      <c r="G14" s="4"/>
      <c r="H14" s="4"/>
      <c r="I14" s="4"/>
      <c r="J14" s="5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 t="b">
        <f>+-AP15=AP18</f>
        <v>0</v>
      </c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</row>
    <row r="15" spans="1:63" s="1" customFormat="1" thickBot="1">
      <c r="B15" s="2"/>
      <c r="C15" s="6"/>
      <c r="D15" s="7"/>
      <c r="E15" s="7"/>
      <c r="F15" s="7"/>
      <c r="G15" s="7"/>
      <c r="H15" s="8"/>
      <c r="I15" s="8"/>
      <c r="J15" s="9"/>
      <c r="K15" s="10"/>
      <c r="L15" s="10"/>
      <c r="M15" s="10"/>
      <c r="N15" s="10"/>
      <c r="O15" s="109">
        <f>+O1</f>
        <v>43101</v>
      </c>
      <c r="P15" s="110">
        <f>+EDATE(O15,1)</f>
        <v>43132</v>
      </c>
      <c r="Q15" s="111">
        <f t="shared" ref="Q15:AX15" si="4">+EDATE(P15,1)</f>
        <v>43160</v>
      </c>
      <c r="R15" s="111">
        <f t="shared" si="4"/>
        <v>43191</v>
      </c>
      <c r="S15" s="111">
        <f t="shared" si="4"/>
        <v>43221</v>
      </c>
      <c r="T15" s="111">
        <f t="shared" si="4"/>
        <v>43252</v>
      </c>
      <c r="U15" s="111">
        <f t="shared" si="4"/>
        <v>43282</v>
      </c>
      <c r="V15" s="111">
        <f t="shared" si="4"/>
        <v>43313</v>
      </c>
      <c r="W15" s="111">
        <f t="shared" si="4"/>
        <v>43344</v>
      </c>
      <c r="X15" s="111">
        <f t="shared" si="4"/>
        <v>43374</v>
      </c>
      <c r="Y15" s="111">
        <f t="shared" si="4"/>
        <v>43405</v>
      </c>
      <c r="Z15" s="111">
        <f t="shared" si="4"/>
        <v>43435</v>
      </c>
      <c r="AA15" s="111">
        <f t="shared" si="4"/>
        <v>43466</v>
      </c>
      <c r="AB15" s="111">
        <f t="shared" si="4"/>
        <v>43497</v>
      </c>
      <c r="AC15" s="111">
        <f t="shared" si="4"/>
        <v>43525</v>
      </c>
      <c r="AD15" s="111">
        <f t="shared" si="4"/>
        <v>43556</v>
      </c>
      <c r="AE15" s="111">
        <f t="shared" si="4"/>
        <v>43586</v>
      </c>
      <c r="AF15" s="111">
        <f t="shared" si="4"/>
        <v>43617</v>
      </c>
      <c r="AG15" s="111">
        <f t="shared" si="4"/>
        <v>43647</v>
      </c>
      <c r="AH15" s="111">
        <f t="shared" si="4"/>
        <v>43678</v>
      </c>
      <c r="AI15" s="111">
        <f t="shared" si="4"/>
        <v>43709</v>
      </c>
      <c r="AJ15" s="111">
        <f t="shared" si="4"/>
        <v>43739</v>
      </c>
      <c r="AK15" s="111">
        <f t="shared" si="4"/>
        <v>43770</v>
      </c>
      <c r="AL15" s="111">
        <f t="shared" si="4"/>
        <v>43800</v>
      </c>
      <c r="AM15" s="111">
        <f t="shared" si="4"/>
        <v>43831</v>
      </c>
      <c r="AN15" s="111">
        <f t="shared" si="4"/>
        <v>43862</v>
      </c>
      <c r="AO15" s="111">
        <f t="shared" si="4"/>
        <v>43891</v>
      </c>
      <c r="AP15" s="111">
        <f t="shared" si="4"/>
        <v>43922</v>
      </c>
      <c r="AQ15" s="111">
        <f t="shared" si="4"/>
        <v>43952</v>
      </c>
      <c r="AR15" s="111">
        <f t="shared" si="4"/>
        <v>43983</v>
      </c>
      <c r="AS15" s="111">
        <f t="shared" si="4"/>
        <v>44013</v>
      </c>
      <c r="AT15" s="111">
        <f t="shared" si="4"/>
        <v>44044</v>
      </c>
      <c r="AU15" s="111">
        <f t="shared" si="4"/>
        <v>44075</v>
      </c>
      <c r="AV15" s="111">
        <f t="shared" si="4"/>
        <v>44105</v>
      </c>
      <c r="AW15" s="111">
        <f t="shared" si="4"/>
        <v>44136</v>
      </c>
      <c r="AX15" s="112">
        <f t="shared" si="4"/>
        <v>44166</v>
      </c>
      <c r="AY15" s="113"/>
      <c r="AZ15" s="114"/>
      <c r="BA15" s="114"/>
      <c r="BB15" s="114"/>
      <c r="BC15" s="115"/>
      <c r="BD15" s="115"/>
      <c r="BE15" s="115"/>
      <c r="BF15" s="115"/>
      <c r="BG15" s="115"/>
      <c r="BH15" s="115"/>
      <c r="BI15" s="115"/>
      <c r="BJ15" s="115"/>
      <c r="BK15" s="115"/>
    </row>
    <row r="16" spans="1:63" s="1" customFormat="1" ht="14.25">
      <c r="B16" s="2"/>
      <c r="C16" s="6"/>
      <c r="D16" s="12"/>
      <c r="E16" s="13" t="s">
        <v>0</v>
      </c>
      <c r="F16" s="14"/>
      <c r="G16" s="14"/>
      <c r="H16" s="14"/>
      <c r="I16" s="14"/>
      <c r="J16" s="15" t="s">
        <v>1</v>
      </c>
      <c r="K16" s="16"/>
      <c r="L16" s="17"/>
      <c r="M16" s="17"/>
      <c r="N16" s="17"/>
      <c r="O16" s="104" t="str">
        <f t="shared" ref="O16:AX16" si="5">PeriodNum</f>
        <v>1 m</v>
      </c>
      <c r="P16" s="105" t="str">
        <f t="shared" si="5"/>
        <v>2 m</v>
      </c>
      <c r="Q16" s="106" t="str">
        <f t="shared" si="5"/>
        <v>3 m</v>
      </c>
      <c r="R16" s="106" t="str">
        <f t="shared" si="5"/>
        <v>4 m</v>
      </c>
      <c r="S16" s="106" t="str">
        <f t="shared" si="5"/>
        <v>5 m</v>
      </c>
      <c r="T16" s="106" t="str">
        <f t="shared" si="5"/>
        <v>6 m</v>
      </c>
      <c r="U16" s="106" t="str">
        <f t="shared" si="5"/>
        <v>7 m</v>
      </c>
      <c r="V16" s="106" t="str">
        <f t="shared" si="5"/>
        <v>8 m</v>
      </c>
      <c r="W16" s="106" t="str">
        <f t="shared" si="5"/>
        <v>9 m</v>
      </c>
      <c r="X16" s="106" t="str">
        <f t="shared" si="5"/>
        <v>10 m</v>
      </c>
      <c r="Y16" s="106" t="str">
        <f t="shared" si="5"/>
        <v>11 m</v>
      </c>
      <c r="Z16" s="106" t="str">
        <f t="shared" si="5"/>
        <v>12 m</v>
      </c>
      <c r="AA16" s="106" t="str">
        <f t="shared" si="5"/>
        <v>13 m</v>
      </c>
      <c r="AB16" s="106" t="str">
        <f t="shared" si="5"/>
        <v>14 m</v>
      </c>
      <c r="AC16" s="106" t="str">
        <f t="shared" si="5"/>
        <v>15 m</v>
      </c>
      <c r="AD16" s="106" t="str">
        <f t="shared" si="5"/>
        <v>16 m</v>
      </c>
      <c r="AE16" s="106" t="str">
        <f t="shared" si="5"/>
        <v>17 m</v>
      </c>
      <c r="AF16" s="106" t="str">
        <f t="shared" si="5"/>
        <v>18 m</v>
      </c>
      <c r="AG16" s="106" t="str">
        <f t="shared" si="5"/>
        <v>19 m</v>
      </c>
      <c r="AH16" s="106" t="str">
        <f t="shared" si="5"/>
        <v>20 m</v>
      </c>
      <c r="AI16" s="106" t="str">
        <f t="shared" si="5"/>
        <v>21 m</v>
      </c>
      <c r="AJ16" s="106" t="str">
        <f t="shared" si="5"/>
        <v>22 m</v>
      </c>
      <c r="AK16" s="106" t="str">
        <f t="shared" si="5"/>
        <v>23 m</v>
      </c>
      <c r="AL16" s="106" t="str">
        <f t="shared" si="5"/>
        <v>24 m</v>
      </c>
      <c r="AM16" s="106" t="str">
        <f t="shared" si="5"/>
        <v>25 m</v>
      </c>
      <c r="AN16" s="106" t="str">
        <f t="shared" si="5"/>
        <v>26 m</v>
      </c>
      <c r="AO16" s="106" t="str">
        <f t="shared" si="5"/>
        <v>27 m</v>
      </c>
      <c r="AP16" s="106" t="str">
        <f t="shared" si="5"/>
        <v>28 m</v>
      </c>
      <c r="AQ16" s="106" t="str">
        <f t="shared" si="5"/>
        <v>29 m</v>
      </c>
      <c r="AR16" s="106" t="str">
        <f t="shared" si="5"/>
        <v>30 m</v>
      </c>
      <c r="AS16" s="106" t="str">
        <f t="shared" si="5"/>
        <v>31 m</v>
      </c>
      <c r="AT16" s="106" t="str">
        <f t="shared" si="5"/>
        <v>32 m</v>
      </c>
      <c r="AU16" s="106" t="str">
        <f t="shared" si="5"/>
        <v>33 m</v>
      </c>
      <c r="AV16" s="106" t="str">
        <f t="shared" si="5"/>
        <v>34 m</v>
      </c>
      <c r="AW16" s="106" t="str">
        <f t="shared" si="5"/>
        <v>35 m</v>
      </c>
      <c r="AX16" s="107" t="str">
        <f t="shared" si="5"/>
        <v>36 m</v>
      </c>
      <c r="AY16" s="108"/>
      <c r="AZ16" s="104">
        <f t="shared" ref="AZ16:BK16" si="6">PeriodNum</f>
        <v>1</v>
      </c>
      <c r="BA16" s="106">
        <f t="shared" si="6"/>
        <v>2</v>
      </c>
      <c r="BB16" s="106">
        <f t="shared" si="6"/>
        <v>3</v>
      </c>
      <c r="BC16" s="106">
        <f t="shared" si="6"/>
        <v>4</v>
      </c>
      <c r="BD16" s="106">
        <f t="shared" si="6"/>
        <v>5</v>
      </c>
      <c r="BE16" s="106">
        <f t="shared" si="6"/>
        <v>6</v>
      </c>
      <c r="BF16" s="106">
        <f t="shared" si="6"/>
        <v>7</v>
      </c>
      <c r="BG16" s="106">
        <f t="shared" si="6"/>
        <v>8</v>
      </c>
      <c r="BH16" s="106">
        <f t="shared" si="6"/>
        <v>9</v>
      </c>
      <c r="BI16" s="106">
        <f t="shared" si="6"/>
        <v>10</v>
      </c>
      <c r="BJ16" s="106">
        <f t="shared" si="6"/>
        <v>11</v>
      </c>
      <c r="BK16" s="107">
        <f t="shared" si="6"/>
        <v>12</v>
      </c>
    </row>
    <row r="17" spans="1:63" s="1" customFormat="1" ht="14.25">
      <c r="B17" s="2"/>
      <c r="C17" s="6"/>
      <c r="D17" s="18">
        <f t="shared" ref="D17:D24" si="7">D16+1</f>
        <v>1</v>
      </c>
      <c r="E17" s="19" t="str">
        <f t="shared" ref="E17:E24" si="8">E5</f>
        <v>Standard 15m</v>
      </c>
      <c r="F17" s="20"/>
      <c r="G17" s="21"/>
      <c r="H17" s="21"/>
      <c r="I17" s="22"/>
      <c r="J17" s="23" t="s">
        <v>2</v>
      </c>
      <c r="K17" s="24"/>
      <c r="L17" s="25"/>
      <c r="M17" s="25"/>
      <c r="N17" s="26"/>
      <c r="O17" s="66" t="str">
        <f t="shared" ref="O17:Q17" si="9">+IF(O5&gt;0,EDATE(O$1,$H$5*12),"")</f>
        <v/>
      </c>
      <c r="P17" s="67" t="str">
        <f t="shared" si="9"/>
        <v/>
      </c>
      <c r="Q17" s="68" t="str">
        <f t="shared" si="9"/>
        <v/>
      </c>
      <c r="R17" s="68">
        <f>+IF(R5&gt;0,EDATE(R$1,$H$5*12),"")</f>
        <v>43556</v>
      </c>
      <c r="S17" s="68">
        <f t="shared" ref="S17:AX17" si="10">+IF(S5&gt;0,EDATE(S$1,$H$5*12),"")</f>
        <v>43586</v>
      </c>
      <c r="T17" s="68" t="str">
        <f t="shared" si="10"/>
        <v/>
      </c>
      <c r="U17" s="68" t="str">
        <f t="shared" si="10"/>
        <v/>
      </c>
      <c r="V17" s="68" t="str">
        <f t="shared" si="10"/>
        <v/>
      </c>
      <c r="W17" s="68" t="str">
        <f t="shared" si="10"/>
        <v/>
      </c>
      <c r="X17" s="68" t="str">
        <f t="shared" si="10"/>
        <v/>
      </c>
      <c r="Y17" s="68" t="str">
        <f t="shared" si="10"/>
        <v/>
      </c>
      <c r="Z17" s="68" t="str">
        <f t="shared" si="10"/>
        <v/>
      </c>
      <c r="AA17" s="68">
        <f t="shared" si="10"/>
        <v>43831</v>
      </c>
      <c r="AB17" s="68">
        <f t="shared" si="10"/>
        <v>43862</v>
      </c>
      <c r="AC17" s="68">
        <f t="shared" si="10"/>
        <v>43891</v>
      </c>
      <c r="AD17" s="68">
        <f t="shared" si="10"/>
        <v>43922</v>
      </c>
      <c r="AE17" s="68">
        <f t="shared" si="10"/>
        <v>43952</v>
      </c>
      <c r="AF17" s="68" t="str">
        <f t="shared" si="10"/>
        <v/>
      </c>
      <c r="AG17" s="68" t="str">
        <f t="shared" si="10"/>
        <v/>
      </c>
      <c r="AH17" s="68" t="str">
        <f t="shared" si="10"/>
        <v/>
      </c>
      <c r="AI17" s="68" t="str">
        <f t="shared" si="10"/>
        <v/>
      </c>
      <c r="AJ17" s="68" t="str">
        <f t="shared" si="10"/>
        <v/>
      </c>
      <c r="AK17" s="68" t="str">
        <f t="shared" si="10"/>
        <v/>
      </c>
      <c r="AL17" s="68" t="str">
        <f t="shared" si="10"/>
        <v/>
      </c>
      <c r="AM17" s="68">
        <f t="shared" si="10"/>
        <v>44197</v>
      </c>
      <c r="AN17" s="68">
        <f t="shared" si="10"/>
        <v>44228</v>
      </c>
      <c r="AO17" s="68">
        <f t="shared" si="10"/>
        <v>44256</v>
      </c>
      <c r="AP17" s="68">
        <f t="shared" si="10"/>
        <v>44287</v>
      </c>
      <c r="AQ17" s="68">
        <f t="shared" si="10"/>
        <v>44317</v>
      </c>
      <c r="AR17" s="68">
        <f t="shared" si="10"/>
        <v>44348</v>
      </c>
      <c r="AS17" s="68">
        <f t="shared" si="10"/>
        <v>44378</v>
      </c>
      <c r="AT17" s="68">
        <f t="shared" si="10"/>
        <v>44409</v>
      </c>
      <c r="AU17" s="68">
        <f t="shared" si="10"/>
        <v>44440</v>
      </c>
      <c r="AV17" s="68">
        <f t="shared" si="10"/>
        <v>44470</v>
      </c>
      <c r="AW17" s="68" t="str">
        <f t="shared" si="10"/>
        <v/>
      </c>
      <c r="AX17" s="69" t="str">
        <f t="shared" si="10"/>
        <v/>
      </c>
      <c r="AY17" s="26"/>
      <c r="AZ17" s="66">
        <f t="shared" ref="AZ17:BK24" si="11">+IF(AZ5&gt;0,EDATE(AZ$7,$I$18*12),"")</f>
        <v>43465</v>
      </c>
      <c r="BA17" s="68">
        <f t="shared" si="11"/>
        <v>365</v>
      </c>
      <c r="BB17" s="68">
        <f t="shared" si="11"/>
        <v>366</v>
      </c>
      <c r="BC17" s="68">
        <f t="shared" si="11"/>
        <v>365</v>
      </c>
      <c r="BD17" s="68">
        <f t="shared" si="11"/>
        <v>365</v>
      </c>
      <c r="BE17" s="68">
        <f t="shared" si="11"/>
        <v>365</v>
      </c>
      <c r="BF17" s="68">
        <f t="shared" si="11"/>
        <v>366</v>
      </c>
      <c r="BG17" s="68">
        <f t="shared" si="11"/>
        <v>365</v>
      </c>
      <c r="BH17" s="68">
        <f t="shared" si="11"/>
        <v>365</v>
      </c>
      <c r="BI17" s="68">
        <f t="shared" si="11"/>
        <v>365</v>
      </c>
      <c r="BJ17" s="68">
        <f t="shared" si="11"/>
        <v>366</v>
      </c>
      <c r="BK17" s="69">
        <f t="shared" si="11"/>
        <v>365</v>
      </c>
    </row>
    <row r="18" spans="1:63" s="1" customFormat="1" ht="14.25">
      <c r="B18" s="2"/>
      <c r="C18" s="6"/>
      <c r="D18" s="32">
        <f t="shared" si="7"/>
        <v>2</v>
      </c>
      <c r="E18" s="33" t="str">
        <f>E6</f>
        <v>&lt;+&gt;</v>
      </c>
      <c r="F18" s="34"/>
      <c r="G18" s="35"/>
      <c r="H18" s="35"/>
      <c r="I18" s="36"/>
      <c r="J18" s="37" t="s">
        <v>2</v>
      </c>
      <c r="K18" s="24"/>
      <c r="L18" s="25"/>
      <c r="M18" s="25"/>
      <c r="N18" s="26"/>
      <c r="O18" s="70" t="str">
        <f t="shared" ref="O18:S18" si="12">+IF(O6&gt;0,EDATE(O$40,$I$18*12),"")</f>
        <v/>
      </c>
      <c r="P18" s="71" t="str">
        <f t="shared" si="12"/>
        <v/>
      </c>
      <c r="Q18" s="72" t="str">
        <f t="shared" si="12"/>
        <v/>
      </c>
      <c r="R18" s="72" t="str">
        <f t="shared" si="12"/>
        <v/>
      </c>
      <c r="S18" s="72" t="str">
        <f t="shared" si="12"/>
        <v/>
      </c>
      <c r="T18" s="72" t="str">
        <f>+IF(T6&gt;0,EDATE(T$40,$I$18*12),"")</f>
        <v/>
      </c>
      <c r="U18" s="72" t="str">
        <f t="shared" ref="U18:AX18" si="13">+IF(U6&gt;0,EDATE(U$40,$I$18*12),"")</f>
        <v/>
      </c>
      <c r="V18" s="72" t="str">
        <f t="shared" si="13"/>
        <v/>
      </c>
      <c r="W18" s="72" t="str">
        <f t="shared" si="13"/>
        <v/>
      </c>
      <c r="X18" s="72" t="str">
        <f t="shared" si="13"/>
        <v/>
      </c>
      <c r="Y18" s="72" t="str">
        <f t="shared" si="13"/>
        <v/>
      </c>
      <c r="Z18" s="72" t="str">
        <f t="shared" si="13"/>
        <v/>
      </c>
      <c r="AA18" s="72" t="str">
        <f t="shared" si="13"/>
        <v/>
      </c>
      <c r="AB18" s="72" t="str">
        <f t="shared" si="13"/>
        <v/>
      </c>
      <c r="AC18" s="72" t="str">
        <f t="shared" si="13"/>
        <v/>
      </c>
      <c r="AD18" s="72" t="str">
        <f t="shared" si="13"/>
        <v/>
      </c>
      <c r="AE18" s="72" t="str">
        <f t="shared" si="13"/>
        <v/>
      </c>
      <c r="AF18" s="72" t="str">
        <f t="shared" si="13"/>
        <v/>
      </c>
      <c r="AG18" s="72" t="str">
        <f t="shared" si="13"/>
        <v/>
      </c>
      <c r="AH18" s="72" t="str">
        <f t="shared" si="13"/>
        <v/>
      </c>
      <c r="AI18" s="72" t="str">
        <f t="shared" si="13"/>
        <v/>
      </c>
      <c r="AJ18" s="72" t="str">
        <f t="shared" si="13"/>
        <v/>
      </c>
      <c r="AK18" s="72" t="str">
        <f t="shared" si="13"/>
        <v/>
      </c>
      <c r="AL18" s="72" t="str">
        <f t="shared" si="13"/>
        <v/>
      </c>
      <c r="AM18" s="72" t="str">
        <f t="shared" si="13"/>
        <v/>
      </c>
      <c r="AN18" s="72" t="str">
        <f t="shared" si="13"/>
        <v/>
      </c>
      <c r="AO18" s="72" t="str">
        <f t="shared" si="13"/>
        <v/>
      </c>
      <c r="AP18" s="72" t="str">
        <f t="shared" si="13"/>
        <v/>
      </c>
      <c r="AQ18" s="72" t="str">
        <f t="shared" si="13"/>
        <v/>
      </c>
      <c r="AR18" s="72" t="str">
        <f t="shared" si="13"/>
        <v/>
      </c>
      <c r="AS18" s="72" t="str">
        <f t="shared" si="13"/>
        <v/>
      </c>
      <c r="AT18" s="72" t="str">
        <f t="shared" si="13"/>
        <v/>
      </c>
      <c r="AU18" s="72" t="str">
        <f t="shared" si="13"/>
        <v/>
      </c>
      <c r="AV18" s="72" t="str">
        <f t="shared" si="13"/>
        <v/>
      </c>
      <c r="AW18" s="72" t="str">
        <f t="shared" si="13"/>
        <v/>
      </c>
      <c r="AX18" s="73" t="str">
        <f t="shared" si="13"/>
        <v/>
      </c>
      <c r="AY18" s="26"/>
      <c r="AZ18" s="70">
        <f t="shared" si="11"/>
        <v>43465</v>
      </c>
      <c r="BA18" s="72">
        <f t="shared" si="11"/>
        <v>365</v>
      </c>
      <c r="BB18" s="72">
        <f t="shared" si="11"/>
        <v>366</v>
      </c>
      <c r="BC18" s="72">
        <f t="shared" si="11"/>
        <v>365</v>
      </c>
      <c r="BD18" s="72">
        <f t="shared" si="11"/>
        <v>365</v>
      </c>
      <c r="BE18" s="72">
        <f t="shared" si="11"/>
        <v>365</v>
      </c>
      <c r="BF18" s="72">
        <f t="shared" si="11"/>
        <v>366</v>
      </c>
      <c r="BG18" s="72">
        <f t="shared" si="11"/>
        <v>365</v>
      </c>
      <c r="BH18" s="72">
        <f t="shared" si="11"/>
        <v>365</v>
      </c>
      <c r="BI18" s="72">
        <f t="shared" si="11"/>
        <v>365</v>
      </c>
      <c r="BJ18" s="72">
        <f t="shared" si="11"/>
        <v>366</v>
      </c>
      <c r="BK18" s="73">
        <f t="shared" si="11"/>
        <v>365</v>
      </c>
    </row>
    <row r="19" spans="1:63" s="1" customFormat="1" ht="14.25">
      <c r="B19" s="2"/>
      <c r="C19" s="6"/>
      <c r="D19" s="32">
        <f t="shared" si="7"/>
        <v>3</v>
      </c>
      <c r="E19" s="33" t="str">
        <f>E7</f>
        <v>&lt;+&gt;</v>
      </c>
      <c r="F19" s="34"/>
      <c r="G19" s="35"/>
      <c r="H19" s="35"/>
      <c r="I19" s="36"/>
      <c r="J19" s="37" t="s">
        <v>2</v>
      </c>
      <c r="K19" s="24"/>
      <c r="L19" s="25"/>
      <c r="M19" s="25"/>
      <c r="N19" s="26"/>
      <c r="O19" s="74" t="str">
        <f t="shared" ref="O19:AX24" si="14">+IF(O7&gt;0,EDATE(O$7,$I$18*12),"")</f>
        <v/>
      </c>
      <c r="P19" s="75" t="str">
        <f t="shared" si="14"/>
        <v/>
      </c>
      <c r="Q19" s="76" t="str">
        <f t="shared" si="14"/>
        <v/>
      </c>
      <c r="R19" s="76" t="str">
        <f t="shared" si="14"/>
        <v/>
      </c>
      <c r="S19" s="76" t="str">
        <f t="shared" si="14"/>
        <v/>
      </c>
      <c r="T19" s="76" t="str">
        <f t="shared" si="14"/>
        <v/>
      </c>
      <c r="U19" s="76" t="str">
        <f t="shared" si="14"/>
        <v/>
      </c>
      <c r="V19" s="76" t="str">
        <f t="shared" si="14"/>
        <v/>
      </c>
      <c r="W19" s="76" t="str">
        <f t="shared" si="14"/>
        <v/>
      </c>
      <c r="X19" s="76" t="str">
        <f t="shared" si="14"/>
        <v/>
      </c>
      <c r="Y19" s="76" t="str">
        <f t="shared" si="14"/>
        <v/>
      </c>
      <c r="Z19" s="76" t="str">
        <f t="shared" si="14"/>
        <v/>
      </c>
      <c r="AA19" s="76" t="str">
        <f t="shared" si="14"/>
        <v/>
      </c>
      <c r="AB19" s="76" t="str">
        <f t="shared" si="14"/>
        <v/>
      </c>
      <c r="AC19" s="76" t="str">
        <f t="shared" si="14"/>
        <v/>
      </c>
      <c r="AD19" s="76" t="str">
        <f t="shared" si="14"/>
        <v/>
      </c>
      <c r="AE19" s="76" t="str">
        <f t="shared" si="14"/>
        <v/>
      </c>
      <c r="AF19" s="76" t="str">
        <f t="shared" si="14"/>
        <v/>
      </c>
      <c r="AG19" s="76" t="str">
        <f t="shared" si="14"/>
        <v/>
      </c>
      <c r="AH19" s="76" t="str">
        <f t="shared" si="14"/>
        <v/>
      </c>
      <c r="AI19" s="76" t="str">
        <f t="shared" si="14"/>
        <v/>
      </c>
      <c r="AJ19" s="76" t="str">
        <f t="shared" si="14"/>
        <v/>
      </c>
      <c r="AK19" s="76" t="str">
        <f t="shared" si="14"/>
        <v/>
      </c>
      <c r="AL19" s="76" t="str">
        <f t="shared" si="14"/>
        <v/>
      </c>
      <c r="AM19" s="76" t="str">
        <f t="shared" si="14"/>
        <v/>
      </c>
      <c r="AN19" s="76" t="str">
        <f t="shared" si="14"/>
        <v/>
      </c>
      <c r="AO19" s="76" t="str">
        <f t="shared" si="14"/>
        <v/>
      </c>
      <c r="AP19" s="76" t="str">
        <f t="shared" si="14"/>
        <v/>
      </c>
      <c r="AQ19" s="76" t="str">
        <f t="shared" si="14"/>
        <v/>
      </c>
      <c r="AR19" s="76" t="str">
        <f t="shared" si="14"/>
        <v/>
      </c>
      <c r="AS19" s="76" t="str">
        <f t="shared" si="14"/>
        <v/>
      </c>
      <c r="AT19" s="76" t="str">
        <f t="shared" si="14"/>
        <v/>
      </c>
      <c r="AU19" s="76" t="str">
        <f t="shared" si="14"/>
        <v/>
      </c>
      <c r="AV19" s="76" t="str">
        <f t="shared" si="14"/>
        <v/>
      </c>
      <c r="AW19" s="76" t="str">
        <f t="shared" si="14"/>
        <v/>
      </c>
      <c r="AX19" s="77" t="str">
        <f t="shared" si="14"/>
        <v/>
      </c>
      <c r="AY19" s="26"/>
      <c r="AZ19" s="74">
        <f t="shared" si="11"/>
        <v>43465</v>
      </c>
      <c r="BA19" s="76">
        <f t="shared" si="11"/>
        <v>365</v>
      </c>
      <c r="BB19" s="76">
        <f t="shared" si="11"/>
        <v>366</v>
      </c>
      <c r="BC19" s="76">
        <f t="shared" si="11"/>
        <v>365</v>
      </c>
      <c r="BD19" s="76">
        <f t="shared" si="11"/>
        <v>365</v>
      </c>
      <c r="BE19" s="76">
        <f t="shared" si="11"/>
        <v>365</v>
      </c>
      <c r="BF19" s="76">
        <f t="shared" si="11"/>
        <v>366</v>
      </c>
      <c r="BG19" s="76">
        <f t="shared" si="11"/>
        <v>365</v>
      </c>
      <c r="BH19" s="76">
        <f t="shared" si="11"/>
        <v>365</v>
      </c>
      <c r="BI19" s="76">
        <f t="shared" si="11"/>
        <v>365</v>
      </c>
      <c r="BJ19" s="76">
        <f t="shared" si="11"/>
        <v>366</v>
      </c>
      <c r="BK19" s="77">
        <f t="shared" si="11"/>
        <v>365</v>
      </c>
    </row>
    <row r="20" spans="1:63" s="1" customFormat="1" ht="14.25">
      <c r="B20" s="2"/>
      <c r="C20" s="6"/>
      <c r="D20" s="32">
        <f t="shared" si="7"/>
        <v>4</v>
      </c>
      <c r="E20" s="33" t="str">
        <f t="shared" si="8"/>
        <v>&lt;+&gt;</v>
      </c>
      <c r="F20" s="34"/>
      <c r="G20" s="35"/>
      <c r="H20" s="35"/>
      <c r="I20" s="36"/>
      <c r="J20" s="37" t="s">
        <v>2</v>
      </c>
      <c r="K20" s="24"/>
      <c r="L20" s="25"/>
      <c r="M20" s="25"/>
      <c r="N20" s="26"/>
      <c r="O20" s="74" t="str">
        <f t="shared" si="14"/>
        <v/>
      </c>
      <c r="P20" s="75" t="str">
        <f t="shared" si="14"/>
        <v/>
      </c>
      <c r="Q20" s="76" t="str">
        <f t="shared" si="14"/>
        <v/>
      </c>
      <c r="R20" s="76" t="str">
        <f t="shared" si="14"/>
        <v/>
      </c>
      <c r="S20" s="76" t="str">
        <f t="shared" si="14"/>
        <v/>
      </c>
      <c r="T20" s="76" t="str">
        <f t="shared" si="14"/>
        <v/>
      </c>
      <c r="U20" s="76" t="str">
        <f t="shared" si="14"/>
        <v/>
      </c>
      <c r="V20" s="76" t="str">
        <f t="shared" si="14"/>
        <v/>
      </c>
      <c r="W20" s="76" t="str">
        <f t="shared" si="14"/>
        <v/>
      </c>
      <c r="X20" s="76" t="str">
        <f t="shared" si="14"/>
        <v/>
      </c>
      <c r="Y20" s="76" t="str">
        <f t="shared" si="14"/>
        <v/>
      </c>
      <c r="Z20" s="76" t="str">
        <f t="shared" si="14"/>
        <v/>
      </c>
      <c r="AA20" s="76" t="str">
        <f t="shared" si="14"/>
        <v/>
      </c>
      <c r="AB20" s="76" t="str">
        <f t="shared" si="14"/>
        <v/>
      </c>
      <c r="AC20" s="76" t="str">
        <f t="shared" si="14"/>
        <v/>
      </c>
      <c r="AD20" s="76" t="str">
        <f t="shared" si="14"/>
        <v/>
      </c>
      <c r="AE20" s="76" t="str">
        <f t="shared" si="14"/>
        <v/>
      </c>
      <c r="AF20" s="76" t="str">
        <f t="shared" si="14"/>
        <v/>
      </c>
      <c r="AG20" s="76" t="str">
        <f t="shared" si="14"/>
        <v/>
      </c>
      <c r="AH20" s="76" t="str">
        <f t="shared" si="14"/>
        <v/>
      </c>
      <c r="AI20" s="76" t="str">
        <f t="shared" si="14"/>
        <v/>
      </c>
      <c r="AJ20" s="76" t="str">
        <f t="shared" si="14"/>
        <v/>
      </c>
      <c r="AK20" s="76" t="str">
        <f t="shared" si="14"/>
        <v/>
      </c>
      <c r="AL20" s="76" t="str">
        <f t="shared" si="14"/>
        <v/>
      </c>
      <c r="AM20" s="76" t="str">
        <f t="shared" si="14"/>
        <v/>
      </c>
      <c r="AN20" s="76" t="str">
        <f t="shared" si="14"/>
        <v/>
      </c>
      <c r="AO20" s="76" t="str">
        <f t="shared" si="14"/>
        <v/>
      </c>
      <c r="AP20" s="76" t="str">
        <f t="shared" si="14"/>
        <v/>
      </c>
      <c r="AQ20" s="76" t="str">
        <f t="shared" si="14"/>
        <v/>
      </c>
      <c r="AR20" s="76" t="str">
        <f t="shared" si="14"/>
        <v/>
      </c>
      <c r="AS20" s="76" t="str">
        <f t="shared" si="14"/>
        <v/>
      </c>
      <c r="AT20" s="76" t="str">
        <f t="shared" si="14"/>
        <v/>
      </c>
      <c r="AU20" s="76" t="str">
        <f t="shared" si="14"/>
        <v/>
      </c>
      <c r="AV20" s="76" t="str">
        <f t="shared" si="14"/>
        <v/>
      </c>
      <c r="AW20" s="76" t="str">
        <f t="shared" si="14"/>
        <v/>
      </c>
      <c r="AX20" s="77" t="str">
        <f t="shared" si="14"/>
        <v/>
      </c>
      <c r="AY20" s="26"/>
      <c r="AZ20" s="74">
        <f t="shared" si="11"/>
        <v>43465</v>
      </c>
      <c r="BA20" s="76">
        <f t="shared" si="11"/>
        <v>365</v>
      </c>
      <c r="BB20" s="76">
        <f t="shared" si="11"/>
        <v>366</v>
      </c>
      <c r="BC20" s="76">
        <f t="shared" si="11"/>
        <v>365</v>
      </c>
      <c r="BD20" s="76">
        <f t="shared" si="11"/>
        <v>365</v>
      </c>
      <c r="BE20" s="76">
        <f t="shared" si="11"/>
        <v>365</v>
      </c>
      <c r="BF20" s="76">
        <f t="shared" si="11"/>
        <v>366</v>
      </c>
      <c r="BG20" s="76">
        <f t="shared" si="11"/>
        <v>365</v>
      </c>
      <c r="BH20" s="76">
        <f t="shared" si="11"/>
        <v>365</v>
      </c>
      <c r="BI20" s="76">
        <f t="shared" si="11"/>
        <v>365</v>
      </c>
      <c r="BJ20" s="76">
        <f t="shared" si="11"/>
        <v>366</v>
      </c>
      <c r="BK20" s="77">
        <f t="shared" si="11"/>
        <v>365</v>
      </c>
    </row>
    <row r="21" spans="1:63" s="1" customFormat="1" ht="14.25">
      <c r="B21" s="2"/>
      <c r="C21" s="6"/>
      <c r="D21" s="32">
        <f t="shared" si="7"/>
        <v>5</v>
      </c>
      <c r="E21" s="33" t="str">
        <f t="shared" si="8"/>
        <v>&lt;+&gt;</v>
      </c>
      <c r="F21" s="34"/>
      <c r="G21" s="35"/>
      <c r="H21" s="35"/>
      <c r="I21" s="36"/>
      <c r="J21" s="37" t="s">
        <v>2</v>
      </c>
      <c r="K21" s="24"/>
      <c r="L21" s="25"/>
      <c r="M21" s="25"/>
      <c r="N21" s="26"/>
      <c r="O21" s="74" t="str">
        <f t="shared" si="14"/>
        <v/>
      </c>
      <c r="P21" s="75" t="str">
        <f t="shared" si="14"/>
        <v/>
      </c>
      <c r="Q21" s="76" t="str">
        <f t="shared" si="14"/>
        <v/>
      </c>
      <c r="R21" s="76" t="str">
        <f t="shared" si="14"/>
        <v/>
      </c>
      <c r="S21" s="76" t="str">
        <f t="shared" si="14"/>
        <v/>
      </c>
      <c r="T21" s="76" t="str">
        <f t="shared" si="14"/>
        <v/>
      </c>
      <c r="U21" s="76" t="str">
        <f t="shared" si="14"/>
        <v/>
      </c>
      <c r="V21" s="76" t="str">
        <f t="shared" si="14"/>
        <v/>
      </c>
      <c r="W21" s="76" t="str">
        <f t="shared" si="14"/>
        <v/>
      </c>
      <c r="X21" s="76" t="str">
        <f t="shared" si="14"/>
        <v/>
      </c>
      <c r="Y21" s="76" t="str">
        <f t="shared" si="14"/>
        <v/>
      </c>
      <c r="Z21" s="76" t="str">
        <f t="shared" si="14"/>
        <v/>
      </c>
      <c r="AA21" s="76" t="str">
        <f t="shared" si="14"/>
        <v/>
      </c>
      <c r="AB21" s="76" t="str">
        <f t="shared" si="14"/>
        <v/>
      </c>
      <c r="AC21" s="76" t="str">
        <f t="shared" si="14"/>
        <v/>
      </c>
      <c r="AD21" s="76" t="str">
        <f t="shared" si="14"/>
        <v/>
      </c>
      <c r="AE21" s="76" t="str">
        <f t="shared" si="14"/>
        <v/>
      </c>
      <c r="AF21" s="76" t="str">
        <f t="shared" si="14"/>
        <v/>
      </c>
      <c r="AG21" s="76" t="str">
        <f t="shared" si="14"/>
        <v/>
      </c>
      <c r="AH21" s="76" t="str">
        <f t="shared" si="14"/>
        <v/>
      </c>
      <c r="AI21" s="76" t="str">
        <f t="shared" si="14"/>
        <v/>
      </c>
      <c r="AJ21" s="76" t="str">
        <f t="shared" si="14"/>
        <v/>
      </c>
      <c r="AK21" s="76" t="str">
        <f t="shared" si="14"/>
        <v/>
      </c>
      <c r="AL21" s="76" t="str">
        <f t="shared" si="14"/>
        <v/>
      </c>
      <c r="AM21" s="76" t="str">
        <f t="shared" si="14"/>
        <v/>
      </c>
      <c r="AN21" s="76" t="str">
        <f t="shared" si="14"/>
        <v/>
      </c>
      <c r="AO21" s="76" t="str">
        <f t="shared" si="14"/>
        <v/>
      </c>
      <c r="AP21" s="76" t="str">
        <f t="shared" si="14"/>
        <v/>
      </c>
      <c r="AQ21" s="76" t="str">
        <f t="shared" si="14"/>
        <v/>
      </c>
      <c r="AR21" s="76" t="str">
        <f t="shared" si="14"/>
        <v/>
      </c>
      <c r="AS21" s="76" t="str">
        <f t="shared" si="14"/>
        <v/>
      </c>
      <c r="AT21" s="76" t="str">
        <f t="shared" si="14"/>
        <v/>
      </c>
      <c r="AU21" s="76" t="str">
        <f t="shared" si="14"/>
        <v/>
      </c>
      <c r="AV21" s="76" t="str">
        <f t="shared" si="14"/>
        <v/>
      </c>
      <c r="AW21" s="76" t="str">
        <f t="shared" si="14"/>
        <v/>
      </c>
      <c r="AX21" s="77" t="str">
        <f t="shared" si="14"/>
        <v/>
      </c>
      <c r="AY21" s="26"/>
      <c r="AZ21" s="74" t="str">
        <f t="shared" si="11"/>
        <v/>
      </c>
      <c r="BA21" s="76" t="str">
        <f t="shared" si="11"/>
        <v/>
      </c>
      <c r="BB21" s="76" t="str">
        <f t="shared" si="11"/>
        <v/>
      </c>
      <c r="BC21" s="76" t="str">
        <f t="shared" si="11"/>
        <v/>
      </c>
      <c r="BD21" s="76" t="str">
        <f t="shared" si="11"/>
        <v/>
      </c>
      <c r="BE21" s="76" t="str">
        <f t="shared" si="11"/>
        <v/>
      </c>
      <c r="BF21" s="76" t="str">
        <f t="shared" si="11"/>
        <v/>
      </c>
      <c r="BG21" s="76" t="str">
        <f t="shared" si="11"/>
        <v/>
      </c>
      <c r="BH21" s="76" t="str">
        <f t="shared" si="11"/>
        <v/>
      </c>
      <c r="BI21" s="76" t="str">
        <f t="shared" si="11"/>
        <v/>
      </c>
      <c r="BJ21" s="76" t="str">
        <f t="shared" si="11"/>
        <v/>
      </c>
      <c r="BK21" s="77" t="str">
        <f t="shared" si="11"/>
        <v/>
      </c>
    </row>
    <row r="22" spans="1:63" s="1" customFormat="1" ht="14.25">
      <c r="B22" s="2"/>
      <c r="C22" s="6"/>
      <c r="D22" s="32">
        <f t="shared" si="7"/>
        <v>6</v>
      </c>
      <c r="E22" s="33" t="str">
        <f t="shared" si="8"/>
        <v>&lt;+&gt;</v>
      </c>
      <c r="F22" s="35"/>
      <c r="G22" s="35"/>
      <c r="H22" s="35"/>
      <c r="I22" s="48"/>
      <c r="J22" s="37" t="s">
        <v>2</v>
      </c>
      <c r="K22" s="24"/>
      <c r="L22" s="25"/>
      <c r="M22" s="25"/>
      <c r="N22" s="25"/>
      <c r="O22" s="74" t="str">
        <f t="shared" si="14"/>
        <v/>
      </c>
      <c r="P22" s="75" t="str">
        <f t="shared" si="14"/>
        <v/>
      </c>
      <c r="Q22" s="76" t="str">
        <f t="shared" si="14"/>
        <v/>
      </c>
      <c r="R22" s="76" t="str">
        <f t="shared" si="14"/>
        <v/>
      </c>
      <c r="S22" s="76" t="str">
        <f t="shared" si="14"/>
        <v/>
      </c>
      <c r="T22" s="76" t="str">
        <f t="shared" si="14"/>
        <v/>
      </c>
      <c r="U22" s="76" t="str">
        <f t="shared" si="14"/>
        <v/>
      </c>
      <c r="V22" s="76" t="str">
        <f t="shared" si="14"/>
        <v/>
      </c>
      <c r="W22" s="76" t="str">
        <f t="shared" si="14"/>
        <v/>
      </c>
      <c r="X22" s="76" t="str">
        <f t="shared" si="14"/>
        <v/>
      </c>
      <c r="Y22" s="76" t="str">
        <f t="shared" si="14"/>
        <v/>
      </c>
      <c r="Z22" s="76" t="str">
        <f t="shared" si="14"/>
        <v/>
      </c>
      <c r="AA22" s="76" t="str">
        <f t="shared" si="14"/>
        <v/>
      </c>
      <c r="AB22" s="76" t="str">
        <f t="shared" si="14"/>
        <v/>
      </c>
      <c r="AC22" s="76" t="str">
        <f t="shared" si="14"/>
        <v/>
      </c>
      <c r="AD22" s="76" t="str">
        <f t="shared" si="14"/>
        <v/>
      </c>
      <c r="AE22" s="76" t="str">
        <f t="shared" si="14"/>
        <v/>
      </c>
      <c r="AF22" s="76" t="str">
        <f t="shared" si="14"/>
        <v/>
      </c>
      <c r="AG22" s="76" t="str">
        <f t="shared" si="14"/>
        <v/>
      </c>
      <c r="AH22" s="76" t="str">
        <f t="shared" si="14"/>
        <v/>
      </c>
      <c r="AI22" s="76" t="str">
        <f t="shared" si="14"/>
        <v/>
      </c>
      <c r="AJ22" s="76" t="str">
        <f t="shared" si="14"/>
        <v/>
      </c>
      <c r="AK22" s="76" t="str">
        <f t="shared" si="14"/>
        <v/>
      </c>
      <c r="AL22" s="76" t="str">
        <f t="shared" si="14"/>
        <v/>
      </c>
      <c r="AM22" s="76" t="str">
        <f t="shared" si="14"/>
        <v/>
      </c>
      <c r="AN22" s="76" t="str">
        <f t="shared" si="14"/>
        <v/>
      </c>
      <c r="AO22" s="76" t="str">
        <f t="shared" si="14"/>
        <v/>
      </c>
      <c r="AP22" s="76" t="str">
        <f t="shared" si="14"/>
        <v/>
      </c>
      <c r="AQ22" s="76" t="str">
        <f t="shared" si="14"/>
        <v/>
      </c>
      <c r="AR22" s="76" t="str">
        <f t="shared" si="14"/>
        <v/>
      </c>
      <c r="AS22" s="76" t="str">
        <f t="shared" si="14"/>
        <v/>
      </c>
      <c r="AT22" s="76" t="str">
        <f t="shared" si="14"/>
        <v/>
      </c>
      <c r="AU22" s="76" t="str">
        <f t="shared" si="14"/>
        <v/>
      </c>
      <c r="AV22" s="76" t="str">
        <f t="shared" si="14"/>
        <v/>
      </c>
      <c r="AW22" s="76" t="str">
        <f t="shared" si="14"/>
        <v/>
      </c>
      <c r="AX22" s="77" t="str">
        <f t="shared" si="14"/>
        <v/>
      </c>
      <c r="AY22" s="25"/>
      <c r="AZ22" s="74" t="str">
        <f t="shared" si="11"/>
        <v/>
      </c>
      <c r="BA22" s="76" t="str">
        <f t="shared" si="11"/>
        <v/>
      </c>
      <c r="BB22" s="76" t="str">
        <f t="shared" si="11"/>
        <v/>
      </c>
      <c r="BC22" s="76" t="str">
        <f t="shared" si="11"/>
        <v/>
      </c>
      <c r="BD22" s="76" t="str">
        <f t="shared" si="11"/>
        <v/>
      </c>
      <c r="BE22" s="76" t="str">
        <f t="shared" si="11"/>
        <v/>
      </c>
      <c r="BF22" s="76" t="str">
        <f t="shared" si="11"/>
        <v/>
      </c>
      <c r="BG22" s="76" t="str">
        <f t="shared" si="11"/>
        <v/>
      </c>
      <c r="BH22" s="76" t="str">
        <f t="shared" si="11"/>
        <v/>
      </c>
      <c r="BI22" s="76" t="str">
        <f t="shared" si="11"/>
        <v/>
      </c>
      <c r="BJ22" s="76" t="str">
        <f t="shared" si="11"/>
        <v/>
      </c>
      <c r="BK22" s="77" t="str">
        <f t="shared" si="11"/>
        <v/>
      </c>
    </row>
    <row r="23" spans="1:63" s="1" customFormat="1" ht="14.25">
      <c r="B23" s="2"/>
      <c r="C23" s="6"/>
      <c r="D23" s="32">
        <f t="shared" si="7"/>
        <v>7</v>
      </c>
      <c r="E23" s="33" t="str">
        <f t="shared" si="8"/>
        <v>&lt;+&gt;</v>
      </c>
      <c r="F23" s="35"/>
      <c r="G23" s="35"/>
      <c r="H23" s="35"/>
      <c r="I23" s="48"/>
      <c r="J23" s="37" t="s">
        <v>2</v>
      </c>
      <c r="K23" s="24"/>
      <c r="L23" s="25"/>
      <c r="M23" s="25"/>
      <c r="N23" s="25"/>
      <c r="O23" s="74" t="str">
        <f t="shared" si="14"/>
        <v/>
      </c>
      <c r="P23" s="75" t="str">
        <f t="shared" si="14"/>
        <v/>
      </c>
      <c r="Q23" s="76" t="str">
        <f t="shared" si="14"/>
        <v/>
      </c>
      <c r="R23" s="76" t="str">
        <f t="shared" si="14"/>
        <v/>
      </c>
      <c r="S23" s="76" t="str">
        <f t="shared" si="14"/>
        <v/>
      </c>
      <c r="T23" s="76" t="str">
        <f t="shared" si="14"/>
        <v/>
      </c>
      <c r="U23" s="76" t="str">
        <f t="shared" si="14"/>
        <v/>
      </c>
      <c r="V23" s="76" t="str">
        <f t="shared" si="14"/>
        <v/>
      </c>
      <c r="W23" s="76" t="str">
        <f t="shared" si="14"/>
        <v/>
      </c>
      <c r="X23" s="76" t="str">
        <f t="shared" si="14"/>
        <v/>
      </c>
      <c r="Y23" s="76" t="str">
        <f t="shared" si="14"/>
        <v/>
      </c>
      <c r="Z23" s="76" t="str">
        <f t="shared" si="14"/>
        <v/>
      </c>
      <c r="AA23" s="76" t="str">
        <f t="shared" si="14"/>
        <v/>
      </c>
      <c r="AB23" s="76" t="str">
        <f t="shared" si="14"/>
        <v/>
      </c>
      <c r="AC23" s="76" t="str">
        <f t="shared" si="14"/>
        <v/>
      </c>
      <c r="AD23" s="76" t="str">
        <f t="shared" si="14"/>
        <v/>
      </c>
      <c r="AE23" s="76" t="str">
        <f t="shared" si="14"/>
        <v/>
      </c>
      <c r="AF23" s="76" t="str">
        <f t="shared" si="14"/>
        <v/>
      </c>
      <c r="AG23" s="76" t="str">
        <f t="shared" si="14"/>
        <v/>
      </c>
      <c r="AH23" s="76" t="str">
        <f t="shared" si="14"/>
        <v/>
      </c>
      <c r="AI23" s="76" t="str">
        <f t="shared" si="14"/>
        <v/>
      </c>
      <c r="AJ23" s="76" t="str">
        <f t="shared" si="14"/>
        <v/>
      </c>
      <c r="AK23" s="76" t="str">
        <f t="shared" si="14"/>
        <v/>
      </c>
      <c r="AL23" s="76" t="str">
        <f t="shared" si="14"/>
        <v/>
      </c>
      <c r="AM23" s="76" t="str">
        <f t="shared" si="14"/>
        <v/>
      </c>
      <c r="AN23" s="76" t="str">
        <f t="shared" si="14"/>
        <v/>
      </c>
      <c r="AO23" s="76" t="str">
        <f t="shared" si="14"/>
        <v/>
      </c>
      <c r="AP23" s="76" t="str">
        <f t="shared" si="14"/>
        <v/>
      </c>
      <c r="AQ23" s="76" t="str">
        <f t="shared" si="14"/>
        <v/>
      </c>
      <c r="AR23" s="76" t="str">
        <f t="shared" si="14"/>
        <v/>
      </c>
      <c r="AS23" s="76" t="str">
        <f t="shared" si="14"/>
        <v/>
      </c>
      <c r="AT23" s="76" t="str">
        <f t="shared" si="14"/>
        <v/>
      </c>
      <c r="AU23" s="76" t="str">
        <f t="shared" si="14"/>
        <v/>
      </c>
      <c r="AV23" s="76" t="str">
        <f t="shared" si="14"/>
        <v/>
      </c>
      <c r="AW23" s="76" t="str">
        <f t="shared" si="14"/>
        <v/>
      </c>
      <c r="AX23" s="77" t="str">
        <f t="shared" si="14"/>
        <v/>
      </c>
      <c r="AY23" s="25"/>
      <c r="AZ23" s="74" t="str">
        <f t="shared" si="11"/>
        <v/>
      </c>
      <c r="BA23" s="76" t="str">
        <f t="shared" si="11"/>
        <v/>
      </c>
      <c r="BB23" s="76" t="str">
        <f t="shared" si="11"/>
        <v/>
      </c>
      <c r="BC23" s="76" t="str">
        <f t="shared" si="11"/>
        <v/>
      </c>
      <c r="BD23" s="76" t="str">
        <f t="shared" si="11"/>
        <v/>
      </c>
      <c r="BE23" s="76" t="str">
        <f t="shared" si="11"/>
        <v/>
      </c>
      <c r="BF23" s="76" t="str">
        <f t="shared" si="11"/>
        <v/>
      </c>
      <c r="BG23" s="76" t="str">
        <f t="shared" si="11"/>
        <v/>
      </c>
      <c r="BH23" s="76" t="str">
        <f t="shared" si="11"/>
        <v/>
      </c>
      <c r="BI23" s="76" t="str">
        <f t="shared" si="11"/>
        <v/>
      </c>
      <c r="BJ23" s="76" t="str">
        <f t="shared" si="11"/>
        <v/>
      </c>
      <c r="BK23" s="77" t="str">
        <f t="shared" si="11"/>
        <v/>
      </c>
    </row>
    <row r="24" spans="1:63" s="1" customFormat="1" thickBot="1">
      <c r="B24" s="2"/>
      <c r="C24" s="6"/>
      <c r="D24" s="32">
        <f t="shared" si="7"/>
        <v>8</v>
      </c>
      <c r="E24" s="54" t="str">
        <f t="shared" si="8"/>
        <v>&lt;+&gt;</v>
      </c>
      <c r="F24" s="55"/>
      <c r="G24" s="55"/>
      <c r="H24" s="55"/>
      <c r="I24" s="56"/>
      <c r="J24" s="57" t="s">
        <v>2</v>
      </c>
      <c r="K24" s="24"/>
      <c r="L24" s="25"/>
      <c r="M24" s="25"/>
      <c r="N24" s="25"/>
      <c r="O24" s="78" t="str">
        <f t="shared" si="14"/>
        <v/>
      </c>
      <c r="P24" s="79" t="str">
        <f t="shared" si="14"/>
        <v/>
      </c>
      <c r="Q24" s="80" t="str">
        <f t="shared" si="14"/>
        <v/>
      </c>
      <c r="R24" s="80" t="str">
        <f t="shared" si="14"/>
        <v/>
      </c>
      <c r="S24" s="80" t="str">
        <f t="shared" si="14"/>
        <v/>
      </c>
      <c r="T24" s="80" t="str">
        <f t="shared" si="14"/>
        <v/>
      </c>
      <c r="U24" s="80" t="str">
        <f t="shared" si="14"/>
        <v/>
      </c>
      <c r="V24" s="80" t="str">
        <f t="shared" si="14"/>
        <v/>
      </c>
      <c r="W24" s="80" t="str">
        <f t="shared" si="14"/>
        <v/>
      </c>
      <c r="X24" s="80" t="str">
        <f t="shared" si="14"/>
        <v/>
      </c>
      <c r="Y24" s="80" t="str">
        <f t="shared" si="14"/>
        <v/>
      </c>
      <c r="Z24" s="80" t="str">
        <f t="shared" si="14"/>
        <v/>
      </c>
      <c r="AA24" s="80" t="str">
        <f t="shared" si="14"/>
        <v/>
      </c>
      <c r="AB24" s="80" t="str">
        <f t="shared" si="14"/>
        <v/>
      </c>
      <c r="AC24" s="80" t="str">
        <f t="shared" si="14"/>
        <v/>
      </c>
      <c r="AD24" s="80" t="str">
        <f t="shared" si="14"/>
        <v/>
      </c>
      <c r="AE24" s="80" t="str">
        <f t="shared" si="14"/>
        <v/>
      </c>
      <c r="AF24" s="80" t="str">
        <f t="shared" si="14"/>
        <v/>
      </c>
      <c r="AG24" s="80" t="str">
        <f t="shared" si="14"/>
        <v/>
      </c>
      <c r="AH24" s="80" t="str">
        <f t="shared" si="14"/>
        <v/>
      </c>
      <c r="AI24" s="80" t="str">
        <f t="shared" si="14"/>
        <v/>
      </c>
      <c r="AJ24" s="80" t="str">
        <f t="shared" si="14"/>
        <v/>
      </c>
      <c r="AK24" s="80" t="str">
        <f t="shared" si="14"/>
        <v/>
      </c>
      <c r="AL24" s="80" t="str">
        <f t="shared" si="14"/>
        <v/>
      </c>
      <c r="AM24" s="80" t="str">
        <f t="shared" si="14"/>
        <v/>
      </c>
      <c r="AN24" s="80" t="str">
        <f t="shared" si="14"/>
        <v/>
      </c>
      <c r="AO24" s="80" t="str">
        <f t="shared" si="14"/>
        <v/>
      </c>
      <c r="AP24" s="80" t="str">
        <f t="shared" si="14"/>
        <v/>
      </c>
      <c r="AQ24" s="80" t="str">
        <f t="shared" si="14"/>
        <v/>
      </c>
      <c r="AR24" s="80" t="str">
        <f t="shared" si="14"/>
        <v/>
      </c>
      <c r="AS24" s="80" t="str">
        <f t="shared" si="14"/>
        <v/>
      </c>
      <c r="AT24" s="80" t="str">
        <f t="shared" si="14"/>
        <v/>
      </c>
      <c r="AU24" s="80" t="str">
        <f t="shared" si="14"/>
        <v/>
      </c>
      <c r="AV24" s="80" t="str">
        <f t="shared" si="14"/>
        <v/>
      </c>
      <c r="AW24" s="80" t="str">
        <f t="shared" si="14"/>
        <v/>
      </c>
      <c r="AX24" s="81" t="str">
        <f t="shared" si="14"/>
        <v/>
      </c>
      <c r="AY24" s="25"/>
      <c r="AZ24" s="78" t="str">
        <f t="shared" si="11"/>
        <v/>
      </c>
      <c r="BA24" s="80" t="str">
        <f t="shared" si="11"/>
        <v/>
      </c>
      <c r="BB24" s="80" t="str">
        <f t="shared" si="11"/>
        <v/>
      </c>
      <c r="BC24" s="80" t="str">
        <f t="shared" si="11"/>
        <v/>
      </c>
      <c r="BD24" s="80" t="str">
        <f t="shared" si="11"/>
        <v/>
      </c>
      <c r="BE24" s="80" t="str">
        <f t="shared" si="11"/>
        <v/>
      </c>
      <c r="BF24" s="80" t="str">
        <f t="shared" si="11"/>
        <v/>
      </c>
      <c r="BG24" s="80" t="str">
        <f t="shared" si="11"/>
        <v/>
      </c>
      <c r="BH24" s="80" t="str">
        <f t="shared" si="11"/>
        <v/>
      </c>
      <c r="BI24" s="80" t="str">
        <f t="shared" si="11"/>
        <v/>
      </c>
      <c r="BJ24" s="80" t="str">
        <f t="shared" si="11"/>
        <v/>
      </c>
      <c r="BK24" s="81" t="str">
        <f t="shared" si="11"/>
        <v/>
      </c>
    </row>
    <row r="25" spans="1:63" s="1" customFormat="1" ht="14.25">
      <c r="B25" s="2"/>
      <c r="C25" s="6"/>
      <c r="D25" s="7"/>
      <c r="E25" s="7"/>
      <c r="F25" s="7"/>
      <c r="G25" s="7"/>
      <c r="H25" s="8"/>
      <c r="I25" s="8"/>
      <c r="J25" s="9"/>
      <c r="K25" s="10"/>
      <c r="L25" s="10"/>
      <c r="M25" s="10"/>
      <c r="N25" s="10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7"/>
      <c r="AY25" s="10"/>
      <c r="AZ25" s="11"/>
      <c r="BA25" s="11"/>
      <c r="BB25" s="11"/>
      <c r="BC25" s="7"/>
      <c r="BD25" s="7"/>
      <c r="BE25" s="7"/>
      <c r="BF25" s="7"/>
      <c r="BG25" s="7"/>
      <c r="BH25" s="7"/>
      <c r="BI25" s="7"/>
      <c r="BJ25" s="7"/>
      <c r="BK25" s="7"/>
    </row>
    <row r="26" spans="1:63" s="12" customFormat="1" ht="13.5" customHeight="1">
      <c r="A26" s="82"/>
      <c r="B26" s="82"/>
      <c r="C26" s="3" t="s">
        <v>4</v>
      </c>
      <c r="D26" s="4"/>
      <c r="E26" s="4"/>
      <c r="F26" s="4"/>
      <c r="G26" s="4"/>
      <c r="H26" s="4"/>
      <c r="I26" s="4"/>
      <c r="J26" s="5"/>
      <c r="K26" s="4"/>
      <c r="L26" s="4"/>
      <c r="M26" s="4"/>
      <c r="N26" s="4"/>
      <c r="O26" s="4" t="s">
        <v>5</v>
      </c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</row>
    <row r="27" spans="1:63" s="12" customFormat="1" ht="13.5" customHeight="1" thickBot="1">
      <c r="A27" s="82"/>
      <c r="B27" s="82"/>
      <c r="C27" s="83"/>
      <c r="D27" s="84"/>
      <c r="E27" s="84"/>
      <c r="F27" s="84"/>
      <c r="G27" s="84"/>
      <c r="H27" s="84"/>
      <c r="I27" s="84"/>
      <c r="J27" s="85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6">
        <f>+R6</f>
        <v>0</v>
      </c>
      <c r="AE27" s="86">
        <f t="shared" ref="AE27:AY27" si="15">+S6</f>
        <v>0</v>
      </c>
      <c r="AF27" s="86">
        <f t="shared" si="15"/>
        <v>0</v>
      </c>
      <c r="AG27" s="86">
        <f t="shared" si="15"/>
        <v>0</v>
      </c>
      <c r="AH27" s="86">
        <f t="shared" si="15"/>
        <v>0</v>
      </c>
      <c r="AI27" s="86">
        <f t="shared" si="15"/>
        <v>0</v>
      </c>
      <c r="AJ27" s="86">
        <f t="shared" si="15"/>
        <v>0</v>
      </c>
      <c r="AK27" s="86">
        <f t="shared" si="15"/>
        <v>0</v>
      </c>
      <c r="AL27" s="86">
        <f t="shared" si="15"/>
        <v>0</v>
      </c>
      <c r="AM27" s="86">
        <f t="shared" si="15"/>
        <v>0</v>
      </c>
      <c r="AN27" s="86">
        <f t="shared" si="15"/>
        <v>0</v>
      </c>
      <c r="AO27" s="86">
        <f t="shared" si="15"/>
        <v>0</v>
      </c>
      <c r="AP27" s="86">
        <f t="shared" si="15"/>
        <v>0</v>
      </c>
      <c r="AQ27" s="86">
        <f t="shared" si="15"/>
        <v>0</v>
      </c>
      <c r="AR27" s="86">
        <f t="shared" si="15"/>
        <v>0</v>
      </c>
      <c r="AS27" s="86">
        <f t="shared" si="15"/>
        <v>0</v>
      </c>
      <c r="AT27" s="86">
        <f t="shared" si="15"/>
        <v>0</v>
      </c>
      <c r="AU27" s="86">
        <f t="shared" si="15"/>
        <v>0</v>
      </c>
      <c r="AV27" s="86">
        <f t="shared" si="15"/>
        <v>0</v>
      </c>
      <c r="AW27" s="86">
        <f t="shared" si="15"/>
        <v>0</v>
      </c>
      <c r="AX27" s="86">
        <f t="shared" si="15"/>
        <v>0</v>
      </c>
      <c r="AY27" s="86">
        <f t="shared" si="15"/>
        <v>0</v>
      </c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</row>
    <row r="28" spans="1:63" s="12" customFormat="1" ht="13.5" customHeight="1" thickBot="1">
      <c r="A28" s="82"/>
      <c r="B28" s="82"/>
      <c r="C28" s="6"/>
      <c r="D28" s="7"/>
      <c r="E28" s="7"/>
      <c r="F28" s="7"/>
      <c r="G28" s="7"/>
      <c r="H28" s="8"/>
      <c r="I28" s="8"/>
      <c r="J28" s="9"/>
      <c r="K28" s="10"/>
      <c r="L28" s="10"/>
      <c r="M28" s="10"/>
      <c r="N28" s="10"/>
      <c r="O28" s="109">
        <f>+O15</f>
        <v>43101</v>
      </c>
      <c r="P28" s="110">
        <f>+EDATE(O28,1)</f>
        <v>43132</v>
      </c>
      <c r="Q28" s="111">
        <f t="shared" ref="Q28:AX28" si="16">+EDATE(P28,1)</f>
        <v>43160</v>
      </c>
      <c r="R28" s="111">
        <f t="shared" si="16"/>
        <v>43191</v>
      </c>
      <c r="S28" s="111">
        <f t="shared" si="16"/>
        <v>43221</v>
      </c>
      <c r="T28" s="111">
        <f t="shared" si="16"/>
        <v>43252</v>
      </c>
      <c r="U28" s="111">
        <f t="shared" si="16"/>
        <v>43282</v>
      </c>
      <c r="V28" s="111">
        <f t="shared" si="16"/>
        <v>43313</v>
      </c>
      <c r="W28" s="111">
        <f t="shared" si="16"/>
        <v>43344</v>
      </c>
      <c r="X28" s="111">
        <f t="shared" si="16"/>
        <v>43374</v>
      </c>
      <c r="Y28" s="111">
        <f t="shared" si="16"/>
        <v>43405</v>
      </c>
      <c r="Z28" s="111">
        <f t="shared" si="16"/>
        <v>43435</v>
      </c>
      <c r="AA28" s="111">
        <f t="shared" si="16"/>
        <v>43466</v>
      </c>
      <c r="AB28" s="111">
        <f t="shared" si="16"/>
        <v>43497</v>
      </c>
      <c r="AC28" s="111">
        <f t="shared" si="16"/>
        <v>43525</v>
      </c>
      <c r="AD28" s="111">
        <f t="shared" si="16"/>
        <v>43556</v>
      </c>
      <c r="AE28" s="111">
        <f t="shared" si="16"/>
        <v>43586</v>
      </c>
      <c r="AF28" s="111">
        <f t="shared" si="16"/>
        <v>43617</v>
      </c>
      <c r="AG28" s="111">
        <f t="shared" si="16"/>
        <v>43647</v>
      </c>
      <c r="AH28" s="111">
        <f t="shared" si="16"/>
        <v>43678</v>
      </c>
      <c r="AI28" s="111">
        <f t="shared" si="16"/>
        <v>43709</v>
      </c>
      <c r="AJ28" s="111">
        <f t="shared" si="16"/>
        <v>43739</v>
      </c>
      <c r="AK28" s="111">
        <f t="shared" si="16"/>
        <v>43770</v>
      </c>
      <c r="AL28" s="111">
        <f t="shared" si="16"/>
        <v>43800</v>
      </c>
      <c r="AM28" s="111">
        <f t="shared" si="16"/>
        <v>43831</v>
      </c>
      <c r="AN28" s="111">
        <f t="shared" si="16"/>
        <v>43862</v>
      </c>
      <c r="AO28" s="111">
        <f t="shared" si="16"/>
        <v>43891</v>
      </c>
      <c r="AP28" s="111">
        <f t="shared" si="16"/>
        <v>43922</v>
      </c>
      <c r="AQ28" s="111">
        <f t="shared" si="16"/>
        <v>43952</v>
      </c>
      <c r="AR28" s="111">
        <f t="shared" si="16"/>
        <v>43983</v>
      </c>
      <c r="AS28" s="111">
        <f t="shared" si="16"/>
        <v>44013</v>
      </c>
      <c r="AT28" s="111">
        <f t="shared" si="16"/>
        <v>44044</v>
      </c>
      <c r="AU28" s="111">
        <f t="shared" si="16"/>
        <v>44075</v>
      </c>
      <c r="AV28" s="111">
        <f t="shared" si="16"/>
        <v>44105</v>
      </c>
      <c r="AW28" s="111">
        <f t="shared" si="16"/>
        <v>44136</v>
      </c>
      <c r="AX28" s="112">
        <f t="shared" si="16"/>
        <v>44166</v>
      </c>
      <c r="AY28" s="113"/>
      <c r="AZ28" s="114"/>
      <c r="BA28" s="114"/>
      <c r="BB28" s="114"/>
      <c r="BC28" s="115"/>
      <c r="BD28" s="115"/>
      <c r="BE28" s="115"/>
      <c r="BF28" s="115"/>
      <c r="BG28" s="115"/>
      <c r="BH28" s="115"/>
      <c r="BI28" s="115"/>
      <c r="BJ28" s="115"/>
      <c r="BK28" s="115"/>
    </row>
    <row r="29" spans="1:63" s="12" customFormat="1" ht="13.5" customHeight="1">
      <c r="A29" s="82"/>
      <c r="B29" s="82"/>
      <c r="C29" s="6"/>
      <c r="E29" s="13" t="s">
        <v>6</v>
      </c>
      <c r="F29" s="14"/>
      <c r="G29" s="14"/>
      <c r="H29" s="14"/>
      <c r="I29" s="14"/>
      <c r="J29" s="15" t="s">
        <v>1</v>
      </c>
      <c r="K29" s="16"/>
      <c r="L29" s="17"/>
      <c r="M29" s="17"/>
      <c r="N29" s="17"/>
      <c r="O29" s="104" t="str">
        <f t="shared" ref="O29:AX29" si="17">PeriodNum</f>
        <v>1 m</v>
      </c>
      <c r="P29" s="105" t="str">
        <f t="shared" si="17"/>
        <v>2 m</v>
      </c>
      <c r="Q29" s="106" t="str">
        <f t="shared" si="17"/>
        <v>3 m</v>
      </c>
      <c r="R29" s="106" t="str">
        <f t="shared" si="17"/>
        <v>4 m</v>
      </c>
      <c r="S29" s="106" t="str">
        <f t="shared" si="17"/>
        <v>5 m</v>
      </c>
      <c r="T29" s="106" t="str">
        <f t="shared" si="17"/>
        <v>6 m</v>
      </c>
      <c r="U29" s="106" t="str">
        <f t="shared" si="17"/>
        <v>7 m</v>
      </c>
      <c r="V29" s="106" t="str">
        <f t="shared" si="17"/>
        <v>8 m</v>
      </c>
      <c r="W29" s="106" t="str">
        <f t="shared" si="17"/>
        <v>9 m</v>
      </c>
      <c r="X29" s="106" t="str">
        <f t="shared" si="17"/>
        <v>10 m</v>
      </c>
      <c r="Y29" s="106" t="str">
        <f t="shared" si="17"/>
        <v>11 m</v>
      </c>
      <c r="Z29" s="106" t="str">
        <f t="shared" si="17"/>
        <v>12 m</v>
      </c>
      <c r="AA29" s="106" t="str">
        <f t="shared" si="17"/>
        <v>13 m</v>
      </c>
      <c r="AB29" s="106" t="str">
        <f t="shared" si="17"/>
        <v>14 m</v>
      </c>
      <c r="AC29" s="106" t="str">
        <f t="shared" si="17"/>
        <v>15 m</v>
      </c>
      <c r="AD29" s="106" t="str">
        <f t="shared" si="17"/>
        <v>16 m</v>
      </c>
      <c r="AE29" s="106" t="str">
        <f t="shared" si="17"/>
        <v>17 m</v>
      </c>
      <c r="AF29" s="106" t="str">
        <f t="shared" si="17"/>
        <v>18 m</v>
      </c>
      <c r="AG29" s="106" t="str">
        <f t="shared" si="17"/>
        <v>19 m</v>
      </c>
      <c r="AH29" s="106" t="str">
        <f t="shared" si="17"/>
        <v>20 m</v>
      </c>
      <c r="AI29" s="106" t="str">
        <f t="shared" si="17"/>
        <v>21 m</v>
      </c>
      <c r="AJ29" s="106" t="str">
        <f t="shared" si="17"/>
        <v>22 m</v>
      </c>
      <c r="AK29" s="106" t="str">
        <f t="shared" si="17"/>
        <v>23 m</v>
      </c>
      <c r="AL29" s="106" t="str">
        <f t="shared" si="17"/>
        <v>24 m</v>
      </c>
      <c r="AM29" s="106" t="str">
        <f t="shared" si="17"/>
        <v>25 m</v>
      </c>
      <c r="AN29" s="106" t="str">
        <f t="shared" si="17"/>
        <v>26 m</v>
      </c>
      <c r="AO29" s="106" t="str">
        <f t="shared" si="17"/>
        <v>27 m</v>
      </c>
      <c r="AP29" s="106" t="str">
        <f t="shared" si="17"/>
        <v>28 m</v>
      </c>
      <c r="AQ29" s="106" t="str">
        <f t="shared" si="17"/>
        <v>29 m</v>
      </c>
      <c r="AR29" s="106" t="str">
        <f t="shared" si="17"/>
        <v>30 m</v>
      </c>
      <c r="AS29" s="106" t="str">
        <f t="shared" si="17"/>
        <v>31 m</v>
      </c>
      <c r="AT29" s="106" t="str">
        <f t="shared" si="17"/>
        <v>32 m</v>
      </c>
      <c r="AU29" s="106" t="str">
        <f t="shared" si="17"/>
        <v>33 m</v>
      </c>
      <c r="AV29" s="106" t="str">
        <f t="shared" si="17"/>
        <v>34 m</v>
      </c>
      <c r="AW29" s="106" t="str">
        <f t="shared" si="17"/>
        <v>35 m</v>
      </c>
      <c r="AX29" s="107" t="str">
        <f t="shared" si="17"/>
        <v>36 m</v>
      </c>
      <c r="AY29" s="108"/>
      <c r="AZ29" s="104">
        <f t="shared" ref="AZ29:BK29" si="18">PeriodNum</f>
        <v>1</v>
      </c>
      <c r="BA29" s="106">
        <f t="shared" si="18"/>
        <v>2</v>
      </c>
      <c r="BB29" s="106">
        <f t="shared" si="18"/>
        <v>3</v>
      </c>
      <c r="BC29" s="106">
        <f t="shared" si="18"/>
        <v>4</v>
      </c>
      <c r="BD29" s="106">
        <f t="shared" si="18"/>
        <v>5</v>
      </c>
      <c r="BE29" s="106">
        <f t="shared" si="18"/>
        <v>6</v>
      </c>
      <c r="BF29" s="106">
        <f t="shared" si="18"/>
        <v>7</v>
      </c>
      <c r="BG29" s="106">
        <f t="shared" si="18"/>
        <v>8</v>
      </c>
      <c r="BH29" s="106">
        <f t="shared" si="18"/>
        <v>9</v>
      </c>
      <c r="BI29" s="106">
        <f t="shared" si="18"/>
        <v>10</v>
      </c>
      <c r="BJ29" s="106">
        <f t="shared" si="18"/>
        <v>11</v>
      </c>
      <c r="BK29" s="107">
        <f t="shared" si="18"/>
        <v>12</v>
      </c>
    </row>
    <row r="30" spans="1:63" s="12" customFormat="1" ht="13.5" customHeight="1">
      <c r="A30" s="82"/>
      <c r="B30" s="82"/>
      <c r="C30" s="6"/>
      <c r="D30" s="18">
        <f t="shared" ref="D30:D37" si="19">D29+1</f>
        <v>1</v>
      </c>
      <c r="E30" s="19" t="str">
        <f t="shared" ref="E30:E37" si="20">E5</f>
        <v>Standard 15m</v>
      </c>
      <c r="F30" s="20"/>
      <c r="G30" s="21"/>
      <c r="H30" s="21"/>
      <c r="I30" s="22"/>
      <c r="J30" s="23" t="s">
        <v>7</v>
      </c>
      <c r="K30" s="24"/>
      <c r="L30" s="25"/>
      <c r="M30" s="25"/>
      <c r="N30" s="87"/>
      <c r="O30" s="88"/>
      <c r="P30" s="88"/>
      <c r="Q30" s="88"/>
      <c r="R30" s="88"/>
      <c r="S30" s="88"/>
      <c r="T30" s="88"/>
      <c r="U30" s="88"/>
      <c r="V30" s="88"/>
      <c r="W30" s="88"/>
      <c r="X30" s="88"/>
      <c r="Y30" s="88"/>
      <c r="Z30" s="88"/>
      <c r="AA30" s="88"/>
      <c r="AB30" s="88"/>
      <c r="AC30" s="88"/>
      <c r="AD30" s="116">
        <f>INDEX($E$1:$AX$12,MATCH($E30,$E$1:$E$12,0),MATCH(DATE(YEAR(AD28)-1,MONTH(AD28),DAY(AD28)),$E$1:$BK$1,0))</f>
        <v>20</v>
      </c>
      <c r="AE30" s="116">
        <f>INDEX($E$1:$AX$12,MATCH($E30,$E$1:$E$12,0),MATCH(DATE(YEAR(AE28)-1,MONTH(AE28),DAY(AE28)),$E$1:$BK$1,0))</f>
        <v>10</v>
      </c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87"/>
      <c r="AZ30" s="89">
        <f t="shared" ref="AZ30:AZ37" si="21">+IFERROR(AVERAGE(O30:Z30),0)</f>
        <v>0</v>
      </c>
      <c r="BA30" s="90">
        <f t="shared" ref="BA30:BA37" si="22">+IFERROR(AVERAGE(AA30:AL30),0)</f>
        <v>15</v>
      </c>
      <c r="BB30" s="90">
        <f t="shared" ref="BB30:BB37" si="23">+IFERROR(AVERAGE(AM30:AX30),0)</f>
        <v>0</v>
      </c>
      <c r="BC30" s="88" t="e">
        <f>SUMIF(#REF!,$E30,#REF!)</f>
        <v>#REF!</v>
      </c>
      <c r="BD30" s="91"/>
      <c r="BE30" s="92"/>
      <c r="BF30" s="92"/>
      <c r="BG30" s="92"/>
      <c r="BH30" s="92"/>
      <c r="BI30" s="92"/>
      <c r="BJ30" s="92"/>
      <c r="BK30" s="93"/>
    </row>
    <row r="31" spans="1:63" s="12" customFormat="1" ht="13.5" customHeight="1">
      <c r="A31" s="82"/>
      <c r="B31" s="82"/>
      <c r="C31" s="6"/>
      <c r="D31" s="32">
        <f t="shared" si="19"/>
        <v>2</v>
      </c>
      <c r="E31" s="33" t="str">
        <f t="shared" si="20"/>
        <v>&lt;+&gt;</v>
      </c>
      <c r="F31" s="34"/>
      <c r="G31" s="35"/>
      <c r="H31" s="35"/>
      <c r="I31" s="36"/>
      <c r="J31" s="37" t="s">
        <v>7</v>
      </c>
      <c r="K31" s="24"/>
      <c r="L31" s="25"/>
      <c r="M31" s="25"/>
      <c r="N31" s="87"/>
      <c r="O31" s="94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5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6"/>
      <c r="AY31" s="87"/>
      <c r="AZ31" s="97">
        <f t="shared" si="21"/>
        <v>0</v>
      </c>
      <c r="BA31" s="98">
        <f t="shared" si="22"/>
        <v>0</v>
      </c>
      <c r="BB31" s="98">
        <f t="shared" si="23"/>
        <v>0</v>
      </c>
      <c r="BC31" s="95"/>
      <c r="BD31" s="99"/>
      <c r="BE31" s="100"/>
      <c r="BF31" s="100"/>
      <c r="BG31" s="100"/>
      <c r="BH31" s="100"/>
      <c r="BI31" s="100"/>
      <c r="BJ31" s="100"/>
      <c r="BK31" s="96"/>
    </row>
    <row r="32" spans="1:63" s="12" customFormat="1" ht="13.5" customHeight="1">
      <c r="A32" s="82"/>
      <c r="B32" s="82"/>
      <c r="C32" s="6"/>
      <c r="D32" s="32">
        <f t="shared" si="19"/>
        <v>3</v>
      </c>
      <c r="E32" s="33" t="str">
        <f t="shared" si="20"/>
        <v>&lt;+&gt;</v>
      </c>
      <c r="F32" s="34"/>
      <c r="G32" s="35"/>
      <c r="H32" s="35"/>
      <c r="I32" s="36"/>
      <c r="J32" s="37" t="s">
        <v>7</v>
      </c>
      <c r="K32" s="24"/>
      <c r="L32" s="25"/>
      <c r="M32" s="25"/>
      <c r="N32" s="87"/>
      <c r="O32" s="49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2"/>
      <c r="AY32" s="87"/>
      <c r="AZ32" s="97">
        <f t="shared" si="21"/>
        <v>0</v>
      </c>
      <c r="BA32" s="98">
        <f t="shared" si="22"/>
        <v>0</v>
      </c>
      <c r="BB32" s="98">
        <f t="shared" si="23"/>
        <v>0</v>
      </c>
      <c r="BC32" s="51"/>
      <c r="BD32" s="50"/>
      <c r="BE32" s="53"/>
      <c r="BF32" s="53"/>
      <c r="BG32" s="53"/>
      <c r="BH32" s="53"/>
      <c r="BI32" s="53"/>
      <c r="BJ32" s="53"/>
      <c r="BK32" s="52"/>
    </row>
    <row r="33" spans="1:63" s="12" customFormat="1" ht="13.5" customHeight="1">
      <c r="A33" s="82"/>
      <c r="B33" s="82"/>
      <c r="C33" s="6"/>
      <c r="D33" s="32">
        <f t="shared" si="19"/>
        <v>4</v>
      </c>
      <c r="E33" s="33" t="str">
        <f t="shared" si="20"/>
        <v>&lt;+&gt;</v>
      </c>
      <c r="F33" s="34"/>
      <c r="G33" s="35"/>
      <c r="H33" s="35"/>
      <c r="I33" s="36"/>
      <c r="J33" s="37" t="s">
        <v>7</v>
      </c>
      <c r="K33" s="24"/>
      <c r="L33" s="25"/>
      <c r="M33" s="25"/>
      <c r="N33" s="87"/>
      <c r="O33" s="49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2"/>
      <c r="AY33" s="87"/>
      <c r="AZ33" s="97">
        <f t="shared" si="21"/>
        <v>0</v>
      </c>
      <c r="BA33" s="98">
        <f t="shared" si="22"/>
        <v>0</v>
      </c>
      <c r="BB33" s="98">
        <f t="shared" si="23"/>
        <v>0</v>
      </c>
      <c r="BC33" s="51"/>
      <c r="BD33" s="50"/>
      <c r="BE33" s="53"/>
      <c r="BF33" s="53"/>
      <c r="BG33" s="53"/>
      <c r="BH33" s="53"/>
      <c r="BI33" s="53"/>
      <c r="BJ33" s="53"/>
      <c r="BK33" s="52"/>
    </row>
    <row r="34" spans="1:63" s="12" customFormat="1" ht="13.5" customHeight="1">
      <c r="A34" s="82"/>
      <c r="B34" s="82"/>
      <c r="C34" s="6"/>
      <c r="D34" s="32">
        <f t="shared" si="19"/>
        <v>5</v>
      </c>
      <c r="E34" s="33" t="str">
        <f t="shared" si="20"/>
        <v>&lt;+&gt;</v>
      </c>
      <c r="F34" s="34"/>
      <c r="G34" s="35"/>
      <c r="H34" s="35"/>
      <c r="I34" s="36"/>
      <c r="J34" s="37" t="s">
        <v>7</v>
      </c>
      <c r="K34" s="24"/>
      <c r="L34" s="25"/>
      <c r="M34" s="25"/>
      <c r="N34" s="87"/>
      <c r="O34" s="49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2"/>
      <c r="AY34" s="87"/>
      <c r="AZ34" s="97">
        <f t="shared" si="21"/>
        <v>0</v>
      </c>
      <c r="BA34" s="98">
        <f t="shared" si="22"/>
        <v>0</v>
      </c>
      <c r="BB34" s="98">
        <f t="shared" si="23"/>
        <v>0</v>
      </c>
      <c r="BC34" s="51"/>
      <c r="BD34" s="50"/>
      <c r="BE34" s="53"/>
      <c r="BF34" s="53"/>
      <c r="BG34" s="53"/>
      <c r="BH34" s="53"/>
      <c r="BI34" s="53"/>
      <c r="BJ34" s="53"/>
      <c r="BK34" s="52"/>
    </row>
    <row r="35" spans="1:63" s="12" customFormat="1" ht="13.5" customHeight="1">
      <c r="A35" s="82"/>
      <c r="B35" s="82"/>
      <c r="C35" s="6"/>
      <c r="D35" s="32">
        <f t="shared" si="19"/>
        <v>6</v>
      </c>
      <c r="E35" s="33" t="str">
        <f t="shared" si="20"/>
        <v>&lt;+&gt;</v>
      </c>
      <c r="F35" s="35"/>
      <c r="G35" s="35"/>
      <c r="H35" s="35"/>
      <c r="I35" s="48"/>
      <c r="J35" s="37" t="s">
        <v>7</v>
      </c>
      <c r="K35" s="24"/>
      <c r="L35" s="25"/>
      <c r="M35" s="25"/>
      <c r="N35" s="87"/>
      <c r="O35" s="49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2"/>
      <c r="AY35" s="87"/>
      <c r="AZ35" s="97">
        <f t="shared" si="21"/>
        <v>0</v>
      </c>
      <c r="BA35" s="98">
        <f t="shared" si="22"/>
        <v>0</v>
      </c>
      <c r="BB35" s="98">
        <f t="shared" si="23"/>
        <v>0</v>
      </c>
      <c r="BC35" s="51"/>
      <c r="BD35" s="50"/>
      <c r="BE35" s="53"/>
      <c r="BF35" s="53"/>
      <c r="BG35" s="53"/>
      <c r="BH35" s="53"/>
      <c r="BI35" s="53"/>
      <c r="BJ35" s="53"/>
      <c r="BK35" s="52"/>
    </row>
    <row r="36" spans="1:63" s="12" customFormat="1" ht="13.5" customHeight="1">
      <c r="A36" s="82"/>
      <c r="B36" s="82"/>
      <c r="C36" s="6"/>
      <c r="D36" s="32">
        <f t="shared" si="19"/>
        <v>7</v>
      </c>
      <c r="E36" s="33" t="str">
        <f t="shared" si="20"/>
        <v>&lt;+&gt;</v>
      </c>
      <c r="F36" s="35"/>
      <c r="G36" s="35"/>
      <c r="H36" s="35"/>
      <c r="I36" s="48"/>
      <c r="J36" s="37" t="s">
        <v>7</v>
      </c>
      <c r="K36" s="24"/>
      <c r="L36" s="25"/>
      <c r="M36" s="25"/>
      <c r="N36" s="87"/>
      <c r="O36" s="49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2"/>
      <c r="AY36" s="87"/>
      <c r="AZ36" s="97">
        <f t="shared" si="21"/>
        <v>0</v>
      </c>
      <c r="BA36" s="98">
        <f t="shared" si="22"/>
        <v>0</v>
      </c>
      <c r="BB36" s="98">
        <f t="shared" si="23"/>
        <v>0</v>
      </c>
      <c r="BC36" s="51"/>
      <c r="BD36" s="50"/>
      <c r="BE36" s="53"/>
      <c r="BF36" s="53"/>
      <c r="BG36" s="53"/>
      <c r="BH36" s="53"/>
      <c r="BI36" s="53"/>
      <c r="BJ36" s="53"/>
      <c r="BK36" s="52"/>
    </row>
    <row r="37" spans="1:63" s="12" customFormat="1" ht="13.5" customHeight="1" thickBot="1">
      <c r="A37" s="82"/>
      <c r="B37" s="82"/>
      <c r="C37" s="6"/>
      <c r="D37" s="32">
        <f t="shared" si="19"/>
        <v>8</v>
      </c>
      <c r="E37" s="54" t="str">
        <f t="shared" si="20"/>
        <v>&lt;+&gt;</v>
      </c>
      <c r="F37" s="55"/>
      <c r="G37" s="55"/>
      <c r="H37" s="55"/>
      <c r="I37" s="56"/>
      <c r="J37" s="57" t="s">
        <v>7</v>
      </c>
      <c r="K37" s="24"/>
      <c r="L37" s="25"/>
      <c r="M37" s="25"/>
      <c r="N37" s="87"/>
      <c r="O37" s="58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1"/>
      <c r="AY37" s="87"/>
      <c r="AZ37" s="101">
        <f t="shared" si="21"/>
        <v>0</v>
      </c>
      <c r="BA37" s="102">
        <f t="shared" si="22"/>
        <v>0</v>
      </c>
      <c r="BB37" s="102">
        <f t="shared" si="23"/>
        <v>0</v>
      </c>
      <c r="BC37" s="60"/>
      <c r="BD37" s="59"/>
      <c r="BE37" s="62"/>
      <c r="BF37" s="62"/>
      <c r="BG37" s="62"/>
      <c r="BH37" s="62"/>
      <c r="BI37" s="62"/>
      <c r="BJ37" s="62"/>
      <c r="BK37" s="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BAUDOIN Juliette</dc:creator>
  <cp:lastModifiedBy>Carim</cp:lastModifiedBy>
  <dcterms:created xsi:type="dcterms:W3CDTF">2017-12-13T11:04:14Z</dcterms:created>
  <dcterms:modified xsi:type="dcterms:W3CDTF">2017-12-13T14:31:44Z</dcterms:modified>
</cp:coreProperties>
</file>