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 activeTab="1"/>
  </bookViews>
  <sheets>
    <sheet name="achat" sheetId="1" r:id="rId1"/>
    <sheet name="banq" sheetId="2" r:id="rId2"/>
  </sheets>
  <definedNames>
    <definedName name="_xlnm._FilterDatabase" localSheetId="0" hidden="1">achat!$A$2:$G$31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" i="1"/>
  <c r="F1"/>
  <c r="B15" i="2" a="1"/>
  <c r="B14" a="1"/>
  <c r="B15" l="1"/>
  <c r="B14"/>
  <c r="D1" i="1"/>
</calcChain>
</file>

<file path=xl/sharedStrings.xml><?xml version="1.0" encoding="utf-8"?>
<sst xmlns="http://schemas.openxmlformats.org/spreadsheetml/2006/main" count="91" uniqueCount="34">
  <si>
    <t>N°PIECE</t>
  </si>
  <si>
    <t>PERIODE</t>
  </si>
  <si>
    <t>N°COMPTE</t>
  </si>
  <si>
    <t>LIBELLE</t>
  </si>
  <si>
    <t>DEBIT</t>
  </si>
  <si>
    <t>CREDIT</t>
  </si>
  <si>
    <t>JOURNAL</t>
  </si>
  <si>
    <t>Achats</t>
  </si>
  <si>
    <t>BBB FACTURE DU MOIS janv-19</t>
  </si>
  <si>
    <t>AAA FACTURE DU MOIS janv-19</t>
  </si>
  <si>
    <t>CCC FACTURE DU MOIS janv-19</t>
  </si>
  <si>
    <t>AAA</t>
  </si>
  <si>
    <t>BBB</t>
  </si>
  <si>
    <t>CCC</t>
  </si>
  <si>
    <t>DDD</t>
  </si>
  <si>
    <t>EEE</t>
  </si>
  <si>
    <t>FFF</t>
  </si>
  <si>
    <t>BBB FACTURE DU MOIS févr-19</t>
  </si>
  <si>
    <t>DDD FACTURE DU MOIS mars-19</t>
  </si>
  <si>
    <t>EEE FACTURE DU MOIS avr-19</t>
  </si>
  <si>
    <t>AAA FACTURE DU MOIS avr-19</t>
  </si>
  <si>
    <t>BBB FACTURE DU MOIS mai-19</t>
  </si>
  <si>
    <t>FFF FACTURE DU MOIS mai-19</t>
  </si>
  <si>
    <t>FOURNISSEUR</t>
  </si>
  <si>
    <t>BANQUE</t>
  </si>
  <si>
    <t>MONTANT</t>
  </si>
  <si>
    <t>CCC FACTURE DU MOIS mai-19</t>
  </si>
  <si>
    <t>CCC FACTURE DU MOISmai-19</t>
  </si>
  <si>
    <t>EEE FACTURE DU MOIS févr-19</t>
  </si>
  <si>
    <t>FFF FACTURE DU MOIS janv-19</t>
  </si>
  <si>
    <t>Exemple1</t>
  </si>
  <si>
    <t>AAA REGLEMENT MOI DEC-18</t>
  </si>
  <si>
    <t>OD</t>
  </si>
  <si>
    <t>Résultat Souhaité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</si>
</sst>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" fontId="0" fillId="0" borderId="3" xfId="0" applyNumberFormat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17" fontId="0" fillId="0" borderId="0" xfId="0" applyNumberFormat="1" applyBorder="1" applyAlignment="1">
      <alignment horizontal="left" vertical="center"/>
    </xf>
    <xf numFmtId="0" fontId="0" fillId="0" borderId="0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17" fontId="0" fillId="0" borderId="8" xfId="0" applyNumberFormat="1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4" fontId="1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" fontId="0" fillId="0" borderId="3" xfId="0" applyNumberFormat="1" applyBorder="1" applyAlignment="1">
      <alignment horizontal="right"/>
    </xf>
    <xf numFmtId="4" fontId="0" fillId="0" borderId="0" xfId="0" applyNumberFormat="1" applyBorder="1" applyAlignment="1">
      <alignment horizontal="right"/>
    </xf>
    <xf numFmtId="4" fontId="0" fillId="0" borderId="8" xfId="0" applyNumberForma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right"/>
    </xf>
    <xf numFmtId="0" fontId="4" fillId="0" borderId="0" xfId="0" applyFont="1"/>
    <xf numFmtId="17" fontId="5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4" fontId="6" fillId="0" borderId="0" xfId="0" applyNumberFormat="1" applyFont="1"/>
    <xf numFmtId="0" fontId="0" fillId="0" borderId="11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0" fontId="5" fillId="2" borderId="0" xfId="0" applyFont="1" applyFill="1"/>
  </cellXfs>
  <cellStyles count="1">
    <cellStyle name="Normal" xfId="0" builtinId="0"/>
  </cellStyles>
  <dxfs count="8">
    <dxf>
      <border diagonalUp="0" diagonalDown="0">
        <left/>
        <right style="thin">
          <color indexed="64"/>
        </right>
        <top/>
        <bottom/>
        <vertical/>
        <horizontal/>
      </border>
    </dxf>
    <dxf>
      <numFmt numFmtId="4" formatCode="#,##0.00"/>
      <alignment horizontal="right" vertical="bottom" textRotation="0" wrapText="0" indent="0" relativeIndent="255" justifyLastLine="0" shrinkToFit="0" readingOrder="0"/>
    </dxf>
    <dxf>
      <numFmt numFmtId="4" formatCode="#,##0.00"/>
      <alignment horizontal="right" vertical="bottom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numFmt numFmtId="164" formatCode="mmm\-yy"/>
      <alignment horizontal="left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top style="thin">
          <color theme="8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1</xdr:row>
      <xdr:rowOff>9525</xdr:rowOff>
    </xdr:from>
    <xdr:to>
      <xdr:col>9</xdr:col>
      <xdr:colOff>542925</xdr:colOff>
      <xdr:row>2</xdr:row>
      <xdr:rowOff>180975</xdr:rowOff>
    </xdr:to>
    <xdr:sp macro="[0]!trouve_le_montan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99F4FEE9-CA01-48F0-9EFF-C2B7A533BE10}"/>
            </a:ext>
          </a:extLst>
        </xdr:cNvPr>
        <xdr:cNvSpPr/>
      </xdr:nvSpPr>
      <xdr:spPr>
        <a:xfrm>
          <a:off x="6343650" y="200025"/>
          <a:ext cx="1323975" cy="36195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Trouve le montant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" displayName="Tabl" ref="A2:G37" totalsRowShown="0" headerRowDxfId="7" tableBorderDxfId="6">
  <autoFilter ref="A2:G37"/>
  <tableColumns count="7">
    <tableColumn id="1" name="N°PIECE" dataDxfId="5"/>
    <tableColumn id="2" name="PERIODE" dataDxfId="4"/>
    <tableColumn id="3" name="N°COMPTE" dataDxfId="3"/>
    <tableColumn id="4" name="LIBELLE"/>
    <tableColumn id="5" name="DEBIT" dataDxfId="2"/>
    <tableColumn id="6" name="CREDIT" dataDxfId="1"/>
    <tableColumn id="7" name="JOURN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7"/>
  <sheetViews>
    <sheetView showGridLines="0" workbookViewId="0">
      <pane ySplit="2" topLeftCell="A3" activePane="bottomLeft" state="frozen"/>
      <selection pane="bottomLeft" activeCell="C10" sqref="C10"/>
    </sheetView>
  </sheetViews>
  <sheetFormatPr defaultColWidth="11.42578125" defaultRowHeight="15"/>
  <cols>
    <col min="1" max="1" width="13.140625" bestFit="1" customWidth="1"/>
    <col min="2" max="2" width="14" bestFit="1" customWidth="1"/>
    <col min="3" max="3" width="16.140625" bestFit="1" customWidth="1"/>
    <col min="4" max="4" width="29.28515625" bestFit="1" customWidth="1"/>
    <col min="5" max="5" width="11.140625" bestFit="1" customWidth="1"/>
    <col min="6" max="6" width="12.28515625" bestFit="1" customWidth="1"/>
    <col min="7" max="7" width="14.5703125" bestFit="1" customWidth="1"/>
    <col min="9" max="9" width="14.5703125" bestFit="1" customWidth="1"/>
    <col min="10" max="10" width="11.5703125" bestFit="1" customWidth="1"/>
  </cols>
  <sheetData>
    <row r="1" spans="1:10">
      <c r="D1" s="14">
        <f>E1-F1</f>
        <v>0</v>
      </c>
      <c r="E1" s="14">
        <f>SUBTOTAL(9,Tabl[DEBIT])</f>
        <v>930867.07000000007</v>
      </c>
      <c r="F1" s="14">
        <f>SUBTOTAL(9,Tabl[CREDIT])</f>
        <v>930867.07</v>
      </c>
    </row>
    <row r="2" spans="1:10" ht="15.75">
      <c r="A2" s="21" t="s">
        <v>0</v>
      </c>
      <c r="B2" s="21" t="s">
        <v>1</v>
      </c>
      <c r="C2" s="21" t="s">
        <v>2</v>
      </c>
      <c r="D2" s="21" t="s">
        <v>3</v>
      </c>
      <c r="E2" s="22" t="s">
        <v>4</v>
      </c>
      <c r="F2" s="22" t="s">
        <v>5</v>
      </c>
      <c r="G2" s="21" t="s">
        <v>6</v>
      </c>
      <c r="I2" s="1" t="s">
        <v>23</v>
      </c>
      <c r="J2" s="1" t="s">
        <v>2</v>
      </c>
    </row>
    <row r="3" spans="1:10">
      <c r="A3" s="2">
        <v>1</v>
      </c>
      <c r="B3" s="3">
        <v>43466</v>
      </c>
      <c r="C3" s="15">
        <v>300001</v>
      </c>
      <c r="D3" s="4" t="s">
        <v>9</v>
      </c>
      <c r="E3" s="18">
        <v>251472.25</v>
      </c>
      <c r="F3" s="18"/>
      <c r="G3" s="5" t="s">
        <v>7</v>
      </c>
      <c r="I3" t="s">
        <v>11</v>
      </c>
      <c r="J3">
        <v>401001</v>
      </c>
    </row>
    <row r="4" spans="1:10">
      <c r="A4" s="6">
        <v>1</v>
      </c>
      <c r="B4" s="7">
        <v>43466</v>
      </c>
      <c r="C4" s="16">
        <v>401001</v>
      </c>
      <c r="D4" s="8" t="s">
        <v>9</v>
      </c>
      <c r="E4" s="19"/>
      <c r="F4" s="19">
        <v>25471.62</v>
      </c>
      <c r="G4" s="9" t="s">
        <v>7</v>
      </c>
      <c r="I4" t="s">
        <v>12</v>
      </c>
      <c r="J4">
        <v>401002</v>
      </c>
    </row>
    <row r="5" spans="1:10">
      <c r="A5" s="6">
        <v>1</v>
      </c>
      <c r="B5" s="7">
        <v>43466</v>
      </c>
      <c r="C5" s="16">
        <v>401001</v>
      </c>
      <c r="D5" s="8" t="s">
        <v>9</v>
      </c>
      <c r="E5" s="19"/>
      <c r="F5" s="19">
        <v>174965.74</v>
      </c>
      <c r="G5" s="9" t="s">
        <v>7</v>
      </c>
      <c r="I5" t="s">
        <v>13</v>
      </c>
      <c r="J5">
        <v>401003</v>
      </c>
    </row>
    <row r="6" spans="1:10">
      <c r="A6" s="10">
        <v>1</v>
      </c>
      <c r="B6" s="11">
        <v>43466</v>
      </c>
      <c r="C6" s="17">
        <v>401001</v>
      </c>
      <c r="D6" s="12" t="s">
        <v>9</v>
      </c>
      <c r="E6" s="20"/>
      <c r="F6" s="20">
        <v>51034.89</v>
      </c>
      <c r="G6" s="13" t="s">
        <v>7</v>
      </c>
      <c r="I6" t="s">
        <v>14</v>
      </c>
      <c r="J6">
        <v>401004</v>
      </c>
    </row>
    <row r="7" spans="1:10">
      <c r="A7" s="2">
        <v>2</v>
      </c>
      <c r="B7" s="3">
        <v>43466</v>
      </c>
      <c r="C7" s="15">
        <v>300001</v>
      </c>
      <c r="D7" s="4" t="s">
        <v>8</v>
      </c>
      <c r="E7" s="18">
        <v>62514.2</v>
      </c>
      <c r="F7" s="18"/>
      <c r="G7" s="5" t="s">
        <v>7</v>
      </c>
      <c r="I7" t="s">
        <v>15</v>
      </c>
      <c r="J7">
        <v>401005</v>
      </c>
    </row>
    <row r="8" spans="1:10">
      <c r="A8" s="6">
        <v>2</v>
      </c>
      <c r="B8" s="7">
        <v>43466</v>
      </c>
      <c r="C8" s="16">
        <v>401006</v>
      </c>
      <c r="D8" s="8" t="s">
        <v>29</v>
      </c>
      <c r="E8" s="19"/>
      <c r="F8" s="19">
        <v>32514.2</v>
      </c>
      <c r="G8" s="9" t="s">
        <v>7</v>
      </c>
      <c r="I8" t="s">
        <v>16</v>
      </c>
      <c r="J8">
        <v>401006</v>
      </c>
    </row>
    <row r="9" spans="1:10">
      <c r="A9" s="10">
        <v>2</v>
      </c>
      <c r="B9" s="11">
        <v>43466</v>
      </c>
      <c r="C9" s="17">
        <v>401006</v>
      </c>
      <c r="D9" s="12" t="s">
        <v>29</v>
      </c>
      <c r="E9" s="20"/>
      <c r="F9" s="20">
        <v>30000</v>
      </c>
      <c r="G9" s="13" t="s">
        <v>7</v>
      </c>
    </row>
    <row r="10" spans="1:10">
      <c r="A10" s="2">
        <v>3</v>
      </c>
      <c r="B10" s="3">
        <v>43466</v>
      </c>
      <c r="C10" s="15">
        <v>300001</v>
      </c>
      <c r="D10" s="4" t="s">
        <v>10</v>
      </c>
      <c r="E10" s="18">
        <v>85741.63</v>
      </c>
      <c r="F10" s="18"/>
      <c r="G10" s="5" t="s">
        <v>7</v>
      </c>
    </row>
    <row r="11" spans="1:10">
      <c r="A11" s="6">
        <v>3</v>
      </c>
      <c r="B11" s="7">
        <v>43466</v>
      </c>
      <c r="C11" s="16">
        <v>401003</v>
      </c>
      <c r="D11" s="8" t="s">
        <v>10</v>
      </c>
      <c r="E11" s="19"/>
      <c r="F11" s="19">
        <v>65741.63</v>
      </c>
      <c r="G11" s="9" t="s">
        <v>7</v>
      </c>
    </row>
    <row r="12" spans="1:10">
      <c r="A12" s="10">
        <v>3</v>
      </c>
      <c r="B12" s="11">
        <v>43466</v>
      </c>
      <c r="C12" s="17">
        <v>401003</v>
      </c>
      <c r="D12" s="12" t="s">
        <v>10</v>
      </c>
      <c r="E12" s="20"/>
      <c r="F12" s="20">
        <v>20000</v>
      </c>
      <c r="G12" s="13" t="s">
        <v>7</v>
      </c>
    </row>
    <row r="13" spans="1:10">
      <c r="A13" s="2">
        <v>4</v>
      </c>
      <c r="B13" s="3">
        <v>43524</v>
      </c>
      <c r="C13" s="15">
        <v>300001</v>
      </c>
      <c r="D13" s="4" t="s">
        <v>28</v>
      </c>
      <c r="E13" s="18">
        <v>77646</v>
      </c>
      <c r="F13" s="18"/>
      <c r="G13" s="5" t="s">
        <v>7</v>
      </c>
    </row>
    <row r="14" spans="1:10">
      <c r="A14" s="6">
        <v>4</v>
      </c>
      <c r="B14" s="7">
        <v>43524</v>
      </c>
      <c r="C14" s="16">
        <v>401005</v>
      </c>
      <c r="D14" s="8" t="s">
        <v>28</v>
      </c>
      <c r="E14" s="19"/>
      <c r="F14" s="19">
        <v>65482.96</v>
      </c>
      <c r="G14" s="9" t="s">
        <v>7</v>
      </c>
    </row>
    <row r="15" spans="1:10">
      <c r="A15" s="10">
        <v>4</v>
      </c>
      <c r="B15" s="11">
        <v>43524</v>
      </c>
      <c r="C15" s="17">
        <v>401005</v>
      </c>
      <c r="D15" s="12" t="s">
        <v>28</v>
      </c>
      <c r="E15" s="20"/>
      <c r="F15" s="20">
        <v>12163.04</v>
      </c>
      <c r="G15" s="13" t="s">
        <v>7</v>
      </c>
    </row>
    <row r="16" spans="1:10">
      <c r="A16" s="2">
        <v>5</v>
      </c>
      <c r="B16" s="3">
        <v>43524</v>
      </c>
      <c r="C16" s="15">
        <v>300001</v>
      </c>
      <c r="D16" s="4" t="s">
        <v>17</v>
      </c>
      <c r="E16" s="18">
        <v>46569</v>
      </c>
      <c r="F16" s="18"/>
      <c r="G16" s="5" t="s">
        <v>7</v>
      </c>
    </row>
    <row r="17" spans="1:7">
      <c r="A17" s="6">
        <v>5</v>
      </c>
      <c r="B17" s="7">
        <v>43524</v>
      </c>
      <c r="C17" s="16">
        <v>401002</v>
      </c>
      <c r="D17" s="8" t="s">
        <v>17</v>
      </c>
      <c r="E17" s="19"/>
      <c r="F17" s="19">
        <v>32548.15</v>
      </c>
      <c r="G17" s="9" t="s">
        <v>7</v>
      </c>
    </row>
    <row r="18" spans="1:7">
      <c r="A18" s="10">
        <v>5</v>
      </c>
      <c r="B18" s="11">
        <v>43524</v>
      </c>
      <c r="C18" s="17">
        <v>401002</v>
      </c>
      <c r="D18" s="12" t="s">
        <v>17</v>
      </c>
      <c r="E18" s="20"/>
      <c r="F18" s="20">
        <v>14020.85</v>
      </c>
      <c r="G18" s="13" t="s">
        <v>7</v>
      </c>
    </row>
    <row r="19" spans="1:7">
      <c r="A19" s="2">
        <v>6</v>
      </c>
      <c r="B19" s="3">
        <v>43525</v>
      </c>
      <c r="C19" s="15">
        <v>300001</v>
      </c>
      <c r="D19" s="4" t="s">
        <v>18</v>
      </c>
      <c r="E19" s="18">
        <v>73142</v>
      </c>
      <c r="F19" s="18"/>
      <c r="G19" s="5" t="s">
        <v>7</v>
      </c>
    </row>
    <row r="20" spans="1:7">
      <c r="A20" s="6">
        <v>6</v>
      </c>
      <c r="B20" s="7">
        <v>43525</v>
      </c>
      <c r="C20" s="16">
        <v>401004</v>
      </c>
      <c r="D20" s="8" t="s">
        <v>18</v>
      </c>
      <c r="E20" s="19"/>
      <c r="F20" s="19">
        <v>15847.63</v>
      </c>
      <c r="G20" s="9" t="s">
        <v>7</v>
      </c>
    </row>
    <row r="21" spans="1:7">
      <c r="A21" s="6">
        <v>6</v>
      </c>
      <c r="B21" s="7">
        <v>43525</v>
      </c>
      <c r="C21" s="16">
        <v>401004</v>
      </c>
      <c r="D21" s="8" t="s">
        <v>18</v>
      </c>
      <c r="E21" s="19"/>
      <c r="F21" s="19">
        <v>32958.74</v>
      </c>
      <c r="G21" s="9" t="s">
        <v>7</v>
      </c>
    </row>
    <row r="22" spans="1:7">
      <c r="A22" s="10">
        <v>6</v>
      </c>
      <c r="B22" s="11">
        <v>43525</v>
      </c>
      <c r="C22" s="17">
        <v>401004</v>
      </c>
      <c r="D22" s="12" t="s">
        <v>18</v>
      </c>
      <c r="E22" s="20"/>
      <c r="F22" s="20">
        <v>24335.63</v>
      </c>
      <c r="G22" s="13" t="s">
        <v>7</v>
      </c>
    </row>
    <row r="23" spans="1:7">
      <c r="A23" s="2">
        <v>7</v>
      </c>
      <c r="B23" s="3">
        <v>43556</v>
      </c>
      <c r="C23" s="15">
        <v>300001</v>
      </c>
      <c r="D23" s="4" t="s">
        <v>19</v>
      </c>
      <c r="E23" s="18">
        <v>63631</v>
      </c>
      <c r="F23" s="18"/>
      <c r="G23" s="5" t="s">
        <v>7</v>
      </c>
    </row>
    <row r="24" spans="1:7">
      <c r="A24" s="10">
        <v>7</v>
      </c>
      <c r="B24" s="11">
        <v>43556</v>
      </c>
      <c r="C24" s="17">
        <v>401005</v>
      </c>
      <c r="D24" s="12" t="s">
        <v>19</v>
      </c>
      <c r="E24" s="20"/>
      <c r="F24" s="20">
        <v>63631</v>
      </c>
      <c r="G24" s="13" t="s">
        <v>7</v>
      </c>
    </row>
    <row r="25" spans="1:7">
      <c r="A25" s="2">
        <v>8</v>
      </c>
      <c r="B25" s="3">
        <v>43556</v>
      </c>
      <c r="C25" s="15">
        <v>300001</v>
      </c>
      <c r="D25" s="4" t="s">
        <v>20</v>
      </c>
      <c r="E25" s="18">
        <v>73432</v>
      </c>
      <c r="F25" s="18"/>
      <c r="G25" s="5" t="s">
        <v>7</v>
      </c>
    </row>
    <row r="26" spans="1:7">
      <c r="A26" s="10">
        <v>8</v>
      </c>
      <c r="B26" s="11">
        <v>43556</v>
      </c>
      <c r="C26" s="17">
        <v>401001</v>
      </c>
      <c r="D26" s="12" t="s">
        <v>20</v>
      </c>
      <c r="E26" s="20"/>
      <c r="F26" s="20">
        <v>73432</v>
      </c>
      <c r="G26" s="13" t="s">
        <v>7</v>
      </c>
    </row>
    <row r="27" spans="1:7">
      <c r="A27" s="2">
        <v>9</v>
      </c>
      <c r="B27" s="3">
        <v>43586</v>
      </c>
      <c r="C27" s="15">
        <v>300001</v>
      </c>
      <c r="D27" s="4" t="s">
        <v>21</v>
      </c>
      <c r="E27" s="18">
        <v>43822</v>
      </c>
      <c r="F27" s="18"/>
      <c r="G27" s="5" t="s">
        <v>7</v>
      </c>
    </row>
    <row r="28" spans="1:7">
      <c r="A28" s="6">
        <v>9</v>
      </c>
      <c r="B28" s="7">
        <v>43586</v>
      </c>
      <c r="C28" s="16">
        <v>401002</v>
      </c>
      <c r="D28" s="8" t="s">
        <v>21</v>
      </c>
      <c r="E28" s="19"/>
      <c r="F28" s="19">
        <v>13974.95</v>
      </c>
      <c r="G28" s="9" t="s">
        <v>7</v>
      </c>
    </row>
    <row r="29" spans="1:7">
      <c r="A29" s="10">
        <v>9</v>
      </c>
      <c r="B29" s="11">
        <v>43586</v>
      </c>
      <c r="C29" s="17">
        <v>401002</v>
      </c>
      <c r="D29" s="12" t="s">
        <v>21</v>
      </c>
      <c r="E29" s="20"/>
      <c r="F29" s="20">
        <v>29847.05</v>
      </c>
      <c r="G29" s="13" t="s">
        <v>7</v>
      </c>
    </row>
    <row r="30" spans="1:7">
      <c r="A30" s="2">
        <v>10</v>
      </c>
      <c r="B30" s="3">
        <v>43586</v>
      </c>
      <c r="C30" s="15">
        <v>300001</v>
      </c>
      <c r="D30" s="4" t="s">
        <v>22</v>
      </c>
      <c r="E30" s="18">
        <v>56000</v>
      </c>
      <c r="F30" s="18"/>
      <c r="G30" s="5" t="s">
        <v>7</v>
      </c>
    </row>
    <row r="31" spans="1:7">
      <c r="A31" s="6">
        <v>10</v>
      </c>
      <c r="B31" s="7">
        <v>43586</v>
      </c>
      <c r="C31" s="16">
        <v>401006</v>
      </c>
      <c r="D31" s="8" t="s">
        <v>22</v>
      </c>
      <c r="E31" s="19"/>
      <c r="F31" s="19">
        <v>18794.63</v>
      </c>
      <c r="G31" s="9" t="s">
        <v>7</v>
      </c>
    </row>
    <row r="32" spans="1:7">
      <c r="A32" s="10">
        <v>10</v>
      </c>
      <c r="B32" s="11">
        <v>43586</v>
      </c>
      <c r="C32" s="17">
        <v>401006</v>
      </c>
      <c r="D32" s="12" t="s">
        <v>22</v>
      </c>
      <c r="E32" s="20"/>
      <c r="F32" s="20">
        <v>37205.370000000003</v>
      </c>
      <c r="G32" s="13" t="s">
        <v>7</v>
      </c>
    </row>
    <row r="33" spans="1:7">
      <c r="A33" s="6">
        <v>11</v>
      </c>
      <c r="B33" s="3">
        <v>43556</v>
      </c>
      <c r="C33" s="23">
        <v>300001</v>
      </c>
      <c r="D33" t="s">
        <v>26</v>
      </c>
      <c r="E33" s="24">
        <v>45471.74</v>
      </c>
      <c r="F33" s="24"/>
      <c r="G33" s="9" t="s">
        <v>7</v>
      </c>
    </row>
    <row r="34" spans="1:7">
      <c r="A34" s="6">
        <v>11</v>
      </c>
      <c r="B34" s="7">
        <v>43556</v>
      </c>
      <c r="C34" s="23">
        <v>401003</v>
      </c>
      <c r="D34" t="s">
        <v>26</v>
      </c>
      <c r="E34" s="24"/>
      <c r="F34" s="24">
        <v>24132.74</v>
      </c>
      <c r="G34" s="9" t="s">
        <v>7</v>
      </c>
    </row>
    <row r="35" spans="1:7">
      <c r="A35" s="6">
        <v>11</v>
      </c>
      <c r="B35" s="7">
        <v>43556</v>
      </c>
      <c r="C35" s="23">
        <v>401003</v>
      </c>
      <c r="D35" t="s">
        <v>27</v>
      </c>
      <c r="E35" s="24"/>
      <c r="F35" s="24">
        <v>21339</v>
      </c>
      <c r="G35" s="9" t="s">
        <v>7</v>
      </c>
    </row>
    <row r="36" spans="1:7">
      <c r="A36" s="2">
        <v>12</v>
      </c>
      <c r="B36" s="3">
        <v>43466</v>
      </c>
      <c r="C36" s="15">
        <v>401001</v>
      </c>
      <c r="D36" s="4" t="s">
        <v>31</v>
      </c>
      <c r="E36" s="18">
        <v>51425.25</v>
      </c>
      <c r="F36" s="18"/>
      <c r="G36" s="5" t="s">
        <v>32</v>
      </c>
    </row>
    <row r="37" spans="1:7">
      <c r="A37" s="10">
        <v>12</v>
      </c>
      <c r="B37" s="11">
        <v>43466</v>
      </c>
      <c r="C37" s="17">
        <v>512000</v>
      </c>
      <c r="D37" s="12" t="s">
        <v>31</v>
      </c>
      <c r="E37" s="20"/>
      <c r="F37" s="20">
        <v>51425.25</v>
      </c>
      <c r="G37" s="13" t="s">
        <v>32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0:B16"/>
  <sheetViews>
    <sheetView tabSelected="1" workbookViewId="0">
      <selection activeCell="B16" sqref="B16"/>
    </sheetView>
  </sheetViews>
  <sheetFormatPr defaultColWidth="11.42578125" defaultRowHeight="15"/>
  <cols>
    <col min="1" max="1" width="18.5703125" bestFit="1" customWidth="1"/>
    <col min="2" max="2" width="10.140625" bestFit="1" customWidth="1"/>
  </cols>
  <sheetData>
    <row r="10" spans="1:2" ht="15.75">
      <c r="A10" s="25" t="s">
        <v>30</v>
      </c>
    </row>
    <row r="11" spans="1:2" ht="15.75">
      <c r="A11" s="31" t="s">
        <v>33</v>
      </c>
    </row>
    <row r="13" spans="1:2">
      <c r="A13" s="29" t="s">
        <v>24</v>
      </c>
      <c r="B13" s="30"/>
    </row>
    <row r="14" spans="1:2" ht="15.75">
      <c r="A14" s="25" t="s">
        <v>1</v>
      </c>
      <c r="B14" s="26">
        <f t="array" aca="1" ref="B14" ca="1">INDIRECT("achat!B"&amp;MIN(IF(achat!$E$1:$F$37=$B16,ROW(achat!$E$1:$F$37))))</f>
        <v>43466</v>
      </c>
    </row>
    <row r="15" spans="1:2" ht="15.75">
      <c r="A15" s="25" t="s">
        <v>23</v>
      </c>
      <c r="B15" s="27" t="str">
        <f t="array" aca="1" ref="B15" ca="1">INDEX(achat!$I$3:$I$8,MATCH(INDIRECT("achat!c"&amp;MIN(IF(achat!$E$1:$F$37=$B16,ROW(achat!$E$1:$F$37)))+1),achat!$J$3:$J$8,0))</f>
        <v>CCC</v>
      </c>
    </row>
    <row r="16" spans="1:2" ht="15.75">
      <c r="A16" s="25" t="s">
        <v>25</v>
      </c>
      <c r="B16" s="28">
        <v>85741.63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achat</vt:lpstr>
      <vt:lpstr>banq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</dc:creator>
  <cp:lastModifiedBy>Carim</cp:lastModifiedBy>
  <dcterms:created xsi:type="dcterms:W3CDTF">2019-06-08T13:37:39Z</dcterms:created>
  <dcterms:modified xsi:type="dcterms:W3CDTF">2019-06-10T08:13:25Z</dcterms:modified>
</cp:coreProperties>
</file>