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360" activeTab="1"/>
  </bookViews>
  <sheets>
    <sheet name="Calcul" sheetId="1" r:id="rId1"/>
    <sheet name="Règles" sheetId="2" r:id="rId2"/>
  </sheets>
  <definedNames>
    <definedName name="TJ">Règles!$A$2:$A$10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/>
  <c r="D5"/>
  <c r="D6"/>
  <c r="D8"/>
  <c r="D7"/>
  <c r="A5"/>
  <c r="A4"/>
  <c r="D14"/>
  <c r="D13"/>
  <c r="D12"/>
  <c r="B6"/>
  <c r="A6" s="1"/>
  <c r="B5"/>
  <c r="B7" l="1"/>
  <c r="D11"/>
  <c r="C14"/>
  <c r="C13"/>
  <c r="C12"/>
  <c r="F4"/>
  <c r="B8" l="1"/>
  <c r="A7"/>
  <c r="A8" l="1"/>
  <c r="B9"/>
  <c r="B10" l="1"/>
  <c r="A10" s="1"/>
  <c r="A9"/>
</calcChain>
</file>

<file path=xl/sharedStrings.xml><?xml version="1.0" encoding="utf-8"?>
<sst xmlns="http://schemas.openxmlformats.org/spreadsheetml/2006/main" count="66" uniqueCount="49">
  <si>
    <t>Type jour</t>
  </si>
  <si>
    <t>Date</t>
  </si>
  <si>
    <t>Jour</t>
  </si>
  <si>
    <t>AM</t>
  </si>
  <si>
    <t>Arrêt Maladie</t>
  </si>
  <si>
    <t>AT</t>
  </si>
  <si>
    <t>Accident de Travail</t>
  </si>
  <si>
    <t>CE</t>
  </si>
  <si>
    <t>CP</t>
  </si>
  <si>
    <t>GR</t>
  </si>
  <si>
    <t>Grêve</t>
  </si>
  <si>
    <t>JF</t>
  </si>
  <si>
    <t>REC</t>
  </si>
  <si>
    <t>Récupération</t>
  </si>
  <si>
    <t>RH</t>
  </si>
  <si>
    <t>Repos Hebdomadaire</t>
  </si>
  <si>
    <t>X</t>
  </si>
  <si>
    <t>Jour Travaillé</t>
  </si>
  <si>
    <t>Explication</t>
  </si>
  <si>
    <t>Total</t>
  </si>
  <si>
    <t>Principes</t>
  </si>
  <si>
    <t>BH = Banque d'heure</t>
  </si>
  <si>
    <t xml:space="preserve">Pas d'augmentation de la BH sur un dépassement des 35h hebdo du à des CP ou JF </t>
  </si>
  <si>
    <t>Conditions</t>
  </si>
  <si>
    <t>35h hebdo sans CP et JF - BH : 0</t>
  </si>
  <si>
    <t xml:space="preserve">36h hebdo sans CP et JF - BH : 1 </t>
  </si>
  <si>
    <t>28h hebdo sur 4 jours + 1JF - BH : 0</t>
  </si>
  <si>
    <t>21h hebdo sur 3 jours + 1JF + 1CP - BH : 0</t>
  </si>
  <si>
    <t>20h hebdo sur 3 jours + 1JF + 1CP - BH : -1</t>
  </si>
  <si>
    <t>30h hebdo sur 3 jours + 1JF + 1CP ou 1REC - BH : 0</t>
  </si>
  <si>
    <t>36h hebdo sur 3 jours + 1JF + 1CP ou 1REC - BH : 1</t>
  </si>
  <si>
    <t>3REC + 1CP + 1JF - BH : -21</t>
  </si>
  <si>
    <t>7h hebdo + 3REC + 1CP ou 1JF - BH : -21</t>
  </si>
  <si>
    <t>7h hebdo + 2REC + 2CP - BH : -14</t>
  </si>
  <si>
    <t xml:space="preserve">20h hebdo + 1REC + 1CP + 1JF - BH : -1 </t>
  </si>
  <si>
    <t>Jour Férié</t>
  </si>
  <si>
    <t>Base de travail hebdomadaire : 35h</t>
  </si>
  <si>
    <t>1 Jour de Congé (CP) = 7h non compté dans le temps de travail semaine</t>
  </si>
  <si>
    <t>1 Jour Férier (JF) = 7h non compté dans le temps de travail semaine</t>
  </si>
  <si>
    <t>Base de Travail</t>
  </si>
  <si>
    <t>Congé Exceptionnel</t>
  </si>
  <si>
    <t>Congé Payé</t>
  </si>
  <si>
    <t>Nb</t>
  </si>
  <si>
    <t>Banque d'heures</t>
  </si>
  <si>
    <t>Nb Jours</t>
  </si>
  <si>
    <t>Impact</t>
  </si>
  <si>
    <t>Année</t>
  </si>
  <si>
    <t>Mois</t>
  </si>
  <si>
    <t>Heures</t>
  </si>
</sst>
</file>

<file path=xl/styles.xml><?xml version="1.0" encoding="utf-8"?>
<styleSheet xmlns="http://schemas.openxmlformats.org/spreadsheetml/2006/main">
  <numFmts count="2">
    <numFmt numFmtId="168" formatCode="[hh]:mm"/>
    <numFmt numFmtId="170" formatCode="dddd"/>
  </numFmts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168" fontId="1" fillId="4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center"/>
    </xf>
    <xf numFmtId="168" fontId="1" fillId="3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right"/>
    </xf>
    <xf numFmtId="0" fontId="1" fillId="0" borderId="1" xfId="0" applyFont="1" applyFill="1" applyBorder="1" applyAlignment="1"/>
    <xf numFmtId="0" fontId="1" fillId="0" borderId="1" xfId="0" applyFont="1" applyBorder="1" applyAlignment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8" fontId="1" fillId="0" borderId="0" xfId="0" applyNumberFormat="1" applyFont="1" applyAlignment="1">
      <alignment horizontal="center"/>
    </xf>
    <xf numFmtId="20" fontId="1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0" applyFont="1"/>
    <xf numFmtId="170" fontId="1" fillId="0" borderId="1" xfId="0" applyNumberFormat="1" applyFont="1" applyBorder="1" applyAlignment="1">
      <alignment horizontal="right"/>
    </xf>
  </cellXfs>
  <cellStyles count="1">
    <cellStyle name="Normal" xfId="0" builtinId="0"/>
  </cellStyles>
  <dxfs count="1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4"/>
  <sheetViews>
    <sheetView workbookViewId="0">
      <selection activeCell="F4" sqref="F4"/>
    </sheetView>
  </sheetViews>
  <sheetFormatPr defaultColWidth="11.42578125" defaultRowHeight="15.75"/>
  <cols>
    <col min="1" max="1" width="11.85546875" style="2" bestFit="1" customWidth="1"/>
    <col min="2" max="2" width="5.42578125" style="2" bestFit="1" customWidth="1"/>
    <col min="3" max="3" width="9.5703125" style="2" bestFit="1" customWidth="1"/>
    <col min="4" max="4" width="7.5703125" style="2" bestFit="1" customWidth="1"/>
    <col min="5" max="5" width="11.42578125" style="2"/>
    <col min="6" max="6" width="17.7109375" style="2" bestFit="1" customWidth="1"/>
    <col min="7" max="16384" width="11.42578125" style="2"/>
  </cols>
  <sheetData>
    <row r="1" spans="1:7">
      <c r="A1" s="2" t="s">
        <v>46</v>
      </c>
      <c r="C1" s="4">
        <v>2015</v>
      </c>
    </row>
    <row r="2" spans="1:7">
      <c r="A2" s="2" t="s">
        <v>47</v>
      </c>
      <c r="C2" s="4">
        <v>1</v>
      </c>
    </row>
    <row r="3" spans="1:7">
      <c r="A3" s="1" t="s">
        <v>2</v>
      </c>
      <c r="B3" s="1" t="s">
        <v>1</v>
      </c>
      <c r="C3" s="1" t="s">
        <v>0</v>
      </c>
      <c r="D3" s="1" t="s">
        <v>48</v>
      </c>
      <c r="F3" s="3" t="s">
        <v>43</v>
      </c>
      <c r="G3" s="4"/>
    </row>
    <row r="4" spans="1:7">
      <c r="A4" s="24">
        <f>DATE($C$1,$C$2,B4)</f>
        <v>42009</v>
      </c>
      <c r="B4" s="5">
        <v>5</v>
      </c>
      <c r="C4" s="5" t="s">
        <v>16</v>
      </c>
      <c r="D4" s="6">
        <f>IF(AND(WEEKDAY(A4,2)&lt;=5,OR(C4="JF",C4="CP")),"00:00",INDEX(Règles!$C$1:$C$10,MATCH(C4,Règles!$A$1:$A$10,0)))</f>
        <v>0.5</v>
      </c>
      <c r="F4" s="7">
        <f>IF(AND(OR(C12&gt;0,C13&gt;0),C14&gt;=0),D11+(C12*D12)+(C13*D13)-Règles!$E$2,0)</f>
        <v>0.33333333333333348</v>
      </c>
    </row>
    <row r="5" spans="1:7">
      <c r="A5" s="24">
        <f t="shared" ref="A5:A10" si="0">DATE($C$1,$C$2,B5)</f>
        <v>42010</v>
      </c>
      <c r="B5" s="5">
        <f>B4+1</f>
        <v>6</v>
      </c>
      <c r="C5" s="5" t="s">
        <v>16</v>
      </c>
      <c r="D5" s="6">
        <f>IF(AND(WEEKDAY(A5,2)&lt;=5,OR(C5="JF",C5="CP")),"00:00",INDEX(Règles!$C$1:$C$10,MATCH(C5,Règles!$A$1:$A$10,0)))</f>
        <v>0.5</v>
      </c>
    </row>
    <row r="6" spans="1:7">
      <c r="A6" s="24">
        <f t="shared" si="0"/>
        <v>42011</v>
      </c>
      <c r="B6" s="5">
        <f t="shared" ref="B6:B10" si="1">B5+1</f>
        <v>7</v>
      </c>
      <c r="C6" s="5" t="s">
        <v>16</v>
      </c>
      <c r="D6" s="6">
        <f>IF(AND(WEEKDAY(A6,2)&lt;=5,OR(C6="JF",C6="CP")),"00:00",INDEX(Règles!$C$1:$C$10,MATCH(C6,Règles!$A$1:$A$10,0)))</f>
        <v>0.5</v>
      </c>
    </row>
    <row r="7" spans="1:7">
      <c r="A7" s="24">
        <f t="shared" si="0"/>
        <v>42012</v>
      </c>
      <c r="B7" s="5">
        <f t="shared" si="1"/>
        <v>8</v>
      </c>
      <c r="C7" s="5" t="s">
        <v>11</v>
      </c>
      <c r="D7" s="6" t="str">
        <f>IF(AND(WEEKDAY(A7,2)&lt;=5,OR(C7="JF",C7="CP")),"00:00",INDEX(Règles!$C$1:$C$10,MATCH(C7,Règles!$A$1:$A$10,0)))</f>
        <v>00:00</v>
      </c>
    </row>
    <row r="8" spans="1:7">
      <c r="A8" s="24">
        <f t="shared" si="0"/>
        <v>42013</v>
      </c>
      <c r="B8" s="5">
        <f t="shared" si="1"/>
        <v>9</v>
      </c>
      <c r="C8" s="5" t="s">
        <v>12</v>
      </c>
      <c r="D8" s="6">
        <f>IF(AND(WEEKDAY(A8,2)&lt;=5,OR(C8="JF",C8="CP")),"00:00",INDEX(Règles!$C$1:$C$10,MATCH(C8,Règles!$A$1:$A$10,0)))</f>
        <v>0</v>
      </c>
    </row>
    <row r="9" spans="1:7">
      <c r="A9" s="24">
        <f t="shared" si="0"/>
        <v>42014</v>
      </c>
      <c r="B9" s="5">
        <f t="shared" si="1"/>
        <v>10</v>
      </c>
      <c r="C9" s="5" t="s">
        <v>14</v>
      </c>
      <c r="D9" s="5"/>
    </row>
    <row r="10" spans="1:7">
      <c r="A10" s="24">
        <f t="shared" si="0"/>
        <v>42015</v>
      </c>
      <c r="B10" s="5">
        <f t="shared" si="1"/>
        <v>11</v>
      </c>
      <c r="C10" s="5" t="s">
        <v>14</v>
      </c>
      <c r="D10" s="5"/>
    </row>
    <row r="11" spans="1:7">
      <c r="A11" s="8" t="s">
        <v>19</v>
      </c>
      <c r="B11" s="9"/>
      <c r="C11" s="9"/>
      <c r="D11" s="10">
        <f>SUM(D4:D10)</f>
        <v>1.5</v>
      </c>
    </row>
    <row r="12" spans="1:7">
      <c r="A12" s="11" t="s">
        <v>42</v>
      </c>
      <c r="B12" s="12" t="s">
        <v>8</v>
      </c>
      <c r="C12" s="5">
        <f>COUNTIF(C4:C10,"CP")</f>
        <v>0</v>
      </c>
      <c r="D12" s="6">
        <f>INDEX(Règles!$C$1:$C$10,MATCH(B12,Règles!$A$1:$A$10,0))</f>
        <v>0.29166666666666669</v>
      </c>
    </row>
    <row r="13" spans="1:7">
      <c r="A13" s="11" t="s">
        <v>42</v>
      </c>
      <c r="B13" s="13" t="s">
        <v>11</v>
      </c>
      <c r="C13" s="5">
        <f>COUNTIF(C4:C10,"JF")</f>
        <v>1</v>
      </c>
      <c r="D13" s="6">
        <f>INDEX(Règles!$C$1:$C$10,MATCH(B13,Règles!$A$1:$A$10,0))</f>
        <v>0.29166666666666669</v>
      </c>
    </row>
    <row r="14" spans="1:7">
      <c r="A14" s="11" t="s">
        <v>42</v>
      </c>
      <c r="B14" s="13" t="s">
        <v>12</v>
      </c>
      <c r="C14" s="5">
        <f>COUNTIF(C4:C10,"REC")</f>
        <v>1</v>
      </c>
      <c r="D14" s="6">
        <f>INDEX(Règles!$C$1:$C$10,MATCH(B14,Règles!$A$1:$A$10,0))</f>
        <v>0</v>
      </c>
    </row>
  </sheetData>
  <conditionalFormatting sqref="A4:D10">
    <cfRule type="expression" dxfId="8" priority="4">
      <formula>$C4="RH"</formula>
    </cfRule>
  </conditionalFormatting>
  <conditionalFormatting sqref="D12">
    <cfRule type="expression" dxfId="7" priority="3">
      <formula>$C12="RH"</formula>
    </cfRule>
  </conditionalFormatting>
  <conditionalFormatting sqref="D13">
    <cfRule type="expression" dxfId="6" priority="2">
      <formula>$C13="RH"</formula>
    </cfRule>
  </conditionalFormatting>
  <conditionalFormatting sqref="D14">
    <cfRule type="expression" dxfId="5" priority="1">
      <formula>$C14="RH"</formula>
    </cfRule>
  </conditionalFormatting>
  <dataValidations count="1">
    <dataValidation type="list" allowBlank="1" showInputMessage="1" showErrorMessage="1" sqref="C4:C10">
      <formula1>TJ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6"/>
  <sheetViews>
    <sheetView tabSelected="1" workbookViewId="0"/>
  </sheetViews>
  <sheetFormatPr defaultRowHeight="15.75"/>
  <cols>
    <col min="1" max="1" width="10.28515625" style="2" bestFit="1" customWidth="1"/>
    <col min="2" max="2" width="20.28515625" style="2" bestFit="1" customWidth="1"/>
    <col min="3" max="3" width="9" style="2" bestFit="1" customWidth="1"/>
    <col min="4" max="4" width="9.140625" style="2"/>
    <col min="5" max="5" width="15.7109375" style="2" bestFit="1" customWidth="1"/>
    <col min="6" max="10" width="8.7109375" style="2" customWidth="1"/>
    <col min="11" max="16384" width="9.140625" style="2"/>
  </cols>
  <sheetData>
    <row r="1" spans="1:12">
      <c r="A1" s="14" t="s">
        <v>0</v>
      </c>
      <c r="B1" s="15" t="s">
        <v>18</v>
      </c>
      <c r="C1" s="16" t="s">
        <v>48</v>
      </c>
      <c r="E1" s="17" t="s">
        <v>39</v>
      </c>
      <c r="F1" s="17" t="s">
        <v>44</v>
      </c>
      <c r="G1" s="17" t="s">
        <v>11</v>
      </c>
      <c r="H1" s="17" t="s">
        <v>8</v>
      </c>
      <c r="I1" s="17" t="s">
        <v>12</v>
      </c>
      <c r="J1" s="17" t="s">
        <v>45</v>
      </c>
    </row>
    <row r="2" spans="1:12">
      <c r="A2" s="18" t="s">
        <v>3</v>
      </c>
      <c r="B2" s="19" t="s">
        <v>4</v>
      </c>
      <c r="E2" s="20">
        <v>1.4583333333333333</v>
      </c>
      <c r="F2" s="4">
        <v>5</v>
      </c>
      <c r="G2" s="4">
        <v>0</v>
      </c>
      <c r="H2" s="4">
        <v>0</v>
      </c>
      <c r="I2" s="4">
        <v>0</v>
      </c>
      <c r="J2" s="21">
        <v>0</v>
      </c>
    </row>
    <row r="3" spans="1:12">
      <c r="A3" s="18" t="s">
        <v>5</v>
      </c>
      <c r="B3" s="19" t="s">
        <v>6</v>
      </c>
      <c r="E3" s="20">
        <v>1.5</v>
      </c>
      <c r="F3" s="4">
        <v>5</v>
      </c>
      <c r="G3" s="4">
        <v>0</v>
      </c>
      <c r="H3" s="4">
        <v>0</v>
      </c>
      <c r="I3" s="4">
        <v>0</v>
      </c>
      <c r="J3" s="21">
        <v>4.1666666666666664E-2</v>
      </c>
    </row>
    <row r="4" spans="1:12">
      <c r="A4" s="18" t="s">
        <v>7</v>
      </c>
      <c r="B4" s="19" t="s">
        <v>40</v>
      </c>
      <c r="E4" s="20">
        <v>1.1666666666666667</v>
      </c>
      <c r="F4" s="4">
        <v>4</v>
      </c>
      <c r="G4" s="4">
        <v>1</v>
      </c>
      <c r="H4" s="4">
        <v>0</v>
      </c>
      <c r="I4" s="4">
        <v>0</v>
      </c>
      <c r="J4" s="21">
        <v>0</v>
      </c>
    </row>
    <row r="5" spans="1:12">
      <c r="A5" s="18" t="s">
        <v>8</v>
      </c>
      <c r="B5" s="19" t="s">
        <v>41</v>
      </c>
      <c r="C5" s="21">
        <v>0.29166666666666669</v>
      </c>
      <c r="E5" s="20">
        <v>0.875</v>
      </c>
      <c r="F5" s="4">
        <v>3</v>
      </c>
      <c r="G5" s="4">
        <v>1</v>
      </c>
      <c r="H5" s="4">
        <v>1</v>
      </c>
      <c r="I5" s="4">
        <v>0</v>
      </c>
      <c r="J5" s="21">
        <v>0</v>
      </c>
    </row>
    <row r="6" spans="1:12">
      <c r="A6" s="18" t="s">
        <v>9</v>
      </c>
      <c r="B6" s="19" t="s">
        <v>10</v>
      </c>
      <c r="E6" s="20">
        <v>0.83333333333333337</v>
      </c>
      <c r="F6" s="4">
        <v>3</v>
      </c>
      <c r="G6" s="4">
        <v>1</v>
      </c>
      <c r="H6" s="4">
        <v>0</v>
      </c>
      <c r="I6" s="4">
        <v>0</v>
      </c>
      <c r="J6" s="21">
        <v>4.1666666666666664E-2</v>
      </c>
    </row>
    <row r="7" spans="1:12">
      <c r="A7" s="18" t="s">
        <v>11</v>
      </c>
      <c r="B7" s="19" t="s">
        <v>35</v>
      </c>
      <c r="C7" s="21">
        <v>0.29166666666666669</v>
      </c>
      <c r="E7" s="20">
        <v>1.25</v>
      </c>
      <c r="F7" s="4">
        <v>3</v>
      </c>
      <c r="G7" s="4">
        <v>1</v>
      </c>
      <c r="H7" s="4">
        <v>0</v>
      </c>
      <c r="I7" s="4">
        <v>0</v>
      </c>
      <c r="J7" s="21">
        <v>0</v>
      </c>
    </row>
    <row r="8" spans="1:12">
      <c r="A8" s="18" t="s">
        <v>12</v>
      </c>
      <c r="B8" s="19" t="s">
        <v>13</v>
      </c>
      <c r="E8" s="20">
        <v>1.5</v>
      </c>
      <c r="F8" s="4">
        <v>3</v>
      </c>
      <c r="G8" s="4">
        <v>1</v>
      </c>
      <c r="H8" s="4">
        <v>0</v>
      </c>
      <c r="I8" s="4">
        <v>0</v>
      </c>
      <c r="J8" s="21">
        <v>4.1666666666666664E-2</v>
      </c>
    </row>
    <row r="9" spans="1:12">
      <c r="A9" s="18" t="s">
        <v>14</v>
      </c>
      <c r="B9" s="19" t="s">
        <v>15</v>
      </c>
      <c r="E9" s="20">
        <v>0.29166666666666669</v>
      </c>
      <c r="F9" s="4">
        <v>3</v>
      </c>
      <c r="G9" s="4">
        <v>1</v>
      </c>
      <c r="H9" s="4">
        <v>1</v>
      </c>
      <c r="I9" s="4">
        <v>3</v>
      </c>
      <c r="J9" s="21">
        <v>0.875</v>
      </c>
    </row>
    <row r="10" spans="1:12">
      <c r="A10" s="18" t="s">
        <v>16</v>
      </c>
      <c r="B10" s="19" t="s">
        <v>17</v>
      </c>
      <c r="C10" s="21">
        <v>0.5</v>
      </c>
      <c r="E10" s="20">
        <v>0.29166666666666669</v>
      </c>
      <c r="F10" s="4">
        <v>3</v>
      </c>
      <c r="G10" s="4">
        <v>1</v>
      </c>
      <c r="H10" s="4">
        <v>1</v>
      </c>
      <c r="I10" s="4">
        <v>3</v>
      </c>
      <c r="J10" s="21">
        <v>0.58333333333333337</v>
      </c>
    </row>
    <row r="11" spans="1:12">
      <c r="E11" s="20">
        <v>0.29166666666666669</v>
      </c>
      <c r="F11" s="4">
        <v>3</v>
      </c>
      <c r="G11" s="4">
        <v>1</v>
      </c>
      <c r="H11" s="4">
        <v>2</v>
      </c>
      <c r="I11" s="4">
        <v>2</v>
      </c>
      <c r="J11" s="21">
        <v>0.875</v>
      </c>
    </row>
    <row r="12" spans="1:12">
      <c r="E12" s="20">
        <v>0.83333333333333337</v>
      </c>
      <c r="F12" s="4">
        <v>3</v>
      </c>
      <c r="G12" s="4">
        <v>1</v>
      </c>
      <c r="H12" s="4">
        <v>0</v>
      </c>
      <c r="I12" s="4">
        <v>1</v>
      </c>
      <c r="J12" s="21">
        <v>4.1666666666666664E-2</v>
      </c>
      <c r="L12" s="4"/>
    </row>
    <row r="15" spans="1:12">
      <c r="A15" s="22" t="s">
        <v>20</v>
      </c>
      <c r="H15" s="22" t="s">
        <v>23</v>
      </c>
    </row>
    <row r="16" spans="1:12">
      <c r="A16" s="23" t="s">
        <v>21</v>
      </c>
      <c r="H16" s="23" t="s">
        <v>24</v>
      </c>
    </row>
    <row r="17" spans="1:8">
      <c r="A17" s="23" t="s">
        <v>36</v>
      </c>
      <c r="H17" s="23" t="s">
        <v>25</v>
      </c>
    </row>
    <row r="18" spans="1:8">
      <c r="A18" s="23" t="s">
        <v>37</v>
      </c>
      <c r="H18" s="23" t="s">
        <v>26</v>
      </c>
    </row>
    <row r="19" spans="1:8">
      <c r="A19" s="23" t="s">
        <v>38</v>
      </c>
      <c r="H19" s="23" t="s">
        <v>27</v>
      </c>
    </row>
    <row r="20" spans="1:8">
      <c r="A20" s="23" t="s">
        <v>22</v>
      </c>
      <c r="H20" s="23" t="s">
        <v>28</v>
      </c>
    </row>
    <row r="21" spans="1:8">
      <c r="H21" s="23" t="s">
        <v>29</v>
      </c>
    </row>
    <row r="22" spans="1:8">
      <c r="H22" s="23" t="s">
        <v>30</v>
      </c>
    </row>
    <row r="23" spans="1:8">
      <c r="H23" s="23" t="s">
        <v>31</v>
      </c>
    </row>
    <row r="24" spans="1:8">
      <c r="H24" s="23" t="s">
        <v>32</v>
      </c>
    </row>
    <row r="25" spans="1:8">
      <c r="H25" s="23" t="s">
        <v>33</v>
      </c>
    </row>
    <row r="26" spans="1:8">
      <c r="H26" s="23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Calcul</vt:lpstr>
      <vt:lpstr>Règles</vt:lpstr>
      <vt:lpstr>TJ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2014-12-05T13:01:24Z</dcterms:created>
  <dcterms:modified xsi:type="dcterms:W3CDTF">2014-12-05T15:50:03Z</dcterms:modified>
</cp:coreProperties>
</file>