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160"/>
  </bookViews>
  <sheets>
    <sheet name="Feuil1" sheetId="1" r:id="rId1"/>
  </sheets>
  <definedNames>
    <definedName name="debut">Feuil1!$D$7</definedName>
    <definedName name="fin">Feuil1!$E$36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1" i="1"/>
  <c r="N10"/>
  <c r="N9"/>
  <c r="N8"/>
  <c r="N7"/>
  <c r="M11"/>
  <c r="M10"/>
  <c r="M9"/>
  <c r="M8"/>
  <c r="M7"/>
  <c r="L11"/>
  <c r="L10"/>
  <c r="L9"/>
  <c r="L8"/>
  <c r="L7"/>
  <c r="O11" l="1"/>
  <c r="O10"/>
  <c r="O9"/>
  <c r="O8"/>
  <c r="O7"/>
</calcChain>
</file>

<file path=xl/sharedStrings.xml><?xml version="1.0" encoding="utf-8"?>
<sst xmlns="http://schemas.openxmlformats.org/spreadsheetml/2006/main" count="103" uniqueCount="62">
  <si>
    <t>SAMEDI</t>
  </si>
  <si>
    <t>DIMANCHE</t>
  </si>
  <si>
    <t>LUNDI</t>
  </si>
  <si>
    <t>MARDI</t>
  </si>
  <si>
    <t>MERCREDI</t>
  </si>
  <si>
    <t>JEUDI</t>
  </si>
  <si>
    <t>VENDREDI</t>
  </si>
  <si>
    <t>NOMBRRES DE SERVICE</t>
  </si>
  <si>
    <t>OPPS</t>
  </si>
  <si>
    <t>SEMAINE</t>
  </si>
  <si>
    <t>RZUXEC</t>
  </si>
  <si>
    <t xml:space="preserve">WWLHEFAZ </t>
  </si>
  <si>
    <t>REY</t>
  </si>
  <si>
    <t>DVPEW</t>
  </si>
  <si>
    <t xml:space="preserve">JQECSBJK </t>
  </si>
  <si>
    <t>DAVGJBB</t>
  </si>
  <si>
    <t>KHHAXP</t>
  </si>
  <si>
    <t>CQOLCPDK</t>
  </si>
  <si>
    <t>FEKWAL</t>
  </si>
  <si>
    <t>MKW</t>
  </si>
  <si>
    <t>WYFZVF</t>
  </si>
  <si>
    <t>QFECNIIZ</t>
  </si>
  <si>
    <t>DHAEWJEW</t>
  </si>
  <si>
    <t>VQXVJ</t>
  </si>
  <si>
    <t xml:space="preserve">RYDFK </t>
  </si>
  <si>
    <t>UDXWDYOU</t>
  </si>
  <si>
    <t>WTXPDBR</t>
  </si>
  <si>
    <t>WHSGBXS</t>
  </si>
  <si>
    <t>ZIY</t>
  </si>
  <si>
    <t>JXTHFH</t>
  </si>
  <si>
    <t>ZSUSSPJ</t>
  </si>
  <si>
    <t>AHSBTEX</t>
  </si>
  <si>
    <t>ZPZ</t>
  </si>
  <si>
    <t>UPOGEX</t>
  </si>
  <si>
    <t>PWKVIHOV</t>
  </si>
  <si>
    <t>JFV</t>
  </si>
  <si>
    <t>UXJBDF</t>
  </si>
  <si>
    <t>LNJFTCXX</t>
  </si>
  <si>
    <t>HCNFK</t>
  </si>
  <si>
    <t>ENLYZCT</t>
  </si>
  <si>
    <t>OOKLWE</t>
  </si>
  <si>
    <t>RZBZB</t>
  </si>
  <si>
    <t>XINLQLE</t>
  </si>
  <si>
    <t>ECVYGA</t>
  </si>
  <si>
    <t>CJF</t>
  </si>
  <si>
    <t>YNMWHX</t>
  </si>
  <si>
    <t>QMTHYYWR</t>
  </si>
  <si>
    <t>PMWZDV</t>
  </si>
  <si>
    <t>QENJUL</t>
  </si>
  <si>
    <t>ZBYIKZY</t>
  </si>
  <si>
    <t>DINRHGWY</t>
  </si>
  <si>
    <t>RCHWES</t>
  </si>
  <si>
    <t>JCVTJU</t>
  </si>
  <si>
    <t>OUSZQFFJ</t>
  </si>
  <si>
    <t>NZTSZJ</t>
  </si>
  <si>
    <t>QAXPNRHP</t>
  </si>
  <si>
    <t>alpha</t>
  </si>
  <si>
    <t>bravo</t>
  </si>
  <si>
    <t>charlie</t>
  </si>
  <si>
    <t>delta</t>
  </si>
  <si>
    <t>TOTAL</t>
  </si>
  <si>
    <t>echo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</si>
</sst>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top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top"/>
    </xf>
    <xf numFmtId="0" fontId="2" fillId="5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4" borderId="3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9" tint="-0.499984740745262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247650</xdr:colOff>
      <xdr:row>1</xdr:row>
      <xdr:rowOff>161925</xdr:rowOff>
    </xdr:from>
    <xdr:to>
      <xdr:col>20</xdr:col>
      <xdr:colOff>171450</xdr:colOff>
      <xdr:row>17</xdr:row>
      <xdr:rowOff>38100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4DA897DC-4B73-49FF-AAFD-9E9CAAC5DBB8}"/>
            </a:ext>
          </a:extLst>
        </xdr:cNvPr>
        <xdr:cNvSpPr/>
      </xdr:nvSpPr>
      <xdr:spPr>
        <a:xfrm>
          <a:off x="11677650" y="352425"/>
          <a:ext cx="3733800" cy="3048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voudrais</a:t>
          </a:r>
          <a:r>
            <a:rPr lang="fr-FR" sz="1100" baseline="0"/>
            <a:t> pouvoir faire parler mon tableau pour qu'l me dise combien de fois alpha,,,, a travailleépar semaine hors week-end s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Et pareillement pour le Samedi </a:t>
          </a:r>
        </a:p>
        <a:p>
          <a:pPr algn="l"/>
          <a:endParaRPr lang="fr-FR" sz="1100" baseline="0"/>
        </a:p>
        <a:p>
          <a:pPr algn="ctr"/>
          <a:r>
            <a:rPr lang="fr-FR" sz="4000" b="1"/>
            <a:t>AIDE MOI</a:t>
          </a:r>
        </a:p>
      </xdr:txBody>
    </xdr:sp>
    <xdr:clientData/>
  </xdr:twoCellAnchor>
  <xdr:twoCellAnchor>
    <xdr:from>
      <xdr:col>10</xdr:col>
      <xdr:colOff>238125</xdr:colOff>
      <xdr:row>8</xdr:row>
      <xdr:rowOff>85725</xdr:rowOff>
    </xdr:from>
    <xdr:to>
      <xdr:col>10</xdr:col>
      <xdr:colOff>666750</xdr:colOff>
      <xdr:row>8</xdr:row>
      <xdr:rowOff>123825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9C48964C-1566-42D7-B423-454DD95C730B}"/>
            </a:ext>
          </a:extLst>
        </xdr:cNvPr>
        <xdr:cNvCxnSpPr/>
      </xdr:nvCxnSpPr>
      <xdr:spPr>
        <a:xfrm>
          <a:off x="7858125" y="1647825"/>
          <a:ext cx="428625" cy="38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514350</xdr:colOff>
      <xdr:row>10</xdr:row>
      <xdr:rowOff>123825</xdr:rowOff>
    </xdr:from>
    <xdr:to>
      <xdr:col>15</xdr:col>
      <xdr:colOff>609600</xdr:colOff>
      <xdr:row>11</xdr:row>
      <xdr:rowOff>133350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47B99CF8-7F92-4A3A-B2A1-DE1BE2539AB3}"/>
            </a:ext>
          </a:extLst>
        </xdr:cNvPr>
        <xdr:cNvCxnSpPr/>
      </xdr:nvCxnSpPr>
      <xdr:spPr>
        <a:xfrm flipH="1" flipV="1">
          <a:off x="9658350" y="2085975"/>
          <a:ext cx="1619250" cy="209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476250</xdr:colOff>
      <xdr:row>5</xdr:row>
      <xdr:rowOff>171450</xdr:rowOff>
    </xdr:from>
    <xdr:to>
      <xdr:col>16</xdr:col>
      <xdr:colOff>171450</xdr:colOff>
      <xdr:row>6</xdr:row>
      <xdr:rowOff>142875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xmlns="" id="{9CAECE17-ACC0-451A-BBF0-2FA0C74076DC}"/>
            </a:ext>
          </a:extLst>
        </xdr:cNvPr>
        <xdr:cNvCxnSpPr/>
      </xdr:nvCxnSpPr>
      <xdr:spPr>
        <a:xfrm flipH="1">
          <a:off x="8858250" y="1133475"/>
          <a:ext cx="2743200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F4:O34"/>
  <sheetViews>
    <sheetView tabSelected="1" topLeftCell="D3" workbookViewId="0">
      <selection activeCell="K7" sqref="K7"/>
    </sheetView>
  </sheetViews>
  <sheetFormatPr defaultColWidth="11.42578125" defaultRowHeight="15"/>
  <sheetData>
    <row r="4" spans="6:15">
      <c r="H4" s="1" t="s">
        <v>10</v>
      </c>
      <c r="I4" s="2" t="s">
        <v>11</v>
      </c>
    </row>
    <row r="5" spans="6:15" ht="15.75">
      <c r="F5" s="6">
        <v>1</v>
      </c>
      <c r="G5" s="7" t="s">
        <v>0</v>
      </c>
      <c r="H5" s="3" t="s">
        <v>12</v>
      </c>
      <c r="I5" s="4" t="s">
        <v>13</v>
      </c>
      <c r="K5" s="17" t="s">
        <v>7</v>
      </c>
      <c r="L5" s="17"/>
      <c r="M5" s="18"/>
      <c r="N5" s="16"/>
      <c r="O5" s="12"/>
    </row>
    <row r="6" spans="6:15" ht="15.75">
      <c r="F6" s="6">
        <v>2</v>
      </c>
      <c r="G6" s="7" t="s">
        <v>1</v>
      </c>
      <c r="H6" s="5" t="s">
        <v>59</v>
      </c>
      <c r="I6" s="4" t="s">
        <v>14</v>
      </c>
      <c r="K6" s="13" t="s">
        <v>8</v>
      </c>
      <c r="L6" s="13" t="s">
        <v>9</v>
      </c>
      <c r="M6" s="13" t="s">
        <v>0</v>
      </c>
      <c r="N6" s="13" t="s">
        <v>1</v>
      </c>
      <c r="O6" s="13" t="s">
        <v>60</v>
      </c>
    </row>
    <row r="7" spans="6:15" ht="15.75">
      <c r="F7" s="8">
        <v>3</v>
      </c>
      <c r="G7" s="9" t="s">
        <v>2</v>
      </c>
      <c r="H7" s="5" t="s">
        <v>15</v>
      </c>
      <c r="I7" s="4" t="s">
        <v>16</v>
      </c>
      <c r="K7" s="14" t="s">
        <v>56</v>
      </c>
      <c r="L7" s="15">
        <f>SUMPRODUCT(--($H$5:$H$34=K7)*($G$5:$G$34&lt;&gt;"SAMEDI")*($G$5:$G$34&lt;&gt;"DIMANCHE"))+SUMPRODUCT(--($I$5:$I$34=K7)*($G$5:$G$34&lt;&gt;"SAMEDI")*($G$5:$G$34&lt;&gt;"DIMANCHE"))</f>
        <v>4</v>
      </c>
      <c r="M7" s="15">
        <f>SUMPRODUCT(--($H$5:$H$34=K7)*($G$5:$G$34="SAMEDI"))+SUMPRODUCT(--($I$5:$I$34=K7)*($G$5:$G$34="SAMEDI"))</f>
        <v>0</v>
      </c>
      <c r="N7" s="15">
        <f>SUMPRODUCT(--($H$5:$H$34=K7)*($G$5:$G$34="DIMANCHE"))+SUMPRODUCT(--($I$5:$I$34=K7)*($G$5:$G$34="DIMANCHE"))</f>
        <v>0</v>
      </c>
      <c r="O7" s="15">
        <f>COUNTIF(H5:I34,"alpha")</f>
        <v>4</v>
      </c>
    </row>
    <row r="8" spans="6:15" ht="15.75">
      <c r="F8" s="8">
        <v>4</v>
      </c>
      <c r="G8" s="9" t="s">
        <v>3</v>
      </c>
      <c r="H8" s="5" t="s">
        <v>17</v>
      </c>
      <c r="I8" s="4" t="s">
        <v>56</v>
      </c>
      <c r="K8" s="14" t="s">
        <v>57</v>
      </c>
      <c r="L8" s="15">
        <f>SUMPRODUCT(--($H$5:$H$34=K8)*($G$5:$G$34&lt;&gt;"SAMEDI")*($G$5:$G$34&lt;&gt;"DIMANCHE"))+SUMPRODUCT(--($I$5:$I$34=K8)*($G$5:$G$34&lt;&gt;"SAMEDI")*($G$5:$G$34&lt;&gt;"DIMANCHE"))</f>
        <v>1</v>
      </c>
      <c r="M8" s="15">
        <f t="shared" ref="M8:M11" si="0">SUMPRODUCT(--($H$5:$H$34=K8)*($G$5:$G$34="SAMEDI"))+SUMPRODUCT(--($I$5:$I$34=K8)*($G$5:$G$34="SAMEDI"))</f>
        <v>2</v>
      </c>
      <c r="N8" s="15">
        <f t="shared" ref="N8:N11" si="1">SUMPRODUCT(--($H$5:$H$34=K8)*($G$5:$G$34="DIMANCHE"))+SUMPRODUCT(--($I$5:$I$34=K8)*($G$5:$G$34="DIMANCHE"))</f>
        <v>0</v>
      </c>
      <c r="O8" s="15">
        <f>COUNTIF(H5:I34,"bravo")</f>
        <v>3</v>
      </c>
    </row>
    <row r="9" spans="6:15" ht="15.75">
      <c r="F9" s="8">
        <v>5</v>
      </c>
      <c r="G9" s="9" t="s">
        <v>4</v>
      </c>
      <c r="H9" s="5" t="s">
        <v>59</v>
      </c>
      <c r="I9" s="4" t="s">
        <v>18</v>
      </c>
      <c r="K9" s="14" t="s">
        <v>58</v>
      </c>
      <c r="L9" s="15">
        <f>SUMPRODUCT(--($H$5:$H$34=K9)*($G$5:$G$34&lt;&gt;"SAMEDI")*($G$5:$G$34&lt;&gt;"DIMANCHE"))+SUMPRODUCT(--($I$5:$I$34=K9)*($G$5:$G$34&lt;&gt;"SAMEDI")*($G$5:$G$34&lt;&gt;"DIMANCHE"))</f>
        <v>1</v>
      </c>
      <c r="M9" s="15">
        <f t="shared" si="0"/>
        <v>1</v>
      </c>
      <c r="N9" s="15">
        <f t="shared" si="1"/>
        <v>1</v>
      </c>
      <c r="O9" s="15">
        <f>COUNTIF(H4:I34,"charlie")</f>
        <v>3</v>
      </c>
    </row>
    <row r="10" spans="6:15" ht="15.75">
      <c r="F10" s="8">
        <v>6</v>
      </c>
      <c r="G10" s="9" t="s">
        <v>5</v>
      </c>
      <c r="H10" s="5" t="s">
        <v>19</v>
      </c>
      <c r="I10" s="4" t="s">
        <v>20</v>
      </c>
      <c r="K10" s="14" t="s">
        <v>59</v>
      </c>
      <c r="L10" s="15">
        <f>SUMPRODUCT(--($H$5:$H$34=K10)*($G$5:$G$34&lt;&gt;"SAMEDI")*($G$5:$G$34&lt;&gt;"DIMANCHE"))+SUMPRODUCT(--($I$5:$I$34=K10)*($G$5:$G$34&lt;&gt;"SAMEDI")*($G$5:$G$34&lt;&gt;"DIMANCHE"))</f>
        <v>1</v>
      </c>
      <c r="M10" s="15">
        <f t="shared" si="0"/>
        <v>0</v>
      </c>
      <c r="N10" s="15">
        <f t="shared" si="1"/>
        <v>4</v>
      </c>
      <c r="O10" s="15">
        <f>COUNTIF(H4:I34,"delta")</f>
        <v>5</v>
      </c>
    </row>
    <row r="11" spans="6:15" ht="15.75">
      <c r="F11" s="8">
        <v>7</v>
      </c>
      <c r="G11" s="9" t="s">
        <v>6</v>
      </c>
      <c r="H11" s="5" t="s">
        <v>21</v>
      </c>
      <c r="I11" s="4" t="s">
        <v>22</v>
      </c>
      <c r="K11" s="14" t="s">
        <v>61</v>
      </c>
      <c r="L11" s="15">
        <f>SUMPRODUCT(--($H$5:$H$34=K11)*($G$5:$G$34&lt;&gt;"SAMEDI")*($G$5:$G$34&lt;&gt;"DIMANCHE"))+SUMPRODUCT(--($I$5:$I$34=K11)*($G$5:$G$34&lt;&gt;"SAMEDI")*($G$5:$G$34&lt;&gt;"DIMANCHE"))</f>
        <v>1</v>
      </c>
      <c r="M11" s="15">
        <f t="shared" si="0"/>
        <v>0</v>
      </c>
      <c r="N11" s="15">
        <f t="shared" si="1"/>
        <v>0</v>
      </c>
      <c r="O11" s="15">
        <f>COUNTIF(H9:I34,"echo")</f>
        <v>1</v>
      </c>
    </row>
    <row r="12" spans="6:15" ht="15.75">
      <c r="F12" s="6">
        <v>8</v>
      </c>
      <c r="G12" s="7" t="s">
        <v>0</v>
      </c>
      <c r="H12" s="5" t="s">
        <v>23</v>
      </c>
      <c r="I12" s="4" t="s">
        <v>24</v>
      </c>
      <c r="K12" s="14"/>
      <c r="L12" s="15"/>
      <c r="M12" s="15"/>
      <c r="N12" s="15"/>
      <c r="O12" s="15"/>
    </row>
    <row r="13" spans="6:15" ht="15.75">
      <c r="F13" s="6">
        <v>9</v>
      </c>
      <c r="G13" s="7" t="s">
        <v>1</v>
      </c>
      <c r="H13" s="5" t="s">
        <v>25</v>
      </c>
      <c r="I13" s="4" t="s">
        <v>58</v>
      </c>
      <c r="K13" s="14"/>
      <c r="L13" s="15"/>
      <c r="M13" s="15"/>
      <c r="N13" s="15"/>
      <c r="O13" s="15"/>
    </row>
    <row r="14" spans="6:15" ht="15.75">
      <c r="F14" s="8">
        <v>10</v>
      </c>
      <c r="G14" s="9" t="s">
        <v>2</v>
      </c>
      <c r="H14" s="5" t="s">
        <v>26</v>
      </c>
      <c r="I14" s="4" t="s">
        <v>27</v>
      </c>
      <c r="K14" s="14"/>
      <c r="L14" s="15"/>
      <c r="M14" s="15"/>
      <c r="N14" s="15"/>
      <c r="O14" s="15"/>
    </row>
    <row r="15" spans="6:15" ht="15.75">
      <c r="F15" s="8">
        <v>11</v>
      </c>
      <c r="G15" s="9" t="s">
        <v>3</v>
      </c>
      <c r="H15" s="5" t="s">
        <v>28</v>
      </c>
      <c r="I15" s="4" t="s">
        <v>29</v>
      </c>
      <c r="K15" s="14"/>
      <c r="L15" s="15"/>
      <c r="M15" s="15"/>
      <c r="N15" s="15"/>
      <c r="O15" s="15"/>
    </row>
    <row r="16" spans="6:15" ht="15.75">
      <c r="F16" s="8">
        <v>12</v>
      </c>
      <c r="G16" s="9" t="s">
        <v>4</v>
      </c>
      <c r="H16" s="5" t="s">
        <v>56</v>
      </c>
      <c r="I16" s="4" t="s">
        <v>58</v>
      </c>
      <c r="K16" s="14"/>
      <c r="L16" s="15"/>
      <c r="M16" s="15"/>
      <c r="N16" s="15"/>
      <c r="O16" s="15"/>
    </row>
    <row r="17" spans="6:15" ht="15.75">
      <c r="F17" s="8">
        <v>13</v>
      </c>
      <c r="G17" s="9" t="s">
        <v>5</v>
      </c>
      <c r="H17" s="5" t="s">
        <v>30</v>
      </c>
      <c r="I17" s="4" t="s">
        <v>31</v>
      </c>
      <c r="K17" s="14"/>
      <c r="L17" s="15"/>
      <c r="M17" s="15"/>
      <c r="N17" s="15"/>
      <c r="O17" s="15"/>
    </row>
    <row r="18" spans="6:15" ht="15.75">
      <c r="F18" s="8">
        <v>14</v>
      </c>
      <c r="G18" s="9" t="s">
        <v>6</v>
      </c>
      <c r="H18" s="5" t="s">
        <v>32</v>
      </c>
      <c r="I18" s="4" t="s">
        <v>33</v>
      </c>
    </row>
    <row r="19" spans="6:15" ht="15.75">
      <c r="F19" s="6">
        <v>15</v>
      </c>
      <c r="G19" s="7" t="s">
        <v>0</v>
      </c>
      <c r="H19" s="5" t="s">
        <v>57</v>
      </c>
      <c r="I19" s="4" t="s">
        <v>34</v>
      </c>
    </row>
    <row r="20" spans="6:15" ht="15.75">
      <c r="F20" s="6">
        <v>16</v>
      </c>
      <c r="G20" s="7" t="s">
        <v>1</v>
      </c>
      <c r="H20" s="5" t="s">
        <v>35</v>
      </c>
      <c r="I20" s="4" t="s">
        <v>59</v>
      </c>
    </row>
    <row r="21" spans="6:15" ht="15.75">
      <c r="F21" s="8">
        <v>17</v>
      </c>
      <c r="G21" s="9" t="s">
        <v>2</v>
      </c>
      <c r="H21" s="5" t="s">
        <v>36</v>
      </c>
      <c r="I21" s="4" t="s">
        <v>37</v>
      </c>
    </row>
    <row r="22" spans="6:15" ht="15.75">
      <c r="F22" s="8">
        <v>18</v>
      </c>
      <c r="G22" s="9" t="s">
        <v>3</v>
      </c>
      <c r="H22" s="5" t="s">
        <v>38</v>
      </c>
      <c r="I22" s="4" t="s">
        <v>39</v>
      </c>
    </row>
    <row r="23" spans="6:15" ht="15.75">
      <c r="F23" s="8">
        <v>19</v>
      </c>
      <c r="G23" s="9" t="s">
        <v>4</v>
      </c>
      <c r="H23" s="5" t="s">
        <v>57</v>
      </c>
      <c r="I23" s="4" t="s">
        <v>40</v>
      </c>
    </row>
    <row r="24" spans="6:15" ht="15.75">
      <c r="F24" s="8">
        <v>20</v>
      </c>
      <c r="G24" s="9" t="s">
        <v>5</v>
      </c>
      <c r="H24" s="5" t="s">
        <v>41</v>
      </c>
      <c r="I24" s="4" t="s">
        <v>56</v>
      </c>
    </row>
    <row r="25" spans="6:15" ht="15.75">
      <c r="F25" s="8">
        <v>21</v>
      </c>
      <c r="G25" s="9" t="s">
        <v>6</v>
      </c>
      <c r="H25" s="5" t="s">
        <v>42</v>
      </c>
      <c r="I25" s="4" t="s">
        <v>43</v>
      </c>
    </row>
    <row r="26" spans="6:15" ht="15.75">
      <c r="F26" s="6">
        <v>22</v>
      </c>
      <c r="G26" s="7" t="s">
        <v>0</v>
      </c>
      <c r="H26" s="5" t="s">
        <v>44</v>
      </c>
      <c r="I26" s="4" t="s">
        <v>57</v>
      </c>
    </row>
    <row r="27" spans="6:15" ht="15.75">
      <c r="F27" s="6">
        <v>23</v>
      </c>
      <c r="G27" s="7" t="s">
        <v>1</v>
      </c>
      <c r="H27" s="5" t="s">
        <v>59</v>
      </c>
      <c r="I27" s="4" t="s">
        <v>45</v>
      </c>
    </row>
    <row r="28" spans="6:15" ht="15.75">
      <c r="F28" s="8">
        <v>24</v>
      </c>
      <c r="G28" s="9" t="s">
        <v>2</v>
      </c>
      <c r="H28" s="5" t="s">
        <v>46</v>
      </c>
      <c r="I28" s="4" t="s">
        <v>47</v>
      </c>
    </row>
    <row r="29" spans="6:15" ht="15.75">
      <c r="F29" s="8">
        <v>25</v>
      </c>
      <c r="G29" s="9" t="s">
        <v>3</v>
      </c>
      <c r="H29" s="5" t="s">
        <v>48</v>
      </c>
      <c r="I29" s="4" t="s">
        <v>61</v>
      </c>
    </row>
    <row r="30" spans="6:15" ht="15.75">
      <c r="F30" s="8">
        <v>26</v>
      </c>
      <c r="G30" s="9" t="s">
        <v>4</v>
      </c>
      <c r="H30" s="5" t="s">
        <v>56</v>
      </c>
      <c r="I30" s="4" t="s">
        <v>49</v>
      </c>
    </row>
    <row r="31" spans="6:15" ht="15.75">
      <c r="F31" s="8">
        <v>27</v>
      </c>
      <c r="G31" s="9" t="s">
        <v>5</v>
      </c>
      <c r="H31" s="5" t="s">
        <v>50</v>
      </c>
      <c r="I31" s="4" t="s">
        <v>51</v>
      </c>
    </row>
    <row r="32" spans="6:15" ht="15.75">
      <c r="F32" s="8">
        <v>28</v>
      </c>
      <c r="G32" s="9" t="s">
        <v>6</v>
      </c>
      <c r="H32" s="5" t="s">
        <v>52</v>
      </c>
      <c r="I32" s="4" t="s">
        <v>53</v>
      </c>
    </row>
    <row r="33" spans="6:9" ht="15.75">
      <c r="F33" s="10">
        <v>29</v>
      </c>
      <c r="G33" s="11" t="s">
        <v>0</v>
      </c>
      <c r="H33" s="5" t="s">
        <v>54</v>
      </c>
      <c r="I33" s="4" t="s">
        <v>58</v>
      </c>
    </row>
    <row r="34" spans="6:9" ht="15.75">
      <c r="F34" s="6">
        <v>30</v>
      </c>
      <c r="G34" s="7" t="s">
        <v>1</v>
      </c>
      <c r="H34" s="5" t="s">
        <v>59</v>
      </c>
      <c r="I34" s="4" t="s">
        <v>55</v>
      </c>
    </row>
  </sheetData>
  <mergeCells count="1">
    <mergeCell ref="K5:M5"/>
  </mergeCells>
  <conditionalFormatting sqref="L7:L17">
    <cfRule type="expression" priority="12">
      <formula>COUNTIF($D$7:$E$36,"")</formula>
    </cfRule>
  </conditionalFormatting>
  <conditionalFormatting sqref="L7:L17">
    <cfRule type="expression" priority="13">
      <formula>COUNTIF($D$7:$E$36,"")</formula>
    </cfRule>
  </conditionalFormatting>
  <conditionalFormatting sqref="F5:I34">
    <cfRule type="containsText" dxfId="4" priority="11" operator="containsText" text="samedi">
      <formula>NOT(ISERROR(SEARCH("samedi",F5)))</formula>
    </cfRule>
  </conditionalFormatting>
  <conditionalFormatting sqref="H8:I34">
    <cfRule type="containsText" dxfId="3" priority="7" operator="containsText" text="delta">
      <formula>NOT(ISERROR(SEARCH("delta",H8)))</formula>
    </cfRule>
    <cfRule type="containsText" dxfId="2" priority="8" operator="containsText" text="charlie">
      <formula>NOT(ISERROR(SEARCH("charlie",H8)))</formula>
    </cfRule>
    <cfRule type="containsText" dxfId="1" priority="9" operator="containsText" text="bravo">
      <formula>NOT(ISERROR(SEARCH("bravo",H8)))</formula>
    </cfRule>
    <cfRule type="containsText" dxfId="0" priority="10" operator="containsText" text="alpha">
      <formula>NOT(ISERROR(SEARCH("alpha",H8)))</formula>
    </cfRule>
  </conditionalFormatting>
  <conditionalFormatting sqref="M7:N7">
    <cfRule type="expression" priority="6">
      <formula>COUNTIF($D$7:$E$36,"")</formula>
    </cfRule>
  </conditionalFormatting>
  <conditionalFormatting sqref="M7:N7">
    <cfRule type="expression" priority="5">
      <formula>COUNTIF($D$7:$E$36,"")</formula>
    </cfRule>
  </conditionalFormatting>
  <conditionalFormatting sqref="M8:N11">
    <cfRule type="expression" priority="4">
      <formula>COUNTIF($D$7:$E$36,"")</formula>
    </cfRule>
  </conditionalFormatting>
  <conditionalFormatting sqref="M8:N11">
    <cfRule type="expression" priority="3">
      <formula>COUNTIF($D$7:$E$36,"")</formula>
    </cfRule>
  </conditionalFormatting>
  <conditionalFormatting sqref="N8:N11">
    <cfRule type="expression" priority="2">
      <formula>COUNTIF($D$7:$E$36,"")</formula>
    </cfRule>
  </conditionalFormatting>
  <conditionalFormatting sqref="N8:N11">
    <cfRule type="expression" priority="1">
      <formula>COUNTIF($D$7:$E$36,"")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Feuil1</vt:lpstr>
      <vt:lpstr>debut</vt:lpstr>
      <vt:lpstr>fin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 ali-yahia</dc:creator>
  <cp:lastModifiedBy>Carim</cp:lastModifiedBy>
  <dcterms:created xsi:type="dcterms:W3CDTF">2019-05-14T11:18:23Z</dcterms:created>
  <dcterms:modified xsi:type="dcterms:W3CDTF">2019-05-14T12:29:29Z</dcterms:modified>
</cp:coreProperties>
</file>