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465" windowWidth="21720" windowHeight="13620"/>
  </bookViews>
  <sheets>
    <sheet name="Données" sheetId="4" r:id="rId1"/>
    <sheet name="Recap" sheetId="2" r:id="rId2"/>
  </sheets>
  <externalReferences>
    <externalReference r:id="rId3"/>
  </externalReferences>
  <definedNames>
    <definedName name="Fériés">[1]Fériés!$D$4:$D$16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4"/>
  <c r="C4" l="1"/>
  <c r="B4"/>
  <c r="B3"/>
  <c r="C2"/>
  <c r="B2"/>
  <c r="D6"/>
  <c r="D1"/>
  <c r="E1" l="1"/>
  <c r="E12" s="1"/>
  <c r="D1" i="2"/>
  <c r="D10" i="4"/>
  <c r="D2"/>
  <c r="D4"/>
  <c r="D8"/>
  <c r="D12"/>
  <c r="D3"/>
  <c r="D5"/>
  <c r="D7"/>
  <c r="D9"/>
  <c r="D11"/>
  <c r="D13"/>
  <c r="E3"/>
  <c r="E5"/>
  <c r="E7"/>
  <c r="E9"/>
  <c r="E11"/>
  <c r="E13"/>
  <c r="E2"/>
  <c r="E4"/>
  <c r="E6"/>
  <c r="E8"/>
  <c r="E10"/>
  <c r="F1"/>
  <c r="E4" i="2" l="1"/>
  <c r="E2"/>
  <c r="E3"/>
  <c r="D3"/>
  <c r="D4"/>
  <c r="D2"/>
  <c r="F12" i="4"/>
  <c r="F10"/>
  <c r="F8"/>
  <c r="F6"/>
  <c r="F4"/>
  <c r="F2"/>
  <c r="F13"/>
  <c r="F11"/>
  <c r="F9"/>
  <c r="F7"/>
  <c r="F5"/>
  <c r="F3"/>
  <c r="G1"/>
  <c r="F3" i="2" l="1"/>
  <c r="F4"/>
  <c r="F2"/>
  <c r="G12" i="4"/>
  <c r="G10"/>
  <c r="G8"/>
  <c r="G6"/>
  <c r="G4"/>
  <c r="G2"/>
  <c r="G13"/>
  <c r="G11"/>
  <c r="G9"/>
  <c r="G7"/>
  <c r="G5"/>
  <c r="G3"/>
  <c r="H1"/>
  <c r="G4" i="2" l="1"/>
  <c r="G2"/>
  <c r="G3"/>
  <c r="H12" i="4"/>
  <c r="H10"/>
  <c r="H8"/>
  <c r="H6"/>
  <c r="H4"/>
  <c r="H2"/>
  <c r="H13"/>
  <c r="H11"/>
  <c r="H9"/>
  <c r="H7"/>
  <c r="H5"/>
  <c r="H3"/>
  <c r="I1"/>
  <c r="H3" i="2" l="1"/>
  <c r="H4"/>
  <c r="H2"/>
  <c r="I12" i="4"/>
  <c r="I10"/>
  <c r="I8"/>
  <c r="I6"/>
  <c r="I4"/>
  <c r="I2"/>
  <c r="I13"/>
  <c r="I11"/>
  <c r="I9"/>
  <c r="I7"/>
  <c r="I5"/>
  <c r="I3"/>
  <c r="J1"/>
  <c r="I4" i="2" l="1"/>
  <c r="I2"/>
  <c r="I3"/>
  <c r="J12" i="4"/>
  <c r="J10"/>
  <c r="J8"/>
  <c r="J6"/>
  <c r="J4"/>
  <c r="J2"/>
  <c r="J13"/>
  <c r="J11"/>
  <c r="J9"/>
  <c r="J7"/>
  <c r="J5"/>
  <c r="J3"/>
  <c r="K1"/>
  <c r="J3" i="2" l="1"/>
  <c r="J4"/>
  <c r="J2"/>
  <c r="K12" i="4"/>
  <c r="K10"/>
  <c r="K8"/>
  <c r="K6"/>
  <c r="K4"/>
  <c r="K2"/>
  <c r="K13"/>
  <c r="K11"/>
  <c r="K9"/>
  <c r="K7"/>
  <c r="K5"/>
  <c r="K3"/>
  <c r="L1"/>
  <c r="K4" i="2" l="1"/>
  <c r="K2"/>
  <c r="K3"/>
  <c r="L12" i="4"/>
  <c r="L10"/>
  <c r="L8"/>
  <c r="L6"/>
  <c r="L4"/>
  <c r="L2"/>
  <c r="L13"/>
  <c r="L11"/>
  <c r="L9"/>
  <c r="L7"/>
  <c r="L5"/>
  <c r="L3"/>
  <c r="M1"/>
  <c r="L3" i="2" l="1"/>
  <c r="L4"/>
  <c r="L2"/>
  <c r="M12" i="4"/>
  <c r="M10"/>
  <c r="M8"/>
  <c r="M6"/>
  <c r="M4"/>
  <c r="M2"/>
  <c r="M13"/>
  <c r="M11"/>
  <c r="M9"/>
  <c r="M7"/>
  <c r="M5"/>
  <c r="M3"/>
  <c r="N1"/>
  <c r="M4" i="2" l="1"/>
  <c r="M2"/>
  <c r="M3"/>
  <c r="N12" i="4"/>
  <c r="N10"/>
  <c r="N8"/>
  <c r="N6"/>
  <c r="N4"/>
  <c r="N2"/>
  <c r="N13"/>
  <c r="N11"/>
  <c r="N9"/>
  <c r="N7"/>
  <c r="N5"/>
  <c r="N3"/>
  <c r="O1"/>
  <c r="N3" i="2" l="1"/>
  <c r="N4"/>
  <c r="N2"/>
  <c r="O12" i="4"/>
  <c r="O10"/>
  <c r="O8"/>
  <c r="O6"/>
  <c r="O4"/>
  <c r="O2"/>
  <c r="O13"/>
  <c r="O11"/>
  <c r="O9"/>
  <c r="O7"/>
  <c r="O5"/>
  <c r="O3"/>
  <c r="O4" i="2" l="1"/>
  <c r="P4" s="1"/>
  <c r="O2"/>
  <c r="P2" s="1"/>
  <c r="O3"/>
  <c r="P3" s="1"/>
  <c r="E1"/>
  <c r="F1" s="1"/>
  <c r="G1" s="1"/>
  <c r="H1" s="1"/>
  <c r="I1" s="1"/>
  <c r="J1" s="1"/>
  <c r="K1" s="1"/>
  <c r="L1" s="1"/>
  <c r="M1" s="1"/>
  <c r="N1" s="1"/>
  <c r="O1" s="1"/>
</calcChain>
</file>

<file path=xl/sharedStrings.xml><?xml version="1.0" encoding="utf-8"?>
<sst xmlns="http://schemas.openxmlformats.org/spreadsheetml/2006/main" count="23" uniqueCount="8">
  <si>
    <t>DUPONT X</t>
  </si>
  <si>
    <t>DATE
ENTREE</t>
  </si>
  <si>
    <t>DATE
SORTIE</t>
  </si>
  <si>
    <t>NOMS</t>
  </si>
  <si>
    <t>DUPONT Y</t>
  </si>
  <si>
    <t>DUPONT Z</t>
  </si>
  <si>
    <t>Total Jours</t>
  </si>
  <si>
    <t>Année</t>
  </si>
</sst>
</file>

<file path=xl/styles.xml><?xml version="1.0" encoding="utf-8"?>
<styleSheet xmlns="http://schemas.openxmlformats.org/spreadsheetml/2006/main">
  <numFmts count="4">
    <numFmt numFmtId="164" formatCode="_-* #,##0.00\ _€_-;\-* #,##0.00\ _€_-;_-* &quot;-&quot;??\ _€_-;_-@_-"/>
    <numFmt numFmtId="165" formatCode="d\ mmmm\ yyyy"/>
    <numFmt numFmtId="167" formatCode="mmmm/yy"/>
    <numFmt numFmtId="168" formatCode="#,##0.0"/>
  </numFmts>
  <fonts count="7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3" fillId="0" borderId="0" xfId="0" applyFont="1"/>
    <xf numFmtId="0" fontId="4" fillId="2" borderId="3" xfId="0" applyFont="1" applyFill="1" applyBorder="1" applyAlignment="1" applyProtection="1">
      <alignment vertical="center"/>
      <protection locked="0"/>
    </xf>
    <xf numFmtId="165" fontId="2" fillId="3" borderId="2" xfId="0" applyNumberFormat="1" applyFont="1" applyFill="1" applyBorder="1" applyAlignment="1">
      <alignment horizontal="center" vertical="center" wrapText="1"/>
    </xf>
    <xf numFmtId="167" fontId="2" fillId="3" borderId="1" xfId="0" applyNumberFormat="1" applyFont="1" applyFill="1" applyBorder="1" applyAlignment="1">
      <alignment horizontal="center" vertical="center"/>
    </xf>
    <xf numFmtId="168" fontId="2" fillId="0" borderId="3" xfId="1" applyNumberFormat="1" applyFont="1" applyBorder="1" applyAlignment="1">
      <alignment horizontal="center" vertical="center"/>
    </xf>
    <xf numFmtId="165" fontId="2" fillId="3" borderId="3" xfId="0" applyNumberFormat="1" applyFont="1" applyFill="1" applyBorder="1" applyAlignment="1">
      <alignment horizontal="center" vertical="center" wrapText="1"/>
    </xf>
    <xf numFmtId="165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5" fillId="0" borderId="0" xfId="2" applyFont="1"/>
    <xf numFmtId="167" fontId="2" fillId="3" borderId="3" xfId="2" applyNumberFormat="1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14" fontId="5" fillId="0" borderId="3" xfId="2" applyNumberFormat="1" applyFont="1" applyBorder="1"/>
    <xf numFmtId="0" fontId="5" fillId="0" borderId="3" xfId="2" applyFont="1" applyBorder="1"/>
    <xf numFmtId="0" fontId="5" fillId="0" borderId="0" xfId="2" applyFont="1" applyAlignment="1">
      <alignment horizontal="center"/>
    </xf>
    <xf numFmtId="4" fontId="5" fillId="0" borderId="3" xfId="2" applyNumberFormat="1" applyFont="1" applyBorder="1" applyAlignment="1">
      <alignment horizontal="center"/>
    </xf>
    <xf numFmtId="0" fontId="6" fillId="3" borderId="1" xfId="0" applyFont="1" applyFill="1" applyBorder="1" applyAlignment="1">
      <alignment horizontal="center" vertical="center"/>
    </xf>
  </cellXfs>
  <cellStyles count="3">
    <cellStyle name="Comma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barrere.DOMODYSSEE/Downloads/EFF%20ERIC%20V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3"/>
      <sheetName val="Fériés"/>
    </sheetNames>
    <sheetDataSet>
      <sheetData sheetId="0"/>
      <sheetData sheetId="1">
        <row r="4">
          <cell r="D4">
            <v>41275</v>
          </cell>
        </row>
        <row r="5">
          <cell r="D5">
            <v>41364</v>
          </cell>
        </row>
        <row r="6">
          <cell r="D6">
            <v>41365</v>
          </cell>
        </row>
        <row r="7">
          <cell r="D7">
            <v>41395</v>
          </cell>
        </row>
        <row r="8">
          <cell r="D8">
            <v>41402</v>
          </cell>
        </row>
        <row r="9">
          <cell r="D9">
            <v>41403</v>
          </cell>
        </row>
        <row r="10">
          <cell r="D10">
            <v>41413</v>
          </cell>
        </row>
        <row r="11">
          <cell r="D11">
            <v>41414</v>
          </cell>
        </row>
        <row r="12">
          <cell r="D12">
            <v>41469</v>
          </cell>
        </row>
        <row r="13">
          <cell r="D13">
            <v>41501</v>
          </cell>
        </row>
        <row r="14">
          <cell r="D14">
            <v>41579</v>
          </cell>
        </row>
        <row r="15">
          <cell r="D15">
            <v>41589</v>
          </cell>
        </row>
        <row r="16">
          <cell r="D16">
            <v>41633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7"/>
  <dimension ref="A1:Q15"/>
  <sheetViews>
    <sheetView showZeros="0" tabSelected="1" workbookViewId="0">
      <selection activeCell="Q1" sqref="Q1"/>
    </sheetView>
  </sheetViews>
  <sheetFormatPr defaultRowHeight="15.75"/>
  <cols>
    <col min="1" max="1" width="12.85546875" style="10" customWidth="1"/>
    <col min="2" max="3" width="9.28515625" style="10" bestFit="1" customWidth="1"/>
    <col min="4" max="4" width="11.5703125" style="10" bestFit="1" customWidth="1"/>
    <col min="5" max="5" width="12.7109375" style="10" bestFit="1" customWidth="1"/>
    <col min="6" max="6" width="11.28515625" style="10" bestFit="1" customWidth="1"/>
    <col min="7" max="8" width="9.28515625" style="10" bestFit="1" customWidth="1"/>
    <col min="9" max="9" width="10" style="10" bestFit="1" customWidth="1"/>
    <col min="10" max="10" width="9.28515625" style="10" bestFit="1" customWidth="1"/>
    <col min="11" max="11" width="12.42578125" style="10" bestFit="1" customWidth="1"/>
    <col min="12" max="12" width="14.85546875" style="10" bestFit="1" customWidth="1"/>
    <col min="13" max="13" width="12" style="10" bestFit="1" customWidth="1"/>
    <col min="14" max="14" width="14.42578125" style="10" bestFit="1" customWidth="1"/>
    <col min="15" max="15" width="14" style="10" bestFit="1" customWidth="1"/>
    <col min="16" max="16" width="7.28515625" style="10" bestFit="1" customWidth="1"/>
    <col min="17" max="17" width="7" style="10" customWidth="1"/>
    <col min="18" max="16384" width="9.140625" style="10"/>
  </cols>
  <sheetData>
    <row r="1" spans="1:17" ht="31.5">
      <c r="A1" s="1" t="s">
        <v>3</v>
      </c>
      <c r="B1" s="7" t="s">
        <v>1</v>
      </c>
      <c r="C1" s="8" t="s">
        <v>2</v>
      </c>
      <c r="D1" s="11">
        <f>EOMONTH(DATE($Q$1,1,1),0)</f>
        <v>42766</v>
      </c>
      <c r="E1" s="11">
        <f>EOMONTH(D1,1)</f>
        <v>42794</v>
      </c>
      <c r="F1" s="11">
        <f t="shared" ref="F1:O1" si="0">EOMONTH(E1,1)</f>
        <v>42825</v>
      </c>
      <c r="G1" s="11">
        <f t="shared" si="0"/>
        <v>42855</v>
      </c>
      <c r="H1" s="11">
        <f t="shared" si="0"/>
        <v>42886</v>
      </c>
      <c r="I1" s="11">
        <f t="shared" si="0"/>
        <v>42916</v>
      </c>
      <c r="J1" s="11">
        <f t="shared" si="0"/>
        <v>42947</v>
      </c>
      <c r="K1" s="11">
        <f t="shared" si="0"/>
        <v>42978</v>
      </c>
      <c r="L1" s="11">
        <f t="shared" si="0"/>
        <v>43008</v>
      </c>
      <c r="M1" s="11">
        <f t="shared" si="0"/>
        <v>43039</v>
      </c>
      <c r="N1" s="11">
        <f t="shared" si="0"/>
        <v>43069</v>
      </c>
      <c r="O1" s="11">
        <f t="shared" si="0"/>
        <v>43100</v>
      </c>
      <c r="P1" s="9" t="s">
        <v>7</v>
      </c>
      <c r="Q1" s="12">
        <v>2017</v>
      </c>
    </row>
    <row r="2" spans="1:17">
      <c r="A2" s="3" t="s">
        <v>0</v>
      </c>
      <c r="B2" s="13">
        <f>DATE($Q$1,3,1)</f>
        <v>42795</v>
      </c>
      <c r="C2" s="13">
        <f>DATE($Q$1,4,4)</f>
        <v>42829</v>
      </c>
      <c r="D2" s="16">
        <f>((MAX(D$1-$B2,0)-MAX(EOMONTH(D$1,-1)-$B2,0))-(MAX(D$1-$C2,0)-MAX(EOMONTH(D$1,-1)-$C2,0))+(EOMONTH(D$1,0)=EOMONTH($B2,0)))/DAY(EOMONTH(D$1,0))</f>
        <v>0</v>
      </c>
      <c r="E2" s="16">
        <f>((MAX(E$1-$B2,0)-MAX(EOMONTH(E$1,-1)-$B2,0))-(MAX(E$1-$C2,0)-MAX(EOMONTH(E$1,-1)-$C2,0))+(EOMONTH(E$1,0)=EOMONTH($B2,0)))/DAY(EOMONTH(E$1,0))</f>
        <v>0</v>
      </c>
      <c r="F2" s="16">
        <f>((MAX(F$1-$B2,0)-MAX(EOMONTH(F$1,-1)-$B2,0))-(MAX(F$1-$C2,0)-MAX(EOMONTH(F$1,-1)-$C2,0))+(EOMONTH(F$1,0)=EOMONTH($B2,0)))/DAY(EOMONTH(F$1,0))</f>
        <v>1</v>
      </c>
      <c r="G2" s="16">
        <f>((MAX(G$1-$B2,0)-MAX(EOMONTH(G$1,-1)-$B2,0))-(MAX(G$1-$C2,0)-MAX(EOMONTH(G$1,-1)-$C2,0))+(EOMONTH(G$1,0)=EOMONTH($B2,0)))/DAY(EOMONTH(G$1,0))</f>
        <v>0.13333333333333333</v>
      </c>
      <c r="H2" s="16">
        <f>((MAX(H$1-$B2,0)-MAX(EOMONTH(H$1,-1)-$B2,0))-(MAX(H$1-$C2,0)-MAX(EOMONTH(H$1,-1)-$C2,0))+(EOMONTH(H$1,0)=EOMONTH($B2,0)))/DAY(EOMONTH(H$1,0))</f>
        <v>0</v>
      </c>
      <c r="I2" s="16">
        <f>((MAX(I$1-$B2,0)-MAX(EOMONTH(I$1,-1)-$B2,0))-(MAX(I$1-$C2,0)-MAX(EOMONTH(I$1,-1)-$C2,0))+(EOMONTH(I$1,0)=EOMONTH($B2,0)))/DAY(EOMONTH(I$1,0))</f>
        <v>0</v>
      </c>
      <c r="J2" s="16">
        <f>((MAX(J$1-$B2,0)-MAX(EOMONTH(J$1,-1)-$B2,0))-(MAX(J$1-$C2,0)-MAX(EOMONTH(J$1,-1)-$C2,0))+(EOMONTH(J$1,0)=EOMONTH($B2,0)))/DAY(EOMONTH(J$1,0))</f>
        <v>0</v>
      </c>
      <c r="K2" s="16">
        <f>((MAX(K$1-$B2,0)-MAX(EOMONTH(K$1,-1)-$B2,0))-(MAX(K$1-$C2,0)-MAX(EOMONTH(K$1,-1)-$C2,0))+(EOMONTH(K$1,0)=EOMONTH($B2,0)))/DAY(EOMONTH(K$1,0))</f>
        <v>0</v>
      </c>
      <c r="L2" s="16">
        <f>((MAX(L$1-$B2,0)-MAX(EOMONTH(L$1,-1)-$B2,0))-(MAX(L$1-$C2,0)-MAX(EOMONTH(L$1,-1)-$C2,0))+(EOMONTH(L$1,0)=EOMONTH($B2,0)))/DAY(EOMONTH(L$1,0))</f>
        <v>0</v>
      </c>
      <c r="M2" s="16">
        <f>((MAX(M$1-$B2,0)-MAX(EOMONTH(M$1,-1)-$B2,0))-(MAX(M$1-$C2,0)-MAX(EOMONTH(M$1,-1)-$C2,0))+(EOMONTH(M$1,0)=EOMONTH($B2,0)))/DAY(EOMONTH(M$1,0))</f>
        <v>0</v>
      </c>
      <c r="N2" s="16">
        <f>((MAX(N$1-$B2,0)-MAX(EOMONTH(N$1,-1)-$B2,0))-(MAX(N$1-$C2,0)-MAX(EOMONTH(N$1,-1)-$C2,0))+(EOMONTH(N$1,0)=EOMONTH($B2,0)))/DAY(EOMONTH(N$1,0))</f>
        <v>0</v>
      </c>
      <c r="O2" s="16">
        <f>((MAX(O$1-$B2,0)-MAX(EOMONTH(O$1,-1)-$B2,0))-(MAX(O$1-$C2,0)-MAX(EOMONTH(O$1,-1)-$C2,0))+(EOMONTH(O$1,0)=EOMONTH($B2,0)))/DAY(EOMONTH(O$1,0))</f>
        <v>0</v>
      </c>
    </row>
    <row r="3" spans="1:17">
      <c r="A3" s="3" t="s">
        <v>0</v>
      </c>
      <c r="B3" s="13">
        <f>DATE($Q$1,4,24)</f>
        <v>42849</v>
      </c>
      <c r="C3" s="13">
        <f>DATE($Q$1,11,4)</f>
        <v>43043</v>
      </c>
      <c r="D3" s="16">
        <f t="shared" ref="D3:O13" si="1">((MAX(D$1-$B3,0)-MAX(EOMONTH(D$1,-1)-$B3,0))-(MAX(D$1-$C3,0)-MAX(EOMONTH(D$1,-1)-$C3,0))+(EOMONTH(D$1,0)=EOMONTH($B3,0)))/DAY(EOMONTH(D$1,0))</f>
        <v>0</v>
      </c>
      <c r="E3" s="16">
        <f t="shared" si="1"/>
        <v>0</v>
      </c>
      <c r="F3" s="16">
        <f t="shared" si="1"/>
        <v>0</v>
      </c>
      <c r="G3" s="16">
        <f t="shared" si="1"/>
        <v>0.23333333333333334</v>
      </c>
      <c r="H3" s="16">
        <f t="shared" si="1"/>
        <v>1</v>
      </c>
      <c r="I3" s="16">
        <f t="shared" si="1"/>
        <v>1</v>
      </c>
      <c r="J3" s="16">
        <f t="shared" si="1"/>
        <v>1</v>
      </c>
      <c r="K3" s="16">
        <f t="shared" si="1"/>
        <v>1</v>
      </c>
      <c r="L3" s="16">
        <f t="shared" si="1"/>
        <v>1</v>
      </c>
      <c r="M3" s="16">
        <f t="shared" si="1"/>
        <v>1</v>
      </c>
      <c r="N3" s="16">
        <f t="shared" si="1"/>
        <v>0.13333333333333333</v>
      </c>
      <c r="O3" s="16">
        <f t="shared" si="1"/>
        <v>0</v>
      </c>
    </row>
    <row r="4" spans="1:17">
      <c r="A4" s="3" t="s">
        <v>0</v>
      </c>
      <c r="B4" s="13">
        <f>DATE($Q$1,12,20)</f>
        <v>43089</v>
      </c>
      <c r="C4" s="13">
        <f>DATE($Q$1,12,31)</f>
        <v>43100</v>
      </c>
      <c r="D4" s="16">
        <f t="shared" si="1"/>
        <v>0</v>
      </c>
      <c r="E4" s="16">
        <f t="shared" si="1"/>
        <v>0</v>
      </c>
      <c r="F4" s="16">
        <f t="shared" si="1"/>
        <v>0</v>
      </c>
      <c r="G4" s="16">
        <f t="shared" si="1"/>
        <v>0</v>
      </c>
      <c r="H4" s="16">
        <f t="shared" si="1"/>
        <v>0</v>
      </c>
      <c r="I4" s="16">
        <f t="shared" si="1"/>
        <v>0</v>
      </c>
      <c r="J4" s="16">
        <f t="shared" si="1"/>
        <v>0</v>
      </c>
      <c r="K4" s="16">
        <f t="shared" si="1"/>
        <v>0</v>
      </c>
      <c r="L4" s="16">
        <f t="shared" si="1"/>
        <v>0</v>
      </c>
      <c r="M4" s="16">
        <f t="shared" si="1"/>
        <v>0</v>
      </c>
      <c r="N4" s="16">
        <f t="shared" si="1"/>
        <v>0</v>
      </c>
      <c r="O4" s="16">
        <f t="shared" si="1"/>
        <v>0.38709677419354838</v>
      </c>
    </row>
    <row r="5" spans="1:17">
      <c r="A5" s="3" t="s">
        <v>0</v>
      </c>
      <c r="B5" s="14"/>
      <c r="C5" s="14"/>
      <c r="D5" s="16">
        <f t="shared" si="1"/>
        <v>0</v>
      </c>
      <c r="E5" s="16">
        <f t="shared" si="1"/>
        <v>0</v>
      </c>
      <c r="F5" s="16">
        <f t="shared" si="1"/>
        <v>0</v>
      </c>
      <c r="G5" s="16">
        <f t="shared" si="1"/>
        <v>0</v>
      </c>
      <c r="H5" s="16">
        <f t="shared" si="1"/>
        <v>0</v>
      </c>
      <c r="I5" s="16">
        <f t="shared" si="1"/>
        <v>0</v>
      </c>
      <c r="J5" s="16">
        <f t="shared" si="1"/>
        <v>0</v>
      </c>
      <c r="K5" s="16">
        <f t="shared" si="1"/>
        <v>0</v>
      </c>
      <c r="L5" s="16">
        <f t="shared" si="1"/>
        <v>0</v>
      </c>
      <c r="M5" s="16">
        <f t="shared" si="1"/>
        <v>0</v>
      </c>
      <c r="N5" s="16">
        <f t="shared" si="1"/>
        <v>0</v>
      </c>
      <c r="O5" s="16">
        <f t="shared" si="1"/>
        <v>0</v>
      </c>
    </row>
    <row r="6" spans="1:17">
      <c r="A6" s="3" t="s">
        <v>4</v>
      </c>
      <c r="B6" s="14"/>
      <c r="C6" s="14"/>
      <c r="D6" s="16">
        <f t="shared" si="1"/>
        <v>0</v>
      </c>
      <c r="E6" s="16">
        <f t="shared" si="1"/>
        <v>0</v>
      </c>
      <c r="F6" s="16">
        <f t="shared" si="1"/>
        <v>0</v>
      </c>
      <c r="G6" s="16">
        <f t="shared" si="1"/>
        <v>0</v>
      </c>
      <c r="H6" s="16">
        <f t="shared" si="1"/>
        <v>0</v>
      </c>
      <c r="I6" s="16">
        <f t="shared" si="1"/>
        <v>0</v>
      </c>
      <c r="J6" s="16">
        <f t="shared" si="1"/>
        <v>0</v>
      </c>
      <c r="K6" s="16">
        <f t="shared" si="1"/>
        <v>0</v>
      </c>
      <c r="L6" s="16">
        <f t="shared" si="1"/>
        <v>0</v>
      </c>
      <c r="M6" s="16">
        <f t="shared" si="1"/>
        <v>0</v>
      </c>
      <c r="N6" s="16">
        <f t="shared" si="1"/>
        <v>0</v>
      </c>
      <c r="O6" s="16">
        <f t="shared" si="1"/>
        <v>0</v>
      </c>
    </row>
    <row r="7" spans="1:17">
      <c r="A7" s="3" t="s">
        <v>4</v>
      </c>
      <c r="B7" s="14"/>
      <c r="C7" s="14"/>
      <c r="D7" s="16">
        <f t="shared" si="1"/>
        <v>0</v>
      </c>
      <c r="E7" s="16">
        <f t="shared" si="1"/>
        <v>0</v>
      </c>
      <c r="F7" s="16">
        <f t="shared" si="1"/>
        <v>0</v>
      </c>
      <c r="G7" s="16">
        <f t="shared" si="1"/>
        <v>0</v>
      </c>
      <c r="H7" s="16">
        <f t="shared" si="1"/>
        <v>0</v>
      </c>
      <c r="I7" s="16">
        <f t="shared" si="1"/>
        <v>0</v>
      </c>
      <c r="J7" s="16">
        <f t="shared" si="1"/>
        <v>0</v>
      </c>
      <c r="K7" s="16">
        <f t="shared" si="1"/>
        <v>0</v>
      </c>
      <c r="L7" s="16">
        <f t="shared" si="1"/>
        <v>0</v>
      </c>
      <c r="M7" s="16">
        <f t="shared" si="1"/>
        <v>0</v>
      </c>
      <c r="N7" s="16">
        <f t="shared" si="1"/>
        <v>0</v>
      </c>
      <c r="O7" s="16">
        <f t="shared" si="1"/>
        <v>0</v>
      </c>
    </row>
    <row r="8" spans="1:17">
      <c r="A8" s="3" t="s">
        <v>4</v>
      </c>
      <c r="B8" s="14"/>
      <c r="C8" s="14"/>
      <c r="D8" s="16">
        <f t="shared" si="1"/>
        <v>0</v>
      </c>
      <c r="E8" s="16">
        <f t="shared" si="1"/>
        <v>0</v>
      </c>
      <c r="F8" s="16">
        <f t="shared" si="1"/>
        <v>0</v>
      </c>
      <c r="G8" s="16">
        <f t="shared" si="1"/>
        <v>0</v>
      </c>
      <c r="H8" s="16">
        <f t="shared" si="1"/>
        <v>0</v>
      </c>
      <c r="I8" s="16">
        <f t="shared" si="1"/>
        <v>0</v>
      </c>
      <c r="J8" s="16">
        <f t="shared" si="1"/>
        <v>0</v>
      </c>
      <c r="K8" s="16">
        <f t="shared" si="1"/>
        <v>0</v>
      </c>
      <c r="L8" s="16">
        <f t="shared" si="1"/>
        <v>0</v>
      </c>
      <c r="M8" s="16">
        <f t="shared" si="1"/>
        <v>0</v>
      </c>
      <c r="N8" s="16">
        <f t="shared" si="1"/>
        <v>0</v>
      </c>
      <c r="O8" s="16">
        <f t="shared" si="1"/>
        <v>0</v>
      </c>
    </row>
    <row r="9" spans="1:17">
      <c r="A9" s="3" t="s">
        <v>4</v>
      </c>
      <c r="B9" s="14"/>
      <c r="C9" s="14"/>
      <c r="D9" s="16">
        <f t="shared" si="1"/>
        <v>0</v>
      </c>
      <c r="E9" s="16">
        <f t="shared" si="1"/>
        <v>0</v>
      </c>
      <c r="F9" s="16">
        <f t="shared" si="1"/>
        <v>0</v>
      </c>
      <c r="G9" s="16">
        <f t="shared" si="1"/>
        <v>0</v>
      </c>
      <c r="H9" s="16">
        <f t="shared" si="1"/>
        <v>0</v>
      </c>
      <c r="I9" s="16">
        <f t="shared" si="1"/>
        <v>0</v>
      </c>
      <c r="J9" s="16">
        <f t="shared" si="1"/>
        <v>0</v>
      </c>
      <c r="K9" s="16">
        <f t="shared" si="1"/>
        <v>0</v>
      </c>
      <c r="L9" s="16">
        <f t="shared" si="1"/>
        <v>0</v>
      </c>
      <c r="M9" s="16">
        <f t="shared" si="1"/>
        <v>0</v>
      </c>
      <c r="N9" s="16">
        <f t="shared" si="1"/>
        <v>0</v>
      </c>
      <c r="O9" s="16">
        <f t="shared" si="1"/>
        <v>0</v>
      </c>
    </row>
    <row r="10" spans="1:17">
      <c r="A10" s="3" t="s">
        <v>5</v>
      </c>
      <c r="B10" s="14"/>
      <c r="C10" s="14"/>
      <c r="D10" s="16">
        <f t="shared" si="1"/>
        <v>0</v>
      </c>
      <c r="E10" s="16">
        <f t="shared" si="1"/>
        <v>0</v>
      </c>
      <c r="F10" s="16">
        <f t="shared" si="1"/>
        <v>0</v>
      </c>
      <c r="G10" s="16">
        <f t="shared" si="1"/>
        <v>0</v>
      </c>
      <c r="H10" s="16">
        <f t="shared" si="1"/>
        <v>0</v>
      </c>
      <c r="I10" s="16">
        <f t="shared" si="1"/>
        <v>0</v>
      </c>
      <c r="J10" s="16">
        <f t="shared" si="1"/>
        <v>0</v>
      </c>
      <c r="K10" s="16">
        <f t="shared" si="1"/>
        <v>0</v>
      </c>
      <c r="L10" s="16">
        <f t="shared" si="1"/>
        <v>0</v>
      </c>
      <c r="M10" s="16">
        <f t="shared" si="1"/>
        <v>0</v>
      </c>
      <c r="N10" s="16">
        <f t="shared" si="1"/>
        <v>0</v>
      </c>
      <c r="O10" s="16">
        <f t="shared" si="1"/>
        <v>0</v>
      </c>
    </row>
    <row r="11" spans="1:17">
      <c r="A11" s="3" t="s">
        <v>5</v>
      </c>
      <c r="B11" s="14"/>
      <c r="C11" s="14"/>
      <c r="D11" s="16">
        <f t="shared" si="1"/>
        <v>0</v>
      </c>
      <c r="E11" s="16">
        <f t="shared" si="1"/>
        <v>0</v>
      </c>
      <c r="F11" s="16">
        <f t="shared" si="1"/>
        <v>0</v>
      </c>
      <c r="G11" s="16">
        <f t="shared" si="1"/>
        <v>0</v>
      </c>
      <c r="H11" s="16">
        <f t="shared" si="1"/>
        <v>0</v>
      </c>
      <c r="I11" s="16">
        <f t="shared" si="1"/>
        <v>0</v>
      </c>
      <c r="J11" s="16">
        <f t="shared" si="1"/>
        <v>0</v>
      </c>
      <c r="K11" s="16">
        <f t="shared" si="1"/>
        <v>0</v>
      </c>
      <c r="L11" s="16">
        <f t="shared" si="1"/>
        <v>0</v>
      </c>
      <c r="M11" s="16">
        <f t="shared" si="1"/>
        <v>0</v>
      </c>
      <c r="N11" s="16">
        <f t="shared" si="1"/>
        <v>0</v>
      </c>
      <c r="O11" s="16">
        <f t="shared" si="1"/>
        <v>0</v>
      </c>
    </row>
    <row r="12" spans="1:17">
      <c r="A12" s="3" t="s">
        <v>5</v>
      </c>
      <c r="B12" s="14"/>
      <c r="C12" s="14"/>
      <c r="D12" s="16">
        <f t="shared" si="1"/>
        <v>0</v>
      </c>
      <c r="E12" s="16">
        <f t="shared" si="1"/>
        <v>0</v>
      </c>
      <c r="F12" s="16">
        <f t="shared" si="1"/>
        <v>0</v>
      </c>
      <c r="G12" s="16">
        <f t="shared" si="1"/>
        <v>0</v>
      </c>
      <c r="H12" s="16">
        <f t="shared" si="1"/>
        <v>0</v>
      </c>
      <c r="I12" s="16">
        <f t="shared" si="1"/>
        <v>0</v>
      </c>
      <c r="J12" s="16">
        <f t="shared" si="1"/>
        <v>0</v>
      </c>
      <c r="K12" s="16">
        <f t="shared" si="1"/>
        <v>0</v>
      </c>
      <c r="L12" s="16">
        <f t="shared" si="1"/>
        <v>0</v>
      </c>
      <c r="M12" s="16">
        <f t="shared" si="1"/>
        <v>0</v>
      </c>
      <c r="N12" s="16">
        <f t="shared" si="1"/>
        <v>0</v>
      </c>
      <c r="O12" s="16">
        <f t="shared" si="1"/>
        <v>0</v>
      </c>
    </row>
    <row r="13" spans="1:17">
      <c r="A13" s="3" t="s">
        <v>5</v>
      </c>
      <c r="B13" s="14"/>
      <c r="C13" s="14"/>
      <c r="D13" s="16">
        <f t="shared" si="1"/>
        <v>0</v>
      </c>
      <c r="E13" s="16">
        <f t="shared" si="1"/>
        <v>0</v>
      </c>
      <c r="F13" s="16">
        <f t="shared" si="1"/>
        <v>0</v>
      </c>
      <c r="G13" s="16">
        <f t="shared" si="1"/>
        <v>0</v>
      </c>
      <c r="H13" s="16">
        <f t="shared" si="1"/>
        <v>0</v>
      </c>
      <c r="I13" s="16">
        <f t="shared" si="1"/>
        <v>0</v>
      </c>
      <c r="J13" s="16">
        <f t="shared" si="1"/>
        <v>0</v>
      </c>
      <c r="K13" s="16">
        <f t="shared" si="1"/>
        <v>0</v>
      </c>
      <c r="L13" s="16">
        <f t="shared" si="1"/>
        <v>0</v>
      </c>
      <c r="M13" s="16">
        <f t="shared" si="1"/>
        <v>0</v>
      </c>
      <c r="N13" s="16">
        <f t="shared" si="1"/>
        <v>0</v>
      </c>
      <c r="O13" s="16">
        <f t="shared" si="1"/>
        <v>0</v>
      </c>
    </row>
    <row r="15" spans="1:17"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P4"/>
  <sheetViews>
    <sheetView showZeros="0" workbookViewId="0"/>
  </sheetViews>
  <sheetFormatPr defaultColWidth="9.140625" defaultRowHeight="12.75"/>
  <cols>
    <col min="1" max="1" width="10.85546875" style="2" bestFit="1" customWidth="1"/>
    <col min="2" max="2" width="8.42578125" style="2" bestFit="1" customWidth="1"/>
    <col min="3" max="3" width="9.140625" style="2"/>
    <col min="4" max="4" width="11.5703125" style="2" bestFit="1" customWidth="1"/>
    <col min="5" max="5" width="12.7109375" style="2" bestFit="1" customWidth="1"/>
    <col min="6" max="6" width="10.28515625" style="2" bestFit="1" customWidth="1"/>
    <col min="7" max="10" width="9.140625" style="2"/>
    <col min="11" max="11" width="10.85546875" style="2" bestFit="1" customWidth="1"/>
    <col min="12" max="12" width="14.85546875" style="2" bestFit="1" customWidth="1"/>
    <col min="13" max="13" width="12" style="2" bestFit="1" customWidth="1"/>
    <col min="14" max="14" width="14.42578125" style="2" bestFit="1" customWidth="1"/>
    <col min="15" max="15" width="14" style="2" bestFit="1" customWidth="1"/>
    <col min="16" max="16" width="12.5703125" style="2" customWidth="1"/>
    <col min="17" max="16384" width="9.140625" style="2"/>
  </cols>
  <sheetData>
    <row r="1" spans="1:16" ht="31.5">
      <c r="A1" s="1" t="s">
        <v>3</v>
      </c>
      <c r="B1" s="4" t="s">
        <v>1</v>
      </c>
      <c r="C1" s="4" t="s">
        <v>2</v>
      </c>
      <c r="D1" s="5">
        <f>Données!D1</f>
        <v>42766</v>
      </c>
      <c r="E1" s="5">
        <f>EDATE(D1,1)</f>
        <v>42794</v>
      </c>
      <c r="F1" s="5">
        <f t="shared" ref="F1:O1" si="0">EDATE(E1,1)</f>
        <v>42822</v>
      </c>
      <c r="G1" s="5">
        <f t="shared" si="0"/>
        <v>42853</v>
      </c>
      <c r="H1" s="5">
        <f t="shared" si="0"/>
        <v>42883</v>
      </c>
      <c r="I1" s="5">
        <f t="shared" si="0"/>
        <v>42914</v>
      </c>
      <c r="J1" s="5">
        <f t="shared" si="0"/>
        <v>42944</v>
      </c>
      <c r="K1" s="5">
        <f t="shared" si="0"/>
        <v>42975</v>
      </c>
      <c r="L1" s="5">
        <f t="shared" si="0"/>
        <v>43006</v>
      </c>
      <c r="M1" s="5">
        <f t="shared" si="0"/>
        <v>43036</v>
      </c>
      <c r="N1" s="5">
        <f t="shared" si="0"/>
        <v>43067</v>
      </c>
      <c r="O1" s="5">
        <f t="shared" si="0"/>
        <v>43097</v>
      </c>
      <c r="P1" s="17" t="s">
        <v>6</v>
      </c>
    </row>
    <row r="2" spans="1:16" ht="15.75">
      <c r="A2" s="3" t="s">
        <v>0</v>
      </c>
      <c r="D2" s="16">
        <f>SUMPRODUCT((Données!$A$2:$A$20=Recap!$A2)*(Données!D$2:D$20))</f>
        <v>0</v>
      </c>
      <c r="E2" s="16">
        <f>SUMPRODUCT((Données!$A$2:$A$20=Recap!$A2)*(Données!E$2:E$20))</f>
        <v>0</v>
      </c>
      <c r="F2" s="16">
        <f>SUMPRODUCT((Données!$A$2:$A$20=Recap!$A2)*(Données!F$2:F$20))</f>
        <v>1</v>
      </c>
      <c r="G2" s="16">
        <f>SUMPRODUCT((Données!$A$2:$A$20=Recap!$A2)*(Données!G$2:G$20))</f>
        <v>0.3666666666666667</v>
      </c>
      <c r="H2" s="16">
        <f>SUMPRODUCT((Données!$A$2:$A$20=Recap!$A2)*(Données!H$2:H$20))</f>
        <v>1</v>
      </c>
      <c r="I2" s="16">
        <f>SUMPRODUCT((Données!$A$2:$A$20=Recap!$A2)*(Données!I$2:I$20))</f>
        <v>1</v>
      </c>
      <c r="J2" s="16">
        <f>SUMPRODUCT((Données!$A$2:$A$20=Recap!$A2)*(Données!J$2:J$20))</f>
        <v>1</v>
      </c>
      <c r="K2" s="16">
        <f>SUMPRODUCT((Données!$A$2:$A$20=Recap!$A2)*(Données!K$2:K$20))</f>
        <v>1</v>
      </c>
      <c r="L2" s="16">
        <f>SUMPRODUCT((Données!$A$2:$A$20=Recap!$A2)*(Données!L$2:L$20))</f>
        <v>1</v>
      </c>
      <c r="M2" s="16">
        <f>SUMPRODUCT((Données!$A$2:$A$20=Recap!$A2)*(Données!M$2:M$20))</f>
        <v>1</v>
      </c>
      <c r="N2" s="16">
        <f>SUMPRODUCT((Données!$A$2:$A$20=Recap!$A2)*(Données!N$2:N$20))</f>
        <v>0.13333333333333333</v>
      </c>
      <c r="O2" s="16">
        <f>SUMPRODUCT((Données!$A$2:$A$20=Recap!$A2)*(Données!O$2:O$20))</f>
        <v>0.38709677419354838</v>
      </c>
      <c r="P2" s="6">
        <f>SUM(D2:O2)</f>
        <v>7.8870967741935489</v>
      </c>
    </row>
    <row r="3" spans="1:16" ht="15.75">
      <c r="A3" s="3" t="s">
        <v>4</v>
      </c>
      <c r="D3" s="16">
        <f>SUMPRODUCT((Données!$A$2:$A$20=Recap!$A3)*(Données!D$2:D$20))</f>
        <v>0</v>
      </c>
      <c r="E3" s="16">
        <f>SUMPRODUCT((Données!$A$2:$A$20=Recap!$A3)*(Données!E$2:E$20))</f>
        <v>0</v>
      </c>
      <c r="F3" s="16">
        <f>SUMPRODUCT((Données!$A$2:$A$20=Recap!$A3)*(Données!F$2:F$20))</f>
        <v>0</v>
      </c>
      <c r="G3" s="16">
        <f>SUMPRODUCT((Données!$A$2:$A$20=Recap!$A3)*(Données!G$2:G$20))</f>
        <v>0</v>
      </c>
      <c r="H3" s="16">
        <f>SUMPRODUCT((Données!$A$2:$A$20=Recap!$A3)*(Données!H$2:H$20))</f>
        <v>0</v>
      </c>
      <c r="I3" s="16">
        <f>SUMPRODUCT((Données!$A$2:$A$20=Recap!$A3)*(Données!I$2:I$20))</f>
        <v>0</v>
      </c>
      <c r="J3" s="16">
        <f>SUMPRODUCT((Données!$A$2:$A$20=Recap!$A3)*(Données!J$2:J$20))</f>
        <v>0</v>
      </c>
      <c r="K3" s="16">
        <f>SUMPRODUCT((Données!$A$2:$A$20=Recap!$A3)*(Données!K$2:K$20))</f>
        <v>0</v>
      </c>
      <c r="L3" s="16">
        <f>SUMPRODUCT((Données!$A$2:$A$20=Recap!$A3)*(Données!L$2:L$20))</f>
        <v>0</v>
      </c>
      <c r="M3" s="16">
        <f>SUMPRODUCT((Données!$A$2:$A$20=Recap!$A3)*(Données!M$2:M$20))</f>
        <v>0</v>
      </c>
      <c r="N3" s="16">
        <f>SUMPRODUCT((Données!$A$2:$A$20=Recap!$A3)*(Données!N$2:N$20))</f>
        <v>0</v>
      </c>
      <c r="O3" s="16">
        <f>SUMPRODUCT((Données!$A$2:$A$20=Recap!$A3)*(Données!O$2:O$20))</f>
        <v>0</v>
      </c>
      <c r="P3" s="6">
        <f t="shared" ref="P3:P4" si="1">SUM(D3:O3)</f>
        <v>0</v>
      </c>
    </row>
    <row r="4" spans="1:16" ht="15.75">
      <c r="A4" s="3" t="s">
        <v>5</v>
      </c>
      <c r="D4" s="16">
        <f>SUMPRODUCT((Données!$A$2:$A$20=Recap!$A4)*(Données!D$2:D$20))</f>
        <v>0</v>
      </c>
      <c r="E4" s="16">
        <f>SUMPRODUCT((Données!$A$2:$A$20=Recap!$A4)*(Données!E$2:E$20))</f>
        <v>0</v>
      </c>
      <c r="F4" s="16">
        <f>SUMPRODUCT((Données!$A$2:$A$20=Recap!$A4)*(Données!F$2:F$20))</f>
        <v>0</v>
      </c>
      <c r="G4" s="16">
        <f>SUMPRODUCT((Données!$A$2:$A$20=Recap!$A4)*(Données!G$2:G$20))</f>
        <v>0</v>
      </c>
      <c r="H4" s="16">
        <f>SUMPRODUCT((Données!$A$2:$A$20=Recap!$A4)*(Données!H$2:H$20))</f>
        <v>0</v>
      </c>
      <c r="I4" s="16">
        <f>SUMPRODUCT((Données!$A$2:$A$20=Recap!$A4)*(Données!I$2:I$20))</f>
        <v>0</v>
      </c>
      <c r="J4" s="16">
        <f>SUMPRODUCT((Données!$A$2:$A$20=Recap!$A4)*(Données!J$2:J$20))</f>
        <v>0</v>
      </c>
      <c r="K4" s="16">
        <f>SUMPRODUCT((Données!$A$2:$A$20=Recap!$A4)*(Données!K$2:K$20))</f>
        <v>0</v>
      </c>
      <c r="L4" s="16">
        <f>SUMPRODUCT((Données!$A$2:$A$20=Recap!$A4)*(Données!L$2:L$20))</f>
        <v>0</v>
      </c>
      <c r="M4" s="16">
        <f>SUMPRODUCT((Données!$A$2:$A$20=Recap!$A4)*(Données!M$2:M$20))</f>
        <v>0</v>
      </c>
      <c r="N4" s="16">
        <f>SUMPRODUCT((Données!$A$2:$A$20=Recap!$A4)*(Données!N$2:N$20))</f>
        <v>0</v>
      </c>
      <c r="O4" s="16">
        <f>SUMPRODUCT((Données!$A$2:$A$20=Recap!$A4)*(Données!O$2:O$20))</f>
        <v>0</v>
      </c>
      <c r="P4" s="6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Recap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utilisateur2</dc:creator>
  <cp:lastModifiedBy>Carim</cp:lastModifiedBy>
  <dcterms:created xsi:type="dcterms:W3CDTF">2019-07-18T08:22:25Z</dcterms:created>
  <dcterms:modified xsi:type="dcterms:W3CDTF">2019-07-20T12:54:17Z</dcterms:modified>
</cp:coreProperties>
</file>