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0" yWindow="60" windowWidth="21720" windowHeight="8115"/>
  </bookViews>
  <sheets>
    <sheet name="Saisie" sheetId="1" r:id="rId1"/>
    <sheet name="Calc" sheetId="2" r:id="rId2"/>
  </sheets>
  <calcPr calcId="125725"/>
</workbook>
</file>

<file path=xl/calcChain.xml><?xml version="1.0" encoding="utf-8"?>
<calcChain xmlns="http://schemas.openxmlformats.org/spreadsheetml/2006/main">
  <c r="K1" i="2"/>
  <c r="J1"/>
  <c r="I1"/>
  <c r="F1"/>
  <c r="E1"/>
  <c r="C4" l="1"/>
  <c r="C5"/>
  <c r="C6"/>
  <c r="C2"/>
  <c r="B4"/>
  <c r="B5"/>
  <c r="B6"/>
  <c r="B2"/>
  <c r="C1"/>
  <c r="B1"/>
  <c r="A10"/>
  <c r="A9"/>
  <c r="A8"/>
  <c r="A7"/>
  <c r="A6"/>
  <c r="A5"/>
  <c r="A4"/>
  <c r="A3"/>
  <c r="A2"/>
  <c r="A1"/>
  <c r="E5" l="1"/>
  <c r="J2"/>
  <c r="J6"/>
  <c r="J4"/>
  <c r="I4"/>
  <c r="K4"/>
  <c r="I5"/>
  <c r="K5"/>
  <c r="I6"/>
  <c r="K6"/>
  <c r="H4"/>
  <c r="H5"/>
  <c r="J5"/>
  <c r="H6"/>
  <c r="I2"/>
  <c r="K2"/>
  <c r="D6"/>
  <c r="F4"/>
  <c r="H2"/>
  <c r="G2"/>
  <c r="G4"/>
  <c r="G6"/>
  <c r="G5"/>
  <c r="F2"/>
  <c r="F6"/>
  <c r="F5"/>
  <c r="D4"/>
  <c r="D5"/>
  <c r="E2"/>
  <c r="E4"/>
  <c r="E6"/>
  <c r="D2"/>
  <c r="E4" i="1"/>
  <c r="E5"/>
  <c r="E6"/>
  <c r="E7"/>
  <c r="E8"/>
  <c r="C8" i="2" s="1"/>
  <c r="E9" i="1"/>
  <c r="C9" i="2" s="1"/>
  <c r="E10" i="1"/>
  <c r="C10" i="2" s="1"/>
  <c r="D4" i="1"/>
  <c r="D5"/>
  <c r="D6"/>
  <c r="D7"/>
  <c r="D8"/>
  <c r="B8" i="2" s="1"/>
  <c r="D8" s="1"/>
  <c r="D9" i="1"/>
  <c r="D10"/>
  <c r="B10" i="2" s="1"/>
  <c r="G10" s="1"/>
  <c r="E3" i="1"/>
  <c r="D3"/>
  <c r="E2"/>
  <c r="D2"/>
  <c r="F10" i="2" l="1"/>
  <c r="H10"/>
  <c r="N10" s="1"/>
  <c r="H10" i="1" s="1"/>
  <c r="I10" i="2"/>
  <c r="E10"/>
  <c r="M10" s="1"/>
  <c r="G10" i="1" s="1"/>
  <c r="J10" i="2"/>
  <c r="K10"/>
  <c r="D10"/>
  <c r="B9"/>
  <c r="D9" s="1"/>
  <c r="F8"/>
  <c r="G8"/>
  <c r="J8"/>
  <c r="K8"/>
  <c r="E8"/>
  <c r="H8"/>
  <c r="I8"/>
  <c r="N6"/>
  <c r="H6" i="1" s="1"/>
  <c r="N4" i="2"/>
  <c r="H4" i="1" s="1"/>
  <c r="N5" i="2"/>
  <c r="H5" i="1" s="1"/>
  <c r="N2" i="2"/>
  <c r="H2" i="1" s="1"/>
  <c r="M6" i="2"/>
  <c r="G6" i="1" s="1"/>
  <c r="M5" i="2"/>
  <c r="G5" i="1" s="1"/>
  <c r="M4" i="2"/>
  <c r="G4" i="1" s="1"/>
  <c r="M2" i="2"/>
  <c r="G2" i="1" s="1"/>
  <c r="C7" i="2"/>
  <c r="B7"/>
  <c r="C3"/>
  <c r="B3"/>
  <c r="F7" i="1"/>
  <c r="F2"/>
  <c r="F9"/>
  <c r="F4"/>
  <c r="F5"/>
  <c r="F10"/>
  <c r="F8"/>
  <c r="F6"/>
  <c r="F3"/>
  <c r="M8" i="2" l="1"/>
  <c r="G8" i="1" s="1"/>
  <c r="I9" i="2"/>
  <c r="N8"/>
  <c r="H8" i="1" s="1"/>
  <c r="F9" i="2"/>
  <c r="K9"/>
  <c r="H9"/>
  <c r="J9"/>
  <c r="G9"/>
  <c r="E9"/>
  <c r="J3"/>
  <c r="H3"/>
  <c r="K3"/>
  <c r="I3"/>
  <c r="J7"/>
  <c r="H7"/>
  <c r="K7"/>
  <c r="I7"/>
  <c r="F3"/>
  <c r="G3"/>
  <c r="F7"/>
  <c r="G7"/>
  <c r="D3"/>
  <c r="E3"/>
  <c r="D7"/>
  <c r="E7"/>
  <c r="N9" l="1"/>
  <c r="H9" i="1" s="1"/>
  <c r="M9" i="2"/>
  <c r="G9" i="1" s="1"/>
  <c r="M7" i="2"/>
  <c r="G7" i="1" s="1"/>
  <c r="N3" i="2"/>
  <c r="H3" i="1" s="1"/>
  <c r="N7" i="2"/>
  <c r="H7" i="1" s="1"/>
  <c r="M3" i="2"/>
  <c r="G3" i="1" s="1"/>
</calcChain>
</file>

<file path=xl/sharedStrings.xml><?xml version="1.0" encoding="utf-8"?>
<sst xmlns="http://schemas.openxmlformats.org/spreadsheetml/2006/main" count="21" uniqueCount="21">
  <si>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</si>
  <si>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</si>
  <si>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</si>
  <si>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</si>
  <si>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</si>
  <si>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</si>
  <si>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</si>
  <si>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</si>
  <si>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</si>
  <si>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</si>
  <si>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Nom</t>
  </si>
  <si>
    <t>Heure de Départ</t>
  </si>
  <si>
    <t>Heure Arrivée</t>
  </si>
  <si>
    <t>Heure Arrivée (nb)</t>
  </si>
  <si>
    <t>Heure Départ (nb)</t>
  </si>
  <si>
    <t>Heure de début de nuit</t>
  </si>
  <si>
    <t>Heure de fin de nuit</t>
  </si>
  <si>
    <t>Nb Heures travaillées de Jour</t>
  </si>
  <si>
    <t>Nb Heures travaillées de Nuit</t>
  </si>
  <si>
    <t>Jour</t>
  </si>
  <si>
    <t>Nuit</t>
  </si>
</sst>
</file>

<file path=xl/styles.xml><?xml version="1.0" encoding="utf-8"?>
<styleSheet xmlns="http://schemas.openxmlformats.org/spreadsheetml/2006/main">
  <numFmts count="6">
    <numFmt numFmtId="164" formatCode="h:mm;@"/>
    <numFmt numFmtId="165" formatCode="[$-F400]h:mm:ss\ AM/PM"/>
    <numFmt numFmtId="166" formatCode="[$-409]h:mm\ AM/PM;@"/>
    <numFmt numFmtId="167" formatCode="[hh]:mm;@"/>
    <numFmt numFmtId="168" formatCode="dd/mm/yy\ * hh:mm"/>
    <numFmt numFmtId="169" formatCode="h:mm;;"/>
  </numFmts>
  <fonts count="1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2"/>
      <color rgb="FFFF33CC"/>
      <name val="Cambria"/>
      <family val="1"/>
      <scheme val="major"/>
    </font>
    <font>
      <b/>
      <sz val="12"/>
      <name val="Cambria"/>
      <family val="1"/>
      <scheme val="major"/>
    </font>
    <font>
      <sz val="11"/>
      <color rgb="FFFF0000"/>
      <name val="Calibri"/>
      <family val="2"/>
      <scheme val="minor"/>
    </font>
    <font>
      <sz val="12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2"/>
      <color theme="0" tint="-4.9989318521683403E-2"/>
      <name val="Cambria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2" fillId="0" borderId="0" xfId="0" applyFont="1"/>
    <xf numFmtId="0" fontId="2" fillId="3" borderId="2" xfId="0" applyFont="1" applyFill="1" applyBorder="1"/>
    <xf numFmtId="0" fontId="2" fillId="0" borderId="3" xfId="0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2" fillId="3" borderId="1" xfId="0" applyFont="1" applyFill="1" applyBorder="1"/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164" fontId="2" fillId="0" borderId="0" xfId="0" applyNumberFormat="1" applyFont="1"/>
    <xf numFmtId="2" fontId="2" fillId="0" borderId="0" xfId="0" applyNumberFormat="1" applyFont="1"/>
    <xf numFmtId="165" fontId="2" fillId="0" borderId="0" xfId="0" applyNumberFormat="1" applyFont="1"/>
    <xf numFmtId="166" fontId="2" fillId="0" borderId="3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6" fontId="2" fillId="0" borderId="4" xfId="0" applyNumberFormat="1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0" fontId="4" fillId="0" borderId="0" xfId="1" applyFont="1" applyAlignment="1">
      <alignment horizontal="center"/>
    </xf>
    <xf numFmtId="167" fontId="5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7" fontId="6" fillId="0" borderId="0" xfId="1" applyNumberFormat="1" applyFont="1" applyAlignment="1">
      <alignment horizontal="center"/>
    </xf>
    <xf numFmtId="168" fontId="7" fillId="0" borderId="0" xfId="1" applyNumberFormat="1" applyFont="1"/>
    <xf numFmtId="169" fontId="8" fillId="0" borderId="0" xfId="1" applyNumberFormat="1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67" fontId="10" fillId="4" borderId="0" xfId="1" applyNumberFormat="1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9" fillId="5" borderId="0" xfId="0" applyFont="1" applyFill="1" applyAlignment="1">
      <alignment horizontal="center"/>
    </xf>
    <xf numFmtId="167" fontId="6" fillId="5" borderId="0" xfId="1" applyNumberFormat="1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29"/>
  <sheetViews>
    <sheetView showZeros="0" tabSelected="1" workbookViewId="0"/>
  </sheetViews>
  <sheetFormatPr defaultColWidth="11.42578125" defaultRowHeight="15.75"/>
  <cols>
    <col min="1" max="1" width="19.28515625" style="1" customWidth="1"/>
    <col min="2" max="2" width="19.42578125" style="1" bestFit="1" customWidth="1"/>
    <col min="3" max="3" width="19" style="1" bestFit="1" customWidth="1"/>
    <col min="4" max="4" width="14.7109375" style="1" bestFit="1" customWidth="1"/>
    <col min="5" max="6" width="17.42578125" style="1" bestFit="1" customWidth="1"/>
    <col min="7" max="7" width="30.140625" style="1" bestFit="1" customWidth="1"/>
    <col min="8" max="8" width="30.28515625" style="1" bestFit="1" customWidth="1"/>
    <col min="9" max="16384" width="11.42578125" style="1"/>
  </cols>
  <sheetData>
    <row r="1" spans="1:8" ht="29.25" customHeight="1">
      <c r="A1" s="21" t="s">
        <v>10</v>
      </c>
      <c r="B1" s="21" t="s">
        <v>13</v>
      </c>
      <c r="C1" s="21" t="s">
        <v>14</v>
      </c>
      <c r="D1" s="22" t="s">
        <v>12</v>
      </c>
      <c r="E1" s="21" t="s">
        <v>11</v>
      </c>
      <c r="F1" s="21" t="s">
        <v>0</v>
      </c>
      <c r="G1" s="21" t="s">
        <v>17</v>
      </c>
      <c r="H1" s="22" t="s">
        <v>18</v>
      </c>
    </row>
    <row r="2" spans="1:8">
      <c r="A2" s="2" t="s">
        <v>1</v>
      </c>
      <c r="B2" s="3">
        <v>1</v>
      </c>
      <c r="C2" s="14">
        <v>5</v>
      </c>
      <c r="D2" s="13">
        <f t="shared" ref="D2:D10" si="0">B2/24</f>
        <v>4.1666666666666664E-2</v>
      </c>
      <c r="E2" s="13">
        <f t="shared" ref="E2:E10" si="1">C2/24</f>
        <v>0.20833333333333334</v>
      </c>
      <c r="F2" s="4">
        <f>MOD(E2-D2,1)</f>
        <v>0.16666666666666669</v>
      </c>
      <c r="G2" s="4">
        <f ca="1">Calc!M2</f>
        <v>0</v>
      </c>
      <c r="H2" s="4">
        <f ca="1">Calc!N2</f>
        <v>0.16666666667151731</v>
      </c>
    </row>
    <row r="3" spans="1:8">
      <c r="A3" s="6" t="s">
        <v>2</v>
      </c>
      <c r="B3" s="7">
        <v>1</v>
      </c>
      <c r="C3" s="15">
        <v>8</v>
      </c>
      <c r="D3" s="17">
        <f t="shared" si="0"/>
        <v>4.1666666666666664E-2</v>
      </c>
      <c r="E3" s="17">
        <f t="shared" si="1"/>
        <v>0.33333333333333331</v>
      </c>
      <c r="F3" s="5">
        <f>MOD(E3-D3,1)</f>
        <v>0.29166666666666663</v>
      </c>
      <c r="G3" s="5">
        <f ca="1">Calc!M3</f>
        <v>8.3333333335758653E-2</v>
      </c>
      <c r="H3" s="5">
        <f ca="1">Calc!N3</f>
        <v>0.20833333333575865</v>
      </c>
    </row>
    <row r="4" spans="1:8">
      <c r="A4" s="6" t="s">
        <v>3</v>
      </c>
      <c r="B4" s="7">
        <v>13</v>
      </c>
      <c r="C4" s="15">
        <v>18</v>
      </c>
      <c r="D4" s="17">
        <f t="shared" si="0"/>
        <v>0.54166666666666663</v>
      </c>
      <c r="E4" s="17">
        <f t="shared" si="1"/>
        <v>0.75</v>
      </c>
      <c r="F4" s="5">
        <f t="shared" ref="F4:F10" si="2">MOD(E4-D4,1)</f>
        <v>0.20833333333333337</v>
      </c>
      <c r="G4" s="5">
        <f ca="1">Calc!M4</f>
        <v>0.20833333333575865</v>
      </c>
      <c r="H4" s="5">
        <f ca="1">Calc!N4</f>
        <v>0</v>
      </c>
    </row>
    <row r="5" spans="1:8">
      <c r="A5" s="6" t="s">
        <v>4</v>
      </c>
      <c r="B5" s="7">
        <v>8</v>
      </c>
      <c r="C5" s="15">
        <v>16</v>
      </c>
      <c r="D5" s="17">
        <f t="shared" si="0"/>
        <v>0.33333333333333331</v>
      </c>
      <c r="E5" s="17">
        <f t="shared" si="1"/>
        <v>0.66666666666666663</v>
      </c>
      <c r="F5" s="5">
        <f t="shared" si="2"/>
        <v>0.33333333333333331</v>
      </c>
      <c r="G5" s="5">
        <f ca="1">Calc!M5</f>
        <v>0.33333333332848269</v>
      </c>
      <c r="H5" s="5">
        <f ca="1">Calc!N5</f>
        <v>0</v>
      </c>
    </row>
    <row r="6" spans="1:8">
      <c r="A6" s="6" t="s">
        <v>5</v>
      </c>
      <c r="B6" s="7">
        <v>9</v>
      </c>
      <c r="C6" s="15">
        <v>14</v>
      </c>
      <c r="D6" s="17">
        <f t="shared" si="0"/>
        <v>0.375</v>
      </c>
      <c r="E6" s="17">
        <f t="shared" si="1"/>
        <v>0.58333333333333337</v>
      </c>
      <c r="F6" s="5">
        <f t="shared" si="2"/>
        <v>0.20833333333333337</v>
      </c>
      <c r="G6" s="5">
        <f ca="1">Calc!M6</f>
        <v>0.20833333333575865</v>
      </c>
      <c r="H6" s="5">
        <f ca="1">Calc!N6</f>
        <v>0</v>
      </c>
    </row>
    <row r="7" spans="1:8">
      <c r="A7" s="6" t="s">
        <v>6</v>
      </c>
      <c r="B7" s="7">
        <v>20</v>
      </c>
      <c r="C7" s="15">
        <v>8</v>
      </c>
      <c r="D7" s="17">
        <f t="shared" si="0"/>
        <v>0.83333333333333337</v>
      </c>
      <c r="E7" s="17">
        <f t="shared" si="1"/>
        <v>0.33333333333333331</v>
      </c>
      <c r="F7" s="5">
        <f t="shared" si="2"/>
        <v>0.5</v>
      </c>
      <c r="G7" s="5">
        <f ca="1">Calc!M7</f>
        <v>0.16666666666424135</v>
      </c>
      <c r="H7" s="5">
        <f ca="1">Calc!N7</f>
        <v>0.33333333333575865</v>
      </c>
    </row>
    <row r="8" spans="1:8">
      <c r="A8" s="6" t="s">
        <v>7</v>
      </c>
      <c r="B8" s="7">
        <v>6</v>
      </c>
      <c r="C8" s="15">
        <v>10</v>
      </c>
      <c r="D8" s="17">
        <f t="shared" si="0"/>
        <v>0.25</v>
      </c>
      <c r="E8" s="17">
        <f t="shared" si="1"/>
        <v>0.41666666666666669</v>
      </c>
      <c r="F8" s="5">
        <f t="shared" si="2"/>
        <v>0.16666666666666669</v>
      </c>
      <c r="G8" s="5">
        <f ca="1">Calc!M8</f>
        <v>0.16666666666424135</v>
      </c>
      <c r="H8" s="5">
        <f ca="1">Calc!N8</f>
        <v>0</v>
      </c>
    </row>
    <row r="9" spans="1:8">
      <c r="A9" s="6" t="s">
        <v>8</v>
      </c>
      <c r="B9" s="7">
        <v>22</v>
      </c>
      <c r="C9" s="15">
        <v>6</v>
      </c>
      <c r="D9" s="17">
        <f t="shared" si="0"/>
        <v>0.91666666666666663</v>
      </c>
      <c r="E9" s="17">
        <f t="shared" si="1"/>
        <v>0.25</v>
      </c>
      <c r="F9" s="5">
        <f t="shared" si="2"/>
        <v>0.33333333333333337</v>
      </c>
      <c r="G9" s="5">
        <f ca="1">Calc!M9</f>
        <v>0</v>
      </c>
      <c r="H9" s="5">
        <f ca="1">Calc!N9</f>
        <v>0.33333333333575865</v>
      </c>
    </row>
    <row r="10" spans="1:8">
      <c r="A10" s="6" t="s">
        <v>9</v>
      </c>
      <c r="B10" s="8">
        <v>18</v>
      </c>
      <c r="C10" s="16">
        <v>10</v>
      </c>
      <c r="D10" s="18">
        <f t="shared" si="0"/>
        <v>0.75</v>
      </c>
      <c r="E10" s="18">
        <f t="shared" si="1"/>
        <v>0.41666666666666669</v>
      </c>
      <c r="F10" s="9">
        <f t="shared" si="2"/>
        <v>0.66666666666666674</v>
      </c>
      <c r="G10" s="9">
        <f ca="1">Calc!M10</f>
        <v>0.33333333332848269</v>
      </c>
      <c r="H10" s="9">
        <f ca="1">Calc!N10</f>
        <v>0.33333333333575865</v>
      </c>
    </row>
    <row r="11" spans="1:8">
      <c r="D11" s="10"/>
      <c r="E11" s="10"/>
      <c r="F11" s="10"/>
    </row>
    <row r="12" spans="1:8">
      <c r="D12" s="10"/>
      <c r="E12" s="10"/>
      <c r="F12" s="10"/>
    </row>
    <row r="13" spans="1:8">
      <c r="C13" s="11"/>
      <c r="D13" s="12"/>
      <c r="E13" s="11"/>
      <c r="F13" s="10"/>
    </row>
    <row r="14" spans="1:8">
      <c r="C14" s="11"/>
      <c r="D14" s="11"/>
      <c r="E14" s="11"/>
      <c r="F14" s="10"/>
    </row>
    <row r="15" spans="1:8">
      <c r="C15" s="11"/>
      <c r="D15" s="11"/>
      <c r="E15" s="11"/>
      <c r="F15" s="10"/>
    </row>
    <row r="16" spans="1:8">
      <c r="C16" s="11"/>
      <c r="D16" s="11"/>
      <c r="E16" s="11"/>
      <c r="F16" s="10"/>
    </row>
    <row r="17" spans="3:6">
      <c r="C17" s="11"/>
      <c r="D17" s="11"/>
      <c r="E17" s="11"/>
      <c r="F17" s="10"/>
    </row>
    <row r="18" spans="3:6">
      <c r="C18" s="11"/>
      <c r="D18" s="11"/>
      <c r="E18" s="11"/>
      <c r="F18" s="10"/>
    </row>
    <row r="19" spans="3:6">
      <c r="C19" s="11"/>
      <c r="D19" s="11"/>
      <c r="E19" s="11"/>
      <c r="F19" s="10"/>
    </row>
    <row r="20" spans="3:6">
      <c r="C20" s="11"/>
      <c r="D20" s="11"/>
      <c r="E20" s="11"/>
      <c r="F20" s="10"/>
    </row>
    <row r="21" spans="3:6">
      <c r="C21" s="11"/>
      <c r="D21" s="11"/>
      <c r="E21" s="11"/>
      <c r="F21" s="10"/>
    </row>
    <row r="22" spans="3:6">
      <c r="C22" s="11"/>
      <c r="D22" s="11"/>
      <c r="E22" s="11"/>
      <c r="F22" s="10"/>
    </row>
    <row r="23" spans="3:6">
      <c r="C23" s="11"/>
      <c r="D23" s="11"/>
      <c r="E23" s="11"/>
      <c r="F23" s="10"/>
    </row>
    <row r="24" spans="3:6">
      <c r="C24" s="11"/>
      <c r="D24" s="11"/>
      <c r="E24" s="11"/>
      <c r="F24" s="10"/>
    </row>
    <row r="25" spans="3:6">
      <c r="C25" s="11"/>
      <c r="D25" s="11"/>
      <c r="E25" s="11"/>
      <c r="F25" s="10"/>
    </row>
    <row r="26" spans="3:6">
      <c r="C26" s="11"/>
      <c r="D26" s="11"/>
      <c r="E26" s="11"/>
    </row>
    <row r="27" spans="3:6">
      <c r="C27" s="11"/>
      <c r="D27" s="11"/>
      <c r="E27" s="11"/>
    </row>
    <row r="28" spans="3:6">
      <c r="C28" s="11"/>
      <c r="D28" s="11"/>
      <c r="E28" s="11"/>
    </row>
    <row r="29" spans="3:6">
      <c r="E29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Q10"/>
  <sheetViews>
    <sheetView workbookViewId="0"/>
  </sheetViews>
  <sheetFormatPr defaultColWidth="11.42578125" defaultRowHeight="15"/>
  <cols>
    <col min="1" max="1" width="14.5703125" customWidth="1"/>
    <col min="2" max="2" width="16" bestFit="1" customWidth="1"/>
    <col min="3" max="3" width="19" bestFit="1" customWidth="1"/>
    <col min="4" max="11" width="7" bestFit="1" customWidth="1"/>
    <col min="12" max="12" width="3.28515625" customWidth="1"/>
    <col min="13" max="13" width="10.5703125" customWidth="1"/>
    <col min="15" max="15" width="3.28515625" customWidth="1"/>
    <col min="16" max="16" width="24.28515625" bestFit="1" customWidth="1"/>
    <col min="17" max="17" width="20.85546875" bestFit="1" customWidth="1"/>
  </cols>
  <sheetData>
    <row r="1" spans="1:17" ht="15.75">
      <c r="A1" s="26" t="str">
        <f>Saisie!A1</f>
        <v>Nom</v>
      </c>
      <c r="B1" s="27" t="str">
        <f>Saisie!D1</f>
        <v>Heure Arrivée</v>
      </c>
      <c r="C1" s="27" t="str">
        <f>Saisie!E1</f>
        <v>Heure de Départ</v>
      </c>
      <c r="D1" s="28">
        <v>0</v>
      </c>
      <c r="E1" s="31">
        <f>Q2</f>
        <v>0.25</v>
      </c>
      <c r="F1" s="28">
        <f>P2</f>
        <v>0.91666666666666663</v>
      </c>
      <c r="G1" s="28">
        <v>1</v>
      </c>
      <c r="H1" s="28">
        <v>0</v>
      </c>
      <c r="I1" s="31">
        <f>Q2</f>
        <v>0.25</v>
      </c>
      <c r="J1" s="31">
        <f>P2</f>
        <v>0.91666666666666663</v>
      </c>
      <c r="K1" s="31">
        <f>P2</f>
        <v>0.91666666666666663</v>
      </c>
      <c r="L1" s="23"/>
      <c r="M1" s="30" t="s">
        <v>19</v>
      </c>
      <c r="N1" s="29" t="s">
        <v>20</v>
      </c>
      <c r="O1" s="23"/>
      <c r="P1" s="19" t="s">
        <v>15</v>
      </c>
      <c r="Q1" s="19" t="s">
        <v>16</v>
      </c>
    </row>
    <row r="2" spans="1:17" ht="15.75">
      <c r="A2" t="str">
        <f>Saisie!A2</f>
        <v>Monsieur A</v>
      </c>
      <c r="B2" s="24">
        <f ca="1">Saisie!D2+TODAY()+IF(Saisie!E2&lt;Saisie!D2,-1,0)</f>
        <v>43132.041666666664</v>
      </c>
      <c r="C2" s="24">
        <f ca="1">Saisie!E2+TODAY()</f>
        <v>43132.208333333336</v>
      </c>
      <c r="D2" s="25">
        <f ca="1">MAX(0,MIN($C2,INT($B2)+E$1)-MAX($B2,INT($B2)+D$1))</f>
        <v>0.16666666667151731</v>
      </c>
      <c r="E2" s="25">
        <f ca="1">MAX(0,MIN($C2,INT($B2)+F$1)-MAX($B2,INT($B2)+E$1))</f>
        <v>0</v>
      </c>
      <c r="F2" s="25">
        <f ca="1">MAX(0,MIN($C2,INT($B2)+G$1)-MAX($B2,INT($B2)+F$1))</f>
        <v>0</v>
      </c>
      <c r="G2" s="25">
        <f ca="1">MAX(0,MIN($C2,INT($B2)+H$1)-MAX($B2,INT($B2)+G$1))</f>
        <v>0</v>
      </c>
      <c r="H2" s="25">
        <f ca="1">IF(INT($B2)=INT($C2),0,MAX(0,MIN($C2,INT($C2)+I$1)-MAX($B2,INT($C2)+H$1)))</f>
        <v>0</v>
      </c>
      <c r="I2" s="25">
        <f t="shared" ref="I2:K2" ca="1" si="0">IF(INT($B2)=INT($C2),0,MAX(0,MIN($C2,INT($C2)+J$1)-MAX($B2,INT($C2)+I$1)))</f>
        <v>0</v>
      </c>
      <c r="J2" s="25">
        <f t="shared" ca="1" si="0"/>
        <v>0</v>
      </c>
      <c r="K2" s="25">
        <f t="shared" ca="1" si="0"/>
        <v>0</v>
      </c>
      <c r="M2" s="25">
        <f t="shared" ref="M2:M6" ca="1" si="1">SUM(I2:J2)+E2</f>
        <v>0</v>
      </c>
      <c r="N2" s="25">
        <f t="shared" ref="N2:N6" ca="1" si="2">SUM(F2:H2)+D2</f>
        <v>0.16666666667151731</v>
      </c>
      <c r="P2" s="20">
        <v>0.91666666666666663</v>
      </c>
      <c r="Q2" s="20">
        <v>0.25</v>
      </c>
    </row>
    <row r="3" spans="1:17" ht="15.75">
      <c r="A3" t="str">
        <f>Saisie!A3</f>
        <v>Monsieur B</v>
      </c>
      <c r="B3" s="24">
        <f ca="1">Saisie!D3+TODAY()+IF(Saisie!E3&lt;Saisie!D3,-1,0)</f>
        <v>43132.041666666664</v>
      </c>
      <c r="C3" s="24">
        <f ca="1">Saisie!E3+TODAY()</f>
        <v>43132.333333333336</v>
      </c>
      <c r="D3" s="25">
        <f t="shared" ref="D3:E10" ca="1" si="3">MAX(0,MIN($C3,INT($B3)+E$1)-MAX($B3,INT($B3)+D$1))</f>
        <v>0.20833333333575865</v>
      </c>
      <c r="E3" s="25">
        <f t="shared" ca="1" si="3"/>
        <v>8.3333333335758653E-2</v>
      </c>
      <c r="F3" s="25">
        <f t="shared" ref="F3:G3" ca="1" si="4">MAX(0,MIN($C3,INT($B3)+G$1)-MAX($B3,INT($B3)+F$1))</f>
        <v>0</v>
      </c>
      <c r="G3" s="25">
        <f t="shared" ca="1" si="4"/>
        <v>0</v>
      </c>
      <c r="H3" s="25">
        <f t="shared" ref="H3:K3" ca="1" si="5">IF(INT($B3)=INT($C3),0,MAX(0,MIN($C3,INT($C3)+I$1)-MAX($B3,INT($C3)+H$1)))</f>
        <v>0</v>
      </c>
      <c r="I3" s="25">
        <f t="shared" ca="1" si="5"/>
        <v>0</v>
      </c>
      <c r="J3" s="25">
        <f t="shared" ca="1" si="5"/>
        <v>0</v>
      </c>
      <c r="K3" s="25">
        <f t="shared" ca="1" si="5"/>
        <v>0</v>
      </c>
      <c r="M3" s="25">
        <f t="shared" ca="1" si="1"/>
        <v>8.3333333335758653E-2</v>
      </c>
      <c r="N3" s="25">
        <f t="shared" ca="1" si="2"/>
        <v>0.20833333333575865</v>
      </c>
    </row>
    <row r="4" spans="1:17" ht="15.75">
      <c r="A4" t="str">
        <f>Saisie!A4</f>
        <v>Monsieur C</v>
      </c>
      <c r="B4" s="24">
        <f ca="1">Saisie!D4+TODAY()+IF(Saisie!E4&lt;Saisie!D4,-1,0)</f>
        <v>43132.541666666664</v>
      </c>
      <c r="C4" s="24">
        <f ca="1">Saisie!E4+TODAY()</f>
        <v>43132.75</v>
      </c>
      <c r="D4" s="25">
        <f t="shared" ca="1" si="3"/>
        <v>0</v>
      </c>
      <c r="E4" s="25">
        <f t="shared" ca="1" si="3"/>
        <v>0.20833333333575865</v>
      </c>
      <c r="F4" s="25">
        <f t="shared" ref="F4:G4" ca="1" si="6">MAX(0,MIN($C4,INT($B4)+G$1)-MAX($B4,INT($B4)+F$1))</f>
        <v>0</v>
      </c>
      <c r="G4" s="25">
        <f t="shared" ca="1" si="6"/>
        <v>0</v>
      </c>
      <c r="H4" s="25">
        <f t="shared" ref="H4:K4" ca="1" si="7">IF(INT($B4)=INT($C4),0,MAX(0,MIN($C4,INT($C4)+I$1)-MAX($B4,INT($C4)+H$1)))</f>
        <v>0</v>
      </c>
      <c r="I4" s="25">
        <f t="shared" ca="1" si="7"/>
        <v>0</v>
      </c>
      <c r="J4" s="25">
        <f t="shared" ca="1" si="7"/>
        <v>0</v>
      </c>
      <c r="K4" s="25">
        <f t="shared" ca="1" si="7"/>
        <v>0</v>
      </c>
      <c r="M4" s="25">
        <f t="shared" ca="1" si="1"/>
        <v>0.20833333333575865</v>
      </c>
      <c r="N4" s="25">
        <f t="shared" ca="1" si="2"/>
        <v>0</v>
      </c>
    </row>
    <row r="5" spans="1:17" ht="15.75">
      <c r="A5" t="str">
        <f>Saisie!A5</f>
        <v>Monsieur D</v>
      </c>
      <c r="B5" s="24">
        <f ca="1">Saisie!D5+TODAY()+IF(Saisie!E5&lt;Saisie!D5,-1,0)</f>
        <v>43132.333333333336</v>
      </c>
      <c r="C5" s="24">
        <f ca="1">Saisie!E5+TODAY()</f>
        <v>43132.666666666664</v>
      </c>
      <c r="D5" s="25">
        <f t="shared" ca="1" si="3"/>
        <v>0</v>
      </c>
      <c r="E5" s="25">
        <f t="shared" ca="1" si="3"/>
        <v>0.33333333332848269</v>
      </c>
      <c r="F5" s="25">
        <f t="shared" ref="F5:G5" ca="1" si="8">MAX(0,MIN($C5,INT($B5)+G$1)-MAX($B5,INT($B5)+F$1))</f>
        <v>0</v>
      </c>
      <c r="G5" s="25">
        <f t="shared" ca="1" si="8"/>
        <v>0</v>
      </c>
      <c r="H5" s="25">
        <f t="shared" ref="H5:K5" ca="1" si="9">IF(INT($B5)=INT($C5),0,MAX(0,MIN($C5,INT($C5)+I$1)-MAX($B5,INT($C5)+H$1)))</f>
        <v>0</v>
      </c>
      <c r="I5" s="25">
        <f t="shared" ca="1" si="9"/>
        <v>0</v>
      </c>
      <c r="J5" s="25">
        <f t="shared" ca="1" si="9"/>
        <v>0</v>
      </c>
      <c r="K5" s="25">
        <f t="shared" ca="1" si="9"/>
        <v>0</v>
      </c>
      <c r="M5" s="25">
        <f t="shared" ca="1" si="1"/>
        <v>0.33333333332848269</v>
      </c>
      <c r="N5" s="25">
        <f t="shared" ca="1" si="2"/>
        <v>0</v>
      </c>
    </row>
    <row r="6" spans="1:17" ht="15.75">
      <c r="A6" t="str">
        <f>Saisie!A6</f>
        <v>Monsieur E</v>
      </c>
      <c r="B6" s="24">
        <f ca="1">Saisie!D6+TODAY()+IF(Saisie!E6&lt;Saisie!D6,-1,0)</f>
        <v>43132.375</v>
      </c>
      <c r="C6" s="24">
        <f ca="1">Saisie!E6+TODAY()</f>
        <v>43132.583333333336</v>
      </c>
      <c r="D6" s="25">
        <f t="shared" ca="1" si="3"/>
        <v>0</v>
      </c>
      <c r="E6" s="25">
        <f t="shared" ca="1" si="3"/>
        <v>0.20833333333575865</v>
      </c>
      <c r="F6" s="25">
        <f t="shared" ref="F6:G6" ca="1" si="10">MAX(0,MIN($C6,INT($B6)+G$1)-MAX($B6,INT($B6)+F$1))</f>
        <v>0</v>
      </c>
      <c r="G6" s="25">
        <f t="shared" ca="1" si="10"/>
        <v>0</v>
      </c>
      <c r="H6" s="25">
        <f t="shared" ref="H6:K6" ca="1" si="11">IF(INT($B6)=INT($C6),0,MAX(0,MIN($C6,INT($C6)+I$1)-MAX($B6,INT($C6)+H$1)))</f>
        <v>0</v>
      </c>
      <c r="I6" s="25">
        <f t="shared" ca="1" si="11"/>
        <v>0</v>
      </c>
      <c r="J6" s="25">
        <f t="shared" ca="1" si="11"/>
        <v>0</v>
      </c>
      <c r="K6" s="25">
        <f t="shared" ca="1" si="11"/>
        <v>0</v>
      </c>
      <c r="M6" s="25">
        <f t="shared" ca="1" si="1"/>
        <v>0.20833333333575865</v>
      </c>
      <c r="N6" s="25">
        <f t="shared" ca="1" si="2"/>
        <v>0</v>
      </c>
    </row>
    <row r="7" spans="1:17" ht="15.75">
      <c r="A7" t="str">
        <f>Saisie!A7</f>
        <v>Monsieur F</v>
      </c>
      <c r="B7" s="24">
        <f ca="1">Saisie!D7+TODAY()+IF(Saisie!E7&lt;Saisie!D7,-1,0)</f>
        <v>43131.833333333336</v>
      </c>
      <c r="C7" s="24">
        <f ca="1">Saisie!E7+TODAY()</f>
        <v>43132.333333333336</v>
      </c>
      <c r="D7" s="25">
        <f t="shared" ca="1" si="3"/>
        <v>0</v>
      </c>
      <c r="E7" s="25">
        <f t="shared" ca="1" si="3"/>
        <v>8.3333333328482695E-2</v>
      </c>
      <c r="F7" s="25">
        <f t="shared" ref="F7:G7" ca="1" si="12">MAX(0,MIN($C7,INT($B7)+G$1)-MAX($B7,INT($B7)+F$1))</f>
        <v>8.3333333335758653E-2</v>
      </c>
      <c r="G7" s="25">
        <f t="shared" ca="1" si="12"/>
        <v>0</v>
      </c>
      <c r="H7" s="25">
        <f t="shared" ref="H7:K7" ca="1" si="13">IF(INT($B7)=INT($C7),0,MAX(0,MIN($C7,INT($C7)+I$1)-MAX($B7,INT($C7)+H$1)))</f>
        <v>0.25</v>
      </c>
      <c r="I7" s="25">
        <f t="shared" ca="1" si="13"/>
        <v>8.3333333335758653E-2</v>
      </c>
      <c r="J7" s="25">
        <f t="shared" ca="1" si="13"/>
        <v>0</v>
      </c>
      <c r="K7" s="25">
        <f t="shared" ca="1" si="13"/>
        <v>0</v>
      </c>
      <c r="M7" s="25">
        <f ca="1">SUM(I7:J7)+E7</f>
        <v>0.16666666666424135</v>
      </c>
      <c r="N7" s="25">
        <f ca="1">SUM(F7:H7)+D7</f>
        <v>0.33333333333575865</v>
      </c>
    </row>
    <row r="8" spans="1:17" ht="15.75">
      <c r="A8" t="str">
        <f>Saisie!A8</f>
        <v>Monsieur G</v>
      </c>
      <c r="B8" s="24">
        <f ca="1">Saisie!D8+TODAY()+IF(Saisie!E8&lt;Saisie!D8,-1,0)</f>
        <v>43132.25</v>
      </c>
      <c r="C8" s="24">
        <f ca="1">Saisie!E8+TODAY()</f>
        <v>43132.416666666664</v>
      </c>
      <c r="D8" s="25">
        <f t="shared" ca="1" si="3"/>
        <v>0</v>
      </c>
      <c r="E8" s="25">
        <f t="shared" ca="1" si="3"/>
        <v>0.16666666666424135</v>
      </c>
      <c r="F8" s="25">
        <f t="shared" ref="F8:G8" ca="1" si="14">MAX(0,MIN($C8,INT($B8)+G$1)-MAX($B8,INT($B8)+F$1))</f>
        <v>0</v>
      </c>
      <c r="G8" s="25">
        <f t="shared" ca="1" si="14"/>
        <v>0</v>
      </c>
      <c r="H8" s="25">
        <f t="shared" ref="H8:K8" ca="1" si="15">IF(INT($B8)=INT($C8),0,MAX(0,MIN($C8,INT($C8)+I$1)-MAX($B8,INT($C8)+H$1)))</f>
        <v>0</v>
      </c>
      <c r="I8" s="25">
        <f t="shared" ca="1" si="15"/>
        <v>0</v>
      </c>
      <c r="J8" s="25">
        <f t="shared" ca="1" si="15"/>
        <v>0</v>
      </c>
      <c r="K8" s="25">
        <f t="shared" ca="1" si="15"/>
        <v>0</v>
      </c>
      <c r="M8" s="25">
        <f t="shared" ref="M8:M10" ca="1" si="16">SUM(I8:J8)+E8</f>
        <v>0.16666666666424135</v>
      </c>
      <c r="N8" s="25">
        <f t="shared" ref="N8:N10" ca="1" si="17">SUM(F8:H8)</f>
        <v>0</v>
      </c>
    </row>
    <row r="9" spans="1:17" ht="15.75">
      <c r="A9" t="str">
        <f>Saisie!A9</f>
        <v>Monsieur H</v>
      </c>
      <c r="B9" s="24">
        <f ca="1">Saisie!D9+TODAY()+IF(Saisie!E9&lt;Saisie!D9,-1,0)</f>
        <v>43131.916666666664</v>
      </c>
      <c r="C9" s="24">
        <f ca="1">Saisie!E9+TODAY()</f>
        <v>43132.25</v>
      </c>
      <c r="D9" s="25">
        <f t="shared" ca="1" si="3"/>
        <v>0</v>
      </c>
      <c r="E9" s="25">
        <f t="shared" ca="1" si="3"/>
        <v>0</v>
      </c>
      <c r="F9" s="25">
        <f t="shared" ref="F9:G9" ca="1" si="18">MAX(0,MIN($C9,INT($B9)+G$1)-MAX($B9,INT($B9)+F$1))</f>
        <v>8.3333333335758653E-2</v>
      </c>
      <c r="G9" s="25">
        <f t="shared" ca="1" si="18"/>
        <v>0</v>
      </c>
      <c r="H9" s="25">
        <f t="shared" ref="H9:K9" ca="1" si="19">IF(INT($B9)=INT($C9),0,MAX(0,MIN($C9,INT($C9)+I$1)-MAX($B9,INT($C9)+H$1)))</f>
        <v>0.25</v>
      </c>
      <c r="I9" s="25">
        <f t="shared" ca="1" si="19"/>
        <v>0</v>
      </c>
      <c r="J9" s="25">
        <f t="shared" ca="1" si="19"/>
        <v>0</v>
      </c>
      <c r="K9" s="25">
        <f t="shared" ca="1" si="19"/>
        <v>0</v>
      </c>
      <c r="M9" s="25">
        <f t="shared" ca="1" si="16"/>
        <v>0</v>
      </c>
      <c r="N9" s="25">
        <f t="shared" ca="1" si="17"/>
        <v>0.33333333333575865</v>
      </c>
    </row>
    <row r="10" spans="1:17" ht="15.75">
      <c r="A10" t="str">
        <f>Saisie!A10</f>
        <v>Monsieur I</v>
      </c>
      <c r="B10" s="24">
        <f ca="1">Saisie!D10+TODAY()+IF(Saisie!E10&lt;Saisie!D10,-1,0)</f>
        <v>43131.75</v>
      </c>
      <c r="C10" s="24">
        <f ca="1">Saisie!E10+TODAY()</f>
        <v>43132.416666666664</v>
      </c>
      <c r="D10" s="25">
        <f t="shared" ca="1" si="3"/>
        <v>0</v>
      </c>
      <c r="E10" s="25">
        <f t="shared" ca="1" si="3"/>
        <v>0.16666666666424135</v>
      </c>
      <c r="F10" s="25">
        <f t="shared" ref="F10:G10" ca="1" si="20">MAX(0,MIN($C10,INT($B10)+G$1)-MAX($B10,INT($B10)+F$1))</f>
        <v>8.3333333335758653E-2</v>
      </c>
      <c r="G10" s="25">
        <f t="shared" ca="1" si="20"/>
        <v>0</v>
      </c>
      <c r="H10" s="25">
        <f t="shared" ref="H10:K10" ca="1" si="21">IF(INT($B10)=INT($C10),0,MAX(0,MIN($C10,INT($C10)+I$1)-MAX($B10,INT($C10)+H$1)))</f>
        <v>0.25</v>
      </c>
      <c r="I10" s="25">
        <f t="shared" ca="1" si="21"/>
        <v>0.16666666666424135</v>
      </c>
      <c r="J10" s="25">
        <f t="shared" ca="1" si="21"/>
        <v>0</v>
      </c>
      <c r="K10" s="25">
        <f t="shared" ca="1" si="21"/>
        <v>0</v>
      </c>
      <c r="M10" s="25">
        <f t="shared" ca="1" si="16"/>
        <v>0.33333333332848269</v>
      </c>
      <c r="N10" s="25">
        <f t="shared" ca="1" si="17"/>
        <v>0.33333333333575865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Calc</vt:lpstr>
    </vt:vector>
  </TitlesOfParts>
  <Company>Paprec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Carim</cp:lastModifiedBy>
  <dcterms:created xsi:type="dcterms:W3CDTF">2017-12-29T13:44:48Z</dcterms:created>
  <dcterms:modified xsi:type="dcterms:W3CDTF">2018-02-01T21:06:46Z</dcterms:modified>
</cp:coreProperties>
</file>