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defaultThemeVersion="124226"/>
  <mc:AlternateContent xmlns:mc="http://schemas.openxmlformats.org/markup-compatibility/2006">
    <mc:Choice Requires="x15">
      <x15ac:absPath xmlns:x15ac="http://schemas.microsoft.com/office/spreadsheetml/2010/11/ac" url="D:\Users\Carim\Documents\Excel\Forum\"/>
    </mc:Choice>
  </mc:AlternateContent>
  <xr:revisionPtr revIDLastSave="0" documentId="13_ncr:1_{742C6909-4468-40CB-B93A-E84CA0AD3F94}" xr6:coauthVersionLast="43" xr6:coauthVersionMax="43" xr10:uidLastSave="{00000000-0000-0000-0000-000000000000}"/>
  <bookViews>
    <workbookView xWindow="-110" yWindow="-110" windowWidth="19420" windowHeight="10420" xr2:uid="{00000000-000D-0000-FFFF-FFFF00000000}"/>
  </bookViews>
  <sheets>
    <sheet name="Feuil1" sheetId="1" r:id="rId1"/>
    <sheet name="Feuil2" sheetId="2" r:id="rId2"/>
    <sheet name="Feuil3" sheetId="4" r:id="rId3"/>
    <sheet name="Feuil4" sheetId="5" r:id="rId4"/>
    <sheet name="Feuil5" sheetId="6" r:id="rId5"/>
    <sheet name="Listes" sheetId="3" r:id="rId6"/>
  </sheets>
  <definedNames>
    <definedName name="A">Feuil2!$A$5:$A$44</definedName>
    <definedName name="Ecartement">Listes!$D$1:$D$5</definedName>
    <definedName name="lov">Feuil2!$C$5:$G$44</definedName>
    <definedName name="Matériaux">Listes!$A$2:$A$5</definedName>
    <definedName name="_xlnm.Print_Area" localSheetId="0">Feuil1!$A$1:$Y$14</definedName>
    <definedName name="Température__ambiante">Feuil2!$B$5:$B$12</definedName>
    <definedName name="Température1">Feuil2!$C$5:$G$44</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G43" i="6" l="1"/>
  <c r="F43" i="6"/>
  <c r="E43" i="6"/>
  <c r="D43" i="6"/>
  <c r="C43" i="6"/>
  <c r="G41" i="6"/>
  <c r="F41" i="6"/>
  <c r="E41" i="6"/>
  <c r="D41" i="6"/>
  <c r="C41" i="6"/>
  <c r="G39" i="6"/>
  <c r="F39" i="6"/>
  <c r="E39" i="6"/>
  <c r="D39" i="6"/>
  <c r="C39" i="6"/>
  <c r="G35" i="6"/>
  <c r="F35" i="6"/>
  <c r="E35" i="6"/>
  <c r="D35" i="6"/>
  <c r="C35" i="6"/>
  <c r="G33" i="6"/>
  <c r="F33" i="6"/>
  <c r="E33" i="6"/>
  <c r="D33" i="6"/>
  <c r="C33" i="6"/>
  <c r="G31" i="6"/>
  <c r="F31" i="6"/>
  <c r="E31" i="6"/>
  <c r="D31" i="6"/>
  <c r="C31" i="6"/>
  <c r="G27" i="6"/>
  <c r="F27" i="6"/>
  <c r="E27" i="6"/>
  <c r="D27" i="6"/>
  <c r="C27" i="6"/>
  <c r="G25" i="6"/>
  <c r="F25" i="6"/>
  <c r="E25" i="6"/>
  <c r="D25" i="6"/>
  <c r="C25" i="6"/>
  <c r="G23" i="6"/>
  <c r="F23" i="6"/>
  <c r="E23" i="6"/>
  <c r="D23" i="6"/>
  <c r="C23" i="6"/>
  <c r="G19" i="6"/>
  <c r="F19" i="6"/>
  <c r="E19" i="6"/>
  <c r="D19" i="6"/>
  <c r="C19" i="6"/>
  <c r="G17" i="6"/>
  <c r="F17" i="6"/>
  <c r="E17" i="6"/>
  <c r="D17" i="6"/>
  <c r="C17" i="6"/>
  <c r="G15" i="6"/>
  <c r="F15" i="6"/>
  <c r="E15" i="6"/>
  <c r="D15" i="6"/>
  <c r="C15" i="6"/>
  <c r="G11" i="6"/>
  <c r="F11" i="6"/>
  <c r="E11" i="6"/>
  <c r="D11" i="6"/>
  <c r="C11" i="6"/>
  <c r="G9" i="6"/>
  <c r="F9" i="6"/>
  <c r="E9" i="6"/>
  <c r="D9" i="6"/>
  <c r="C9" i="6"/>
  <c r="G7" i="6"/>
  <c r="F7" i="6"/>
  <c r="E7" i="6"/>
  <c r="D7" i="6"/>
  <c r="C7" i="6"/>
  <c r="G43" i="5"/>
  <c r="F43" i="5"/>
  <c r="E43" i="5"/>
  <c r="D43" i="5"/>
  <c r="C43" i="5"/>
  <c r="G41" i="5"/>
  <c r="F41" i="5"/>
  <c r="E41" i="5"/>
  <c r="D41" i="5"/>
  <c r="C41" i="5"/>
  <c r="G39" i="5"/>
  <c r="F39" i="5"/>
  <c r="E39" i="5"/>
  <c r="D39" i="5"/>
  <c r="C39" i="5"/>
  <c r="G35" i="5"/>
  <c r="F35" i="5"/>
  <c r="E35" i="5"/>
  <c r="D35" i="5"/>
  <c r="C35" i="5"/>
  <c r="G33" i="5"/>
  <c r="F33" i="5"/>
  <c r="E33" i="5"/>
  <c r="D33" i="5"/>
  <c r="C33" i="5"/>
  <c r="G31" i="5"/>
  <c r="F31" i="5"/>
  <c r="E31" i="5"/>
  <c r="D31" i="5"/>
  <c r="C31" i="5"/>
  <c r="G27" i="5"/>
  <c r="F27" i="5"/>
  <c r="E27" i="5"/>
  <c r="D27" i="5"/>
  <c r="C27" i="5"/>
  <c r="G25" i="5"/>
  <c r="F25" i="5"/>
  <c r="E25" i="5"/>
  <c r="D25" i="5"/>
  <c r="C25" i="5"/>
  <c r="G23" i="5"/>
  <c r="F23" i="5"/>
  <c r="E23" i="5"/>
  <c r="D23" i="5"/>
  <c r="C23" i="5"/>
  <c r="G19" i="5"/>
  <c r="F19" i="5"/>
  <c r="E19" i="5"/>
  <c r="D19" i="5"/>
  <c r="C19" i="5"/>
  <c r="G17" i="5"/>
  <c r="F17" i="5"/>
  <c r="E17" i="5"/>
  <c r="D17" i="5"/>
  <c r="C17" i="5"/>
  <c r="G15" i="5"/>
  <c r="F15" i="5"/>
  <c r="E15" i="5"/>
  <c r="D15" i="5"/>
  <c r="C15" i="5"/>
  <c r="G11" i="5"/>
  <c r="F11" i="5"/>
  <c r="E11" i="5"/>
  <c r="D11" i="5"/>
  <c r="C11" i="5"/>
  <c r="G9" i="5"/>
  <c r="F9" i="5"/>
  <c r="E9" i="5"/>
  <c r="D9" i="5"/>
  <c r="C9" i="5"/>
  <c r="G7" i="5"/>
  <c r="F7" i="5"/>
  <c r="E7" i="5"/>
  <c r="D7" i="5"/>
  <c r="C7" i="5"/>
  <c r="G43" i="4"/>
  <c r="F43" i="4"/>
  <c r="E43" i="4"/>
  <c r="D43" i="4"/>
  <c r="C43" i="4"/>
  <c r="G41" i="4"/>
  <c r="F41" i="4"/>
  <c r="E41" i="4"/>
  <c r="D41" i="4"/>
  <c r="C41" i="4"/>
  <c r="G39" i="4"/>
  <c r="F39" i="4"/>
  <c r="E39" i="4"/>
  <c r="D39" i="4"/>
  <c r="C39" i="4"/>
  <c r="G35" i="4"/>
  <c r="F35" i="4"/>
  <c r="E35" i="4"/>
  <c r="D35" i="4"/>
  <c r="C35" i="4"/>
  <c r="G33" i="4"/>
  <c r="F33" i="4"/>
  <c r="E33" i="4"/>
  <c r="D33" i="4"/>
  <c r="C33" i="4"/>
  <c r="G31" i="4"/>
  <c r="F31" i="4"/>
  <c r="E31" i="4"/>
  <c r="D31" i="4"/>
  <c r="C31" i="4"/>
  <c r="G27" i="4"/>
  <c r="F27" i="4"/>
  <c r="E27" i="4"/>
  <c r="D27" i="4"/>
  <c r="C27" i="4"/>
  <c r="G25" i="4"/>
  <c r="F25" i="4"/>
  <c r="E25" i="4"/>
  <c r="D25" i="4"/>
  <c r="C25" i="4"/>
  <c r="G23" i="4"/>
  <c r="F23" i="4"/>
  <c r="E23" i="4"/>
  <c r="D23" i="4"/>
  <c r="C23" i="4"/>
  <c r="G19" i="4"/>
  <c r="F19" i="4"/>
  <c r="E19" i="4"/>
  <c r="D19" i="4"/>
  <c r="C19" i="4"/>
  <c r="G17" i="4"/>
  <c r="F17" i="4"/>
  <c r="E17" i="4"/>
  <c r="D17" i="4"/>
  <c r="C17" i="4"/>
  <c r="G15" i="4"/>
  <c r="F15" i="4"/>
  <c r="E15" i="4"/>
  <c r="D15" i="4"/>
  <c r="C15" i="4"/>
  <c r="G11" i="4"/>
  <c r="F11" i="4"/>
  <c r="E11" i="4"/>
  <c r="D11" i="4"/>
  <c r="C11" i="4"/>
  <c r="G9" i="4"/>
  <c r="F9" i="4"/>
  <c r="E9" i="4"/>
  <c r="D9" i="4"/>
  <c r="C9" i="4"/>
  <c r="G7" i="4"/>
  <c r="F7" i="4"/>
  <c r="E7" i="4"/>
  <c r="D7" i="4"/>
  <c r="C7" i="4"/>
  <c r="P4" i="1"/>
  <c r="O5" i="1" l="1"/>
  <c r="O6" i="1"/>
  <c r="O7" i="1"/>
  <c r="O8" i="1"/>
  <c r="O9" i="1"/>
  <c r="O10" i="1"/>
  <c r="O11" i="1"/>
  <c r="O12" i="1"/>
  <c r="O4" i="1"/>
  <c r="N5" i="1"/>
  <c r="N6" i="1"/>
  <c r="N7" i="1"/>
  <c r="N8" i="1"/>
  <c r="N9" i="1"/>
  <c r="N10" i="1"/>
  <c r="N11" i="1"/>
  <c r="N12" i="1"/>
  <c r="Q4" i="1"/>
  <c r="N4" i="1"/>
  <c r="G43" i="2"/>
  <c r="F43" i="2"/>
  <c r="E43" i="2"/>
  <c r="D43" i="2"/>
  <c r="C43" i="2"/>
  <c r="G41" i="2"/>
  <c r="F41" i="2"/>
  <c r="E41" i="2"/>
  <c r="D41" i="2"/>
  <c r="C41" i="2"/>
  <c r="G39" i="2"/>
  <c r="F39" i="2"/>
  <c r="E39" i="2"/>
  <c r="D39" i="2"/>
  <c r="C39" i="2"/>
  <c r="G35" i="2"/>
  <c r="F35" i="2"/>
  <c r="E35" i="2"/>
  <c r="D35" i="2"/>
  <c r="C35" i="2"/>
  <c r="G33" i="2"/>
  <c r="F33" i="2"/>
  <c r="E33" i="2"/>
  <c r="D33" i="2"/>
  <c r="C33" i="2"/>
  <c r="G31" i="2"/>
  <c r="F31" i="2"/>
  <c r="E31" i="2"/>
  <c r="D31" i="2"/>
  <c r="C31" i="2"/>
  <c r="G27" i="2"/>
  <c r="F27" i="2"/>
  <c r="E27" i="2"/>
  <c r="D27" i="2"/>
  <c r="C27" i="2"/>
  <c r="G25" i="2"/>
  <c r="F25" i="2"/>
  <c r="E25" i="2"/>
  <c r="D25" i="2"/>
  <c r="C25" i="2"/>
  <c r="G23" i="2"/>
  <c r="F23" i="2"/>
  <c r="E23" i="2"/>
  <c r="D23" i="2"/>
  <c r="C23" i="2"/>
  <c r="G19" i="2"/>
  <c r="F19" i="2"/>
  <c r="E19" i="2"/>
  <c r="D19" i="2"/>
  <c r="C19" i="2"/>
  <c r="G17" i="2"/>
  <c r="F17" i="2"/>
  <c r="E17" i="2"/>
  <c r="D17" i="2"/>
  <c r="C17" i="2"/>
  <c r="G15" i="2"/>
  <c r="F15" i="2"/>
  <c r="E15" i="2"/>
  <c r="D15" i="2"/>
  <c r="C15" i="2"/>
  <c r="D11" i="2"/>
  <c r="E11" i="2"/>
  <c r="F11" i="2"/>
  <c r="G11" i="2"/>
  <c r="C11" i="2"/>
  <c r="D9" i="2"/>
  <c r="E9" i="2"/>
  <c r="F9" i="2"/>
  <c r="G9" i="2"/>
  <c r="C9" i="2"/>
  <c r="D7" i="2"/>
  <c r="E7" i="2"/>
  <c r="F7" i="2"/>
  <c r="G7" i="2"/>
  <c r="C7" i="2"/>
  <c r="P5" i="1"/>
  <c r="P7" i="1"/>
  <c r="P6" i="1"/>
  <c r="T4" i="1" l="1"/>
  <c r="R4" i="1" s="1"/>
  <c r="X4" i="1" l="1"/>
  <c r="Y4" i="1" s="1"/>
  <c r="T10" i="1"/>
  <c r="T11" i="1"/>
  <c r="R11" i="1" s="1"/>
  <c r="T12" i="1"/>
  <c r="T8" i="1"/>
  <c r="T7" i="1"/>
  <c r="R7" i="1" s="1"/>
  <c r="T6" i="1"/>
  <c r="T5" i="1"/>
  <c r="R5" i="1" s="1"/>
  <c r="X10" i="1" l="1"/>
  <c r="Y10" i="1" s="1"/>
  <c r="R10" i="1"/>
  <c r="X6" i="1"/>
  <c r="Y6" i="1" s="1"/>
  <c r="R6" i="1"/>
  <c r="X12" i="1"/>
  <c r="Y12" i="1" s="1"/>
  <c r="R12" i="1"/>
  <c r="X8" i="1"/>
  <c r="Y8" i="1" s="1"/>
  <c r="R8" i="1"/>
  <c r="X7" i="1"/>
  <c r="Y7" i="1" s="1"/>
  <c r="T9" i="1"/>
  <c r="X11" i="1"/>
  <c r="Y11" i="1" s="1"/>
  <c r="X5" i="1"/>
  <c r="Y5" i="1" s="1"/>
  <c r="X9" i="1" l="1"/>
  <c r="Y9" i="1" s="1"/>
  <c r="R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Climair</author>
  </authors>
  <commentList>
    <comment ref="C3" authorId="0" shapeId="0" xr:uid="{00000000-0006-0000-0000-000001000000}">
      <text>
        <r>
          <rPr>
            <sz val="9"/>
            <color indexed="81"/>
            <rFont val="Tahoma"/>
            <charset val="1"/>
          </rPr>
          <t xml:space="preserve">Désignation du local ou de la boucle
</t>
        </r>
      </text>
    </comment>
    <comment ref="F3" authorId="0" shapeId="0" xr:uid="{00000000-0006-0000-0000-000002000000}">
      <text>
        <r>
          <rPr>
            <sz val="9"/>
            <color indexed="81"/>
            <rFont val="Tahoma"/>
            <charset val="1"/>
          </rPr>
          <t xml:space="preserve">Totalité de la Surface net au sol. Les baignoires, douches, armoires sont à déduire.
</t>
        </r>
      </text>
    </comment>
    <comment ref="G3" authorId="0" shapeId="0" xr:uid="{00000000-0006-0000-0000-000003000000}">
      <text>
        <r>
          <rPr>
            <sz val="9"/>
            <color indexed="81"/>
            <rFont val="Tahoma"/>
            <charset val="1"/>
          </rPr>
          <t xml:space="preserve">Si la température régnant sous le local est variable, à prendre valeur moyenne.
</t>
        </r>
      </text>
    </comment>
    <comment ref="H3" authorId="0" shapeId="0" xr:uid="{00000000-0006-0000-0000-000004000000}">
      <text>
        <r>
          <rPr>
            <b/>
            <sz val="9"/>
            <color indexed="81"/>
            <rFont val="Tahoma"/>
            <charset val="1"/>
          </rPr>
          <t xml:space="preserve">Inertie Thermique des revêtement de sol
0.01 : Chape/Carrelage
0.05 : Parquet
0.10 : Moquette
0.15 : Moquette épaisse
</t>
        </r>
        <r>
          <rPr>
            <sz val="9"/>
            <color indexed="81"/>
            <rFont val="Tahoma"/>
            <charset val="1"/>
          </rPr>
          <t xml:space="preserve">
</t>
        </r>
      </text>
    </comment>
    <comment ref="I3" authorId="0" shapeId="0" xr:uid="{00000000-0006-0000-0000-000005000000}">
      <text>
        <r>
          <rPr>
            <sz val="9"/>
            <color indexed="81"/>
            <rFont val="Tahoma"/>
            <charset val="1"/>
          </rPr>
          <t xml:space="preserve">Besoin en Energie Thermique effectif destiné à être couvert par le chauffage de sol.
Les Pertes par le sol peuvent être déduites. Les gains de Chauffage apportés par le plafond peuvent également être déduits si chauffés sans interruption.
</t>
        </r>
      </text>
    </comment>
    <comment ref="J3" authorId="0" shapeId="0" xr:uid="{00000000-0006-0000-0000-000009000000}">
      <text>
        <r>
          <rPr>
            <b/>
            <sz val="9"/>
            <color indexed="81"/>
            <rFont val="Tahoma"/>
            <charset val="1"/>
          </rPr>
          <t xml:space="preserve">Température moyenne de l'eau de chauffage (Ta + Tr / 2). Température de chauffage moyenne souhaitée ou nécessaire selon diagrammes (pages 96-101)
</t>
        </r>
        <r>
          <rPr>
            <sz val="9"/>
            <color indexed="81"/>
            <rFont val="Tahoma"/>
            <charset val="1"/>
          </rPr>
          <t xml:space="preserve">
</t>
        </r>
      </text>
    </comment>
    <comment ref="N3" authorId="0" shapeId="0" xr:uid="{00000000-0006-0000-0000-000007000000}">
      <text>
        <r>
          <rPr>
            <sz val="9"/>
            <color indexed="81"/>
            <rFont val="Tahoma"/>
            <charset val="1"/>
          </rPr>
          <t xml:space="preserve">Longueur zone périphérique x 0.4 m (VA 10 x 3 Ecartements + distance par rapport au mur) ou surface effective
</t>
        </r>
      </text>
    </comment>
    <comment ref="P3" authorId="0" shapeId="0" xr:uid="{3627EE6E-8AC5-4699-B3CC-B3AC383599FF}">
      <text>
        <r>
          <rPr>
            <sz val="9"/>
            <color indexed="81"/>
            <rFont val="Tahoma"/>
            <charset val="1"/>
          </rPr>
          <t xml:space="preserve">Valeur du Tableau ou du diagramme
</t>
        </r>
      </text>
    </comment>
    <comment ref="R3" authorId="0" shapeId="0" xr:uid="{F34AA9D5-7E22-4C76-ACE2-6F44F29794E9}">
      <text>
        <r>
          <rPr>
            <sz val="9"/>
            <color indexed="81"/>
            <rFont val="Tahoma"/>
            <charset val="1"/>
          </rPr>
          <t xml:space="preserve">Valeur du Tableau ou du diagramme
</t>
        </r>
      </text>
    </comment>
    <comment ref="S3" authorId="0" shapeId="0" xr:uid="{00000000-0006-0000-0000-00000B000000}">
      <text>
        <r>
          <rPr>
            <sz val="9"/>
            <color indexed="81"/>
            <rFont val="Tahoma"/>
            <charset val="1"/>
          </rPr>
          <t xml:space="preserve">Valeur du Tableau ou du diagramme
</t>
        </r>
      </text>
    </comment>
    <comment ref="T3" authorId="0" shapeId="0" xr:uid="{00000000-0006-0000-0000-000008000000}">
      <text>
        <r>
          <rPr>
            <b/>
            <sz val="9"/>
            <color indexed="81"/>
            <rFont val="Tahoma"/>
            <charset val="1"/>
          </rPr>
          <t xml:space="preserve">Surface Chauffée - Surface zone périphérique
</t>
        </r>
        <r>
          <rPr>
            <sz val="9"/>
            <color indexed="81"/>
            <rFont val="Tahoma"/>
            <charset val="1"/>
          </rPr>
          <t xml:space="preserve">
</t>
        </r>
      </text>
    </comment>
    <comment ref="V3" authorId="0" shapeId="0" xr:uid="{00000000-0006-0000-0000-00000C000000}">
      <text>
        <r>
          <rPr>
            <sz val="9"/>
            <color indexed="81"/>
            <rFont val="Tahoma"/>
            <charset val="1"/>
          </rPr>
          <t xml:space="preserve">Voir page 89
</t>
        </r>
      </text>
    </comment>
    <comment ref="W3" authorId="0" shapeId="0" xr:uid="{00000000-0006-0000-0000-00000D000000}">
      <text>
        <r>
          <rPr>
            <b/>
            <sz val="9"/>
            <color indexed="81"/>
            <rFont val="Tahoma"/>
            <charset val="1"/>
          </rPr>
          <t>Voir page 89</t>
        </r>
        <r>
          <rPr>
            <sz val="9"/>
            <color indexed="81"/>
            <rFont val="Tahoma"/>
            <charset val="1"/>
          </rPr>
          <t xml:space="preserve">
</t>
        </r>
      </text>
    </comment>
    <comment ref="X3" authorId="0" shapeId="0" xr:uid="{00000000-0006-0000-0000-00000E000000}">
      <text>
        <r>
          <rPr>
            <sz val="9"/>
            <color indexed="81"/>
            <rFont val="Tahoma"/>
            <charset val="1"/>
          </rPr>
          <t xml:space="preserve">Q FBH = (Q zp. X A zp.) + (Q zi + A zi)
</t>
        </r>
      </text>
    </comment>
    <comment ref="Y3" authorId="0" shapeId="0" xr:uid="{00000000-0006-0000-0000-00000F000000}">
      <text>
        <r>
          <rPr>
            <sz val="9"/>
            <color indexed="81"/>
            <rFont val="Tahoma"/>
            <charset val="1"/>
          </rPr>
          <t xml:space="preserve">Q FBH - Besoin d'énergie corrigée
</t>
        </r>
      </text>
    </comment>
    <comment ref="Z3" authorId="0" shapeId="0" xr:uid="{00000000-0006-0000-0000-000010000000}">
      <text>
        <r>
          <rPr>
            <sz val="9"/>
            <color indexed="81"/>
            <rFont val="Tahoma"/>
            <charset val="1"/>
          </rPr>
          <t xml:space="preserve">Calcul selon page 91
</t>
        </r>
      </text>
    </comment>
    <comment ref="AA3" authorId="0" shapeId="0" xr:uid="{00000000-0006-0000-0000-000011000000}">
      <text>
        <r>
          <rPr>
            <sz val="9"/>
            <color indexed="81"/>
            <rFont val="Tahoma"/>
            <charset val="1"/>
          </rPr>
          <t xml:space="preserve">Q = q bas x valeur u x T
</t>
        </r>
      </text>
    </comment>
    <comment ref="AC3" authorId="0" shapeId="0" xr:uid="{00000000-0006-0000-0000-000012000000}">
      <text>
        <r>
          <rPr>
            <sz val="9"/>
            <color indexed="81"/>
            <rFont val="Tahoma"/>
            <charset val="1"/>
          </rPr>
          <t xml:space="preserve">Voir page 90
</t>
        </r>
      </text>
    </comment>
    <comment ref="AD3" authorId="0" shapeId="0" xr:uid="{00000000-0006-0000-0000-000013000000}">
      <text>
        <r>
          <rPr>
            <sz val="9"/>
            <color indexed="81"/>
            <rFont val="Tahoma"/>
            <charset val="1"/>
          </rPr>
          <t xml:space="preserve">Voir page 91
</t>
        </r>
      </text>
    </comment>
    <comment ref="AE3" authorId="0" shapeId="0" xr:uid="{00000000-0006-0000-0000-000014000000}">
      <text>
        <r>
          <rPr>
            <b/>
            <sz val="9"/>
            <color indexed="81"/>
            <rFont val="Tahoma"/>
            <charset val="1"/>
          </rPr>
          <t>Voir page 91</t>
        </r>
        <r>
          <rPr>
            <sz val="9"/>
            <color indexed="81"/>
            <rFont val="Tahoma"/>
            <charset val="1"/>
          </rPr>
          <t xml:space="preserve">
</t>
        </r>
      </text>
    </comment>
    <comment ref="AF3" authorId="0" shapeId="0" xr:uid="{00000000-0006-0000-0000-000015000000}">
      <text>
        <r>
          <rPr>
            <sz val="9"/>
            <color indexed="81"/>
            <rFont val="Tahoma"/>
            <charset val="1"/>
          </rPr>
          <t xml:space="preserve">Surface de dimensionnement x m/m2 (voir tableau puissances thermiques
</t>
        </r>
      </text>
    </comment>
    <comment ref="AH3" authorId="0" shapeId="0" xr:uid="{00000000-0006-0000-0000-000016000000}">
      <text>
        <r>
          <rPr>
            <sz val="9"/>
            <color indexed="81"/>
            <rFont val="Tahoma"/>
            <charset val="1"/>
          </rPr>
          <t xml:space="preserve">Valeurs limites, voir page 92
</t>
        </r>
      </text>
    </comment>
    <comment ref="AI3" authorId="0" shapeId="0" xr:uid="{00000000-0006-0000-0000-000017000000}">
      <text>
        <r>
          <rPr>
            <sz val="9"/>
            <color indexed="81"/>
            <rFont val="Tahoma"/>
            <charset val="1"/>
          </rPr>
          <t xml:space="preserve">Valeurs limites, voir page 92
</t>
        </r>
      </text>
    </comment>
    <comment ref="AK3" authorId="0" shapeId="0" xr:uid="{00000000-0006-0000-0000-000018000000}">
      <text>
        <r>
          <rPr>
            <sz val="9"/>
            <color indexed="81"/>
            <rFont val="Tahoma"/>
            <charset val="1"/>
          </rPr>
          <t xml:space="preserve">Valeurs limites, voir page 92
</t>
        </r>
      </text>
    </comment>
    <comment ref="AL3" authorId="0" shapeId="0" xr:uid="{00000000-0006-0000-0000-000019000000}">
      <text>
        <r>
          <rPr>
            <sz val="9"/>
            <color indexed="81"/>
            <rFont val="Tahoma"/>
            <charset val="1"/>
          </rPr>
          <t xml:space="preserve">Voir page 102 (vanne aller et retour)
</t>
        </r>
      </text>
    </comment>
    <comment ref="AM3" authorId="0" shapeId="0" xr:uid="{00000000-0006-0000-0000-00001A000000}">
      <text>
        <r>
          <rPr>
            <sz val="9"/>
            <color indexed="81"/>
            <rFont val="Tahoma"/>
            <charset val="1"/>
          </rPr>
          <t xml:space="preserve">Voir page 102
</t>
        </r>
      </text>
    </comment>
  </commentList>
</comments>
</file>

<file path=xl/sharedStrings.xml><?xml version="1.0" encoding="utf-8"?>
<sst xmlns="http://schemas.openxmlformats.org/spreadsheetml/2006/main" count="155" uniqueCount="110">
  <si>
    <t>A</t>
  </si>
  <si>
    <t>B</t>
  </si>
  <si>
    <t>C</t>
  </si>
  <si>
    <t>D</t>
  </si>
  <si>
    <t>E</t>
  </si>
  <si>
    <t>F</t>
  </si>
  <si>
    <t>AM</t>
  </si>
  <si>
    <t>AL</t>
  </si>
  <si>
    <t>AK</t>
  </si>
  <si>
    <t>AI</t>
  </si>
  <si>
    <t>G</t>
  </si>
  <si>
    <t>H</t>
  </si>
  <si>
    <t>K</t>
  </si>
  <si>
    <t>L</t>
  </si>
  <si>
    <t>M</t>
  </si>
  <si>
    <t>N</t>
  </si>
  <si>
    <t>P</t>
  </si>
  <si>
    <t>Q</t>
  </si>
  <si>
    <t>R</t>
  </si>
  <si>
    <t>S</t>
  </si>
  <si>
    <t>T</t>
  </si>
  <si>
    <t>U</t>
  </si>
  <si>
    <t>V</t>
  </si>
  <si>
    <t>W</t>
  </si>
  <si>
    <t>X</t>
  </si>
  <si>
    <t>Y</t>
  </si>
  <si>
    <t>AA</t>
  </si>
  <si>
    <t>AB</t>
  </si>
  <si>
    <t>AC</t>
  </si>
  <si>
    <t>AD</t>
  </si>
  <si>
    <t>AE</t>
  </si>
  <si>
    <t>AF</t>
  </si>
  <si>
    <t>AG</t>
  </si>
  <si>
    <t>AH</t>
  </si>
  <si>
    <t>N° du Local</t>
  </si>
  <si>
    <t>N° du Collecteur</t>
  </si>
  <si>
    <t>Désignation du Local</t>
  </si>
  <si>
    <t>Surface Chauffée</t>
  </si>
  <si>
    <t>Température sous le Local</t>
  </si>
  <si>
    <t>Besoin d'énergie Thermique Corrigée</t>
  </si>
  <si>
    <t>Surface Zone Périphérique</t>
  </si>
  <si>
    <t>Surface de la Zone Intérieure</t>
  </si>
  <si>
    <t>Ecartement de Pose                                 Zone  Périphérique</t>
  </si>
  <si>
    <t>Chaleur Résiduelle</t>
  </si>
  <si>
    <t>Perte de Chaleur Vers le Bas</t>
  </si>
  <si>
    <t>Température Aller de Dimensionnement</t>
  </si>
  <si>
    <t>Volume Massique Total</t>
  </si>
  <si>
    <t>Longueur de Tubes sans Raccordement</t>
  </si>
  <si>
    <t>Pertes de Charge aux Collecteurs                                    (Vannes Aller et Retour)</t>
  </si>
  <si>
    <t>Différence de Température     Calculé</t>
  </si>
  <si>
    <t xml:space="preserve">N° </t>
  </si>
  <si>
    <t>°C</t>
  </si>
  <si>
    <t>m</t>
  </si>
  <si>
    <r>
      <t>m</t>
    </r>
    <r>
      <rPr>
        <vertAlign val="superscript"/>
        <sz val="10"/>
        <color theme="1"/>
        <rFont val="Arial"/>
        <family val="2"/>
      </rPr>
      <t>2</t>
    </r>
  </si>
  <si>
    <r>
      <t>m</t>
    </r>
    <r>
      <rPr>
        <vertAlign val="superscript"/>
        <sz val="10"/>
        <color theme="1"/>
        <rFont val="Arial"/>
        <family val="2"/>
      </rPr>
      <t>2</t>
    </r>
    <r>
      <rPr>
        <sz val="10"/>
        <color theme="1"/>
        <rFont val="Arial"/>
        <family val="2"/>
      </rPr>
      <t xml:space="preserve"> K/W</t>
    </r>
  </si>
  <si>
    <r>
      <t>W/m</t>
    </r>
    <r>
      <rPr>
        <vertAlign val="superscript"/>
        <sz val="10"/>
        <color theme="1"/>
        <rFont val="Arial"/>
        <family val="2"/>
      </rPr>
      <t>2</t>
    </r>
  </si>
  <si>
    <t>cm</t>
  </si>
  <si>
    <t>Kg/h</t>
  </si>
  <si>
    <t>Pa</t>
  </si>
  <si>
    <t>Pertes de Charge Globale Circuit                    de Chauffage</t>
  </si>
  <si>
    <t>Réglage/Débimètres/                      Vannes de Réglage</t>
  </si>
  <si>
    <t>Pertes de Charge Circuit                          de Chauffage</t>
  </si>
  <si>
    <t>Débit Massique par Circuit                        de Chauffage</t>
  </si>
  <si>
    <t>Longueur d'un circuit                                de Chauffe + Raccord</t>
  </si>
  <si>
    <t>Nombre de Circuits                                   de Chauffe</t>
  </si>
  <si>
    <t>Perte de Densité de Flux Thermique       Vers le Bas</t>
  </si>
  <si>
    <t>Chaleur Totale, y compris                   Pertes</t>
  </si>
  <si>
    <t>Raccordement Local-                   Collecteur (2x)</t>
  </si>
  <si>
    <t>Chaleur Cédée par le                    Chauffage par le Sol</t>
  </si>
  <si>
    <t>Température de Surface                        Zone Intérieure</t>
  </si>
  <si>
    <t>Température de Surface                           Zone Périphérique</t>
  </si>
  <si>
    <t>Ecartement de Pose                               Zone Intérieure</t>
  </si>
  <si>
    <t>Densité de Flux Thermique                 Zone Intérieure</t>
  </si>
  <si>
    <t>Longueur Zone                                        Périphérique</t>
  </si>
  <si>
    <t>Inertie Thermique des                         Revêtements de Sol</t>
  </si>
  <si>
    <t>Séjour-CAM-Cuisine</t>
  </si>
  <si>
    <t>1</t>
  </si>
  <si>
    <t>2</t>
  </si>
  <si>
    <t>3</t>
  </si>
  <si>
    <t>4</t>
  </si>
  <si>
    <t>5</t>
  </si>
  <si>
    <t>100</t>
  </si>
  <si>
    <t>101</t>
  </si>
  <si>
    <t>102</t>
  </si>
  <si>
    <t>103</t>
  </si>
  <si>
    <t>Densité de Flux Thermique                 Zone Intérieure calculée</t>
  </si>
  <si>
    <t>R du sol = 0.00W/m2*K</t>
  </si>
  <si>
    <t>Carreaux de céramique/marbre</t>
  </si>
  <si>
    <t>Ecartement de pose</t>
  </si>
  <si>
    <t>Température 
moyenne de l'eau</t>
  </si>
  <si>
    <t>Température 
ambiante</t>
  </si>
  <si>
    <t>R du sol = 0.05W/m2*K</t>
  </si>
  <si>
    <t>Parquet 8-10mm, plaques synthétiques</t>
  </si>
  <si>
    <t>R du sol = 0.10W/m2*K</t>
  </si>
  <si>
    <t>Parquet épais, moquette</t>
  </si>
  <si>
    <t>R du sol = 0.15W/m2*K</t>
  </si>
  <si>
    <t>Tapis épais, velours, lames de bois</t>
  </si>
  <si>
    <t>x</t>
  </si>
  <si>
    <t>Nombre de boucles périphériques</t>
  </si>
  <si>
    <t>Besoin thermique zone intérieure</t>
  </si>
  <si>
    <t>Revêtement de sol</t>
  </si>
  <si>
    <t>Oui/Non</t>
  </si>
  <si>
    <t>Zone périphérique</t>
  </si>
  <si>
    <t>Oui</t>
  </si>
  <si>
    <t>Non</t>
  </si>
  <si>
    <t>W/m2</t>
  </si>
  <si>
    <t>Température Moyenne de l'eau de Chauffe</t>
  </si>
  <si>
    <t>Choix des Matériaux</t>
  </si>
  <si>
    <t>Densité de Flux Thermique
 Zone périphérique</t>
  </si>
  <si>
    <t>Température Ambiante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</si>
</sst>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3" x14ac:knownFonts="1">
    <font>
      <sz val="12"/>
      <color theme="1"/>
      <name val="Arial"/>
      <family val="2"/>
    </font>
    <font>
      <sz val="10"/>
      <color theme="1"/>
      <name val="Arial"/>
      <family val="2"/>
    </font>
    <font>
      <vertAlign val="superscript"/>
      <sz val="10"/>
      <color theme="1"/>
      <name val="Arial"/>
      <family val="2"/>
    </font>
    <font>
      <sz val="9"/>
      <color indexed="81"/>
      <name val="Tahoma"/>
      <charset val="1"/>
    </font>
    <font>
      <b/>
      <sz val="9"/>
      <color indexed="81"/>
      <name val="Tahoma"/>
      <charset val="1"/>
    </font>
    <font>
      <sz val="11"/>
      <color rgb="FF9C5700"/>
      <name val="Calibri"/>
      <family val="2"/>
      <scheme val="minor"/>
    </font>
    <font>
      <b/>
      <sz val="16"/>
      <color theme="1"/>
      <name val="Arial"/>
      <family val="2"/>
    </font>
    <font>
      <b/>
      <sz val="12"/>
      <color theme="1"/>
      <name val="Arial"/>
      <family val="2"/>
    </font>
    <font>
      <sz val="11"/>
      <color rgb="FF9C0006"/>
      <name val="Calibri"/>
      <family val="2"/>
      <scheme val="minor"/>
    </font>
    <font>
      <sz val="11"/>
      <color rgb="FF006100"/>
      <name val="Calibri"/>
      <family val="2"/>
      <scheme val="minor"/>
    </font>
    <font>
      <b/>
      <sz val="16"/>
      <color rgb="FFFF0000"/>
      <name val="Arial"/>
      <family val="2"/>
    </font>
    <font>
      <sz val="8"/>
      <name val="Arial"/>
      <family val="2"/>
    </font>
    <font>
      <b/>
      <sz val="14"/>
      <color rgb="FFFF0000"/>
      <name val="Arial"/>
      <family val="2"/>
    </font>
  </fonts>
  <fills count="5">
    <fill>
      <patternFill patternType="none"/>
    </fill>
    <fill>
      <patternFill patternType="gray125"/>
    </fill>
    <fill>
      <patternFill patternType="solid">
        <fgColor rgb="FFFFEB9C"/>
      </patternFill>
    </fill>
    <fill>
      <patternFill patternType="solid">
        <fgColor rgb="FFFFC7CE"/>
      </patternFill>
    </fill>
    <fill>
      <patternFill patternType="solid">
        <fgColor rgb="FFC6EFCE"/>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bottom style="hair">
        <color indexed="64"/>
      </bottom>
      <diagonal/>
    </border>
  </borders>
  <cellStyleXfs count="4">
    <xf numFmtId="0" fontId="0" fillId="0" borderId="0"/>
    <xf numFmtId="0" fontId="5" fillId="2" borderId="0" applyNumberFormat="0" applyBorder="0" applyAlignment="0" applyProtection="0"/>
    <xf numFmtId="0" fontId="8" fillId="3" borderId="0" applyNumberFormat="0" applyBorder="0" applyAlignment="0" applyProtection="0"/>
    <xf numFmtId="0" fontId="9" fillId="4" borderId="0" applyNumberFormat="0" applyBorder="0" applyAlignment="0" applyProtection="0"/>
  </cellStyleXfs>
  <cellXfs count="60">
    <xf numFmtId="0" fontId="0" fillId="0" borderId="0" xfId="0"/>
    <xf numFmtId="0" fontId="0" fillId="0" borderId="0" xfId="0" applyBorder="1" applyAlignment="1">
      <alignment horizontal="center"/>
    </xf>
    <xf numFmtId="0" fontId="1" fillId="0" borderId="1" xfId="0" applyFont="1" applyBorder="1" applyAlignment="1">
      <alignment horizontal="center"/>
    </xf>
    <xf numFmtId="0" fontId="1" fillId="0" borderId="2"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1" fillId="0" borderId="1" xfId="0" applyFont="1" applyBorder="1" applyAlignment="1">
      <alignment horizontal="center" vertical="center" textRotation="90" wrapText="1"/>
    </xf>
    <xf numFmtId="0" fontId="1" fillId="0" borderId="7" xfId="0" applyFont="1" applyBorder="1" applyAlignment="1">
      <alignment horizontal="center" vertical="center" textRotation="90"/>
    </xf>
    <xf numFmtId="0" fontId="1" fillId="0" borderId="7" xfId="0" applyFont="1" applyBorder="1" applyAlignment="1">
      <alignment horizontal="center" vertical="center" textRotation="90" wrapText="1"/>
    </xf>
    <xf numFmtId="0" fontId="1" fillId="0" borderId="8" xfId="0" applyFont="1" applyBorder="1" applyAlignment="1">
      <alignment horizontal="center" vertical="center" textRotation="90" wrapText="1"/>
    </xf>
    <xf numFmtId="0" fontId="1" fillId="0" borderId="9" xfId="0" applyFont="1" applyBorder="1" applyAlignment="1">
      <alignment horizontal="center" vertical="center" textRotation="90" wrapText="1"/>
    </xf>
    <xf numFmtId="0" fontId="1" fillId="0" borderId="3" xfId="0" applyFont="1" applyBorder="1" applyAlignment="1">
      <alignment horizontal="center" vertical="center" textRotation="90" wrapText="1"/>
    </xf>
    <xf numFmtId="0" fontId="1" fillId="0" borderId="13" xfId="0" applyFont="1" applyBorder="1" applyAlignment="1">
      <alignment horizontal="center" vertical="center" textRotation="90" wrapText="1"/>
    </xf>
    <xf numFmtId="0" fontId="1" fillId="0" borderId="1" xfId="0" applyFont="1" applyBorder="1" applyAlignment="1"/>
    <xf numFmtId="0" fontId="0" fillId="0" borderId="0" xfId="0" applyBorder="1"/>
    <xf numFmtId="0" fontId="1" fillId="0" borderId="14" xfId="0" applyFont="1" applyBorder="1" applyAlignment="1">
      <alignment horizontal="center"/>
    </xf>
    <xf numFmtId="0" fontId="1" fillId="0" borderId="10" xfId="0" applyFont="1" applyBorder="1" applyAlignment="1">
      <alignment horizontal="center"/>
    </xf>
    <xf numFmtId="0" fontId="1" fillId="0" borderId="11" xfId="0" applyFont="1" applyBorder="1" applyAlignment="1">
      <alignment horizontal="center"/>
    </xf>
    <xf numFmtId="0" fontId="0" fillId="0" borderId="0" xfId="0" applyProtection="1"/>
    <xf numFmtId="0" fontId="7" fillId="0" borderId="0" xfId="0" applyFont="1"/>
    <xf numFmtId="0" fontId="7" fillId="0" borderId="1" xfId="0" applyFont="1" applyBorder="1" applyAlignment="1" applyProtection="1">
      <alignment horizontal="center" wrapText="1"/>
    </xf>
    <xf numFmtId="0" fontId="7" fillId="0" borderId="1" xfId="0" applyFont="1" applyBorder="1" applyAlignment="1" applyProtection="1">
      <alignment horizontal="center"/>
    </xf>
    <xf numFmtId="0" fontId="0" fillId="0" borderId="1" xfId="0" applyBorder="1"/>
    <xf numFmtId="0" fontId="8" fillId="3" borderId="4" xfId="2" applyBorder="1" applyAlignment="1">
      <alignment horizontal="center"/>
    </xf>
    <xf numFmtId="0" fontId="8" fillId="3" borderId="13" xfId="2" applyBorder="1" applyAlignment="1">
      <alignment horizontal="center" vertical="center" textRotation="90" wrapText="1"/>
    </xf>
    <xf numFmtId="0" fontId="8" fillId="3" borderId="10" xfId="2" applyBorder="1" applyAlignment="1">
      <alignment horizontal="center"/>
    </xf>
    <xf numFmtId="0" fontId="8" fillId="3" borderId="11" xfId="2" applyBorder="1" applyAlignment="1">
      <alignment horizontal="center"/>
    </xf>
    <xf numFmtId="0" fontId="8" fillId="3" borderId="0" xfId="2"/>
    <xf numFmtId="0" fontId="9" fillId="4" borderId="2" xfId="3" applyBorder="1" applyAlignment="1">
      <alignment horizontal="center"/>
    </xf>
    <xf numFmtId="0" fontId="9" fillId="4" borderId="5" xfId="3" applyBorder="1" applyAlignment="1">
      <alignment horizontal="center"/>
    </xf>
    <xf numFmtId="0" fontId="9" fillId="4" borderId="9" xfId="3" applyBorder="1" applyAlignment="1">
      <alignment horizontal="center" vertical="center" textRotation="90" wrapText="1"/>
    </xf>
    <xf numFmtId="0" fontId="9" fillId="4" borderId="0" xfId="3"/>
    <xf numFmtId="0" fontId="9" fillId="4" borderId="1" xfId="3" applyBorder="1" applyAlignment="1">
      <alignment horizontal="center"/>
    </xf>
    <xf numFmtId="0" fontId="9" fillId="4" borderId="7" xfId="3" applyBorder="1" applyAlignment="1">
      <alignment horizontal="center" vertical="center" textRotation="90"/>
    </xf>
    <xf numFmtId="0" fontId="9" fillId="4" borderId="1" xfId="3" applyBorder="1" applyAlignment="1"/>
    <xf numFmtId="0" fontId="9" fillId="4" borderId="3" xfId="3" applyBorder="1" applyAlignment="1">
      <alignment horizontal="center" vertical="center" textRotation="90" wrapText="1"/>
    </xf>
    <xf numFmtId="0" fontId="7" fillId="0" borderId="1" xfId="0" applyFont="1" applyBorder="1" applyAlignment="1">
      <alignment horizontal="center" vertical="center"/>
    </xf>
    <xf numFmtId="0" fontId="6" fillId="0" borderId="0" xfId="0" applyFont="1" applyAlignment="1" applyProtection="1">
      <alignment horizontal="center"/>
    </xf>
    <xf numFmtId="0" fontId="0" fillId="0" borderId="0" xfId="0" applyAlignment="1">
      <alignment horizontal="center"/>
    </xf>
    <xf numFmtId="0" fontId="7" fillId="0" borderId="1" xfId="0" applyFont="1" applyBorder="1" applyAlignment="1" applyProtection="1">
      <alignment horizontal="center" vertical="center" wrapText="1"/>
    </xf>
    <xf numFmtId="0" fontId="7" fillId="0" borderId="1" xfId="0" applyFont="1" applyBorder="1" applyAlignment="1" applyProtection="1">
      <alignment horizontal="center" vertical="center"/>
    </xf>
    <xf numFmtId="0" fontId="0" fillId="0" borderId="0" xfId="0" applyAlignment="1" applyProtection="1">
      <alignment vertical="center"/>
    </xf>
    <xf numFmtId="0" fontId="10" fillId="0" borderId="0" xfId="0" applyFont="1" applyAlignment="1" applyProtection="1">
      <alignment horizontal="centerContinuous" vertical="center"/>
    </xf>
    <xf numFmtId="0" fontId="9" fillId="4" borderId="3" xfId="3" applyBorder="1" applyAlignment="1" applyProtection="1">
      <alignment vertical="center"/>
      <protection locked="0"/>
    </xf>
    <xf numFmtId="49" fontId="5" fillId="2" borderId="15" xfId="1" applyNumberFormat="1" applyBorder="1" applyAlignment="1" applyProtection="1">
      <alignment horizontal="center" vertical="center"/>
      <protection locked="0"/>
    </xf>
    <xf numFmtId="0" fontId="5" fillId="2" borderId="1" xfId="1" applyBorder="1" applyAlignment="1">
      <alignment horizontal="center" vertical="center"/>
    </xf>
    <xf numFmtId="0" fontId="5" fillId="2" borderId="1" xfId="1" applyBorder="1" applyAlignment="1" applyProtection="1">
      <alignment vertical="center"/>
      <protection locked="0"/>
    </xf>
    <xf numFmtId="0" fontId="9" fillId="4" borderId="1" xfId="3" applyBorder="1" applyAlignment="1">
      <alignment horizontal="center" vertical="center"/>
    </xf>
    <xf numFmtId="0" fontId="1" fillId="0" borderId="1" xfId="0" applyFont="1" applyBorder="1" applyAlignment="1">
      <alignment horizontal="center" vertical="center"/>
    </xf>
    <xf numFmtId="0" fontId="5" fillId="2" borderId="16" xfId="1" applyNumberFormat="1" applyBorder="1" applyAlignment="1" applyProtection="1">
      <alignment horizontal="center" vertical="center"/>
      <protection locked="0"/>
    </xf>
    <xf numFmtId="0" fontId="9" fillId="4" borderId="2" xfId="3" applyBorder="1" applyAlignment="1">
      <alignment horizontal="center" vertical="center"/>
    </xf>
    <xf numFmtId="0" fontId="5" fillId="2" borderId="14" xfId="1" applyBorder="1" applyAlignment="1">
      <alignment horizontal="center" vertical="center"/>
    </xf>
    <xf numFmtId="0" fontId="5" fillId="2" borderId="5" xfId="1" applyBorder="1" applyAlignment="1">
      <alignment horizontal="center" vertical="center"/>
    </xf>
    <xf numFmtId="0" fontId="9" fillId="4" borderId="5" xfId="3" applyBorder="1" applyAlignment="1">
      <alignment horizontal="center" vertical="center"/>
    </xf>
    <xf numFmtId="0" fontId="8" fillId="3" borderId="12" xfId="2" applyBorder="1" applyAlignment="1">
      <alignment horizontal="center" vertical="center"/>
    </xf>
    <xf numFmtId="0" fontId="1" fillId="0" borderId="12" xfId="0" applyFont="1" applyBorder="1" applyAlignment="1">
      <alignment horizontal="center" vertical="center"/>
    </xf>
    <xf numFmtId="164" fontId="1" fillId="0" borderId="1" xfId="0" applyNumberFormat="1" applyFont="1" applyBorder="1" applyAlignment="1">
      <alignment horizontal="center" vertical="center"/>
    </xf>
    <xf numFmtId="0" fontId="1" fillId="0" borderId="6" xfId="0" applyFont="1" applyBorder="1" applyAlignment="1">
      <alignment horizontal="center" vertical="center"/>
    </xf>
    <xf numFmtId="0" fontId="0" fillId="0" borderId="0" xfId="0" applyAlignment="1">
      <alignment vertical="center"/>
    </xf>
    <xf numFmtId="0" fontId="12" fillId="0" borderId="0" xfId="0" applyFont="1"/>
  </cellXfs>
  <cellStyles count="4">
    <cellStyle name="Bad" xfId="2" builtinId="27"/>
    <cellStyle name="Good" xfId="3" builtinId="26"/>
    <cellStyle name="Neutral" xfId="1" builtinId="2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59"/>
  <sheetViews>
    <sheetView tabSelected="1" zoomScaleNormal="100" workbookViewId="0">
      <selection activeCell="P4" sqref="P4"/>
    </sheetView>
  </sheetViews>
  <sheetFormatPr defaultColWidth="11.07421875" defaultRowHeight="15.5" x14ac:dyDescent="0.35"/>
  <cols>
    <col min="1" max="2" width="5.765625" customWidth="1"/>
    <col min="3" max="3" width="16.53515625" customWidth="1"/>
    <col min="4" max="4" width="28.4609375" style="31" bestFit="1" customWidth="1"/>
    <col min="5" max="5" width="5.765625" style="31" customWidth="1"/>
    <col min="6" max="7" width="5.765625" customWidth="1"/>
    <col min="8" max="8" width="7.69140625" customWidth="1"/>
    <col min="9" max="9" width="7.765625" customWidth="1"/>
    <col min="10" max="10" width="7.53515625" style="31" customWidth="1"/>
    <col min="11" max="11" width="7.53515625" customWidth="1"/>
    <col min="12" max="13" width="6.3046875" customWidth="1"/>
    <col min="14" max="14" width="6.23046875" customWidth="1"/>
    <col min="15" max="15" width="6.84375" style="31" customWidth="1"/>
    <col min="16" max="16" width="6.07421875" style="27" customWidth="1"/>
    <col min="17" max="18" width="6.07421875" customWidth="1"/>
    <col min="19" max="19" width="6" style="14" customWidth="1"/>
    <col min="20" max="20" width="7.07421875" customWidth="1"/>
    <col min="21" max="21" width="6.4609375" customWidth="1"/>
    <col min="22" max="22" width="5.4609375" customWidth="1"/>
    <col min="23" max="23" width="6" customWidth="1"/>
    <col min="24" max="24" width="9.765625" customWidth="1"/>
    <col min="25" max="25" width="7.53515625" customWidth="1"/>
    <col min="26" max="26" width="9.4609375" customWidth="1"/>
    <col min="27" max="27" width="8.07421875" customWidth="1"/>
    <col min="28" max="28" width="8.3046875" customWidth="1"/>
    <col min="29" max="29" width="7.07421875" customWidth="1"/>
    <col min="30" max="30" width="7.69140625" customWidth="1"/>
    <col min="31" max="31" width="7.23046875" customWidth="1"/>
    <col min="32" max="32" width="7.53515625" customWidth="1"/>
    <col min="33" max="33" width="7.69140625" customWidth="1"/>
    <col min="34" max="34" width="5.23046875" customWidth="1"/>
    <col min="35" max="35" width="7.53515625" customWidth="1"/>
    <col min="36" max="36" width="8.23046875" customWidth="1"/>
    <col min="37" max="37" width="7.23046875" customWidth="1"/>
    <col min="38" max="38" width="7.69140625" customWidth="1"/>
    <col min="39" max="39" width="7" customWidth="1"/>
    <col min="40" max="40" width="6.84375" customWidth="1"/>
  </cols>
  <sheetData>
    <row r="1" spans="1:43" ht="16" thickBot="1" x14ac:dyDescent="0.4">
      <c r="A1" s="2" t="s">
        <v>0</v>
      </c>
      <c r="B1" s="2" t="s">
        <v>1</v>
      </c>
      <c r="C1" s="2" t="s">
        <v>2</v>
      </c>
      <c r="D1" s="32"/>
      <c r="E1" s="32" t="s">
        <v>3</v>
      </c>
      <c r="F1" s="2" t="s">
        <v>4</v>
      </c>
      <c r="G1" s="2" t="s">
        <v>5</v>
      </c>
      <c r="H1" s="2" t="s">
        <v>10</v>
      </c>
      <c r="I1" s="3" t="s">
        <v>11</v>
      </c>
      <c r="J1" s="28" t="s">
        <v>15</v>
      </c>
      <c r="K1" s="15"/>
      <c r="L1" s="5" t="s">
        <v>12</v>
      </c>
      <c r="M1" s="5"/>
      <c r="N1" s="2" t="s">
        <v>13</v>
      </c>
      <c r="O1" s="29" t="s">
        <v>17</v>
      </c>
      <c r="P1" s="23"/>
      <c r="Q1" s="4"/>
      <c r="R1" s="4"/>
      <c r="S1" s="4" t="s">
        <v>16</v>
      </c>
      <c r="T1" s="2" t="s">
        <v>14</v>
      </c>
      <c r="U1" s="2" t="s">
        <v>18</v>
      </c>
      <c r="V1" s="2" t="s">
        <v>19</v>
      </c>
      <c r="W1" s="2" t="s">
        <v>20</v>
      </c>
      <c r="X1" s="2" t="s">
        <v>21</v>
      </c>
      <c r="Y1" s="2" t="s">
        <v>22</v>
      </c>
      <c r="Z1" s="2" t="s">
        <v>23</v>
      </c>
      <c r="AA1" s="2" t="s">
        <v>24</v>
      </c>
      <c r="AB1" s="2" t="s">
        <v>25</v>
      </c>
      <c r="AC1" s="2" t="s">
        <v>26</v>
      </c>
      <c r="AD1" s="2" t="s">
        <v>27</v>
      </c>
      <c r="AE1" s="2" t="s">
        <v>28</v>
      </c>
      <c r="AF1" s="2" t="s">
        <v>29</v>
      </c>
      <c r="AG1" s="2" t="s">
        <v>30</v>
      </c>
      <c r="AH1" s="2" t="s">
        <v>31</v>
      </c>
      <c r="AI1" s="2" t="s">
        <v>32</v>
      </c>
      <c r="AJ1" s="2" t="s">
        <v>33</v>
      </c>
      <c r="AK1" s="2" t="s">
        <v>9</v>
      </c>
      <c r="AL1" s="2" t="s">
        <v>8</v>
      </c>
      <c r="AM1" s="2" t="s">
        <v>7</v>
      </c>
      <c r="AN1" s="2" t="s">
        <v>6</v>
      </c>
      <c r="AO1" s="1"/>
      <c r="AP1" s="1"/>
      <c r="AQ1" s="1"/>
    </row>
    <row r="2" spans="1:43" ht="190.5" customHeight="1" thickBot="1" x14ac:dyDescent="0.4">
      <c r="A2" s="7" t="s">
        <v>34</v>
      </c>
      <c r="B2" s="7" t="s">
        <v>35</v>
      </c>
      <c r="C2" s="7" t="s">
        <v>36</v>
      </c>
      <c r="D2" s="33" t="s">
        <v>100</v>
      </c>
      <c r="E2" s="33" t="s">
        <v>109</v>
      </c>
      <c r="F2" s="7" t="s">
        <v>37</v>
      </c>
      <c r="G2" s="7" t="s">
        <v>38</v>
      </c>
      <c r="H2" s="8" t="s">
        <v>74</v>
      </c>
      <c r="I2" s="9" t="s">
        <v>39</v>
      </c>
      <c r="J2" s="35" t="s">
        <v>106</v>
      </c>
      <c r="K2" s="11" t="s">
        <v>102</v>
      </c>
      <c r="L2" s="10" t="s">
        <v>73</v>
      </c>
      <c r="M2" s="10" t="s">
        <v>98</v>
      </c>
      <c r="N2" s="10" t="s">
        <v>40</v>
      </c>
      <c r="O2" s="30" t="s">
        <v>42</v>
      </c>
      <c r="P2" s="24" t="s">
        <v>108</v>
      </c>
      <c r="Q2" s="12" t="s">
        <v>99</v>
      </c>
      <c r="R2" s="12" t="s">
        <v>85</v>
      </c>
      <c r="S2" s="12" t="s">
        <v>72</v>
      </c>
      <c r="T2" s="10" t="s">
        <v>41</v>
      </c>
      <c r="U2" s="8" t="s">
        <v>71</v>
      </c>
      <c r="V2" s="8" t="s">
        <v>70</v>
      </c>
      <c r="W2" s="8" t="s">
        <v>69</v>
      </c>
      <c r="X2" s="8" t="s">
        <v>68</v>
      </c>
      <c r="Y2" s="8" t="s">
        <v>43</v>
      </c>
      <c r="Z2" s="8" t="s">
        <v>65</v>
      </c>
      <c r="AA2" s="8" t="s">
        <v>44</v>
      </c>
      <c r="AB2" s="8" t="s">
        <v>66</v>
      </c>
      <c r="AC2" s="8" t="s">
        <v>45</v>
      </c>
      <c r="AD2" s="8" t="s">
        <v>49</v>
      </c>
      <c r="AE2" s="8" t="s">
        <v>46</v>
      </c>
      <c r="AF2" s="8" t="s">
        <v>47</v>
      </c>
      <c r="AG2" s="8" t="s">
        <v>67</v>
      </c>
      <c r="AH2" s="8" t="s">
        <v>64</v>
      </c>
      <c r="AI2" s="6" t="s">
        <v>63</v>
      </c>
      <c r="AJ2" s="6" t="s">
        <v>62</v>
      </c>
      <c r="AK2" s="6" t="s">
        <v>61</v>
      </c>
      <c r="AL2" s="6" t="s">
        <v>48</v>
      </c>
      <c r="AM2" s="6" t="s">
        <v>59</v>
      </c>
      <c r="AN2" s="6" t="s">
        <v>60</v>
      </c>
    </row>
    <row r="3" spans="1:43" ht="18" customHeight="1" thickBot="1" x14ac:dyDescent="0.4">
      <c r="A3" s="2" t="s">
        <v>50</v>
      </c>
      <c r="B3" s="2" t="s">
        <v>50</v>
      </c>
      <c r="C3" s="13"/>
      <c r="D3" s="34"/>
      <c r="E3" s="32" t="s">
        <v>51</v>
      </c>
      <c r="F3" s="2" t="s">
        <v>53</v>
      </c>
      <c r="G3" s="2" t="s">
        <v>51</v>
      </c>
      <c r="H3" s="2" t="s">
        <v>54</v>
      </c>
      <c r="I3" s="3" t="s">
        <v>23</v>
      </c>
      <c r="J3" s="32" t="s">
        <v>51</v>
      </c>
      <c r="K3" s="5" t="s">
        <v>101</v>
      </c>
      <c r="L3" s="5" t="s">
        <v>52</v>
      </c>
      <c r="M3" s="5" t="s">
        <v>97</v>
      </c>
      <c r="N3" s="2" t="s">
        <v>53</v>
      </c>
      <c r="O3" s="29" t="s">
        <v>56</v>
      </c>
      <c r="P3" s="23" t="s">
        <v>105</v>
      </c>
      <c r="Q3" s="4" t="s">
        <v>23</v>
      </c>
      <c r="R3" s="4" t="s">
        <v>55</v>
      </c>
      <c r="S3" s="4" t="s">
        <v>55</v>
      </c>
      <c r="T3" s="2" t="s">
        <v>53</v>
      </c>
      <c r="U3" s="5" t="s">
        <v>56</v>
      </c>
      <c r="V3" s="2" t="s">
        <v>51</v>
      </c>
      <c r="W3" s="2" t="s">
        <v>51</v>
      </c>
      <c r="X3" s="3" t="s">
        <v>23</v>
      </c>
      <c r="Y3" s="3" t="s">
        <v>23</v>
      </c>
      <c r="Z3" s="2" t="s">
        <v>55</v>
      </c>
      <c r="AA3" s="15" t="s">
        <v>23</v>
      </c>
      <c r="AB3" s="3" t="s">
        <v>23</v>
      </c>
      <c r="AC3" s="2" t="s">
        <v>51</v>
      </c>
      <c r="AD3" s="2" t="s">
        <v>51</v>
      </c>
      <c r="AE3" s="2" t="s">
        <v>57</v>
      </c>
      <c r="AF3" s="2" t="s">
        <v>52</v>
      </c>
      <c r="AG3" s="2" t="s">
        <v>52</v>
      </c>
      <c r="AH3" s="13"/>
      <c r="AI3" s="2" t="s">
        <v>52</v>
      </c>
      <c r="AJ3" s="2" t="s">
        <v>57</v>
      </c>
      <c r="AK3" s="2" t="s">
        <v>58</v>
      </c>
      <c r="AL3" s="2" t="s">
        <v>58</v>
      </c>
      <c r="AM3" s="2" t="s">
        <v>58</v>
      </c>
      <c r="AN3" s="13"/>
    </row>
    <row r="4" spans="1:43" s="58" customFormat="1" ht="18" customHeight="1" x14ac:dyDescent="0.35">
      <c r="A4" s="44" t="s">
        <v>76</v>
      </c>
      <c r="B4" s="45">
        <v>1</v>
      </c>
      <c r="C4" s="46" t="s">
        <v>75</v>
      </c>
      <c r="D4" s="43" t="s">
        <v>87</v>
      </c>
      <c r="E4" s="47">
        <v>15</v>
      </c>
      <c r="F4" s="45">
        <v>36.799999999999997</v>
      </c>
      <c r="G4" s="45">
        <v>0</v>
      </c>
      <c r="H4" s="48">
        <v>0</v>
      </c>
      <c r="I4" s="49">
        <v>1100</v>
      </c>
      <c r="J4" s="50">
        <v>30</v>
      </c>
      <c r="K4" s="51" t="s">
        <v>103</v>
      </c>
      <c r="L4" s="52">
        <v>4.5199999999999996</v>
      </c>
      <c r="M4" s="52">
        <v>4</v>
      </c>
      <c r="N4" s="48">
        <f>L4*M4/10</f>
        <v>1.8079999999999998</v>
      </c>
      <c r="O4" s="53">
        <f>IF(K4="Oui",10,"--")</f>
        <v>10</v>
      </c>
      <c r="P4" s="54">
        <f ca="1">INDEX(INDIRECT("Feuil"&amp;MATCH(D4,Listes!$A$1:$A$10,0)&amp;"!$A$1:$G$44"),MATCH(E4,Feuil2!$B:$B,0),MATCH(O4,Feuil2!$4:$4,0))</f>
        <v>100.3</v>
      </c>
      <c r="Q4" s="55">
        <f ca="1">I4-P4</f>
        <v>999.7</v>
      </c>
      <c r="R4" s="55">
        <f t="shared" ref="R4:R12" si="0">I4/T4</f>
        <v>31.435756744398724</v>
      </c>
      <c r="S4" s="55">
        <v>33.85</v>
      </c>
      <c r="T4" s="48">
        <f t="shared" ref="T4:T12" si="1">F4-N4</f>
        <v>34.991999999999997</v>
      </c>
      <c r="U4" s="48">
        <v>30</v>
      </c>
      <c r="V4" s="48"/>
      <c r="W4" s="48"/>
      <c r="X4" s="56" t="e">
        <f>(#REF!*N4)+(S4*T4)</f>
        <v>#REF!</v>
      </c>
      <c r="Y4" s="56" t="e">
        <f t="shared" ref="Y4:Y12" si="2">X4-I4</f>
        <v>#REF!</v>
      </c>
      <c r="Z4" s="57"/>
      <c r="AA4" s="48"/>
      <c r="AB4" s="48"/>
      <c r="AC4" s="48"/>
      <c r="AD4" s="48"/>
      <c r="AE4" s="48"/>
      <c r="AF4" s="48"/>
      <c r="AG4" s="48"/>
      <c r="AH4" s="48"/>
      <c r="AI4" s="48"/>
      <c r="AJ4" s="48"/>
      <c r="AK4" s="48"/>
      <c r="AL4" s="48"/>
      <c r="AM4" s="48"/>
      <c r="AN4" s="48"/>
    </row>
    <row r="5" spans="1:43" s="58" customFormat="1" ht="18" customHeight="1" x14ac:dyDescent="0.35">
      <c r="A5" s="44" t="s">
        <v>77</v>
      </c>
      <c r="B5" s="45">
        <v>1</v>
      </c>
      <c r="C5" s="46"/>
      <c r="D5" s="43" t="s">
        <v>92</v>
      </c>
      <c r="E5" s="47">
        <v>20</v>
      </c>
      <c r="F5" s="45">
        <v>6.05</v>
      </c>
      <c r="G5" s="45">
        <v>0</v>
      </c>
      <c r="H5" s="48">
        <v>0</v>
      </c>
      <c r="I5" s="49">
        <v>269</v>
      </c>
      <c r="J5" s="50"/>
      <c r="K5" s="51" t="s">
        <v>103</v>
      </c>
      <c r="L5" s="52">
        <v>0</v>
      </c>
      <c r="M5" s="52"/>
      <c r="N5" s="48">
        <f t="shared" ref="N5:N12" si="3">L5*M5/10</f>
        <v>0</v>
      </c>
      <c r="O5" s="53">
        <f t="shared" ref="O5:O12" si="4">IF(K5="Oui",10,"--")</f>
        <v>10</v>
      </c>
      <c r="P5" s="54">
        <f ca="1">INDEX(INDIRECT("Feuil"&amp;MATCH(D5,Listes!$A$1:$A$10,0)&amp;"!$A$1:$G$44"),MATCH(E5,Feuil2!$B:$B,0),MATCH(O5,Feuil2!$4:$4,0))</f>
        <v>49</v>
      </c>
      <c r="Q5" s="55"/>
      <c r="R5" s="55">
        <f t="shared" si="0"/>
        <v>44.462809917355372</v>
      </c>
      <c r="S5" s="55">
        <v>44.9</v>
      </c>
      <c r="T5" s="48">
        <f t="shared" si="1"/>
        <v>6.05</v>
      </c>
      <c r="U5" s="48">
        <v>20</v>
      </c>
      <c r="V5" s="48"/>
      <c r="W5" s="48"/>
      <c r="X5" s="56" t="e">
        <f>(#REF!*N5)+(S5*T5)</f>
        <v>#REF!</v>
      </c>
      <c r="Y5" s="56" t="e">
        <f t="shared" si="2"/>
        <v>#REF!</v>
      </c>
      <c r="Z5" s="57"/>
      <c r="AA5" s="48"/>
      <c r="AB5" s="48"/>
      <c r="AC5" s="48"/>
      <c r="AD5" s="48"/>
      <c r="AE5" s="48"/>
      <c r="AF5" s="48"/>
      <c r="AG5" s="48"/>
      <c r="AH5" s="48"/>
      <c r="AI5" s="48"/>
      <c r="AJ5" s="48"/>
      <c r="AK5" s="48"/>
      <c r="AL5" s="48"/>
      <c r="AM5" s="48"/>
      <c r="AN5" s="48"/>
    </row>
    <row r="6" spans="1:43" s="58" customFormat="1" ht="18" customHeight="1" x14ac:dyDescent="0.35">
      <c r="A6" s="44" t="s">
        <v>78</v>
      </c>
      <c r="B6" s="45">
        <v>1</v>
      </c>
      <c r="C6" s="46"/>
      <c r="D6" s="43" t="s">
        <v>94</v>
      </c>
      <c r="E6" s="47">
        <v>22</v>
      </c>
      <c r="F6" s="45">
        <v>5.8</v>
      </c>
      <c r="G6" s="45">
        <v>0</v>
      </c>
      <c r="H6" s="48">
        <v>0</v>
      </c>
      <c r="I6" s="49">
        <v>179</v>
      </c>
      <c r="J6" s="50"/>
      <c r="K6" s="51" t="s">
        <v>103</v>
      </c>
      <c r="L6" s="52">
        <v>0</v>
      </c>
      <c r="M6" s="52"/>
      <c r="N6" s="48">
        <f t="shared" si="3"/>
        <v>0</v>
      </c>
      <c r="O6" s="53">
        <f t="shared" si="4"/>
        <v>10</v>
      </c>
      <c r="P6" s="54">
        <f ca="1">INDEX(INDIRECT("Feuil"&amp;MATCH(D6,Listes!$A$1:$A$10,0)&amp;"!$A$1:$G$44"),MATCH(E6,Feuil2!$B:$B,0),MATCH(O6,Feuil2!$4:$4,0))</f>
        <v>31.1</v>
      </c>
      <c r="Q6" s="55"/>
      <c r="R6" s="55">
        <f t="shared" si="0"/>
        <v>30.862068965517242</v>
      </c>
      <c r="S6" s="55">
        <v>33.799999999999997</v>
      </c>
      <c r="T6" s="48">
        <f t="shared" si="1"/>
        <v>5.8</v>
      </c>
      <c r="U6" s="48">
        <v>30</v>
      </c>
      <c r="V6" s="48"/>
      <c r="W6" s="48"/>
      <c r="X6" s="56" t="e">
        <f>(#REF!*N6)+(S6*T6)</f>
        <v>#REF!</v>
      </c>
      <c r="Y6" s="56" t="e">
        <f t="shared" si="2"/>
        <v>#REF!</v>
      </c>
      <c r="Z6" s="57"/>
      <c r="AA6" s="48"/>
      <c r="AB6" s="48"/>
      <c r="AC6" s="48"/>
      <c r="AD6" s="48"/>
      <c r="AE6" s="48"/>
      <c r="AF6" s="48"/>
      <c r="AG6" s="48"/>
      <c r="AH6" s="48"/>
      <c r="AI6" s="48"/>
      <c r="AJ6" s="48"/>
      <c r="AK6" s="48"/>
      <c r="AL6" s="48"/>
      <c r="AM6" s="48"/>
      <c r="AN6" s="48"/>
    </row>
    <row r="7" spans="1:43" s="58" customFormat="1" ht="18" customHeight="1" x14ac:dyDescent="0.35">
      <c r="A7" s="44" t="s">
        <v>79</v>
      </c>
      <c r="B7" s="45">
        <v>1</v>
      </c>
      <c r="C7" s="46"/>
      <c r="D7" s="43" t="s">
        <v>96</v>
      </c>
      <c r="E7" s="47">
        <v>24</v>
      </c>
      <c r="F7" s="45">
        <v>3.43</v>
      </c>
      <c r="G7" s="45">
        <v>0</v>
      </c>
      <c r="H7" s="48">
        <v>0</v>
      </c>
      <c r="I7" s="49">
        <v>162</v>
      </c>
      <c r="J7" s="50"/>
      <c r="K7" s="51" t="s">
        <v>103</v>
      </c>
      <c r="L7" s="52">
        <v>0</v>
      </c>
      <c r="M7" s="52"/>
      <c r="N7" s="48">
        <f t="shared" si="3"/>
        <v>0</v>
      </c>
      <c r="O7" s="53">
        <f t="shared" si="4"/>
        <v>10</v>
      </c>
      <c r="P7" s="54">
        <f ca="1">INDEX(INDIRECT("Feuil"&amp;MATCH(D7,Listes!$A$1:$A$10,0)&amp;"!$A$1:$G$44"),MATCH(E7,Feuil2!$B:$B,0),MATCH(O7,Feuil2!$4:$4,0))</f>
        <v>19.3</v>
      </c>
      <c r="Q7" s="55"/>
      <c r="R7" s="55">
        <f t="shared" si="0"/>
        <v>47.23032069970845</v>
      </c>
      <c r="S7" s="55">
        <v>53.5</v>
      </c>
      <c r="T7" s="48">
        <f t="shared" si="1"/>
        <v>3.43</v>
      </c>
      <c r="U7" s="48">
        <v>10</v>
      </c>
      <c r="V7" s="48"/>
      <c r="W7" s="48"/>
      <c r="X7" s="56" t="e">
        <f>(#REF!*N7)+(S7*T7)</f>
        <v>#REF!</v>
      </c>
      <c r="Y7" s="56" t="e">
        <f t="shared" si="2"/>
        <v>#REF!</v>
      </c>
      <c r="Z7" s="57"/>
      <c r="AA7" s="48"/>
      <c r="AB7" s="48"/>
      <c r="AC7" s="48"/>
      <c r="AD7" s="48"/>
      <c r="AE7" s="48"/>
      <c r="AF7" s="48"/>
      <c r="AG7" s="48"/>
      <c r="AH7" s="48"/>
      <c r="AI7" s="48"/>
      <c r="AJ7" s="48"/>
      <c r="AK7" s="48"/>
      <c r="AL7" s="48"/>
      <c r="AM7" s="48"/>
      <c r="AN7" s="48"/>
    </row>
    <row r="8" spans="1:43" s="58" customFormat="1" ht="18" customHeight="1" x14ac:dyDescent="0.35">
      <c r="A8" s="44" t="s">
        <v>80</v>
      </c>
      <c r="B8" s="45">
        <v>1</v>
      </c>
      <c r="C8" s="46"/>
      <c r="D8" s="43"/>
      <c r="E8" s="47"/>
      <c r="F8" s="45">
        <v>19.37</v>
      </c>
      <c r="G8" s="45">
        <v>0</v>
      </c>
      <c r="H8" s="48">
        <v>0</v>
      </c>
      <c r="I8" s="49">
        <v>573</v>
      </c>
      <c r="J8" s="50"/>
      <c r="K8" s="51"/>
      <c r="L8" s="52">
        <v>4.3</v>
      </c>
      <c r="M8" s="52">
        <v>4</v>
      </c>
      <c r="N8" s="48">
        <f t="shared" si="3"/>
        <v>1.72</v>
      </c>
      <c r="O8" s="53" t="str">
        <f t="shared" si="4"/>
        <v>--</v>
      </c>
      <c r="P8" s="54"/>
      <c r="Q8" s="55"/>
      <c r="R8" s="55">
        <f t="shared" si="0"/>
        <v>32.464589235127477</v>
      </c>
      <c r="S8" s="55">
        <v>30.7</v>
      </c>
      <c r="T8" s="48">
        <f t="shared" si="1"/>
        <v>17.650000000000002</v>
      </c>
      <c r="U8" s="48">
        <v>30</v>
      </c>
      <c r="V8" s="48"/>
      <c r="W8" s="48"/>
      <c r="X8" s="56" t="e">
        <f>(#REF!*N8)+(S8*T8)</f>
        <v>#REF!</v>
      </c>
      <c r="Y8" s="56" t="e">
        <f t="shared" si="2"/>
        <v>#REF!</v>
      </c>
      <c r="Z8" s="57"/>
      <c r="AA8" s="48"/>
      <c r="AB8" s="48"/>
      <c r="AC8" s="48"/>
      <c r="AD8" s="48"/>
      <c r="AE8" s="48"/>
      <c r="AF8" s="48"/>
      <c r="AG8" s="48"/>
      <c r="AH8" s="48"/>
      <c r="AI8" s="48"/>
      <c r="AJ8" s="48"/>
      <c r="AK8" s="48"/>
      <c r="AL8" s="48"/>
      <c r="AM8" s="48"/>
      <c r="AN8" s="48"/>
    </row>
    <row r="9" spans="1:43" s="58" customFormat="1" ht="18" customHeight="1" x14ac:dyDescent="0.35">
      <c r="A9" s="44" t="s">
        <v>81</v>
      </c>
      <c r="B9" s="45">
        <v>2</v>
      </c>
      <c r="C9" s="46"/>
      <c r="D9" s="43"/>
      <c r="E9" s="47"/>
      <c r="F9" s="45">
        <v>18.3</v>
      </c>
      <c r="G9" s="45">
        <v>21</v>
      </c>
      <c r="H9" s="48">
        <v>0</v>
      </c>
      <c r="I9" s="49">
        <v>427</v>
      </c>
      <c r="J9" s="50"/>
      <c r="K9" s="51"/>
      <c r="L9" s="52">
        <v>4.16</v>
      </c>
      <c r="M9" s="52">
        <v>4</v>
      </c>
      <c r="N9" s="48">
        <f t="shared" si="3"/>
        <v>1.6640000000000001</v>
      </c>
      <c r="O9" s="53" t="str">
        <f t="shared" si="4"/>
        <v>--</v>
      </c>
      <c r="P9" s="54"/>
      <c r="Q9" s="55"/>
      <c r="R9" s="55">
        <f t="shared" si="0"/>
        <v>25.667227698966098</v>
      </c>
      <c r="S9" s="55">
        <v>27</v>
      </c>
      <c r="T9" s="48">
        <f t="shared" si="1"/>
        <v>16.635999999999999</v>
      </c>
      <c r="U9" s="48">
        <v>25</v>
      </c>
      <c r="V9" s="48"/>
      <c r="W9" s="48"/>
      <c r="X9" s="56" t="e">
        <f>(#REF!*N9)+(S9*T9)</f>
        <v>#REF!</v>
      </c>
      <c r="Y9" s="56" t="e">
        <f t="shared" si="2"/>
        <v>#REF!</v>
      </c>
      <c r="Z9" s="57"/>
      <c r="AA9" s="48"/>
      <c r="AB9" s="48"/>
      <c r="AC9" s="48"/>
      <c r="AD9" s="48"/>
      <c r="AE9" s="48"/>
      <c r="AF9" s="48"/>
      <c r="AG9" s="48"/>
      <c r="AH9" s="48"/>
      <c r="AI9" s="48"/>
      <c r="AJ9" s="48"/>
      <c r="AK9" s="48"/>
      <c r="AL9" s="48"/>
      <c r="AM9" s="48"/>
      <c r="AN9" s="48"/>
    </row>
    <row r="10" spans="1:43" s="58" customFormat="1" ht="18" customHeight="1" x14ac:dyDescent="0.35">
      <c r="A10" s="44" t="s">
        <v>82</v>
      </c>
      <c r="B10" s="45">
        <v>2</v>
      </c>
      <c r="C10" s="46"/>
      <c r="D10" s="43"/>
      <c r="E10" s="47"/>
      <c r="F10" s="45">
        <v>19.600000000000001</v>
      </c>
      <c r="G10" s="45">
        <v>21</v>
      </c>
      <c r="H10" s="48">
        <v>0</v>
      </c>
      <c r="I10" s="49">
        <v>496</v>
      </c>
      <c r="J10" s="50"/>
      <c r="K10" s="51"/>
      <c r="L10" s="52">
        <v>0</v>
      </c>
      <c r="M10" s="52"/>
      <c r="N10" s="48">
        <f t="shared" si="3"/>
        <v>0</v>
      </c>
      <c r="O10" s="53" t="str">
        <f t="shared" si="4"/>
        <v>--</v>
      </c>
      <c r="P10" s="54"/>
      <c r="Q10" s="55"/>
      <c r="R10" s="55">
        <f t="shared" si="0"/>
        <v>25.30612244897959</v>
      </c>
      <c r="S10" s="55">
        <v>27</v>
      </c>
      <c r="T10" s="48">
        <f t="shared" si="1"/>
        <v>19.600000000000001</v>
      </c>
      <c r="U10" s="48">
        <v>25</v>
      </c>
      <c r="V10" s="48"/>
      <c r="W10" s="48"/>
      <c r="X10" s="56" t="e">
        <f>(#REF!*N10)+(S10*T10)</f>
        <v>#REF!</v>
      </c>
      <c r="Y10" s="56" t="e">
        <f t="shared" si="2"/>
        <v>#REF!</v>
      </c>
      <c r="Z10" s="57"/>
      <c r="AA10" s="48"/>
      <c r="AB10" s="48"/>
      <c r="AC10" s="48"/>
      <c r="AD10" s="48"/>
      <c r="AE10" s="48"/>
      <c r="AF10" s="48"/>
      <c r="AG10" s="48"/>
      <c r="AH10" s="48"/>
      <c r="AI10" s="48"/>
      <c r="AJ10" s="48"/>
      <c r="AK10" s="48"/>
      <c r="AL10" s="48"/>
      <c r="AM10" s="48"/>
      <c r="AN10" s="48"/>
    </row>
    <row r="11" spans="1:43" s="58" customFormat="1" ht="18" customHeight="1" x14ac:dyDescent="0.35">
      <c r="A11" s="44" t="s">
        <v>83</v>
      </c>
      <c r="B11" s="45">
        <v>2</v>
      </c>
      <c r="C11" s="46"/>
      <c r="D11" s="43"/>
      <c r="E11" s="47"/>
      <c r="F11" s="45">
        <v>3.66</v>
      </c>
      <c r="G11" s="45">
        <v>21</v>
      </c>
      <c r="H11" s="48">
        <v>0</v>
      </c>
      <c r="I11" s="49">
        <v>215</v>
      </c>
      <c r="J11" s="50"/>
      <c r="K11" s="51"/>
      <c r="L11" s="52">
        <v>0</v>
      </c>
      <c r="M11" s="52"/>
      <c r="N11" s="48">
        <f t="shared" si="3"/>
        <v>0</v>
      </c>
      <c r="O11" s="53" t="str">
        <f t="shared" si="4"/>
        <v>--</v>
      </c>
      <c r="P11" s="54"/>
      <c r="Q11" s="55"/>
      <c r="R11" s="55">
        <f t="shared" si="0"/>
        <v>58.743169398907099</v>
      </c>
      <c r="S11" s="55">
        <v>53.5</v>
      </c>
      <c r="T11" s="48">
        <f t="shared" si="1"/>
        <v>3.66</v>
      </c>
      <c r="U11" s="48">
        <v>10</v>
      </c>
      <c r="V11" s="48"/>
      <c r="W11" s="48"/>
      <c r="X11" s="56" t="e">
        <f>(#REF!*N11)+(S11*T11)</f>
        <v>#REF!</v>
      </c>
      <c r="Y11" s="56" t="e">
        <f t="shared" si="2"/>
        <v>#REF!</v>
      </c>
      <c r="Z11" s="57"/>
      <c r="AA11" s="48"/>
      <c r="AB11" s="48"/>
      <c r="AC11" s="48"/>
      <c r="AD11" s="48"/>
      <c r="AE11" s="48"/>
      <c r="AF11" s="48"/>
      <c r="AG11" s="48"/>
      <c r="AH11" s="48"/>
      <c r="AI11" s="48"/>
      <c r="AJ11" s="48"/>
      <c r="AK11" s="48"/>
      <c r="AL11" s="48"/>
      <c r="AM11" s="48"/>
      <c r="AN11" s="48"/>
    </row>
    <row r="12" spans="1:43" s="58" customFormat="1" ht="18" customHeight="1" x14ac:dyDescent="0.35">
      <c r="A12" s="44" t="s">
        <v>84</v>
      </c>
      <c r="B12" s="45">
        <v>2</v>
      </c>
      <c r="C12" s="46"/>
      <c r="D12" s="43"/>
      <c r="E12" s="47"/>
      <c r="F12" s="45">
        <v>16.3</v>
      </c>
      <c r="G12" s="45">
        <v>21</v>
      </c>
      <c r="H12" s="48">
        <v>0</v>
      </c>
      <c r="I12" s="49">
        <v>377</v>
      </c>
      <c r="J12" s="50"/>
      <c r="K12" s="51"/>
      <c r="L12" s="52">
        <v>4.16</v>
      </c>
      <c r="M12" s="52">
        <v>4</v>
      </c>
      <c r="N12" s="48">
        <f t="shared" si="3"/>
        <v>1.6640000000000001</v>
      </c>
      <c r="O12" s="53" t="str">
        <f t="shared" si="4"/>
        <v>--</v>
      </c>
      <c r="P12" s="54"/>
      <c r="Q12" s="55"/>
      <c r="R12" s="55">
        <f t="shared" si="0"/>
        <v>25.758403935501502</v>
      </c>
      <c r="S12" s="55">
        <v>27</v>
      </c>
      <c r="T12" s="48">
        <f t="shared" si="1"/>
        <v>14.636000000000001</v>
      </c>
      <c r="U12" s="48">
        <v>25</v>
      </c>
      <c r="V12" s="48"/>
      <c r="W12" s="48"/>
      <c r="X12" s="56" t="e">
        <f>(#REF!*N12)+(S12*T12)</f>
        <v>#REF!</v>
      </c>
      <c r="Y12" s="56" t="e">
        <f t="shared" si="2"/>
        <v>#REF!</v>
      </c>
      <c r="Z12" s="57"/>
      <c r="AA12" s="48"/>
      <c r="AB12" s="48"/>
      <c r="AC12" s="48"/>
      <c r="AD12" s="48"/>
      <c r="AE12" s="48"/>
      <c r="AF12" s="48"/>
      <c r="AG12" s="48"/>
      <c r="AH12" s="48"/>
      <c r="AI12" s="48"/>
      <c r="AJ12" s="48"/>
      <c r="AK12" s="48"/>
      <c r="AL12" s="48"/>
      <c r="AM12" s="48"/>
      <c r="AN12" s="48"/>
    </row>
    <row r="13" spans="1:43" ht="18" customHeight="1" x14ac:dyDescent="0.35">
      <c r="A13" s="2"/>
      <c r="B13" s="2"/>
      <c r="C13" s="2"/>
      <c r="D13" s="32"/>
      <c r="E13" s="32"/>
      <c r="F13" s="2"/>
      <c r="G13" s="2"/>
      <c r="H13" s="2"/>
      <c r="I13" s="3"/>
      <c r="J13" s="28"/>
      <c r="K13" s="15"/>
      <c r="L13" s="5"/>
      <c r="M13" s="5"/>
      <c r="N13" s="2"/>
      <c r="O13" s="29"/>
      <c r="P13" s="25"/>
      <c r="Q13" s="16"/>
      <c r="R13" s="16"/>
      <c r="S13" s="16"/>
      <c r="T13" s="2"/>
      <c r="U13" s="2"/>
      <c r="V13" s="2"/>
      <c r="W13" s="2"/>
      <c r="X13" s="2"/>
      <c r="Y13" s="2"/>
      <c r="Z13" s="2"/>
      <c r="AA13" s="2"/>
      <c r="AB13" s="2"/>
      <c r="AC13" s="2"/>
      <c r="AD13" s="2"/>
      <c r="AE13" s="2"/>
      <c r="AF13" s="2"/>
      <c r="AG13" s="2"/>
      <c r="AH13" s="2"/>
      <c r="AI13" s="2"/>
      <c r="AJ13" s="2"/>
      <c r="AK13" s="2"/>
      <c r="AL13" s="2"/>
      <c r="AM13" s="2"/>
      <c r="AN13" s="2"/>
    </row>
    <row r="14" spans="1:43" ht="18" customHeight="1" x14ac:dyDescent="0.35">
      <c r="A14" s="2"/>
      <c r="B14" s="2"/>
      <c r="C14" s="2"/>
      <c r="D14" s="32"/>
      <c r="E14" s="32"/>
      <c r="F14" s="2"/>
      <c r="G14" s="2"/>
      <c r="H14" s="2"/>
      <c r="I14" s="3"/>
      <c r="J14" s="28"/>
      <c r="K14" s="15"/>
      <c r="L14" s="5"/>
      <c r="M14" s="5"/>
      <c r="N14" s="2"/>
      <c r="O14" s="29"/>
      <c r="P14" s="25"/>
      <c r="Q14" s="16"/>
      <c r="R14" s="16"/>
      <c r="S14" s="16"/>
      <c r="T14" s="2"/>
      <c r="U14" s="2"/>
      <c r="V14" s="2"/>
      <c r="W14" s="2"/>
      <c r="X14" s="2"/>
      <c r="Y14" s="2"/>
      <c r="Z14" s="2"/>
      <c r="AA14" s="2"/>
      <c r="AB14" s="2"/>
      <c r="AC14" s="2"/>
      <c r="AD14" s="2"/>
      <c r="AE14" s="2"/>
      <c r="AF14" s="2"/>
      <c r="AG14" s="2"/>
      <c r="AH14" s="2"/>
      <c r="AI14" s="2"/>
      <c r="AJ14" s="2"/>
      <c r="AK14" s="2"/>
      <c r="AL14" s="2"/>
      <c r="AM14" s="2"/>
      <c r="AN14" s="2"/>
    </row>
    <row r="15" spans="1:43" ht="18" customHeight="1" x14ac:dyDescent="0.35">
      <c r="A15" s="2"/>
      <c r="B15" s="2"/>
      <c r="C15" s="2"/>
      <c r="D15" s="32"/>
      <c r="E15" s="32"/>
      <c r="F15" s="2"/>
      <c r="G15" s="2"/>
      <c r="H15" s="2"/>
      <c r="I15" s="3"/>
      <c r="J15" s="28"/>
      <c r="K15" s="15"/>
      <c r="L15" s="5"/>
      <c r="M15" s="5"/>
      <c r="N15" s="2"/>
      <c r="O15" s="29"/>
      <c r="P15" s="25"/>
      <c r="Q15" s="16"/>
      <c r="R15" s="16"/>
      <c r="S15" s="16"/>
      <c r="T15" s="2"/>
      <c r="U15" s="2"/>
      <c r="V15" s="2"/>
      <c r="W15" s="2"/>
      <c r="X15" s="2"/>
      <c r="Y15" s="2"/>
      <c r="Z15" s="2"/>
      <c r="AA15" s="2"/>
      <c r="AB15" s="2"/>
      <c r="AC15" s="2"/>
      <c r="AD15" s="2"/>
      <c r="AE15" s="2"/>
      <c r="AF15" s="2"/>
      <c r="AG15" s="2"/>
      <c r="AH15" s="2"/>
      <c r="AI15" s="2"/>
      <c r="AJ15" s="2"/>
      <c r="AK15" s="2"/>
      <c r="AL15" s="2"/>
      <c r="AM15" s="2"/>
      <c r="AN15" s="2"/>
    </row>
    <row r="16" spans="1:43" ht="18" customHeight="1" x14ac:dyDescent="0.35">
      <c r="A16" s="2"/>
      <c r="B16" s="2"/>
      <c r="C16" s="2"/>
      <c r="D16" s="32"/>
      <c r="E16" s="32"/>
      <c r="F16" s="2"/>
      <c r="G16" s="2"/>
      <c r="H16" s="2"/>
      <c r="I16" s="3"/>
      <c r="J16" s="28"/>
      <c r="K16" s="15"/>
      <c r="L16" s="5"/>
      <c r="M16" s="5"/>
      <c r="N16" s="2"/>
      <c r="O16" s="29"/>
      <c r="P16" s="25"/>
      <c r="Q16" s="16"/>
      <c r="R16" s="16"/>
      <c r="S16" s="16"/>
      <c r="T16" s="2"/>
      <c r="U16" s="2"/>
      <c r="V16" s="2"/>
      <c r="W16" s="2"/>
      <c r="X16" s="2"/>
      <c r="Y16" s="2"/>
      <c r="Z16" s="2"/>
      <c r="AA16" s="2"/>
      <c r="AB16" s="2"/>
      <c r="AC16" s="2"/>
      <c r="AD16" s="2"/>
      <c r="AE16" s="2"/>
      <c r="AF16" s="2"/>
      <c r="AG16" s="2"/>
      <c r="AH16" s="2"/>
      <c r="AI16" s="2"/>
      <c r="AJ16" s="2"/>
      <c r="AK16" s="2"/>
      <c r="AL16" s="2"/>
      <c r="AM16" s="2"/>
      <c r="AN16" s="2"/>
    </row>
    <row r="17" spans="1:40" ht="18" customHeight="1" x14ac:dyDescent="0.35">
      <c r="A17" s="2"/>
      <c r="B17" s="2"/>
      <c r="C17" s="2"/>
      <c r="D17" s="32"/>
      <c r="E17" s="32"/>
      <c r="F17" s="2"/>
      <c r="G17" s="2"/>
      <c r="H17" s="2"/>
      <c r="I17" s="3"/>
      <c r="J17" s="28"/>
      <c r="K17" s="15"/>
      <c r="L17" s="5"/>
      <c r="M17" s="5"/>
      <c r="N17" s="2"/>
      <c r="O17" s="29"/>
      <c r="P17" s="25"/>
      <c r="Q17" s="16"/>
      <c r="R17" s="16"/>
      <c r="S17" s="16"/>
      <c r="T17" s="2"/>
      <c r="U17" s="2"/>
      <c r="V17" s="2"/>
      <c r="W17" s="2"/>
      <c r="X17" s="2"/>
      <c r="Y17" s="2"/>
      <c r="Z17" s="2"/>
      <c r="AA17" s="2"/>
      <c r="AB17" s="2"/>
      <c r="AC17" s="2"/>
      <c r="AD17" s="2"/>
      <c r="AE17" s="2"/>
      <c r="AF17" s="2"/>
      <c r="AG17" s="2"/>
      <c r="AH17" s="2"/>
      <c r="AI17" s="2"/>
      <c r="AJ17" s="2"/>
      <c r="AK17" s="2"/>
      <c r="AL17" s="2"/>
      <c r="AM17" s="2"/>
      <c r="AN17" s="2"/>
    </row>
    <row r="18" spans="1:40" ht="18" customHeight="1" x14ac:dyDescent="0.35">
      <c r="A18" s="2"/>
      <c r="B18" s="2"/>
      <c r="C18" s="2"/>
      <c r="D18" s="32"/>
      <c r="E18" s="32"/>
      <c r="F18" s="2"/>
      <c r="G18" s="2"/>
      <c r="H18" s="2"/>
      <c r="I18" s="3"/>
      <c r="J18" s="28"/>
      <c r="K18" s="15"/>
      <c r="L18" s="5"/>
      <c r="M18" s="5"/>
      <c r="N18" s="2"/>
      <c r="O18" s="29"/>
      <c r="P18" s="25"/>
      <c r="Q18" s="16"/>
      <c r="R18" s="16"/>
      <c r="S18" s="16"/>
      <c r="T18" s="2"/>
      <c r="U18" s="2"/>
      <c r="V18" s="2"/>
      <c r="W18" s="2"/>
      <c r="X18" s="2"/>
      <c r="Y18" s="2"/>
      <c r="Z18" s="2"/>
      <c r="AA18" s="2"/>
      <c r="AB18" s="2"/>
      <c r="AC18" s="2"/>
      <c r="AD18" s="2"/>
      <c r="AE18" s="2"/>
      <c r="AF18" s="2"/>
      <c r="AG18" s="2"/>
      <c r="AH18" s="2"/>
      <c r="AI18" s="2"/>
      <c r="AJ18" s="2"/>
      <c r="AK18" s="2"/>
      <c r="AL18" s="2"/>
      <c r="AM18" s="2"/>
      <c r="AN18" s="2"/>
    </row>
    <row r="19" spans="1:40" ht="18" customHeight="1" x14ac:dyDescent="0.35">
      <c r="A19" s="2"/>
      <c r="B19" s="2"/>
      <c r="C19" s="2"/>
      <c r="D19" s="32"/>
      <c r="E19" s="32"/>
      <c r="F19" s="2"/>
      <c r="G19" s="2"/>
      <c r="H19" s="2"/>
      <c r="I19" s="3"/>
      <c r="J19" s="28"/>
      <c r="K19" s="15"/>
      <c r="L19" s="5"/>
      <c r="M19" s="5"/>
      <c r="N19" s="2"/>
      <c r="O19" s="29"/>
      <c r="P19" s="25"/>
      <c r="Q19" s="16"/>
      <c r="R19" s="16"/>
      <c r="S19" s="16"/>
      <c r="T19" s="2"/>
      <c r="U19" s="2"/>
      <c r="V19" s="2"/>
      <c r="W19" s="2"/>
      <c r="X19" s="2"/>
      <c r="Y19" s="2"/>
      <c r="Z19" s="2"/>
      <c r="AA19" s="2"/>
      <c r="AB19" s="2"/>
      <c r="AC19" s="2"/>
      <c r="AD19" s="2"/>
      <c r="AE19" s="2"/>
      <c r="AF19" s="2"/>
      <c r="AG19" s="2"/>
      <c r="AH19" s="2"/>
      <c r="AI19" s="2"/>
      <c r="AJ19" s="2"/>
      <c r="AK19" s="2"/>
      <c r="AL19" s="2"/>
      <c r="AM19" s="2"/>
      <c r="AN19" s="2"/>
    </row>
    <row r="20" spans="1:40" ht="18" customHeight="1" x14ac:dyDescent="0.35">
      <c r="A20" s="2"/>
      <c r="B20" s="2"/>
      <c r="C20" s="2"/>
      <c r="D20" s="32"/>
      <c r="E20" s="32"/>
      <c r="F20" s="2"/>
      <c r="G20" s="2"/>
      <c r="H20" s="2"/>
      <c r="I20" s="3"/>
      <c r="J20" s="28"/>
      <c r="K20" s="15"/>
      <c r="L20" s="5"/>
      <c r="M20" s="5"/>
      <c r="N20" s="2"/>
      <c r="O20" s="29"/>
      <c r="P20" s="25"/>
      <c r="Q20" s="16"/>
      <c r="R20" s="16"/>
      <c r="S20" s="16"/>
      <c r="T20" s="2"/>
      <c r="U20" s="2"/>
      <c r="V20" s="2"/>
      <c r="W20" s="2"/>
      <c r="X20" s="2"/>
      <c r="Y20" s="2"/>
      <c r="Z20" s="2"/>
      <c r="AA20" s="2"/>
      <c r="AB20" s="2"/>
      <c r="AC20" s="2"/>
      <c r="AD20" s="2"/>
      <c r="AE20" s="2"/>
      <c r="AF20" s="2"/>
      <c r="AG20" s="2"/>
      <c r="AH20" s="2"/>
      <c r="AI20" s="2"/>
      <c r="AJ20" s="2"/>
      <c r="AK20" s="2"/>
      <c r="AL20" s="2"/>
      <c r="AM20" s="2"/>
      <c r="AN20" s="2"/>
    </row>
    <row r="21" spans="1:40" ht="18" customHeight="1" x14ac:dyDescent="0.35">
      <c r="A21" s="2"/>
      <c r="B21" s="2"/>
      <c r="C21" s="2"/>
      <c r="D21" s="32"/>
      <c r="E21" s="32"/>
      <c r="F21" s="2"/>
      <c r="G21" s="2"/>
      <c r="H21" s="2"/>
      <c r="I21" s="3"/>
      <c r="J21" s="28"/>
      <c r="K21" s="15"/>
      <c r="L21" s="5"/>
      <c r="M21" s="5"/>
      <c r="N21" s="2"/>
      <c r="O21" s="29"/>
      <c r="P21" s="25"/>
      <c r="Q21" s="16"/>
      <c r="R21" s="16"/>
      <c r="S21" s="16"/>
      <c r="T21" s="2"/>
      <c r="U21" s="2"/>
      <c r="V21" s="2"/>
      <c r="W21" s="2"/>
      <c r="X21" s="2"/>
      <c r="Y21" s="2"/>
      <c r="Z21" s="2"/>
      <c r="AA21" s="2"/>
      <c r="AB21" s="2"/>
      <c r="AC21" s="2"/>
      <c r="AD21" s="2"/>
      <c r="AE21" s="2"/>
      <c r="AF21" s="2"/>
      <c r="AG21" s="2"/>
      <c r="AH21" s="2"/>
      <c r="AI21" s="2"/>
      <c r="AJ21" s="2"/>
      <c r="AK21" s="2"/>
      <c r="AL21" s="2"/>
      <c r="AM21" s="2"/>
      <c r="AN21" s="2"/>
    </row>
    <row r="22" spans="1:40" ht="18" customHeight="1" x14ac:dyDescent="0.35">
      <c r="A22" s="2"/>
      <c r="B22" s="2"/>
      <c r="C22" s="2"/>
      <c r="D22" s="32"/>
      <c r="E22" s="32"/>
      <c r="F22" s="2"/>
      <c r="G22" s="2"/>
      <c r="H22" s="2"/>
      <c r="I22" s="3"/>
      <c r="J22" s="28"/>
      <c r="K22" s="15"/>
      <c r="L22" s="5"/>
      <c r="M22" s="5"/>
      <c r="N22" s="2"/>
      <c r="O22" s="29"/>
      <c r="P22" s="25"/>
      <c r="Q22" s="16"/>
      <c r="R22" s="16"/>
      <c r="S22" s="16"/>
      <c r="T22" s="2"/>
      <c r="U22" s="2"/>
      <c r="V22" s="2"/>
      <c r="W22" s="2"/>
      <c r="X22" s="2"/>
      <c r="Y22" s="2"/>
      <c r="Z22" s="2"/>
      <c r="AA22" s="2"/>
      <c r="AB22" s="2"/>
      <c r="AC22" s="2"/>
      <c r="AD22" s="2"/>
      <c r="AE22" s="2"/>
      <c r="AF22" s="2"/>
      <c r="AG22" s="2"/>
      <c r="AH22" s="2"/>
      <c r="AI22" s="2"/>
      <c r="AJ22" s="2"/>
      <c r="AK22" s="2"/>
      <c r="AL22" s="2"/>
      <c r="AM22" s="2"/>
      <c r="AN22" s="2"/>
    </row>
    <row r="23" spans="1:40" ht="18" customHeight="1" x14ac:dyDescent="0.35">
      <c r="A23" s="2"/>
      <c r="B23" s="2"/>
      <c r="C23" s="2"/>
      <c r="D23" s="32"/>
      <c r="E23" s="32"/>
      <c r="F23" s="2"/>
      <c r="G23" s="2"/>
      <c r="H23" s="2"/>
      <c r="I23" s="3"/>
      <c r="J23" s="28"/>
      <c r="K23" s="15"/>
      <c r="L23" s="5"/>
      <c r="M23" s="5"/>
      <c r="N23" s="2"/>
      <c r="O23" s="29"/>
      <c r="P23" s="25"/>
      <c r="Q23" s="16"/>
      <c r="R23" s="16"/>
      <c r="S23" s="16"/>
      <c r="T23" s="2"/>
      <c r="U23" s="2"/>
      <c r="V23" s="2"/>
      <c r="W23" s="2"/>
      <c r="X23" s="2"/>
      <c r="Y23" s="2"/>
      <c r="Z23" s="2"/>
      <c r="AA23" s="2"/>
      <c r="AB23" s="2"/>
      <c r="AC23" s="2"/>
      <c r="AD23" s="2"/>
      <c r="AE23" s="2"/>
      <c r="AF23" s="2"/>
      <c r="AG23" s="2"/>
      <c r="AH23" s="2"/>
      <c r="AI23" s="2"/>
      <c r="AJ23" s="2"/>
      <c r="AK23" s="2"/>
      <c r="AL23" s="2"/>
      <c r="AM23" s="2"/>
      <c r="AN23" s="2"/>
    </row>
    <row r="24" spans="1:40" ht="18" customHeight="1" x14ac:dyDescent="0.35">
      <c r="A24" s="2"/>
      <c r="B24" s="2"/>
      <c r="C24" s="2"/>
      <c r="D24" s="32"/>
      <c r="E24" s="32"/>
      <c r="F24" s="2"/>
      <c r="G24" s="2"/>
      <c r="H24" s="2"/>
      <c r="I24" s="3"/>
      <c r="J24" s="28"/>
      <c r="K24" s="15"/>
      <c r="L24" s="5"/>
      <c r="M24" s="5"/>
      <c r="N24" s="2"/>
      <c r="O24" s="29"/>
      <c r="P24" s="25"/>
      <c r="Q24" s="16"/>
      <c r="R24" s="16"/>
      <c r="S24" s="16"/>
      <c r="T24" s="2"/>
      <c r="U24" s="2"/>
      <c r="V24" s="2"/>
      <c r="W24" s="2"/>
      <c r="X24" s="2"/>
      <c r="Y24" s="2"/>
      <c r="Z24" s="2"/>
      <c r="AA24" s="2"/>
      <c r="AB24" s="2"/>
      <c r="AC24" s="2"/>
      <c r="AD24" s="2"/>
      <c r="AE24" s="2"/>
      <c r="AF24" s="2"/>
      <c r="AG24" s="2"/>
      <c r="AH24" s="2"/>
      <c r="AI24" s="2"/>
      <c r="AJ24" s="2"/>
      <c r="AK24" s="2"/>
      <c r="AL24" s="2"/>
      <c r="AM24" s="2"/>
      <c r="AN24" s="2"/>
    </row>
    <row r="25" spans="1:40" ht="18" customHeight="1" x14ac:dyDescent="0.35">
      <c r="A25" s="2"/>
      <c r="B25" s="2"/>
      <c r="C25" s="2"/>
      <c r="D25" s="32"/>
      <c r="E25" s="32"/>
      <c r="F25" s="2"/>
      <c r="G25" s="2"/>
      <c r="H25" s="2"/>
      <c r="I25" s="3"/>
      <c r="J25" s="28"/>
      <c r="K25" s="15"/>
      <c r="L25" s="5"/>
      <c r="M25" s="5"/>
      <c r="N25" s="2"/>
      <c r="O25" s="29"/>
      <c r="P25" s="25"/>
      <c r="Q25" s="16"/>
      <c r="R25" s="16"/>
      <c r="S25" s="16"/>
      <c r="T25" s="2"/>
      <c r="U25" s="2"/>
      <c r="V25" s="2"/>
      <c r="W25" s="2"/>
      <c r="X25" s="2"/>
      <c r="Y25" s="2"/>
      <c r="Z25" s="2"/>
      <c r="AA25" s="2"/>
      <c r="AB25" s="2"/>
      <c r="AC25" s="2"/>
      <c r="AD25" s="2"/>
      <c r="AE25" s="2"/>
      <c r="AF25" s="2"/>
      <c r="AG25" s="2"/>
      <c r="AH25" s="2"/>
      <c r="AI25" s="2"/>
      <c r="AJ25" s="2"/>
      <c r="AK25" s="2"/>
      <c r="AL25" s="2"/>
      <c r="AM25" s="2"/>
      <c r="AN25" s="2"/>
    </row>
    <row r="26" spans="1:40" ht="18" customHeight="1" x14ac:dyDescent="0.35">
      <c r="A26" s="2"/>
      <c r="B26" s="2"/>
      <c r="C26" s="2"/>
      <c r="D26" s="32"/>
      <c r="E26" s="32"/>
      <c r="F26" s="2"/>
      <c r="G26" s="2"/>
      <c r="H26" s="2"/>
      <c r="I26" s="3"/>
      <c r="J26" s="28"/>
      <c r="K26" s="15"/>
      <c r="L26" s="5"/>
      <c r="M26" s="5"/>
      <c r="N26" s="2"/>
      <c r="O26" s="29"/>
      <c r="P26" s="25"/>
      <c r="Q26" s="16"/>
      <c r="R26" s="16"/>
      <c r="S26" s="16"/>
      <c r="T26" s="2"/>
      <c r="U26" s="2"/>
      <c r="V26" s="2"/>
      <c r="W26" s="2"/>
      <c r="X26" s="2"/>
      <c r="Y26" s="2"/>
      <c r="Z26" s="2"/>
      <c r="AA26" s="2"/>
      <c r="AB26" s="2"/>
      <c r="AC26" s="2"/>
      <c r="AD26" s="2"/>
      <c r="AE26" s="2"/>
      <c r="AF26" s="2"/>
      <c r="AG26" s="2"/>
      <c r="AH26" s="2"/>
      <c r="AI26" s="2"/>
      <c r="AJ26" s="2"/>
      <c r="AK26" s="2"/>
      <c r="AL26" s="2"/>
      <c r="AM26" s="2"/>
      <c r="AN26" s="2"/>
    </row>
    <row r="27" spans="1:40" ht="18" customHeight="1" x14ac:dyDescent="0.35">
      <c r="A27" s="2"/>
      <c r="B27" s="2"/>
      <c r="C27" s="2"/>
      <c r="D27" s="32"/>
      <c r="E27" s="32"/>
      <c r="F27" s="2"/>
      <c r="G27" s="2"/>
      <c r="H27" s="2"/>
      <c r="I27" s="3"/>
      <c r="J27" s="28"/>
      <c r="K27" s="15"/>
      <c r="L27" s="5"/>
      <c r="M27" s="5"/>
      <c r="N27" s="2"/>
      <c r="O27" s="29"/>
      <c r="P27" s="25"/>
      <c r="Q27" s="16"/>
      <c r="R27" s="16"/>
      <c r="S27" s="16"/>
      <c r="T27" s="2"/>
      <c r="U27" s="2"/>
      <c r="V27" s="2"/>
      <c r="W27" s="2"/>
      <c r="X27" s="2"/>
      <c r="Y27" s="2"/>
      <c r="Z27" s="2"/>
      <c r="AA27" s="2"/>
      <c r="AB27" s="2"/>
      <c r="AC27" s="2"/>
      <c r="AD27" s="2"/>
      <c r="AE27" s="2"/>
      <c r="AF27" s="2"/>
      <c r="AG27" s="2"/>
      <c r="AH27" s="2"/>
      <c r="AI27" s="2"/>
      <c r="AJ27" s="2"/>
      <c r="AK27" s="2"/>
      <c r="AL27" s="2"/>
      <c r="AM27" s="2"/>
      <c r="AN27" s="2"/>
    </row>
    <row r="28" spans="1:40" ht="18" customHeight="1" x14ac:dyDescent="0.35">
      <c r="A28" s="2"/>
      <c r="B28" s="2"/>
      <c r="C28" s="2"/>
      <c r="D28" s="32"/>
      <c r="E28" s="32"/>
      <c r="F28" s="2"/>
      <c r="G28" s="2"/>
      <c r="H28" s="2"/>
      <c r="I28" s="3"/>
      <c r="J28" s="28"/>
      <c r="K28" s="15"/>
      <c r="L28" s="5"/>
      <c r="M28" s="5"/>
      <c r="N28" s="2"/>
      <c r="O28" s="29"/>
      <c r="P28" s="25"/>
      <c r="Q28" s="16"/>
      <c r="R28" s="16"/>
      <c r="S28" s="16"/>
      <c r="T28" s="2"/>
      <c r="U28" s="2"/>
      <c r="V28" s="2"/>
      <c r="W28" s="2"/>
      <c r="X28" s="2"/>
      <c r="Y28" s="2"/>
      <c r="Z28" s="2"/>
      <c r="AA28" s="2"/>
      <c r="AB28" s="2"/>
      <c r="AC28" s="2"/>
      <c r="AD28" s="2"/>
      <c r="AE28" s="2"/>
      <c r="AF28" s="2"/>
      <c r="AG28" s="2"/>
      <c r="AH28" s="2"/>
      <c r="AI28" s="2"/>
      <c r="AJ28" s="2"/>
      <c r="AK28" s="2"/>
      <c r="AL28" s="2"/>
      <c r="AM28" s="2"/>
      <c r="AN28" s="2"/>
    </row>
    <row r="29" spans="1:40" ht="18" customHeight="1" x14ac:dyDescent="0.35">
      <c r="A29" s="2"/>
      <c r="B29" s="2"/>
      <c r="C29" s="2"/>
      <c r="D29" s="32"/>
      <c r="E29" s="32"/>
      <c r="F29" s="2"/>
      <c r="G29" s="2"/>
      <c r="H29" s="2"/>
      <c r="I29" s="3"/>
      <c r="J29" s="28"/>
      <c r="K29" s="15"/>
      <c r="L29" s="5"/>
      <c r="M29" s="5"/>
      <c r="N29" s="2"/>
      <c r="O29" s="29"/>
      <c r="P29" s="25"/>
      <c r="Q29" s="16"/>
      <c r="R29" s="16"/>
      <c r="S29" s="16"/>
      <c r="T29" s="2"/>
      <c r="U29" s="2"/>
      <c r="V29" s="2"/>
      <c r="W29" s="2"/>
      <c r="X29" s="2"/>
      <c r="Y29" s="2"/>
      <c r="Z29" s="2"/>
      <c r="AA29" s="2"/>
      <c r="AB29" s="2"/>
      <c r="AC29" s="2"/>
      <c r="AD29" s="2"/>
      <c r="AE29" s="2"/>
      <c r="AF29" s="2"/>
      <c r="AG29" s="2"/>
      <c r="AH29" s="2"/>
      <c r="AI29" s="2"/>
      <c r="AJ29" s="2"/>
      <c r="AK29" s="2"/>
      <c r="AL29" s="2"/>
      <c r="AM29" s="2"/>
      <c r="AN29" s="2"/>
    </row>
    <row r="30" spans="1:40" ht="18" customHeight="1" x14ac:dyDescent="0.35">
      <c r="A30" s="2"/>
      <c r="B30" s="2"/>
      <c r="C30" s="2"/>
      <c r="D30" s="32"/>
      <c r="E30" s="32"/>
      <c r="F30" s="2"/>
      <c r="G30" s="2"/>
      <c r="H30" s="2"/>
      <c r="I30" s="3"/>
      <c r="J30" s="28"/>
      <c r="K30" s="15"/>
      <c r="L30" s="5"/>
      <c r="M30" s="5"/>
      <c r="N30" s="2"/>
      <c r="O30" s="29"/>
      <c r="P30" s="25"/>
      <c r="Q30" s="16"/>
      <c r="R30" s="16"/>
      <c r="S30" s="16"/>
      <c r="T30" s="2"/>
      <c r="U30" s="2"/>
      <c r="V30" s="2"/>
      <c r="W30" s="2"/>
      <c r="X30" s="2"/>
      <c r="Y30" s="2"/>
      <c r="Z30" s="2"/>
      <c r="AA30" s="2"/>
      <c r="AB30" s="2"/>
      <c r="AC30" s="2"/>
      <c r="AD30" s="2"/>
      <c r="AE30" s="2"/>
      <c r="AF30" s="2"/>
      <c r="AG30" s="2"/>
      <c r="AH30" s="2"/>
      <c r="AI30" s="2"/>
      <c r="AJ30" s="2"/>
      <c r="AK30" s="2"/>
      <c r="AL30" s="2"/>
      <c r="AM30" s="2"/>
      <c r="AN30" s="2"/>
    </row>
    <row r="31" spans="1:40" ht="18" customHeight="1" x14ac:dyDescent="0.35">
      <c r="A31" s="2"/>
      <c r="B31" s="2"/>
      <c r="C31" s="2"/>
      <c r="D31" s="32"/>
      <c r="E31" s="32"/>
      <c r="F31" s="2"/>
      <c r="G31" s="2"/>
      <c r="H31" s="2"/>
      <c r="I31" s="3"/>
      <c r="J31" s="28"/>
      <c r="K31" s="15"/>
      <c r="L31" s="5"/>
      <c r="M31" s="5"/>
      <c r="N31" s="2"/>
      <c r="O31" s="29"/>
      <c r="P31" s="25"/>
      <c r="Q31" s="16"/>
      <c r="R31" s="16"/>
      <c r="S31" s="16"/>
      <c r="T31" s="2"/>
      <c r="U31" s="2"/>
      <c r="V31" s="2"/>
      <c r="W31" s="2"/>
      <c r="X31" s="2"/>
      <c r="Y31" s="2"/>
      <c r="Z31" s="2"/>
      <c r="AA31" s="2"/>
      <c r="AB31" s="2"/>
      <c r="AC31" s="2"/>
      <c r="AD31" s="2"/>
      <c r="AE31" s="2"/>
      <c r="AF31" s="2"/>
      <c r="AG31" s="2"/>
      <c r="AH31" s="2"/>
      <c r="AI31" s="2"/>
      <c r="AJ31" s="2"/>
      <c r="AK31" s="2"/>
      <c r="AL31" s="2"/>
      <c r="AM31" s="2"/>
      <c r="AN31" s="2"/>
    </row>
    <row r="32" spans="1:40" ht="18" customHeight="1" x14ac:dyDescent="0.35">
      <c r="A32" s="2"/>
      <c r="B32" s="2"/>
      <c r="C32" s="2"/>
      <c r="D32" s="32"/>
      <c r="E32" s="32"/>
      <c r="F32" s="2"/>
      <c r="G32" s="2"/>
      <c r="H32" s="2"/>
      <c r="I32" s="3"/>
      <c r="J32" s="28"/>
      <c r="K32" s="15"/>
      <c r="L32" s="5"/>
      <c r="M32" s="5"/>
      <c r="N32" s="2"/>
      <c r="O32" s="29"/>
      <c r="P32" s="25"/>
      <c r="Q32" s="16"/>
      <c r="R32" s="16"/>
      <c r="S32" s="16"/>
      <c r="T32" s="2"/>
      <c r="U32" s="2"/>
      <c r="V32" s="2"/>
      <c r="W32" s="2"/>
      <c r="X32" s="2"/>
      <c r="Y32" s="2"/>
      <c r="Z32" s="2"/>
      <c r="AA32" s="2"/>
      <c r="AB32" s="2"/>
      <c r="AC32" s="2"/>
      <c r="AD32" s="2"/>
      <c r="AE32" s="2"/>
      <c r="AF32" s="2"/>
      <c r="AG32" s="2"/>
      <c r="AH32" s="2"/>
      <c r="AI32" s="2"/>
      <c r="AJ32" s="2"/>
      <c r="AK32" s="2"/>
      <c r="AL32" s="2"/>
      <c r="AM32" s="2"/>
      <c r="AN32" s="2"/>
    </row>
    <row r="33" spans="1:40" ht="18" customHeight="1" x14ac:dyDescent="0.35">
      <c r="A33" s="2"/>
      <c r="B33" s="2"/>
      <c r="C33" s="2"/>
      <c r="D33" s="32"/>
      <c r="E33" s="32"/>
      <c r="F33" s="2"/>
      <c r="G33" s="2"/>
      <c r="H33" s="2"/>
      <c r="I33" s="3"/>
      <c r="J33" s="28"/>
      <c r="K33" s="15"/>
      <c r="L33" s="5"/>
      <c r="M33" s="5"/>
      <c r="N33" s="2"/>
      <c r="O33" s="29"/>
      <c r="P33" s="25"/>
      <c r="Q33" s="16"/>
      <c r="R33" s="16"/>
      <c r="S33" s="16"/>
      <c r="T33" s="2"/>
      <c r="U33" s="2"/>
      <c r="V33" s="2"/>
      <c r="W33" s="2"/>
      <c r="X33" s="2"/>
      <c r="Y33" s="2"/>
      <c r="Z33" s="2"/>
      <c r="AA33" s="2"/>
      <c r="AB33" s="2"/>
      <c r="AC33" s="2"/>
      <c r="AD33" s="2"/>
      <c r="AE33" s="2"/>
      <c r="AF33" s="2"/>
      <c r="AG33" s="2"/>
      <c r="AH33" s="2"/>
      <c r="AI33" s="2"/>
      <c r="AJ33" s="2"/>
      <c r="AK33" s="2"/>
      <c r="AL33" s="2"/>
      <c r="AM33" s="2"/>
      <c r="AN33" s="2"/>
    </row>
    <row r="34" spans="1:40" ht="18" customHeight="1" x14ac:dyDescent="0.35">
      <c r="A34" s="2"/>
      <c r="B34" s="2"/>
      <c r="C34" s="2"/>
      <c r="D34" s="32"/>
      <c r="E34" s="32"/>
      <c r="F34" s="2"/>
      <c r="G34" s="2"/>
      <c r="H34" s="2"/>
      <c r="I34" s="3"/>
      <c r="J34" s="28"/>
      <c r="K34" s="15"/>
      <c r="L34" s="5"/>
      <c r="M34" s="5"/>
      <c r="N34" s="2"/>
      <c r="O34" s="29"/>
      <c r="P34" s="25"/>
      <c r="Q34" s="16"/>
      <c r="R34" s="16"/>
      <c r="S34" s="16"/>
      <c r="T34" s="2"/>
      <c r="U34" s="2"/>
      <c r="V34" s="2"/>
      <c r="W34" s="2"/>
      <c r="X34" s="2"/>
      <c r="Y34" s="2"/>
      <c r="Z34" s="2"/>
      <c r="AA34" s="2"/>
      <c r="AB34" s="2"/>
      <c r="AC34" s="2"/>
      <c r="AD34" s="2"/>
      <c r="AE34" s="2"/>
      <c r="AF34" s="2"/>
      <c r="AG34" s="2"/>
      <c r="AH34" s="2"/>
      <c r="AI34" s="2"/>
      <c r="AJ34" s="2"/>
      <c r="AK34" s="2"/>
      <c r="AL34" s="2"/>
      <c r="AM34" s="2"/>
      <c r="AN34" s="2"/>
    </row>
    <row r="35" spans="1:40" ht="18" customHeight="1" x14ac:dyDescent="0.35">
      <c r="A35" s="2"/>
      <c r="B35" s="2"/>
      <c r="C35" s="2"/>
      <c r="D35" s="32"/>
      <c r="E35" s="32"/>
      <c r="F35" s="2"/>
      <c r="G35" s="2"/>
      <c r="H35" s="2"/>
      <c r="I35" s="3"/>
      <c r="J35" s="28"/>
      <c r="K35" s="15"/>
      <c r="L35" s="5"/>
      <c r="M35" s="5"/>
      <c r="N35" s="2"/>
      <c r="O35" s="29"/>
      <c r="P35" s="25"/>
      <c r="Q35" s="16"/>
      <c r="R35" s="16"/>
      <c r="S35" s="16"/>
      <c r="T35" s="2"/>
      <c r="U35" s="2"/>
      <c r="V35" s="2"/>
      <c r="W35" s="2"/>
      <c r="X35" s="2"/>
      <c r="Y35" s="2"/>
      <c r="Z35" s="2"/>
      <c r="AA35" s="2"/>
      <c r="AB35" s="2"/>
      <c r="AC35" s="2"/>
      <c r="AD35" s="2"/>
      <c r="AE35" s="2"/>
      <c r="AF35" s="2"/>
      <c r="AG35" s="2"/>
      <c r="AH35" s="2"/>
      <c r="AI35" s="2"/>
      <c r="AJ35" s="2"/>
      <c r="AK35" s="2"/>
      <c r="AL35" s="2"/>
      <c r="AM35" s="2"/>
      <c r="AN35" s="2"/>
    </row>
    <row r="36" spans="1:40" ht="18" customHeight="1" x14ac:dyDescent="0.35">
      <c r="A36" s="2"/>
      <c r="B36" s="2"/>
      <c r="C36" s="2"/>
      <c r="D36" s="32"/>
      <c r="E36" s="32"/>
      <c r="F36" s="2"/>
      <c r="G36" s="2"/>
      <c r="H36" s="2"/>
      <c r="I36" s="3"/>
      <c r="J36" s="28"/>
      <c r="K36" s="15"/>
      <c r="L36" s="5"/>
      <c r="M36" s="5"/>
      <c r="N36" s="2"/>
      <c r="O36" s="29"/>
      <c r="P36" s="25"/>
      <c r="Q36" s="16"/>
      <c r="R36" s="16"/>
      <c r="S36" s="16"/>
      <c r="T36" s="2"/>
      <c r="U36" s="2"/>
      <c r="V36" s="2"/>
      <c r="W36" s="2"/>
      <c r="X36" s="2"/>
      <c r="Y36" s="2"/>
      <c r="Z36" s="2"/>
      <c r="AA36" s="2"/>
      <c r="AB36" s="2"/>
      <c r="AC36" s="2"/>
      <c r="AD36" s="2"/>
      <c r="AE36" s="2"/>
      <c r="AF36" s="2"/>
      <c r="AG36" s="2"/>
      <c r="AH36" s="2"/>
      <c r="AI36" s="2"/>
      <c r="AJ36" s="2"/>
      <c r="AK36" s="2"/>
      <c r="AL36" s="2"/>
      <c r="AM36" s="2"/>
      <c r="AN36" s="2"/>
    </row>
    <row r="37" spans="1:40" ht="18" customHeight="1" x14ac:dyDescent="0.35">
      <c r="A37" s="2"/>
      <c r="B37" s="2"/>
      <c r="C37" s="2"/>
      <c r="D37" s="32"/>
      <c r="E37" s="32"/>
      <c r="F37" s="2"/>
      <c r="G37" s="2"/>
      <c r="H37" s="2"/>
      <c r="I37" s="3"/>
      <c r="J37" s="28"/>
      <c r="K37" s="15"/>
      <c r="L37" s="5"/>
      <c r="M37" s="5"/>
      <c r="N37" s="2"/>
      <c r="O37" s="29"/>
      <c r="P37" s="25"/>
      <c r="Q37" s="16"/>
      <c r="R37" s="16"/>
      <c r="S37" s="16"/>
      <c r="T37" s="2"/>
      <c r="U37" s="2"/>
      <c r="V37" s="2"/>
      <c r="W37" s="2"/>
      <c r="X37" s="2"/>
      <c r="Y37" s="2"/>
      <c r="Z37" s="2"/>
      <c r="AA37" s="2"/>
      <c r="AB37" s="2"/>
      <c r="AC37" s="2"/>
      <c r="AD37" s="2"/>
      <c r="AE37" s="2"/>
      <c r="AF37" s="2"/>
      <c r="AG37" s="2"/>
      <c r="AH37" s="2"/>
      <c r="AI37" s="2"/>
      <c r="AJ37" s="2"/>
      <c r="AK37" s="2"/>
      <c r="AL37" s="2"/>
      <c r="AM37" s="2"/>
      <c r="AN37" s="2"/>
    </row>
    <row r="38" spans="1:40" ht="18" customHeight="1" x14ac:dyDescent="0.35">
      <c r="A38" s="2"/>
      <c r="B38" s="2"/>
      <c r="C38" s="2"/>
      <c r="D38" s="32"/>
      <c r="E38" s="32"/>
      <c r="F38" s="2"/>
      <c r="G38" s="2"/>
      <c r="H38" s="2"/>
      <c r="I38" s="3"/>
      <c r="J38" s="28"/>
      <c r="K38" s="15"/>
      <c r="L38" s="5"/>
      <c r="M38" s="5"/>
      <c r="N38" s="2"/>
      <c r="O38" s="29"/>
      <c r="P38" s="25"/>
      <c r="Q38" s="16"/>
      <c r="R38" s="16"/>
      <c r="S38" s="16"/>
      <c r="T38" s="2"/>
      <c r="U38" s="2"/>
      <c r="V38" s="2"/>
      <c r="W38" s="2"/>
      <c r="X38" s="2"/>
      <c r="Y38" s="2"/>
      <c r="Z38" s="2"/>
      <c r="AA38" s="2"/>
      <c r="AB38" s="2"/>
      <c r="AC38" s="2"/>
      <c r="AD38" s="2"/>
      <c r="AE38" s="2"/>
      <c r="AF38" s="2"/>
      <c r="AG38" s="2"/>
      <c r="AH38" s="2"/>
      <c r="AI38" s="2"/>
      <c r="AJ38" s="2"/>
      <c r="AK38" s="2"/>
      <c r="AL38" s="2"/>
      <c r="AM38" s="2"/>
      <c r="AN38" s="2"/>
    </row>
    <row r="39" spans="1:40" ht="18" customHeight="1" x14ac:dyDescent="0.35">
      <c r="A39" s="2"/>
      <c r="B39" s="2"/>
      <c r="C39" s="2"/>
      <c r="D39" s="32"/>
      <c r="E39" s="32"/>
      <c r="F39" s="2"/>
      <c r="G39" s="2"/>
      <c r="H39" s="2"/>
      <c r="I39" s="3"/>
      <c r="J39" s="28"/>
      <c r="K39" s="15"/>
      <c r="L39" s="5"/>
      <c r="M39" s="5"/>
      <c r="N39" s="2"/>
      <c r="O39" s="29"/>
      <c r="P39" s="25"/>
      <c r="Q39" s="16"/>
      <c r="R39" s="16"/>
      <c r="S39" s="16"/>
      <c r="T39" s="2"/>
      <c r="U39" s="2"/>
      <c r="V39" s="2"/>
      <c r="W39" s="2"/>
      <c r="X39" s="2"/>
      <c r="Y39" s="2"/>
      <c r="Z39" s="2"/>
      <c r="AA39" s="2"/>
      <c r="AB39" s="2"/>
      <c r="AC39" s="2"/>
      <c r="AD39" s="2"/>
      <c r="AE39" s="2"/>
      <c r="AF39" s="2"/>
      <c r="AG39" s="2"/>
      <c r="AH39" s="2"/>
      <c r="AI39" s="2"/>
      <c r="AJ39" s="2"/>
      <c r="AK39" s="2"/>
      <c r="AL39" s="2"/>
      <c r="AM39" s="2"/>
      <c r="AN39" s="2"/>
    </row>
    <row r="40" spans="1:40" ht="18" customHeight="1" x14ac:dyDescent="0.35">
      <c r="A40" s="2"/>
      <c r="B40" s="2"/>
      <c r="C40" s="2"/>
      <c r="D40" s="32"/>
      <c r="E40" s="32"/>
      <c r="F40" s="2"/>
      <c r="G40" s="2"/>
      <c r="H40" s="2"/>
      <c r="I40" s="3"/>
      <c r="J40" s="28"/>
      <c r="K40" s="15"/>
      <c r="L40" s="5"/>
      <c r="M40" s="5"/>
      <c r="N40" s="2"/>
      <c r="O40" s="29"/>
      <c r="P40" s="25"/>
      <c r="Q40" s="16"/>
      <c r="R40" s="16"/>
      <c r="S40" s="16"/>
      <c r="T40" s="2"/>
      <c r="U40" s="2"/>
      <c r="V40" s="2"/>
      <c r="W40" s="2"/>
      <c r="X40" s="2"/>
      <c r="Y40" s="2"/>
      <c r="Z40" s="2"/>
      <c r="AA40" s="2"/>
      <c r="AB40" s="2"/>
      <c r="AC40" s="2"/>
      <c r="AD40" s="2"/>
      <c r="AE40" s="2"/>
      <c r="AF40" s="2"/>
      <c r="AG40" s="2"/>
      <c r="AH40" s="2"/>
      <c r="AI40" s="2"/>
      <c r="AJ40" s="2"/>
      <c r="AK40" s="2"/>
      <c r="AL40" s="2"/>
      <c r="AM40" s="2"/>
      <c r="AN40" s="2"/>
    </row>
    <row r="41" spans="1:40" ht="18" customHeight="1" x14ac:dyDescent="0.35">
      <c r="A41" s="2"/>
      <c r="B41" s="2"/>
      <c r="C41" s="2"/>
      <c r="D41" s="32"/>
      <c r="E41" s="32"/>
      <c r="F41" s="2"/>
      <c r="G41" s="2"/>
      <c r="H41" s="2"/>
      <c r="I41" s="3"/>
      <c r="J41" s="28"/>
      <c r="K41" s="15"/>
      <c r="L41" s="5"/>
      <c r="M41" s="5"/>
      <c r="N41" s="2"/>
      <c r="O41" s="29"/>
      <c r="P41" s="25"/>
      <c r="Q41" s="16"/>
      <c r="R41" s="16"/>
      <c r="S41" s="16"/>
      <c r="T41" s="2"/>
      <c r="U41" s="2"/>
      <c r="V41" s="2"/>
      <c r="W41" s="2"/>
      <c r="X41" s="2"/>
      <c r="Y41" s="2"/>
      <c r="Z41" s="2"/>
      <c r="AA41" s="2"/>
      <c r="AB41" s="2"/>
      <c r="AC41" s="2"/>
      <c r="AD41" s="2"/>
      <c r="AE41" s="2"/>
      <c r="AF41" s="2"/>
      <c r="AG41" s="2"/>
      <c r="AH41" s="2"/>
      <c r="AI41" s="2"/>
      <c r="AJ41" s="2"/>
      <c r="AK41" s="2"/>
      <c r="AL41" s="2"/>
      <c r="AM41" s="2"/>
      <c r="AN41" s="2"/>
    </row>
    <row r="42" spans="1:40" ht="18" customHeight="1" x14ac:dyDescent="0.35">
      <c r="A42" s="2"/>
      <c r="B42" s="2"/>
      <c r="C42" s="2"/>
      <c r="D42" s="32"/>
      <c r="E42" s="32"/>
      <c r="F42" s="2"/>
      <c r="G42" s="2"/>
      <c r="H42" s="2"/>
      <c r="I42" s="3"/>
      <c r="J42" s="28"/>
      <c r="K42" s="15"/>
      <c r="L42" s="5"/>
      <c r="M42" s="5"/>
      <c r="N42" s="2"/>
      <c r="O42" s="29"/>
      <c r="P42" s="25"/>
      <c r="Q42" s="16"/>
      <c r="R42" s="16"/>
      <c r="S42" s="16"/>
      <c r="T42" s="2"/>
      <c r="U42" s="2"/>
      <c r="V42" s="2"/>
      <c r="W42" s="2"/>
      <c r="X42" s="2"/>
      <c r="Y42" s="2"/>
      <c r="Z42" s="2"/>
      <c r="AA42" s="2"/>
      <c r="AB42" s="2"/>
      <c r="AC42" s="2"/>
      <c r="AD42" s="2"/>
      <c r="AE42" s="2"/>
      <c r="AF42" s="2"/>
      <c r="AG42" s="2"/>
      <c r="AH42" s="2"/>
      <c r="AI42" s="2"/>
      <c r="AJ42" s="2"/>
      <c r="AK42" s="2"/>
      <c r="AL42" s="2"/>
      <c r="AM42" s="2"/>
      <c r="AN42" s="2"/>
    </row>
    <row r="43" spans="1:40" ht="18" customHeight="1" x14ac:dyDescent="0.35">
      <c r="A43" s="2"/>
      <c r="B43" s="2"/>
      <c r="C43" s="2"/>
      <c r="D43" s="32"/>
      <c r="E43" s="32"/>
      <c r="F43" s="2"/>
      <c r="G43" s="2"/>
      <c r="H43" s="2"/>
      <c r="I43" s="3"/>
      <c r="J43" s="28"/>
      <c r="K43" s="15"/>
      <c r="L43" s="5"/>
      <c r="M43" s="5"/>
      <c r="N43" s="2"/>
      <c r="O43" s="29"/>
      <c r="P43" s="25"/>
      <c r="Q43" s="16"/>
      <c r="R43" s="16"/>
      <c r="S43" s="16"/>
      <c r="T43" s="2"/>
      <c r="U43" s="2"/>
      <c r="V43" s="2"/>
      <c r="W43" s="2"/>
      <c r="X43" s="2"/>
      <c r="Y43" s="2"/>
      <c r="Z43" s="2"/>
      <c r="AA43" s="2"/>
      <c r="AB43" s="2"/>
      <c r="AC43" s="2"/>
      <c r="AD43" s="2"/>
      <c r="AE43" s="2"/>
      <c r="AF43" s="2"/>
      <c r="AG43" s="2"/>
      <c r="AH43" s="2"/>
      <c r="AI43" s="2"/>
      <c r="AJ43" s="2"/>
      <c r="AK43" s="2"/>
      <c r="AL43" s="2"/>
      <c r="AM43" s="2"/>
      <c r="AN43" s="2"/>
    </row>
    <row r="44" spans="1:40" ht="18" customHeight="1" x14ac:dyDescent="0.35">
      <c r="A44" s="2"/>
      <c r="B44" s="2"/>
      <c r="C44" s="2"/>
      <c r="D44" s="32"/>
      <c r="E44" s="32"/>
      <c r="F44" s="2"/>
      <c r="G44" s="2"/>
      <c r="H44" s="2"/>
      <c r="I44" s="3"/>
      <c r="J44" s="28"/>
      <c r="K44" s="15"/>
      <c r="L44" s="5"/>
      <c r="M44" s="5"/>
      <c r="N44" s="2"/>
      <c r="O44" s="29"/>
      <c r="P44" s="25"/>
      <c r="Q44" s="16"/>
      <c r="R44" s="16"/>
      <c r="S44" s="16"/>
      <c r="T44" s="2"/>
      <c r="U44" s="2"/>
      <c r="V44" s="2"/>
      <c r="W44" s="2"/>
      <c r="X44" s="2"/>
      <c r="Y44" s="2"/>
      <c r="Z44" s="2"/>
      <c r="AA44" s="2"/>
      <c r="AB44" s="2"/>
      <c r="AC44" s="2"/>
      <c r="AD44" s="2"/>
      <c r="AE44" s="2"/>
      <c r="AF44" s="2"/>
      <c r="AG44" s="2"/>
      <c r="AH44" s="2"/>
      <c r="AI44" s="2"/>
      <c r="AJ44" s="2"/>
      <c r="AK44" s="2"/>
      <c r="AL44" s="2"/>
      <c r="AM44" s="2"/>
      <c r="AN44" s="2"/>
    </row>
    <row r="45" spans="1:40" ht="18" customHeight="1" x14ac:dyDescent="0.35">
      <c r="A45" s="2"/>
      <c r="B45" s="2"/>
      <c r="C45" s="2"/>
      <c r="D45" s="32"/>
      <c r="E45" s="32"/>
      <c r="F45" s="2"/>
      <c r="G45" s="2"/>
      <c r="H45" s="2"/>
      <c r="I45" s="3"/>
      <c r="J45" s="28"/>
      <c r="K45" s="15"/>
      <c r="L45" s="5"/>
      <c r="M45" s="5"/>
      <c r="N45" s="2"/>
      <c r="O45" s="29"/>
      <c r="P45" s="25"/>
      <c r="Q45" s="16"/>
      <c r="R45" s="16"/>
      <c r="S45" s="16"/>
      <c r="T45" s="2"/>
      <c r="U45" s="2"/>
      <c r="V45" s="2"/>
      <c r="W45" s="2"/>
      <c r="X45" s="2"/>
      <c r="Y45" s="2"/>
      <c r="Z45" s="2"/>
      <c r="AA45" s="2"/>
      <c r="AB45" s="2"/>
      <c r="AC45" s="2"/>
      <c r="AD45" s="2"/>
      <c r="AE45" s="2"/>
      <c r="AF45" s="2"/>
      <c r="AG45" s="2"/>
      <c r="AH45" s="2"/>
      <c r="AI45" s="2"/>
      <c r="AJ45" s="2"/>
      <c r="AK45" s="2"/>
      <c r="AL45" s="2"/>
      <c r="AM45" s="2"/>
      <c r="AN45" s="2"/>
    </row>
    <row r="46" spans="1:40" ht="18" customHeight="1" x14ac:dyDescent="0.35">
      <c r="A46" s="2"/>
      <c r="B46" s="2"/>
      <c r="C46" s="2"/>
      <c r="D46" s="32"/>
      <c r="E46" s="32"/>
      <c r="F46" s="2"/>
      <c r="G46" s="2"/>
      <c r="H46" s="2"/>
      <c r="I46" s="3"/>
      <c r="J46" s="28"/>
      <c r="K46" s="15"/>
      <c r="L46" s="5"/>
      <c r="M46" s="5"/>
      <c r="N46" s="2"/>
      <c r="O46" s="29"/>
      <c r="P46" s="25"/>
      <c r="Q46" s="16"/>
      <c r="R46" s="16"/>
      <c r="S46" s="16"/>
      <c r="T46" s="2"/>
      <c r="U46" s="2"/>
      <c r="V46" s="2"/>
      <c r="W46" s="2"/>
      <c r="X46" s="2"/>
      <c r="Y46" s="2"/>
      <c r="Z46" s="2"/>
      <c r="AA46" s="2"/>
      <c r="AB46" s="2"/>
      <c r="AC46" s="2"/>
      <c r="AD46" s="2"/>
      <c r="AE46" s="2"/>
      <c r="AF46" s="2"/>
      <c r="AG46" s="2"/>
      <c r="AH46" s="2"/>
      <c r="AI46" s="2"/>
      <c r="AJ46" s="2"/>
      <c r="AK46" s="2"/>
      <c r="AL46" s="2"/>
      <c r="AM46" s="2"/>
      <c r="AN46" s="2"/>
    </row>
    <row r="47" spans="1:40" ht="18" customHeight="1" x14ac:dyDescent="0.35">
      <c r="A47" s="2"/>
      <c r="B47" s="2"/>
      <c r="C47" s="2"/>
      <c r="D47" s="32"/>
      <c r="E47" s="32"/>
      <c r="F47" s="2"/>
      <c r="G47" s="2"/>
      <c r="H47" s="2"/>
      <c r="I47" s="3"/>
      <c r="J47" s="28"/>
      <c r="K47" s="15"/>
      <c r="L47" s="5"/>
      <c r="M47" s="5"/>
      <c r="N47" s="2"/>
      <c r="O47" s="29"/>
      <c r="P47" s="25"/>
      <c r="Q47" s="16"/>
      <c r="R47" s="16"/>
      <c r="S47" s="16"/>
      <c r="T47" s="2"/>
      <c r="U47" s="2"/>
      <c r="V47" s="2"/>
      <c r="W47" s="2"/>
      <c r="X47" s="2"/>
      <c r="Y47" s="2"/>
      <c r="Z47" s="2"/>
      <c r="AA47" s="2"/>
      <c r="AB47" s="2"/>
      <c r="AC47" s="2"/>
      <c r="AD47" s="2"/>
      <c r="AE47" s="2"/>
      <c r="AF47" s="2"/>
      <c r="AG47" s="2"/>
      <c r="AH47" s="2"/>
      <c r="AI47" s="2"/>
      <c r="AJ47" s="2"/>
      <c r="AK47" s="2"/>
      <c r="AL47" s="2"/>
      <c r="AM47" s="2"/>
      <c r="AN47" s="2"/>
    </row>
    <row r="48" spans="1:40" ht="18" customHeight="1" x14ac:dyDescent="0.35">
      <c r="A48" s="2"/>
      <c r="B48" s="2"/>
      <c r="C48" s="2"/>
      <c r="D48" s="32"/>
      <c r="E48" s="32"/>
      <c r="F48" s="2"/>
      <c r="G48" s="2"/>
      <c r="H48" s="2"/>
      <c r="I48" s="3"/>
      <c r="J48" s="28"/>
      <c r="K48" s="15"/>
      <c r="L48" s="5"/>
      <c r="M48" s="5"/>
      <c r="N48" s="2"/>
      <c r="O48" s="29"/>
      <c r="P48" s="25"/>
      <c r="Q48" s="16"/>
      <c r="R48" s="16"/>
      <c r="S48" s="16"/>
      <c r="T48" s="2"/>
      <c r="U48" s="2"/>
      <c r="V48" s="2"/>
      <c r="W48" s="2"/>
      <c r="X48" s="2"/>
      <c r="Y48" s="2"/>
      <c r="Z48" s="2"/>
      <c r="AA48" s="2"/>
      <c r="AB48" s="2"/>
      <c r="AC48" s="2"/>
      <c r="AD48" s="2"/>
      <c r="AE48" s="2"/>
      <c r="AF48" s="2"/>
      <c r="AG48" s="2"/>
      <c r="AH48" s="2"/>
      <c r="AI48" s="2"/>
      <c r="AJ48" s="2"/>
      <c r="AK48" s="2"/>
      <c r="AL48" s="2"/>
      <c r="AM48" s="2"/>
      <c r="AN48" s="2"/>
    </row>
    <row r="49" spans="1:40" ht="18" customHeight="1" x14ac:dyDescent="0.35">
      <c r="A49" s="2"/>
      <c r="B49" s="2"/>
      <c r="C49" s="2"/>
      <c r="D49" s="32"/>
      <c r="E49" s="32"/>
      <c r="F49" s="2"/>
      <c r="G49" s="2"/>
      <c r="H49" s="2"/>
      <c r="I49" s="3"/>
      <c r="J49" s="28"/>
      <c r="K49" s="15"/>
      <c r="L49" s="5"/>
      <c r="M49" s="5"/>
      <c r="N49" s="2"/>
      <c r="O49" s="29"/>
      <c r="P49" s="25"/>
      <c r="Q49" s="16"/>
      <c r="R49" s="16"/>
      <c r="S49" s="16"/>
      <c r="T49" s="2"/>
      <c r="U49" s="2"/>
      <c r="V49" s="2"/>
      <c r="W49" s="2"/>
      <c r="X49" s="2"/>
      <c r="Y49" s="2"/>
      <c r="Z49" s="2"/>
      <c r="AA49" s="2"/>
      <c r="AB49" s="2"/>
      <c r="AC49" s="2"/>
      <c r="AD49" s="2"/>
      <c r="AE49" s="2"/>
      <c r="AF49" s="2"/>
      <c r="AG49" s="2"/>
      <c r="AH49" s="2"/>
      <c r="AI49" s="2"/>
      <c r="AJ49" s="2"/>
      <c r="AK49" s="2"/>
      <c r="AL49" s="2"/>
      <c r="AM49" s="2"/>
      <c r="AN49" s="2"/>
    </row>
    <row r="50" spans="1:40" ht="18" customHeight="1" x14ac:dyDescent="0.35">
      <c r="A50" s="2"/>
      <c r="B50" s="2"/>
      <c r="C50" s="2"/>
      <c r="D50" s="32"/>
      <c r="E50" s="32"/>
      <c r="F50" s="2"/>
      <c r="G50" s="2"/>
      <c r="H50" s="2"/>
      <c r="I50" s="3"/>
      <c r="J50" s="28"/>
      <c r="K50" s="15"/>
      <c r="L50" s="5"/>
      <c r="M50" s="5"/>
      <c r="N50" s="2"/>
      <c r="O50" s="29"/>
      <c r="P50" s="25"/>
      <c r="Q50" s="16"/>
      <c r="R50" s="16"/>
      <c r="S50" s="16"/>
      <c r="T50" s="2"/>
      <c r="U50" s="2"/>
      <c r="V50" s="2"/>
      <c r="W50" s="2"/>
      <c r="X50" s="2"/>
      <c r="Y50" s="2"/>
      <c r="Z50" s="2"/>
      <c r="AA50" s="2"/>
      <c r="AB50" s="2"/>
      <c r="AC50" s="2"/>
      <c r="AD50" s="2"/>
      <c r="AE50" s="2"/>
      <c r="AF50" s="2"/>
      <c r="AG50" s="2"/>
      <c r="AH50" s="2"/>
      <c r="AI50" s="2"/>
      <c r="AJ50" s="2"/>
      <c r="AK50" s="2"/>
      <c r="AL50" s="2"/>
      <c r="AM50" s="2"/>
      <c r="AN50" s="2"/>
    </row>
    <row r="51" spans="1:40" ht="18" customHeight="1" x14ac:dyDescent="0.35">
      <c r="A51" s="2"/>
      <c r="B51" s="2"/>
      <c r="C51" s="2"/>
      <c r="D51" s="32"/>
      <c r="E51" s="32"/>
      <c r="F51" s="2"/>
      <c r="G51" s="2"/>
      <c r="H51" s="2"/>
      <c r="I51" s="3"/>
      <c r="J51" s="28"/>
      <c r="K51" s="15"/>
      <c r="L51" s="5"/>
      <c r="M51" s="5"/>
      <c r="N51" s="2"/>
      <c r="O51" s="29"/>
      <c r="P51" s="25"/>
      <c r="Q51" s="16"/>
      <c r="R51" s="16"/>
      <c r="S51" s="16"/>
      <c r="T51" s="2"/>
      <c r="U51" s="2"/>
      <c r="V51" s="2"/>
      <c r="W51" s="2"/>
      <c r="X51" s="2"/>
      <c r="Y51" s="2"/>
      <c r="Z51" s="2"/>
      <c r="AA51" s="2"/>
      <c r="AB51" s="2"/>
      <c r="AC51" s="2"/>
      <c r="AD51" s="2"/>
      <c r="AE51" s="2"/>
      <c r="AF51" s="2"/>
      <c r="AG51" s="2"/>
      <c r="AH51" s="2"/>
      <c r="AI51" s="2"/>
      <c r="AJ51" s="2"/>
      <c r="AK51" s="2"/>
      <c r="AL51" s="2"/>
      <c r="AM51" s="2"/>
      <c r="AN51" s="2"/>
    </row>
    <row r="52" spans="1:40" ht="18" customHeight="1" x14ac:dyDescent="0.35">
      <c r="A52" s="2"/>
      <c r="B52" s="2"/>
      <c r="C52" s="2"/>
      <c r="D52" s="32"/>
      <c r="E52" s="32"/>
      <c r="F52" s="2"/>
      <c r="G52" s="2"/>
      <c r="H52" s="2"/>
      <c r="I52" s="3"/>
      <c r="J52" s="28"/>
      <c r="K52" s="15"/>
      <c r="L52" s="5"/>
      <c r="M52" s="5"/>
      <c r="N52" s="2"/>
      <c r="O52" s="29"/>
      <c r="P52" s="25"/>
      <c r="Q52" s="16"/>
      <c r="R52" s="16"/>
      <c r="S52" s="16"/>
      <c r="T52" s="2"/>
      <c r="U52" s="2"/>
      <c r="V52" s="2"/>
      <c r="W52" s="2"/>
      <c r="X52" s="2"/>
      <c r="Y52" s="2"/>
      <c r="Z52" s="2"/>
      <c r="AA52" s="2"/>
      <c r="AB52" s="2"/>
      <c r="AC52" s="2"/>
      <c r="AD52" s="2"/>
      <c r="AE52" s="2"/>
      <c r="AF52" s="2"/>
      <c r="AG52" s="2"/>
      <c r="AH52" s="2"/>
      <c r="AI52" s="2"/>
      <c r="AJ52" s="2"/>
      <c r="AK52" s="2"/>
      <c r="AL52" s="2"/>
      <c r="AM52" s="2"/>
      <c r="AN52" s="2"/>
    </row>
    <row r="53" spans="1:40" ht="18" customHeight="1" x14ac:dyDescent="0.35">
      <c r="A53" s="2"/>
      <c r="B53" s="2"/>
      <c r="C53" s="2"/>
      <c r="D53" s="32"/>
      <c r="E53" s="32"/>
      <c r="F53" s="2"/>
      <c r="G53" s="2"/>
      <c r="H53" s="2"/>
      <c r="I53" s="3"/>
      <c r="J53" s="28"/>
      <c r="K53" s="15"/>
      <c r="L53" s="5"/>
      <c r="M53" s="5"/>
      <c r="N53" s="2"/>
      <c r="O53" s="29"/>
      <c r="P53" s="25"/>
      <c r="Q53" s="16"/>
      <c r="R53" s="16"/>
      <c r="S53" s="16"/>
      <c r="T53" s="2"/>
      <c r="U53" s="2"/>
      <c r="V53" s="2"/>
      <c r="W53" s="2"/>
      <c r="X53" s="2"/>
      <c r="Y53" s="2"/>
      <c r="Z53" s="2"/>
      <c r="AA53" s="2"/>
      <c r="AB53" s="2"/>
      <c r="AC53" s="2"/>
      <c r="AD53" s="2"/>
      <c r="AE53" s="2"/>
      <c r="AF53" s="2"/>
      <c r="AG53" s="2"/>
      <c r="AH53" s="2"/>
      <c r="AI53" s="2"/>
      <c r="AJ53" s="2"/>
      <c r="AK53" s="2"/>
      <c r="AL53" s="2"/>
      <c r="AM53" s="2"/>
      <c r="AN53" s="2"/>
    </row>
    <row r="54" spans="1:40" ht="18" customHeight="1" x14ac:dyDescent="0.35">
      <c r="A54" s="2"/>
      <c r="B54" s="2"/>
      <c r="C54" s="2"/>
      <c r="D54" s="32"/>
      <c r="E54" s="32"/>
      <c r="F54" s="2"/>
      <c r="G54" s="2"/>
      <c r="H54" s="2"/>
      <c r="I54" s="3"/>
      <c r="J54" s="28"/>
      <c r="K54" s="15"/>
      <c r="L54" s="5"/>
      <c r="M54" s="5"/>
      <c r="N54" s="2"/>
      <c r="O54" s="29"/>
      <c r="P54" s="25"/>
      <c r="Q54" s="16"/>
      <c r="R54" s="16"/>
      <c r="S54" s="16"/>
      <c r="T54" s="2"/>
      <c r="U54" s="2"/>
      <c r="V54" s="2"/>
      <c r="W54" s="2"/>
      <c r="X54" s="2"/>
      <c r="Y54" s="2"/>
      <c r="Z54" s="2"/>
      <c r="AA54" s="2"/>
      <c r="AB54" s="2"/>
      <c r="AC54" s="2"/>
      <c r="AD54" s="2"/>
      <c r="AE54" s="2"/>
      <c r="AF54" s="2"/>
      <c r="AG54" s="2"/>
      <c r="AH54" s="2"/>
      <c r="AI54" s="2"/>
      <c r="AJ54" s="2"/>
      <c r="AK54" s="2"/>
      <c r="AL54" s="2"/>
      <c r="AM54" s="2"/>
      <c r="AN54" s="2"/>
    </row>
    <row r="55" spans="1:40" ht="18" customHeight="1" x14ac:dyDescent="0.35">
      <c r="A55" s="2"/>
      <c r="B55" s="2"/>
      <c r="C55" s="2"/>
      <c r="D55" s="32"/>
      <c r="E55" s="32"/>
      <c r="F55" s="2"/>
      <c r="G55" s="2"/>
      <c r="H55" s="2"/>
      <c r="I55" s="3"/>
      <c r="J55" s="28"/>
      <c r="K55" s="15"/>
      <c r="L55" s="5"/>
      <c r="M55" s="5"/>
      <c r="N55" s="2"/>
      <c r="O55" s="29"/>
      <c r="P55" s="25"/>
      <c r="Q55" s="16"/>
      <c r="R55" s="16"/>
      <c r="S55" s="16"/>
      <c r="T55" s="2"/>
      <c r="U55" s="2"/>
      <c r="V55" s="2"/>
      <c r="W55" s="2"/>
      <c r="X55" s="2"/>
      <c r="Y55" s="2"/>
      <c r="Z55" s="2"/>
      <c r="AA55" s="2"/>
      <c r="AB55" s="2"/>
      <c r="AC55" s="2"/>
      <c r="AD55" s="2"/>
      <c r="AE55" s="2"/>
      <c r="AF55" s="2"/>
      <c r="AG55" s="2"/>
      <c r="AH55" s="2"/>
      <c r="AI55" s="2"/>
      <c r="AJ55" s="2"/>
      <c r="AK55" s="2"/>
      <c r="AL55" s="2"/>
      <c r="AM55" s="2"/>
      <c r="AN55" s="2"/>
    </row>
    <row r="56" spans="1:40" ht="18" customHeight="1" x14ac:dyDescent="0.35">
      <c r="A56" s="2"/>
      <c r="B56" s="2"/>
      <c r="C56" s="2"/>
      <c r="D56" s="32"/>
      <c r="E56" s="32"/>
      <c r="F56" s="2"/>
      <c r="G56" s="2"/>
      <c r="H56" s="2"/>
      <c r="I56" s="3"/>
      <c r="J56" s="28"/>
      <c r="K56" s="15"/>
      <c r="L56" s="5"/>
      <c r="M56" s="5"/>
      <c r="N56" s="2"/>
      <c r="O56" s="29"/>
      <c r="P56" s="25"/>
      <c r="Q56" s="16"/>
      <c r="R56" s="16"/>
      <c r="S56" s="16"/>
      <c r="T56" s="2"/>
      <c r="U56" s="2"/>
      <c r="V56" s="2"/>
      <c r="W56" s="2"/>
      <c r="X56" s="2"/>
      <c r="Y56" s="2"/>
      <c r="Z56" s="2"/>
      <c r="AA56" s="2"/>
      <c r="AB56" s="2"/>
      <c r="AC56" s="2"/>
      <c r="AD56" s="2"/>
      <c r="AE56" s="2"/>
      <c r="AF56" s="2"/>
      <c r="AG56" s="2"/>
      <c r="AH56" s="2"/>
      <c r="AI56" s="2"/>
      <c r="AJ56" s="2"/>
      <c r="AK56" s="2"/>
      <c r="AL56" s="2"/>
      <c r="AM56" s="2"/>
      <c r="AN56" s="2"/>
    </row>
    <row r="57" spans="1:40" ht="18" customHeight="1" x14ac:dyDescent="0.35">
      <c r="A57" s="2"/>
      <c r="B57" s="2"/>
      <c r="C57" s="2"/>
      <c r="D57" s="32"/>
      <c r="E57" s="32"/>
      <c r="F57" s="2"/>
      <c r="G57" s="2"/>
      <c r="H57" s="2"/>
      <c r="I57" s="3"/>
      <c r="J57" s="28"/>
      <c r="K57" s="15"/>
      <c r="L57" s="5"/>
      <c r="M57" s="5"/>
      <c r="N57" s="2"/>
      <c r="O57" s="29"/>
      <c r="P57" s="25"/>
      <c r="Q57" s="16"/>
      <c r="R57" s="16"/>
      <c r="S57" s="16"/>
      <c r="T57" s="2"/>
      <c r="U57" s="2"/>
      <c r="V57" s="2"/>
      <c r="W57" s="2"/>
      <c r="X57" s="2"/>
      <c r="Y57" s="2"/>
      <c r="Z57" s="2"/>
      <c r="AA57" s="2"/>
      <c r="AB57" s="2"/>
      <c r="AC57" s="2"/>
      <c r="AD57" s="2"/>
      <c r="AE57" s="2"/>
      <c r="AF57" s="2"/>
      <c r="AG57" s="2"/>
      <c r="AH57" s="2"/>
      <c r="AI57" s="2"/>
      <c r="AJ57" s="2"/>
      <c r="AK57" s="2"/>
      <c r="AL57" s="2"/>
      <c r="AM57" s="2"/>
      <c r="AN57" s="2"/>
    </row>
    <row r="58" spans="1:40" ht="18" customHeight="1" x14ac:dyDescent="0.35">
      <c r="A58" s="2"/>
      <c r="B58" s="2"/>
      <c r="C58" s="2"/>
      <c r="D58" s="32"/>
      <c r="E58" s="32"/>
      <c r="F58" s="2"/>
      <c r="G58" s="2"/>
      <c r="H58" s="2"/>
      <c r="I58" s="3"/>
      <c r="J58" s="28"/>
      <c r="K58" s="15"/>
      <c r="L58" s="5"/>
      <c r="M58" s="5"/>
      <c r="N58" s="2"/>
      <c r="O58" s="29"/>
      <c r="P58" s="25"/>
      <c r="Q58" s="16"/>
      <c r="R58" s="16"/>
      <c r="S58" s="16"/>
      <c r="T58" s="2"/>
      <c r="U58" s="2"/>
      <c r="V58" s="2"/>
      <c r="W58" s="2"/>
      <c r="X58" s="2"/>
      <c r="Y58" s="2"/>
      <c r="Z58" s="2"/>
      <c r="AA58" s="2"/>
      <c r="AB58" s="2"/>
      <c r="AC58" s="2"/>
      <c r="AD58" s="2"/>
      <c r="AE58" s="2"/>
      <c r="AF58" s="2"/>
      <c r="AG58" s="2"/>
      <c r="AH58" s="2"/>
      <c r="AI58" s="2"/>
      <c r="AJ58" s="2"/>
      <c r="AK58" s="2"/>
      <c r="AL58" s="2"/>
      <c r="AM58" s="2"/>
      <c r="AN58" s="2"/>
    </row>
    <row r="59" spans="1:40" ht="18" customHeight="1" thickBot="1" x14ac:dyDescent="0.4">
      <c r="A59" s="2"/>
      <c r="B59" s="2"/>
      <c r="C59" s="2"/>
      <c r="D59" s="32"/>
      <c r="E59" s="32"/>
      <c r="F59" s="2"/>
      <c r="G59" s="2"/>
      <c r="H59" s="2"/>
      <c r="I59" s="3"/>
      <c r="J59" s="28"/>
      <c r="K59" s="15"/>
      <c r="L59" s="5"/>
      <c r="M59" s="5"/>
      <c r="N59" s="2"/>
      <c r="O59" s="29"/>
      <c r="P59" s="26"/>
      <c r="Q59" s="17"/>
      <c r="R59" s="17"/>
      <c r="S59" s="17"/>
      <c r="T59" s="2"/>
      <c r="U59" s="2"/>
      <c r="V59" s="2"/>
      <c r="W59" s="2"/>
      <c r="X59" s="2"/>
      <c r="Y59" s="2"/>
      <c r="Z59" s="2"/>
      <c r="AA59" s="2"/>
      <c r="AB59" s="2"/>
      <c r="AC59" s="2"/>
      <c r="AD59" s="2"/>
      <c r="AE59" s="2"/>
      <c r="AF59" s="2"/>
      <c r="AG59" s="2"/>
      <c r="AH59" s="2"/>
      <c r="AI59" s="2"/>
      <c r="AJ59" s="2"/>
      <c r="AK59" s="2"/>
      <c r="AL59" s="2"/>
      <c r="AM59" s="2"/>
      <c r="AN59" s="2"/>
    </row>
  </sheetData>
  <dataValidations count="1">
    <dataValidation type="list" showInputMessage="1" showErrorMessage="1" sqref="D4:D12" xr:uid="{E45B8EC6-46EF-4F80-A705-E3DD6ECF38C1}">
      <formula1>Matériaux</formula1>
    </dataValidation>
  </dataValidations>
  <printOptions horizontalCentered="1"/>
  <pageMargins left="0.11811023622047245" right="0.11811023622047245" top="0.74803149606299213" bottom="0.74803149606299213" header="0.31496062992125984" footer="0.31496062992125984"/>
  <pageSetup paperSize="287" scale="60" orientation="landscape" r:id="rId1"/>
  <legacyDrawing r:id="rId2"/>
  <extLst>
    <ext xmlns:x14="http://schemas.microsoft.com/office/spreadsheetml/2009/9/main" uri="{CCE6A557-97BC-4b89-ADB6-D9C93CAAB3DF}">
      <x14:dataValidations xmlns:xm="http://schemas.microsoft.com/office/excel/2006/main" count="4">
        <x14:dataValidation type="list" showInputMessage="1" showErrorMessage="1" xr:uid="{8DC07040-4484-4880-BCFF-0275C4BA9EEE}">
          <x14:formula1>
            <xm:f>Listes!$C$1:$C$5</xm:f>
          </x14:formula1>
          <xm:sqref>J4</xm:sqref>
        </x14:dataValidation>
        <x14:dataValidation type="list" showInputMessage="1" showErrorMessage="1" xr:uid="{61256817-A3A2-4E89-A67E-892114FF9D01}">
          <x14:formula1>
            <xm:f>Listes!$B$1:$B$2</xm:f>
          </x14:formula1>
          <xm:sqref>K4:K12</xm:sqref>
        </x14:dataValidation>
        <x14:dataValidation type="list" allowBlank="1" showInputMessage="1" showErrorMessage="1" xr:uid="{BD578A3A-75F2-4BAE-AFD3-DD2790EB2779}">
          <x14:formula1>
            <xm:f>Feuil5!$B$21:$B$28</xm:f>
          </x14:formula1>
          <xm:sqref>E4:E12</xm:sqref>
        </x14:dataValidation>
        <x14:dataValidation type="list" allowBlank="1" showInputMessage="1" showErrorMessage="1" xr:uid="{E3016DE6-3191-4CBF-855A-B4134C2F1923}">
          <x14:formula1>
            <xm:f>Feuil5!$A$5:$A$44</xm:f>
          </x14:formula1>
          <xm:sqref>J5:J12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4"/>
  <sheetViews>
    <sheetView workbookViewId="0"/>
  </sheetViews>
  <sheetFormatPr defaultColWidth="11.07421875" defaultRowHeight="15.5" x14ac:dyDescent="0.35"/>
  <cols>
    <col min="1" max="1" width="12.15234375" customWidth="1"/>
    <col min="2" max="2" width="12.921875" customWidth="1"/>
  </cols>
  <sheetData>
    <row r="1" spans="1:7" x14ac:dyDescent="0.35">
      <c r="A1" s="19" t="s">
        <v>86</v>
      </c>
    </row>
    <row r="2" spans="1:7" x14ac:dyDescent="0.35">
      <c r="A2" s="19" t="s">
        <v>87</v>
      </c>
    </row>
    <row r="3" spans="1:7" s="18" customFormat="1" ht="20" x14ac:dyDescent="0.35">
      <c r="C3" s="42" t="s">
        <v>88</v>
      </c>
      <c r="D3" s="42"/>
      <c r="E3" s="42"/>
      <c r="F3" s="42"/>
      <c r="G3" s="42"/>
    </row>
    <row r="4" spans="1:7" s="41" customFormat="1" ht="46.5" x14ac:dyDescent="0.35">
      <c r="A4" s="39" t="s">
        <v>89</v>
      </c>
      <c r="B4" s="39" t="s">
        <v>90</v>
      </c>
      <c r="C4" s="40">
        <v>10</v>
      </c>
      <c r="D4" s="40">
        <v>15</v>
      </c>
      <c r="E4" s="40">
        <v>20</v>
      </c>
      <c r="F4" s="40">
        <v>25</v>
      </c>
      <c r="G4" s="40">
        <v>30</v>
      </c>
    </row>
    <row r="5" spans="1:7" x14ac:dyDescent="0.35">
      <c r="A5" s="36">
        <v>30</v>
      </c>
      <c r="B5" s="22">
        <v>15</v>
      </c>
      <c r="C5" s="22">
        <v>100.3</v>
      </c>
      <c r="D5" s="22">
        <v>86.4</v>
      </c>
      <c r="E5" s="22">
        <v>74.900000000000006</v>
      </c>
      <c r="F5" s="22">
        <v>64.900000000000006</v>
      </c>
      <c r="G5" s="22">
        <v>56.4</v>
      </c>
    </row>
    <row r="6" spans="1:7" x14ac:dyDescent="0.35">
      <c r="A6" s="36"/>
      <c r="B6" s="22">
        <v>18</v>
      </c>
      <c r="C6" s="22">
        <v>80.2</v>
      </c>
      <c r="D6" s="22">
        <v>69.099999999999994</v>
      </c>
      <c r="E6" s="22">
        <v>59.9</v>
      </c>
      <c r="F6" s="22">
        <v>51.9</v>
      </c>
      <c r="G6" s="22">
        <v>45.1</v>
      </c>
    </row>
    <row r="7" spans="1:7" x14ac:dyDescent="0.35">
      <c r="A7" s="36"/>
      <c r="B7" s="22">
        <v>19</v>
      </c>
      <c r="C7" s="22">
        <f>AVERAGE(C6,C8)</f>
        <v>73.5</v>
      </c>
      <c r="D7" s="22">
        <f t="shared" ref="D7:G7" si="0">AVERAGE(D6,D8)</f>
        <v>63.349999999999994</v>
      </c>
      <c r="E7" s="22">
        <f t="shared" si="0"/>
        <v>54.9</v>
      </c>
      <c r="F7" s="22">
        <f t="shared" si="0"/>
        <v>47.599999999999994</v>
      </c>
      <c r="G7" s="22">
        <f t="shared" si="0"/>
        <v>41.35</v>
      </c>
    </row>
    <row r="8" spans="1:7" x14ac:dyDescent="0.35">
      <c r="A8" s="36"/>
      <c r="B8" s="22">
        <v>20</v>
      </c>
      <c r="C8" s="22">
        <v>66.8</v>
      </c>
      <c r="D8" s="22">
        <v>57.6</v>
      </c>
      <c r="E8" s="22">
        <v>49.9</v>
      </c>
      <c r="F8" s="22">
        <v>43.3</v>
      </c>
      <c r="G8" s="22">
        <v>37.6</v>
      </c>
    </row>
    <row r="9" spans="1:7" x14ac:dyDescent="0.35">
      <c r="A9" s="36"/>
      <c r="B9" s="22">
        <v>21</v>
      </c>
      <c r="C9" s="22">
        <f>AVERAGE(C10,C8)</f>
        <v>60.15</v>
      </c>
      <c r="D9" s="22">
        <f t="shared" ref="D9:G9" si="1">AVERAGE(D10,D8)</f>
        <v>51.85</v>
      </c>
      <c r="E9" s="22">
        <f t="shared" si="1"/>
        <v>44.9</v>
      </c>
      <c r="F9" s="22">
        <f t="shared" si="1"/>
        <v>38.950000000000003</v>
      </c>
      <c r="G9" s="22">
        <f t="shared" si="1"/>
        <v>33.85</v>
      </c>
    </row>
    <row r="10" spans="1:7" x14ac:dyDescent="0.35">
      <c r="A10" s="36"/>
      <c r="B10" s="22">
        <v>22</v>
      </c>
      <c r="C10" s="22">
        <v>53.5</v>
      </c>
      <c r="D10" s="22">
        <v>46.1</v>
      </c>
      <c r="E10" s="22">
        <v>39.9</v>
      </c>
      <c r="F10" s="22">
        <v>34.6</v>
      </c>
      <c r="G10" s="22">
        <v>30.1</v>
      </c>
    </row>
    <row r="11" spans="1:7" x14ac:dyDescent="0.35">
      <c r="A11" s="36"/>
      <c r="B11" s="22">
        <v>23</v>
      </c>
      <c r="C11" s="22">
        <f>AVERAGE(C10,C12)</f>
        <v>46.8</v>
      </c>
      <c r="D11" s="22">
        <f t="shared" ref="D11:G11" si="2">AVERAGE(D10,D12)</f>
        <v>40.35</v>
      </c>
      <c r="E11" s="22">
        <f t="shared" si="2"/>
        <v>34.9</v>
      </c>
      <c r="F11" s="22">
        <f t="shared" si="2"/>
        <v>30.3</v>
      </c>
      <c r="G11" s="22">
        <f t="shared" si="2"/>
        <v>26.35</v>
      </c>
    </row>
    <row r="12" spans="1:7" x14ac:dyDescent="0.35">
      <c r="A12" s="36"/>
      <c r="B12" s="22">
        <v>24</v>
      </c>
      <c r="C12" s="22">
        <v>40.1</v>
      </c>
      <c r="D12" s="22">
        <v>34.6</v>
      </c>
      <c r="E12" s="22">
        <v>29.9</v>
      </c>
      <c r="F12" s="22">
        <v>26</v>
      </c>
      <c r="G12" s="22">
        <v>22.6</v>
      </c>
    </row>
    <row r="13" spans="1:7" x14ac:dyDescent="0.35">
      <c r="A13" s="36">
        <v>35</v>
      </c>
      <c r="B13" s="22">
        <v>15</v>
      </c>
      <c r="C13" s="22">
        <v>133.69999999999999</v>
      </c>
      <c r="D13" s="22">
        <v>115.2</v>
      </c>
      <c r="E13" s="22">
        <v>99.8</v>
      </c>
      <c r="F13" s="22">
        <v>86.5</v>
      </c>
      <c r="G13" s="22">
        <v>75.2</v>
      </c>
    </row>
    <row r="14" spans="1:7" x14ac:dyDescent="0.35">
      <c r="A14" s="36"/>
      <c r="B14" s="22">
        <v>18</v>
      </c>
      <c r="C14" s="22">
        <v>113.6</v>
      </c>
      <c r="D14" s="22">
        <v>97.9</v>
      </c>
      <c r="E14" s="22">
        <v>84.8</v>
      </c>
      <c r="F14" s="22">
        <v>73.5</v>
      </c>
      <c r="G14" s="22">
        <v>63.9</v>
      </c>
    </row>
    <row r="15" spans="1:7" x14ac:dyDescent="0.35">
      <c r="A15" s="36"/>
      <c r="B15" s="22">
        <v>19</v>
      </c>
      <c r="C15" s="22">
        <f>AVERAGE(C14,C16)</f>
        <v>106.94999999999999</v>
      </c>
      <c r="D15" s="22">
        <f t="shared" ref="D15" si="3">AVERAGE(D14,D16)</f>
        <v>92.15</v>
      </c>
      <c r="E15" s="22">
        <f t="shared" ref="E15" si="4">AVERAGE(E14,E16)</f>
        <v>79.849999999999994</v>
      </c>
      <c r="F15" s="22">
        <f t="shared" ref="F15" si="5">AVERAGE(F14,F16)</f>
        <v>69.2</v>
      </c>
      <c r="G15" s="22">
        <f t="shared" ref="G15" si="6">AVERAGE(G14,G16)</f>
        <v>60.15</v>
      </c>
    </row>
    <row r="16" spans="1:7" x14ac:dyDescent="0.35">
      <c r="A16" s="36"/>
      <c r="B16" s="22">
        <v>20</v>
      </c>
      <c r="C16" s="22">
        <v>100.3</v>
      </c>
      <c r="D16" s="22">
        <v>86.4</v>
      </c>
      <c r="E16" s="22">
        <v>74.900000000000006</v>
      </c>
      <c r="F16" s="22">
        <v>64.900000000000006</v>
      </c>
      <c r="G16" s="22">
        <v>56.4</v>
      </c>
    </row>
    <row r="17" spans="1:7" x14ac:dyDescent="0.35">
      <c r="A17" s="36"/>
      <c r="B17" s="22">
        <v>21</v>
      </c>
      <c r="C17" s="22">
        <f>AVERAGE(C18,C16)</f>
        <v>93.6</v>
      </c>
      <c r="D17" s="22">
        <f t="shared" ref="D17" si="7">AVERAGE(D18,D16)</f>
        <v>80.650000000000006</v>
      </c>
      <c r="E17" s="22">
        <f t="shared" ref="E17" si="8">AVERAGE(E18,E16)</f>
        <v>69.900000000000006</v>
      </c>
      <c r="F17" s="22">
        <f t="shared" ref="F17" si="9">AVERAGE(F18,F16)</f>
        <v>60.550000000000004</v>
      </c>
      <c r="G17" s="22">
        <f t="shared" ref="G17" si="10">AVERAGE(G18,G16)</f>
        <v>52.65</v>
      </c>
    </row>
    <row r="18" spans="1:7" x14ac:dyDescent="0.35">
      <c r="A18" s="36"/>
      <c r="B18" s="22">
        <v>22</v>
      </c>
      <c r="C18" s="22">
        <v>86.9</v>
      </c>
      <c r="D18" s="22">
        <v>74.900000000000006</v>
      </c>
      <c r="E18" s="22">
        <v>64.900000000000006</v>
      </c>
      <c r="F18" s="22">
        <v>56.2</v>
      </c>
      <c r="G18" s="22">
        <v>48.9</v>
      </c>
    </row>
    <row r="19" spans="1:7" x14ac:dyDescent="0.35">
      <c r="A19" s="36"/>
      <c r="B19" s="22">
        <v>23</v>
      </c>
      <c r="C19" s="22">
        <f>AVERAGE(C18,C20)</f>
        <v>80.2</v>
      </c>
      <c r="D19" s="22">
        <f t="shared" ref="D19" si="11">AVERAGE(D18,D20)</f>
        <v>69.150000000000006</v>
      </c>
      <c r="E19" s="22">
        <f t="shared" ref="E19" si="12">AVERAGE(E18,E20)</f>
        <v>59.900000000000006</v>
      </c>
      <c r="F19" s="22">
        <f t="shared" ref="F19" si="13">AVERAGE(F18,F20)</f>
        <v>51.900000000000006</v>
      </c>
      <c r="G19" s="22">
        <f t="shared" ref="G19" si="14">AVERAGE(G18,G20)</f>
        <v>45.15</v>
      </c>
    </row>
    <row r="20" spans="1:7" x14ac:dyDescent="0.35">
      <c r="A20" s="36"/>
      <c r="B20" s="22">
        <v>24</v>
      </c>
      <c r="C20" s="22">
        <v>73.5</v>
      </c>
      <c r="D20" s="22">
        <v>63.4</v>
      </c>
      <c r="E20" s="22">
        <v>54.9</v>
      </c>
      <c r="F20" s="22">
        <v>47.6</v>
      </c>
      <c r="G20" s="22">
        <v>41.4</v>
      </c>
    </row>
    <row r="21" spans="1:7" x14ac:dyDescent="0.35">
      <c r="A21" s="36">
        <v>40</v>
      </c>
      <c r="B21" s="22">
        <v>15</v>
      </c>
      <c r="C21" s="22">
        <v>167.1</v>
      </c>
      <c r="D21" s="22">
        <v>144</v>
      </c>
      <c r="E21" s="22">
        <v>124.8</v>
      </c>
      <c r="F21" s="22">
        <v>108.2</v>
      </c>
      <c r="G21" s="22">
        <v>94</v>
      </c>
    </row>
    <row r="22" spans="1:7" x14ac:dyDescent="0.35">
      <c r="A22" s="36"/>
      <c r="B22" s="22">
        <v>18</v>
      </c>
      <c r="C22" s="22">
        <v>147</v>
      </c>
      <c r="D22" s="22">
        <v>126.7</v>
      </c>
      <c r="E22" s="22">
        <v>109.8</v>
      </c>
      <c r="F22" s="22">
        <v>95.2</v>
      </c>
      <c r="G22" s="22">
        <v>82.7</v>
      </c>
    </row>
    <row r="23" spans="1:7" x14ac:dyDescent="0.35">
      <c r="A23" s="36"/>
      <c r="B23" s="22">
        <v>19</v>
      </c>
      <c r="C23" s="22">
        <f>AVERAGE(C22,C24)</f>
        <v>140.35</v>
      </c>
      <c r="D23" s="22">
        <f t="shared" ref="D23" si="15">AVERAGE(D22,D24)</f>
        <v>120.95</v>
      </c>
      <c r="E23" s="22">
        <f t="shared" ref="E23" si="16">AVERAGE(E22,E24)</f>
        <v>104.8</v>
      </c>
      <c r="F23" s="22">
        <f t="shared" ref="F23" si="17">AVERAGE(F22,F24)</f>
        <v>90.85</v>
      </c>
      <c r="G23" s="22">
        <f t="shared" ref="G23" si="18">AVERAGE(G22,G24)</f>
        <v>78.95</v>
      </c>
    </row>
    <row r="24" spans="1:7" x14ac:dyDescent="0.35">
      <c r="A24" s="36"/>
      <c r="B24" s="22">
        <v>20</v>
      </c>
      <c r="C24" s="22">
        <v>133.69999999999999</v>
      </c>
      <c r="D24" s="22">
        <v>115.2</v>
      </c>
      <c r="E24" s="22">
        <v>99.8</v>
      </c>
      <c r="F24" s="22">
        <v>86.5</v>
      </c>
      <c r="G24" s="22">
        <v>75.2</v>
      </c>
    </row>
    <row r="25" spans="1:7" x14ac:dyDescent="0.35">
      <c r="A25" s="36"/>
      <c r="B25" s="22">
        <v>21</v>
      </c>
      <c r="C25" s="22">
        <f>AVERAGE(C26,C24)</f>
        <v>127</v>
      </c>
      <c r="D25" s="22">
        <f t="shared" ref="D25" si="19">AVERAGE(D26,D24)</f>
        <v>109.45</v>
      </c>
      <c r="E25" s="22">
        <f t="shared" ref="E25" si="20">AVERAGE(E26,E24)</f>
        <v>94.8</v>
      </c>
      <c r="F25" s="22">
        <f t="shared" ref="F25" si="21">AVERAGE(F26,F24)</f>
        <v>82.2</v>
      </c>
      <c r="G25" s="22">
        <f t="shared" ref="G25" si="22">AVERAGE(G26,G24)</f>
        <v>71.45</v>
      </c>
    </row>
    <row r="26" spans="1:7" x14ac:dyDescent="0.35">
      <c r="A26" s="36"/>
      <c r="B26" s="22">
        <v>22</v>
      </c>
      <c r="C26" s="22">
        <v>120.3</v>
      </c>
      <c r="D26" s="22">
        <v>103.7</v>
      </c>
      <c r="E26" s="22">
        <v>89.8</v>
      </c>
      <c r="F26" s="22">
        <v>77.900000000000006</v>
      </c>
      <c r="G26" s="22">
        <v>67.7</v>
      </c>
    </row>
    <row r="27" spans="1:7" x14ac:dyDescent="0.35">
      <c r="A27" s="36"/>
      <c r="B27" s="22">
        <v>23</v>
      </c>
      <c r="C27" s="22">
        <f>AVERAGE(C26,C28)</f>
        <v>113.6</v>
      </c>
      <c r="D27" s="22">
        <f t="shared" ref="D27" si="23">AVERAGE(D26,D28)</f>
        <v>97.95</v>
      </c>
      <c r="E27" s="22">
        <f t="shared" ref="E27" si="24">AVERAGE(E26,E28)</f>
        <v>84.8</v>
      </c>
      <c r="F27" s="22">
        <f t="shared" ref="F27" si="25">AVERAGE(F26,F28)</f>
        <v>73.550000000000011</v>
      </c>
      <c r="G27" s="22">
        <f t="shared" ref="G27" si="26">AVERAGE(G26,G28)</f>
        <v>63.95</v>
      </c>
    </row>
    <row r="28" spans="1:7" x14ac:dyDescent="0.35">
      <c r="A28" s="36"/>
      <c r="B28" s="22">
        <v>24</v>
      </c>
      <c r="C28" s="22">
        <v>106.9</v>
      </c>
      <c r="D28" s="22">
        <v>92.2</v>
      </c>
      <c r="E28" s="22">
        <v>79.8</v>
      </c>
      <c r="F28" s="22">
        <v>69.2</v>
      </c>
      <c r="G28" s="22">
        <v>60.2</v>
      </c>
    </row>
    <row r="29" spans="1:7" x14ac:dyDescent="0.35">
      <c r="A29" s="36">
        <v>45</v>
      </c>
      <c r="B29" s="22">
        <v>15</v>
      </c>
      <c r="C29" s="22">
        <v>200.5</v>
      </c>
      <c r="D29" s="22">
        <v>172.8</v>
      </c>
      <c r="E29" s="22">
        <v>149.69999999999999</v>
      </c>
      <c r="F29" s="22">
        <v>129.80000000000001</v>
      </c>
      <c r="G29" s="22">
        <v>112.8</v>
      </c>
    </row>
    <row r="30" spans="1:7" x14ac:dyDescent="0.35">
      <c r="A30" s="36"/>
      <c r="B30" s="22">
        <v>18</v>
      </c>
      <c r="C30" s="22">
        <v>180.5</v>
      </c>
      <c r="D30" s="22">
        <v>155.5</v>
      </c>
      <c r="E30" s="22">
        <v>134.69999999999999</v>
      </c>
      <c r="F30" s="22">
        <v>116.8</v>
      </c>
      <c r="G30" s="22">
        <v>101.5</v>
      </c>
    </row>
    <row r="31" spans="1:7" x14ac:dyDescent="0.35">
      <c r="A31" s="36"/>
      <c r="B31" s="22">
        <v>19</v>
      </c>
      <c r="C31" s="22">
        <f>AVERAGE(C30,C32)</f>
        <v>173.8</v>
      </c>
      <c r="D31" s="22">
        <f t="shared" ref="D31" si="27">AVERAGE(D30,D32)</f>
        <v>149.75</v>
      </c>
      <c r="E31" s="22">
        <f t="shared" ref="E31" si="28">AVERAGE(E30,E32)</f>
        <v>129.75</v>
      </c>
      <c r="F31" s="22">
        <f t="shared" ref="F31" si="29">AVERAGE(F30,F32)</f>
        <v>112.5</v>
      </c>
      <c r="G31" s="22">
        <f t="shared" ref="G31" si="30">AVERAGE(G30,G32)</f>
        <v>97.75</v>
      </c>
    </row>
    <row r="32" spans="1:7" x14ac:dyDescent="0.35">
      <c r="A32" s="36"/>
      <c r="B32" s="22">
        <v>20</v>
      </c>
      <c r="C32" s="22">
        <v>167.1</v>
      </c>
      <c r="D32" s="22">
        <v>144</v>
      </c>
      <c r="E32" s="22">
        <v>124.8</v>
      </c>
      <c r="F32" s="22">
        <v>108.2</v>
      </c>
      <c r="G32" s="22">
        <v>94</v>
      </c>
    </row>
    <row r="33" spans="1:7" x14ac:dyDescent="0.35">
      <c r="A33" s="36"/>
      <c r="B33" s="22">
        <v>21</v>
      </c>
      <c r="C33" s="22">
        <f>AVERAGE(C34,C32)</f>
        <v>160.39999999999998</v>
      </c>
      <c r="D33" s="22">
        <f t="shared" ref="D33" si="31">AVERAGE(D34,D32)</f>
        <v>138.25</v>
      </c>
      <c r="E33" s="22">
        <f t="shared" ref="E33" si="32">AVERAGE(E34,E32)</f>
        <v>119.8</v>
      </c>
      <c r="F33" s="22">
        <f t="shared" ref="F33" si="33">AVERAGE(F34,F32)</f>
        <v>103.85</v>
      </c>
      <c r="G33" s="22">
        <f t="shared" ref="G33" si="34">AVERAGE(G34,G32)</f>
        <v>90.25</v>
      </c>
    </row>
    <row r="34" spans="1:7" x14ac:dyDescent="0.35">
      <c r="A34" s="36"/>
      <c r="B34" s="22">
        <v>22</v>
      </c>
      <c r="C34" s="22">
        <v>153.69999999999999</v>
      </c>
      <c r="D34" s="22">
        <v>132.5</v>
      </c>
      <c r="E34" s="22">
        <v>114.8</v>
      </c>
      <c r="F34" s="22">
        <v>99.5</v>
      </c>
      <c r="G34" s="22">
        <v>86.5</v>
      </c>
    </row>
    <row r="35" spans="1:7" x14ac:dyDescent="0.35">
      <c r="A35" s="36"/>
      <c r="B35" s="22">
        <v>23</v>
      </c>
      <c r="C35" s="22">
        <f>AVERAGE(C34,C36)</f>
        <v>147.05000000000001</v>
      </c>
      <c r="D35" s="22">
        <f t="shared" ref="D35" si="35">AVERAGE(D34,D36)</f>
        <v>126.75</v>
      </c>
      <c r="E35" s="22">
        <f t="shared" ref="E35" si="36">AVERAGE(E34,E36)</f>
        <v>109.8</v>
      </c>
      <c r="F35" s="22">
        <f t="shared" ref="F35" si="37">AVERAGE(F34,F36)</f>
        <v>95.15</v>
      </c>
      <c r="G35" s="22">
        <f t="shared" ref="G35" si="38">AVERAGE(G34,G36)</f>
        <v>82.75</v>
      </c>
    </row>
    <row r="36" spans="1:7" x14ac:dyDescent="0.35">
      <c r="A36" s="36"/>
      <c r="B36" s="22">
        <v>24</v>
      </c>
      <c r="C36" s="22">
        <v>140.4</v>
      </c>
      <c r="D36" s="22">
        <v>121</v>
      </c>
      <c r="E36" s="22">
        <v>104.8</v>
      </c>
      <c r="F36" s="22">
        <v>90.8</v>
      </c>
      <c r="G36" s="22">
        <v>79</v>
      </c>
    </row>
    <row r="37" spans="1:7" x14ac:dyDescent="0.35">
      <c r="A37" s="36">
        <v>50</v>
      </c>
      <c r="B37" s="22">
        <v>15</v>
      </c>
      <c r="C37" s="22">
        <v>233.9</v>
      </c>
      <c r="D37" s="22">
        <v>201.6</v>
      </c>
      <c r="E37" s="22">
        <v>174.7</v>
      </c>
      <c r="F37" s="22">
        <v>151.4</v>
      </c>
      <c r="G37" s="22">
        <v>131.6</v>
      </c>
    </row>
    <row r="38" spans="1:7" x14ac:dyDescent="0.35">
      <c r="A38" s="36"/>
      <c r="B38" s="22">
        <v>18</v>
      </c>
      <c r="C38" s="22">
        <v>213.9</v>
      </c>
      <c r="D38" s="22">
        <v>184.4</v>
      </c>
      <c r="E38" s="22">
        <v>159.69999999999999</v>
      </c>
      <c r="F38" s="22">
        <v>138.4</v>
      </c>
      <c r="G38" s="22">
        <v>120.4</v>
      </c>
    </row>
    <row r="39" spans="1:7" x14ac:dyDescent="0.35">
      <c r="A39" s="36"/>
      <c r="B39" s="22">
        <v>19</v>
      </c>
      <c r="C39" s="22">
        <f>AVERAGE(C38,C40)</f>
        <v>207.2</v>
      </c>
      <c r="D39" s="22">
        <f t="shared" ref="D39" si="39">AVERAGE(D38,D40)</f>
        <v>178.60000000000002</v>
      </c>
      <c r="E39" s="22">
        <f t="shared" ref="E39" si="40">AVERAGE(E38,E40)</f>
        <v>154.69999999999999</v>
      </c>
      <c r="F39" s="22">
        <f t="shared" ref="F39" si="41">AVERAGE(F38,F40)</f>
        <v>134.10000000000002</v>
      </c>
      <c r="G39" s="22">
        <f t="shared" ref="G39" si="42">AVERAGE(G38,G40)</f>
        <v>116.6</v>
      </c>
    </row>
    <row r="40" spans="1:7" x14ac:dyDescent="0.35">
      <c r="A40" s="36"/>
      <c r="B40" s="22">
        <v>20</v>
      </c>
      <c r="C40" s="22">
        <v>200.5</v>
      </c>
      <c r="D40" s="22">
        <v>172.8</v>
      </c>
      <c r="E40" s="22">
        <v>149.69999999999999</v>
      </c>
      <c r="F40" s="22">
        <v>129.80000000000001</v>
      </c>
      <c r="G40" s="22">
        <v>112.8</v>
      </c>
    </row>
    <row r="41" spans="1:7" x14ac:dyDescent="0.35">
      <c r="A41" s="36"/>
      <c r="B41" s="22">
        <v>21</v>
      </c>
      <c r="C41" s="22">
        <f>AVERAGE(C42,C40)</f>
        <v>193.85</v>
      </c>
      <c r="D41" s="22">
        <f t="shared" ref="D41" si="43">AVERAGE(D42,D40)</f>
        <v>167.05</v>
      </c>
      <c r="E41" s="22">
        <f t="shared" ref="E41" si="44">AVERAGE(E42,E40)</f>
        <v>144.69999999999999</v>
      </c>
      <c r="F41" s="22">
        <f t="shared" ref="F41" si="45">AVERAGE(F42,F40)</f>
        <v>125.45</v>
      </c>
      <c r="G41" s="22">
        <f t="shared" ref="G41" si="46">AVERAGE(G42,G40)</f>
        <v>109.05</v>
      </c>
    </row>
    <row r="42" spans="1:7" x14ac:dyDescent="0.35">
      <c r="A42" s="36"/>
      <c r="B42" s="22">
        <v>22</v>
      </c>
      <c r="C42" s="22">
        <v>187.2</v>
      </c>
      <c r="D42" s="22">
        <v>161.30000000000001</v>
      </c>
      <c r="E42" s="22">
        <v>139.69999999999999</v>
      </c>
      <c r="F42" s="22">
        <v>121.1</v>
      </c>
      <c r="G42" s="22">
        <v>105.3</v>
      </c>
    </row>
    <row r="43" spans="1:7" x14ac:dyDescent="0.35">
      <c r="A43" s="36"/>
      <c r="B43" s="22">
        <v>23</v>
      </c>
      <c r="C43" s="22">
        <f>AVERAGE(C42,C44)</f>
        <v>180.5</v>
      </c>
      <c r="D43" s="22">
        <f t="shared" ref="D43" si="47">AVERAGE(D42,D44)</f>
        <v>155.55000000000001</v>
      </c>
      <c r="E43" s="22">
        <f t="shared" ref="E43" si="48">AVERAGE(E42,E44)</f>
        <v>134.69999999999999</v>
      </c>
      <c r="F43" s="22">
        <f t="shared" ref="F43" si="49">AVERAGE(F42,F44)</f>
        <v>116.8</v>
      </c>
      <c r="G43" s="22">
        <f t="shared" ref="G43" si="50">AVERAGE(G42,G44)</f>
        <v>101.55</v>
      </c>
    </row>
    <row r="44" spans="1:7" x14ac:dyDescent="0.35">
      <c r="A44" s="36"/>
      <c r="B44" s="22">
        <v>24</v>
      </c>
      <c r="C44" s="22">
        <v>173.8</v>
      </c>
      <c r="D44" s="22">
        <v>149.80000000000001</v>
      </c>
      <c r="E44" s="22">
        <v>129.69999999999999</v>
      </c>
      <c r="F44" s="22">
        <v>112.5</v>
      </c>
      <c r="G44" s="22">
        <v>97.8</v>
      </c>
    </row>
  </sheetData>
  <mergeCells count="5">
    <mergeCell ref="A5:A12"/>
    <mergeCell ref="A13:A20"/>
    <mergeCell ref="A21:A28"/>
    <mergeCell ref="A29:A36"/>
    <mergeCell ref="A37:A44"/>
  </mergeCells>
  <pageMargins left="0.7" right="0.7" top="0.75" bottom="0.75" header="0.3" footer="0.3"/>
  <pageSetup paperSize="9" fitToWidth="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C50473-C343-4781-96BC-0C5B72FD3EB2}">
  <dimension ref="A1:G44"/>
  <sheetViews>
    <sheetView workbookViewId="0"/>
  </sheetViews>
  <sheetFormatPr defaultRowHeight="15.5" x14ac:dyDescent="0.35"/>
  <sheetData>
    <row r="1" spans="1:7" x14ac:dyDescent="0.35">
      <c r="A1" s="19" t="s">
        <v>91</v>
      </c>
    </row>
    <row r="2" spans="1:7" x14ac:dyDescent="0.35">
      <c r="A2" s="19" t="s">
        <v>92</v>
      </c>
    </row>
    <row r="3" spans="1:7" ht="20" x14ac:dyDescent="0.4">
      <c r="A3" s="18"/>
      <c r="B3" s="18"/>
      <c r="C3" s="37" t="s">
        <v>88</v>
      </c>
      <c r="D3" s="37"/>
      <c r="E3" s="37"/>
      <c r="F3" s="37"/>
      <c r="G3" s="37"/>
    </row>
    <row r="4" spans="1:7" ht="62" x14ac:dyDescent="0.35">
      <c r="A4" s="20" t="s">
        <v>89</v>
      </c>
      <c r="B4" s="20" t="s">
        <v>90</v>
      </c>
      <c r="C4" s="21">
        <v>10</v>
      </c>
      <c r="D4" s="21">
        <v>15</v>
      </c>
      <c r="E4" s="21">
        <v>20</v>
      </c>
      <c r="F4" s="21">
        <v>25</v>
      </c>
      <c r="G4" s="21">
        <v>30</v>
      </c>
    </row>
    <row r="5" spans="1:7" x14ac:dyDescent="0.35">
      <c r="A5" s="36">
        <v>30</v>
      </c>
      <c r="B5" s="22">
        <v>15</v>
      </c>
      <c r="C5" s="22">
        <v>73.599999999999994</v>
      </c>
      <c r="D5" s="22">
        <v>65</v>
      </c>
      <c r="E5" s="22">
        <v>57.6</v>
      </c>
      <c r="F5" s="22">
        <v>51.1</v>
      </c>
      <c r="G5" s="22">
        <v>45.4</v>
      </c>
    </row>
    <row r="6" spans="1:7" x14ac:dyDescent="0.35">
      <c r="A6" s="36"/>
      <c r="B6" s="22">
        <v>18</v>
      </c>
      <c r="C6" s="22">
        <v>58.8</v>
      </c>
      <c r="D6" s="22">
        <v>52</v>
      </c>
      <c r="E6" s="22">
        <v>46.1</v>
      </c>
      <c r="F6" s="22">
        <v>40.9</v>
      </c>
      <c r="G6" s="22">
        <v>36.299999999999997</v>
      </c>
    </row>
    <row r="7" spans="1:7" x14ac:dyDescent="0.35">
      <c r="A7" s="36"/>
      <c r="B7" s="22">
        <v>19</v>
      </c>
      <c r="C7" s="22">
        <f>AVERAGE(C6,C8)</f>
        <v>53.9</v>
      </c>
      <c r="D7" s="22">
        <f>AVERAGE(D6,D8)</f>
        <v>47.65</v>
      </c>
      <c r="E7" s="22">
        <f>AVERAGE(E6,E8)</f>
        <v>42.25</v>
      </c>
      <c r="F7" s="22">
        <f>AVERAGE(F6,F8)</f>
        <v>37.5</v>
      </c>
      <c r="G7" s="22">
        <f>AVERAGE(G6,G8)</f>
        <v>33.299999999999997</v>
      </c>
    </row>
    <row r="8" spans="1:7" x14ac:dyDescent="0.35">
      <c r="A8" s="36"/>
      <c r="B8" s="22">
        <v>20</v>
      </c>
      <c r="C8" s="22">
        <v>49</v>
      </c>
      <c r="D8" s="22">
        <v>43.3</v>
      </c>
      <c r="E8" s="22">
        <v>38.4</v>
      </c>
      <c r="F8" s="22">
        <v>34.1</v>
      </c>
      <c r="G8" s="22">
        <v>30.3</v>
      </c>
    </row>
    <row r="9" spans="1:7" x14ac:dyDescent="0.35">
      <c r="A9" s="36"/>
      <c r="B9" s="22">
        <v>21</v>
      </c>
      <c r="C9" s="22">
        <f>AVERAGE(C10,C8)</f>
        <v>44.1</v>
      </c>
      <c r="D9" s="22">
        <f>AVERAGE(D10,D8)</f>
        <v>39</v>
      </c>
      <c r="E9" s="22">
        <f>AVERAGE(E10,E8)</f>
        <v>34.549999999999997</v>
      </c>
      <c r="F9" s="22">
        <f>AVERAGE(F10,F8)</f>
        <v>30.65</v>
      </c>
      <c r="G9" s="22">
        <f>AVERAGE(G10,G8)</f>
        <v>27.25</v>
      </c>
    </row>
    <row r="10" spans="1:7" x14ac:dyDescent="0.35">
      <c r="A10" s="36"/>
      <c r="B10" s="22">
        <v>22</v>
      </c>
      <c r="C10" s="22">
        <v>39.200000000000003</v>
      </c>
      <c r="D10" s="22">
        <v>34.700000000000003</v>
      </c>
      <c r="E10" s="22">
        <v>30.7</v>
      </c>
      <c r="F10" s="22">
        <v>27.2</v>
      </c>
      <c r="G10" s="22">
        <v>24.2</v>
      </c>
    </row>
    <row r="11" spans="1:7" x14ac:dyDescent="0.35">
      <c r="A11" s="36"/>
      <c r="B11" s="22">
        <v>23</v>
      </c>
      <c r="C11" s="22">
        <f>AVERAGE(C10,C12)</f>
        <v>34.299999999999997</v>
      </c>
      <c r="D11" s="22">
        <f>AVERAGE(D10,D12)</f>
        <v>30.35</v>
      </c>
      <c r="E11" s="22">
        <f>AVERAGE(E10,E12)</f>
        <v>26.85</v>
      </c>
      <c r="F11" s="22">
        <f>AVERAGE(F10,F12)</f>
        <v>23.799999999999997</v>
      </c>
      <c r="G11" s="22">
        <f>AVERAGE(G10,G12)</f>
        <v>21.2</v>
      </c>
    </row>
    <row r="12" spans="1:7" x14ac:dyDescent="0.35">
      <c r="A12" s="36"/>
      <c r="B12" s="22">
        <v>24</v>
      </c>
      <c r="C12" s="22">
        <v>29.4</v>
      </c>
      <c r="D12" s="22">
        <v>26</v>
      </c>
      <c r="E12" s="22">
        <v>23</v>
      </c>
      <c r="F12" s="22">
        <v>20.399999999999999</v>
      </c>
      <c r="G12" s="22">
        <v>18.2</v>
      </c>
    </row>
    <row r="13" spans="1:7" x14ac:dyDescent="0.35">
      <c r="A13" s="36">
        <v>35</v>
      </c>
      <c r="B13" s="22">
        <v>15</v>
      </c>
      <c r="C13" s="22">
        <v>98.1</v>
      </c>
      <c r="D13" s="22">
        <v>86.7</v>
      </c>
      <c r="E13" s="22">
        <v>76.8</v>
      </c>
      <c r="F13" s="22">
        <v>68.099999999999994</v>
      </c>
      <c r="G13" s="22">
        <v>60.5</v>
      </c>
    </row>
    <row r="14" spans="1:7" x14ac:dyDescent="0.35">
      <c r="A14" s="36"/>
      <c r="B14" s="22">
        <v>18</v>
      </c>
      <c r="C14" s="22">
        <v>83.4</v>
      </c>
      <c r="D14" s="22">
        <v>73.7</v>
      </c>
      <c r="E14" s="22">
        <v>65.3</v>
      </c>
      <c r="F14" s="22">
        <v>57.9</v>
      </c>
      <c r="G14" s="22">
        <v>51.5</v>
      </c>
    </row>
    <row r="15" spans="1:7" x14ac:dyDescent="0.35">
      <c r="A15" s="36"/>
      <c r="B15" s="22">
        <v>19</v>
      </c>
      <c r="C15" s="22">
        <f>AVERAGE(C14,C16)</f>
        <v>78.5</v>
      </c>
      <c r="D15" s="22">
        <f>AVERAGE(D14,D16)</f>
        <v>69.349999999999994</v>
      </c>
      <c r="E15" s="22">
        <f>AVERAGE(E14,E16)</f>
        <v>61.45</v>
      </c>
      <c r="F15" s="22">
        <f>AVERAGE(F14,F16)</f>
        <v>54.5</v>
      </c>
      <c r="G15" s="22">
        <f>AVERAGE(G14,G16)</f>
        <v>48.45</v>
      </c>
    </row>
    <row r="16" spans="1:7" x14ac:dyDescent="0.35">
      <c r="A16" s="36"/>
      <c r="B16" s="22">
        <v>20</v>
      </c>
      <c r="C16" s="22">
        <v>73.599999999999994</v>
      </c>
      <c r="D16" s="22">
        <v>65</v>
      </c>
      <c r="E16" s="22">
        <v>57.6</v>
      </c>
      <c r="F16" s="22">
        <v>51.1</v>
      </c>
      <c r="G16" s="22">
        <v>45.4</v>
      </c>
    </row>
    <row r="17" spans="1:7" x14ac:dyDescent="0.35">
      <c r="A17" s="36"/>
      <c r="B17" s="22">
        <v>21</v>
      </c>
      <c r="C17" s="22">
        <f>AVERAGE(C18,C16)</f>
        <v>68.699999999999989</v>
      </c>
      <c r="D17" s="22">
        <f>AVERAGE(D18,D16)</f>
        <v>60.65</v>
      </c>
      <c r="E17" s="22">
        <f>AVERAGE(E18,E16)</f>
        <v>53.75</v>
      </c>
      <c r="F17" s="22">
        <f>AVERAGE(F18,F16)</f>
        <v>47.7</v>
      </c>
      <c r="G17" s="22">
        <f>AVERAGE(G18,G16)</f>
        <v>42.4</v>
      </c>
    </row>
    <row r="18" spans="1:7" x14ac:dyDescent="0.35">
      <c r="A18" s="36"/>
      <c r="B18" s="22">
        <v>22</v>
      </c>
      <c r="C18" s="22">
        <v>63.8</v>
      </c>
      <c r="D18" s="22">
        <v>56.3</v>
      </c>
      <c r="E18" s="22">
        <v>49.9</v>
      </c>
      <c r="F18" s="22">
        <v>44.3</v>
      </c>
      <c r="G18" s="22">
        <v>39.4</v>
      </c>
    </row>
    <row r="19" spans="1:7" x14ac:dyDescent="0.35">
      <c r="A19" s="36"/>
      <c r="B19" s="22">
        <v>23</v>
      </c>
      <c r="C19" s="22">
        <f>AVERAGE(C18,C20)</f>
        <v>58.849999999999994</v>
      </c>
      <c r="D19" s="22">
        <f>AVERAGE(D18,D20)</f>
        <v>52</v>
      </c>
      <c r="E19" s="22">
        <f>AVERAGE(E18,E20)</f>
        <v>46.099999999999994</v>
      </c>
      <c r="F19" s="22">
        <f>AVERAGE(F18,F20)</f>
        <v>40.9</v>
      </c>
      <c r="G19" s="22">
        <f>AVERAGE(G18,G20)</f>
        <v>36.349999999999994</v>
      </c>
    </row>
    <row r="20" spans="1:7" x14ac:dyDescent="0.35">
      <c r="A20" s="36"/>
      <c r="B20" s="22">
        <v>24</v>
      </c>
      <c r="C20" s="22">
        <v>53.9</v>
      </c>
      <c r="D20" s="22">
        <v>47.7</v>
      </c>
      <c r="E20" s="22">
        <v>42.3</v>
      </c>
      <c r="F20" s="22">
        <v>37.5</v>
      </c>
      <c r="G20" s="22">
        <v>33.299999999999997</v>
      </c>
    </row>
    <row r="21" spans="1:7" x14ac:dyDescent="0.35">
      <c r="A21" s="36">
        <v>40</v>
      </c>
      <c r="B21" s="22">
        <v>15</v>
      </c>
      <c r="C21" s="22">
        <v>122.6</v>
      </c>
      <c r="D21" s="22">
        <v>108.4</v>
      </c>
      <c r="E21" s="22">
        <v>96</v>
      </c>
      <c r="F21" s="22">
        <v>85.2</v>
      </c>
      <c r="G21" s="22">
        <v>75.7</v>
      </c>
    </row>
    <row r="22" spans="1:7" x14ac:dyDescent="0.35">
      <c r="A22" s="36"/>
      <c r="B22" s="22">
        <v>18</v>
      </c>
      <c r="C22" s="22">
        <v>107.9</v>
      </c>
      <c r="D22" s="22">
        <v>95.3</v>
      </c>
      <c r="E22" s="22">
        <v>84.5</v>
      </c>
      <c r="F22" s="22">
        <v>74.900000000000006</v>
      </c>
      <c r="G22" s="22">
        <v>66.599999999999994</v>
      </c>
    </row>
    <row r="23" spans="1:7" x14ac:dyDescent="0.35">
      <c r="A23" s="36"/>
      <c r="B23" s="22">
        <v>19</v>
      </c>
      <c r="C23" s="22">
        <f>AVERAGE(C22,D24)</f>
        <v>97.300000000000011</v>
      </c>
      <c r="D23" s="22">
        <f>AVERAGE(D22,E24)</f>
        <v>86.05</v>
      </c>
      <c r="E23" s="22">
        <f>AVERAGE(E22,F24)</f>
        <v>76.3</v>
      </c>
      <c r="F23" s="22">
        <f>AVERAGE(F22,G24)</f>
        <v>67.7</v>
      </c>
      <c r="G23" s="22">
        <f>AVERAGE(G22,G24)</f>
        <v>63.55</v>
      </c>
    </row>
    <row r="24" spans="1:7" x14ac:dyDescent="0.35">
      <c r="A24" s="36"/>
      <c r="B24" s="22">
        <v>20</v>
      </c>
      <c r="C24" s="22">
        <v>98.1</v>
      </c>
      <c r="D24" s="22">
        <v>86.7</v>
      </c>
      <c r="E24" s="22">
        <v>76.8</v>
      </c>
      <c r="F24" s="22">
        <v>68.099999999999994</v>
      </c>
      <c r="G24" s="22">
        <v>60.5</v>
      </c>
    </row>
    <row r="25" spans="1:7" x14ac:dyDescent="0.35">
      <c r="A25" s="36"/>
      <c r="B25" s="22">
        <v>21</v>
      </c>
      <c r="C25" s="22">
        <f>AVERAGE(C26,D24)</f>
        <v>87.5</v>
      </c>
      <c r="D25" s="22">
        <f>AVERAGE(D26,E24)</f>
        <v>77.400000000000006</v>
      </c>
      <c r="E25" s="22">
        <f>AVERAGE(E26,F24)</f>
        <v>68.599999999999994</v>
      </c>
      <c r="F25" s="22">
        <f>AVERAGE(F26,G24)</f>
        <v>60.9</v>
      </c>
      <c r="G25" s="22">
        <f>AVERAGE(G26,G24)</f>
        <v>57.5</v>
      </c>
    </row>
    <row r="26" spans="1:7" x14ac:dyDescent="0.35">
      <c r="A26" s="36"/>
      <c r="B26" s="22">
        <v>22</v>
      </c>
      <c r="C26" s="22">
        <v>88.3</v>
      </c>
      <c r="D26" s="22">
        <v>78</v>
      </c>
      <c r="E26" s="22">
        <v>69.099999999999994</v>
      </c>
      <c r="F26" s="22">
        <v>61.3</v>
      </c>
      <c r="G26" s="22">
        <v>54.5</v>
      </c>
    </row>
    <row r="27" spans="1:7" x14ac:dyDescent="0.35">
      <c r="A27" s="36"/>
      <c r="B27" s="22">
        <v>23</v>
      </c>
      <c r="C27" s="22">
        <f>AVERAGE(C26,C28)</f>
        <v>83.4</v>
      </c>
      <c r="D27" s="22">
        <f>AVERAGE(D26,D28)</f>
        <v>73.650000000000006</v>
      </c>
      <c r="E27" s="22">
        <f>AVERAGE(E26,E28)</f>
        <v>65.3</v>
      </c>
      <c r="F27" s="22">
        <f>AVERAGE(F26,F28)</f>
        <v>57.9</v>
      </c>
      <c r="G27" s="22">
        <f>AVERAGE(G26,G28)</f>
        <v>51.45</v>
      </c>
    </row>
    <row r="28" spans="1:7" x14ac:dyDescent="0.35">
      <c r="A28" s="36"/>
      <c r="B28" s="22">
        <v>24</v>
      </c>
      <c r="C28" s="22">
        <v>78.5</v>
      </c>
      <c r="D28" s="22">
        <v>69.3</v>
      </c>
      <c r="E28" s="22">
        <v>61.5</v>
      </c>
      <c r="F28" s="22">
        <v>54.5</v>
      </c>
      <c r="G28" s="22">
        <v>48.4</v>
      </c>
    </row>
    <row r="29" spans="1:7" x14ac:dyDescent="0.35">
      <c r="A29" s="36">
        <v>45</v>
      </c>
      <c r="B29" s="22">
        <v>15</v>
      </c>
      <c r="C29" s="22">
        <v>147.1</v>
      </c>
      <c r="D29" s="22">
        <v>130</v>
      </c>
      <c r="E29" s="22">
        <v>115.2</v>
      </c>
      <c r="F29" s="22">
        <v>102.2</v>
      </c>
      <c r="G29" s="22">
        <v>90.8</v>
      </c>
    </row>
    <row r="30" spans="1:7" x14ac:dyDescent="0.35">
      <c r="A30" s="36"/>
      <c r="B30" s="22">
        <v>18</v>
      </c>
      <c r="C30" s="22">
        <v>132.4</v>
      </c>
      <c r="D30" s="22">
        <v>117</v>
      </c>
      <c r="E30" s="22">
        <v>103.7</v>
      </c>
      <c r="F30" s="22">
        <v>92</v>
      </c>
      <c r="G30" s="22">
        <v>81.7</v>
      </c>
    </row>
    <row r="31" spans="1:7" x14ac:dyDescent="0.35">
      <c r="A31" s="36"/>
      <c r="B31" s="22">
        <v>19</v>
      </c>
      <c r="C31" s="22">
        <f>AVERAGE(C30,C32)</f>
        <v>127.5</v>
      </c>
      <c r="D31" s="22">
        <f>AVERAGE(D30,D32)</f>
        <v>112.7</v>
      </c>
      <c r="E31" s="22">
        <f>AVERAGE(E30,E32)</f>
        <v>99.85</v>
      </c>
      <c r="F31" s="22">
        <f>AVERAGE(F30,F32)</f>
        <v>88.6</v>
      </c>
      <c r="G31" s="22">
        <f>AVERAGE(G30,G32)</f>
        <v>78.7</v>
      </c>
    </row>
    <row r="32" spans="1:7" x14ac:dyDescent="0.35">
      <c r="A32" s="36"/>
      <c r="B32" s="22">
        <v>20</v>
      </c>
      <c r="C32" s="22">
        <v>122.6</v>
      </c>
      <c r="D32" s="22">
        <v>108.4</v>
      </c>
      <c r="E32" s="22">
        <v>96</v>
      </c>
      <c r="F32" s="22">
        <v>85.2</v>
      </c>
      <c r="G32" s="22">
        <v>75.7</v>
      </c>
    </row>
    <row r="33" spans="1:7" x14ac:dyDescent="0.35">
      <c r="A33" s="36"/>
      <c r="B33" s="22">
        <v>21</v>
      </c>
      <c r="C33" s="22">
        <f>AVERAGE(C34,C32)</f>
        <v>117.69999999999999</v>
      </c>
      <c r="D33" s="22">
        <f>AVERAGE(D34,D32)</f>
        <v>104.05000000000001</v>
      </c>
      <c r="E33" s="22">
        <f>AVERAGE(E34,E32)</f>
        <v>92.15</v>
      </c>
      <c r="F33" s="22">
        <f>AVERAGE(F34,F32)</f>
        <v>81.75</v>
      </c>
      <c r="G33" s="22">
        <f>AVERAGE(G34,G32)</f>
        <v>72.650000000000006</v>
      </c>
    </row>
    <row r="34" spans="1:7" x14ac:dyDescent="0.35">
      <c r="A34" s="36"/>
      <c r="B34" s="22">
        <v>22</v>
      </c>
      <c r="C34" s="22">
        <v>112.8</v>
      </c>
      <c r="D34" s="22">
        <v>99.7</v>
      </c>
      <c r="E34" s="22">
        <v>88.3</v>
      </c>
      <c r="F34" s="22">
        <v>78.3</v>
      </c>
      <c r="G34" s="22">
        <v>69.599999999999994</v>
      </c>
    </row>
    <row r="35" spans="1:7" x14ac:dyDescent="0.35">
      <c r="A35" s="36"/>
      <c r="B35" s="22">
        <v>23</v>
      </c>
      <c r="C35" s="22">
        <f>AVERAGE(C34,C36)</f>
        <v>107.9</v>
      </c>
      <c r="D35" s="22">
        <f>AVERAGE(D34,D36)</f>
        <v>95.35</v>
      </c>
      <c r="E35" s="22">
        <f>AVERAGE(E34,E36)</f>
        <v>84.5</v>
      </c>
      <c r="F35" s="22">
        <f>AVERAGE(F34,F36)</f>
        <v>74.900000000000006</v>
      </c>
      <c r="G35" s="22">
        <f>AVERAGE(G34,G36)</f>
        <v>66.599999999999994</v>
      </c>
    </row>
    <row r="36" spans="1:7" x14ac:dyDescent="0.35">
      <c r="A36" s="36"/>
      <c r="B36" s="22">
        <v>24</v>
      </c>
      <c r="C36" s="22">
        <v>103</v>
      </c>
      <c r="D36" s="22">
        <v>91</v>
      </c>
      <c r="E36" s="22">
        <v>80.7</v>
      </c>
      <c r="F36" s="22">
        <v>71.5</v>
      </c>
      <c r="G36" s="22">
        <v>63.6</v>
      </c>
    </row>
    <row r="37" spans="1:7" x14ac:dyDescent="0.35">
      <c r="A37" s="36">
        <v>50</v>
      </c>
      <c r="B37" s="22">
        <v>15</v>
      </c>
      <c r="C37" s="22">
        <v>171.6</v>
      </c>
      <c r="D37" s="22">
        <v>151.69999999999999</v>
      </c>
      <c r="E37" s="22">
        <v>134.4</v>
      </c>
      <c r="F37" s="22">
        <v>119.2</v>
      </c>
      <c r="G37" s="22">
        <v>105.9</v>
      </c>
    </row>
    <row r="38" spans="1:7" x14ac:dyDescent="0.35">
      <c r="A38" s="36"/>
      <c r="B38" s="22">
        <v>18</v>
      </c>
      <c r="C38" s="22">
        <v>156.9</v>
      </c>
      <c r="D38" s="22">
        <v>138.69999999999999</v>
      </c>
      <c r="E38" s="22">
        <v>122.9</v>
      </c>
      <c r="F38" s="22">
        <v>109.2</v>
      </c>
      <c r="G38" s="22">
        <v>96.9</v>
      </c>
    </row>
    <row r="39" spans="1:7" x14ac:dyDescent="0.35">
      <c r="A39" s="36"/>
      <c r="B39" s="22">
        <v>19</v>
      </c>
      <c r="C39" s="22">
        <f>AVERAGE(C38,C40)</f>
        <v>152</v>
      </c>
      <c r="D39" s="22">
        <f>AVERAGE(D38,D40)</f>
        <v>134.35</v>
      </c>
      <c r="E39" s="22">
        <f>AVERAGE(E38,E40)</f>
        <v>119.05000000000001</v>
      </c>
      <c r="F39" s="22">
        <f>AVERAGE(F38,F40)</f>
        <v>105.7</v>
      </c>
      <c r="G39" s="22">
        <f>AVERAGE(G38,G40)</f>
        <v>93.740000000000009</v>
      </c>
    </row>
    <row r="40" spans="1:7" x14ac:dyDescent="0.35">
      <c r="A40" s="36"/>
      <c r="B40" s="22">
        <v>20</v>
      </c>
      <c r="C40" s="22">
        <v>147.1</v>
      </c>
      <c r="D40" s="22">
        <v>130</v>
      </c>
      <c r="E40" s="22">
        <v>115.2</v>
      </c>
      <c r="F40" s="22">
        <v>102.2</v>
      </c>
      <c r="G40" s="22">
        <v>90.58</v>
      </c>
    </row>
    <row r="41" spans="1:7" x14ac:dyDescent="0.35">
      <c r="A41" s="36"/>
      <c r="B41" s="22">
        <v>21</v>
      </c>
      <c r="C41" s="22">
        <f>AVERAGE(C42,C40)</f>
        <v>142.19999999999999</v>
      </c>
      <c r="D41" s="22">
        <f>AVERAGE(D42,D40)</f>
        <v>125.7</v>
      </c>
      <c r="E41" s="22">
        <f>AVERAGE(E42,E40)</f>
        <v>111.35</v>
      </c>
      <c r="F41" s="22">
        <f>AVERAGE(F42,F40)</f>
        <v>98.800000000000011</v>
      </c>
      <c r="G41" s="22">
        <f>AVERAGE(G42,G40)</f>
        <v>87.69</v>
      </c>
    </row>
    <row r="42" spans="1:7" x14ac:dyDescent="0.35">
      <c r="A42" s="36"/>
      <c r="B42" s="22">
        <v>22</v>
      </c>
      <c r="C42" s="22">
        <v>137.30000000000001</v>
      </c>
      <c r="D42" s="22">
        <v>121.4</v>
      </c>
      <c r="E42" s="22">
        <v>107.5</v>
      </c>
      <c r="F42" s="22">
        <v>95.4</v>
      </c>
      <c r="G42" s="22">
        <v>84.8</v>
      </c>
    </row>
    <row r="43" spans="1:7" x14ac:dyDescent="0.35">
      <c r="A43" s="36"/>
      <c r="B43" s="22">
        <v>23</v>
      </c>
      <c r="C43" s="22">
        <f>AVERAGE(C42,C44)</f>
        <v>132.4</v>
      </c>
      <c r="D43" s="22">
        <f>AVERAGE(D42,D44)</f>
        <v>117.05000000000001</v>
      </c>
      <c r="E43" s="22">
        <f>AVERAGE(E42,E44)</f>
        <v>103.7</v>
      </c>
      <c r="F43" s="22">
        <f>AVERAGE(F42,F44)</f>
        <v>92</v>
      </c>
      <c r="G43" s="22">
        <f>AVERAGE(G42,G44)</f>
        <v>81.75</v>
      </c>
    </row>
    <row r="44" spans="1:7" x14ac:dyDescent="0.35">
      <c r="A44" s="36"/>
      <c r="B44" s="22">
        <v>24</v>
      </c>
      <c r="C44" s="22">
        <v>127.5</v>
      </c>
      <c r="D44" s="22">
        <v>112.7</v>
      </c>
      <c r="E44" s="22">
        <v>99.9</v>
      </c>
      <c r="F44" s="22">
        <v>88.6</v>
      </c>
      <c r="G44" s="22">
        <v>78.7</v>
      </c>
    </row>
  </sheetData>
  <mergeCells count="6">
    <mergeCell ref="A37:A44"/>
    <mergeCell ref="C3:G3"/>
    <mergeCell ref="A5:A12"/>
    <mergeCell ref="A13:A20"/>
    <mergeCell ref="A21:A28"/>
    <mergeCell ref="A29:A36"/>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AFD9A7-EE4E-4421-912D-E0A05B57494D}">
  <dimension ref="A1:G44"/>
  <sheetViews>
    <sheetView workbookViewId="0"/>
  </sheetViews>
  <sheetFormatPr defaultRowHeight="15.5" x14ac:dyDescent="0.35"/>
  <sheetData>
    <row r="1" spans="1:7" x14ac:dyDescent="0.35">
      <c r="A1" s="19" t="s">
        <v>93</v>
      </c>
    </row>
    <row r="2" spans="1:7" x14ac:dyDescent="0.35">
      <c r="A2" s="19" t="s">
        <v>94</v>
      </c>
    </row>
    <row r="3" spans="1:7" ht="20" x14ac:dyDescent="0.4">
      <c r="A3" s="18"/>
      <c r="B3" s="18"/>
      <c r="C3" s="37" t="s">
        <v>88</v>
      </c>
      <c r="D3" s="37"/>
      <c r="E3" s="37"/>
      <c r="F3" s="37"/>
      <c r="G3" s="37"/>
    </row>
    <row r="4" spans="1:7" ht="62" x14ac:dyDescent="0.35">
      <c r="A4" s="20" t="s">
        <v>89</v>
      </c>
      <c r="B4" s="20" t="s">
        <v>90</v>
      </c>
      <c r="C4" s="21">
        <v>10</v>
      </c>
      <c r="D4" s="21">
        <v>15</v>
      </c>
      <c r="E4" s="21">
        <v>20</v>
      </c>
      <c r="F4" s="21">
        <v>25</v>
      </c>
      <c r="G4" s="21">
        <v>30</v>
      </c>
    </row>
    <row r="5" spans="1:7" x14ac:dyDescent="0.35">
      <c r="A5" s="36">
        <v>30</v>
      </c>
      <c r="B5" s="22">
        <v>15</v>
      </c>
      <c r="C5" s="22">
        <v>58.3</v>
      </c>
      <c r="D5" s="22">
        <v>52.5</v>
      </c>
      <c r="E5" s="22">
        <v>47.4</v>
      </c>
      <c r="F5" s="22">
        <v>42.8</v>
      </c>
      <c r="G5" s="22">
        <v>38.799999999999997</v>
      </c>
    </row>
    <row r="6" spans="1:7" x14ac:dyDescent="0.35">
      <c r="A6" s="36"/>
      <c r="B6" s="22">
        <v>18</v>
      </c>
      <c r="C6" s="22">
        <v>46.6</v>
      </c>
      <c r="D6" s="22">
        <v>42</v>
      </c>
      <c r="E6" s="22">
        <v>37.9</v>
      </c>
      <c r="F6" s="22">
        <v>34.299999999999997</v>
      </c>
      <c r="G6" s="22">
        <v>31</v>
      </c>
    </row>
    <row r="7" spans="1:7" x14ac:dyDescent="0.35">
      <c r="A7" s="36"/>
      <c r="B7" s="22">
        <v>19</v>
      </c>
      <c r="C7" s="22">
        <f>AVERAGE(C6,C8)</f>
        <v>42.75</v>
      </c>
      <c r="D7" s="22">
        <f>AVERAGE(D6,D8)</f>
        <v>38.5</v>
      </c>
      <c r="E7" s="22">
        <f>AVERAGE(E6,E8)</f>
        <v>34.75</v>
      </c>
      <c r="F7" s="22">
        <f>AVERAGE(F6,F8)</f>
        <v>31.45</v>
      </c>
      <c r="G7" s="22">
        <f>AVERAGE(G6,G8)</f>
        <v>28.4</v>
      </c>
    </row>
    <row r="8" spans="1:7" x14ac:dyDescent="0.35">
      <c r="A8" s="36"/>
      <c r="B8" s="22">
        <v>20</v>
      </c>
      <c r="C8" s="22">
        <v>38.9</v>
      </c>
      <c r="D8" s="22">
        <v>35</v>
      </c>
      <c r="E8" s="22">
        <v>31.6</v>
      </c>
      <c r="F8" s="22">
        <v>28.6</v>
      </c>
      <c r="G8" s="22">
        <v>25.8</v>
      </c>
    </row>
    <row r="9" spans="1:7" x14ac:dyDescent="0.35">
      <c r="A9" s="36"/>
      <c r="B9" s="22">
        <v>21</v>
      </c>
      <c r="C9" s="22">
        <f>AVERAGE(C10,C8)</f>
        <v>35</v>
      </c>
      <c r="D9" s="22">
        <f>AVERAGE(D10,D8)</f>
        <v>31.5</v>
      </c>
      <c r="E9" s="22">
        <f>AVERAGE(E10,E8)</f>
        <v>28.450000000000003</v>
      </c>
      <c r="F9" s="22">
        <f>AVERAGE(F10,F8)</f>
        <v>25.700000000000003</v>
      </c>
      <c r="G9" s="22">
        <f>AVERAGE(G10,G8)</f>
        <v>23.25</v>
      </c>
    </row>
    <row r="10" spans="1:7" x14ac:dyDescent="0.35">
      <c r="A10" s="36"/>
      <c r="B10" s="22">
        <v>22</v>
      </c>
      <c r="C10" s="22">
        <v>31.1</v>
      </c>
      <c r="D10" s="22">
        <v>28</v>
      </c>
      <c r="E10" s="22">
        <v>25.3</v>
      </c>
      <c r="F10" s="22">
        <v>22.8</v>
      </c>
      <c r="G10" s="22">
        <v>20.7</v>
      </c>
    </row>
    <row r="11" spans="1:7" x14ac:dyDescent="0.35">
      <c r="A11" s="36"/>
      <c r="B11" s="22">
        <v>23</v>
      </c>
      <c r="C11" s="22">
        <f>AVERAGE(C10,C12)</f>
        <v>27.200000000000003</v>
      </c>
      <c r="D11" s="22">
        <f>AVERAGE(D10,D12)</f>
        <v>24.5</v>
      </c>
      <c r="E11" s="22">
        <f>AVERAGE(E10,E12)</f>
        <v>22.15</v>
      </c>
      <c r="F11" s="22">
        <f>AVERAGE(F10,F12)</f>
        <v>19.950000000000003</v>
      </c>
      <c r="G11" s="22">
        <f>AVERAGE(G10,G12)</f>
        <v>18.100000000000001</v>
      </c>
    </row>
    <row r="12" spans="1:7" x14ac:dyDescent="0.35">
      <c r="A12" s="36"/>
      <c r="B12" s="22">
        <v>24</v>
      </c>
      <c r="C12" s="22">
        <v>23.3</v>
      </c>
      <c r="D12" s="22">
        <v>21</v>
      </c>
      <c r="E12" s="22">
        <v>19</v>
      </c>
      <c r="F12" s="22">
        <v>17.100000000000001</v>
      </c>
      <c r="G12" s="22">
        <v>15.5</v>
      </c>
    </row>
    <row r="13" spans="1:7" x14ac:dyDescent="0.35">
      <c r="A13" s="36">
        <v>35</v>
      </c>
      <c r="B13" s="22">
        <v>15</v>
      </c>
      <c r="C13" s="22">
        <v>77.7</v>
      </c>
      <c r="D13" s="22">
        <v>70.099999999999994</v>
      </c>
      <c r="E13" s="22">
        <v>63.2</v>
      </c>
      <c r="F13" s="22">
        <v>57.1</v>
      </c>
      <c r="G13" s="22">
        <v>51.7</v>
      </c>
    </row>
    <row r="14" spans="1:7" x14ac:dyDescent="0.35">
      <c r="A14" s="36"/>
      <c r="B14" s="22">
        <v>18</v>
      </c>
      <c r="C14" s="22">
        <v>66</v>
      </c>
      <c r="D14" s="22">
        <v>59.6</v>
      </c>
      <c r="E14" s="22">
        <v>53.8</v>
      </c>
      <c r="F14" s="22">
        <v>48.5</v>
      </c>
      <c r="G14" s="22">
        <v>43.9</v>
      </c>
    </row>
    <row r="15" spans="1:7" x14ac:dyDescent="0.35">
      <c r="A15" s="36"/>
      <c r="B15" s="22">
        <v>19</v>
      </c>
      <c r="C15" s="22">
        <f>AVERAGE(C14,C16)</f>
        <v>62.15</v>
      </c>
      <c r="D15" s="22">
        <f>AVERAGE(D14,D16)</f>
        <v>56.05</v>
      </c>
      <c r="E15" s="22">
        <f>AVERAGE(E14,E16)</f>
        <v>50.599999999999994</v>
      </c>
      <c r="F15" s="22">
        <f>AVERAGE(F14,F16)</f>
        <v>45.65</v>
      </c>
      <c r="G15" s="22">
        <f>AVERAGE(G14,G16)</f>
        <v>41.349999999999994</v>
      </c>
    </row>
    <row r="16" spans="1:7" x14ac:dyDescent="0.35">
      <c r="A16" s="36"/>
      <c r="B16" s="22">
        <v>20</v>
      </c>
      <c r="C16" s="22">
        <v>58.3</v>
      </c>
      <c r="D16" s="22">
        <v>52.5</v>
      </c>
      <c r="E16" s="22">
        <v>47.4</v>
      </c>
      <c r="F16" s="22">
        <v>42.8</v>
      </c>
      <c r="G16" s="22">
        <v>38.799999999999997</v>
      </c>
    </row>
    <row r="17" spans="1:7" x14ac:dyDescent="0.35">
      <c r="A17" s="36"/>
      <c r="B17" s="22">
        <v>21</v>
      </c>
      <c r="C17" s="22">
        <f>AVERAGE(C18,C16)</f>
        <v>54.4</v>
      </c>
      <c r="D17" s="22">
        <f>AVERAGE(D18,D16)</f>
        <v>49</v>
      </c>
      <c r="E17" s="22">
        <f>AVERAGE(E18,E16)</f>
        <v>44.25</v>
      </c>
      <c r="F17" s="22">
        <f>AVERAGE(F18,F16)</f>
        <v>39.950000000000003</v>
      </c>
      <c r="G17" s="22">
        <f>AVERAGE(G18,G16)</f>
        <v>36.200000000000003</v>
      </c>
    </row>
    <row r="18" spans="1:7" x14ac:dyDescent="0.35">
      <c r="A18" s="36"/>
      <c r="B18" s="22">
        <v>22</v>
      </c>
      <c r="C18" s="22">
        <v>50.5</v>
      </c>
      <c r="D18" s="22">
        <v>45.5</v>
      </c>
      <c r="E18" s="22">
        <v>41.1</v>
      </c>
      <c r="F18" s="22">
        <v>37.1</v>
      </c>
      <c r="G18" s="22">
        <v>33.6</v>
      </c>
    </row>
    <row r="19" spans="1:7" x14ac:dyDescent="0.35">
      <c r="A19" s="36"/>
      <c r="B19" s="22">
        <v>23</v>
      </c>
      <c r="C19" s="22">
        <f>AVERAGE(C18,C20)</f>
        <v>46.6</v>
      </c>
      <c r="D19" s="22">
        <f>AVERAGE(D18,D20)</f>
        <v>42</v>
      </c>
      <c r="E19" s="22">
        <f>AVERAGE(E18,E20)</f>
        <v>37.950000000000003</v>
      </c>
      <c r="F19" s="22">
        <f>AVERAGE(F18,F20)</f>
        <v>34.25</v>
      </c>
      <c r="G19" s="22">
        <f>AVERAGE(G18,G20)</f>
        <v>31</v>
      </c>
    </row>
    <row r="20" spans="1:7" x14ac:dyDescent="0.35">
      <c r="A20" s="36"/>
      <c r="B20" s="22">
        <v>24</v>
      </c>
      <c r="C20" s="22">
        <v>42.7</v>
      </c>
      <c r="D20" s="22">
        <v>38.5</v>
      </c>
      <c r="E20" s="22">
        <v>34.799999999999997</v>
      </c>
      <c r="F20" s="22">
        <v>31.4</v>
      </c>
      <c r="G20" s="22">
        <v>28.4</v>
      </c>
    </row>
    <row r="21" spans="1:7" x14ac:dyDescent="0.35">
      <c r="A21" s="36">
        <v>40</v>
      </c>
      <c r="B21" s="22">
        <v>15</v>
      </c>
      <c r="C21" s="22">
        <v>97.1</v>
      </c>
      <c r="D21" s="22">
        <v>87.6</v>
      </c>
      <c r="E21" s="22">
        <v>79.099999999999994</v>
      </c>
      <c r="F21" s="22">
        <v>71.400000000000006</v>
      </c>
      <c r="G21" s="22">
        <v>64.599999999999994</v>
      </c>
    </row>
    <row r="22" spans="1:7" x14ac:dyDescent="0.35">
      <c r="A22" s="36"/>
      <c r="B22" s="22">
        <v>18</v>
      </c>
      <c r="C22" s="22">
        <v>85.5</v>
      </c>
      <c r="D22" s="22">
        <v>77.099999999999994</v>
      </c>
      <c r="E22" s="22">
        <v>69.599999999999994</v>
      </c>
      <c r="F22" s="22">
        <v>62.8</v>
      </c>
      <c r="G22" s="22">
        <v>56.8</v>
      </c>
    </row>
    <row r="23" spans="1:7" x14ac:dyDescent="0.35">
      <c r="A23" s="36"/>
      <c r="B23" s="22">
        <v>19</v>
      </c>
      <c r="C23" s="22">
        <f>AVERAGE(C22,D24)</f>
        <v>77.8</v>
      </c>
      <c r="D23" s="22">
        <f>AVERAGE(D22,E24)</f>
        <v>70.150000000000006</v>
      </c>
      <c r="E23" s="22">
        <f>AVERAGE(E22,F24)</f>
        <v>63.349999999999994</v>
      </c>
      <c r="F23" s="22">
        <f>AVERAGE(F22,G24)</f>
        <v>57.25</v>
      </c>
      <c r="G23" s="22">
        <f>AVERAGE(G22,G24)</f>
        <v>54.25</v>
      </c>
    </row>
    <row r="24" spans="1:7" x14ac:dyDescent="0.35">
      <c r="A24" s="36"/>
      <c r="B24" s="22">
        <v>20</v>
      </c>
      <c r="C24" s="22">
        <v>77.7</v>
      </c>
      <c r="D24" s="22">
        <v>70.099999999999994</v>
      </c>
      <c r="E24" s="22">
        <v>63.2</v>
      </c>
      <c r="F24" s="22">
        <v>57.1</v>
      </c>
      <c r="G24" s="22">
        <v>51.7</v>
      </c>
    </row>
    <row r="25" spans="1:7" x14ac:dyDescent="0.35">
      <c r="A25" s="36"/>
      <c r="B25" s="22">
        <v>21</v>
      </c>
      <c r="C25" s="22">
        <f>AVERAGE(C26,D24)</f>
        <v>70</v>
      </c>
      <c r="D25" s="22">
        <f>AVERAGE(D26,E24)</f>
        <v>63.150000000000006</v>
      </c>
      <c r="E25" s="22">
        <f>AVERAGE(E26,F24)</f>
        <v>57</v>
      </c>
      <c r="F25" s="22">
        <f>AVERAGE(F26,G24)</f>
        <v>51.55</v>
      </c>
      <c r="G25" s="22">
        <f>AVERAGE(G26,G24)</f>
        <v>49.1</v>
      </c>
    </row>
    <row r="26" spans="1:7" x14ac:dyDescent="0.35">
      <c r="A26" s="36"/>
      <c r="B26" s="22">
        <v>22</v>
      </c>
      <c r="C26" s="22">
        <v>69.900000000000006</v>
      </c>
      <c r="D26" s="22">
        <v>63.1</v>
      </c>
      <c r="E26" s="22">
        <v>56.9</v>
      </c>
      <c r="F26" s="22">
        <v>51.4</v>
      </c>
      <c r="G26" s="22">
        <v>46.5</v>
      </c>
    </row>
    <row r="27" spans="1:7" x14ac:dyDescent="0.35">
      <c r="A27" s="36"/>
      <c r="B27" s="22">
        <v>23</v>
      </c>
      <c r="C27" s="22">
        <f>AVERAGE(C26,C28)</f>
        <v>66.050000000000011</v>
      </c>
      <c r="D27" s="22">
        <f>AVERAGE(D26,D28)</f>
        <v>59.55</v>
      </c>
      <c r="E27" s="22">
        <f>AVERAGE(E26,E28)</f>
        <v>53.75</v>
      </c>
      <c r="F27" s="22">
        <f>AVERAGE(F26,F28)</f>
        <v>48.55</v>
      </c>
      <c r="G27" s="22">
        <f>AVERAGE(G26,G28)</f>
        <v>43.9</v>
      </c>
    </row>
    <row r="28" spans="1:7" x14ac:dyDescent="0.35">
      <c r="A28" s="36"/>
      <c r="B28" s="22">
        <v>24</v>
      </c>
      <c r="C28" s="22">
        <v>62.2</v>
      </c>
      <c r="D28" s="22">
        <v>56</v>
      </c>
      <c r="E28" s="22">
        <v>50.6</v>
      </c>
      <c r="F28" s="22">
        <v>45.7</v>
      </c>
      <c r="G28" s="22">
        <v>41.3</v>
      </c>
    </row>
    <row r="29" spans="1:7" x14ac:dyDescent="0.35">
      <c r="A29" s="36">
        <v>45</v>
      </c>
      <c r="B29" s="22">
        <v>15</v>
      </c>
      <c r="C29" s="22">
        <v>116.6</v>
      </c>
      <c r="D29" s="22">
        <v>105.1</v>
      </c>
      <c r="E29" s="22">
        <v>94.9</v>
      </c>
      <c r="F29" s="22">
        <v>85.7</v>
      </c>
      <c r="G29" s="22">
        <v>77.5</v>
      </c>
    </row>
    <row r="30" spans="1:7" x14ac:dyDescent="0.35">
      <c r="A30" s="36"/>
      <c r="B30" s="22">
        <v>18</v>
      </c>
      <c r="C30" s="22">
        <v>104.9</v>
      </c>
      <c r="D30" s="22">
        <v>94.6</v>
      </c>
      <c r="E30" s="22">
        <v>85.4</v>
      </c>
      <c r="F30" s="22">
        <v>77.099999999999994</v>
      </c>
      <c r="G30" s="22">
        <v>69.8</v>
      </c>
    </row>
    <row r="31" spans="1:7" x14ac:dyDescent="0.35">
      <c r="A31" s="36"/>
      <c r="B31" s="22">
        <v>19</v>
      </c>
      <c r="C31" s="22">
        <f>AVERAGE(C30,C32)</f>
        <v>101</v>
      </c>
      <c r="D31" s="22">
        <f>AVERAGE(D30,D32)</f>
        <v>91.1</v>
      </c>
      <c r="E31" s="22">
        <f>AVERAGE(E30,E32)</f>
        <v>82.25</v>
      </c>
      <c r="F31" s="22">
        <f>AVERAGE(F30,F32)</f>
        <v>74.25</v>
      </c>
      <c r="G31" s="22">
        <f>AVERAGE(G30,G32)</f>
        <v>67.199999999999989</v>
      </c>
    </row>
    <row r="32" spans="1:7" x14ac:dyDescent="0.35">
      <c r="A32" s="36"/>
      <c r="B32" s="22">
        <v>20</v>
      </c>
      <c r="C32" s="22">
        <v>97.1</v>
      </c>
      <c r="D32" s="22">
        <v>87.6</v>
      </c>
      <c r="E32" s="22">
        <v>79.099999999999994</v>
      </c>
      <c r="F32" s="22">
        <v>71.400000000000006</v>
      </c>
      <c r="G32" s="22">
        <v>64.599999999999994</v>
      </c>
    </row>
    <row r="33" spans="1:7" x14ac:dyDescent="0.35">
      <c r="A33" s="36"/>
      <c r="B33" s="22">
        <v>21</v>
      </c>
      <c r="C33" s="22">
        <f>AVERAGE(C34,C32)</f>
        <v>93.25</v>
      </c>
      <c r="D33" s="22">
        <f>AVERAGE(D34,D32)</f>
        <v>84.1</v>
      </c>
      <c r="E33" s="22">
        <f>AVERAGE(E34,E32)</f>
        <v>75.900000000000006</v>
      </c>
      <c r="F33" s="22">
        <f>AVERAGE(F34,F32)</f>
        <v>68.550000000000011</v>
      </c>
      <c r="G33" s="22">
        <f>AVERAGE(G34,G32)</f>
        <v>62</v>
      </c>
    </row>
    <row r="34" spans="1:7" x14ac:dyDescent="0.35">
      <c r="A34" s="36"/>
      <c r="B34" s="22">
        <v>22</v>
      </c>
      <c r="C34" s="22">
        <v>89.4</v>
      </c>
      <c r="D34" s="22">
        <v>80.599999999999994</v>
      </c>
      <c r="E34" s="22">
        <v>72.7</v>
      </c>
      <c r="F34" s="22">
        <v>65.7</v>
      </c>
      <c r="G34" s="22">
        <v>59.4</v>
      </c>
    </row>
    <row r="35" spans="1:7" x14ac:dyDescent="0.35">
      <c r="A35" s="36"/>
      <c r="B35" s="22">
        <v>23</v>
      </c>
      <c r="C35" s="22">
        <f>AVERAGE(C34,C36)</f>
        <v>85.5</v>
      </c>
      <c r="D35" s="22">
        <f>AVERAGE(D34,D36)</f>
        <v>77.099999999999994</v>
      </c>
      <c r="E35" s="22">
        <f>AVERAGE(E34,E36)</f>
        <v>69.550000000000011</v>
      </c>
      <c r="F35" s="22">
        <f>AVERAGE(F34,F36)</f>
        <v>62.85</v>
      </c>
      <c r="G35" s="22">
        <f>AVERAGE(G34,G36)</f>
        <v>56.849999999999994</v>
      </c>
    </row>
    <row r="36" spans="1:7" x14ac:dyDescent="0.35">
      <c r="A36" s="36"/>
      <c r="B36" s="22">
        <v>24</v>
      </c>
      <c r="C36" s="22">
        <v>81.599999999999994</v>
      </c>
      <c r="D36" s="22">
        <v>73.599999999999994</v>
      </c>
      <c r="E36" s="22">
        <v>66.400000000000006</v>
      </c>
      <c r="F36" s="22">
        <v>60</v>
      </c>
      <c r="G36" s="22">
        <v>54.3</v>
      </c>
    </row>
    <row r="37" spans="1:7" x14ac:dyDescent="0.35">
      <c r="A37" s="36">
        <v>50</v>
      </c>
      <c r="B37" s="22">
        <v>15</v>
      </c>
      <c r="C37" s="22">
        <v>136</v>
      </c>
      <c r="D37" s="22">
        <v>122.6</v>
      </c>
      <c r="E37" s="22">
        <v>11.7</v>
      </c>
      <c r="F37" s="22">
        <v>99.9</v>
      </c>
      <c r="G37" s="22">
        <v>90.4</v>
      </c>
    </row>
    <row r="38" spans="1:7" x14ac:dyDescent="0.35">
      <c r="A38" s="36"/>
      <c r="B38" s="22">
        <v>18</v>
      </c>
      <c r="C38" s="22">
        <v>124.3</v>
      </c>
      <c r="D38" s="22">
        <v>112.1</v>
      </c>
      <c r="E38" s="22">
        <v>101.2</v>
      </c>
      <c r="F38" s="22">
        <v>91.4</v>
      </c>
      <c r="G38" s="22">
        <v>82.7</v>
      </c>
    </row>
    <row r="39" spans="1:7" x14ac:dyDescent="0.35">
      <c r="A39" s="36"/>
      <c r="B39" s="22">
        <v>19</v>
      </c>
      <c r="C39" s="22">
        <f>AVERAGE(C38,C40)</f>
        <v>120.44999999999999</v>
      </c>
      <c r="D39" s="22">
        <f>AVERAGE(D38,D40)</f>
        <v>108.6</v>
      </c>
      <c r="E39" s="22">
        <f>AVERAGE(E38,E40)</f>
        <v>98.050000000000011</v>
      </c>
      <c r="F39" s="22">
        <f>AVERAGE(F38,F40)</f>
        <v>88.550000000000011</v>
      </c>
      <c r="G39" s="22">
        <f>AVERAGE(G38,G40)</f>
        <v>80.099999999999994</v>
      </c>
    </row>
    <row r="40" spans="1:7" x14ac:dyDescent="0.35">
      <c r="A40" s="36"/>
      <c r="B40" s="22">
        <v>20</v>
      </c>
      <c r="C40" s="22">
        <v>116.6</v>
      </c>
      <c r="D40" s="22">
        <v>105.1</v>
      </c>
      <c r="E40" s="22">
        <v>94.9</v>
      </c>
      <c r="F40" s="22">
        <v>85.7</v>
      </c>
      <c r="G40" s="22">
        <v>77.5</v>
      </c>
    </row>
    <row r="41" spans="1:7" x14ac:dyDescent="0.35">
      <c r="A41" s="36"/>
      <c r="B41" s="22">
        <v>21</v>
      </c>
      <c r="C41" s="22">
        <f>AVERAGE(C42,C40)</f>
        <v>112.69999999999999</v>
      </c>
      <c r="D41" s="22">
        <f>AVERAGE(D42,D40)</f>
        <v>101.6</v>
      </c>
      <c r="E41" s="22">
        <f>AVERAGE(E42,E40)</f>
        <v>91.7</v>
      </c>
      <c r="F41" s="22">
        <f>AVERAGE(F42,F40)</f>
        <v>82.800000000000011</v>
      </c>
      <c r="G41" s="22">
        <f>AVERAGE(G42,G40)</f>
        <v>74.95</v>
      </c>
    </row>
    <row r="42" spans="1:7" x14ac:dyDescent="0.35">
      <c r="A42" s="36"/>
      <c r="B42" s="22">
        <v>22</v>
      </c>
      <c r="C42" s="22">
        <v>108.8</v>
      </c>
      <c r="D42" s="22">
        <v>98.1</v>
      </c>
      <c r="E42" s="22">
        <v>88.5</v>
      </c>
      <c r="F42" s="22">
        <v>79.900000000000006</v>
      </c>
      <c r="G42" s="22">
        <v>72.400000000000006</v>
      </c>
    </row>
    <row r="43" spans="1:7" x14ac:dyDescent="0.35">
      <c r="A43" s="36"/>
      <c r="B43" s="22">
        <v>23</v>
      </c>
      <c r="C43" s="22">
        <f>AVERAGE(C42,C44)</f>
        <v>104.9</v>
      </c>
      <c r="D43" s="22">
        <f>AVERAGE(D42,D44)</f>
        <v>94.6</v>
      </c>
      <c r="E43" s="22">
        <f>AVERAGE(E42,E44)</f>
        <v>85.35</v>
      </c>
      <c r="F43" s="22">
        <f>AVERAGE(F42,F44)</f>
        <v>77.050000000000011</v>
      </c>
      <c r="G43" s="22">
        <f>AVERAGE(G42,G44)</f>
        <v>69.800000000000011</v>
      </c>
    </row>
    <row r="44" spans="1:7" x14ac:dyDescent="0.35">
      <c r="A44" s="36"/>
      <c r="B44" s="22">
        <v>24</v>
      </c>
      <c r="C44" s="22">
        <v>101</v>
      </c>
      <c r="D44" s="22">
        <v>91.1</v>
      </c>
      <c r="E44" s="22">
        <v>82.2</v>
      </c>
      <c r="F44" s="22">
        <v>74.2</v>
      </c>
      <c r="G44" s="22">
        <v>67.2</v>
      </c>
    </row>
  </sheetData>
  <mergeCells count="6">
    <mergeCell ref="C3:G3"/>
    <mergeCell ref="A5:A12"/>
    <mergeCell ref="A13:A20"/>
    <mergeCell ref="A21:A28"/>
    <mergeCell ref="A29:A36"/>
    <mergeCell ref="A37:A4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C40C82-D8A2-441B-8821-5BBB2C03BA63}">
  <dimension ref="A1:G44"/>
  <sheetViews>
    <sheetView workbookViewId="0"/>
  </sheetViews>
  <sheetFormatPr defaultRowHeight="15.5" x14ac:dyDescent="0.35"/>
  <sheetData>
    <row r="1" spans="1:7" x14ac:dyDescent="0.35">
      <c r="A1" s="19" t="s">
        <v>95</v>
      </c>
    </row>
    <row r="2" spans="1:7" x14ac:dyDescent="0.35">
      <c r="A2" s="19" t="s">
        <v>96</v>
      </c>
    </row>
    <row r="3" spans="1:7" ht="20" x14ac:dyDescent="0.4">
      <c r="A3" s="18"/>
      <c r="B3" s="18"/>
      <c r="C3" s="37" t="s">
        <v>88</v>
      </c>
      <c r="D3" s="37"/>
      <c r="E3" s="37"/>
      <c r="F3" s="37"/>
      <c r="G3" s="37"/>
    </row>
    <row r="4" spans="1:7" ht="62" x14ac:dyDescent="0.35">
      <c r="A4" s="20" t="s">
        <v>89</v>
      </c>
      <c r="B4" s="20" t="s">
        <v>90</v>
      </c>
      <c r="C4" s="21">
        <v>10</v>
      </c>
      <c r="D4" s="21">
        <v>15</v>
      </c>
      <c r="E4" s="21">
        <v>20</v>
      </c>
      <c r="F4" s="21">
        <v>25</v>
      </c>
      <c r="G4" s="21">
        <v>30</v>
      </c>
    </row>
    <row r="5" spans="1:7" x14ac:dyDescent="0.35">
      <c r="A5" s="36">
        <v>30</v>
      </c>
      <c r="B5" s="22">
        <v>15</v>
      </c>
      <c r="C5" s="22">
        <v>48.4</v>
      </c>
      <c r="D5" s="22">
        <v>44.2</v>
      </c>
      <c r="E5" s="22">
        <v>40.4</v>
      </c>
      <c r="F5" s="22">
        <v>37</v>
      </c>
      <c r="G5" s="22">
        <v>33.9</v>
      </c>
    </row>
    <row r="6" spans="1:7" x14ac:dyDescent="0.35">
      <c r="A6" s="36"/>
      <c r="B6" s="22">
        <v>18</v>
      </c>
      <c r="C6" s="22">
        <v>38.700000000000003</v>
      </c>
      <c r="D6" s="22">
        <v>35.4</v>
      </c>
      <c r="E6" s="22">
        <v>32.299999999999997</v>
      </c>
      <c r="F6" s="22">
        <v>29.6</v>
      </c>
      <c r="G6" s="22">
        <v>27.1</v>
      </c>
    </row>
    <row r="7" spans="1:7" x14ac:dyDescent="0.35">
      <c r="A7" s="36"/>
      <c r="B7" s="22">
        <v>19</v>
      </c>
      <c r="C7" s="22">
        <f>AVERAGE(C6,C8)</f>
        <v>35.450000000000003</v>
      </c>
      <c r="D7" s="22">
        <f>AVERAGE(D6,D8)</f>
        <v>32.450000000000003</v>
      </c>
      <c r="E7" s="22">
        <f>AVERAGE(E6,E8)</f>
        <v>29.65</v>
      </c>
      <c r="F7" s="22">
        <f>AVERAGE(F6,F8)</f>
        <v>27.15</v>
      </c>
      <c r="G7" s="22">
        <f>AVERAGE(G6,G8)</f>
        <v>24.85</v>
      </c>
    </row>
    <row r="8" spans="1:7" x14ac:dyDescent="0.35">
      <c r="A8" s="36"/>
      <c r="B8" s="22">
        <v>20</v>
      </c>
      <c r="C8" s="22">
        <v>32.200000000000003</v>
      </c>
      <c r="D8" s="22">
        <v>29.5</v>
      </c>
      <c r="E8" s="22">
        <v>27</v>
      </c>
      <c r="F8" s="22">
        <v>24.7</v>
      </c>
      <c r="G8" s="22">
        <v>22.6</v>
      </c>
    </row>
    <row r="9" spans="1:7" x14ac:dyDescent="0.35">
      <c r="A9" s="36"/>
      <c r="B9" s="22">
        <v>21</v>
      </c>
      <c r="C9" s="22">
        <f>AVERAGE(C10,C8)</f>
        <v>29</v>
      </c>
      <c r="D9" s="22">
        <f>AVERAGE(D10,D8)</f>
        <v>26.55</v>
      </c>
      <c r="E9" s="22">
        <f>AVERAGE(E10,E8)</f>
        <v>24.3</v>
      </c>
      <c r="F9" s="22">
        <f>AVERAGE(F10,F8)</f>
        <v>22.2</v>
      </c>
      <c r="G9" s="22">
        <f>AVERAGE(G10,G8)</f>
        <v>20.350000000000001</v>
      </c>
    </row>
    <row r="10" spans="1:7" x14ac:dyDescent="0.35">
      <c r="A10" s="36"/>
      <c r="B10" s="22">
        <v>22</v>
      </c>
      <c r="C10" s="22">
        <v>25.8</v>
      </c>
      <c r="D10" s="22">
        <v>23.6</v>
      </c>
      <c r="E10" s="22">
        <v>21.6</v>
      </c>
      <c r="F10" s="22">
        <v>19.7</v>
      </c>
      <c r="G10" s="22">
        <v>18.100000000000001</v>
      </c>
    </row>
    <row r="11" spans="1:7" x14ac:dyDescent="0.35">
      <c r="A11" s="36"/>
      <c r="B11" s="22">
        <v>23</v>
      </c>
      <c r="C11" s="22">
        <f>AVERAGE(C10,C12)</f>
        <v>22.55</v>
      </c>
      <c r="D11" s="22">
        <f>AVERAGE(D10,D12)</f>
        <v>20.65</v>
      </c>
      <c r="E11" s="22">
        <f>AVERAGE(E10,E12)</f>
        <v>18.899999999999999</v>
      </c>
      <c r="F11" s="22">
        <f>AVERAGE(F10,F12)</f>
        <v>17.25</v>
      </c>
      <c r="G11" s="22">
        <f>AVERAGE(G10,G12)</f>
        <v>15.850000000000001</v>
      </c>
    </row>
    <row r="12" spans="1:7" x14ac:dyDescent="0.35">
      <c r="A12" s="36"/>
      <c r="B12" s="22">
        <v>24</v>
      </c>
      <c r="C12" s="22">
        <v>19.3</v>
      </c>
      <c r="D12" s="22">
        <v>17.7</v>
      </c>
      <c r="E12" s="22">
        <v>16.2</v>
      </c>
      <c r="F12" s="22">
        <v>14.8</v>
      </c>
      <c r="G12" s="22">
        <v>13.6</v>
      </c>
    </row>
    <row r="13" spans="1:7" x14ac:dyDescent="0.35">
      <c r="A13" s="36">
        <v>35</v>
      </c>
      <c r="B13" s="22">
        <v>15</v>
      </c>
      <c r="C13" s="22">
        <v>64.5</v>
      </c>
      <c r="D13" s="22">
        <v>59</v>
      </c>
      <c r="E13" s="22">
        <v>53.9</v>
      </c>
      <c r="F13" s="22">
        <v>49.3</v>
      </c>
      <c r="G13" s="22">
        <v>45.2</v>
      </c>
    </row>
    <row r="14" spans="1:7" x14ac:dyDescent="0.35">
      <c r="A14" s="36"/>
      <c r="B14" s="22">
        <v>18</v>
      </c>
      <c r="C14" s="22">
        <v>54.8</v>
      </c>
      <c r="D14" s="22">
        <v>50.1</v>
      </c>
      <c r="E14" s="22">
        <v>45.8</v>
      </c>
      <c r="F14" s="22">
        <v>41.9</v>
      </c>
      <c r="G14" s="22">
        <v>38.4</v>
      </c>
    </row>
    <row r="15" spans="1:7" x14ac:dyDescent="0.35">
      <c r="A15" s="36"/>
      <c r="B15" s="22">
        <v>19</v>
      </c>
      <c r="C15" s="22">
        <f>AVERAGE(C14,C16)</f>
        <v>51.599999999999994</v>
      </c>
      <c r="D15" s="22">
        <f>AVERAGE(D14,D16)</f>
        <v>47.150000000000006</v>
      </c>
      <c r="E15" s="22">
        <f>AVERAGE(E14,E16)</f>
        <v>43.099999999999994</v>
      </c>
      <c r="F15" s="22">
        <f>AVERAGE(F14,F16)</f>
        <v>39.450000000000003</v>
      </c>
      <c r="G15" s="22">
        <f>AVERAGE(G14,G16)</f>
        <v>36.15</v>
      </c>
    </row>
    <row r="16" spans="1:7" x14ac:dyDescent="0.35">
      <c r="A16" s="36"/>
      <c r="B16" s="22">
        <v>20</v>
      </c>
      <c r="C16" s="22">
        <v>48.4</v>
      </c>
      <c r="D16" s="22">
        <v>44.2</v>
      </c>
      <c r="E16" s="22">
        <v>40.4</v>
      </c>
      <c r="F16" s="22">
        <v>37</v>
      </c>
      <c r="G16" s="22">
        <v>33.9</v>
      </c>
    </row>
    <row r="17" spans="1:7" x14ac:dyDescent="0.35">
      <c r="A17" s="36"/>
      <c r="B17" s="22">
        <v>21</v>
      </c>
      <c r="C17" s="22">
        <f>AVERAGE(C18,C16)</f>
        <v>45.15</v>
      </c>
      <c r="D17" s="22">
        <f>AVERAGE(D18,D16)</f>
        <v>41.25</v>
      </c>
      <c r="E17" s="22">
        <f>AVERAGE(E18,E16)</f>
        <v>37.700000000000003</v>
      </c>
      <c r="F17" s="22">
        <f>AVERAGE(F18,F16)</f>
        <v>34.5</v>
      </c>
      <c r="G17" s="22">
        <f>AVERAGE(G18,G16)</f>
        <v>31.65</v>
      </c>
    </row>
    <row r="18" spans="1:7" x14ac:dyDescent="0.35">
      <c r="A18" s="36"/>
      <c r="B18" s="22">
        <v>22</v>
      </c>
      <c r="C18" s="22">
        <v>41.9</v>
      </c>
      <c r="D18" s="22">
        <v>38.299999999999997</v>
      </c>
      <c r="E18" s="22">
        <v>35</v>
      </c>
      <c r="F18" s="22">
        <v>32</v>
      </c>
      <c r="G18" s="22">
        <v>29.4</v>
      </c>
    </row>
    <row r="19" spans="1:7" x14ac:dyDescent="0.35">
      <c r="A19" s="36"/>
      <c r="B19" s="22">
        <v>23</v>
      </c>
      <c r="C19" s="22">
        <f>AVERAGE(C18,C20)</f>
        <v>38.700000000000003</v>
      </c>
      <c r="D19" s="22">
        <f>AVERAGE(D18,D20)</f>
        <v>35.349999999999994</v>
      </c>
      <c r="E19" s="22">
        <f>AVERAGE(E18,E20)</f>
        <v>32.299999999999997</v>
      </c>
      <c r="F19" s="22">
        <f>AVERAGE(F18,F20)</f>
        <v>29.55</v>
      </c>
      <c r="G19" s="22">
        <f>AVERAGE(G18,G20)</f>
        <v>27.1</v>
      </c>
    </row>
    <row r="20" spans="1:7" x14ac:dyDescent="0.35">
      <c r="A20" s="36"/>
      <c r="B20" s="22">
        <v>24</v>
      </c>
      <c r="C20" s="22">
        <v>35.5</v>
      </c>
      <c r="D20" s="22">
        <v>32.4</v>
      </c>
      <c r="E20" s="22">
        <v>29.6</v>
      </c>
      <c r="F20" s="22">
        <v>27.1</v>
      </c>
      <c r="G20" s="22">
        <v>24.8</v>
      </c>
    </row>
    <row r="21" spans="1:7" x14ac:dyDescent="0.35">
      <c r="A21" s="36">
        <v>40</v>
      </c>
      <c r="B21" s="22">
        <v>15</v>
      </c>
      <c r="C21" s="22">
        <v>80.599999999999994</v>
      </c>
      <c r="D21" s="22">
        <v>73.7</v>
      </c>
      <c r="E21" s="22">
        <v>67.400000000000006</v>
      </c>
      <c r="F21" s="22">
        <v>61.6</v>
      </c>
      <c r="G21" s="22">
        <v>56.5</v>
      </c>
    </row>
    <row r="22" spans="1:7" x14ac:dyDescent="0.35">
      <c r="A22" s="36"/>
      <c r="B22" s="22">
        <v>18</v>
      </c>
      <c r="C22" s="22">
        <v>70.900000000000006</v>
      </c>
      <c r="D22" s="22">
        <v>64.900000000000006</v>
      </c>
      <c r="E22" s="22">
        <v>59.3</v>
      </c>
      <c r="F22" s="22">
        <v>54.2</v>
      </c>
      <c r="G22" s="22">
        <v>49.7</v>
      </c>
    </row>
    <row r="23" spans="1:7" x14ac:dyDescent="0.35">
      <c r="A23" s="36"/>
      <c r="B23" s="22">
        <v>19</v>
      </c>
      <c r="C23" s="22">
        <f>AVERAGE(C22,C24)</f>
        <v>67.7</v>
      </c>
      <c r="D23" s="22">
        <f>AVERAGE(D22,D24)</f>
        <v>61.95</v>
      </c>
      <c r="E23" s="22">
        <f>AVERAGE(E22,E24)</f>
        <v>56.599999999999994</v>
      </c>
      <c r="F23" s="22">
        <f>AVERAGE(F22,F24)</f>
        <v>51.75</v>
      </c>
      <c r="G23" s="22">
        <f>AVERAGE(G22,G24)</f>
        <v>47.45</v>
      </c>
    </row>
    <row r="24" spans="1:7" x14ac:dyDescent="0.35">
      <c r="A24" s="36"/>
      <c r="B24" s="22">
        <v>20</v>
      </c>
      <c r="C24" s="22">
        <v>64.5</v>
      </c>
      <c r="D24" s="22">
        <v>59</v>
      </c>
      <c r="E24" s="22">
        <v>53.9</v>
      </c>
      <c r="F24" s="22">
        <v>49.3</v>
      </c>
      <c r="G24" s="22">
        <v>45.2</v>
      </c>
    </row>
    <row r="25" spans="1:7" x14ac:dyDescent="0.35">
      <c r="A25" s="36"/>
      <c r="B25" s="22">
        <v>21</v>
      </c>
      <c r="C25" s="22">
        <f>AVERAGE(C26,C24)</f>
        <v>61.25</v>
      </c>
      <c r="D25" s="22">
        <f>AVERAGE(D26,D24)</f>
        <v>56.05</v>
      </c>
      <c r="E25" s="22">
        <f>AVERAGE(E26,E24)</f>
        <v>51.2</v>
      </c>
      <c r="F25" s="22">
        <f>AVERAGE(F26,F24)</f>
        <v>46.849999999999994</v>
      </c>
      <c r="G25" s="22">
        <f>AVERAGE(G26,G24)</f>
        <v>42.95</v>
      </c>
    </row>
    <row r="26" spans="1:7" x14ac:dyDescent="0.35">
      <c r="A26" s="36"/>
      <c r="B26" s="22">
        <v>22</v>
      </c>
      <c r="C26" s="22">
        <v>58</v>
      </c>
      <c r="D26" s="22">
        <v>53.1</v>
      </c>
      <c r="E26" s="22">
        <v>48.5</v>
      </c>
      <c r="F26" s="22">
        <v>44.4</v>
      </c>
      <c r="G26" s="22">
        <v>40.700000000000003</v>
      </c>
    </row>
    <row r="27" spans="1:7" x14ac:dyDescent="0.35">
      <c r="A27" s="36"/>
      <c r="B27" s="22">
        <v>23</v>
      </c>
      <c r="C27" s="22">
        <f>AVERAGE(C26,C28)</f>
        <v>54.8</v>
      </c>
      <c r="D27" s="22">
        <f>AVERAGE(D26,D28)</f>
        <v>50.150000000000006</v>
      </c>
      <c r="E27" s="22">
        <f>AVERAGE(E26,E28)</f>
        <v>45.8</v>
      </c>
      <c r="F27" s="22">
        <f>AVERAGE(F26,F28)</f>
        <v>41.9</v>
      </c>
      <c r="G27" s="22">
        <f>AVERAGE(G26,G28)</f>
        <v>38.400000000000006</v>
      </c>
    </row>
    <row r="28" spans="1:7" x14ac:dyDescent="0.35">
      <c r="A28" s="36"/>
      <c r="B28" s="22">
        <v>24</v>
      </c>
      <c r="C28" s="22">
        <v>51.6</v>
      </c>
      <c r="D28" s="22">
        <v>47.2</v>
      </c>
      <c r="E28" s="22">
        <v>43.1</v>
      </c>
      <c r="F28" s="22">
        <v>39.4</v>
      </c>
      <c r="G28" s="22">
        <v>36.1</v>
      </c>
    </row>
    <row r="29" spans="1:7" x14ac:dyDescent="0.35">
      <c r="A29" s="36">
        <v>45</v>
      </c>
      <c r="B29" s="22">
        <v>15</v>
      </c>
      <c r="C29" s="22">
        <v>96.7</v>
      </c>
      <c r="D29" s="22">
        <v>88.4</v>
      </c>
      <c r="E29" s="22">
        <v>80.900000000000006</v>
      </c>
      <c r="F29" s="22">
        <v>74</v>
      </c>
      <c r="G29" s="22">
        <v>67.8</v>
      </c>
    </row>
    <row r="30" spans="1:7" x14ac:dyDescent="0.35">
      <c r="A30" s="36"/>
      <c r="B30" s="22">
        <v>18</v>
      </c>
      <c r="C30" s="22">
        <v>87</v>
      </c>
      <c r="D30" s="22">
        <v>79.599999999999994</v>
      </c>
      <c r="E30" s="22">
        <v>72.8</v>
      </c>
      <c r="F30" s="22">
        <v>66.599999999999994</v>
      </c>
      <c r="G30" s="22">
        <v>61</v>
      </c>
    </row>
    <row r="31" spans="1:7" x14ac:dyDescent="0.35">
      <c r="A31" s="36"/>
      <c r="B31" s="22">
        <v>19</v>
      </c>
      <c r="C31" s="22">
        <f>AVERAGE(C30,C32)</f>
        <v>83.8</v>
      </c>
      <c r="D31" s="22">
        <f>AVERAGE(D30,D32)</f>
        <v>76.650000000000006</v>
      </c>
      <c r="E31" s="22">
        <f>AVERAGE(E30,E32)</f>
        <v>70.099999999999994</v>
      </c>
      <c r="F31" s="22">
        <f>AVERAGE(F30,F32)</f>
        <v>64.099999999999994</v>
      </c>
      <c r="G31" s="22">
        <f>AVERAGE(G30,G32)</f>
        <v>58.75</v>
      </c>
    </row>
    <row r="32" spans="1:7" x14ac:dyDescent="0.35">
      <c r="A32" s="36"/>
      <c r="B32" s="22">
        <v>20</v>
      </c>
      <c r="C32" s="22">
        <v>80.599999999999994</v>
      </c>
      <c r="D32" s="22">
        <v>73.7</v>
      </c>
      <c r="E32" s="22">
        <v>67.400000000000006</v>
      </c>
      <c r="F32" s="22">
        <v>61.6</v>
      </c>
      <c r="G32" s="22">
        <v>56.5</v>
      </c>
    </row>
    <row r="33" spans="1:7" x14ac:dyDescent="0.35">
      <c r="A33" s="36"/>
      <c r="B33" s="22">
        <v>21</v>
      </c>
      <c r="C33" s="22">
        <f>AVERAGE(C34,C32)</f>
        <v>77.400000000000006</v>
      </c>
      <c r="D33" s="22">
        <f>AVERAGE(D34,D32)</f>
        <v>70.75</v>
      </c>
      <c r="E33" s="22">
        <f>AVERAGE(E34,E32)</f>
        <v>64.7</v>
      </c>
      <c r="F33" s="22">
        <f>AVERAGE(F34,F32)</f>
        <v>59.150000000000006</v>
      </c>
      <c r="G33" s="22">
        <f>AVERAGE(G34,G32)</f>
        <v>54.25</v>
      </c>
    </row>
    <row r="34" spans="1:7" x14ac:dyDescent="0.35">
      <c r="A34" s="36"/>
      <c r="B34" s="22">
        <v>22</v>
      </c>
      <c r="C34" s="22">
        <v>74.2</v>
      </c>
      <c r="D34" s="22">
        <v>67.8</v>
      </c>
      <c r="E34" s="22">
        <v>62</v>
      </c>
      <c r="F34" s="22">
        <v>56.7</v>
      </c>
      <c r="G34" s="22">
        <v>52</v>
      </c>
    </row>
    <row r="35" spans="1:7" x14ac:dyDescent="0.35">
      <c r="A35" s="36"/>
      <c r="B35" s="22">
        <v>23</v>
      </c>
      <c r="C35" s="22">
        <f>AVERAGE(C34,C36)</f>
        <v>70.95</v>
      </c>
      <c r="D35" s="22">
        <f>AVERAGE(D34,D36)</f>
        <v>64.849999999999994</v>
      </c>
      <c r="E35" s="22">
        <f>AVERAGE(E34,E36)</f>
        <v>59.3</v>
      </c>
      <c r="F35" s="22">
        <f>AVERAGE(F34,F36)</f>
        <v>54.25</v>
      </c>
      <c r="G35" s="22">
        <f>AVERAGE(G34,G36)</f>
        <v>49.7</v>
      </c>
    </row>
    <row r="36" spans="1:7" x14ac:dyDescent="0.35">
      <c r="A36" s="36"/>
      <c r="B36" s="22">
        <v>24</v>
      </c>
      <c r="C36" s="22">
        <v>67.7</v>
      </c>
      <c r="D36" s="22">
        <v>61.9</v>
      </c>
      <c r="E36" s="22">
        <v>56.6</v>
      </c>
      <c r="F36" s="22">
        <v>51.8</v>
      </c>
      <c r="G36" s="22">
        <v>47.4</v>
      </c>
    </row>
    <row r="37" spans="1:7" x14ac:dyDescent="0.35">
      <c r="A37" s="36">
        <v>50</v>
      </c>
      <c r="B37" s="22">
        <v>15</v>
      </c>
      <c r="C37" s="22">
        <v>112.8</v>
      </c>
      <c r="D37" s="22">
        <v>103.2</v>
      </c>
      <c r="E37" s="22">
        <v>94.3</v>
      </c>
      <c r="F37" s="22">
        <v>86.3</v>
      </c>
      <c r="G37" s="22">
        <v>79.099999999999994</v>
      </c>
    </row>
    <row r="38" spans="1:7" x14ac:dyDescent="0.35">
      <c r="A38" s="36"/>
      <c r="B38" s="22">
        <v>18</v>
      </c>
      <c r="C38" s="22">
        <v>103.2</v>
      </c>
      <c r="D38" s="22">
        <v>94.3</v>
      </c>
      <c r="E38" s="22">
        <v>86.2</v>
      </c>
      <c r="F38" s="22">
        <v>78.900000000000006</v>
      </c>
      <c r="G38" s="22">
        <v>72.3</v>
      </c>
    </row>
    <row r="39" spans="1:7" x14ac:dyDescent="0.35">
      <c r="A39" s="36"/>
      <c r="B39" s="22">
        <v>19</v>
      </c>
      <c r="C39" s="22">
        <f>AVERAGE(C38,C40)</f>
        <v>99.95</v>
      </c>
      <c r="D39" s="22">
        <f>AVERAGE(D38,D40)</f>
        <v>91.35</v>
      </c>
      <c r="E39" s="22">
        <f>AVERAGE(E38,E40)</f>
        <v>83.550000000000011</v>
      </c>
      <c r="F39" s="22">
        <f>AVERAGE(F38,F40)</f>
        <v>76.45</v>
      </c>
      <c r="G39" s="22">
        <f>AVERAGE(G38,G40)</f>
        <v>70.05</v>
      </c>
    </row>
    <row r="40" spans="1:7" x14ac:dyDescent="0.35">
      <c r="A40" s="36"/>
      <c r="B40" s="22">
        <v>20</v>
      </c>
      <c r="C40" s="22">
        <v>96.7</v>
      </c>
      <c r="D40" s="22">
        <v>88.4</v>
      </c>
      <c r="E40" s="22">
        <v>80.900000000000006</v>
      </c>
      <c r="F40" s="22">
        <v>74</v>
      </c>
      <c r="G40" s="22">
        <v>67.8</v>
      </c>
    </row>
    <row r="41" spans="1:7" x14ac:dyDescent="0.35">
      <c r="A41" s="36"/>
      <c r="B41" s="22">
        <v>21</v>
      </c>
      <c r="C41" s="22">
        <f>AVERAGE(C42,C40)</f>
        <v>93.5</v>
      </c>
      <c r="D41" s="22">
        <f>AVERAGE(D42,D40)</f>
        <v>85.45</v>
      </c>
      <c r="E41" s="22">
        <f>AVERAGE(E42,E40)</f>
        <v>78.2</v>
      </c>
      <c r="F41" s="22">
        <f>AVERAGE(F42,F40)</f>
        <v>71.5</v>
      </c>
      <c r="G41" s="22">
        <f>AVERAGE(G42,G40)</f>
        <v>65.55</v>
      </c>
    </row>
    <row r="42" spans="1:7" x14ac:dyDescent="0.35">
      <c r="A42" s="36"/>
      <c r="B42" s="22">
        <v>22</v>
      </c>
      <c r="C42" s="22">
        <v>90.3</v>
      </c>
      <c r="D42" s="22">
        <v>82.5</v>
      </c>
      <c r="E42" s="22">
        <v>75.5</v>
      </c>
      <c r="F42" s="22">
        <v>69</v>
      </c>
      <c r="G42" s="22">
        <v>63.3</v>
      </c>
    </row>
    <row r="43" spans="1:7" x14ac:dyDescent="0.35">
      <c r="A43" s="36"/>
      <c r="B43" s="22">
        <v>23</v>
      </c>
      <c r="C43" s="22">
        <f>AVERAGE(C42,C44)</f>
        <v>87.05</v>
      </c>
      <c r="D43" s="22">
        <f>AVERAGE(D42,D44)</f>
        <v>79.55</v>
      </c>
      <c r="E43" s="22">
        <f>AVERAGE(E42,E44)</f>
        <v>72.8</v>
      </c>
      <c r="F43" s="22">
        <f>AVERAGE(F42,F44)</f>
        <v>66.55</v>
      </c>
      <c r="G43" s="22">
        <f>AVERAGE(G42,G44)</f>
        <v>61</v>
      </c>
    </row>
    <row r="44" spans="1:7" x14ac:dyDescent="0.35">
      <c r="A44" s="36"/>
      <c r="B44" s="22">
        <v>24</v>
      </c>
      <c r="C44" s="22">
        <v>83.8</v>
      </c>
      <c r="D44" s="22">
        <v>76.599999999999994</v>
      </c>
      <c r="E44" s="22">
        <v>70.099999999999994</v>
      </c>
      <c r="F44" s="22">
        <v>64.099999999999994</v>
      </c>
      <c r="G44" s="22">
        <v>58.7</v>
      </c>
    </row>
  </sheetData>
  <mergeCells count="6">
    <mergeCell ref="A37:A44"/>
    <mergeCell ref="C3:G3"/>
    <mergeCell ref="A5:A12"/>
    <mergeCell ref="A13:A20"/>
    <mergeCell ref="A21:A28"/>
    <mergeCell ref="A29:A36"/>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5"/>
  <sheetViews>
    <sheetView workbookViewId="0">
      <selection activeCell="B1" sqref="B1"/>
    </sheetView>
  </sheetViews>
  <sheetFormatPr defaultColWidth="11.07421875" defaultRowHeight="15.5" x14ac:dyDescent="0.35"/>
  <cols>
    <col min="1" max="1" width="35.07421875" customWidth="1"/>
  </cols>
  <sheetData>
    <row r="1" spans="1:4" ht="18" x14ac:dyDescent="0.4">
      <c r="A1" s="59" t="s">
        <v>107</v>
      </c>
      <c r="B1" s="38" t="s">
        <v>103</v>
      </c>
      <c r="C1" s="40">
        <v>30</v>
      </c>
      <c r="D1" s="40">
        <v>10</v>
      </c>
    </row>
    <row r="2" spans="1:4" x14ac:dyDescent="0.35">
      <c r="A2" s="19" t="s">
        <v>87</v>
      </c>
      <c r="B2" s="38" t="s">
        <v>104</v>
      </c>
      <c r="C2" s="40">
        <v>35</v>
      </c>
      <c r="D2" s="40">
        <v>15</v>
      </c>
    </row>
    <row r="3" spans="1:4" x14ac:dyDescent="0.35">
      <c r="A3" s="19" t="s">
        <v>92</v>
      </c>
      <c r="C3" s="40">
        <v>40</v>
      </c>
      <c r="D3" s="40">
        <v>20</v>
      </c>
    </row>
    <row r="4" spans="1:4" x14ac:dyDescent="0.35">
      <c r="A4" s="19" t="s">
        <v>94</v>
      </c>
      <c r="C4" s="40">
        <v>45</v>
      </c>
      <c r="D4" s="40">
        <v>25</v>
      </c>
    </row>
    <row r="5" spans="1:4" x14ac:dyDescent="0.35">
      <c r="A5" s="19" t="s">
        <v>96</v>
      </c>
      <c r="C5" s="40">
        <v>50</v>
      </c>
      <c r="D5" s="40">
        <v>30</v>
      </c>
    </row>
  </sheetData>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7</vt:i4>
      </vt:variant>
    </vt:vector>
  </HeadingPairs>
  <TitlesOfParts>
    <vt:vector size="13" baseType="lpstr">
      <vt:lpstr>Feuil1</vt:lpstr>
      <vt:lpstr>Feuil2</vt:lpstr>
      <vt:lpstr>Feuil3</vt:lpstr>
      <vt:lpstr>Feuil4</vt:lpstr>
      <vt:lpstr>Feuil5</vt:lpstr>
      <vt:lpstr>Listes</vt:lpstr>
      <vt:lpstr>A</vt:lpstr>
      <vt:lpstr>Ecartement</vt:lpstr>
      <vt:lpstr>lov</vt:lpstr>
      <vt:lpstr>Matériaux</vt:lpstr>
      <vt:lpstr>Feuil1!Print_Area</vt:lpstr>
      <vt:lpstr>Température__ambiante</vt:lpstr>
      <vt:lpstr>Température1</vt:lpstr>
    </vt:vector>
  </TitlesOfParts>
  <Company>Climair</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Climair</dc:creator>
  <cp:lastModifiedBy>James</cp:lastModifiedBy>
  <cp:lastPrinted>2019-08-10T16:49:50Z</cp:lastPrinted>
  <dcterms:created xsi:type="dcterms:W3CDTF">2011-10-09T16:39:13Z</dcterms:created>
  <dcterms:modified xsi:type="dcterms:W3CDTF">2019-08-14T11:34:40Z</dcterms:modified>
</cp:coreProperties>
</file>