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85" yWindow="90" windowWidth="8385" windowHeight="26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B25" i="1"/>
  <c r="AA25"/>
  <c r="Z25" s="1"/>
  <c r="Y25" s="1"/>
  <c r="X25" s="1"/>
  <c r="W25" s="1"/>
  <c r="V25" s="1"/>
  <c r="U25" s="1"/>
  <c r="T25" s="1"/>
  <c r="S25" s="1"/>
  <c r="AC25"/>
  <c r="J25"/>
  <c r="I25"/>
  <c r="H25" s="1"/>
  <c r="G25" s="1"/>
  <c r="F25" s="1"/>
  <c r="E25" s="1"/>
  <c r="D25" s="1"/>
  <c r="I4" s="1"/>
  <c r="K25"/>
  <c r="P25"/>
  <c r="O25"/>
  <c r="N25" s="1"/>
  <c r="M25" s="1"/>
  <c r="Q25"/>
  <c r="AD37"/>
  <c r="L37"/>
  <c r="AD35"/>
  <c r="AD34" s="1"/>
  <c r="AD33" s="1"/>
  <c r="AD32" s="1"/>
  <c r="AD31" s="1"/>
  <c r="AD30" s="1"/>
  <c r="AD29" s="1"/>
  <c r="AD28" s="1"/>
  <c r="AD27" s="1"/>
  <c r="AD26" s="1"/>
  <c r="AD24" l="1"/>
  <c r="AD23" s="1"/>
  <c r="AD22" s="1"/>
  <c r="AD21" s="1"/>
  <c r="AD20" s="1"/>
  <c r="AD19" s="1"/>
  <c r="AD18" s="1"/>
  <c r="AD17" s="1"/>
  <c r="AD16" s="1"/>
  <c r="AD15" s="1"/>
  <c r="AD14" s="1"/>
  <c r="AD13" s="1"/>
  <c r="AD12" s="1"/>
  <c r="L24" l="1"/>
  <c r="L23" s="1"/>
  <c r="L22" s="1"/>
  <c r="L21" s="1"/>
  <c r="L20" s="1"/>
  <c r="L19" s="1"/>
  <c r="L18" s="1"/>
  <c r="L17" s="1"/>
  <c r="L16" s="1"/>
  <c r="L15" s="1"/>
  <c r="L14" s="1"/>
  <c r="L13" s="1"/>
  <c r="L12" s="1"/>
  <c r="L35" l="1"/>
  <c r="L34" s="1"/>
  <c r="L33" s="1"/>
  <c r="L32" s="1"/>
  <c r="L31" s="1"/>
  <c r="L30" s="1"/>
  <c r="L29" s="1"/>
  <c r="L28" s="1"/>
  <c r="L27" s="1"/>
  <c r="L26" s="1"/>
  <c r="R37"/>
  <c r="R24" s="1"/>
  <c r="R23" s="1"/>
  <c r="R22" s="1"/>
  <c r="R21" s="1"/>
  <c r="R20" s="1"/>
  <c r="R19" s="1"/>
  <c r="R18" s="1"/>
  <c r="R17" s="1"/>
  <c r="R16" s="1"/>
  <c r="R15" s="1"/>
  <c r="R14" s="1"/>
  <c r="R13" s="1"/>
  <c r="R12" s="1"/>
  <c r="R35" l="1"/>
  <c r="R34" s="1"/>
  <c r="R33" s="1"/>
  <c r="R32" s="1"/>
  <c r="R31" s="1"/>
  <c r="R30" s="1"/>
  <c r="R29" s="1"/>
  <c r="R28" s="1"/>
  <c r="R27" s="1"/>
  <c r="R26" s="1"/>
</calcChain>
</file>

<file path=xl/sharedStrings.xml><?xml version="1.0" encoding="utf-8"?>
<sst xmlns="http://schemas.openxmlformats.org/spreadsheetml/2006/main" count="31" uniqueCount="23">
  <si>
    <t>HB/LA</t>
  </si>
  <si>
    <t>Prix référent</t>
  </si>
  <si>
    <t>Largeur LA (dos de coulisses)</t>
  </si>
  <si>
    <t>Hauteur Baie HB 
(caisson compris)</t>
  </si>
  <si>
    <t>H Mini</t>
  </si>
  <si>
    <t>H Maxi</t>
  </si>
  <si>
    <t>L Mini</t>
  </si>
  <si>
    <t>L Maxi</t>
  </si>
  <si>
    <t>mm</t>
  </si>
  <si>
    <t>Options communes</t>
  </si>
  <si>
    <t>Emetteur supplémentaire :</t>
  </si>
  <si>
    <t>Emetteur 5 canaux :</t>
  </si>
  <si>
    <t>Interface universelle :</t>
  </si>
  <si>
    <t>Horloge radio :</t>
  </si>
  <si>
    <t>Teintes standard type 3 :</t>
  </si>
  <si>
    <t>Tablier faible émissivité (DP368) :</t>
  </si>
  <si>
    <t>Choix Options</t>
  </si>
  <si>
    <t>Tarifs</t>
  </si>
  <si>
    <t>Total</t>
  </si>
  <si>
    <t>HT</t>
  </si>
  <si>
    <t>Mise à jour tarifs en %</t>
  </si>
  <si>
    <t>Mise à jour tarifs en €</t>
  </si>
  <si>
    <t>+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</si>
</sst>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#,##0\ [$€-40C]"/>
    <numFmt numFmtId="166" formatCode="#,##0.00\ &quot;€&quot;"/>
  </numFmts>
  <fonts count="26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Verdana"/>
      <family val="2"/>
    </font>
    <font>
      <b/>
      <sz val="9"/>
      <name val="Helvetica Neue"/>
    </font>
    <font>
      <sz val="9"/>
      <name val="Helvetica Neue"/>
    </font>
    <font>
      <b/>
      <sz val="10"/>
      <name val="Helvetica Neue"/>
    </font>
    <font>
      <sz val="10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10"/>
      <name val="Calibri"/>
      <family val="2"/>
    </font>
    <font>
      <sz val="12"/>
      <color indexed="17"/>
      <name val="Calibri"/>
      <family val="2"/>
    </font>
    <font>
      <b/>
      <sz val="12"/>
      <color indexed="52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sz val="12"/>
      <color indexed="25"/>
      <name val="Calibri"/>
      <family val="2"/>
    </font>
    <font>
      <sz val="12"/>
      <color indexed="60"/>
      <name val="Calibri"/>
      <family val="2"/>
    </font>
    <font>
      <b/>
      <sz val="12"/>
      <color indexed="63"/>
      <name val="Calibri"/>
      <family val="2"/>
    </font>
    <font>
      <i/>
      <sz val="12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4"/>
      </patternFill>
    </fill>
    <fill>
      <patternFill patternType="solid">
        <fgColor indexed="13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11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1"/>
      </patternFill>
    </fill>
    <fill>
      <patternFill patternType="solid">
        <fgColor indexed="51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14"/>
      </bottom>
      <diagonal/>
    </border>
    <border>
      <left/>
      <right/>
      <top/>
      <bottom style="medium">
        <color indexed="1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 diagonalDown="1">
      <left style="thin">
        <color auto="1"/>
      </left>
      <right style="thin">
        <color auto="1"/>
      </right>
      <top/>
      <bottom/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6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3" borderId="0" applyNumberFormat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7" borderId="0" applyNumberFormat="0" applyBorder="0" applyAlignment="0" applyProtection="0"/>
    <xf numFmtId="0" fontId="9" fillId="6" borderId="0" applyNumberFormat="0" applyBorder="0" applyAlignment="0" applyProtection="0"/>
    <xf numFmtId="0" fontId="9" fillId="3" borderId="0" applyNumberFormat="0" applyBorder="0" applyAlignment="0" applyProtection="0"/>
    <xf numFmtId="0" fontId="10" fillId="2" borderId="0" applyNumberFormat="0" applyBorder="0" applyAlignment="0" applyProtection="0"/>
    <xf numFmtId="0" fontId="10" fillId="8" borderId="0" applyNumberFormat="0" applyBorder="0" applyAlignment="0" applyProtection="0"/>
    <xf numFmtId="0" fontId="10" fillId="4" borderId="0" applyNumberFormat="0" applyBorder="0" applyAlignment="0" applyProtection="0"/>
    <xf numFmtId="0" fontId="10" fillId="7" borderId="0" applyNumberFormat="0" applyBorder="0" applyAlignment="0" applyProtection="0"/>
    <xf numFmtId="0" fontId="10" fillId="6" borderId="0" applyNumberFormat="0" applyBorder="0" applyAlignment="0" applyProtection="0"/>
    <xf numFmtId="0" fontId="10" fillId="3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4" borderId="0" applyNumberFormat="0" applyBorder="0" applyAlignment="0" applyProtection="0"/>
    <xf numFmtId="0" fontId="10" fillId="11" borderId="0" applyNumberFormat="0" applyBorder="0" applyAlignment="0" applyProtection="0"/>
    <xf numFmtId="0" fontId="10" fillId="9" borderId="0" applyNumberFormat="0" applyBorder="0" applyAlignment="0" applyProtection="0"/>
    <xf numFmtId="0" fontId="10" fillId="8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6" borderId="0" applyNumberFormat="0" applyBorder="0" applyAlignment="0" applyProtection="0"/>
    <xf numFmtId="0" fontId="13" fillId="12" borderId="1" applyNumberFormat="0" applyAlignment="0" applyProtection="0"/>
    <xf numFmtId="0" fontId="14" fillId="0" borderId="2" applyNumberFormat="0" applyFill="0" applyAlignment="0" applyProtection="0"/>
    <xf numFmtId="0" fontId="15" fillId="3" borderId="1" applyNumberFormat="0" applyAlignment="0" applyProtection="0"/>
    <xf numFmtId="0" fontId="16" fillId="13" borderId="0" applyNumberFormat="0" applyBorder="0" applyAlignment="0" applyProtection="0"/>
    <xf numFmtId="164" fontId="6" fillId="0" borderId="0" applyFont="0" applyFill="0" applyBorder="0" applyAlignment="0" applyProtection="0"/>
    <xf numFmtId="0" fontId="17" fillId="14" borderId="0" applyNumberFormat="0" applyBorder="0" applyAlignment="0" applyProtection="0"/>
    <xf numFmtId="0" fontId="6" fillId="3" borderId="3" applyNumberFormat="0" applyFont="0" applyAlignment="0" applyProtection="0"/>
    <xf numFmtId="0" fontId="18" fillId="12" borderId="4" applyNumberFormat="0" applyAlignment="0" applyProtection="0"/>
    <xf numFmtId="0" fontId="19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15" borderId="9" applyNumberFormat="0" applyAlignment="0" applyProtection="0"/>
    <xf numFmtId="0" fontId="6" fillId="0" borderId="0"/>
  </cellStyleXfs>
  <cellXfs count="49">
    <xf numFmtId="0" fontId="0" fillId="0" borderId="0" xfId="0"/>
    <xf numFmtId="0" fontId="2" fillId="0" borderId="0" xfId="2"/>
    <xf numFmtId="0" fontId="6" fillId="0" borderId="0" xfId="2" applyFont="1"/>
    <xf numFmtId="0" fontId="2" fillId="0" borderId="10" xfId="2" applyBorder="1"/>
    <xf numFmtId="0" fontId="8" fillId="0" borderId="10" xfId="2" applyFont="1" applyBorder="1"/>
    <xf numFmtId="0" fontId="8" fillId="0" borderId="0" xfId="2" applyFont="1"/>
    <xf numFmtId="0" fontId="0" fillId="0" borderId="13" xfId="0" applyBorder="1" applyAlignment="1">
      <alignment vertical="center"/>
    </xf>
    <xf numFmtId="0" fontId="6" fillId="0" borderId="12" xfId="2" applyFont="1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2" fillId="0" borderId="10" xfId="2" applyBorder="1" applyAlignment="1">
      <alignment vertical="center"/>
    </xf>
    <xf numFmtId="0" fontId="8" fillId="0" borderId="10" xfId="2" applyFont="1" applyBorder="1" applyAlignment="1">
      <alignment vertical="center"/>
    </xf>
    <xf numFmtId="0" fontId="2" fillId="0" borderId="10" xfId="2" applyFill="1" applyBorder="1" applyAlignment="1">
      <alignment vertical="center"/>
    </xf>
    <xf numFmtId="0" fontId="8" fillId="0" borderId="10" xfId="2" applyFont="1" applyFill="1" applyBorder="1" applyAlignment="1">
      <alignment vertical="center"/>
    </xf>
    <xf numFmtId="166" fontId="2" fillId="0" borderId="10" xfId="33" applyNumberFormat="1" applyFont="1" applyBorder="1" applyAlignment="1">
      <alignment vertical="center"/>
    </xf>
    <xf numFmtId="166" fontId="6" fillId="0" borderId="10" xfId="33" applyNumberFormat="1" applyFont="1" applyBorder="1" applyAlignment="1">
      <alignment vertical="center"/>
    </xf>
    <xf numFmtId="166" fontId="8" fillId="0" borderId="10" xfId="33" applyNumberFormat="1" applyFont="1" applyBorder="1" applyAlignment="1">
      <alignment vertical="center"/>
    </xf>
    <xf numFmtId="0" fontId="5" fillId="16" borderId="15" xfId="45" applyFont="1" applyFill="1" applyBorder="1" applyAlignment="1">
      <alignment horizontal="left" vertical="top"/>
    </xf>
    <xf numFmtId="0" fontId="5" fillId="16" borderId="14" xfId="45" applyFont="1" applyFill="1" applyBorder="1" applyAlignment="1">
      <alignment horizontal="center" vertical="center"/>
    </xf>
    <xf numFmtId="0" fontId="5" fillId="16" borderId="15" xfId="45" applyFont="1" applyFill="1" applyBorder="1" applyAlignment="1">
      <alignment horizontal="center" vertical="center"/>
    </xf>
    <xf numFmtId="165" fontId="4" fillId="16" borderId="14" xfId="45" applyNumberFormat="1" applyFont="1" applyFill="1" applyBorder="1" applyAlignment="1">
      <alignment horizontal="center" vertical="center"/>
    </xf>
    <xf numFmtId="165" fontId="4" fillId="16" borderId="15" xfId="45" applyNumberFormat="1" applyFont="1" applyFill="1" applyBorder="1" applyAlignment="1">
      <alignment horizontal="center" vertical="center"/>
    </xf>
    <xf numFmtId="0" fontId="6" fillId="0" borderId="14" xfId="2" applyFont="1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14" xfId="0" applyBorder="1" applyAlignment="1">
      <alignment horizontal="right" vertical="center"/>
    </xf>
    <xf numFmtId="0" fontId="0" fillId="0" borderId="14" xfId="0" applyBorder="1" applyAlignment="1">
      <alignment horizontal="right" vertical="top"/>
    </xf>
    <xf numFmtId="0" fontId="7" fillId="0" borderId="0" xfId="45" applyFont="1" applyBorder="1" applyAlignment="1"/>
    <xf numFmtId="9" fontId="0" fillId="0" borderId="10" xfId="1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166" fontId="0" fillId="0" borderId="10" xfId="0" applyNumberForma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10" xfId="0" applyBorder="1"/>
    <xf numFmtId="0" fontId="6" fillId="0" borderId="0" xfId="45" applyBorder="1" applyAlignment="1"/>
    <xf numFmtId="0" fontId="3" fillId="16" borderId="0" xfId="45" applyFont="1" applyFill="1" applyBorder="1"/>
    <xf numFmtId="0" fontId="7" fillId="16" borderId="0" xfId="45" applyFont="1" applyFill="1" applyBorder="1"/>
    <xf numFmtId="0" fontId="6" fillId="16" borderId="0" xfId="45" applyFill="1" applyBorder="1"/>
    <xf numFmtId="0" fontId="4" fillId="16" borderId="0" xfId="45" applyFont="1" applyFill="1" applyBorder="1"/>
    <xf numFmtId="0" fontId="6" fillId="0" borderId="0" xfId="45" applyBorder="1"/>
    <xf numFmtId="165" fontId="4" fillId="16" borderId="0" xfId="45" applyNumberFormat="1" applyFont="1" applyFill="1" applyBorder="1" applyAlignment="1"/>
    <xf numFmtId="0" fontId="2" fillId="0" borderId="16" xfId="2" applyFill="1" applyBorder="1" applyAlignment="1">
      <alignment horizontal="center" vertical="center"/>
    </xf>
    <xf numFmtId="0" fontId="2" fillId="0" borderId="17" xfId="2" applyFill="1" applyBorder="1" applyAlignment="1">
      <alignment horizontal="center" vertical="center"/>
    </xf>
    <xf numFmtId="0" fontId="8" fillId="0" borderId="16" xfId="2" applyFont="1" applyFill="1" applyBorder="1" applyAlignment="1">
      <alignment horizontal="center" vertical="center"/>
    </xf>
    <xf numFmtId="0" fontId="8" fillId="0" borderId="17" xfId="2" applyFont="1" applyFill="1" applyBorder="1" applyAlignment="1">
      <alignment horizontal="center" vertical="center"/>
    </xf>
    <xf numFmtId="0" fontId="2" fillId="0" borderId="16" xfId="2" applyBorder="1" applyAlignment="1">
      <alignment horizontal="center" vertical="center"/>
    </xf>
    <xf numFmtId="0" fontId="2" fillId="0" borderId="17" xfId="2" applyBorder="1" applyAlignment="1">
      <alignment horizontal="center" vertical="center"/>
    </xf>
    <xf numFmtId="0" fontId="8" fillId="0" borderId="16" xfId="2" applyFont="1" applyBorder="1" applyAlignment="1">
      <alignment horizontal="center" vertical="center"/>
    </xf>
    <xf numFmtId="0" fontId="8" fillId="0" borderId="17" xfId="2" applyFont="1" applyBorder="1" applyAlignment="1">
      <alignment horizontal="center" vertical="center"/>
    </xf>
    <xf numFmtId="4" fontId="0" fillId="0" borderId="0" xfId="0" applyNumberFormat="1"/>
    <xf numFmtId="4" fontId="0" fillId="0" borderId="0" xfId="0" applyNumberFormat="1" applyAlignment="1">
      <alignment horizontal="right"/>
    </xf>
  </cellXfs>
  <cellStyles count="46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Bon" xfId="28"/>
    <cellStyle name="Calcul 2" xfId="29"/>
    <cellStyle name="Cellule liée 2" xfId="30"/>
    <cellStyle name="Entrée 2" xfId="31"/>
    <cellStyle name="Insatisfaisant 2" xfId="32"/>
    <cellStyle name="Monétaire 2" xfId="33"/>
    <cellStyle name="Neutre 2" xfId="34"/>
    <cellStyle name="Normal" xfId="0" builtinId="0"/>
    <cellStyle name="Normal 2" xfId="2"/>
    <cellStyle name="Normal 3" xfId="45"/>
    <cellStyle name="Percent" xfId="1" builtinId="5"/>
    <cellStyle name="Remarque" xfId="35"/>
    <cellStyle name="Sortie 2" xfId="36"/>
    <cellStyle name="Texte explicatif 2" xfId="37"/>
    <cellStyle name="Titre 1" xfId="38"/>
    <cellStyle name="Titre 2" xfId="39"/>
    <cellStyle name="Titre 3" xfId="40"/>
    <cellStyle name="Titre 4" xfId="41"/>
    <cellStyle name="Titre " xfId="42"/>
    <cellStyle name="Total 2" xfId="43"/>
    <cellStyle name="Vérification de cellule" xfId="4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61"/>
  <sheetViews>
    <sheetView tabSelected="1" topLeftCell="A6" workbookViewId="0">
      <selection activeCell="L25" sqref="L25"/>
    </sheetView>
  </sheetViews>
  <sheetFormatPr defaultColWidth="11.42578125" defaultRowHeight="12.75"/>
  <cols>
    <col min="1" max="1" width="14.28515625" bestFit="1" customWidth="1"/>
    <col min="2" max="2" width="7.42578125" bestFit="1" customWidth="1"/>
    <col min="3" max="3" width="28.5703125" bestFit="1" customWidth="1"/>
    <col min="4" max="4" width="9.7109375" bestFit="1" customWidth="1"/>
    <col min="5" max="5" width="10.7109375" customWidth="1"/>
    <col min="6" max="11" width="9.7109375" bestFit="1" customWidth="1"/>
    <col min="12" max="12" width="14.28515625" bestFit="1" customWidth="1"/>
    <col min="13" max="17" width="9.7109375" bestFit="1" customWidth="1"/>
    <col min="18" max="18" width="14.28515625" bestFit="1" customWidth="1"/>
    <col min="19" max="29" width="9.7109375" bestFit="1" customWidth="1"/>
    <col min="30" max="30" width="14.28515625" bestFit="1" customWidth="1"/>
    <col min="31" max="31" width="4.5703125" bestFit="1" customWidth="1"/>
  </cols>
  <sheetData>
    <row r="1" spans="2:30">
      <c r="C1" s="16" t="s">
        <v>0</v>
      </c>
      <c r="D1" s="17">
        <v>1200</v>
      </c>
      <c r="E1" s="18">
        <v>1800</v>
      </c>
      <c r="F1" s="17">
        <v>3000</v>
      </c>
    </row>
    <row r="2" spans="2:30">
      <c r="C2" s="16">
        <v>1672</v>
      </c>
      <c r="D2" s="19">
        <v>226</v>
      </c>
      <c r="E2" s="20">
        <v>238</v>
      </c>
      <c r="F2" s="19">
        <v>296</v>
      </c>
    </row>
    <row r="3" spans="2:30">
      <c r="C3" s="16">
        <v>2672</v>
      </c>
      <c r="D3" s="19">
        <v>261</v>
      </c>
      <c r="E3" s="20">
        <v>275</v>
      </c>
      <c r="F3" s="19">
        <v>373</v>
      </c>
    </row>
    <row r="4" spans="2:30">
      <c r="I4">
        <f>226/D25</f>
        <v>1.0761904761904761</v>
      </c>
    </row>
    <row r="5" spans="2:30">
      <c r="C5" s="28" t="s">
        <v>20</v>
      </c>
      <c r="D5" s="30" t="s">
        <v>22</v>
      </c>
      <c r="E5" s="27"/>
    </row>
    <row r="6" spans="2:30">
      <c r="C6" s="28" t="s">
        <v>21</v>
      </c>
      <c r="D6" s="30" t="s">
        <v>22</v>
      </c>
      <c r="E6" s="29"/>
    </row>
    <row r="7" spans="2:30">
      <c r="L7" s="5" t="s">
        <v>1</v>
      </c>
      <c r="R7" s="5" t="s">
        <v>1</v>
      </c>
      <c r="AD7" s="5" t="s">
        <v>1</v>
      </c>
    </row>
    <row r="8" spans="2:30">
      <c r="B8" s="1"/>
      <c r="C8" s="1"/>
      <c r="D8" s="2" t="s">
        <v>6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S8" s="1"/>
      <c r="T8" s="1"/>
      <c r="U8" s="1"/>
      <c r="V8" s="1"/>
      <c r="W8" s="1"/>
      <c r="X8" s="1"/>
      <c r="Y8" s="1"/>
      <c r="Z8" s="1"/>
      <c r="AA8" s="1"/>
      <c r="AB8" s="1"/>
      <c r="AD8" s="2" t="s">
        <v>7</v>
      </c>
    </row>
    <row r="9" spans="2:30">
      <c r="B9" s="1"/>
      <c r="C9" s="8" t="s">
        <v>2</v>
      </c>
      <c r="D9" s="43">
        <v>440</v>
      </c>
      <c r="E9" s="43">
        <v>500</v>
      </c>
      <c r="F9" s="43">
        <v>600</v>
      </c>
      <c r="G9" s="43">
        <v>700</v>
      </c>
      <c r="H9" s="43">
        <v>800</v>
      </c>
      <c r="I9" s="43">
        <v>900</v>
      </c>
      <c r="J9" s="43">
        <v>1000</v>
      </c>
      <c r="K9" s="43">
        <v>1100</v>
      </c>
      <c r="L9" s="45">
        <v>1200</v>
      </c>
      <c r="M9" s="43">
        <v>1300</v>
      </c>
      <c r="N9" s="43">
        <v>1400</v>
      </c>
      <c r="O9" s="43">
        <v>1500</v>
      </c>
      <c r="P9" s="43">
        <v>1600</v>
      </c>
      <c r="Q9" s="39">
        <v>1700</v>
      </c>
      <c r="R9" s="41">
        <v>1800</v>
      </c>
      <c r="S9" s="39">
        <v>1900</v>
      </c>
      <c r="T9" s="39">
        <v>2000</v>
      </c>
      <c r="U9" s="39">
        <v>2100</v>
      </c>
      <c r="V9" s="39">
        <v>2200</v>
      </c>
      <c r="W9" s="39">
        <v>2300</v>
      </c>
      <c r="X9" s="39">
        <v>2400</v>
      </c>
      <c r="Y9" s="39">
        <v>2500</v>
      </c>
      <c r="Z9" s="39">
        <v>2600</v>
      </c>
      <c r="AA9" s="39">
        <v>2700</v>
      </c>
      <c r="AB9" s="39">
        <v>2800</v>
      </c>
      <c r="AC9" s="39">
        <v>2900</v>
      </c>
      <c r="AD9" s="41">
        <v>3000</v>
      </c>
    </row>
    <row r="10" spans="2:30">
      <c r="B10" s="1"/>
      <c r="C10" s="6"/>
      <c r="D10" s="44"/>
      <c r="E10" s="44"/>
      <c r="F10" s="44"/>
      <c r="G10" s="44"/>
      <c r="H10" s="44"/>
      <c r="I10" s="44"/>
      <c r="J10" s="44"/>
      <c r="K10" s="44"/>
      <c r="L10" s="46"/>
      <c r="M10" s="44"/>
      <c r="N10" s="44"/>
      <c r="O10" s="44"/>
      <c r="P10" s="44"/>
      <c r="Q10" s="40"/>
      <c r="R10" s="42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2"/>
    </row>
    <row r="11" spans="2:30" ht="25.5">
      <c r="B11" s="1"/>
      <c r="C11" s="7" t="s">
        <v>3</v>
      </c>
      <c r="D11" s="9"/>
      <c r="E11" s="9"/>
      <c r="F11" s="9"/>
      <c r="G11" s="9"/>
      <c r="H11" s="9"/>
      <c r="I11" s="9"/>
      <c r="J11" s="9"/>
      <c r="K11" s="9"/>
      <c r="L11" s="10"/>
      <c r="M11" s="9"/>
      <c r="N11" s="9"/>
      <c r="O11" s="9"/>
      <c r="P11" s="9"/>
      <c r="Q11" s="11"/>
      <c r="R11" s="12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2"/>
    </row>
    <row r="12" spans="2:30">
      <c r="B12" s="2" t="s">
        <v>4</v>
      </c>
      <c r="C12" s="3">
        <v>427</v>
      </c>
      <c r="D12" s="13"/>
      <c r="E12" s="13"/>
      <c r="F12" s="13"/>
      <c r="G12" s="13"/>
      <c r="H12" s="13"/>
      <c r="I12" s="13"/>
      <c r="J12" s="13"/>
      <c r="K12" s="13"/>
      <c r="L12" s="13">
        <f>L13-$L$37</f>
        <v>184.63636363636357</v>
      </c>
      <c r="M12" s="13"/>
      <c r="N12" s="13"/>
      <c r="O12" s="13"/>
      <c r="P12" s="13"/>
      <c r="Q12" s="13"/>
      <c r="R12" s="13">
        <f>R13-$R$37</f>
        <v>194.27272727272714</v>
      </c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>
        <f>AD13-$AD$37</f>
        <v>205</v>
      </c>
    </row>
    <row r="13" spans="2:30">
      <c r="B13" s="1"/>
      <c r="C13" s="3">
        <v>500</v>
      </c>
      <c r="D13" s="13"/>
      <c r="E13" s="13"/>
      <c r="F13" s="13"/>
      <c r="G13" s="13"/>
      <c r="H13" s="13"/>
      <c r="I13" s="13"/>
      <c r="J13" s="13"/>
      <c r="K13" s="13"/>
      <c r="L13" s="13">
        <f>L14-$L$37</f>
        <v>187.81818181818176</v>
      </c>
      <c r="M13" s="13"/>
      <c r="N13" s="13"/>
      <c r="O13" s="13"/>
      <c r="P13" s="13"/>
      <c r="Q13" s="13"/>
      <c r="R13" s="13">
        <f>R14-$R$37</f>
        <v>197.63636363636351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>
        <f>AD14-$AD$37</f>
        <v>212</v>
      </c>
    </row>
    <row r="14" spans="2:30">
      <c r="B14" s="1"/>
      <c r="C14" s="3">
        <v>600</v>
      </c>
      <c r="D14" s="13"/>
      <c r="E14" s="13"/>
      <c r="F14" s="13"/>
      <c r="G14" s="13"/>
      <c r="H14" s="13"/>
      <c r="I14" s="13"/>
      <c r="J14" s="13"/>
      <c r="K14" s="13"/>
      <c r="L14" s="13">
        <f>L15-$L$37</f>
        <v>190.99999999999994</v>
      </c>
      <c r="M14" s="13"/>
      <c r="N14" s="13"/>
      <c r="O14" s="13"/>
      <c r="P14" s="13"/>
      <c r="Q14" s="13"/>
      <c r="R14" s="13">
        <f>R15-$R$37</f>
        <v>200.99999999999989</v>
      </c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>
        <f>AD15-$AD$37</f>
        <v>219</v>
      </c>
    </row>
    <row r="15" spans="2:30">
      <c r="B15" s="1"/>
      <c r="C15" s="3">
        <v>700</v>
      </c>
      <c r="D15" s="13"/>
      <c r="E15" s="13"/>
      <c r="F15" s="13"/>
      <c r="G15" s="13"/>
      <c r="H15" s="13"/>
      <c r="I15" s="13"/>
      <c r="J15" s="13"/>
      <c r="K15" s="13"/>
      <c r="L15" s="13">
        <f>L16-$L$37</f>
        <v>194.18181818181813</v>
      </c>
      <c r="M15" s="13"/>
      <c r="N15" s="13"/>
      <c r="O15" s="13"/>
      <c r="P15" s="13"/>
      <c r="Q15" s="13"/>
      <c r="R15" s="13">
        <f>R16-$R$37</f>
        <v>204.36363636363626</v>
      </c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>
        <f>AD16-$AD$37</f>
        <v>226</v>
      </c>
    </row>
    <row r="16" spans="2:30">
      <c r="B16" s="1"/>
      <c r="C16" s="3">
        <v>800</v>
      </c>
      <c r="D16" s="13"/>
      <c r="E16" s="13"/>
      <c r="F16" s="13"/>
      <c r="G16" s="13"/>
      <c r="H16" s="13"/>
      <c r="I16" s="13"/>
      <c r="J16" s="13"/>
      <c r="K16" s="13"/>
      <c r="L16" s="13">
        <f>L17-$L$37</f>
        <v>197.36363636363632</v>
      </c>
      <c r="M16" s="13"/>
      <c r="N16" s="13"/>
      <c r="O16" s="13"/>
      <c r="P16" s="13"/>
      <c r="Q16" s="13"/>
      <c r="R16" s="13">
        <f>R17-$R$37</f>
        <v>207.72727272727263</v>
      </c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>
        <f>AD17-$AD$37</f>
        <v>233</v>
      </c>
    </row>
    <row r="17" spans="1:31">
      <c r="B17" s="1"/>
      <c r="C17" s="3">
        <v>900</v>
      </c>
      <c r="D17" s="13"/>
      <c r="E17" s="13"/>
      <c r="F17" s="13"/>
      <c r="G17" s="13"/>
      <c r="H17" s="13"/>
      <c r="I17" s="13"/>
      <c r="J17" s="13"/>
      <c r="K17" s="13"/>
      <c r="L17" s="13">
        <f>L18-$L$37</f>
        <v>200.5454545454545</v>
      </c>
      <c r="M17" s="13"/>
      <c r="N17" s="13"/>
      <c r="O17" s="13"/>
      <c r="P17" s="13"/>
      <c r="Q17" s="13"/>
      <c r="R17" s="13">
        <f>R18-$R$37</f>
        <v>211.09090909090901</v>
      </c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>
        <f>AD18-$AD$37</f>
        <v>240</v>
      </c>
    </row>
    <row r="18" spans="1:31">
      <c r="B18" s="1"/>
      <c r="C18" s="3">
        <v>1000</v>
      </c>
      <c r="D18" s="13"/>
      <c r="E18" s="13"/>
      <c r="F18" s="13"/>
      <c r="G18" s="13"/>
      <c r="H18" s="13"/>
      <c r="I18" s="13"/>
      <c r="J18" s="13"/>
      <c r="K18" s="13"/>
      <c r="L18" s="13">
        <f>L19-$L$37</f>
        <v>203.72727272727269</v>
      </c>
      <c r="M18" s="13"/>
      <c r="N18" s="13"/>
      <c r="O18" s="13"/>
      <c r="P18" s="13"/>
      <c r="Q18" s="13"/>
      <c r="R18" s="13">
        <f>R19-$R$37</f>
        <v>214.45454545454538</v>
      </c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>
        <f>AD19-$AD$37</f>
        <v>247</v>
      </c>
    </row>
    <row r="19" spans="1:31">
      <c r="B19" s="1"/>
      <c r="C19" s="3">
        <v>1100</v>
      </c>
      <c r="D19" s="13"/>
      <c r="E19" s="13"/>
      <c r="F19" s="13"/>
      <c r="G19" s="13"/>
      <c r="H19" s="13"/>
      <c r="I19" s="13"/>
      <c r="J19" s="13"/>
      <c r="K19" s="13"/>
      <c r="L19" s="13">
        <f>L20-$L$37</f>
        <v>206.90909090909088</v>
      </c>
      <c r="M19" s="13"/>
      <c r="N19" s="13"/>
      <c r="O19" s="13"/>
      <c r="P19" s="13"/>
      <c r="Q19" s="13"/>
      <c r="R19" s="13">
        <f>R20-$R$37</f>
        <v>217.81818181818176</v>
      </c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>
        <f>AD20-$AD$37</f>
        <v>254</v>
      </c>
    </row>
    <row r="20" spans="1:31">
      <c r="B20" s="1"/>
      <c r="C20" s="3">
        <v>1200</v>
      </c>
      <c r="D20" s="13"/>
      <c r="E20" s="13"/>
      <c r="F20" s="13"/>
      <c r="G20" s="13"/>
      <c r="H20" s="13"/>
      <c r="I20" s="13"/>
      <c r="J20" s="13"/>
      <c r="K20" s="13"/>
      <c r="L20" s="13">
        <f>L21-$L$37</f>
        <v>210.09090909090907</v>
      </c>
      <c r="M20" s="13"/>
      <c r="N20" s="13"/>
      <c r="O20" s="13"/>
      <c r="P20" s="13"/>
      <c r="Q20" s="13"/>
      <c r="R20" s="13">
        <f>R21-$R$37</f>
        <v>221.18181818181813</v>
      </c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>
        <f>AD21-$AD$37</f>
        <v>261</v>
      </c>
    </row>
    <row r="21" spans="1:31">
      <c r="B21" s="1"/>
      <c r="C21" s="3">
        <v>1300</v>
      </c>
      <c r="D21" s="13"/>
      <c r="E21" s="13"/>
      <c r="F21" s="13"/>
      <c r="G21" s="13"/>
      <c r="H21" s="13"/>
      <c r="I21" s="13"/>
      <c r="J21" s="13"/>
      <c r="K21" s="13"/>
      <c r="L21" s="13">
        <f>L22-$L$37</f>
        <v>213.27272727272725</v>
      </c>
      <c r="M21" s="13"/>
      <c r="N21" s="13"/>
      <c r="O21" s="13"/>
      <c r="P21" s="13"/>
      <c r="Q21" s="13"/>
      <c r="R21" s="13">
        <f>R22-$R$37</f>
        <v>224.5454545454545</v>
      </c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>
        <f>AD22-$AD$37</f>
        <v>268</v>
      </c>
    </row>
    <row r="22" spans="1:31">
      <c r="B22" s="1"/>
      <c r="C22" s="3">
        <v>1400</v>
      </c>
      <c r="D22" s="13"/>
      <c r="E22" s="13"/>
      <c r="F22" s="13"/>
      <c r="G22" s="13"/>
      <c r="H22" s="13"/>
      <c r="I22" s="13"/>
      <c r="J22" s="13"/>
      <c r="K22" s="13"/>
      <c r="L22" s="13">
        <f>L23-$L$37</f>
        <v>216.45454545454544</v>
      </c>
      <c r="M22" s="13"/>
      <c r="N22" s="13"/>
      <c r="O22" s="13"/>
      <c r="P22" s="13"/>
      <c r="Q22" s="13"/>
      <c r="R22" s="13">
        <f>R23-$R$37</f>
        <v>227.90909090909088</v>
      </c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>
        <f>AD23-$AD$37</f>
        <v>275</v>
      </c>
    </row>
    <row r="23" spans="1:31">
      <c r="B23" s="1"/>
      <c r="C23" s="3">
        <v>1500</v>
      </c>
      <c r="D23" s="13"/>
      <c r="E23" s="13"/>
      <c r="F23" s="13"/>
      <c r="G23" s="13"/>
      <c r="H23" s="13"/>
      <c r="I23" s="13"/>
      <c r="J23" s="13"/>
      <c r="K23" s="13"/>
      <c r="L23" s="13">
        <f>L24-$L$37</f>
        <v>219.63636363636363</v>
      </c>
      <c r="M23" s="13"/>
      <c r="N23" s="13"/>
      <c r="O23" s="13"/>
      <c r="P23" s="13"/>
      <c r="Q23" s="13"/>
      <c r="R23" s="13">
        <f>R24-$R$37</f>
        <v>231.27272727272725</v>
      </c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>
        <f>AD24-$AD$37</f>
        <v>282</v>
      </c>
    </row>
    <row r="24" spans="1:31">
      <c r="B24" s="1"/>
      <c r="C24" s="3">
        <v>1600</v>
      </c>
      <c r="D24" s="13"/>
      <c r="E24" s="13"/>
      <c r="F24" s="13"/>
      <c r="G24" s="13"/>
      <c r="H24" s="13"/>
      <c r="I24" s="13"/>
      <c r="J24" s="13"/>
      <c r="K24" s="13"/>
      <c r="L24" s="13">
        <f>L25-$L$37</f>
        <v>222.81818181818181</v>
      </c>
      <c r="M24" s="13"/>
      <c r="N24" s="13"/>
      <c r="O24" s="13"/>
      <c r="P24" s="13"/>
      <c r="Q24" s="13"/>
      <c r="R24" s="13">
        <f>R25-$R$37</f>
        <v>234.63636363636363</v>
      </c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>
        <f>AD25-$AD$37</f>
        <v>289</v>
      </c>
    </row>
    <row r="25" spans="1:31">
      <c r="A25" s="5" t="s">
        <v>1</v>
      </c>
      <c r="C25" s="4">
        <v>1672</v>
      </c>
      <c r="D25" s="14">
        <f t="shared" ref="D25:J25" si="0">E25-(($R$25-$L$25)/6)</f>
        <v>210</v>
      </c>
      <c r="E25" s="14">
        <f t="shared" si="0"/>
        <v>212</v>
      </c>
      <c r="F25" s="14">
        <f t="shared" si="0"/>
        <v>214</v>
      </c>
      <c r="G25" s="14">
        <f t="shared" si="0"/>
        <v>216</v>
      </c>
      <c r="H25" s="14">
        <f t="shared" si="0"/>
        <v>218</v>
      </c>
      <c r="I25" s="14">
        <f t="shared" si="0"/>
        <v>220</v>
      </c>
      <c r="J25" s="14">
        <f t="shared" si="0"/>
        <v>222</v>
      </c>
      <c r="K25" s="14">
        <f t="shared" ref="K25:P25" si="1">L25-(($R$25-$L$25)/6)</f>
        <v>224</v>
      </c>
      <c r="L25" s="15">
        <v>226</v>
      </c>
      <c r="M25" s="14">
        <f t="shared" si="1"/>
        <v>228</v>
      </c>
      <c r="N25" s="14">
        <f t="shared" si="1"/>
        <v>230</v>
      </c>
      <c r="O25" s="14">
        <f t="shared" si="1"/>
        <v>232</v>
      </c>
      <c r="P25" s="14">
        <f t="shared" si="1"/>
        <v>234</v>
      </c>
      <c r="Q25" s="14">
        <f>R25-(($R$25-$L$25)/6)</f>
        <v>236</v>
      </c>
      <c r="R25" s="15">
        <v>238</v>
      </c>
      <c r="S25" s="14">
        <f t="shared" ref="S25:AB25" si="2">T25-($AD$25-$R$25)/12</f>
        <v>242.83333333333346</v>
      </c>
      <c r="T25" s="14">
        <f t="shared" si="2"/>
        <v>247.6666666666668</v>
      </c>
      <c r="U25" s="14">
        <f t="shared" si="2"/>
        <v>252.50000000000014</v>
      </c>
      <c r="V25" s="14">
        <f t="shared" si="2"/>
        <v>257.33333333333348</v>
      </c>
      <c r="W25" s="14">
        <f t="shared" si="2"/>
        <v>262.1666666666668</v>
      </c>
      <c r="X25" s="14">
        <f t="shared" si="2"/>
        <v>267.00000000000011</v>
      </c>
      <c r="Y25" s="14">
        <f t="shared" si="2"/>
        <v>271.83333333333343</v>
      </c>
      <c r="Z25" s="14">
        <f t="shared" si="2"/>
        <v>276.66666666666674</v>
      </c>
      <c r="AA25" s="14">
        <f t="shared" si="2"/>
        <v>281.50000000000006</v>
      </c>
      <c r="AB25" s="14">
        <f t="shared" si="2"/>
        <v>286.33333333333337</v>
      </c>
      <c r="AC25" s="14">
        <f>AD25-($AD$25-$R$25)/12</f>
        <v>291.16666666666669</v>
      </c>
      <c r="AD25" s="15">
        <v>296</v>
      </c>
      <c r="AE25" s="47"/>
    </row>
    <row r="26" spans="1:31">
      <c r="B26" s="1"/>
      <c r="C26" s="3">
        <v>1700</v>
      </c>
      <c r="D26" s="13"/>
      <c r="E26" s="13"/>
      <c r="F26" s="13"/>
      <c r="G26" s="13"/>
      <c r="H26" s="13"/>
      <c r="I26" s="13"/>
      <c r="J26" s="13"/>
      <c r="K26" s="13"/>
      <c r="L26" s="13">
        <f>L27-$L$37</f>
        <v>229.18181818181813</v>
      </c>
      <c r="M26" s="13"/>
      <c r="N26" s="13"/>
      <c r="O26" s="13"/>
      <c r="P26" s="13"/>
      <c r="Q26" s="13"/>
      <c r="R26" s="13">
        <f>R27-$R$37</f>
        <v>241.36363636363626</v>
      </c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>
        <f>AD27-$AD$37</f>
        <v>303</v>
      </c>
    </row>
    <row r="27" spans="1:31">
      <c r="B27" s="1"/>
      <c r="C27" s="3">
        <v>1800</v>
      </c>
      <c r="D27" s="13"/>
      <c r="E27" s="13"/>
      <c r="F27" s="13"/>
      <c r="G27" s="13"/>
      <c r="H27" s="13"/>
      <c r="I27" s="13"/>
      <c r="J27" s="13"/>
      <c r="K27" s="13"/>
      <c r="L27" s="13">
        <f>L28-$L$37</f>
        <v>232.36363636363632</v>
      </c>
      <c r="M27" s="13"/>
      <c r="N27" s="13"/>
      <c r="O27" s="13"/>
      <c r="P27" s="13"/>
      <c r="Q27" s="13"/>
      <c r="R27" s="13">
        <f>R28-$R$37</f>
        <v>244.72727272727263</v>
      </c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>
        <f>AD28-$AD$37</f>
        <v>310</v>
      </c>
    </row>
    <row r="28" spans="1:31">
      <c r="B28" s="1"/>
      <c r="C28" s="3">
        <v>1900</v>
      </c>
      <c r="D28" s="13"/>
      <c r="E28" s="13"/>
      <c r="F28" s="13"/>
      <c r="G28" s="13"/>
      <c r="H28" s="13"/>
      <c r="I28" s="13"/>
      <c r="J28" s="13"/>
      <c r="K28" s="13"/>
      <c r="L28" s="13">
        <f>L29-$L$37</f>
        <v>235.5454545454545</v>
      </c>
      <c r="M28" s="13"/>
      <c r="N28" s="13"/>
      <c r="O28" s="13"/>
      <c r="P28" s="13"/>
      <c r="Q28" s="13"/>
      <c r="R28" s="13">
        <f>R29-$R$37</f>
        <v>248.09090909090901</v>
      </c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>
        <f>AD29-$AD$37</f>
        <v>317</v>
      </c>
    </row>
    <row r="29" spans="1:31">
      <c r="B29" s="1"/>
      <c r="C29" s="3">
        <v>2000</v>
      </c>
      <c r="D29" s="13"/>
      <c r="E29" s="13"/>
      <c r="F29" s="13"/>
      <c r="G29" s="13"/>
      <c r="H29" s="13"/>
      <c r="I29" s="13"/>
      <c r="J29" s="13"/>
      <c r="K29" s="13"/>
      <c r="L29" s="13">
        <f>L30-$L$37</f>
        <v>238.72727272727269</v>
      </c>
      <c r="M29" s="13"/>
      <c r="N29" s="13"/>
      <c r="O29" s="13"/>
      <c r="P29" s="13"/>
      <c r="Q29" s="13"/>
      <c r="R29" s="13">
        <f>R30-$R$37</f>
        <v>251.45454545454538</v>
      </c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>
        <f>AD30-$AD$37</f>
        <v>324</v>
      </c>
    </row>
    <row r="30" spans="1:31">
      <c r="B30" s="1"/>
      <c r="C30" s="3">
        <v>2100</v>
      </c>
      <c r="D30" s="13"/>
      <c r="E30" s="13"/>
      <c r="F30" s="13"/>
      <c r="G30" s="13"/>
      <c r="H30" s="13"/>
      <c r="I30" s="13"/>
      <c r="J30" s="13"/>
      <c r="K30" s="13"/>
      <c r="L30" s="13">
        <f>L31-$L$37</f>
        <v>241.90909090909088</v>
      </c>
      <c r="M30" s="13"/>
      <c r="N30" s="13"/>
      <c r="O30" s="13"/>
      <c r="P30" s="13"/>
      <c r="Q30" s="13"/>
      <c r="R30" s="13">
        <f>R31-$R$37</f>
        <v>254.81818181818176</v>
      </c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>
        <f>AD31-$AD$37</f>
        <v>331</v>
      </c>
    </row>
    <row r="31" spans="1:31">
      <c r="B31" s="1"/>
      <c r="C31" s="3">
        <v>2200</v>
      </c>
      <c r="D31" s="13"/>
      <c r="E31" s="13"/>
      <c r="F31" s="13"/>
      <c r="G31" s="13"/>
      <c r="H31" s="13"/>
      <c r="I31" s="13"/>
      <c r="J31" s="13"/>
      <c r="K31" s="13"/>
      <c r="L31" s="13">
        <f>L32-$L$37</f>
        <v>245.09090909090907</v>
      </c>
      <c r="M31" s="13"/>
      <c r="N31" s="13"/>
      <c r="O31" s="13"/>
      <c r="P31" s="13"/>
      <c r="Q31" s="13"/>
      <c r="R31" s="13">
        <f>R32-$R$37</f>
        <v>258.18181818181813</v>
      </c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>
        <f>AD32-$AD$37</f>
        <v>338</v>
      </c>
    </row>
    <row r="32" spans="1:31">
      <c r="B32" s="1"/>
      <c r="C32" s="3">
        <v>2300</v>
      </c>
      <c r="D32" s="13"/>
      <c r="E32" s="13"/>
      <c r="F32" s="13"/>
      <c r="G32" s="13"/>
      <c r="H32" s="13"/>
      <c r="I32" s="13"/>
      <c r="J32" s="13"/>
      <c r="K32" s="13"/>
      <c r="L32" s="13">
        <f>L33-$L$37</f>
        <v>248.27272727272725</v>
      </c>
      <c r="M32" s="13"/>
      <c r="N32" s="13"/>
      <c r="O32" s="13"/>
      <c r="P32" s="13"/>
      <c r="Q32" s="13"/>
      <c r="R32" s="13">
        <f>R33-$R$37</f>
        <v>261.5454545454545</v>
      </c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>
        <f>AD33-$AD$37</f>
        <v>345</v>
      </c>
    </row>
    <row r="33" spans="1:30">
      <c r="B33" s="1"/>
      <c r="C33" s="3">
        <v>2400</v>
      </c>
      <c r="D33" s="13"/>
      <c r="E33" s="13"/>
      <c r="F33" s="13"/>
      <c r="G33" s="13"/>
      <c r="H33" s="13"/>
      <c r="I33" s="13"/>
      <c r="J33" s="13"/>
      <c r="K33" s="13"/>
      <c r="L33" s="13">
        <f>L34-$L$37</f>
        <v>251.45454545454544</v>
      </c>
      <c r="M33" s="13"/>
      <c r="N33" s="13"/>
      <c r="O33" s="13"/>
      <c r="P33" s="13"/>
      <c r="Q33" s="13"/>
      <c r="R33" s="13">
        <f>R34-$R$37</f>
        <v>264.90909090909088</v>
      </c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>
        <f>AD34-$AD$37</f>
        <v>352</v>
      </c>
    </row>
    <row r="34" spans="1:30">
      <c r="B34" s="1"/>
      <c r="C34" s="3">
        <v>2500</v>
      </c>
      <c r="D34" s="13"/>
      <c r="E34" s="13"/>
      <c r="F34" s="13"/>
      <c r="G34" s="13"/>
      <c r="H34" s="13"/>
      <c r="I34" s="13"/>
      <c r="J34" s="13"/>
      <c r="K34" s="13"/>
      <c r="L34" s="13">
        <f>L35-$L$37</f>
        <v>254.63636363636363</v>
      </c>
      <c r="M34" s="13"/>
      <c r="N34" s="13"/>
      <c r="O34" s="13"/>
      <c r="P34" s="13"/>
      <c r="Q34" s="13"/>
      <c r="R34" s="13">
        <f>R35-$R$37</f>
        <v>268.27272727272725</v>
      </c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>
        <f>AD35-$AD$37</f>
        <v>359</v>
      </c>
    </row>
    <row r="35" spans="1:30">
      <c r="B35" s="1"/>
      <c r="C35" s="3">
        <v>2600</v>
      </c>
      <c r="D35" s="13"/>
      <c r="E35" s="13"/>
      <c r="F35" s="13"/>
      <c r="G35" s="13"/>
      <c r="H35" s="13"/>
      <c r="I35" s="13"/>
      <c r="J35" s="13"/>
      <c r="K35" s="13"/>
      <c r="L35" s="13">
        <f>L36-$L$37</f>
        <v>257.81818181818181</v>
      </c>
      <c r="M35" s="13"/>
      <c r="N35" s="13"/>
      <c r="O35" s="13"/>
      <c r="P35" s="13"/>
      <c r="Q35" s="13"/>
      <c r="R35" s="13">
        <f>R36-$R$37</f>
        <v>271.63636363636363</v>
      </c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>
        <f>AD36-$AD$37</f>
        <v>366</v>
      </c>
    </row>
    <row r="36" spans="1:30">
      <c r="A36" s="5" t="s">
        <v>1</v>
      </c>
      <c r="B36" s="2" t="s">
        <v>5</v>
      </c>
      <c r="C36" s="4">
        <v>2672</v>
      </c>
      <c r="D36" s="13">
        <v>242.28</v>
      </c>
      <c r="E36" s="13">
        <v>244.62</v>
      </c>
      <c r="F36" s="13">
        <v>246.96</v>
      </c>
      <c r="G36" s="13">
        <v>249.3</v>
      </c>
      <c r="H36" s="13">
        <v>251.64</v>
      </c>
      <c r="I36" s="13">
        <v>253.98</v>
      </c>
      <c r="J36" s="13">
        <v>256.32</v>
      </c>
      <c r="K36" s="13">
        <v>258.66000000000003</v>
      </c>
      <c r="L36" s="15">
        <v>261</v>
      </c>
      <c r="M36" s="14">
        <v>263.33999999999997</v>
      </c>
      <c r="N36" s="14">
        <v>265.68</v>
      </c>
      <c r="O36" s="14">
        <v>268.02</v>
      </c>
      <c r="P36" s="14">
        <v>270.36</v>
      </c>
      <c r="Q36" s="14">
        <v>272.7</v>
      </c>
      <c r="R36" s="15">
        <v>275</v>
      </c>
      <c r="S36" s="14">
        <v>283.17</v>
      </c>
      <c r="T36" s="14">
        <v>291.33999999999997</v>
      </c>
      <c r="U36" s="14">
        <v>299.51</v>
      </c>
      <c r="V36" s="14">
        <v>307.68</v>
      </c>
      <c r="W36" s="14">
        <v>315.85000000000002</v>
      </c>
      <c r="X36" s="14">
        <v>324.02</v>
      </c>
      <c r="Y36" s="14">
        <v>332.19</v>
      </c>
      <c r="Z36" s="14">
        <v>340.36</v>
      </c>
      <c r="AA36" s="14">
        <v>348.53</v>
      </c>
      <c r="AB36" s="14">
        <v>356.7</v>
      </c>
      <c r="AC36" s="14">
        <v>364.87</v>
      </c>
      <c r="AD36" s="15">
        <v>373</v>
      </c>
    </row>
    <row r="37" spans="1:30">
      <c r="L37" s="48">
        <f>(L$36-L$25)/11</f>
        <v>3.1818181818181817</v>
      </c>
      <c r="R37" s="48">
        <f>(R$36-R$25)/11</f>
        <v>3.3636363636363638</v>
      </c>
      <c r="AD37" s="48">
        <f>(AD$36-AD$25)/11</f>
        <v>7</v>
      </c>
    </row>
    <row r="39" spans="1:30">
      <c r="C39" s="22" t="s">
        <v>2</v>
      </c>
      <c r="E39" s="24"/>
      <c r="F39" s="23" t="s">
        <v>8</v>
      </c>
      <c r="K39" s="47"/>
      <c r="P39" s="37"/>
    </row>
    <row r="40" spans="1:30">
      <c r="F40" s="23"/>
      <c r="P40" s="32"/>
    </row>
    <row r="41" spans="1:30" ht="25.5">
      <c r="C41" s="21" t="s">
        <v>3</v>
      </c>
      <c r="E41" s="25"/>
      <c r="F41" s="23" t="s">
        <v>8</v>
      </c>
      <c r="P41" s="32"/>
    </row>
    <row r="42" spans="1:30">
      <c r="P42" s="32"/>
    </row>
    <row r="43" spans="1:30">
      <c r="C43" t="s">
        <v>16</v>
      </c>
      <c r="E43" s="30" t="s">
        <v>17</v>
      </c>
      <c r="P43" s="26"/>
    </row>
    <row r="44" spans="1:30">
      <c r="C44" s="31"/>
      <c r="E44" s="29"/>
      <c r="F44" s="35"/>
      <c r="P44" s="26"/>
    </row>
    <row r="45" spans="1:30">
      <c r="C45" s="31"/>
      <c r="E45" s="29"/>
      <c r="P45" s="26"/>
    </row>
    <row r="46" spans="1:30">
      <c r="C46" s="31"/>
      <c r="E46" s="29"/>
    </row>
    <row r="47" spans="1:30">
      <c r="C47" s="31"/>
      <c r="E47" s="29"/>
    </row>
    <row r="48" spans="1:30">
      <c r="C48" s="31"/>
      <c r="E48" s="29"/>
    </row>
    <row r="49" spans="3:6">
      <c r="C49" s="31"/>
      <c r="E49" s="29"/>
    </row>
    <row r="51" spans="3:6">
      <c r="D51" t="s">
        <v>18</v>
      </c>
      <c r="E51" s="29"/>
      <c r="F51" t="s">
        <v>19</v>
      </c>
    </row>
    <row r="54" spans="3:6">
      <c r="C54" s="33" t="s">
        <v>9</v>
      </c>
      <c r="D54" s="35"/>
      <c r="E54" s="35"/>
    </row>
    <row r="56" spans="3:6">
      <c r="C56" s="36" t="s">
        <v>10</v>
      </c>
      <c r="D56" s="34"/>
      <c r="E56" s="38">
        <v>34.200000000000003</v>
      </c>
    </row>
    <row r="57" spans="3:6">
      <c r="C57" s="36" t="s">
        <v>11</v>
      </c>
      <c r="D57" s="34"/>
      <c r="E57" s="38">
        <v>61.8</v>
      </c>
    </row>
    <row r="58" spans="3:6">
      <c r="C58" s="36" t="s">
        <v>12</v>
      </c>
      <c r="D58" s="34"/>
      <c r="E58" s="38">
        <v>31.2</v>
      </c>
    </row>
    <row r="59" spans="3:6">
      <c r="C59" s="36" t="s">
        <v>13</v>
      </c>
      <c r="D59" s="34"/>
      <c r="E59" s="38">
        <v>114.6</v>
      </c>
    </row>
    <row r="60" spans="3:6">
      <c r="C60" s="36" t="s">
        <v>14</v>
      </c>
      <c r="D60" s="34"/>
      <c r="E60" s="38">
        <v>45</v>
      </c>
    </row>
    <row r="61" spans="3:6">
      <c r="C61" s="36" t="s">
        <v>15</v>
      </c>
      <c r="D61" s="37"/>
      <c r="E61" s="38">
        <v>18.600000000000001</v>
      </c>
    </row>
  </sheetData>
  <mergeCells count="27"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P9:P10"/>
    <mergeCell ref="Q9:Q10"/>
    <mergeCell ref="R9:R10"/>
    <mergeCell ref="S9:S10"/>
    <mergeCell ref="T9:T10"/>
    <mergeCell ref="U9:U10"/>
    <mergeCell ref="V9:V10"/>
    <mergeCell ref="W9:W10"/>
    <mergeCell ref="AC9:AC10"/>
    <mergeCell ref="AD9:AD10"/>
    <mergeCell ref="X9:X10"/>
    <mergeCell ref="Y9:Y10"/>
    <mergeCell ref="Z9:Z10"/>
    <mergeCell ref="AA9:AA10"/>
    <mergeCell ref="AB9:AB10"/>
  </mergeCells>
  <dataValidations disablePrompts="1" count="1">
    <dataValidation type="list" showInputMessage="1" showErrorMessage="1" sqref="C44:C49">
      <formula1>$C$55:$C$61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</dc:creator>
  <cp:lastModifiedBy>mduquesn</cp:lastModifiedBy>
  <dcterms:created xsi:type="dcterms:W3CDTF">2015-03-01T10:44:59Z</dcterms:created>
  <dcterms:modified xsi:type="dcterms:W3CDTF">2015-03-01T17:39:39Z</dcterms:modified>
</cp:coreProperties>
</file>