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21720" windowHeight="952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eux">Feuil3!$A$2:$A$7</definedName>
  </definedNames>
  <calcPr calcId="125725"/>
</workbook>
</file>

<file path=xl/calcChain.xml><?xml version="1.0" encoding="utf-8"?>
<calcChain xmlns="http://schemas.openxmlformats.org/spreadsheetml/2006/main">
  <c r="D16" i="2" a="1"/>
  <c r="D16" s="1"/>
  <c r="D15" a="1"/>
  <c r="D15" s="1"/>
  <c r="D14" a="1"/>
  <c r="D14" s="1"/>
  <c r="D13" a="1"/>
  <c r="D13" s="1"/>
  <c r="D12" a="1"/>
  <c r="D12" s="1"/>
  <c r="D11" a="1"/>
  <c r="D11" s="1"/>
  <c r="D10" a="1"/>
  <c r="D10" s="1"/>
  <c r="D9" a="1"/>
  <c r="D9" s="1"/>
  <c r="D8" a="1"/>
  <c r="D8" s="1"/>
  <c r="D7" a="1"/>
  <c r="D7" s="1"/>
  <c r="E9" i="1" l="1"/>
  <c r="E8"/>
  <c r="E7"/>
  <c r="E6"/>
  <c r="E5"/>
  <c r="E4"/>
  <c r="E3"/>
  <c r="E2"/>
</calcChain>
</file>

<file path=xl/sharedStrings.xml><?xml version="1.0" encoding="utf-8"?>
<sst xmlns="http://schemas.openxmlformats.org/spreadsheetml/2006/main" count="48" uniqueCount="39">
  <si>
    <t>MATRICULE</t>
  </si>
  <si>
    <t>NOM</t>
  </si>
  <si>
    <t>PRENOM</t>
  </si>
  <si>
    <t>LIEU AFFECTATION</t>
  </si>
  <si>
    <t>HORAIRES</t>
  </si>
  <si>
    <t>NOM DU SITE / PERISCOLAIRE :</t>
  </si>
  <si>
    <t>Agent affecté n°3</t>
  </si>
  <si>
    <t>Agent affecté n°5</t>
  </si>
  <si>
    <t>Agent affecté n°6</t>
  </si>
  <si>
    <t>Agent affecté n°8</t>
  </si>
  <si>
    <t xml:space="preserve">Lieu Affectation </t>
  </si>
  <si>
    <t>St Louis</t>
  </si>
  <si>
    <t>St Etienne</t>
  </si>
  <si>
    <t>St Paul</t>
  </si>
  <si>
    <t>St Barth</t>
  </si>
  <si>
    <t>NOM1</t>
  </si>
  <si>
    <t>NOM2</t>
  </si>
  <si>
    <t>NOM3</t>
  </si>
  <si>
    <t>NOM4</t>
  </si>
  <si>
    <t>NOM5</t>
  </si>
  <si>
    <t>NOM6</t>
  </si>
  <si>
    <t>NOM7</t>
  </si>
  <si>
    <t>NOM8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</si>
  <si>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</si>
  <si>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</si>
  <si>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</si>
  <si>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</si>
  <si>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</si>
  <si>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</si>
  <si>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</si>
  <si>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</si>
  <si>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St Maclou</t>
  </si>
  <si>
    <t>Agent affecté n°9</t>
  </si>
  <si>
    <t>St Denis</t>
  </si>
  <si>
    <t>Agent affecté n°1</t>
  </si>
  <si>
    <t>Agent affecté n°2</t>
  </si>
  <si>
    <t>Agent affecté n°4</t>
  </si>
  <si>
    <t>Agent affecté n°7</t>
  </si>
  <si>
    <t>Agent affecté n°10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</si>
</sst>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5" fillId="2" borderId="0" xfId="0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4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ST%20P&#212;LE%20ECOLE%20novembre%202017%20VBA%20MAJ%20230118%20VERSION%203%20-%20TES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ST18012018"/>
      <sheetName val="AST à Mulhouse en cantine péri"/>
      <sheetName val="AST à M2A Cant. et CUISINE"/>
      <sheetName val="Nbre AST"/>
      <sheetName val="Données journée mobile"/>
      <sheetName val="OUI-NON"/>
      <sheetName val="Fiche agent 18012018"/>
      <sheetName val="SITE-PERI"/>
      <sheetName val="Listing site 18012018"/>
      <sheetName val="Feuil2"/>
      <sheetName val="Fiche par site"/>
      <sheetName val="Site-péri affectations"/>
      <sheetName val="Listing MAJ"/>
      <sheetName val="Fiche par site MAJ 180118 "/>
      <sheetName val="listing fiche par site ref"/>
      <sheetName val="Listing site-péri 180118"/>
      <sheetName val="listing site à verifier"/>
      <sheetName val="listing sites-péri affectations"/>
      <sheetName val="Affectation par site "/>
      <sheetName val="Listing site"/>
      <sheetName val="AST PÔLE ECOLE novembre 2017 V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workbookViewId="0">
      <selection activeCell="D1" sqref="D1:D1048576"/>
    </sheetView>
  </sheetViews>
  <sheetFormatPr defaultColWidth="11.42578125" defaultRowHeight="15"/>
  <cols>
    <col min="1" max="3" width="11.42578125" style="4"/>
    <col min="4" max="4" width="18.42578125" style="4" bestFit="1" customWidth="1"/>
    <col min="5" max="5" width="12" style="4" bestFit="1" customWidth="1"/>
    <col min="6" max="16384" width="11.42578125" style="4"/>
  </cols>
  <sheetData>
    <row r="1" spans="1: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</row>
    <row r="2" spans="1:5">
      <c r="A2" s="5">
        <v>201</v>
      </c>
      <c r="B2" s="5" t="s">
        <v>15</v>
      </c>
      <c r="C2" s="5" t="s">
        <v>23</v>
      </c>
      <c r="D2" s="5" t="s">
        <v>33</v>
      </c>
      <c r="E2" s="5" t="str">
        <f>INDEX([1]!Tableau1[[HORAIRE DE TRAVAIL NETTOYAGE LOCAUX ]],MATCH('[1]listing sites-péri affectations'!A2,[1]!Tableau1[MATRICULE],0))</f>
        <v>16h00-20h00</v>
      </c>
    </row>
    <row r="3" spans="1:5">
      <c r="A3" s="5">
        <v>202</v>
      </c>
      <c r="B3" s="5" t="s">
        <v>16</v>
      </c>
      <c r="C3" s="5" t="s">
        <v>24</v>
      </c>
      <c r="D3" s="5" t="s">
        <v>33</v>
      </c>
      <c r="E3" s="5" t="str">
        <f>INDEX([1]!Tableau1[[HORAIRE DE TRAVAIL NETTOYAGE LOCAUX ]],MATCH('[1]listing sites-péri affectations'!A3,[1]!Tableau1[MATRICULE],0))</f>
        <v>6h00-10h00</v>
      </c>
    </row>
    <row r="4" spans="1:5">
      <c r="A4" s="5">
        <v>203</v>
      </c>
      <c r="B4" s="5" t="s">
        <v>17</v>
      </c>
      <c r="C4" s="5" t="s">
        <v>25</v>
      </c>
      <c r="D4" s="5" t="s">
        <v>14</v>
      </c>
      <c r="E4" s="5" t="str">
        <f>INDEX([1]!Tableau1[[HORAIRE DE TRAVAIL NETTOYAGE LOCAUX ]],MATCH('[1]listing sites-péri affectations'!A4,[1]!Tableau1[MATRICULE],0))</f>
        <v>6h00-10h00</v>
      </c>
    </row>
    <row r="5" spans="1:5">
      <c r="A5" s="5">
        <v>204</v>
      </c>
      <c r="B5" s="5" t="s">
        <v>18</v>
      </c>
      <c r="C5" s="5" t="s">
        <v>26</v>
      </c>
      <c r="D5" s="5" t="s">
        <v>11</v>
      </c>
      <c r="E5" s="5" t="str">
        <f>INDEX([1]!Tableau1[[HORAIRE DE TRAVAIL NETTOYAGE LOCAUX ]],MATCH('[1]listing sites-péri affectations'!A5,[1]!Tableau1[MATRICULE],0))</f>
        <v>16h00-18h00</v>
      </c>
    </row>
    <row r="6" spans="1:5">
      <c r="A6" s="5">
        <v>205</v>
      </c>
      <c r="B6" s="5" t="s">
        <v>19</v>
      </c>
      <c r="C6" s="5" t="s">
        <v>27</v>
      </c>
      <c r="D6" s="5" t="s">
        <v>12</v>
      </c>
      <c r="E6" s="5" t="str">
        <f>INDEX([1]!Tableau1[[HORAIRE DE TRAVAIL NETTOYAGE LOCAUX ]],MATCH('[1]listing sites-péri affectations'!A6,[1]!Tableau1[MATRICULE],0))</f>
        <v>11h00-15h00</v>
      </c>
    </row>
    <row r="7" spans="1:5">
      <c r="A7" s="5">
        <v>206</v>
      </c>
      <c r="B7" s="5" t="s">
        <v>20</v>
      </c>
      <c r="C7" s="5" t="s">
        <v>28</v>
      </c>
      <c r="D7" s="5" t="s">
        <v>12</v>
      </c>
      <c r="E7" s="5" t="str">
        <f>INDEX([1]!Tableau1[[HORAIRE DE TRAVAIL NETTOYAGE LOCAUX ]],MATCH('[1]listing sites-péri affectations'!A7,[1]!Tableau1[MATRICULE],0))</f>
        <v>16h00-18h00</v>
      </c>
    </row>
    <row r="8" spans="1:5">
      <c r="A8" s="5">
        <v>207</v>
      </c>
      <c r="B8" s="5" t="s">
        <v>21</v>
      </c>
      <c r="C8" s="5" t="s">
        <v>29</v>
      </c>
      <c r="D8" s="5" t="s">
        <v>31</v>
      </c>
      <c r="E8" s="5" t="str">
        <f>INDEX([1]!Tableau1[[HORAIRE DE TRAVAIL NETTOYAGE LOCAUX ]],MATCH('[1]listing sites-péri affectations'!A8,[1]!Tableau1[MATRICULE],0))</f>
        <v>16h00-20h00</v>
      </c>
    </row>
    <row r="9" spans="1:5">
      <c r="A9" s="5">
        <v>208</v>
      </c>
      <c r="B9" s="5" t="s">
        <v>22</v>
      </c>
      <c r="C9" s="5" t="s">
        <v>30</v>
      </c>
      <c r="D9" s="5" t="s">
        <v>33</v>
      </c>
      <c r="E9" s="5" t="str">
        <f>INDEX([1]!Tableau1[[HORAIRE DE TRAVAIL NETTOYAGE LOCAUX ]],MATCH('[1]listing sites-péri affectations'!A9,[1]!Tableau1[MATRICULE],0))</f>
        <v>16h00-20h00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H16"/>
  <sheetViews>
    <sheetView tabSelected="1" workbookViewId="0">
      <selection activeCell="B5" sqref="B5"/>
    </sheetView>
  </sheetViews>
  <sheetFormatPr defaultColWidth="11.42578125" defaultRowHeight="15"/>
  <cols>
    <col min="2" max="2" width="30.42578125" bestFit="1" customWidth="1"/>
    <col min="8" max="8" width="18.42578125" style="4" bestFit="1" customWidth="1"/>
  </cols>
  <sheetData>
    <row r="1" spans="2:8">
      <c r="H1" s="3"/>
    </row>
    <row r="3" spans="2:8">
      <c r="B3" s="1" t="s">
        <v>5</v>
      </c>
    </row>
    <row r="4" spans="2:8">
      <c r="B4" s="1"/>
    </row>
    <row r="5" spans="2:8" ht="23.25">
      <c r="B5" s="7" t="s">
        <v>33</v>
      </c>
    </row>
    <row r="7" spans="2:8" ht="18.75">
      <c r="B7" s="8" t="s">
        <v>34</v>
      </c>
      <c r="D7" s="6">
        <f t="array" ref="D7">IFERROR(INDEX(Feuil1!$A$2:$A$10,SMALL(IF(Feuil1!$D$2:$D$10=$B$5,ROW(Feuil1!$A$2:$A$10)-ROW(Feuil1!$A$2)+1),ROWS(D$6:D6))),"")</f>
        <v>201</v>
      </c>
    </row>
    <row r="8" spans="2:8" ht="18.75">
      <c r="B8" s="8" t="s">
        <v>35</v>
      </c>
      <c r="D8" s="6">
        <f t="array" ref="D8">IFERROR(INDEX(Feuil1!$A$2:$A$10,SMALL(IF(Feuil1!$D$2:$D$10=$B$5,ROW(Feuil1!$A$2:$A$10)-ROW(Feuil1!$A$2)+1),ROWS(D$6:D7))),"")</f>
        <v>202</v>
      </c>
      <c r="H8"/>
    </row>
    <row r="9" spans="2:8" ht="18.75">
      <c r="B9" s="8" t="s">
        <v>6</v>
      </c>
      <c r="D9" s="6">
        <f t="array" ref="D9">IFERROR(INDEX(Feuil1!$A$2:$A$10,SMALL(IF(Feuil1!$D$2:$D$10=$B$5,ROW(Feuil1!$A$2:$A$10)-ROW(Feuil1!$A$2)+1),ROWS(D$6:D8))),"")</f>
        <v>208</v>
      </c>
      <c r="H9"/>
    </row>
    <row r="10" spans="2:8" ht="18.75">
      <c r="B10" s="8" t="s">
        <v>36</v>
      </c>
      <c r="D10" s="6" t="str">
        <f t="array" ref="D10">IFERROR(INDEX(Feuil1!$A$2:$A$10,SMALL(IF(Feuil1!$D$2:$D$10=$B$5,ROW(Feuil1!$A$2:$A$10)-ROW(Feuil1!$A$2)+1),ROWS(D$6:D9))),"")</f>
        <v/>
      </c>
      <c r="H10"/>
    </row>
    <row r="11" spans="2:8" ht="18.75">
      <c r="B11" s="8" t="s">
        <v>7</v>
      </c>
      <c r="D11" s="6" t="str">
        <f t="array" ref="D11">IFERROR(INDEX(Feuil1!$A$2:$A$10,SMALL(IF(Feuil1!$D$2:$D$10=$B$5,ROW(Feuil1!$A$2:$A$10)-ROW(Feuil1!$A$2)+1),ROWS(D$6:D10))),"")</f>
        <v/>
      </c>
      <c r="H11"/>
    </row>
    <row r="12" spans="2:8" ht="18.75">
      <c r="B12" s="8" t="s">
        <v>8</v>
      </c>
      <c r="D12" s="6" t="str">
        <f t="array" ref="D12">IFERROR(INDEX(Feuil1!$A$2:$A$10,SMALL(IF(Feuil1!$D$2:$D$10=$B$5,ROW(Feuil1!$A$2:$A$10)-ROW(Feuil1!$A$2)+1),ROWS(D$6:D11))),"")</f>
        <v/>
      </c>
      <c r="H12"/>
    </row>
    <row r="13" spans="2:8" ht="18.75">
      <c r="B13" s="8" t="s">
        <v>37</v>
      </c>
      <c r="D13" s="6" t="str">
        <f t="array" ref="D13">IFERROR(INDEX(Feuil1!$A$2:$A$10,SMALL(IF(Feuil1!$D$2:$D$10=$B$5,ROW(Feuil1!$A$2:$A$10)-ROW(Feuil1!$A$2)+1),ROWS(D$6:D12))),"")</f>
        <v/>
      </c>
      <c r="H13"/>
    </row>
    <row r="14" spans="2:8" ht="18.75">
      <c r="B14" s="8" t="s">
        <v>9</v>
      </c>
      <c r="D14" s="6" t="str">
        <f t="array" ref="D14">IFERROR(INDEX(Feuil1!$A$2:$A$10,SMALL(IF(Feuil1!$D$2:$D$10=$B$5,ROW(Feuil1!$A$2:$A$10)-ROW(Feuil1!$A$2)+1),ROWS(D$6:D13))),"")</f>
        <v/>
      </c>
      <c r="H14"/>
    </row>
    <row r="15" spans="2:8" ht="18.75">
      <c r="B15" s="8" t="s">
        <v>32</v>
      </c>
      <c r="D15" s="6" t="str">
        <f t="array" ref="D15">IFERROR(INDEX(Feuil1!$A$2:$A$10,SMALL(IF(Feuil1!$D$2:$D$10=$B$5,ROW(Feuil1!$A$2:$A$10)-ROW(Feuil1!$A$2)+1),ROWS(D$6:D14))),"")</f>
        <v/>
      </c>
      <c r="H15"/>
    </row>
    <row r="16" spans="2:8" ht="18.75">
      <c r="B16" s="8" t="s">
        <v>38</v>
      </c>
      <c r="D16" s="6" t="str">
        <f t="array" ref="D16">IFERROR(INDEX(Feuil1!$A$2:$A$10,SMALL(IF(Feuil1!$D$2:$D$10=$B$5,ROW(Feuil1!$A$2:$A$10)-ROW(Feuil1!$A$2)+1),ROWS(D$6:D15))),"")</f>
        <v/>
      </c>
      <c r="H16"/>
    </row>
  </sheetData>
  <dataValidations count="1">
    <dataValidation type="list" allowBlank="1" showInputMessage="1" showErrorMessage="1" sqref="B5">
      <formula1>Lieux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Feuil3!$A$2:$A$8</xm:f>
          </x14:formula1>
          <xm:sqref>B5:D5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A2" sqref="A2:A7"/>
    </sheetView>
  </sheetViews>
  <sheetFormatPr defaultColWidth="11.42578125" defaultRowHeight="15"/>
  <cols>
    <col min="1" max="1" width="20.140625" customWidth="1"/>
  </cols>
  <sheetData>
    <row r="1" spans="1:1">
      <c r="A1" s="2" t="s">
        <v>10</v>
      </c>
    </row>
    <row r="2" spans="1:1">
      <c r="A2" s="5" t="s">
        <v>33</v>
      </c>
    </row>
    <row r="3" spans="1:1">
      <c r="A3" s="5" t="s">
        <v>14</v>
      </c>
    </row>
    <row r="4" spans="1:1">
      <c r="A4" s="5" t="s">
        <v>11</v>
      </c>
    </row>
    <row r="5" spans="1:1">
      <c r="A5" s="5" t="s">
        <v>12</v>
      </c>
    </row>
    <row r="6" spans="1:1">
      <c r="A6" s="5" t="s">
        <v>31</v>
      </c>
    </row>
    <row r="7" spans="1:1">
      <c r="A7" s="5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Lieux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Binder, Servan</dc:creator>
  <cp:lastModifiedBy>Carim</cp:lastModifiedBy>
  <dcterms:created xsi:type="dcterms:W3CDTF">2018-01-30T12:53:42Z</dcterms:created>
  <dcterms:modified xsi:type="dcterms:W3CDTF">2018-01-31T15:48:49Z</dcterms:modified>
</cp:coreProperties>
</file>