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05" windowWidth="20955" windowHeight="9975"/>
  </bookViews>
  <sheets>
    <sheet name="Retraite N+1" sheetId="1" r:id="rId1"/>
  </sheets>
  <externalReferences>
    <externalReference r:id="rId2"/>
  </externalReferences>
  <definedNames>
    <definedName name="_xlnm._FilterDatabase" localSheetId="0" hidden="1">'Retraite N+1'!$AA$7:$AA$8</definedName>
    <definedName name="_xlnm.Criteria" localSheetId="0">'Retraite N+1'!$AA$7:$AA$8</definedName>
    <definedName name="entrée">[1]Paramètres!$J$22:$J$24</definedName>
    <definedName name="_xlnm.Extract" localSheetId="0">'Retraite N+1'!$B$7:$X$7</definedName>
    <definedName name="Format">[1]Paramètres!$I$12:$I$13</definedName>
    <definedName name="gratif">[1]Paramètres!$K$30:$K$31</definedName>
    <definedName name="IM">[1]Paramètres!$I$51:$I$52</definedName>
    <definedName name="Infl">[1]Paramètres!$I$45:$I$46</definedName>
    <definedName name="nombre06">[1]Paramètres!$I$26:$I$32</definedName>
    <definedName name="nombre7">[1]Paramètres!$I$26:$I$33</definedName>
    <definedName name="ON">[1]Paramètres!$I$48:$I$49</definedName>
    <definedName name="sensibilite">[1]Paramètres!$K$26:$K$28</definedName>
    <definedName name="sortie">[1]Paramètres!$I$17:$I$22</definedName>
    <definedName name="zonecoller">'Retraite N+1'!$B$7:$X$7</definedName>
  </definedNames>
  <calcPr calcId="125725"/>
</workbook>
</file>

<file path=xl/calcChain.xml><?xml version="1.0" encoding="utf-8"?>
<calcChain xmlns="http://schemas.openxmlformats.org/spreadsheetml/2006/main">
  <c r="AA8" i="1"/>
  <c r="AA6"/>
  <c r="Q5"/>
  <c r="B1"/>
</calcChain>
</file>

<file path=xl/sharedStrings.xml><?xml version="1.0" encoding="utf-8"?>
<sst xmlns="http://schemas.openxmlformats.org/spreadsheetml/2006/main" count="25" uniqueCount="24">
  <si>
    <t>Départs en retraite théoriques</t>
  </si>
  <si>
    <t>Matricule</t>
  </si>
  <si>
    <t>Nom / Prénom</t>
  </si>
  <si>
    <t>Société</t>
  </si>
  <si>
    <t>Etablissement</t>
  </si>
  <si>
    <t>Date de naissance</t>
  </si>
  <si>
    <t>Age à l'inventaire</t>
  </si>
  <si>
    <t>Catégorie</t>
  </si>
  <si>
    <t>Salaire annuel inventaire</t>
  </si>
  <si>
    <t>Date d'ancienneté</t>
  </si>
  <si>
    <t>Age d'entrée</t>
  </si>
  <si>
    <t>Durée résiduelle d'activité</t>
  </si>
  <si>
    <t>Date de retraite</t>
  </si>
  <si>
    <t>Age de retraite</t>
  </si>
  <si>
    <t>Salaire annuel retraite</t>
  </si>
  <si>
    <t>Coefficient attribution de droits</t>
  </si>
  <si>
    <t>Prestation à financer</t>
  </si>
  <si>
    <t>Charges patronales</t>
  </si>
  <si>
    <t>Coefficient table de survie</t>
  </si>
  <si>
    <t>Coefficient de turnover</t>
  </si>
  <si>
    <t>Coefficient d'actualisation</t>
  </si>
  <si>
    <t>Coefficient total de minoration</t>
  </si>
  <si>
    <t>VAP droits passés (PBO)</t>
  </si>
  <si>
    <t>Charge normale exercice N+1 (Service Cost)</t>
  </si>
</sst>
</file>

<file path=xl/styles.xml><?xml version="1.0" encoding="utf-8"?>
<styleSheet xmlns="http://schemas.openxmlformats.org/spreadsheetml/2006/main">
  <numFmts count="10">
    <numFmt numFmtId="43" formatCode="_(* #,##0.00_);_(* \(#,##0.00\);_(* &quot;-&quot;??_);_(@_)"/>
    <numFmt numFmtId="164" formatCode="#,##0\ &quot;€&quot;"/>
    <numFmt numFmtId="165" formatCode="[$-F800]dddd\,\ mmmm\ dd\,\ yyyy"/>
    <numFmt numFmtId="166" formatCode="_-* #,##0.00\ &quot;€&quot;_-;\-* #,##0.00\ &quot;€&quot;_-;_-* &quot;-&quot;??\ &quot;€&quot;_-;_-@_-"/>
    <numFmt numFmtId="167" formatCode="_-* #,##0\ &quot;€&quot;_-;\-* #,##0\ &quot;€&quot;_-;_-* &quot;-&quot;??\ &quot;€&quot;_-;_-@_-"/>
    <numFmt numFmtId="168" formatCode="_-* #,##0.00\ [$€]_-;\-* #,##0.00\ [$€]_-;_-* &quot;-&quot;??\ [$€]_-;_-@_-"/>
    <numFmt numFmtId="169" formatCode="_-* #,##0.00\ _F_-;\-* #,##0.00\ _F_-;_-* &quot;-&quot;??\ _F_-;_-@_-"/>
    <numFmt numFmtId="170" formatCode="_-* #,##0.00\ _€_-;\-* #,##0.00\ _€_-;_-* &quot;-&quot;??\ _€_-;_-@_-"/>
    <numFmt numFmtId="171" formatCode="#,##0.00;[Red]\-#,##0.00"/>
    <numFmt numFmtId="172" formatCode="_(* #,##0_);_(* \(#,##0\);_(* &quot;-&quot;??_);@"/>
  </numFmts>
  <fonts count="23"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Arial"/>
      <family val="2"/>
    </font>
    <font>
      <b/>
      <i/>
      <sz val="18"/>
      <color theme="0"/>
      <name val="Arial"/>
      <family val="2"/>
    </font>
    <font>
      <sz val="10"/>
      <name val="Arial"/>
      <family val="2"/>
    </font>
    <font>
      <b/>
      <i/>
      <sz val="9"/>
      <color theme="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0"/>
      <name val="Book Antiqua"/>
      <family val="1"/>
    </font>
    <font>
      <sz val="10"/>
      <name val="MS Sans Serif"/>
      <family val="2"/>
    </font>
    <font>
      <sz val="12"/>
      <name val="Arial MT"/>
    </font>
    <font>
      <sz val="8"/>
      <color indexed="9"/>
      <name val="Arial"/>
      <family val="2"/>
    </font>
    <font>
      <b/>
      <sz val="8"/>
      <color indexed="9"/>
      <name val="Arial"/>
      <family val="2"/>
    </font>
    <font>
      <sz val="9"/>
      <name val="NewsGoth Lt BT"/>
      <family val="2"/>
    </font>
    <font>
      <sz val="9"/>
      <name val="NewsGoth Dm BT"/>
      <family val="2"/>
    </font>
    <font>
      <sz val="10"/>
      <name val="NewsGoth Dm BT"/>
      <family val="2"/>
    </font>
    <font>
      <b/>
      <sz val="12"/>
      <name val="NewsGoth BT"/>
      <family val="2"/>
    </font>
    <font>
      <sz val="9"/>
      <name val="NewsGoth BT"/>
      <family val="2"/>
    </font>
    <font>
      <sz val="7.5"/>
      <name val="NewsGoth Lt BT"/>
      <family val="2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1F4E78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23"/>
      </left>
      <right/>
      <top style="thin">
        <color theme="0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theme="0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hair">
        <color theme="0" tint="-0.14996795556505021"/>
      </left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/>
      <right/>
      <top style="hair">
        <color indexed="22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63">
    <xf numFmtId="0" fontId="0" fillId="0" borderId="0"/>
    <xf numFmtId="166" fontId="2" fillId="0" borderId="0" applyFont="0" applyFill="0" applyBorder="0" applyAlignment="0" applyProtection="0"/>
    <xf numFmtId="0" fontId="5" fillId="0" borderId="0"/>
    <xf numFmtId="168" fontId="5" fillId="0" borderId="0" applyFont="0" applyFill="0" applyBorder="0" applyAlignment="0" applyProtection="0"/>
    <xf numFmtId="169" fontId="5" fillId="0" borderId="0" applyFont="0" applyFill="0" applyBorder="0" applyAlignment="0" applyProtection="0"/>
    <xf numFmtId="43" fontId="11" fillId="0" borderId="0" applyFont="0" applyFill="0" applyBorder="0" applyAlignment="0" applyProtection="0"/>
    <xf numFmtId="169" fontId="5" fillId="0" borderId="0" applyFont="0" applyFill="0" applyBorder="0" applyAlignment="0" applyProtection="0"/>
    <xf numFmtId="170" fontId="11" fillId="0" borderId="0" applyFont="0" applyFill="0" applyBorder="0" applyAlignment="0" applyProtection="0"/>
    <xf numFmtId="170" fontId="5" fillId="0" borderId="0" applyFont="0" applyFill="0" applyBorder="0" applyAlignment="0" applyProtection="0">
      <alignment vertical="center"/>
    </xf>
    <xf numFmtId="170" fontId="12" fillId="0" borderId="0" applyFont="0" applyFill="0" applyBorder="0" applyAlignment="0" applyProtection="0"/>
    <xf numFmtId="43" fontId="11" fillId="0" borderId="0" applyFont="0" applyFill="0" applyBorder="0" applyAlignment="0" applyProtection="0"/>
    <xf numFmtId="171" fontId="12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7"/>
    <xf numFmtId="0" fontId="5" fillId="0" borderId="0"/>
    <xf numFmtId="0" fontId="5" fillId="0" borderId="0"/>
    <xf numFmtId="0" fontId="5" fillId="0" borderId="0">
      <alignment vertical="center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>
      <alignment vertical="center"/>
    </xf>
    <xf numFmtId="9" fontId="12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2" fillId="0" borderId="0"/>
    <xf numFmtId="0" fontId="14" fillId="6" borderId="8">
      <alignment horizontal="left" vertical="center"/>
    </xf>
    <xf numFmtId="0" fontId="15" fillId="7" borderId="9">
      <alignment horizontal="left" vertical="center" indent="1"/>
    </xf>
    <xf numFmtId="0" fontId="16" fillId="0" borderId="10" applyNumberFormat="0" applyAlignment="0" applyProtection="0"/>
    <xf numFmtId="0" fontId="17" fillId="0" borderId="10" applyNumberFormat="0" applyAlignment="0" applyProtection="0">
      <alignment horizontal="left" vertical="top"/>
    </xf>
    <xf numFmtId="0" fontId="18" fillId="0" borderId="0" applyNumberFormat="0" applyProtection="0">
      <alignment horizontal="left" vertical="top"/>
    </xf>
    <xf numFmtId="0" fontId="5" fillId="0" borderId="0" applyNumberFormat="0" applyFont="0" applyAlignment="0" applyProtection="0"/>
    <xf numFmtId="0" fontId="18" fillId="0" borderId="0" applyNumberFormat="0" applyFill="0" applyBorder="0" applyProtection="0"/>
    <xf numFmtId="0" fontId="19" fillId="0" borderId="0" applyNumberFormat="0" applyFill="0" applyBorder="0" applyProtection="0">
      <alignment vertical="top"/>
    </xf>
    <xf numFmtId="0" fontId="20" fillId="0" borderId="11" applyNumberFormat="0" applyProtection="0">
      <alignment horizontal="left" vertical="top"/>
    </xf>
    <xf numFmtId="0" fontId="20" fillId="0" borderId="11" applyNumberFormat="0" applyProtection="0">
      <alignment horizontal="right" vertical="top"/>
    </xf>
    <xf numFmtId="0" fontId="17" fillId="0" borderId="0" applyNumberFormat="0" applyProtection="0">
      <alignment horizontal="left" vertical="top"/>
    </xf>
    <xf numFmtId="0" fontId="17" fillId="0" borderId="0" applyNumberFormat="0" applyProtection="0">
      <alignment horizontal="right" vertical="top"/>
    </xf>
    <xf numFmtId="0" fontId="16" fillId="0" borderId="0" applyNumberFormat="0" applyProtection="0">
      <alignment horizontal="left" vertical="top"/>
    </xf>
    <xf numFmtId="0" fontId="16" fillId="0" borderId="0" applyNumberFormat="0" applyProtection="0">
      <alignment horizontal="right" vertical="top"/>
    </xf>
    <xf numFmtId="0" fontId="5" fillId="0" borderId="12" applyNumberFormat="0" applyFont="0" applyAlignment="0" applyProtection="0"/>
    <xf numFmtId="0" fontId="5" fillId="0" borderId="13" applyNumberFormat="0" applyFont="0" applyAlignment="0" applyProtection="0"/>
    <xf numFmtId="0" fontId="5" fillId="0" borderId="14" applyNumberFormat="0" applyFont="0" applyAlignment="0" applyProtection="0"/>
    <xf numFmtId="10" fontId="21" fillId="0" borderId="0" applyNumberFormat="0" applyFill="0" applyBorder="0" applyProtection="0">
      <alignment horizontal="right" vertical="top"/>
    </xf>
    <xf numFmtId="0" fontId="17" fillId="0" borderId="11" applyNumberFormat="0" applyFill="0" applyAlignment="0" applyProtection="0"/>
    <xf numFmtId="0" fontId="16" fillId="0" borderId="15" applyNumberFormat="0" applyFont="0" applyFill="0" applyAlignment="0" applyProtection="0">
      <alignment horizontal="left" vertical="top"/>
    </xf>
    <xf numFmtId="0" fontId="17" fillId="0" borderId="16" applyNumberFormat="0" applyFill="0" applyAlignment="0" applyProtection="0">
      <alignment vertical="top"/>
    </xf>
    <xf numFmtId="172" fontId="3" fillId="0" borderId="0">
      <alignment horizontal="right" vertical="top" shrinkToFit="1"/>
    </xf>
  </cellStyleXfs>
  <cellXfs count="25">
    <xf numFmtId="0" fontId="0" fillId="0" borderId="0" xfId="0"/>
    <xf numFmtId="0" fontId="3" fillId="2" borderId="0" xfId="0" applyFont="1" applyFill="1"/>
    <xf numFmtId="1" fontId="4" fillId="3" borderId="0" xfId="0" applyNumberFormat="1" applyFont="1" applyFill="1" applyAlignment="1">
      <alignment horizontal="center" vertical="center"/>
    </xf>
    <xf numFmtId="0" fontId="3" fillId="2" borderId="0" xfId="0" applyFont="1" applyFill="1" applyBorder="1"/>
    <xf numFmtId="1" fontId="6" fillId="3" borderId="0" xfId="2" applyNumberFormat="1" applyFont="1" applyFill="1" applyBorder="1" applyAlignment="1">
      <alignment horizontal="center" vertical="center"/>
    </xf>
    <xf numFmtId="1" fontId="6" fillId="3" borderId="0" xfId="2" applyNumberFormat="1" applyFont="1" applyFill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Continuous" vertical="center"/>
    </xf>
    <xf numFmtId="164" fontId="7" fillId="0" borderId="2" xfId="0" applyNumberFormat="1" applyFont="1" applyBorder="1" applyAlignment="1">
      <alignment horizontal="centerContinuous" vertical="center"/>
    </xf>
    <xf numFmtId="0" fontId="8" fillId="4" borderId="3" xfId="0" applyFont="1" applyFill="1" applyBorder="1" applyAlignment="1">
      <alignment horizontal="center" vertical="center" wrapText="1"/>
    </xf>
    <xf numFmtId="14" fontId="8" fillId="4" borderId="3" xfId="0" applyNumberFormat="1" applyFont="1" applyFill="1" applyBorder="1" applyAlignment="1">
      <alignment horizontal="center" vertical="center" wrapText="1"/>
    </xf>
    <xf numFmtId="2" fontId="8" fillId="4" borderId="3" xfId="0" applyNumberFormat="1" applyFont="1" applyFill="1" applyBorder="1" applyAlignment="1">
      <alignment horizontal="center" vertical="center" wrapText="1"/>
    </xf>
    <xf numFmtId="0" fontId="8" fillId="5" borderId="3" xfId="0" applyFont="1" applyFill="1" applyBorder="1" applyAlignment="1">
      <alignment horizontal="center" vertical="center" wrapText="1"/>
    </xf>
    <xf numFmtId="49" fontId="9" fillId="0" borderId="4" xfId="0" applyNumberFormat="1" applyFont="1" applyBorder="1" applyAlignment="1">
      <alignment horizontal="center" vertical="center"/>
    </xf>
    <xf numFmtId="49" fontId="9" fillId="0" borderId="4" xfId="0" applyNumberFormat="1" applyFont="1" applyFill="1" applyBorder="1" applyAlignment="1">
      <alignment horizontal="center" vertical="center"/>
    </xf>
    <xf numFmtId="14" fontId="9" fillId="0" borderId="4" xfId="0" applyNumberFormat="1" applyFont="1" applyFill="1" applyBorder="1" applyAlignment="1">
      <alignment horizontal="center" vertical="center"/>
    </xf>
    <xf numFmtId="2" fontId="9" fillId="0" borderId="4" xfId="0" applyNumberFormat="1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167" fontId="9" fillId="0" borderId="4" xfId="1" applyNumberFormat="1" applyFont="1" applyBorder="1" applyAlignment="1">
      <alignment horizontal="center" vertical="center"/>
    </xf>
    <xf numFmtId="14" fontId="9" fillId="0" borderId="4" xfId="3" applyNumberFormat="1" applyFont="1" applyBorder="1" applyAlignment="1">
      <alignment horizontal="center" vertical="center"/>
    </xf>
    <xf numFmtId="14" fontId="9" fillId="0" borderId="4" xfId="0" applyNumberFormat="1" applyFont="1" applyBorder="1" applyAlignment="1">
      <alignment horizontal="center" vertical="center"/>
    </xf>
    <xf numFmtId="0" fontId="9" fillId="0" borderId="4" xfId="3" applyNumberFormat="1" applyFont="1" applyBorder="1" applyAlignment="1">
      <alignment horizontal="center" vertical="center"/>
    </xf>
    <xf numFmtId="167" fontId="10" fillId="0" borderId="4" xfId="1" applyNumberFormat="1" applyFont="1" applyBorder="1" applyAlignment="1">
      <alignment horizontal="center" vertical="center"/>
    </xf>
    <xf numFmtId="167" fontId="10" fillId="0" borderId="5" xfId="1" applyNumberFormat="1" applyFont="1" applyBorder="1" applyAlignment="1">
      <alignment horizontal="center" vertical="center"/>
    </xf>
    <xf numFmtId="0" fontId="3" fillId="0" borderId="6" xfId="0" applyNumberFormat="1" applyFont="1" applyBorder="1" applyAlignment="1">
      <alignment horizontal="center" vertical="center"/>
    </xf>
    <xf numFmtId="165" fontId="22" fillId="8" borderId="0" xfId="0" applyNumberFormat="1" applyFont="1" applyFill="1" applyAlignment="1">
      <alignment horizontal="center" vertical="center"/>
    </xf>
  </cellXfs>
  <cellStyles count="63">
    <cellStyle name="Currency" xfId="1" builtinId="4"/>
    <cellStyle name="Euro" xfId="3"/>
    <cellStyle name="Milliers 2" xfId="4"/>
    <cellStyle name="Milliers 2 2" xfId="5"/>
    <cellStyle name="Milliers 3" xfId="6"/>
    <cellStyle name="Milliers 3 2" xfId="7"/>
    <cellStyle name="Milliers 4" xfId="8"/>
    <cellStyle name="Milliers 5" xfId="9"/>
    <cellStyle name="Milliers 6" xfId="10"/>
    <cellStyle name="Milliers_Classeur1" xfId="11"/>
    <cellStyle name="Normal" xfId="0" builtinId="0"/>
    <cellStyle name="Normal - Style1" xfId="12"/>
    <cellStyle name="Normal - Style2" xfId="13"/>
    <cellStyle name="Normal - Style3" xfId="14"/>
    <cellStyle name="Normal - Style4" xfId="15"/>
    <cellStyle name="Normal - Style5" xfId="16"/>
    <cellStyle name="Normal - Style6" xfId="17"/>
    <cellStyle name="Normal - Style7" xfId="18"/>
    <cellStyle name="Normal - Style8" xfId="19"/>
    <cellStyle name="Normal 10" xfId="20"/>
    <cellStyle name="Normal 11" xfId="21"/>
    <cellStyle name="Normal 12" xfId="22"/>
    <cellStyle name="Normal 13" xfId="23"/>
    <cellStyle name="Normal 14" xfId="24"/>
    <cellStyle name="Normal 15" xfId="25"/>
    <cellStyle name="Normal 16" xfId="26"/>
    <cellStyle name="Normal 2" xfId="27"/>
    <cellStyle name="Normal 2 2" xfId="28"/>
    <cellStyle name="Normal 3" xfId="29"/>
    <cellStyle name="Normal 4" xfId="30"/>
    <cellStyle name="Normal 5" xfId="31"/>
    <cellStyle name="Normal 6" xfId="32"/>
    <cellStyle name="Normal 7" xfId="33"/>
    <cellStyle name="Normal 8" xfId="34"/>
    <cellStyle name="Normal 9" xfId="35"/>
    <cellStyle name="Normal_Résultats comp essai" xfId="2"/>
    <cellStyle name="Pourcentage 2" xfId="36"/>
    <cellStyle name="Pourcentage 3" xfId="37"/>
    <cellStyle name="Pourcentage 4" xfId="38"/>
    <cellStyle name="Pourcentage 5" xfId="39"/>
    <cellStyle name="Standard_BS14" xfId="40"/>
    <cellStyle name="SubSubtitle" xfId="41"/>
    <cellStyle name="Subtitle" xfId="42"/>
    <cellStyle name="swpBody01" xfId="43"/>
    <cellStyle name="swpBodyFirstCol" xfId="44"/>
    <cellStyle name="swpCaption" xfId="45"/>
    <cellStyle name="swpClear" xfId="46"/>
    <cellStyle name="swpHBBookTitle" xfId="47"/>
    <cellStyle name="swpHBChapterTitle" xfId="48"/>
    <cellStyle name="swpHead01" xfId="49"/>
    <cellStyle name="swpHead01R" xfId="50"/>
    <cellStyle name="swpHead02" xfId="51"/>
    <cellStyle name="swpHead02R" xfId="52"/>
    <cellStyle name="swpHead03" xfId="53"/>
    <cellStyle name="swpHead03R" xfId="54"/>
    <cellStyle name="swpHeadBraL" xfId="55"/>
    <cellStyle name="swpHeadBraM" xfId="56"/>
    <cellStyle name="swpHeadBraR" xfId="57"/>
    <cellStyle name="swpTag" xfId="58"/>
    <cellStyle name="swpTotals" xfId="59"/>
    <cellStyle name="swpTotalsNo" xfId="60"/>
    <cellStyle name="swpTotalsTotal" xfId="61"/>
    <cellStyle name="X-ERTDisc" xfId="6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pport-IFC-Euronews-2017%20V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ètres"/>
      <sheetName val="Résultats individuels N-1"/>
      <sheetName val="Hypothèses"/>
      <sheetName val="Tables des droits"/>
      <sheetName val="Tables de turnover"/>
      <sheetName val="Résultats cumulés"/>
      <sheetName val="Résultats individuels"/>
      <sheetName val="Evolution_PBO"/>
      <sheetName val="Clôture_social"/>
      <sheetName val="Ouverture_social"/>
      <sheetName val="Clôture_IFRS"/>
      <sheetName val="Ouverture_IFRS"/>
      <sheetName val="Sorties"/>
      <sheetName val="Entrées"/>
      <sheetName val="Retraite N+1"/>
      <sheetName val="Duration"/>
      <sheetName val="Sensibilité"/>
      <sheetName val="Echéancier"/>
      <sheetName val="Disclosure IAS 19"/>
      <sheetName val="US GAAP"/>
    </sheetNames>
    <sheetDataSet>
      <sheetData sheetId="0">
        <row r="4">
          <cell r="J4">
            <v>2018</v>
          </cell>
        </row>
        <row r="10">
          <cell r="F10">
            <v>43465</v>
          </cell>
        </row>
        <row r="12">
          <cell r="I12" t="str">
            <v>Social</v>
          </cell>
        </row>
        <row r="13">
          <cell r="I13" t="str">
            <v>IFRS</v>
          </cell>
        </row>
        <row r="17">
          <cell r="I17" t="str">
            <v>Départ en retraite prévu</v>
          </cell>
        </row>
        <row r="18">
          <cell r="I18" t="str">
            <v>Départ en retraite non prévu</v>
          </cell>
        </row>
        <row r="19">
          <cell r="I19" t="str">
            <v>Départ en plan social</v>
          </cell>
        </row>
        <row r="20">
          <cell r="I20" t="str">
            <v>Démission, licenciement, décès</v>
          </cell>
        </row>
        <row r="21">
          <cell r="I21" t="str">
            <v>Transfert OUT</v>
          </cell>
        </row>
        <row r="22">
          <cell r="I22" t="str">
            <v>Départ autre</v>
          </cell>
          <cell r="J22" t="str">
            <v>Transfert IN et réintégration</v>
          </cell>
        </row>
        <row r="23">
          <cell r="J23" t="str">
            <v>Embauche</v>
          </cell>
        </row>
        <row r="24">
          <cell r="J24" t="str">
            <v>Autre</v>
          </cell>
        </row>
        <row r="26">
          <cell r="I26">
            <v>0</v>
          </cell>
          <cell r="K26" t="str">
            <v>actualisation</v>
          </cell>
        </row>
        <row r="27">
          <cell r="I27">
            <v>1</v>
          </cell>
          <cell r="K27" t="str">
            <v>inflation</v>
          </cell>
        </row>
        <row r="28">
          <cell r="I28">
            <v>2</v>
          </cell>
          <cell r="K28" t="str">
            <v>évolution des salaires</v>
          </cell>
        </row>
        <row r="29">
          <cell r="I29">
            <v>3</v>
          </cell>
        </row>
        <row r="30">
          <cell r="I30">
            <v>4</v>
          </cell>
          <cell r="K30" t="str">
            <v>montant fixe</v>
          </cell>
        </row>
        <row r="31">
          <cell r="I31">
            <v>5</v>
          </cell>
          <cell r="K31" t="str">
            <v>en fonction du salaire</v>
          </cell>
        </row>
        <row r="32">
          <cell r="I32">
            <v>6</v>
          </cell>
        </row>
        <row r="33">
          <cell r="I33">
            <v>7</v>
          </cell>
        </row>
        <row r="45">
          <cell r="I45" t="str">
            <v>Inflation comprise</v>
          </cell>
        </row>
        <row r="46">
          <cell r="I46" t="str">
            <v>Au-delà de l'inflation</v>
          </cell>
        </row>
        <row r="48">
          <cell r="I48" t="str">
            <v>Oui</v>
          </cell>
        </row>
        <row r="49">
          <cell r="I49" t="str">
            <v>Non</v>
          </cell>
        </row>
        <row r="51">
          <cell r="I51" t="str">
            <v>IFC</v>
          </cell>
        </row>
        <row r="52">
          <cell r="I52" t="str">
            <v>MDT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1:AA10"/>
  <sheetViews>
    <sheetView showGridLines="0" tabSelected="1" topLeftCell="R1" workbookViewId="0">
      <selection activeCell="AA6" sqref="AA6"/>
    </sheetView>
  </sheetViews>
  <sheetFormatPr defaultColWidth="9.140625" defaultRowHeight="15"/>
  <cols>
    <col min="3" max="3" width="15.140625" bestFit="1" customWidth="1"/>
    <col min="4" max="5" width="11.42578125" customWidth="1"/>
    <col min="7" max="7" width="11.42578125" customWidth="1"/>
    <col min="10" max="10" width="14.28515625" customWidth="1"/>
    <col min="11" max="11" width="9.140625" customWidth="1"/>
    <col min="14" max="14" width="13.7109375" customWidth="1"/>
    <col min="15" max="15" width="13" customWidth="1"/>
    <col min="16" max="16" width="15.7109375" customWidth="1"/>
    <col min="19" max="19" width="15.42578125" customWidth="1"/>
    <col min="20" max="20" width="9.140625" customWidth="1"/>
    <col min="21" max="21" width="15" customWidth="1"/>
    <col min="22" max="22" width="16.140625" customWidth="1"/>
    <col min="23" max="23" width="15.42578125" customWidth="1"/>
    <col min="24" max="24" width="16.7109375" customWidth="1"/>
    <col min="27" max="27" width="29.28515625" bestFit="1" customWidth="1"/>
  </cols>
  <sheetData>
    <row r="1" spans="1:27" ht="30" customHeight="1">
      <c r="A1" s="1"/>
      <c r="B1" s="2" t="str">
        <f>"Prévisions de retraite " &amp; [1]Paramètres!J4</f>
        <v>Prévisions de retraite 2018</v>
      </c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</row>
    <row r="2" spans="1:27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7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</row>
    <row r="4" spans="1:27">
      <c r="A4" s="3"/>
      <c r="B4" s="4" t="s">
        <v>0</v>
      </c>
      <c r="C4" s="4"/>
      <c r="D4" s="4"/>
      <c r="E4" s="5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S4" s="3"/>
      <c r="T4" s="3"/>
      <c r="U4" s="3"/>
      <c r="V4" s="3"/>
      <c r="W4" s="3"/>
      <c r="X4" s="3"/>
    </row>
    <row r="5" spans="1:27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6">
        <f>SUM(Q8:R1048576)</f>
        <v>0</v>
      </c>
      <c r="R5" s="7"/>
      <c r="S5" s="3"/>
      <c r="T5" s="3"/>
      <c r="U5" s="3"/>
      <c r="V5" s="3"/>
      <c r="W5" s="3"/>
      <c r="X5" s="3"/>
    </row>
    <row r="6" spans="1:27" ht="21.75" customHeight="1">
      <c r="A6" s="1"/>
      <c r="AA6" s="24">
        <f>VALUE(SUBSTITUTE(AA8,"&lt;=",""))</f>
        <v>43465</v>
      </c>
    </row>
    <row r="7" spans="1:27" ht="49.5" customHeight="1">
      <c r="B7" s="8" t="s">
        <v>1</v>
      </c>
      <c r="C7" s="8" t="s">
        <v>2</v>
      </c>
      <c r="D7" s="8" t="s">
        <v>3</v>
      </c>
      <c r="E7" s="8" t="s">
        <v>4</v>
      </c>
      <c r="F7" s="8" t="s">
        <v>5</v>
      </c>
      <c r="G7" s="8" t="s">
        <v>6</v>
      </c>
      <c r="H7" s="8" t="s">
        <v>7</v>
      </c>
      <c r="I7" s="8" t="s">
        <v>8</v>
      </c>
      <c r="J7" s="9" t="s">
        <v>9</v>
      </c>
      <c r="K7" s="10" t="s">
        <v>10</v>
      </c>
      <c r="L7" s="8" t="s">
        <v>11</v>
      </c>
      <c r="M7" s="8" t="s">
        <v>12</v>
      </c>
      <c r="N7" s="8" t="s">
        <v>13</v>
      </c>
      <c r="O7" s="8" t="s">
        <v>14</v>
      </c>
      <c r="P7" s="8" t="s">
        <v>15</v>
      </c>
      <c r="Q7" s="8" t="s">
        <v>16</v>
      </c>
      <c r="R7" s="8" t="s">
        <v>17</v>
      </c>
      <c r="S7" s="8" t="s">
        <v>18</v>
      </c>
      <c r="T7" s="8" t="s">
        <v>19</v>
      </c>
      <c r="U7" s="8" t="s">
        <v>20</v>
      </c>
      <c r="V7" s="8" t="s">
        <v>21</v>
      </c>
      <c r="W7" s="8" t="s">
        <v>22</v>
      </c>
      <c r="X7" s="8" t="s">
        <v>23</v>
      </c>
      <c r="AA7" s="11" t="s">
        <v>12</v>
      </c>
    </row>
    <row r="8" spans="1:27">
      <c r="B8" s="12"/>
      <c r="C8" s="12"/>
      <c r="D8" s="13"/>
      <c r="E8" s="13"/>
      <c r="F8" s="14"/>
      <c r="G8" s="15"/>
      <c r="H8" s="16"/>
      <c r="I8" s="17"/>
      <c r="J8" s="18"/>
      <c r="K8" s="15"/>
      <c r="L8" s="16"/>
      <c r="M8" s="19"/>
      <c r="N8" s="15"/>
      <c r="O8" s="17"/>
      <c r="P8" s="20"/>
      <c r="Q8" s="17"/>
      <c r="R8" s="17"/>
      <c r="S8" s="20"/>
      <c r="T8" s="16"/>
      <c r="U8" s="16"/>
      <c r="V8" s="16"/>
      <c r="W8" s="21"/>
      <c r="X8" s="22"/>
      <c r="AA8" s="23" t="str">
        <f>"&lt;="&amp;[1]Paramètres!$F$10</f>
        <v>&lt;=43465</v>
      </c>
    </row>
    <row r="9" spans="1:27">
      <c r="B9" s="12"/>
      <c r="C9" s="12"/>
      <c r="D9" s="13"/>
      <c r="E9" s="13"/>
      <c r="F9" s="14"/>
      <c r="G9" s="15"/>
      <c r="H9" s="16"/>
      <c r="I9" s="17"/>
      <c r="J9" s="18"/>
      <c r="K9" s="15"/>
      <c r="L9" s="16"/>
      <c r="M9" s="19"/>
      <c r="N9" s="15"/>
      <c r="O9" s="17"/>
      <c r="P9" s="20"/>
      <c r="Q9" s="17"/>
      <c r="R9" s="17"/>
      <c r="S9" s="20"/>
      <c r="T9" s="16"/>
      <c r="U9" s="16"/>
      <c r="V9" s="16"/>
      <c r="W9" s="21"/>
      <c r="X9" s="22"/>
    </row>
    <row r="10" spans="1:27">
      <c r="B10" s="12"/>
      <c r="C10" s="12"/>
      <c r="D10" s="13"/>
      <c r="E10" s="13"/>
      <c r="F10" s="14"/>
      <c r="G10" s="15"/>
      <c r="H10" s="16"/>
      <c r="I10" s="17"/>
      <c r="J10" s="18"/>
      <c r="K10" s="15"/>
      <c r="L10" s="16"/>
      <c r="M10" s="19"/>
      <c r="N10" s="15"/>
      <c r="O10" s="17"/>
      <c r="P10" s="20"/>
      <c r="Q10" s="17"/>
      <c r="R10" s="17"/>
      <c r="S10" s="20"/>
      <c r="T10" s="16"/>
      <c r="U10" s="16"/>
      <c r="V10" s="16"/>
      <c r="W10" s="21"/>
      <c r="X10" s="22"/>
    </row>
  </sheetData>
  <mergeCells count="2">
    <mergeCell ref="B1:X1"/>
    <mergeCell ref="B4:D4"/>
  </mergeCells>
  <pageMargins left="0.70866141732283472" right="0.70866141732283472" top="0.74803149606299213" bottom="0.74803149606299213" header="0.31496062992125984" footer="0.31496062992125984"/>
  <pageSetup paperSize="9" scale="62" orientation="landscape" r:id="rId1"/>
  <headerFooter>
    <oddHeader>&amp;LCONFIDENTIEL&amp;R&amp;D</oddHeader>
    <oddFooter>&amp;LSecoia&amp;R&amp;F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Retraite N+1</vt:lpstr>
      <vt:lpstr>'Retraite N+1'!Criteria</vt:lpstr>
      <vt:lpstr>'Retraite N+1'!Extract</vt:lpstr>
      <vt:lpstr>zonecoller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2018-02-04T13:16:00Z</dcterms:created>
  <dcterms:modified xsi:type="dcterms:W3CDTF">2018-02-04T13:16:58Z</dcterms:modified>
</cp:coreProperties>
</file>