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1720" windowHeight="12585" activeTab="2"/>
  </bookViews>
  <sheets>
    <sheet name="Données" sheetId="1" r:id="rId1"/>
    <sheet name="Tableau" sheetId="5" r:id="rId2"/>
    <sheet name="Paramètres &amp; Choix" sheetId="6" r:id="rId3"/>
  </sheets>
  <definedNames>
    <definedName name="Choix">'Paramètres &amp; Choix'!$A$3:$A$8</definedName>
    <definedName name="MATRICE">Données!$A$1:$G$1243</definedName>
  </definedNames>
  <calcPr calcId="125725"/>
</workbook>
</file>

<file path=xl/calcChain.xml><?xml version="1.0" encoding="utf-8"?>
<calcChain xmlns="http://schemas.openxmlformats.org/spreadsheetml/2006/main">
  <c r="H1" i="5"/>
  <c r="H25" s="1"/>
  <c r="G1"/>
  <c r="G25" s="1"/>
  <c r="F1"/>
  <c r="F25" s="1"/>
  <c r="E1"/>
  <c r="E25" s="1"/>
  <c r="D1"/>
  <c r="D25" s="1"/>
  <c r="C1"/>
  <c r="C25" s="1"/>
  <c r="B1"/>
  <c r="B24" s="1"/>
  <c r="H9" i="1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3"/>
  <c r="H4"/>
  <c r="H5"/>
  <c r="H6"/>
  <c r="H7"/>
  <c r="H8"/>
  <c r="H2"/>
  <c r="B3" i="5" l="1"/>
  <c r="B5"/>
  <c r="B7"/>
  <c r="B9"/>
  <c r="B11"/>
  <c r="B13"/>
  <c r="B15"/>
  <c r="B17"/>
  <c r="B19"/>
  <c r="B21"/>
  <c r="B23"/>
  <c r="B25"/>
  <c r="D2"/>
  <c r="F2"/>
  <c r="H2"/>
  <c r="D3"/>
  <c r="F3"/>
  <c r="H3"/>
  <c r="D4"/>
  <c r="F4"/>
  <c r="H4"/>
  <c r="D5"/>
  <c r="F5"/>
  <c r="H5"/>
  <c r="D6"/>
  <c r="F6"/>
  <c r="H6"/>
  <c r="D7"/>
  <c r="F7"/>
  <c r="H7"/>
  <c r="D8"/>
  <c r="F8"/>
  <c r="H8"/>
  <c r="D9"/>
  <c r="F9"/>
  <c r="H9"/>
  <c r="D10"/>
  <c r="F10"/>
  <c r="H10"/>
  <c r="D11"/>
  <c r="F11"/>
  <c r="H11"/>
  <c r="D12"/>
  <c r="F12"/>
  <c r="H12"/>
  <c r="D13"/>
  <c r="F13"/>
  <c r="H13"/>
  <c r="D14"/>
  <c r="F14"/>
  <c r="H14"/>
  <c r="D15"/>
  <c r="F15"/>
  <c r="H15"/>
  <c r="D16"/>
  <c r="F16"/>
  <c r="H16"/>
  <c r="D17"/>
  <c r="F17"/>
  <c r="H17"/>
  <c r="D18"/>
  <c r="F18"/>
  <c r="H18"/>
  <c r="D19"/>
  <c r="F19"/>
  <c r="H19"/>
  <c r="D20"/>
  <c r="F20"/>
  <c r="H20"/>
  <c r="D21"/>
  <c r="F21"/>
  <c r="H21"/>
  <c r="D22"/>
  <c r="F22"/>
  <c r="H22"/>
  <c r="D23"/>
  <c r="F23"/>
  <c r="H23"/>
  <c r="D24"/>
  <c r="F24"/>
  <c r="H24"/>
  <c r="B2"/>
  <c r="B4"/>
  <c r="B6"/>
  <c r="B8"/>
  <c r="B10"/>
  <c r="B12"/>
  <c r="B14"/>
  <c r="B16"/>
  <c r="B18"/>
  <c r="B20"/>
  <c r="B22"/>
  <c r="C2"/>
  <c r="E2"/>
  <c r="G2"/>
  <c r="C3"/>
  <c r="E3"/>
  <c r="G3"/>
  <c r="C4"/>
  <c r="E4"/>
  <c r="G4"/>
  <c r="C5"/>
  <c r="E5"/>
  <c r="G5"/>
  <c r="C6"/>
  <c r="E6"/>
  <c r="G6"/>
  <c r="C7"/>
  <c r="E7"/>
  <c r="G7"/>
  <c r="C8"/>
  <c r="E8"/>
  <c r="G8"/>
  <c r="C9"/>
  <c r="E9"/>
  <c r="G9"/>
  <c r="C10"/>
  <c r="E10"/>
  <c r="G10"/>
  <c r="C11"/>
  <c r="E11"/>
  <c r="G11"/>
  <c r="C12"/>
  <c r="E12"/>
  <c r="G12"/>
  <c r="C13"/>
  <c r="E13"/>
  <c r="G13"/>
  <c r="C14"/>
  <c r="E14"/>
  <c r="G14"/>
  <c r="C15"/>
  <c r="E15"/>
  <c r="G15"/>
  <c r="C16"/>
  <c r="E16"/>
  <c r="G16"/>
  <c r="C17"/>
  <c r="E17"/>
  <c r="G17"/>
  <c r="C18"/>
  <c r="E18"/>
  <c r="G18"/>
  <c r="C19"/>
  <c r="E19"/>
  <c r="G19"/>
  <c r="C20"/>
  <c r="E20"/>
  <c r="G20"/>
  <c r="C21"/>
  <c r="E21"/>
  <c r="G21"/>
  <c r="C22"/>
  <c r="E22"/>
  <c r="G22"/>
  <c r="C23"/>
  <c r="E23"/>
  <c r="G23"/>
  <c r="C24"/>
  <c r="E24"/>
  <c r="G24"/>
</calcChain>
</file>

<file path=xl/sharedStrings.xml><?xml version="1.0" encoding="utf-8"?>
<sst xmlns="http://schemas.openxmlformats.org/spreadsheetml/2006/main" count="310" uniqueCount="54">
  <si>
    <t>Paramètres / Parameters</t>
  </si>
  <si>
    <t>Spécifications / Specifications</t>
  </si>
  <si>
    <t>Résultats / Results</t>
  </si>
  <si>
    <t>Lot / Batch</t>
  </si>
  <si>
    <t>Quantité fab</t>
  </si>
  <si>
    <t>Date fab.</t>
  </si>
  <si>
    <t>Date per.</t>
  </si>
  <si>
    <t xml:space="preserve">conforme / compliant   </t>
  </si>
  <si>
    <t>pH (20°C)</t>
  </si>
  <si>
    <t xml:space="preserve">5,500 - 6,300 </t>
  </si>
  <si>
    <t>Unique</t>
  </si>
  <si>
    <t>Aspect / Appearance</t>
  </si>
  <si>
    <t>Pâte / Paste</t>
  </si>
  <si>
    <t>I04218</t>
  </si>
  <si>
    <t>0,00KG</t>
  </si>
  <si>
    <t>Couleur / Colour</t>
  </si>
  <si>
    <t>Vert foncé / Deep green</t>
  </si>
  <si>
    <t>Odeur / Smell</t>
  </si>
  <si>
    <t>Menthe,sauge,girofle</t>
  </si>
  <si>
    <t xml:space="preserve">5,730    </t>
  </si>
  <si>
    <t>Densité (masse volumique) / Specific gravity</t>
  </si>
  <si>
    <t xml:space="preserve">0,950 - 1,300 </t>
  </si>
  <si>
    <t xml:space="preserve">1,192    </t>
  </si>
  <si>
    <t>Viscosité / Viscosity Brookfield (RVT, broche D, 2.5 rpm, 25°C)</t>
  </si>
  <si>
    <t>100 000,000 - 500 000,000 cps</t>
  </si>
  <si>
    <t xml:space="preserve">127 000,000 cps   </t>
  </si>
  <si>
    <t>Centrifugation 2 x 15' 3000 tr/min</t>
  </si>
  <si>
    <t>Stable</t>
  </si>
  <si>
    <t>J01209</t>
  </si>
  <si>
    <t xml:space="preserve">5,980    </t>
  </si>
  <si>
    <t xml:space="preserve">1,161    </t>
  </si>
  <si>
    <t xml:space="preserve">255 000,000 cps   </t>
  </si>
  <si>
    <t>J02114</t>
  </si>
  <si>
    <t xml:space="preserve">5,900    </t>
  </si>
  <si>
    <t xml:space="preserve">1,148    </t>
  </si>
  <si>
    <t xml:space="preserve">311 020,000 cps   </t>
  </si>
  <si>
    <t>J02430</t>
  </si>
  <si>
    <t xml:space="preserve">5,620    </t>
  </si>
  <si>
    <t xml:space="preserve">1,051    </t>
  </si>
  <si>
    <t xml:space="preserve">125 428,000 cps   </t>
  </si>
  <si>
    <t>J03935</t>
  </si>
  <si>
    <t xml:space="preserve">5,560    </t>
  </si>
  <si>
    <t xml:space="preserve">1,173    </t>
  </si>
  <si>
    <t xml:space="preserve">240 000,000 cps   </t>
  </si>
  <si>
    <t>J04803</t>
  </si>
  <si>
    <t xml:space="preserve">160 000,000 cps   </t>
  </si>
  <si>
    <t>K00637</t>
  </si>
  <si>
    <t xml:space="preserve">5,550    </t>
  </si>
  <si>
    <t xml:space="preserve">1,234    </t>
  </si>
  <si>
    <t xml:space="preserve">458 160,000 cps   </t>
  </si>
  <si>
    <t>K01015</t>
  </si>
  <si>
    <t xml:space="preserve">5,590    </t>
  </si>
  <si>
    <t xml:space="preserve">1,167    </t>
  </si>
  <si>
    <t xml:space="preserve">388 000,000 cps   </t>
  </si>
</sst>
</file>

<file path=xl/styles.xml><?xml version="1.0" encoding="utf-8"?>
<styleSheet xmlns="http://schemas.openxmlformats.org/spreadsheetml/2006/main">
  <numFmts count="1">
    <numFmt numFmtId="164" formatCode="\ dd\/mm\/yyyy"/>
  </numFmts>
  <fonts count="12">
    <font>
      <sz val="11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14" fontId="10" fillId="0" borderId="0" xfId="0" applyNumberFormat="1" applyFont="1" applyAlignment="1">
      <alignment horizontal="center" vertical="top"/>
    </xf>
    <xf numFmtId="164" fontId="10" fillId="0" borderId="0" xfId="0" applyNumberFormat="1" applyFont="1" applyAlignment="1">
      <alignment horizontal="center" vertical="top"/>
    </xf>
    <xf numFmtId="0" fontId="0" fillId="0" borderId="0" xfId="0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2" borderId="0" xfId="0" applyFont="1" applyFill="1" applyAlignment="1">
      <alignment horizontal="left" vertical="top"/>
    </xf>
    <xf numFmtId="0" fontId="4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H57"/>
  <sheetViews>
    <sheetView workbookViewId="0"/>
  </sheetViews>
  <sheetFormatPr defaultColWidth="11.42578125" defaultRowHeight="15.75"/>
  <cols>
    <col min="1" max="1" width="50.5703125" style="2" bestFit="1" customWidth="1"/>
    <col min="2" max="2" width="30.7109375" style="2" bestFit="1" customWidth="1"/>
    <col min="3" max="3" width="30.85546875" style="2" bestFit="1" customWidth="1"/>
    <col min="4" max="4" width="11.85546875" style="2" bestFit="1" customWidth="1"/>
    <col min="5" max="5" width="13.5703125" style="2" bestFit="1" customWidth="1"/>
    <col min="6" max="6" width="9.85546875" style="2" bestFit="1" customWidth="1"/>
    <col min="7" max="7" width="10" style="2" bestFit="1" customWidth="1"/>
    <col min="8" max="8" width="67.28515625" style="2" bestFit="1" customWidth="1"/>
    <col min="9" max="16384" width="11.42578125" style="2"/>
  </cols>
  <sheetData>
    <row r="1" spans="1: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1" t="s">
        <v>10</v>
      </c>
    </row>
    <row r="2" spans="1:8">
      <c r="A2" s="6" t="s">
        <v>11</v>
      </c>
      <c r="B2" s="7" t="s">
        <v>12</v>
      </c>
      <c r="C2" s="7" t="s">
        <v>7</v>
      </c>
      <c r="D2" s="8" t="s">
        <v>13</v>
      </c>
      <c r="E2" s="9" t="s">
        <v>14</v>
      </c>
      <c r="F2" s="10">
        <v>40162</v>
      </c>
      <c r="G2" s="11">
        <v>41258</v>
      </c>
      <c r="H2" s="2" t="str">
        <f>A2&amp;D2</f>
        <v>Aspect / AppearanceI04218</v>
      </c>
    </row>
    <row r="3" spans="1:8">
      <c r="A3" s="6" t="s">
        <v>15</v>
      </c>
      <c r="B3" s="7" t="s">
        <v>16</v>
      </c>
      <c r="C3" s="7" t="s">
        <v>7</v>
      </c>
      <c r="D3" s="8" t="s">
        <v>13</v>
      </c>
      <c r="E3" s="9" t="s">
        <v>14</v>
      </c>
      <c r="F3" s="10">
        <v>40162</v>
      </c>
      <c r="G3" s="11">
        <v>41258</v>
      </c>
      <c r="H3" s="2" t="str">
        <f t="shared" ref="H3:H57" si="0">A3&amp;D3</f>
        <v>Couleur / ColourI04218</v>
      </c>
    </row>
    <row r="4" spans="1:8">
      <c r="A4" s="6" t="s">
        <v>17</v>
      </c>
      <c r="B4" s="7" t="s">
        <v>18</v>
      </c>
      <c r="C4" s="7" t="s">
        <v>7</v>
      </c>
      <c r="D4" s="8" t="s">
        <v>13</v>
      </c>
      <c r="E4" s="9" t="s">
        <v>14</v>
      </c>
      <c r="F4" s="10">
        <v>40162</v>
      </c>
      <c r="G4" s="11">
        <v>41258</v>
      </c>
      <c r="H4" s="2" t="str">
        <f t="shared" si="0"/>
        <v>Odeur / SmellI04218</v>
      </c>
    </row>
    <row r="5" spans="1:8">
      <c r="A5" s="6" t="s">
        <v>8</v>
      </c>
      <c r="B5" s="7" t="s">
        <v>9</v>
      </c>
      <c r="C5" s="7" t="s">
        <v>19</v>
      </c>
      <c r="D5" s="8" t="s">
        <v>13</v>
      </c>
      <c r="E5" s="9" t="s">
        <v>14</v>
      </c>
      <c r="F5" s="10">
        <v>40162</v>
      </c>
      <c r="G5" s="11">
        <v>41258</v>
      </c>
      <c r="H5" s="2" t="str">
        <f t="shared" si="0"/>
        <v>pH (20°C)I04218</v>
      </c>
    </row>
    <row r="6" spans="1:8">
      <c r="A6" s="6" t="s">
        <v>20</v>
      </c>
      <c r="B6" s="7" t="s">
        <v>21</v>
      </c>
      <c r="C6" s="7" t="s">
        <v>22</v>
      </c>
      <c r="D6" s="8" t="s">
        <v>13</v>
      </c>
      <c r="E6" s="9" t="s">
        <v>14</v>
      </c>
      <c r="F6" s="10">
        <v>40162</v>
      </c>
      <c r="G6" s="11">
        <v>41258</v>
      </c>
      <c r="H6" s="2" t="str">
        <f t="shared" si="0"/>
        <v>Densité (masse volumique) / Specific gravityI04218</v>
      </c>
    </row>
    <row r="7" spans="1:8">
      <c r="A7" s="6" t="s">
        <v>23</v>
      </c>
      <c r="B7" s="7" t="s">
        <v>24</v>
      </c>
      <c r="C7" s="7" t="s">
        <v>25</v>
      </c>
      <c r="D7" s="8" t="s">
        <v>13</v>
      </c>
      <c r="E7" s="9" t="s">
        <v>14</v>
      </c>
      <c r="F7" s="10">
        <v>40162</v>
      </c>
      <c r="G7" s="11">
        <v>41258</v>
      </c>
      <c r="H7" s="2" t="str">
        <f t="shared" si="0"/>
        <v>Viscosité / Viscosity Brookfield (RVT, broche D, 2.5 rpm, 25°C)I04218</v>
      </c>
    </row>
    <row r="8" spans="1:8">
      <c r="A8" s="6" t="s">
        <v>26</v>
      </c>
      <c r="B8" s="7" t="s">
        <v>27</v>
      </c>
      <c r="C8" s="7" t="s">
        <v>7</v>
      </c>
      <c r="D8" s="8" t="s">
        <v>13</v>
      </c>
      <c r="E8" s="9" t="s">
        <v>14</v>
      </c>
      <c r="F8" s="10">
        <v>40162</v>
      </c>
      <c r="G8" s="11">
        <v>41258</v>
      </c>
      <c r="H8" s="2" t="str">
        <f t="shared" si="0"/>
        <v>Centrifugation 2 x 15' 3000 tr/minI04218</v>
      </c>
    </row>
    <row r="9" spans="1:8">
      <c r="A9" s="6" t="s">
        <v>11</v>
      </c>
      <c r="B9" s="7" t="s">
        <v>12</v>
      </c>
      <c r="C9" s="7" t="s">
        <v>7</v>
      </c>
      <c r="D9" s="8" t="s">
        <v>28</v>
      </c>
      <c r="E9" s="9" t="s">
        <v>14</v>
      </c>
      <c r="F9" s="10">
        <v>40249</v>
      </c>
      <c r="G9" s="11">
        <v>41344</v>
      </c>
      <c r="H9" s="2" t="str">
        <f t="shared" si="0"/>
        <v>Aspect / AppearanceJ01209</v>
      </c>
    </row>
    <row r="10" spans="1:8">
      <c r="A10" s="6" t="s">
        <v>15</v>
      </c>
      <c r="B10" s="7" t="s">
        <v>16</v>
      </c>
      <c r="C10" s="7" t="s">
        <v>7</v>
      </c>
      <c r="D10" s="8" t="s">
        <v>28</v>
      </c>
      <c r="E10" s="9" t="s">
        <v>14</v>
      </c>
      <c r="F10" s="10">
        <v>40249</v>
      </c>
      <c r="G10" s="11">
        <v>41344</v>
      </c>
      <c r="H10" s="2" t="str">
        <f t="shared" si="0"/>
        <v>Couleur / ColourJ01209</v>
      </c>
    </row>
    <row r="11" spans="1:8">
      <c r="A11" s="6" t="s">
        <v>17</v>
      </c>
      <c r="B11" s="7" t="s">
        <v>18</v>
      </c>
      <c r="C11" s="7" t="s">
        <v>7</v>
      </c>
      <c r="D11" s="8" t="s">
        <v>28</v>
      </c>
      <c r="E11" s="9" t="s">
        <v>14</v>
      </c>
      <c r="F11" s="10">
        <v>40249</v>
      </c>
      <c r="G11" s="11">
        <v>41344</v>
      </c>
      <c r="H11" s="2" t="str">
        <f t="shared" si="0"/>
        <v>Odeur / SmellJ01209</v>
      </c>
    </row>
    <row r="12" spans="1:8">
      <c r="A12" s="6" t="s">
        <v>8</v>
      </c>
      <c r="B12" s="7" t="s">
        <v>9</v>
      </c>
      <c r="C12" s="7" t="s">
        <v>29</v>
      </c>
      <c r="D12" s="8" t="s">
        <v>28</v>
      </c>
      <c r="E12" s="9" t="s">
        <v>14</v>
      </c>
      <c r="F12" s="10">
        <v>40249</v>
      </c>
      <c r="G12" s="11">
        <v>41344</v>
      </c>
      <c r="H12" s="2" t="str">
        <f t="shared" si="0"/>
        <v>pH (20°C)J01209</v>
      </c>
    </row>
    <row r="13" spans="1:8">
      <c r="A13" s="6" t="s">
        <v>20</v>
      </c>
      <c r="B13" s="7" t="s">
        <v>21</v>
      </c>
      <c r="C13" s="7" t="s">
        <v>30</v>
      </c>
      <c r="D13" s="8" t="s">
        <v>28</v>
      </c>
      <c r="E13" s="9" t="s">
        <v>14</v>
      </c>
      <c r="F13" s="10">
        <v>40249</v>
      </c>
      <c r="G13" s="11">
        <v>41344</v>
      </c>
      <c r="H13" s="2" t="str">
        <f t="shared" si="0"/>
        <v>Densité (masse volumique) / Specific gravityJ01209</v>
      </c>
    </row>
    <row r="14" spans="1:8">
      <c r="A14" s="6" t="s">
        <v>23</v>
      </c>
      <c r="B14" s="7" t="s">
        <v>24</v>
      </c>
      <c r="C14" s="7" t="s">
        <v>31</v>
      </c>
      <c r="D14" s="8" t="s">
        <v>28</v>
      </c>
      <c r="E14" s="9" t="s">
        <v>14</v>
      </c>
      <c r="F14" s="10">
        <v>40249</v>
      </c>
      <c r="G14" s="11">
        <v>41344</v>
      </c>
      <c r="H14" s="2" t="str">
        <f t="shared" si="0"/>
        <v>Viscosité / Viscosity Brookfield (RVT, broche D, 2.5 rpm, 25°C)J01209</v>
      </c>
    </row>
    <row r="15" spans="1:8">
      <c r="A15" s="6" t="s">
        <v>26</v>
      </c>
      <c r="B15" s="7" t="s">
        <v>27</v>
      </c>
      <c r="C15" s="7" t="s">
        <v>7</v>
      </c>
      <c r="D15" s="8" t="s">
        <v>28</v>
      </c>
      <c r="E15" s="9" t="s">
        <v>14</v>
      </c>
      <c r="F15" s="10">
        <v>40249</v>
      </c>
      <c r="G15" s="11">
        <v>41344</v>
      </c>
      <c r="H15" s="2" t="str">
        <f t="shared" si="0"/>
        <v>Centrifugation 2 x 15' 3000 tr/minJ01209</v>
      </c>
    </row>
    <row r="16" spans="1:8">
      <c r="A16" s="6" t="s">
        <v>11</v>
      </c>
      <c r="B16" s="7" t="s">
        <v>12</v>
      </c>
      <c r="C16" s="7" t="s">
        <v>7</v>
      </c>
      <c r="D16" s="8" t="s">
        <v>32</v>
      </c>
      <c r="E16" s="9" t="s">
        <v>14</v>
      </c>
      <c r="F16" s="10">
        <v>40309</v>
      </c>
      <c r="G16" s="11">
        <v>41404</v>
      </c>
      <c r="H16" s="2" t="str">
        <f t="shared" si="0"/>
        <v>Aspect / AppearanceJ02114</v>
      </c>
    </row>
    <row r="17" spans="1:8">
      <c r="A17" s="6" t="s">
        <v>15</v>
      </c>
      <c r="B17" s="7" t="s">
        <v>16</v>
      </c>
      <c r="C17" s="7" t="s">
        <v>7</v>
      </c>
      <c r="D17" s="8" t="s">
        <v>32</v>
      </c>
      <c r="E17" s="9" t="s">
        <v>14</v>
      </c>
      <c r="F17" s="10">
        <v>40309</v>
      </c>
      <c r="G17" s="11">
        <v>41404</v>
      </c>
      <c r="H17" s="2" t="str">
        <f t="shared" si="0"/>
        <v>Couleur / ColourJ02114</v>
      </c>
    </row>
    <row r="18" spans="1:8">
      <c r="A18" s="6" t="s">
        <v>17</v>
      </c>
      <c r="B18" s="7" t="s">
        <v>18</v>
      </c>
      <c r="C18" s="7" t="s">
        <v>7</v>
      </c>
      <c r="D18" s="8" t="s">
        <v>32</v>
      </c>
      <c r="E18" s="9" t="s">
        <v>14</v>
      </c>
      <c r="F18" s="10">
        <v>40309</v>
      </c>
      <c r="G18" s="11">
        <v>41404</v>
      </c>
      <c r="H18" s="2" t="str">
        <f t="shared" si="0"/>
        <v>Odeur / SmellJ02114</v>
      </c>
    </row>
    <row r="19" spans="1:8">
      <c r="A19" s="6" t="s">
        <v>8</v>
      </c>
      <c r="B19" s="7" t="s">
        <v>9</v>
      </c>
      <c r="C19" s="7" t="s">
        <v>33</v>
      </c>
      <c r="D19" s="8" t="s">
        <v>32</v>
      </c>
      <c r="E19" s="9" t="s">
        <v>14</v>
      </c>
      <c r="F19" s="10">
        <v>40309</v>
      </c>
      <c r="G19" s="11">
        <v>41404</v>
      </c>
      <c r="H19" s="2" t="str">
        <f t="shared" si="0"/>
        <v>pH (20°C)J02114</v>
      </c>
    </row>
    <row r="20" spans="1:8">
      <c r="A20" s="6" t="s">
        <v>20</v>
      </c>
      <c r="B20" s="7" t="s">
        <v>21</v>
      </c>
      <c r="C20" s="7" t="s">
        <v>34</v>
      </c>
      <c r="D20" s="8" t="s">
        <v>32</v>
      </c>
      <c r="E20" s="9" t="s">
        <v>14</v>
      </c>
      <c r="F20" s="10">
        <v>40309</v>
      </c>
      <c r="G20" s="11">
        <v>41404</v>
      </c>
      <c r="H20" s="2" t="str">
        <f t="shared" si="0"/>
        <v>Densité (masse volumique) / Specific gravityJ02114</v>
      </c>
    </row>
    <row r="21" spans="1:8">
      <c r="A21" s="6" t="s">
        <v>23</v>
      </c>
      <c r="B21" s="7" t="s">
        <v>24</v>
      </c>
      <c r="C21" s="7" t="s">
        <v>35</v>
      </c>
      <c r="D21" s="8" t="s">
        <v>32</v>
      </c>
      <c r="E21" s="9" t="s">
        <v>14</v>
      </c>
      <c r="F21" s="10">
        <v>40309</v>
      </c>
      <c r="G21" s="11">
        <v>41404</v>
      </c>
      <c r="H21" s="2" t="str">
        <f t="shared" si="0"/>
        <v>Viscosité / Viscosity Brookfield (RVT, broche D, 2.5 rpm, 25°C)J02114</v>
      </c>
    </row>
    <row r="22" spans="1:8">
      <c r="A22" s="6" t="s">
        <v>26</v>
      </c>
      <c r="B22" s="7" t="s">
        <v>27</v>
      </c>
      <c r="C22" s="7" t="s">
        <v>7</v>
      </c>
      <c r="D22" s="8" t="s">
        <v>32</v>
      </c>
      <c r="E22" s="9" t="s">
        <v>14</v>
      </c>
      <c r="F22" s="10">
        <v>40309</v>
      </c>
      <c r="G22" s="11">
        <v>41404</v>
      </c>
      <c r="H22" s="2" t="str">
        <f t="shared" si="0"/>
        <v>Centrifugation 2 x 15' 3000 tr/minJ02114</v>
      </c>
    </row>
    <row r="23" spans="1:8">
      <c r="A23" s="6" t="s">
        <v>11</v>
      </c>
      <c r="B23" s="7" t="s">
        <v>12</v>
      </c>
      <c r="C23" s="7" t="s">
        <v>7</v>
      </c>
      <c r="D23" s="8" t="s">
        <v>36</v>
      </c>
      <c r="E23" s="9" t="s">
        <v>14</v>
      </c>
      <c r="F23" s="10">
        <v>40345</v>
      </c>
      <c r="G23" s="11">
        <v>41440</v>
      </c>
      <c r="H23" s="2" t="str">
        <f t="shared" si="0"/>
        <v>Aspect / AppearanceJ02430</v>
      </c>
    </row>
    <row r="24" spans="1:8">
      <c r="A24" s="6" t="s">
        <v>15</v>
      </c>
      <c r="B24" s="7" t="s">
        <v>16</v>
      </c>
      <c r="C24" s="7" t="s">
        <v>7</v>
      </c>
      <c r="D24" s="8" t="s">
        <v>36</v>
      </c>
      <c r="E24" s="9" t="s">
        <v>14</v>
      </c>
      <c r="F24" s="10">
        <v>40345</v>
      </c>
      <c r="G24" s="11">
        <v>41440</v>
      </c>
      <c r="H24" s="2" t="str">
        <f t="shared" si="0"/>
        <v>Couleur / ColourJ02430</v>
      </c>
    </row>
    <row r="25" spans="1:8">
      <c r="A25" s="6" t="s">
        <v>17</v>
      </c>
      <c r="B25" s="7" t="s">
        <v>18</v>
      </c>
      <c r="C25" s="7" t="s">
        <v>7</v>
      </c>
      <c r="D25" s="8" t="s">
        <v>36</v>
      </c>
      <c r="E25" s="9" t="s">
        <v>14</v>
      </c>
      <c r="F25" s="10">
        <v>40345</v>
      </c>
      <c r="G25" s="11">
        <v>41440</v>
      </c>
      <c r="H25" s="2" t="str">
        <f t="shared" si="0"/>
        <v>Odeur / SmellJ02430</v>
      </c>
    </row>
    <row r="26" spans="1:8">
      <c r="A26" s="6" t="s">
        <v>8</v>
      </c>
      <c r="B26" s="7" t="s">
        <v>9</v>
      </c>
      <c r="C26" s="7" t="s">
        <v>37</v>
      </c>
      <c r="D26" s="8" t="s">
        <v>36</v>
      </c>
      <c r="E26" s="9" t="s">
        <v>14</v>
      </c>
      <c r="F26" s="10">
        <v>40345</v>
      </c>
      <c r="G26" s="11">
        <v>41440</v>
      </c>
      <c r="H26" s="2" t="str">
        <f t="shared" si="0"/>
        <v>pH (20°C)J02430</v>
      </c>
    </row>
    <row r="27" spans="1:8">
      <c r="A27" s="6" t="s">
        <v>20</v>
      </c>
      <c r="B27" s="7" t="s">
        <v>21</v>
      </c>
      <c r="C27" s="7" t="s">
        <v>38</v>
      </c>
      <c r="D27" s="8" t="s">
        <v>36</v>
      </c>
      <c r="E27" s="9" t="s">
        <v>14</v>
      </c>
      <c r="F27" s="10">
        <v>40345</v>
      </c>
      <c r="G27" s="11">
        <v>41440</v>
      </c>
      <c r="H27" s="2" t="str">
        <f t="shared" si="0"/>
        <v>Densité (masse volumique) / Specific gravityJ02430</v>
      </c>
    </row>
    <row r="28" spans="1:8">
      <c r="A28" s="6" t="s">
        <v>23</v>
      </c>
      <c r="B28" s="7" t="s">
        <v>24</v>
      </c>
      <c r="C28" s="7" t="s">
        <v>39</v>
      </c>
      <c r="D28" s="8" t="s">
        <v>36</v>
      </c>
      <c r="E28" s="9" t="s">
        <v>14</v>
      </c>
      <c r="F28" s="10">
        <v>40345</v>
      </c>
      <c r="G28" s="11">
        <v>41440</v>
      </c>
      <c r="H28" s="2" t="str">
        <f t="shared" si="0"/>
        <v>Viscosité / Viscosity Brookfield (RVT, broche D, 2.5 rpm, 25°C)J02430</v>
      </c>
    </row>
    <row r="29" spans="1:8">
      <c r="A29" s="6" t="s">
        <v>26</v>
      </c>
      <c r="B29" s="7" t="s">
        <v>27</v>
      </c>
      <c r="C29" s="7" t="s">
        <v>7</v>
      </c>
      <c r="D29" s="8" t="s">
        <v>36</v>
      </c>
      <c r="E29" s="9" t="s">
        <v>14</v>
      </c>
      <c r="F29" s="10">
        <v>40345</v>
      </c>
      <c r="G29" s="11">
        <v>41440</v>
      </c>
      <c r="H29" s="2" t="str">
        <f t="shared" si="0"/>
        <v>Centrifugation 2 x 15' 3000 tr/minJ02430</v>
      </c>
    </row>
    <row r="30" spans="1:8">
      <c r="A30" s="6" t="s">
        <v>11</v>
      </c>
      <c r="B30" s="7" t="s">
        <v>12</v>
      </c>
      <c r="C30" s="7" t="s">
        <v>7</v>
      </c>
      <c r="D30" s="8" t="s">
        <v>40</v>
      </c>
      <c r="E30" s="9" t="s">
        <v>14</v>
      </c>
      <c r="F30" s="10">
        <v>40481</v>
      </c>
      <c r="G30" s="11">
        <v>41576</v>
      </c>
      <c r="H30" s="2" t="str">
        <f t="shared" si="0"/>
        <v>Aspect / AppearanceJ03935</v>
      </c>
    </row>
    <row r="31" spans="1:8">
      <c r="A31" s="6" t="s">
        <v>15</v>
      </c>
      <c r="B31" s="7" t="s">
        <v>16</v>
      </c>
      <c r="C31" s="7" t="s">
        <v>7</v>
      </c>
      <c r="D31" s="8" t="s">
        <v>40</v>
      </c>
      <c r="E31" s="9" t="s">
        <v>14</v>
      </c>
      <c r="F31" s="10">
        <v>40481</v>
      </c>
      <c r="G31" s="11">
        <v>41576</v>
      </c>
      <c r="H31" s="2" t="str">
        <f t="shared" si="0"/>
        <v>Couleur / ColourJ03935</v>
      </c>
    </row>
    <row r="32" spans="1:8">
      <c r="A32" s="6" t="s">
        <v>17</v>
      </c>
      <c r="B32" s="7" t="s">
        <v>18</v>
      </c>
      <c r="C32" s="7" t="s">
        <v>7</v>
      </c>
      <c r="D32" s="8" t="s">
        <v>40</v>
      </c>
      <c r="E32" s="9" t="s">
        <v>14</v>
      </c>
      <c r="F32" s="10">
        <v>40481</v>
      </c>
      <c r="G32" s="11">
        <v>41576</v>
      </c>
      <c r="H32" s="2" t="str">
        <f t="shared" si="0"/>
        <v>Odeur / SmellJ03935</v>
      </c>
    </row>
    <row r="33" spans="1:8">
      <c r="A33" s="6" t="s">
        <v>8</v>
      </c>
      <c r="B33" s="7" t="s">
        <v>9</v>
      </c>
      <c r="C33" s="7" t="s">
        <v>41</v>
      </c>
      <c r="D33" s="8" t="s">
        <v>40</v>
      </c>
      <c r="E33" s="9" t="s">
        <v>14</v>
      </c>
      <c r="F33" s="10">
        <v>40481</v>
      </c>
      <c r="G33" s="11">
        <v>41576</v>
      </c>
      <c r="H33" s="2" t="str">
        <f t="shared" si="0"/>
        <v>pH (20°C)J03935</v>
      </c>
    </row>
    <row r="34" spans="1:8">
      <c r="A34" s="6" t="s">
        <v>20</v>
      </c>
      <c r="B34" s="7" t="s">
        <v>21</v>
      </c>
      <c r="C34" s="7" t="s">
        <v>42</v>
      </c>
      <c r="D34" s="8" t="s">
        <v>40</v>
      </c>
      <c r="E34" s="9" t="s">
        <v>14</v>
      </c>
      <c r="F34" s="10">
        <v>40481</v>
      </c>
      <c r="G34" s="11">
        <v>41576</v>
      </c>
      <c r="H34" s="2" t="str">
        <f t="shared" si="0"/>
        <v>Densité (masse volumique) / Specific gravityJ03935</v>
      </c>
    </row>
    <row r="35" spans="1:8">
      <c r="A35" s="6" t="s">
        <v>23</v>
      </c>
      <c r="B35" s="7" t="s">
        <v>24</v>
      </c>
      <c r="C35" s="7" t="s">
        <v>43</v>
      </c>
      <c r="D35" s="8" t="s">
        <v>40</v>
      </c>
      <c r="E35" s="9" t="s">
        <v>14</v>
      </c>
      <c r="F35" s="10">
        <v>40481</v>
      </c>
      <c r="G35" s="11">
        <v>41576</v>
      </c>
      <c r="H35" s="2" t="str">
        <f t="shared" si="0"/>
        <v>Viscosité / Viscosity Brookfield (RVT, broche D, 2.5 rpm, 25°C)J03935</v>
      </c>
    </row>
    <row r="36" spans="1:8">
      <c r="A36" s="6" t="s">
        <v>26</v>
      </c>
      <c r="B36" s="7" t="s">
        <v>27</v>
      </c>
      <c r="C36" s="7" t="s">
        <v>7</v>
      </c>
      <c r="D36" s="8" t="s">
        <v>40</v>
      </c>
      <c r="E36" s="9" t="s">
        <v>14</v>
      </c>
      <c r="F36" s="10">
        <v>40481</v>
      </c>
      <c r="G36" s="11">
        <v>41576</v>
      </c>
      <c r="H36" s="2" t="str">
        <f t="shared" si="0"/>
        <v>Centrifugation 2 x 15' 3000 tr/minJ03935</v>
      </c>
    </row>
    <row r="37" spans="1:8">
      <c r="A37" s="6" t="s">
        <v>11</v>
      </c>
      <c r="B37" s="7" t="s">
        <v>12</v>
      </c>
      <c r="C37" s="7" t="s">
        <v>7</v>
      </c>
      <c r="D37" s="8" t="s">
        <v>44</v>
      </c>
      <c r="E37" s="9" t="s">
        <v>14</v>
      </c>
      <c r="F37" s="10">
        <v>40520</v>
      </c>
      <c r="G37" s="11">
        <v>41615</v>
      </c>
      <c r="H37" s="2" t="str">
        <f t="shared" si="0"/>
        <v>Aspect / AppearanceJ04803</v>
      </c>
    </row>
    <row r="38" spans="1:8">
      <c r="A38" s="6" t="s">
        <v>15</v>
      </c>
      <c r="B38" s="7" t="s">
        <v>16</v>
      </c>
      <c r="C38" s="7" t="s">
        <v>7</v>
      </c>
      <c r="D38" s="8" t="s">
        <v>44</v>
      </c>
      <c r="E38" s="9" t="s">
        <v>14</v>
      </c>
      <c r="F38" s="10">
        <v>40520</v>
      </c>
      <c r="G38" s="11">
        <v>41615</v>
      </c>
      <c r="H38" s="2" t="str">
        <f t="shared" si="0"/>
        <v>Couleur / ColourJ04803</v>
      </c>
    </row>
    <row r="39" spans="1:8">
      <c r="A39" s="6" t="s">
        <v>17</v>
      </c>
      <c r="B39" s="7" t="s">
        <v>18</v>
      </c>
      <c r="C39" s="7" t="s">
        <v>7</v>
      </c>
      <c r="D39" s="8" t="s">
        <v>44</v>
      </c>
      <c r="E39" s="9" t="s">
        <v>14</v>
      </c>
      <c r="F39" s="10">
        <v>40520</v>
      </c>
      <c r="G39" s="11">
        <v>41615</v>
      </c>
      <c r="H39" s="2" t="str">
        <f t="shared" si="0"/>
        <v>Odeur / SmellJ04803</v>
      </c>
    </row>
    <row r="40" spans="1:8">
      <c r="A40" s="6" t="s">
        <v>8</v>
      </c>
      <c r="B40" s="7" t="s">
        <v>9</v>
      </c>
      <c r="C40" s="7" t="s">
        <v>41</v>
      </c>
      <c r="D40" s="8" t="s">
        <v>44</v>
      </c>
      <c r="E40" s="9" t="s">
        <v>14</v>
      </c>
      <c r="F40" s="10">
        <v>40520</v>
      </c>
      <c r="G40" s="11">
        <v>41615</v>
      </c>
      <c r="H40" s="2" t="str">
        <f t="shared" si="0"/>
        <v>pH (20°C)J04803</v>
      </c>
    </row>
    <row r="41" spans="1:8">
      <c r="A41" s="6" t="s">
        <v>20</v>
      </c>
      <c r="B41" s="7" t="s">
        <v>21</v>
      </c>
      <c r="C41" s="7" t="s">
        <v>22</v>
      </c>
      <c r="D41" s="8" t="s">
        <v>44</v>
      </c>
      <c r="E41" s="9" t="s">
        <v>14</v>
      </c>
      <c r="F41" s="10">
        <v>40520</v>
      </c>
      <c r="G41" s="11">
        <v>41615</v>
      </c>
      <c r="H41" s="2" t="str">
        <f t="shared" si="0"/>
        <v>Densité (masse volumique) / Specific gravityJ04803</v>
      </c>
    </row>
    <row r="42" spans="1:8">
      <c r="A42" s="6" t="s">
        <v>23</v>
      </c>
      <c r="B42" s="7" t="s">
        <v>24</v>
      </c>
      <c r="C42" s="7" t="s">
        <v>45</v>
      </c>
      <c r="D42" s="8" t="s">
        <v>44</v>
      </c>
      <c r="E42" s="9" t="s">
        <v>14</v>
      </c>
      <c r="F42" s="10">
        <v>40520</v>
      </c>
      <c r="G42" s="11">
        <v>41615</v>
      </c>
      <c r="H42" s="2" t="str">
        <f t="shared" si="0"/>
        <v>Viscosité / Viscosity Brookfield (RVT, broche D, 2.5 rpm, 25°C)J04803</v>
      </c>
    </row>
    <row r="43" spans="1:8">
      <c r="A43" s="6" t="s">
        <v>26</v>
      </c>
      <c r="B43" s="7" t="s">
        <v>27</v>
      </c>
      <c r="C43" s="7" t="s">
        <v>7</v>
      </c>
      <c r="D43" s="8" t="s">
        <v>44</v>
      </c>
      <c r="E43" s="9" t="s">
        <v>14</v>
      </c>
      <c r="F43" s="10">
        <v>40520</v>
      </c>
      <c r="G43" s="11">
        <v>41615</v>
      </c>
      <c r="H43" s="2" t="str">
        <f t="shared" si="0"/>
        <v>Centrifugation 2 x 15' 3000 tr/minJ04803</v>
      </c>
    </row>
    <row r="44" spans="1:8">
      <c r="A44" s="6" t="s">
        <v>11</v>
      </c>
      <c r="B44" s="7" t="s">
        <v>12</v>
      </c>
      <c r="C44" s="7" t="s">
        <v>7</v>
      </c>
      <c r="D44" s="8" t="s">
        <v>46</v>
      </c>
      <c r="E44" s="9" t="s">
        <v>14</v>
      </c>
      <c r="F44" s="10">
        <v>40583</v>
      </c>
      <c r="G44" s="11">
        <v>42043</v>
      </c>
      <c r="H44" s="2" t="str">
        <f t="shared" si="0"/>
        <v>Aspect / AppearanceK00637</v>
      </c>
    </row>
    <row r="45" spans="1:8">
      <c r="A45" s="6" t="s">
        <v>15</v>
      </c>
      <c r="B45" s="7" t="s">
        <v>16</v>
      </c>
      <c r="C45" s="7" t="s">
        <v>7</v>
      </c>
      <c r="D45" s="8" t="s">
        <v>46</v>
      </c>
      <c r="E45" s="9" t="s">
        <v>14</v>
      </c>
      <c r="F45" s="10">
        <v>40583</v>
      </c>
      <c r="G45" s="11">
        <v>42043</v>
      </c>
      <c r="H45" s="2" t="str">
        <f t="shared" si="0"/>
        <v>Couleur / ColourK00637</v>
      </c>
    </row>
    <row r="46" spans="1:8">
      <c r="A46" s="6" t="s">
        <v>17</v>
      </c>
      <c r="B46" s="7" t="s">
        <v>18</v>
      </c>
      <c r="C46" s="7" t="s">
        <v>7</v>
      </c>
      <c r="D46" s="8" t="s">
        <v>46</v>
      </c>
      <c r="E46" s="9" t="s">
        <v>14</v>
      </c>
      <c r="F46" s="10">
        <v>40583</v>
      </c>
      <c r="G46" s="11">
        <v>42043</v>
      </c>
      <c r="H46" s="2" t="str">
        <f t="shared" si="0"/>
        <v>Odeur / SmellK00637</v>
      </c>
    </row>
    <row r="47" spans="1:8">
      <c r="A47" s="6" t="s">
        <v>8</v>
      </c>
      <c r="B47" s="7" t="s">
        <v>9</v>
      </c>
      <c r="C47" s="7" t="s">
        <v>47</v>
      </c>
      <c r="D47" s="8" t="s">
        <v>46</v>
      </c>
      <c r="E47" s="9" t="s">
        <v>14</v>
      </c>
      <c r="F47" s="10">
        <v>40583</v>
      </c>
      <c r="G47" s="11">
        <v>42043</v>
      </c>
      <c r="H47" s="2" t="str">
        <f t="shared" si="0"/>
        <v>pH (20°C)K00637</v>
      </c>
    </row>
    <row r="48" spans="1:8">
      <c r="A48" s="6" t="s">
        <v>20</v>
      </c>
      <c r="B48" s="7" t="s">
        <v>21</v>
      </c>
      <c r="C48" s="7" t="s">
        <v>48</v>
      </c>
      <c r="D48" s="8" t="s">
        <v>46</v>
      </c>
      <c r="E48" s="9" t="s">
        <v>14</v>
      </c>
      <c r="F48" s="10">
        <v>40583</v>
      </c>
      <c r="G48" s="11">
        <v>42043</v>
      </c>
      <c r="H48" s="2" t="str">
        <f t="shared" si="0"/>
        <v>Densité (masse volumique) / Specific gravityK00637</v>
      </c>
    </row>
    <row r="49" spans="1:8">
      <c r="A49" s="6" t="s">
        <v>23</v>
      </c>
      <c r="B49" s="7" t="s">
        <v>24</v>
      </c>
      <c r="C49" s="7" t="s">
        <v>49</v>
      </c>
      <c r="D49" s="8" t="s">
        <v>46</v>
      </c>
      <c r="E49" s="9" t="s">
        <v>14</v>
      </c>
      <c r="F49" s="10">
        <v>40583</v>
      </c>
      <c r="G49" s="11">
        <v>42043</v>
      </c>
      <c r="H49" s="2" t="str">
        <f t="shared" si="0"/>
        <v>Viscosité / Viscosity Brookfield (RVT, broche D, 2.5 rpm, 25°C)K00637</v>
      </c>
    </row>
    <row r="50" spans="1:8">
      <c r="A50" s="6" t="s">
        <v>26</v>
      </c>
      <c r="B50" s="7" t="s">
        <v>27</v>
      </c>
      <c r="C50" s="7" t="s">
        <v>7</v>
      </c>
      <c r="D50" s="8" t="s">
        <v>46</v>
      </c>
      <c r="E50" s="9" t="s">
        <v>14</v>
      </c>
      <c r="F50" s="10">
        <v>40583</v>
      </c>
      <c r="G50" s="11">
        <v>42043</v>
      </c>
      <c r="H50" s="2" t="str">
        <f t="shared" si="0"/>
        <v>Centrifugation 2 x 15' 3000 tr/minK00637</v>
      </c>
    </row>
    <row r="51" spans="1:8">
      <c r="A51" s="6" t="s">
        <v>11</v>
      </c>
      <c r="B51" s="7" t="s">
        <v>12</v>
      </c>
      <c r="C51" s="7" t="s">
        <v>7</v>
      </c>
      <c r="D51" s="8" t="s">
        <v>50</v>
      </c>
      <c r="E51" s="9" t="s">
        <v>14</v>
      </c>
      <c r="F51" s="10">
        <v>40606</v>
      </c>
      <c r="G51" s="11">
        <v>41701</v>
      </c>
      <c r="H51" s="2" t="str">
        <f t="shared" si="0"/>
        <v>Aspect / AppearanceK01015</v>
      </c>
    </row>
    <row r="52" spans="1:8">
      <c r="A52" s="6" t="s">
        <v>15</v>
      </c>
      <c r="B52" s="7" t="s">
        <v>16</v>
      </c>
      <c r="C52" s="7" t="s">
        <v>7</v>
      </c>
      <c r="D52" s="8" t="s">
        <v>50</v>
      </c>
      <c r="E52" s="9" t="s">
        <v>14</v>
      </c>
      <c r="F52" s="10">
        <v>40606</v>
      </c>
      <c r="G52" s="11">
        <v>41701</v>
      </c>
      <c r="H52" s="2" t="str">
        <f t="shared" si="0"/>
        <v>Couleur / ColourK01015</v>
      </c>
    </row>
    <row r="53" spans="1:8">
      <c r="A53" s="6" t="s">
        <v>17</v>
      </c>
      <c r="B53" s="7" t="s">
        <v>18</v>
      </c>
      <c r="C53" s="7" t="s">
        <v>7</v>
      </c>
      <c r="D53" s="8" t="s">
        <v>50</v>
      </c>
      <c r="E53" s="9" t="s">
        <v>14</v>
      </c>
      <c r="F53" s="10">
        <v>40606</v>
      </c>
      <c r="G53" s="11">
        <v>41701</v>
      </c>
      <c r="H53" s="2" t="str">
        <f t="shared" si="0"/>
        <v>Odeur / SmellK01015</v>
      </c>
    </row>
    <row r="54" spans="1:8">
      <c r="A54" s="6" t="s">
        <v>8</v>
      </c>
      <c r="B54" s="7" t="s">
        <v>9</v>
      </c>
      <c r="C54" s="7" t="s">
        <v>51</v>
      </c>
      <c r="D54" s="8" t="s">
        <v>50</v>
      </c>
      <c r="E54" s="9" t="s">
        <v>14</v>
      </c>
      <c r="F54" s="10">
        <v>40606</v>
      </c>
      <c r="G54" s="11">
        <v>41701</v>
      </c>
      <c r="H54" s="2" t="str">
        <f t="shared" si="0"/>
        <v>pH (20°C)K01015</v>
      </c>
    </row>
    <row r="55" spans="1:8">
      <c r="A55" s="6" t="s">
        <v>20</v>
      </c>
      <c r="B55" s="7" t="s">
        <v>21</v>
      </c>
      <c r="C55" s="7" t="s">
        <v>52</v>
      </c>
      <c r="D55" s="8" t="s">
        <v>50</v>
      </c>
      <c r="E55" s="9" t="s">
        <v>14</v>
      </c>
      <c r="F55" s="10">
        <v>40606</v>
      </c>
      <c r="G55" s="11">
        <v>41701</v>
      </c>
      <c r="H55" s="2" t="str">
        <f t="shared" si="0"/>
        <v>Densité (masse volumique) / Specific gravityK01015</v>
      </c>
    </row>
    <row r="56" spans="1:8">
      <c r="A56" s="6" t="s">
        <v>23</v>
      </c>
      <c r="B56" s="7" t="s">
        <v>24</v>
      </c>
      <c r="C56" s="7" t="s">
        <v>53</v>
      </c>
      <c r="D56" s="8" t="s">
        <v>50</v>
      </c>
      <c r="E56" s="9" t="s">
        <v>14</v>
      </c>
      <c r="F56" s="10">
        <v>40606</v>
      </c>
      <c r="G56" s="11">
        <v>41701</v>
      </c>
      <c r="H56" s="2" t="str">
        <f t="shared" si="0"/>
        <v>Viscosité / Viscosity Brookfield (RVT, broche D, 2.5 rpm, 25°C)K01015</v>
      </c>
    </row>
    <row r="57" spans="1:8">
      <c r="A57" s="6" t="s">
        <v>26</v>
      </c>
      <c r="B57" s="7" t="s">
        <v>27</v>
      </c>
      <c r="C57" s="7" t="s">
        <v>7</v>
      </c>
      <c r="D57" s="8" t="s">
        <v>50</v>
      </c>
      <c r="E57" s="9" t="s">
        <v>14</v>
      </c>
      <c r="F57" s="10">
        <v>40606</v>
      </c>
      <c r="G57" s="11">
        <v>41701</v>
      </c>
      <c r="H57" s="2" t="str">
        <f t="shared" si="0"/>
        <v>Centrifugation 2 x 15' 3000 tr/minK01015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I65"/>
  <sheetViews>
    <sheetView workbookViewId="0"/>
  </sheetViews>
  <sheetFormatPr defaultColWidth="9.140625" defaultRowHeight="23.25"/>
  <cols>
    <col min="1" max="1" width="29.7109375" style="13" customWidth="1"/>
    <col min="2" max="2" width="33.42578125" style="4" customWidth="1"/>
    <col min="3" max="3" width="35.5703125" style="4" bestFit="1" customWidth="1"/>
    <col min="4" max="4" width="34.85546875" style="4" bestFit="1" customWidth="1"/>
    <col min="5" max="5" width="34.5703125" style="4" customWidth="1"/>
    <col min="6" max="6" width="34.5703125" style="16" customWidth="1"/>
    <col min="7" max="7" width="37.7109375" style="4" customWidth="1"/>
    <col min="8" max="8" width="33.140625" style="4" customWidth="1"/>
    <col min="9" max="11" width="9.140625" style="3"/>
    <col min="12" max="12" width="30.42578125" style="3" bestFit="1" customWidth="1"/>
    <col min="13" max="16384" width="9.140625" style="3"/>
  </cols>
  <sheetData>
    <row r="1" spans="1:9" ht="69.75">
      <c r="A1" s="17" t="s">
        <v>1</v>
      </c>
      <c r="B1" s="21" t="str">
        <f>'Paramètres &amp; Choix'!B1</f>
        <v>Aspect / Appearance</v>
      </c>
      <c r="C1" s="21" t="str">
        <f>'Paramètres &amp; Choix'!C1</f>
        <v>Couleur / Colour</v>
      </c>
      <c r="D1" s="21" t="str">
        <f>'Paramètres &amp; Choix'!D1</f>
        <v>Odeur / Smell</v>
      </c>
      <c r="E1" s="21" t="str">
        <f>'Paramètres &amp; Choix'!E1</f>
        <v>pH (20°C)</v>
      </c>
      <c r="F1" s="21" t="str">
        <f>'Paramètres &amp; Choix'!F1</f>
        <v>Densité (masse volumique) / Specific gravity</v>
      </c>
      <c r="G1" s="21" t="str">
        <f>'Paramètres &amp; Choix'!G1</f>
        <v>Viscosité / Viscosity Brookfield (RVT, broche D, 2.5 rpm, 25°C)</v>
      </c>
      <c r="H1" s="21" t="str">
        <f>'Paramètres &amp; Choix'!H1</f>
        <v>Centrifugation 2 x 15' 3000 tr/min</v>
      </c>
      <c r="I1" s="14"/>
    </row>
    <row r="2" spans="1:9">
      <c r="A2" s="15" t="s">
        <v>13</v>
      </c>
      <c r="B2" s="4" t="str">
        <f>IFERROR(INDEX([0]!MATRICE,MATCH(B$1&amp;$A2,Données!$H:$H,0),MATCH($A$1,Données!$A$1:$G$1,0)),"")</f>
        <v>Pâte / Paste</v>
      </c>
      <c r="C2" s="4" t="str">
        <f>IFERROR(INDEX([0]!MATRICE,MATCH(C$1&amp;$A2,Données!$H:$H,0),MATCH($A$1,Données!$A$1:$G$1,0)),"")</f>
        <v>Vert foncé / Deep green</v>
      </c>
      <c r="D2" s="4" t="str">
        <f>IFERROR(INDEX([0]!MATRICE,MATCH(D$1&amp;$A2,Données!$H:$H,0),MATCH($A$1,Données!$A$1:$G$1,0)),"")</f>
        <v>Menthe,sauge,girofle</v>
      </c>
      <c r="E2" s="4" t="str">
        <f>IFERROR(INDEX([0]!MATRICE,MATCH(E$1&amp;$A2,Données!$H:$H,0),MATCH($A$1,Données!$A$1:$G$1,0)),"")</f>
        <v xml:space="preserve">5,500 - 6,300 </v>
      </c>
      <c r="F2" s="4" t="str">
        <f>IFERROR(INDEX([0]!MATRICE,MATCH(F$1&amp;$A2,Données!$H:$H,0),MATCH($A$1,Données!$A$1:$G$1,0)),"")</f>
        <v xml:space="preserve">0,950 - 1,300 </v>
      </c>
      <c r="G2" s="4" t="str">
        <f>IFERROR(INDEX([0]!MATRICE,MATCH(G$1&amp;$A2,Données!$H:$H,0),MATCH($A$1,Données!$A$1:$G$1,0)),"")</f>
        <v>100 000,000 - 500 000,000 cps</v>
      </c>
      <c r="H2" s="4" t="str">
        <f>IFERROR(INDEX([0]!MATRICE,MATCH(H$1&amp;$A2,Données!$H:$H,0),MATCH($A$1,Données!$A$1:$G$1,0)),"")</f>
        <v>Stable</v>
      </c>
    </row>
    <row r="3" spans="1:9">
      <c r="A3" s="15" t="s">
        <v>28</v>
      </c>
      <c r="B3" s="4" t="str">
        <f>IFERROR(INDEX([0]!MATRICE,MATCH(B$1&amp;$A3,Données!$H:$H,0),MATCH($A$1,Données!$A$1:$G$1,0)),"")</f>
        <v>Pâte / Paste</v>
      </c>
      <c r="C3" s="4" t="str">
        <f>IFERROR(INDEX([0]!MATRICE,MATCH(C$1&amp;$A3,Données!$H:$H,0),MATCH($A$1,Données!$A$1:$G$1,0)),"")</f>
        <v>Vert foncé / Deep green</v>
      </c>
      <c r="D3" s="4" t="str">
        <f>IFERROR(INDEX([0]!MATRICE,MATCH(D$1&amp;$A3,Données!$H:$H,0),MATCH($A$1,Données!$A$1:$G$1,0)),"")</f>
        <v>Menthe,sauge,girofle</v>
      </c>
      <c r="E3" s="4" t="str">
        <f>IFERROR(INDEX([0]!MATRICE,MATCH(E$1&amp;$A3,Données!$H:$H,0),MATCH($A$1,Données!$A$1:$G$1,0)),"")</f>
        <v xml:space="preserve">5,500 - 6,300 </v>
      </c>
      <c r="F3" s="4" t="str">
        <f>IFERROR(INDEX([0]!MATRICE,MATCH(F$1&amp;$A3,Données!$H:$H,0),MATCH($A$1,Données!$A$1:$G$1,0)),"")</f>
        <v xml:space="preserve">0,950 - 1,300 </v>
      </c>
      <c r="G3" s="4" t="str">
        <f>IFERROR(INDEX([0]!MATRICE,MATCH(G$1&amp;$A3,Données!$H:$H,0),MATCH($A$1,Données!$A$1:$G$1,0)),"")</f>
        <v>100 000,000 - 500 000,000 cps</v>
      </c>
      <c r="H3" s="4" t="str">
        <f>IFERROR(INDEX([0]!MATRICE,MATCH(H$1&amp;$A3,Données!$H:$H,0),MATCH($A$1,Données!$A$1:$G$1,0)),"")</f>
        <v>Stable</v>
      </c>
    </row>
    <row r="4" spans="1:9">
      <c r="A4" s="15" t="s">
        <v>32</v>
      </c>
      <c r="B4" s="4" t="str">
        <f>IFERROR(INDEX([0]!MATRICE,MATCH(B$1&amp;$A4,Données!$H:$H,0),MATCH($A$1,Données!$A$1:$G$1,0)),"")</f>
        <v>Pâte / Paste</v>
      </c>
      <c r="C4" s="4" t="str">
        <f>IFERROR(INDEX([0]!MATRICE,MATCH(C$1&amp;$A4,Données!$H:$H,0),MATCH($A$1,Données!$A$1:$G$1,0)),"")</f>
        <v>Vert foncé / Deep green</v>
      </c>
      <c r="D4" s="4" t="str">
        <f>IFERROR(INDEX([0]!MATRICE,MATCH(D$1&amp;$A4,Données!$H:$H,0),MATCH($A$1,Données!$A$1:$G$1,0)),"")</f>
        <v>Menthe,sauge,girofle</v>
      </c>
      <c r="E4" s="4" t="str">
        <f>IFERROR(INDEX([0]!MATRICE,MATCH(E$1&amp;$A4,Données!$H:$H,0),MATCH($A$1,Données!$A$1:$G$1,0)),"")</f>
        <v xml:space="preserve">5,500 - 6,300 </v>
      </c>
      <c r="F4" s="4" t="str">
        <f>IFERROR(INDEX([0]!MATRICE,MATCH(F$1&amp;$A4,Données!$H:$H,0),MATCH($A$1,Données!$A$1:$G$1,0)),"")</f>
        <v xml:space="preserve">0,950 - 1,300 </v>
      </c>
      <c r="G4" s="4" t="str">
        <f>IFERROR(INDEX([0]!MATRICE,MATCH(G$1&amp;$A4,Données!$H:$H,0),MATCH($A$1,Données!$A$1:$G$1,0)),"")</f>
        <v>100 000,000 - 500 000,000 cps</v>
      </c>
      <c r="H4" s="4" t="str">
        <f>IFERROR(INDEX([0]!MATRICE,MATCH(H$1&amp;$A4,Données!$H:$H,0),MATCH($A$1,Données!$A$1:$G$1,0)),"")</f>
        <v>Stable</v>
      </c>
    </row>
    <row r="5" spans="1:9">
      <c r="A5" s="15" t="s">
        <v>36</v>
      </c>
      <c r="B5" s="4" t="str">
        <f>IFERROR(INDEX([0]!MATRICE,MATCH(B$1&amp;$A5,Données!$H:$H,0),MATCH($A$1,Données!$A$1:$G$1,0)),"")</f>
        <v>Pâte / Paste</v>
      </c>
      <c r="C5" s="4" t="str">
        <f>IFERROR(INDEX([0]!MATRICE,MATCH(C$1&amp;$A5,Données!$H:$H,0),MATCH($A$1,Données!$A$1:$G$1,0)),"")</f>
        <v>Vert foncé / Deep green</v>
      </c>
      <c r="D5" s="4" t="str">
        <f>IFERROR(INDEX([0]!MATRICE,MATCH(D$1&amp;$A5,Données!$H:$H,0),MATCH($A$1,Données!$A$1:$G$1,0)),"")</f>
        <v>Menthe,sauge,girofle</v>
      </c>
      <c r="E5" s="4" t="str">
        <f>IFERROR(INDEX([0]!MATRICE,MATCH(E$1&amp;$A5,Données!$H:$H,0),MATCH($A$1,Données!$A$1:$G$1,0)),"")</f>
        <v xml:space="preserve">5,500 - 6,300 </v>
      </c>
      <c r="F5" s="4" t="str">
        <f>IFERROR(INDEX([0]!MATRICE,MATCH(F$1&amp;$A5,Données!$H:$H,0),MATCH($A$1,Données!$A$1:$G$1,0)),"")</f>
        <v xml:space="preserve">0,950 - 1,300 </v>
      </c>
      <c r="G5" s="4" t="str">
        <f>IFERROR(INDEX([0]!MATRICE,MATCH(G$1&amp;$A5,Données!$H:$H,0),MATCH($A$1,Données!$A$1:$G$1,0)),"")</f>
        <v>100 000,000 - 500 000,000 cps</v>
      </c>
      <c r="H5" s="4" t="str">
        <f>IFERROR(INDEX([0]!MATRICE,MATCH(H$1&amp;$A5,Données!$H:$H,0),MATCH($A$1,Données!$A$1:$G$1,0)),"")</f>
        <v>Stable</v>
      </c>
    </row>
    <row r="6" spans="1:9">
      <c r="A6" s="15" t="s">
        <v>40</v>
      </c>
      <c r="B6" s="4" t="str">
        <f>IFERROR(INDEX([0]!MATRICE,MATCH(B$1&amp;$A6,Données!$H:$H,0),MATCH($A$1,Données!$A$1:$G$1,0)),"")</f>
        <v>Pâte / Paste</v>
      </c>
      <c r="C6" s="4" t="str">
        <f>IFERROR(INDEX([0]!MATRICE,MATCH(C$1&amp;$A6,Données!$H:$H,0),MATCH($A$1,Données!$A$1:$G$1,0)),"")</f>
        <v>Vert foncé / Deep green</v>
      </c>
      <c r="D6" s="4" t="str">
        <f>IFERROR(INDEX([0]!MATRICE,MATCH(D$1&amp;$A6,Données!$H:$H,0),MATCH($A$1,Données!$A$1:$G$1,0)),"")</f>
        <v>Menthe,sauge,girofle</v>
      </c>
      <c r="E6" s="4" t="str">
        <f>IFERROR(INDEX([0]!MATRICE,MATCH(E$1&amp;$A6,Données!$H:$H,0),MATCH($A$1,Données!$A$1:$G$1,0)),"")</f>
        <v xml:space="preserve">5,500 - 6,300 </v>
      </c>
      <c r="F6" s="4" t="str">
        <f>IFERROR(INDEX([0]!MATRICE,MATCH(F$1&amp;$A6,Données!$H:$H,0),MATCH($A$1,Données!$A$1:$G$1,0)),"")</f>
        <v xml:space="preserve">0,950 - 1,300 </v>
      </c>
      <c r="G6" s="4" t="str">
        <f>IFERROR(INDEX([0]!MATRICE,MATCH(G$1&amp;$A6,Données!$H:$H,0),MATCH($A$1,Données!$A$1:$G$1,0)),"")</f>
        <v>100 000,000 - 500 000,000 cps</v>
      </c>
      <c r="H6" s="4" t="str">
        <f>IFERROR(INDEX([0]!MATRICE,MATCH(H$1&amp;$A6,Données!$H:$H,0),MATCH($A$1,Données!$A$1:$G$1,0)),"")</f>
        <v>Stable</v>
      </c>
    </row>
    <row r="7" spans="1:9">
      <c r="A7" s="15" t="s">
        <v>44</v>
      </c>
      <c r="B7" s="4" t="str">
        <f>IFERROR(INDEX([0]!MATRICE,MATCH(B$1&amp;$A7,Données!$H:$H,0),MATCH($A$1,Données!$A$1:$G$1,0)),"")</f>
        <v>Pâte / Paste</v>
      </c>
      <c r="C7" s="4" t="str">
        <f>IFERROR(INDEX([0]!MATRICE,MATCH(C$1&amp;$A7,Données!$H:$H,0),MATCH($A$1,Données!$A$1:$G$1,0)),"")</f>
        <v>Vert foncé / Deep green</v>
      </c>
      <c r="D7" s="4" t="str">
        <f>IFERROR(INDEX([0]!MATRICE,MATCH(D$1&amp;$A7,Données!$H:$H,0),MATCH($A$1,Données!$A$1:$G$1,0)),"")</f>
        <v>Menthe,sauge,girofle</v>
      </c>
      <c r="E7" s="4" t="str">
        <f>IFERROR(INDEX([0]!MATRICE,MATCH(E$1&amp;$A7,Données!$H:$H,0),MATCH($A$1,Données!$A$1:$G$1,0)),"")</f>
        <v xml:space="preserve">5,500 - 6,300 </v>
      </c>
      <c r="F7" s="4" t="str">
        <f>IFERROR(INDEX([0]!MATRICE,MATCH(F$1&amp;$A7,Données!$H:$H,0),MATCH($A$1,Données!$A$1:$G$1,0)),"")</f>
        <v xml:space="preserve">0,950 - 1,300 </v>
      </c>
      <c r="G7" s="4" t="str">
        <f>IFERROR(INDEX([0]!MATRICE,MATCH(G$1&amp;$A7,Données!$H:$H,0),MATCH($A$1,Données!$A$1:$G$1,0)),"")</f>
        <v>100 000,000 - 500 000,000 cps</v>
      </c>
      <c r="H7" s="4" t="str">
        <f>IFERROR(INDEX([0]!MATRICE,MATCH(H$1&amp;$A7,Données!$H:$H,0),MATCH($A$1,Données!$A$1:$G$1,0)),"")</f>
        <v>Stable</v>
      </c>
    </row>
    <row r="8" spans="1:9">
      <c r="A8" s="15" t="s">
        <v>46</v>
      </c>
      <c r="B8" s="4" t="str">
        <f>IFERROR(INDEX([0]!MATRICE,MATCH(B$1&amp;$A8,Données!$H:$H,0),MATCH($A$1,Données!$A$1:$G$1,0)),"")</f>
        <v>Pâte / Paste</v>
      </c>
      <c r="C8" s="4" t="str">
        <f>IFERROR(INDEX([0]!MATRICE,MATCH(C$1&amp;$A8,Données!$H:$H,0),MATCH($A$1,Données!$A$1:$G$1,0)),"")</f>
        <v>Vert foncé / Deep green</v>
      </c>
      <c r="D8" s="4" t="str">
        <f>IFERROR(INDEX([0]!MATRICE,MATCH(D$1&amp;$A8,Données!$H:$H,0),MATCH($A$1,Données!$A$1:$G$1,0)),"")</f>
        <v>Menthe,sauge,girofle</v>
      </c>
      <c r="E8" s="4" t="str">
        <f>IFERROR(INDEX([0]!MATRICE,MATCH(E$1&amp;$A8,Données!$H:$H,0),MATCH($A$1,Données!$A$1:$G$1,0)),"")</f>
        <v xml:space="preserve">5,500 - 6,300 </v>
      </c>
      <c r="F8" s="4" t="str">
        <f>IFERROR(INDEX([0]!MATRICE,MATCH(F$1&amp;$A8,Données!$H:$H,0),MATCH($A$1,Données!$A$1:$G$1,0)),"")</f>
        <v xml:space="preserve">0,950 - 1,300 </v>
      </c>
      <c r="G8" s="4" t="str">
        <f>IFERROR(INDEX([0]!MATRICE,MATCH(G$1&amp;$A8,Données!$H:$H,0),MATCH($A$1,Données!$A$1:$G$1,0)),"")</f>
        <v>100 000,000 - 500 000,000 cps</v>
      </c>
      <c r="H8" s="4" t="str">
        <f>IFERROR(INDEX([0]!MATRICE,MATCH(H$1&amp;$A8,Données!$H:$H,0),MATCH($A$1,Données!$A$1:$G$1,0)),"")</f>
        <v>Stable</v>
      </c>
    </row>
    <row r="9" spans="1:9">
      <c r="A9" s="15" t="s">
        <v>50</v>
      </c>
      <c r="B9" s="4" t="str">
        <f>IFERROR(INDEX([0]!MATRICE,MATCH(B$1&amp;$A9,Données!$H:$H,0),MATCH($A$1,Données!$A$1:$G$1,0)),"")</f>
        <v>Pâte / Paste</v>
      </c>
      <c r="C9" s="4" t="str">
        <f>IFERROR(INDEX([0]!MATRICE,MATCH(C$1&amp;$A9,Données!$H:$H,0),MATCH($A$1,Données!$A$1:$G$1,0)),"")</f>
        <v>Vert foncé / Deep green</v>
      </c>
      <c r="D9" s="4" t="str">
        <f>IFERROR(INDEX([0]!MATRICE,MATCH(D$1&amp;$A9,Données!$H:$H,0),MATCH($A$1,Données!$A$1:$G$1,0)),"")</f>
        <v>Menthe,sauge,girofle</v>
      </c>
      <c r="E9" s="4" t="str">
        <f>IFERROR(INDEX([0]!MATRICE,MATCH(E$1&amp;$A9,Données!$H:$H,0),MATCH($A$1,Données!$A$1:$G$1,0)),"")</f>
        <v xml:space="preserve">5,500 - 6,300 </v>
      </c>
      <c r="F9" s="4" t="str">
        <f>IFERROR(INDEX([0]!MATRICE,MATCH(F$1&amp;$A9,Données!$H:$H,0),MATCH($A$1,Données!$A$1:$G$1,0)),"")</f>
        <v xml:space="preserve">0,950 - 1,300 </v>
      </c>
      <c r="G9" s="4" t="str">
        <f>IFERROR(INDEX([0]!MATRICE,MATCH(G$1&amp;$A9,Données!$H:$H,0),MATCH($A$1,Données!$A$1:$G$1,0)),"")</f>
        <v>100 000,000 - 500 000,000 cps</v>
      </c>
      <c r="H9" s="4" t="str">
        <f>IFERROR(INDEX([0]!MATRICE,MATCH(H$1&amp;$A9,Données!$H:$H,0),MATCH($A$1,Données!$A$1:$G$1,0)),"")</f>
        <v>Stable</v>
      </c>
    </row>
    <row r="10" spans="1:9">
      <c r="A10" s="12"/>
      <c r="B10" s="4" t="str">
        <f>IFERROR(INDEX([0]!MATRICE,MATCH(B$1&amp;$A10,Données!$H:$H,0),MATCH($A$1,Données!$A$1:$G$1,0)),"")</f>
        <v/>
      </c>
      <c r="C10" s="4" t="str">
        <f>IFERROR(INDEX([0]!MATRICE,MATCH(C$1&amp;$A10,Données!$H:$H,0),MATCH($A$1,Données!$A$1:$G$1,0)),"")</f>
        <v/>
      </c>
      <c r="D10" s="4" t="str">
        <f>IFERROR(INDEX([0]!MATRICE,MATCH(D$1&amp;$A10,Données!$H:$H,0),MATCH($A$1,Données!$A$1:$G$1,0)),"")</f>
        <v/>
      </c>
      <c r="E10" s="4" t="str">
        <f>IFERROR(INDEX([0]!MATRICE,MATCH(E$1&amp;$A10,Données!$H:$H,0),MATCH($A$1,Données!$A$1:$G$1,0)),"")</f>
        <v/>
      </c>
      <c r="F10" s="4" t="str">
        <f>IFERROR(INDEX([0]!MATRICE,MATCH(F$1&amp;$A10,Données!$H:$H,0),MATCH($A$1,Données!$A$1:$G$1,0)),"")</f>
        <v/>
      </c>
      <c r="G10" s="4" t="str">
        <f>IFERROR(INDEX([0]!MATRICE,MATCH(G$1&amp;$A10,Données!$H:$H,0),MATCH($A$1,Données!$A$1:$G$1,0)),"")</f>
        <v/>
      </c>
      <c r="H10" s="4" t="str">
        <f>IFERROR(INDEX([0]!MATRICE,MATCH(H$1&amp;$A10,Données!$H:$H,0),MATCH($A$1,Données!$A$1:$G$1,0)),"")</f>
        <v/>
      </c>
    </row>
    <row r="11" spans="1:9">
      <c r="A11" s="12"/>
      <c r="B11" s="4" t="str">
        <f>IFERROR(INDEX([0]!MATRICE,MATCH(B$1&amp;$A11,Données!$H:$H,0),MATCH($A$1,Données!$A$1:$G$1,0)),"")</f>
        <v/>
      </c>
      <c r="C11" s="4" t="str">
        <f>IFERROR(INDEX([0]!MATRICE,MATCH(C$1&amp;$A11,Données!$H:$H,0),MATCH($A$1,Données!$A$1:$G$1,0)),"")</f>
        <v/>
      </c>
      <c r="D11" s="4" t="str">
        <f>IFERROR(INDEX([0]!MATRICE,MATCH(D$1&amp;$A11,Données!$H:$H,0),MATCH($A$1,Données!$A$1:$G$1,0)),"")</f>
        <v/>
      </c>
      <c r="E11" s="4" t="str">
        <f>IFERROR(INDEX([0]!MATRICE,MATCH(E$1&amp;$A11,Données!$H:$H,0),MATCH($A$1,Données!$A$1:$G$1,0)),"")</f>
        <v/>
      </c>
      <c r="F11" s="4" t="str">
        <f>IFERROR(INDEX([0]!MATRICE,MATCH(F$1&amp;$A11,Données!$H:$H,0),MATCH($A$1,Données!$A$1:$G$1,0)),"")</f>
        <v/>
      </c>
      <c r="G11" s="4" t="str">
        <f>IFERROR(INDEX([0]!MATRICE,MATCH(G$1&amp;$A11,Données!$H:$H,0),MATCH($A$1,Données!$A$1:$G$1,0)),"")</f>
        <v/>
      </c>
      <c r="H11" s="4" t="str">
        <f>IFERROR(INDEX([0]!MATRICE,MATCH(H$1&amp;$A11,Données!$H:$H,0),MATCH($A$1,Données!$A$1:$G$1,0)),"")</f>
        <v/>
      </c>
    </row>
    <row r="12" spans="1:9">
      <c r="A12" s="12"/>
      <c r="B12" s="4" t="str">
        <f>IFERROR(INDEX([0]!MATRICE,MATCH(B$1&amp;$A12,Données!$H:$H,0),MATCH($A$1,Données!$A$1:$G$1,0)),"")</f>
        <v/>
      </c>
      <c r="C12" s="4" t="str">
        <f>IFERROR(INDEX([0]!MATRICE,MATCH(C$1&amp;$A12,Données!$H:$H,0),MATCH($A$1,Données!$A$1:$G$1,0)),"")</f>
        <v/>
      </c>
      <c r="D12" s="4" t="str">
        <f>IFERROR(INDEX([0]!MATRICE,MATCH(D$1&amp;$A12,Données!$H:$H,0),MATCH($A$1,Données!$A$1:$G$1,0)),"")</f>
        <v/>
      </c>
      <c r="E12" s="4" t="str">
        <f>IFERROR(INDEX([0]!MATRICE,MATCH(E$1&amp;$A12,Données!$H:$H,0),MATCH($A$1,Données!$A$1:$G$1,0)),"")</f>
        <v/>
      </c>
      <c r="F12" s="4" t="str">
        <f>IFERROR(INDEX([0]!MATRICE,MATCH(F$1&amp;$A12,Données!$H:$H,0),MATCH($A$1,Données!$A$1:$G$1,0)),"")</f>
        <v/>
      </c>
      <c r="G12" s="4" t="str">
        <f>IFERROR(INDEX([0]!MATRICE,MATCH(G$1&amp;$A12,Données!$H:$H,0),MATCH($A$1,Données!$A$1:$G$1,0)),"")</f>
        <v/>
      </c>
      <c r="H12" s="4" t="str">
        <f>IFERROR(INDEX([0]!MATRICE,MATCH(H$1&amp;$A12,Données!$H:$H,0),MATCH($A$1,Données!$A$1:$G$1,0)),"")</f>
        <v/>
      </c>
    </row>
    <row r="13" spans="1:9">
      <c r="A13" s="12"/>
      <c r="B13" s="4" t="str">
        <f>IFERROR(INDEX([0]!MATRICE,MATCH(B$1&amp;$A13,Données!$H:$H,0),MATCH($A$1,Données!$A$1:$G$1,0)),"")</f>
        <v/>
      </c>
      <c r="C13" s="4" t="str">
        <f>IFERROR(INDEX([0]!MATRICE,MATCH(C$1&amp;$A13,Données!$H:$H,0),MATCH($A$1,Données!$A$1:$G$1,0)),"")</f>
        <v/>
      </c>
      <c r="D13" s="4" t="str">
        <f>IFERROR(INDEX([0]!MATRICE,MATCH(D$1&amp;$A13,Données!$H:$H,0),MATCH($A$1,Données!$A$1:$G$1,0)),"")</f>
        <v/>
      </c>
      <c r="E13" s="4" t="str">
        <f>IFERROR(INDEX([0]!MATRICE,MATCH(E$1&amp;$A13,Données!$H:$H,0),MATCH($A$1,Données!$A$1:$G$1,0)),"")</f>
        <v/>
      </c>
      <c r="F13" s="4" t="str">
        <f>IFERROR(INDEX([0]!MATRICE,MATCH(F$1&amp;$A13,Données!$H:$H,0),MATCH($A$1,Données!$A$1:$G$1,0)),"")</f>
        <v/>
      </c>
      <c r="G13" s="4" t="str">
        <f>IFERROR(INDEX([0]!MATRICE,MATCH(G$1&amp;$A13,Données!$H:$H,0),MATCH($A$1,Données!$A$1:$G$1,0)),"")</f>
        <v/>
      </c>
      <c r="H13" s="4" t="str">
        <f>IFERROR(INDEX([0]!MATRICE,MATCH(H$1&amp;$A13,Données!$H:$H,0),MATCH($A$1,Données!$A$1:$G$1,0)),"")</f>
        <v/>
      </c>
    </row>
    <row r="14" spans="1:9">
      <c r="A14" s="12"/>
      <c r="B14" s="4" t="str">
        <f>IFERROR(INDEX([0]!MATRICE,MATCH(B$1&amp;$A14,Données!$H:$H,0),MATCH($A$1,Données!$A$1:$G$1,0)),"")</f>
        <v/>
      </c>
      <c r="C14" s="4" t="str">
        <f>IFERROR(INDEX([0]!MATRICE,MATCH(C$1&amp;$A14,Données!$H:$H,0),MATCH($A$1,Données!$A$1:$G$1,0)),"")</f>
        <v/>
      </c>
      <c r="D14" s="4" t="str">
        <f>IFERROR(INDEX([0]!MATRICE,MATCH(D$1&amp;$A14,Données!$H:$H,0),MATCH($A$1,Données!$A$1:$G$1,0)),"")</f>
        <v/>
      </c>
      <c r="E14" s="4" t="str">
        <f>IFERROR(INDEX([0]!MATRICE,MATCH(E$1&amp;$A14,Données!$H:$H,0),MATCH($A$1,Données!$A$1:$G$1,0)),"")</f>
        <v/>
      </c>
      <c r="F14" s="4" t="str">
        <f>IFERROR(INDEX([0]!MATRICE,MATCH(F$1&amp;$A14,Données!$H:$H,0),MATCH($A$1,Données!$A$1:$G$1,0)),"")</f>
        <v/>
      </c>
      <c r="G14" s="4" t="str">
        <f>IFERROR(INDEX([0]!MATRICE,MATCH(G$1&amp;$A14,Données!$H:$H,0),MATCH($A$1,Données!$A$1:$G$1,0)),"")</f>
        <v/>
      </c>
      <c r="H14" s="4" t="str">
        <f>IFERROR(INDEX([0]!MATRICE,MATCH(H$1&amp;$A14,Données!$H:$H,0),MATCH($A$1,Données!$A$1:$G$1,0)),"")</f>
        <v/>
      </c>
    </row>
    <row r="15" spans="1:9">
      <c r="A15" s="12"/>
      <c r="B15" s="4" t="str">
        <f>IFERROR(INDEX([0]!MATRICE,MATCH(B$1&amp;$A15,Données!$H:$H,0),MATCH($A$1,Données!$A$1:$G$1,0)),"")</f>
        <v/>
      </c>
      <c r="C15" s="4" t="str">
        <f>IFERROR(INDEX([0]!MATRICE,MATCH(C$1&amp;$A15,Données!$H:$H,0),MATCH($A$1,Données!$A$1:$G$1,0)),"")</f>
        <v/>
      </c>
      <c r="D15" s="4" t="str">
        <f>IFERROR(INDEX([0]!MATRICE,MATCH(D$1&amp;$A15,Données!$H:$H,0),MATCH($A$1,Données!$A$1:$G$1,0)),"")</f>
        <v/>
      </c>
      <c r="E15" s="4" t="str">
        <f>IFERROR(INDEX([0]!MATRICE,MATCH(E$1&amp;$A15,Données!$H:$H,0),MATCH($A$1,Données!$A$1:$G$1,0)),"")</f>
        <v/>
      </c>
      <c r="F15" s="4" t="str">
        <f>IFERROR(INDEX([0]!MATRICE,MATCH(F$1&amp;$A15,Données!$H:$H,0),MATCH($A$1,Données!$A$1:$G$1,0)),"")</f>
        <v/>
      </c>
      <c r="G15" s="4" t="str">
        <f>IFERROR(INDEX([0]!MATRICE,MATCH(G$1&amp;$A15,Données!$H:$H,0),MATCH($A$1,Données!$A$1:$G$1,0)),"")</f>
        <v/>
      </c>
      <c r="H15" s="4" t="str">
        <f>IFERROR(INDEX([0]!MATRICE,MATCH(H$1&amp;$A15,Données!$H:$H,0),MATCH($A$1,Données!$A$1:$G$1,0)),"")</f>
        <v/>
      </c>
    </row>
    <row r="16" spans="1:9">
      <c r="A16" s="12"/>
      <c r="B16" s="4" t="str">
        <f>IFERROR(INDEX([0]!MATRICE,MATCH(B$1&amp;$A16,Données!$H:$H,0),MATCH($A$1,Données!$A$1:$G$1,0)),"")</f>
        <v/>
      </c>
      <c r="C16" s="4" t="str">
        <f>IFERROR(INDEX([0]!MATRICE,MATCH(C$1&amp;$A16,Données!$H:$H,0),MATCH($A$1,Données!$A$1:$G$1,0)),"")</f>
        <v/>
      </c>
      <c r="D16" s="4" t="str">
        <f>IFERROR(INDEX([0]!MATRICE,MATCH(D$1&amp;$A16,Données!$H:$H,0),MATCH($A$1,Données!$A$1:$G$1,0)),"")</f>
        <v/>
      </c>
      <c r="E16" s="4" t="str">
        <f>IFERROR(INDEX([0]!MATRICE,MATCH(E$1&amp;$A16,Données!$H:$H,0),MATCH($A$1,Données!$A$1:$G$1,0)),"")</f>
        <v/>
      </c>
      <c r="F16" s="4" t="str">
        <f>IFERROR(INDEX([0]!MATRICE,MATCH(F$1&amp;$A16,Données!$H:$H,0),MATCH($A$1,Données!$A$1:$G$1,0)),"")</f>
        <v/>
      </c>
      <c r="G16" s="4" t="str">
        <f>IFERROR(INDEX([0]!MATRICE,MATCH(G$1&amp;$A16,Données!$H:$H,0),MATCH($A$1,Données!$A$1:$G$1,0)),"")</f>
        <v/>
      </c>
      <c r="H16" s="4" t="str">
        <f>IFERROR(INDEX([0]!MATRICE,MATCH(H$1&amp;$A16,Données!$H:$H,0),MATCH($A$1,Données!$A$1:$G$1,0)),"")</f>
        <v/>
      </c>
    </row>
    <row r="17" spans="1:8">
      <c r="A17" s="12"/>
      <c r="B17" s="4" t="str">
        <f>IFERROR(INDEX([0]!MATRICE,MATCH(B$1&amp;$A17,Données!$H:$H,0),MATCH($A$1,Données!$A$1:$G$1,0)),"")</f>
        <v/>
      </c>
      <c r="C17" s="4" t="str">
        <f>IFERROR(INDEX([0]!MATRICE,MATCH(C$1&amp;$A17,Données!$H:$H,0),MATCH($A$1,Données!$A$1:$G$1,0)),"")</f>
        <v/>
      </c>
      <c r="D17" s="4" t="str">
        <f>IFERROR(INDEX([0]!MATRICE,MATCH(D$1&amp;$A17,Données!$H:$H,0),MATCH($A$1,Données!$A$1:$G$1,0)),"")</f>
        <v/>
      </c>
      <c r="E17" s="4" t="str">
        <f>IFERROR(INDEX([0]!MATRICE,MATCH(E$1&amp;$A17,Données!$H:$H,0),MATCH($A$1,Données!$A$1:$G$1,0)),"")</f>
        <v/>
      </c>
      <c r="F17" s="4" t="str">
        <f>IFERROR(INDEX([0]!MATRICE,MATCH(F$1&amp;$A17,Données!$H:$H,0),MATCH($A$1,Données!$A$1:$G$1,0)),"")</f>
        <v/>
      </c>
      <c r="G17" s="4" t="str">
        <f>IFERROR(INDEX([0]!MATRICE,MATCH(G$1&amp;$A17,Données!$H:$H,0),MATCH($A$1,Données!$A$1:$G$1,0)),"")</f>
        <v/>
      </c>
      <c r="H17" s="4" t="str">
        <f>IFERROR(INDEX([0]!MATRICE,MATCH(H$1&amp;$A17,Données!$H:$H,0),MATCH($A$1,Données!$A$1:$G$1,0)),"")</f>
        <v/>
      </c>
    </row>
    <row r="18" spans="1:8">
      <c r="A18" s="12"/>
      <c r="B18" s="4" t="str">
        <f>IFERROR(INDEX([0]!MATRICE,MATCH(B$1&amp;$A18,Données!$H:$H,0),MATCH($A$1,Données!$A$1:$G$1,0)),"")</f>
        <v/>
      </c>
      <c r="C18" s="4" t="str">
        <f>IFERROR(INDEX([0]!MATRICE,MATCH(C$1&amp;$A18,Données!$H:$H,0),MATCH($A$1,Données!$A$1:$G$1,0)),"")</f>
        <v/>
      </c>
      <c r="D18" s="4" t="str">
        <f>IFERROR(INDEX([0]!MATRICE,MATCH(D$1&amp;$A18,Données!$H:$H,0),MATCH($A$1,Données!$A$1:$G$1,0)),"")</f>
        <v/>
      </c>
      <c r="E18" s="4" t="str">
        <f>IFERROR(INDEX([0]!MATRICE,MATCH(E$1&amp;$A18,Données!$H:$H,0),MATCH($A$1,Données!$A$1:$G$1,0)),"")</f>
        <v/>
      </c>
      <c r="F18" s="4" t="str">
        <f>IFERROR(INDEX([0]!MATRICE,MATCH(F$1&amp;$A18,Données!$H:$H,0),MATCH($A$1,Données!$A$1:$G$1,0)),"")</f>
        <v/>
      </c>
      <c r="G18" s="4" t="str">
        <f>IFERROR(INDEX([0]!MATRICE,MATCH(G$1&amp;$A18,Données!$H:$H,0),MATCH($A$1,Données!$A$1:$G$1,0)),"")</f>
        <v/>
      </c>
      <c r="H18" s="4" t="str">
        <f>IFERROR(INDEX([0]!MATRICE,MATCH(H$1&amp;$A18,Données!$H:$H,0),MATCH($A$1,Données!$A$1:$G$1,0)),"")</f>
        <v/>
      </c>
    </row>
    <row r="19" spans="1:8">
      <c r="A19" s="12"/>
      <c r="B19" s="4" t="str">
        <f>IFERROR(INDEX([0]!MATRICE,MATCH(B$1&amp;$A19,Données!$H:$H,0),MATCH($A$1,Données!$A$1:$G$1,0)),"")</f>
        <v/>
      </c>
      <c r="C19" s="4" t="str">
        <f>IFERROR(INDEX([0]!MATRICE,MATCH(C$1&amp;$A19,Données!$H:$H,0),MATCH($A$1,Données!$A$1:$G$1,0)),"")</f>
        <v/>
      </c>
      <c r="D19" s="4" t="str">
        <f>IFERROR(INDEX([0]!MATRICE,MATCH(D$1&amp;$A19,Données!$H:$H,0),MATCH($A$1,Données!$A$1:$G$1,0)),"")</f>
        <v/>
      </c>
      <c r="E19" s="4" t="str">
        <f>IFERROR(INDEX([0]!MATRICE,MATCH(E$1&amp;$A19,Données!$H:$H,0),MATCH($A$1,Données!$A$1:$G$1,0)),"")</f>
        <v/>
      </c>
      <c r="F19" s="4" t="str">
        <f>IFERROR(INDEX([0]!MATRICE,MATCH(F$1&amp;$A19,Données!$H:$H,0),MATCH($A$1,Données!$A$1:$G$1,0)),"")</f>
        <v/>
      </c>
      <c r="G19" s="4" t="str">
        <f>IFERROR(INDEX([0]!MATRICE,MATCH(G$1&amp;$A19,Données!$H:$H,0),MATCH($A$1,Données!$A$1:$G$1,0)),"")</f>
        <v/>
      </c>
      <c r="H19" s="4" t="str">
        <f>IFERROR(INDEX([0]!MATRICE,MATCH(H$1&amp;$A19,Données!$H:$H,0),MATCH($A$1,Données!$A$1:$G$1,0)),"")</f>
        <v/>
      </c>
    </row>
    <row r="20" spans="1:8">
      <c r="A20" s="12"/>
      <c r="B20" s="4" t="str">
        <f>IFERROR(INDEX([0]!MATRICE,MATCH(B$1&amp;$A20,Données!$H:$H,0),MATCH($A$1,Données!$A$1:$G$1,0)),"")</f>
        <v/>
      </c>
      <c r="C20" s="4" t="str">
        <f>IFERROR(INDEX([0]!MATRICE,MATCH(C$1&amp;$A20,Données!$H:$H,0),MATCH($A$1,Données!$A$1:$G$1,0)),"")</f>
        <v/>
      </c>
      <c r="D20" s="4" t="str">
        <f>IFERROR(INDEX([0]!MATRICE,MATCH(D$1&amp;$A20,Données!$H:$H,0),MATCH($A$1,Données!$A$1:$G$1,0)),"")</f>
        <v/>
      </c>
      <c r="E20" s="4" t="str">
        <f>IFERROR(INDEX([0]!MATRICE,MATCH(E$1&amp;$A20,Données!$H:$H,0),MATCH($A$1,Données!$A$1:$G$1,0)),"")</f>
        <v/>
      </c>
      <c r="F20" s="4" t="str">
        <f>IFERROR(INDEX([0]!MATRICE,MATCH(F$1&amp;$A20,Données!$H:$H,0),MATCH($A$1,Données!$A$1:$G$1,0)),"")</f>
        <v/>
      </c>
      <c r="G20" s="4" t="str">
        <f>IFERROR(INDEX([0]!MATRICE,MATCH(G$1&amp;$A20,Données!$H:$H,0),MATCH($A$1,Données!$A$1:$G$1,0)),"")</f>
        <v/>
      </c>
      <c r="H20" s="4" t="str">
        <f>IFERROR(INDEX([0]!MATRICE,MATCH(H$1&amp;$A20,Données!$H:$H,0),MATCH($A$1,Données!$A$1:$G$1,0)),"")</f>
        <v/>
      </c>
    </row>
    <row r="21" spans="1:8">
      <c r="A21" s="12"/>
      <c r="B21" s="4" t="str">
        <f>IFERROR(INDEX([0]!MATRICE,MATCH(B$1&amp;$A21,Données!$H:$H,0),MATCH($A$1,Données!$A$1:$G$1,0)),"")</f>
        <v/>
      </c>
      <c r="C21" s="4" t="str">
        <f>IFERROR(INDEX([0]!MATRICE,MATCH(C$1&amp;$A21,Données!$H:$H,0),MATCH($A$1,Données!$A$1:$G$1,0)),"")</f>
        <v/>
      </c>
      <c r="D21" s="4" t="str">
        <f>IFERROR(INDEX([0]!MATRICE,MATCH(D$1&amp;$A21,Données!$H:$H,0),MATCH($A$1,Données!$A$1:$G$1,0)),"")</f>
        <v/>
      </c>
      <c r="E21" s="4" t="str">
        <f>IFERROR(INDEX([0]!MATRICE,MATCH(E$1&amp;$A21,Données!$H:$H,0),MATCH($A$1,Données!$A$1:$G$1,0)),"")</f>
        <v/>
      </c>
      <c r="F21" s="4" t="str">
        <f>IFERROR(INDEX([0]!MATRICE,MATCH(F$1&amp;$A21,Données!$H:$H,0),MATCH($A$1,Données!$A$1:$G$1,0)),"")</f>
        <v/>
      </c>
      <c r="G21" s="4" t="str">
        <f>IFERROR(INDEX([0]!MATRICE,MATCH(G$1&amp;$A21,Données!$H:$H,0),MATCH($A$1,Données!$A$1:$G$1,0)),"")</f>
        <v/>
      </c>
      <c r="H21" s="4" t="str">
        <f>IFERROR(INDEX([0]!MATRICE,MATCH(H$1&amp;$A21,Données!$H:$H,0),MATCH($A$1,Données!$A$1:$G$1,0)),"")</f>
        <v/>
      </c>
    </row>
    <row r="22" spans="1:8">
      <c r="A22" s="12"/>
      <c r="B22" s="4" t="str">
        <f>IFERROR(INDEX([0]!MATRICE,MATCH(B$1&amp;$A22,Données!$H:$H,0),MATCH($A$1,Données!$A$1:$G$1,0)),"")</f>
        <v/>
      </c>
      <c r="C22" s="4" t="str">
        <f>IFERROR(INDEX([0]!MATRICE,MATCH(C$1&amp;$A22,Données!$H:$H,0),MATCH($A$1,Données!$A$1:$G$1,0)),"")</f>
        <v/>
      </c>
      <c r="D22" s="4" t="str">
        <f>IFERROR(INDEX([0]!MATRICE,MATCH(D$1&amp;$A22,Données!$H:$H,0),MATCH($A$1,Données!$A$1:$G$1,0)),"")</f>
        <v/>
      </c>
      <c r="E22" s="4" t="str">
        <f>IFERROR(INDEX([0]!MATRICE,MATCH(E$1&amp;$A22,Données!$H:$H,0),MATCH($A$1,Données!$A$1:$G$1,0)),"")</f>
        <v/>
      </c>
      <c r="F22" s="4" t="str">
        <f>IFERROR(INDEX([0]!MATRICE,MATCH(F$1&amp;$A22,Données!$H:$H,0),MATCH($A$1,Données!$A$1:$G$1,0)),"")</f>
        <v/>
      </c>
      <c r="G22" s="4" t="str">
        <f>IFERROR(INDEX([0]!MATRICE,MATCH(G$1&amp;$A22,Données!$H:$H,0),MATCH($A$1,Données!$A$1:$G$1,0)),"")</f>
        <v/>
      </c>
      <c r="H22" s="4" t="str">
        <f>IFERROR(INDEX([0]!MATRICE,MATCH(H$1&amp;$A22,Données!$H:$H,0),MATCH($A$1,Données!$A$1:$G$1,0)),"")</f>
        <v/>
      </c>
    </row>
    <row r="23" spans="1:8">
      <c r="A23" s="12"/>
      <c r="B23" s="4" t="str">
        <f>IFERROR(INDEX([0]!MATRICE,MATCH(B$1&amp;$A23,Données!$H:$H,0),MATCH($A$1,Données!$A$1:$G$1,0)),"")</f>
        <v/>
      </c>
      <c r="C23" s="4" t="str">
        <f>IFERROR(INDEX([0]!MATRICE,MATCH(C$1&amp;$A23,Données!$H:$H,0),MATCH($A$1,Données!$A$1:$G$1,0)),"")</f>
        <v/>
      </c>
      <c r="D23" s="4" t="str">
        <f>IFERROR(INDEX([0]!MATRICE,MATCH(D$1&amp;$A23,Données!$H:$H,0),MATCH($A$1,Données!$A$1:$G$1,0)),"")</f>
        <v/>
      </c>
      <c r="E23" s="4" t="str">
        <f>IFERROR(INDEX([0]!MATRICE,MATCH(E$1&amp;$A23,Données!$H:$H,0),MATCH($A$1,Données!$A$1:$G$1,0)),"")</f>
        <v/>
      </c>
      <c r="F23" s="4" t="str">
        <f>IFERROR(INDEX([0]!MATRICE,MATCH(F$1&amp;$A23,Données!$H:$H,0),MATCH($A$1,Données!$A$1:$G$1,0)),"")</f>
        <v/>
      </c>
      <c r="G23" s="4" t="str">
        <f>IFERROR(INDEX([0]!MATRICE,MATCH(G$1&amp;$A23,Données!$H:$H,0),MATCH($A$1,Données!$A$1:$G$1,0)),"")</f>
        <v/>
      </c>
      <c r="H23" s="4" t="str">
        <f>IFERROR(INDEX([0]!MATRICE,MATCH(H$1&amp;$A23,Données!$H:$H,0),MATCH($A$1,Données!$A$1:$G$1,0)),"")</f>
        <v/>
      </c>
    </row>
    <row r="24" spans="1:8">
      <c r="A24" s="12"/>
      <c r="B24" s="4" t="str">
        <f>IFERROR(INDEX([0]!MATRICE,MATCH(B$1&amp;$A24,Données!$H:$H,0),MATCH($A$1,Données!$A$1:$G$1,0)),"")</f>
        <v/>
      </c>
      <c r="C24" s="4" t="str">
        <f>IFERROR(INDEX([0]!MATRICE,MATCH(C$1&amp;$A24,Données!$H:$H,0),MATCH($A$1,Données!$A$1:$G$1,0)),"")</f>
        <v/>
      </c>
      <c r="D24" s="4" t="str">
        <f>IFERROR(INDEX([0]!MATRICE,MATCH(D$1&amp;$A24,Données!$H:$H,0),MATCH($A$1,Données!$A$1:$G$1,0)),"")</f>
        <v/>
      </c>
      <c r="E24" s="4" t="str">
        <f>IFERROR(INDEX([0]!MATRICE,MATCH(E$1&amp;$A24,Données!$H:$H,0),MATCH($A$1,Données!$A$1:$G$1,0)),"")</f>
        <v/>
      </c>
      <c r="F24" s="4" t="str">
        <f>IFERROR(INDEX([0]!MATRICE,MATCH(F$1&amp;$A24,Données!$H:$H,0),MATCH($A$1,Données!$A$1:$G$1,0)),"")</f>
        <v/>
      </c>
      <c r="G24" s="4" t="str">
        <f>IFERROR(INDEX([0]!MATRICE,MATCH(G$1&amp;$A24,Données!$H:$H,0),MATCH($A$1,Données!$A$1:$G$1,0)),"")</f>
        <v/>
      </c>
      <c r="H24" s="4" t="str">
        <f>IFERROR(INDEX([0]!MATRICE,MATCH(H$1&amp;$A24,Données!$H:$H,0),MATCH($A$1,Données!$A$1:$G$1,0)),"")</f>
        <v/>
      </c>
    </row>
    <row r="25" spans="1:8">
      <c r="A25" s="12"/>
      <c r="B25" s="4" t="str">
        <f>IFERROR(INDEX([0]!MATRICE,MATCH(B$1&amp;$A25,Données!$H:$H,0),MATCH($A$1,Données!$A$1:$G$1,0)),"")</f>
        <v/>
      </c>
      <c r="C25" s="4" t="str">
        <f>IFERROR(INDEX([0]!MATRICE,MATCH(C$1&amp;$A25,Données!$H:$H,0),MATCH($A$1,Données!$A$1:$G$1,0)),"")</f>
        <v/>
      </c>
      <c r="D25" s="4" t="str">
        <f>IFERROR(INDEX([0]!MATRICE,MATCH(D$1&amp;$A25,Données!$H:$H,0),MATCH($A$1,Données!$A$1:$G$1,0)),"")</f>
        <v/>
      </c>
      <c r="E25" s="4" t="str">
        <f>IFERROR(INDEX([0]!MATRICE,MATCH(E$1&amp;$A25,Données!$H:$H,0),MATCH($A$1,Données!$A$1:$G$1,0)),"")</f>
        <v/>
      </c>
      <c r="F25" s="4" t="str">
        <f>IFERROR(INDEX([0]!MATRICE,MATCH(F$1&amp;$A25,Données!$H:$H,0),MATCH($A$1,Données!$A$1:$G$1,0)),"")</f>
        <v/>
      </c>
      <c r="G25" s="4" t="str">
        <f>IFERROR(INDEX([0]!MATRICE,MATCH(G$1&amp;$A25,Données!$H:$H,0),MATCH($A$1,Données!$A$1:$G$1,0)),"")</f>
        <v/>
      </c>
      <c r="H25" s="4" t="str">
        <f>IFERROR(INDEX([0]!MATRICE,MATCH(H$1&amp;$A25,Données!$H:$H,0),MATCH($A$1,Données!$A$1:$G$1,0)),"")</f>
        <v/>
      </c>
    </row>
    <row r="26" spans="1:8">
      <c r="A26" s="12"/>
    </row>
    <row r="27" spans="1:8">
      <c r="A27" s="12"/>
    </row>
    <row r="28" spans="1:8">
      <c r="A28" s="12"/>
    </row>
    <row r="29" spans="1:8">
      <c r="A29" s="12"/>
    </row>
    <row r="30" spans="1:8">
      <c r="A30" s="12"/>
    </row>
    <row r="31" spans="1:8">
      <c r="A31" s="12"/>
    </row>
    <row r="32" spans="1:8">
      <c r="A32" s="12"/>
    </row>
    <row r="33" spans="1:1">
      <c r="A33" s="12"/>
    </row>
    <row r="34" spans="1:1">
      <c r="A34" s="12"/>
    </row>
    <row r="35" spans="1:1">
      <c r="A35" s="12"/>
    </row>
    <row r="36" spans="1:1">
      <c r="A36" s="12"/>
    </row>
    <row r="37" spans="1:1">
      <c r="A37" s="12"/>
    </row>
    <row r="38" spans="1:1">
      <c r="A38" s="12"/>
    </row>
    <row r="39" spans="1:1">
      <c r="A39" s="12"/>
    </row>
    <row r="40" spans="1:1">
      <c r="A40" s="12"/>
    </row>
    <row r="41" spans="1:1">
      <c r="A41" s="12"/>
    </row>
    <row r="42" spans="1:1">
      <c r="A42" s="12"/>
    </row>
    <row r="43" spans="1:1">
      <c r="A43" s="12"/>
    </row>
    <row r="44" spans="1:1">
      <c r="A44" s="12"/>
    </row>
    <row r="45" spans="1:1">
      <c r="A45" s="12"/>
    </row>
    <row r="46" spans="1:1">
      <c r="A46" s="12"/>
    </row>
    <row r="47" spans="1:1">
      <c r="A47" s="12"/>
    </row>
    <row r="48" spans="1:1">
      <c r="A48" s="12"/>
    </row>
    <row r="49" spans="1:1">
      <c r="A49" s="12"/>
    </row>
    <row r="50" spans="1:1">
      <c r="A50" s="12"/>
    </row>
    <row r="51" spans="1:1">
      <c r="A51" s="12"/>
    </row>
    <row r="52" spans="1:1">
      <c r="A52" s="12"/>
    </row>
    <row r="53" spans="1:1">
      <c r="A53" s="12"/>
    </row>
    <row r="54" spans="1:1">
      <c r="A54" s="12"/>
    </row>
    <row r="55" spans="1:1">
      <c r="A55" s="12"/>
    </row>
    <row r="56" spans="1:1">
      <c r="A56" s="12"/>
    </row>
    <row r="57" spans="1:1">
      <c r="A57" s="12"/>
    </row>
    <row r="58" spans="1:1">
      <c r="A58" s="12"/>
    </row>
    <row r="59" spans="1:1">
      <c r="A59" s="12"/>
    </row>
    <row r="60" spans="1:1">
      <c r="A60" s="12"/>
    </row>
    <row r="61" spans="1:1">
      <c r="A61" s="12"/>
    </row>
    <row r="62" spans="1:1">
      <c r="A62" s="12"/>
    </row>
    <row r="63" spans="1:1">
      <c r="A63" s="12"/>
    </row>
    <row r="64" spans="1:1">
      <c r="A64" s="12"/>
    </row>
    <row r="65" spans="1:1">
      <c r="A65" s="12"/>
    </row>
  </sheetData>
  <dataValidations count="1">
    <dataValidation type="list" allowBlank="1" showInputMessage="1" showErrorMessage="1" sqref="A1">
      <formula1>Choix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57"/>
  <sheetViews>
    <sheetView tabSelected="1" workbookViewId="0"/>
  </sheetViews>
  <sheetFormatPr defaultRowHeight="15.75"/>
  <cols>
    <col min="1" max="1" width="30.7109375" style="2" bestFit="1" customWidth="1"/>
    <col min="2" max="2" width="14.7109375" customWidth="1"/>
    <col min="3" max="3" width="10.140625" bestFit="1" customWidth="1"/>
    <col min="4" max="4" width="8.7109375" bestFit="1" customWidth="1"/>
    <col min="5" max="5" width="6.5703125" bestFit="1" customWidth="1"/>
    <col min="6" max="6" width="17.42578125" customWidth="1"/>
    <col min="7" max="7" width="24.28515625" customWidth="1"/>
    <col min="8" max="8" width="15.7109375" customWidth="1"/>
  </cols>
  <sheetData>
    <row r="1" spans="1:8" s="19" customFormat="1" ht="63">
      <c r="A1" s="18"/>
      <c r="B1" s="22" t="s">
        <v>11</v>
      </c>
      <c r="C1" s="22" t="s">
        <v>15</v>
      </c>
      <c r="D1" s="22" t="s">
        <v>17</v>
      </c>
      <c r="E1" s="22" t="s">
        <v>8</v>
      </c>
      <c r="F1" s="22" t="s">
        <v>20</v>
      </c>
      <c r="G1" s="22" t="s">
        <v>23</v>
      </c>
      <c r="H1" s="22" t="s">
        <v>26</v>
      </c>
    </row>
    <row r="2" spans="1:8" ht="15">
      <c r="A2" s="6"/>
    </row>
    <row r="3" spans="1:8">
      <c r="A3" s="20" t="s">
        <v>1</v>
      </c>
    </row>
    <row r="4" spans="1:8">
      <c r="A4" s="20" t="s">
        <v>2</v>
      </c>
    </row>
    <row r="5" spans="1:8">
      <c r="A5" s="20" t="s">
        <v>3</v>
      </c>
    </row>
    <row r="6" spans="1:8">
      <c r="A6" s="20" t="s">
        <v>4</v>
      </c>
    </row>
    <row r="7" spans="1:8">
      <c r="A7" s="20" t="s">
        <v>5</v>
      </c>
    </row>
    <row r="8" spans="1:8">
      <c r="A8" s="20" t="s">
        <v>6</v>
      </c>
    </row>
    <row r="9" spans="1:8" ht="15">
      <c r="A9"/>
    </row>
    <row r="10" spans="1:8" ht="15">
      <c r="A10"/>
    </row>
    <row r="11" spans="1:8" ht="15">
      <c r="A11"/>
    </row>
    <row r="12" spans="1:8" ht="15">
      <c r="A12"/>
    </row>
    <row r="13" spans="1:8" ht="15">
      <c r="A13"/>
    </row>
    <row r="14" spans="1:8" ht="15">
      <c r="A14"/>
    </row>
    <row r="15" spans="1:8" ht="15">
      <c r="A15"/>
    </row>
    <row r="16" spans="1:8" ht="15">
      <c r="A16"/>
    </row>
    <row r="17" spans="1:1" ht="15">
      <c r="A17"/>
    </row>
    <row r="18" spans="1:1" ht="15">
      <c r="A18"/>
    </row>
    <row r="19" spans="1:1" ht="15">
      <c r="A19"/>
    </row>
    <row r="20" spans="1:1" ht="15">
      <c r="A20"/>
    </row>
    <row r="21" spans="1:1" ht="15">
      <c r="A21"/>
    </row>
    <row r="22" spans="1:1" ht="15">
      <c r="A22"/>
    </row>
    <row r="23" spans="1:1" ht="15">
      <c r="A23"/>
    </row>
    <row r="24" spans="1:1" ht="15">
      <c r="A24"/>
    </row>
    <row r="25" spans="1:1" ht="15">
      <c r="A25"/>
    </row>
    <row r="26" spans="1:1" ht="15">
      <c r="A26"/>
    </row>
    <row r="27" spans="1:1" ht="15">
      <c r="A27"/>
    </row>
    <row r="28" spans="1:1" ht="15">
      <c r="A28"/>
    </row>
    <row r="29" spans="1:1" ht="15">
      <c r="A29"/>
    </row>
    <row r="30" spans="1:1" ht="15">
      <c r="A30"/>
    </row>
    <row r="31" spans="1:1" ht="15">
      <c r="A31"/>
    </row>
    <row r="32" spans="1:1" ht="15">
      <c r="A32"/>
    </row>
    <row r="33" spans="1:1" ht="15">
      <c r="A33"/>
    </row>
    <row r="34" spans="1:1" ht="15">
      <c r="A34"/>
    </row>
    <row r="35" spans="1:1" ht="15">
      <c r="A35"/>
    </row>
    <row r="36" spans="1:1" ht="15">
      <c r="A36"/>
    </row>
    <row r="37" spans="1:1" ht="15">
      <c r="A37"/>
    </row>
    <row r="38" spans="1:1" ht="15">
      <c r="A38"/>
    </row>
    <row r="39" spans="1:1" ht="15">
      <c r="A39"/>
    </row>
    <row r="40" spans="1:1" ht="15">
      <c r="A40"/>
    </row>
    <row r="41" spans="1:1" ht="15">
      <c r="A41"/>
    </row>
    <row r="42" spans="1:1" ht="15">
      <c r="A42"/>
    </row>
    <row r="43" spans="1:1" ht="15">
      <c r="A43"/>
    </row>
    <row r="44" spans="1:1" ht="15">
      <c r="A44"/>
    </row>
    <row r="45" spans="1:1" ht="15">
      <c r="A45"/>
    </row>
    <row r="46" spans="1:1" ht="15">
      <c r="A46"/>
    </row>
    <row r="47" spans="1:1" ht="15">
      <c r="A47"/>
    </row>
    <row r="48" spans="1:1" ht="15">
      <c r="A48"/>
    </row>
    <row r="49" spans="1:1" ht="15">
      <c r="A49"/>
    </row>
    <row r="50" spans="1:1" ht="15">
      <c r="A50"/>
    </row>
    <row r="51" spans="1:1" ht="15">
      <c r="A51"/>
    </row>
    <row r="52" spans="1:1" ht="15">
      <c r="A52"/>
    </row>
    <row r="53" spans="1:1" ht="15">
      <c r="A53"/>
    </row>
    <row r="54" spans="1:1" ht="15">
      <c r="A54"/>
    </row>
    <row r="55" spans="1:1" ht="15">
      <c r="A55"/>
    </row>
    <row r="56" spans="1:1" ht="15">
      <c r="A56"/>
    </row>
    <row r="57" spans="1:1" ht="15">
      <c r="A5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Données</vt:lpstr>
      <vt:lpstr>Tableau</vt:lpstr>
      <vt:lpstr>Paramètres &amp; Choix</vt:lpstr>
      <vt:lpstr>Choix</vt:lpstr>
      <vt:lpstr>MATRICE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GTR</dc:creator>
  <cp:lastModifiedBy>mduquesn</cp:lastModifiedBy>
  <dcterms:created xsi:type="dcterms:W3CDTF">2015-05-29T08:23:56Z</dcterms:created>
  <dcterms:modified xsi:type="dcterms:W3CDTF">2015-05-29T10:12:57Z</dcterms:modified>
</cp:coreProperties>
</file>