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/>
  </bookViews>
  <sheets>
    <sheet name="Feuil1" sheetId="1" r:id="rId1"/>
  </sheets>
  <calcPr calcId="125725" concurrentCalc="0"/>
</workbook>
</file>

<file path=xl/calcChain.xml><?xml version="1.0" encoding="utf-8"?>
<calcChain xmlns="http://schemas.openxmlformats.org/spreadsheetml/2006/main">
  <c r="F7" i="1"/>
  <c r="B3"/>
  <c r="G1"/>
  <c r="G2"/>
  <c r="G10"/>
  <c r="G9"/>
  <c r="F1"/>
  <c r="F2"/>
  <c r="F10"/>
  <c r="F9"/>
  <c r="G7"/>
  <c r="G6"/>
  <c r="F6"/>
  <c r="F8"/>
</calcChain>
</file>

<file path=xl/sharedStrings.xml><?xml version="1.0" encoding="utf-8"?>
<sst xmlns="http://schemas.openxmlformats.org/spreadsheetml/2006/main" count="24" uniqueCount="24">
  <si>
    <t>coût total</t>
  </si>
  <si>
    <t>mensualité</t>
  </si>
  <si>
    <t xml:space="preserve">apport </t>
  </si>
  <si>
    <t>mensualité + assurance</t>
  </si>
  <si>
    <t>prêt</t>
  </si>
  <si>
    <t>taux</t>
  </si>
  <si>
    <t>assurance</t>
  </si>
  <si>
    <t xml:space="preserve">frais de dossier </t>
  </si>
  <si>
    <t>coût des assurances</t>
  </si>
  <si>
    <t>frais caution</t>
  </si>
  <si>
    <t>capital dispo</t>
  </si>
  <si>
    <t>TEG actuariel</t>
  </si>
  <si>
    <t>TEG proportionnel</t>
  </si>
  <si>
    <t>Pour le calcul du TEG d'un crédit immobilier.</t>
  </si>
  <si>
    <t>Pour le calcul du TEG d'un crédit à la consommation.</t>
  </si>
  <si>
    <t>Colonne F :</t>
  </si>
  <si>
    <t>Colonne G :</t>
  </si>
  <si>
    <t>Versement par la Banque de 25000 € et versement par le client des frais (dossier+caution)</t>
  </si>
  <si>
    <t>Versement par la Banque de 25000 € mais pas de versement par le client des frais (dossier+caution)</t>
  </si>
  <si>
    <t>Le montant emprunté est alors de 25000 €</t>
  </si>
  <si>
    <t>Le montant emprunté est alors de 25537 € (25000+125+412)</t>
  </si>
  <si>
    <t>durée en mois</t>
  </si>
  <si>
    <t>montant des intérêts</t>
  </si>
  <si>
    <r>
      <t xml:space="preserve">Saisir les données en </t>
    </r>
    <r>
      <rPr>
        <b/>
        <sz val="14"/>
        <color theme="3" tint="0.39997558519241921"/>
        <rFont val="Arial"/>
        <family val="2"/>
      </rPr>
      <t>Bleu</t>
    </r>
  </si>
</sst>
</file>

<file path=xl/styles.xml><?xml version="1.0" encoding="utf-8"?>
<styleSheet xmlns="http://schemas.openxmlformats.org/spreadsheetml/2006/main">
  <numFmts count="2">
    <numFmt numFmtId="167" formatCode="#,##0.00\ &quot;€&quot;;[Red]\-#,##0.00\ &quot;€&quot;"/>
    <numFmt numFmtId="172" formatCode="#,##0.00&quot; €&quot;;[Red]\-#,##0.00&quot; €&quot;"/>
  </numFmts>
  <fonts count="5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4"/>
      <color theme="3" tint="0.39997558519241921"/>
      <name val="Arial"/>
      <family val="2"/>
    </font>
    <font>
      <b/>
      <sz val="14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0" xfId="0" applyNumberFormat="1" applyFont="1"/>
    <xf numFmtId="172" fontId="2" fillId="0" borderId="0" xfId="0" applyNumberFormat="1" applyFont="1" applyProtection="1">
      <protection locked="0"/>
    </xf>
    <xf numFmtId="167" fontId="2" fillId="0" borderId="0" xfId="0" applyNumberFormat="1" applyFont="1"/>
    <xf numFmtId="172" fontId="2" fillId="0" borderId="0" xfId="0" applyNumberFormat="1" applyFont="1"/>
    <xf numFmtId="10" fontId="2" fillId="0" borderId="0" xfId="1" applyNumberFormat="1" applyFont="1" applyFill="1" applyBorder="1" applyAlignment="1" applyProtection="1"/>
    <xf numFmtId="10" fontId="2" fillId="2" borderId="0" xfId="0" applyNumberFormat="1" applyFont="1" applyFill="1"/>
    <xf numFmtId="10" fontId="2" fillId="0" borderId="0" xfId="0" applyNumberFormat="1" applyFont="1"/>
    <xf numFmtId="3" fontId="2" fillId="0" borderId="0" xfId="0" applyNumberFormat="1" applyFont="1"/>
    <xf numFmtId="3" fontId="3" fillId="0" borderId="0" xfId="0" applyNumberFormat="1" applyFont="1"/>
    <xf numFmtId="0" fontId="3" fillId="0" borderId="0" xfId="0" applyNumberFormat="1" applyFont="1"/>
    <xf numFmtId="10" fontId="3" fillId="0" borderId="0" xfId="1" applyNumberFormat="1" applyFont="1" applyFill="1" applyBorder="1" applyAlignment="1" applyProtection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xmlns:mc="http://schemas.openxmlformats.org/markup-compatibility/2006" val="808080" mc:Ignorable="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xmlns:mc="http://schemas.openxmlformats.org/markup-compatibility/2006" val="808080" mc:Ignorable="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8"/>
  <sheetViews>
    <sheetView tabSelected="1" workbookViewId="0">
      <selection activeCell="F15" sqref="F15"/>
    </sheetView>
  </sheetViews>
  <sheetFormatPr defaultColWidth="11.42578125" defaultRowHeight="18"/>
  <cols>
    <col min="1" max="1" width="21" style="1" bestFit="1" customWidth="1"/>
    <col min="2" max="2" width="13" style="1" bestFit="1" customWidth="1"/>
    <col min="3" max="4" width="11.42578125" style="1"/>
    <col min="5" max="5" width="29.140625" style="1" customWidth="1"/>
    <col min="6" max="6" width="16.28515625" style="1" customWidth="1"/>
    <col min="7" max="7" width="14" style="1" bestFit="1" customWidth="1"/>
    <col min="8" max="8" width="66.5703125" style="1" bestFit="1" customWidth="1"/>
    <col min="9" max="16384" width="11.42578125" style="1"/>
  </cols>
  <sheetData>
    <row r="1" spans="1:8">
      <c r="A1" s="1" t="s">
        <v>0</v>
      </c>
      <c r="B1" s="10">
        <v>50000</v>
      </c>
      <c r="C1" s="2"/>
      <c r="D1" s="2"/>
      <c r="E1" s="2" t="s">
        <v>1</v>
      </c>
      <c r="F1" s="3">
        <f>PMT(B5/12,B4,B3)</f>
        <v>-166.93277463911051</v>
      </c>
      <c r="G1" s="4">
        <f>PMT(B5/12,B4,B3+B7+B8)</f>
        <v>-170.51849063835863</v>
      </c>
      <c r="H1" s="5"/>
    </row>
    <row r="2" spans="1:8">
      <c r="A2" s="1" t="s">
        <v>2</v>
      </c>
      <c r="B2" s="10">
        <v>25000</v>
      </c>
      <c r="C2" s="2"/>
      <c r="D2" s="2"/>
      <c r="E2" s="2" t="s">
        <v>3</v>
      </c>
      <c r="F2" s="5">
        <f>F1-B6</f>
        <v>-176.73277463911052</v>
      </c>
      <c r="G2" s="5">
        <f>G1-B6</f>
        <v>-180.31849063835864</v>
      </c>
    </row>
    <row r="3" spans="1:8">
      <c r="A3" s="1" t="s">
        <v>4</v>
      </c>
      <c r="B3" s="9">
        <f>B1-B2</f>
        <v>25000</v>
      </c>
      <c r="C3" s="2"/>
      <c r="D3" s="2"/>
      <c r="E3" s="2"/>
      <c r="F3" s="4"/>
      <c r="G3" s="2"/>
    </row>
    <row r="4" spans="1:8">
      <c r="A4" s="1" t="s">
        <v>21</v>
      </c>
      <c r="B4" s="11">
        <v>180</v>
      </c>
      <c r="C4" s="2"/>
      <c r="D4" s="2"/>
      <c r="E4" s="2"/>
      <c r="F4" s="2"/>
      <c r="G4" s="2"/>
    </row>
    <row r="5" spans="1:8">
      <c r="A5" s="1" t="s">
        <v>5</v>
      </c>
      <c r="B5" s="12">
        <v>2.52E-2</v>
      </c>
      <c r="C5" s="2"/>
      <c r="D5" s="2"/>
      <c r="E5" s="2"/>
      <c r="F5" s="2"/>
      <c r="G5" s="2"/>
    </row>
    <row r="6" spans="1:8">
      <c r="A6" s="1" t="s">
        <v>6</v>
      </c>
      <c r="B6" s="11">
        <v>9.8000000000000007</v>
      </c>
      <c r="C6" s="2"/>
      <c r="D6" s="2"/>
      <c r="E6" s="2" t="s">
        <v>22</v>
      </c>
      <c r="F6" s="9">
        <f>F1*$B$4-$B$3</f>
        <v>-55047.899435039886</v>
      </c>
      <c r="G6" s="9">
        <f>G1*$B$4-$B$3</f>
        <v>-55693.328314904553</v>
      </c>
    </row>
    <row r="7" spans="1:8">
      <c r="A7" s="1" t="s">
        <v>7</v>
      </c>
      <c r="B7" s="11">
        <v>125</v>
      </c>
      <c r="C7" s="2"/>
      <c r="D7" s="2"/>
      <c r="E7" s="2" t="s">
        <v>8</v>
      </c>
      <c r="F7" s="9">
        <f>B6*B4</f>
        <v>1764.0000000000002</v>
      </c>
      <c r="G7" s="9">
        <f>F7</f>
        <v>1764.0000000000002</v>
      </c>
    </row>
    <row r="8" spans="1:8">
      <c r="A8" s="1" t="s">
        <v>9</v>
      </c>
      <c r="B8" s="11">
        <v>412</v>
      </c>
      <c r="C8" s="2"/>
      <c r="D8" s="2"/>
      <c r="E8" s="2" t="s">
        <v>10</v>
      </c>
      <c r="F8" s="9">
        <f>SUM(ABS(B3),B7,B8)</f>
        <v>25537</v>
      </c>
      <c r="G8" s="9"/>
    </row>
    <row r="9" spans="1:8">
      <c r="B9" s="2"/>
      <c r="C9" s="2"/>
      <c r="D9" s="2"/>
      <c r="E9" s="2" t="s">
        <v>12</v>
      </c>
      <c r="F9" s="7">
        <f>RATE(B4,F2,B3-SUM(B7:B8))*12</f>
        <v>3.6536008014585772E-2</v>
      </c>
      <c r="G9" s="7">
        <f>RATE(B4,G2,B3)*12</f>
        <v>3.6298051341862383E-2</v>
      </c>
      <c r="H9" s="1" t="s">
        <v>13</v>
      </c>
    </row>
    <row r="10" spans="1:8">
      <c r="B10" s="2"/>
      <c r="C10" s="2"/>
      <c r="D10" s="2"/>
      <c r="E10" s="2" t="s">
        <v>11</v>
      </c>
      <c r="F10" s="6">
        <f>(1+RATE(B4,F2,B3-SUM(B7:B8)))^12-1</f>
        <v>3.7154079999081491E-2</v>
      </c>
      <c r="G10" s="6">
        <f>(1+RATE(B4,G2,B3))^12-1</f>
        <v>3.6908058152928191E-2</v>
      </c>
      <c r="H10" s="1" t="s">
        <v>14</v>
      </c>
    </row>
    <row r="11" spans="1:8">
      <c r="A11" s="1" t="s">
        <v>23</v>
      </c>
      <c r="B11" s="2"/>
      <c r="C11" s="2"/>
      <c r="D11" s="2"/>
      <c r="E11" s="2"/>
      <c r="F11" s="8"/>
      <c r="G11" s="8"/>
    </row>
    <row r="14" spans="1:8">
      <c r="E14" s="1" t="s">
        <v>15</v>
      </c>
      <c r="F14" s="1" t="s">
        <v>17</v>
      </c>
    </row>
    <row r="15" spans="1:8">
      <c r="F15" s="1" t="s">
        <v>19</v>
      </c>
    </row>
    <row r="17" spans="5:6">
      <c r="E17" s="1" t="s">
        <v>16</v>
      </c>
      <c r="F17" s="1" t="s">
        <v>18</v>
      </c>
    </row>
    <row r="18" spans="5:6">
      <c r="F18" s="1" t="s">
        <v>20</v>
      </c>
    </row>
  </sheetData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2017-10-15T19:19:43Z</dcterms:created>
  <dcterms:modified xsi:type="dcterms:W3CDTF">2017-10-15T19:25:00Z</dcterms:modified>
</cp:coreProperties>
</file>