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1720" windowHeight="10035"/>
  </bookViews>
  <sheets>
    <sheet name="Test" sheetId="1" r:id="rId1"/>
    <sheet name="Feuil2" sheetId="5" r:id="rId2"/>
    <sheet name="Sans Macro" sheetId="4" r:id="rId3"/>
  </sheets>
  <calcPr calcId="125725"/>
</workbook>
</file>

<file path=xl/calcChain.xml><?xml version="1.0" encoding="utf-8"?>
<calcChain xmlns="http://schemas.openxmlformats.org/spreadsheetml/2006/main">
  <c r="H1" i="4"/>
  <c r="G1"/>
  <c r="F1"/>
  <c r="E1"/>
  <c r="D1"/>
  <c r="C1"/>
  <c r="B1"/>
  <c r="A1"/>
  <c r="D2"/>
  <c r="D3" s="1"/>
  <c r="G3" s="1"/>
  <c r="E3" l="1"/>
  <c r="G2"/>
  <c r="F3"/>
  <c r="H3"/>
  <c r="E2"/>
  <c r="F2"/>
  <c r="H2"/>
  <c r="C3"/>
  <c r="A3"/>
  <c r="B3"/>
  <c r="A2"/>
  <c r="B2"/>
  <c r="C2"/>
  <c r="D4"/>
  <c r="H4" l="1"/>
  <c r="F4"/>
  <c r="E4"/>
  <c r="G4"/>
  <c r="B4"/>
  <c r="A4"/>
  <c r="C4"/>
  <c r="D5"/>
  <c r="G5" l="1"/>
  <c r="H5"/>
  <c r="F5"/>
  <c r="E5"/>
  <c r="D6"/>
  <c r="B5"/>
  <c r="C5"/>
  <c r="A5"/>
  <c r="H6" l="1"/>
  <c r="F6"/>
  <c r="E6"/>
  <c r="G6"/>
  <c r="B6"/>
  <c r="A6"/>
  <c r="C6"/>
  <c r="D7"/>
  <c r="G7" l="1"/>
  <c r="H7"/>
  <c r="F7"/>
  <c r="E7"/>
  <c r="B7"/>
  <c r="C7"/>
  <c r="A7"/>
  <c r="D8"/>
  <c r="D9" l="1"/>
  <c r="H8"/>
  <c r="F8"/>
  <c r="E8"/>
  <c r="G8"/>
  <c r="B8"/>
  <c r="A8"/>
  <c r="C8"/>
  <c r="G9" l="1"/>
  <c r="H9"/>
  <c r="F9"/>
  <c r="E9"/>
  <c r="C9"/>
  <c r="A9"/>
  <c r="B9"/>
</calcChain>
</file>

<file path=xl/sharedStrings.xml><?xml version="1.0" encoding="utf-8"?>
<sst xmlns="http://schemas.openxmlformats.org/spreadsheetml/2006/main" count="88" uniqueCount="19">
  <si>
    <t>Compte</t>
  </si>
  <si>
    <t>XS0853159</t>
  </si>
  <si>
    <t>XS0853987</t>
  </si>
  <si>
    <t>XS0856124</t>
  </si>
  <si>
    <t>VB</t>
  </si>
  <si>
    <t>ASD</t>
  </si>
  <si>
    <t>SD</t>
  </si>
  <si>
    <t>PDD</t>
  </si>
  <si>
    <t>Ptf</t>
  </si>
  <si>
    <t>KAVI</t>
  </si>
  <si>
    <t>KRD</t>
  </si>
  <si>
    <t>XS0111233</t>
  </si>
  <si>
    <t>XS0012599</t>
  </si>
  <si>
    <t>XS0125987</t>
  </si>
  <si>
    <t>XS0366458</t>
  </si>
  <si>
    <t>XS0123697</t>
  </si>
  <si>
    <t>Devise</t>
  </si>
  <si>
    <t>EUR</t>
  </si>
  <si>
    <t>Titre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</si>
</sst>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1" applyFont="1"/>
    <xf numFmtId="0" fontId="2" fillId="0" borderId="0" xfId="0" applyFont="1"/>
    <xf numFmtId="164" fontId="2" fillId="0" borderId="0" xfId="1" applyFont="1" applyAlignment="1">
      <alignment horizontal="center"/>
    </xf>
    <xf numFmtId="3" fontId="0" fillId="0" borderId="0" xfId="0" applyNumberFormat="1"/>
    <xf numFmtId="43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7"/>
  <sheetViews>
    <sheetView tabSelected="1" workbookViewId="0"/>
  </sheetViews>
  <sheetFormatPr defaultColWidth="11.42578125" defaultRowHeight="15"/>
  <cols>
    <col min="5" max="5" width="15.28515625" style="1" bestFit="1" customWidth="1"/>
    <col min="6" max="6" width="12.85546875" style="1" bestFit="1" customWidth="1"/>
    <col min="7" max="7" width="12" style="1" bestFit="1" customWidth="1"/>
    <col min="8" max="8" width="11.85546875" style="1" bestFit="1" customWidth="1"/>
  </cols>
  <sheetData>
    <row r="1" spans="1:8" ht="15.75">
      <c r="A1" s="2" t="s">
        <v>8</v>
      </c>
      <c r="B1" s="2" t="s">
        <v>16</v>
      </c>
      <c r="C1" s="2" t="s">
        <v>0</v>
      </c>
      <c r="D1" s="2" t="s">
        <v>18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 t="s">
        <v>9</v>
      </c>
      <c r="B2" t="s">
        <v>17</v>
      </c>
      <c r="C2">
        <v>21300004</v>
      </c>
      <c r="D2" t="s">
        <v>1</v>
      </c>
      <c r="E2" s="1">
        <v>5000000</v>
      </c>
    </row>
    <row r="3" spans="1:8">
      <c r="A3" t="s">
        <v>9</v>
      </c>
      <c r="B3" t="s">
        <v>17</v>
      </c>
      <c r="C3">
        <v>21300004</v>
      </c>
      <c r="D3" t="s">
        <v>1</v>
      </c>
      <c r="F3" s="1">
        <v>12985</v>
      </c>
    </row>
    <row r="4" spans="1:8">
      <c r="A4" t="s">
        <v>9</v>
      </c>
      <c r="B4" t="s">
        <v>17</v>
      </c>
      <c r="C4">
        <v>21300004</v>
      </c>
      <c r="D4" t="s">
        <v>2</v>
      </c>
      <c r="E4" s="1">
        <v>124856</v>
      </c>
    </row>
    <row r="5" spans="1:8">
      <c r="A5" t="s">
        <v>9</v>
      </c>
      <c r="B5" t="s">
        <v>17</v>
      </c>
      <c r="C5">
        <v>21300004</v>
      </c>
      <c r="D5" t="s">
        <v>3</v>
      </c>
      <c r="G5" s="1">
        <v>12554</v>
      </c>
    </row>
    <row r="6" spans="1:8">
      <c r="A6" t="s">
        <v>10</v>
      </c>
      <c r="B6" t="s">
        <v>17</v>
      </c>
      <c r="C6">
        <v>21300004</v>
      </c>
      <c r="D6" t="s">
        <v>1</v>
      </c>
      <c r="F6" s="1">
        <v>54987</v>
      </c>
    </row>
    <row r="7" spans="1:8">
      <c r="A7" t="s">
        <v>9</v>
      </c>
      <c r="B7" t="s">
        <v>17</v>
      </c>
      <c r="C7">
        <v>21300004</v>
      </c>
      <c r="D7" t="s">
        <v>1</v>
      </c>
      <c r="H7" s="1">
        <v>-5844</v>
      </c>
    </row>
    <row r="8" spans="1:8">
      <c r="A8" t="s">
        <v>10</v>
      </c>
      <c r="B8" t="s">
        <v>17</v>
      </c>
      <c r="C8">
        <v>21300004</v>
      </c>
      <c r="D8" t="s">
        <v>11</v>
      </c>
      <c r="E8" s="1">
        <v>22500000</v>
      </c>
    </row>
    <row r="9" spans="1:8">
      <c r="A9" t="s">
        <v>10</v>
      </c>
      <c r="B9" t="s">
        <v>17</v>
      </c>
      <c r="C9">
        <v>21300004</v>
      </c>
      <c r="D9" t="s">
        <v>12</v>
      </c>
      <c r="E9" s="1">
        <v>458965</v>
      </c>
    </row>
    <row r="10" spans="1:8">
      <c r="A10" t="s">
        <v>10</v>
      </c>
      <c r="B10" t="s">
        <v>17</v>
      </c>
      <c r="C10">
        <v>21300004</v>
      </c>
      <c r="D10" t="s">
        <v>13</v>
      </c>
      <c r="E10" s="1">
        <v>256987</v>
      </c>
    </row>
    <row r="11" spans="1:8">
      <c r="A11" t="s">
        <v>10</v>
      </c>
      <c r="B11" t="s">
        <v>17</v>
      </c>
      <c r="C11">
        <v>21300004</v>
      </c>
      <c r="D11" t="s">
        <v>14</v>
      </c>
      <c r="F11" s="1">
        <v>-984521</v>
      </c>
    </row>
    <row r="12" spans="1:8">
      <c r="A12" t="s">
        <v>10</v>
      </c>
      <c r="B12" t="s">
        <v>17</v>
      </c>
      <c r="C12">
        <v>21300004</v>
      </c>
      <c r="D12" t="s">
        <v>15</v>
      </c>
      <c r="E12" s="1">
        <v>69654</v>
      </c>
    </row>
    <row r="13" spans="1:8">
      <c r="A13" t="s">
        <v>10</v>
      </c>
      <c r="B13" t="s">
        <v>17</v>
      </c>
      <c r="C13">
        <v>21300004</v>
      </c>
      <c r="D13" t="s">
        <v>3</v>
      </c>
      <c r="F13" s="1">
        <v>1254</v>
      </c>
    </row>
    <row r="14" spans="1:8">
      <c r="A14" t="s">
        <v>10</v>
      </c>
      <c r="B14" t="s">
        <v>17</v>
      </c>
      <c r="C14">
        <v>21300004</v>
      </c>
      <c r="D14" t="s">
        <v>3</v>
      </c>
      <c r="H14" s="1">
        <v>-5684</v>
      </c>
    </row>
    <row r="15" spans="1:8">
      <c r="A15" t="s">
        <v>9</v>
      </c>
      <c r="B15" t="s">
        <v>17</v>
      </c>
      <c r="C15">
        <v>21300004</v>
      </c>
      <c r="D15" t="s">
        <v>3</v>
      </c>
      <c r="H15" s="1">
        <v>-98745</v>
      </c>
    </row>
    <row r="16" spans="1:8">
      <c r="A16" t="s">
        <v>9</v>
      </c>
      <c r="B16" t="s">
        <v>17</v>
      </c>
      <c r="C16">
        <v>21300004</v>
      </c>
      <c r="D16" t="s">
        <v>12</v>
      </c>
      <c r="G16" s="1">
        <v>-6985</v>
      </c>
    </row>
    <row r="17" spans="1:5">
      <c r="A17" t="s">
        <v>9</v>
      </c>
      <c r="B17" t="s">
        <v>17</v>
      </c>
      <c r="C17">
        <v>21300004</v>
      </c>
      <c r="D17" t="s">
        <v>15</v>
      </c>
      <c r="E17" s="1">
        <v>126587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H9"/>
  <sheetViews>
    <sheetView workbookViewId="0"/>
  </sheetViews>
  <sheetFormatPr defaultRowHeight="15"/>
  <cols>
    <col min="2" max="2" width="7" bestFit="1" customWidth="1"/>
    <col min="3" max="3" width="9" bestFit="1" customWidth="1"/>
    <col min="4" max="4" width="10.140625" bestFit="1" customWidth="1"/>
    <col min="5" max="5" width="14" bestFit="1" customWidth="1"/>
    <col min="6" max="6" width="12.140625" bestFit="1" customWidth="1"/>
    <col min="7" max="7" width="10.42578125" bestFit="1" customWidth="1"/>
    <col min="8" max="8" width="12.140625" bestFit="1" customWidth="1"/>
  </cols>
  <sheetData>
    <row r="1" spans="1:8">
      <c r="A1" t="s">
        <v>8</v>
      </c>
      <c r="B1" t="s">
        <v>16</v>
      </c>
      <c r="C1" t="s">
        <v>0</v>
      </c>
      <c r="D1" t="s">
        <v>18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9</v>
      </c>
      <c r="B2" t="s">
        <v>17</v>
      </c>
      <c r="C2">
        <v>21300004</v>
      </c>
      <c r="D2" t="s">
        <v>1</v>
      </c>
      <c r="E2" s="5">
        <v>5000000</v>
      </c>
      <c r="F2" s="5">
        <v>67972</v>
      </c>
      <c r="G2" s="5">
        <v>0</v>
      </c>
      <c r="H2" s="5">
        <v>-5844</v>
      </c>
    </row>
    <row r="3" spans="1:8">
      <c r="A3" t="s">
        <v>9</v>
      </c>
      <c r="B3" t="s">
        <v>17</v>
      </c>
      <c r="C3">
        <v>21300004</v>
      </c>
      <c r="D3" t="s">
        <v>2</v>
      </c>
      <c r="E3" s="5">
        <v>124856</v>
      </c>
      <c r="F3" s="5"/>
      <c r="G3" s="5"/>
      <c r="H3" s="5"/>
    </row>
    <row r="4" spans="1:8">
      <c r="A4" t="s">
        <v>9</v>
      </c>
      <c r="B4" t="s">
        <v>17</v>
      </c>
      <c r="C4">
        <v>21300004</v>
      </c>
      <c r="D4" t="s">
        <v>3</v>
      </c>
      <c r="E4" s="5">
        <v>0</v>
      </c>
      <c r="F4" s="5">
        <v>1254</v>
      </c>
      <c r="G4" s="5">
        <v>12554</v>
      </c>
      <c r="H4" s="5">
        <v>-104429</v>
      </c>
    </row>
    <row r="5" spans="1:8">
      <c r="A5" t="s">
        <v>10</v>
      </c>
      <c r="B5" t="s">
        <v>17</v>
      </c>
      <c r="C5">
        <v>21300004</v>
      </c>
      <c r="D5" t="s">
        <v>11</v>
      </c>
      <c r="E5" s="5">
        <v>22500000</v>
      </c>
      <c r="F5" s="5"/>
      <c r="G5" s="5"/>
      <c r="H5" s="5"/>
    </row>
    <row r="6" spans="1:8">
      <c r="A6" t="s">
        <v>10</v>
      </c>
      <c r="B6" t="s">
        <v>17</v>
      </c>
      <c r="C6">
        <v>21300004</v>
      </c>
      <c r="D6" t="s">
        <v>12</v>
      </c>
      <c r="E6" s="5">
        <v>458965</v>
      </c>
      <c r="F6" s="5">
        <v>0</v>
      </c>
      <c r="G6" s="5">
        <v>-6985</v>
      </c>
      <c r="H6" s="5">
        <v>0</v>
      </c>
    </row>
    <row r="7" spans="1:8">
      <c r="A7" t="s">
        <v>10</v>
      </c>
      <c r="B7" t="s">
        <v>17</v>
      </c>
      <c r="C7">
        <v>21300004</v>
      </c>
      <c r="D7" t="s">
        <v>13</v>
      </c>
      <c r="E7" s="5">
        <v>256987</v>
      </c>
      <c r="F7" s="5"/>
      <c r="G7" s="5"/>
      <c r="H7" s="5"/>
    </row>
    <row r="8" spans="1:8">
      <c r="A8" t="s">
        <v>10</v>
      </c>
      <c r="B8" t="s">
        <v>17</v>
      </c>
      <c r="C8">
        <v>21300004</v>
      </c>
      <c r="D8" t="s">
        <v>14</v>
      </c>
      <c r="E8" s="5"/>
      <c r="F8" s="5">
        <v>-984521</v>
      </c>
      <c r="G8" s="5"/>
      <c r="H8" s="5"/>
    </row>
    <row r="9" spans="1:8">
      <c r="A9" t="s">
        <v>10</v>
      </c>
      <c r="B9" t="s">
        <v>17</v>
      </c>
      <c r="C9">
        <v>21300004</v>
      </c>
      <c r="D9" t="s">
        <v>15</v>
      </c>
      <c r="E9" s="5">
        <v>196241</v>
      </c>
      <c r="F9" s="5">
        <v>0</v>
      </c>
      <c r="G9" s="5">
        <v>0</v>
      </c>
      <c r="H9" s="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J9"/>
  <sheetViews>
    <sheetView workbookViewId="0"/>
  </sheetViews>
  <sheetFormatPr defaultRowHeight="15"/>
  <cols>
    <col min="1" max="1" width="6.85546875" customWidth="1"/>
    <col min="2" max="3" width="9.140625" style="7"/>
    <col min="4" max="4" width="12.7109375" style="7" customWidth="1"/>
    <col min="5" max="5" width="9.85546875" bestFit="1" customWidth="1"/>
    <col min="6" max="8" width="9.28515625" bestFit="1" customWidth="1"/>
    <col min="10" max="10" width="10.140625" bestFit="1" customWidth="1"/>
  </cols>
  <sheetData>
    <row r="1" spans="1:10" ht="15.75">
      <c r="A1" s="2" t="str">
        <f>Test!A1</f>
        <v>Ptf</v>
      </c>
      <c r="B1" s="2" t="str">
        <f>Test!B1</f>
        <v>Devise</v>
      </c>
      <c r="C1" s="2" t="str">
        <f>Test!C1</f>
        <v>Compte</v>
      </c>
      <c r="D1" s="6" t="str">
        <f>Test!D1</f>
        <v>Titre</v>
      </c>
      <c r="E1" s="6" t="str">
        <f>Test!E1</f>
        <v>VB</v>
      </c>
      <c r="F1" s="6" t="str">
        <f>Test!F1</f>
        <v>ASD</v>
      </c>
      <c r="G1" s="6" t="str">
        <f>Test!G1</f>
        <v>SD</v>
      </c>
      <c r="H1" s="6" t="str">
        <f>Test!H1</f>
        <v>PDD</v>
      </c>
      <c r="J1" s="3"/>
    </row>
    <row r="2" spans="1:10">
      <c r="A2" t="str">
        <f>INDEX(Test!A:A,MATCH($D2,Test!$D:$D,0))</f>
        <v>KAVI</v>
      </c>
      <c r="B2" s="7" t="str">
        <f>INDEX(Test!B:B,MATCH($D2,Test!$D:$D,0))</f>
        <v>EUR</v>
      </c>
      <c r="C2" s="7">
        <f>INDEX(Test!C:C,MATCH($D2,Test!$D:$D,0))</f>
        <v>21300004</v>
      </c>
      <c r="D2" s="7" t="str">
        <f>INDEX(Test!$D$2:$D$17,MATCH(0,INDEX(COUNTIF($D$1:D1,Test!$D$2:$D$17),0,0),0))</f>
        <v>XS0853159</v>
      </c>
      <c r="E2" s="4">
        <f>SUMPRODUCT((Test!$D$2:$D$17=$D2)*(Test!E$2:E$17))</f>
        <v>5000000</v>
      </c>
      <c r="F2" s="4">
        <f>SUMPRODUCT((Test!$D$2:$D$17=$D2)*(Test!F$2:F$17))</f>
        <v>67972</v>
      </c>
      <c r="G2" s="4">
        <f>SUMPRODUCT((Test!$D$2:$D$17=$D2)*(Test!G$2:G$17))</f>
        <v>0</v>
      </c>
      <c r="H2" s="4">
        <f>SUMPRODUCT((Test!$D$2:$D$17=$D2)*(Test!H$2:H$17))</f>
        <v>-5844</v>
      </c>
    </row>
    <row r="3" spans="1:10">
      <c r="A3" t="str">
        <f>INDEX(Test!A:A,MATCH($D3,Test!$D:$D,0))</f>
        <v>KAVI</v>
      </c>
      <c r="B3" s="7" t="str">
        <f>INDEX(Test!B:B,MATCH($D3,Test!$D:$D,0))</f>
        <v>EUR</v>
      </c>
      <c r="C3" s="7">
        <f>INDEX(Test!C:C,MATCH($D3,Test!$D:$D,0))</f>
        <v>21300004</v>
      </c>
      <c r="D3" s="7" t="str">
        <f>INDEX(Test!$D$2:$D$17,MATCH(0,INDEX(COUNTIF($D$1:D2,Test!$D$2:$D$17),0,0),0))</f>
        <v>XS0853987</v>
      </c>
      <c r="E3" s="4">
        <f>SUMPRODUCT((Test!$D$2:$D$17=$D3)*(Test!E$2:E$17))</f>
        <v>124856</v>
      </c>
      <c r="F3" s="4">
        <f>SUMPRODUCT((Test!$D$2:$D$17=$D3)*(Test!F$2:F$17))</f>
        <v>0</v>
      </c>
      <c r="G3" s="4">
        <f>SUMPRODUCT((Test!$D$2:$D$17=$D3)*(Test!G$2:G$17))</f>
        <v>0</v>
      </c>
      <c r="H3" s="4">
        <f>SUMPRODUCT((Test!$D$2:$D$17=$D3)*(Test!H$2:H$17))</f>
        <v>0</v>
      </c>
    </row>
    <row r="4" spans="1:10">
      <c r="A4" t="str">
        <f>INDEX(Test!A:A,MATCH($D4,Test!$D:$D,0))</f>
        <v>KAVI</v>
      </c>
      <c r="B4" s="7" t="str">
        <f>INDEX(Test!B:B,MATCH($D4,Test!$D:$D,0))</f>
        <v>EUR</v>
      </c>
      <c r="C4" s="7">
        <f>INDEX(Test!C:C,MATCH($D4,Test!$D:$D,0))</f>
        <v>21300004</v>
      </c>
      <c r="D4" s="7" t="str">
        <f>INDEX(Test!$D$2:$D$17,MATCH(0,INDEX(COUNTIF($D$1:D3,Test!$D$2:$D$17),0,0),0))</f>
        <v>XS0856124</v>
      </c>
      <c r="E4" s="4">
        <f>SUMPRODUCT((Test!$D$2:$D$17=$D4)*(Test!E$2:E$17))</f>
        <v>0</v>
      </c>
      <c r="F4" s="4">
        <f>SUMPRODUCT((Test!$D$2:$D$17=$D4)*(Test!F$2:F$17))</f>
        <v>1254</v>
      </c>
      <c r="G4" s="4">
        <f>SUMPRODUCT((Test!$D$2:$D$17=$D4)*(Test!G$2:G$17))</f>
        <v>12554</v>
      </c>
      <c r="H4" s="4">
        <f>SUMPRODUCT((Test!$D$2:$D$17=$D4)*(Test!H$2:H$17))</f>
        <v>-104429</v>
      </c>
    </row>
    <row r="5" spans="1:10">
      <c r="A5" t="str">
        <f>INDEX(Test!A:A,MATCH($D5,Test!$D:$D,0))</f>
        <v>KRD</v>
      </c>
      <c r="B5" s="7" t="str">
        <f>INDEX(Test!B:B,MATCH($D5,Test!$D:$D,0))</f>
        <v>EUR</v>
      </c>
      <c r="C5" s="7">
        <f>INDEX(Test!C:C,MATCH($D5,Test!$D:$D,0))</f>
        <v>21300004</v>
      </c>
      <c r="D5" s="7" t="str">
        <f>INDEX(Test!$D$2:$D$17,MATCH(0,INDEX(COUNTIF($D$1:D4,Test!$D$2:$D$17),0,0),0))</f>
        <v>XS0111233</v>
      </c>
      <c r="E5" s="4">
        <f>SUMPRODUCT((Test!$D$2:$D$17=$D5)*(Test!E$2:E$17))</f>
        <v>22500000</v>
      </c>
      <c r="F5" s="4">
        <f>SUMPRODUCT((Test!$D$2:$D$17=$D5)*(Test!F$2:F$17))</f>
        <v>0</v>
      </c>
      <c r="G5" s="4">
        <f>SUMPRODUCT((Test!$D$2:$D$17=$D5)*(Test!G$2:G$17))</f>
        <v>0</v>
      </c>
      <c r="H5" s="4">
        <f>SUMPRODUCT((Test!$D$2:$D$17=$D5)*(Test!H$2:H$17))</f>
        <v>0</v>
      </c>
    </row>
    <row r="6" spans="1:10">
      <c r="A6" t="str">
        <f>INDEX(Test!A:A,MATCH($D6,Test!$D:$D,0))</f>
        <v>KRD</v>
      </c>
      <c r="B6" s="7" t="str">
        <f>INDEX(Test!B:B,MATCH($D6,Test!$D:$D,0))</f>
        <v>EUR</v>
      </c>
      <c r="C6" s="7">
        <f>INDEX(Test!C:C,MATCH($D6,Test!$D:$D,0))</f>
        <v>21300004</v>
      </c>
      <c r="D6" s="7" t="str">
        <f>INDEX(Test!$D$2:$D$17,MATCH(0,INDEX(COUNTIF($D$1:D5,Test!$D$2:$D$17),0,0),0))</f>
        <v>XS0012599</v>
      </c>
      <c r="E6" s="4">
        <f>SUMPRODUCT((Test!$D$2:$D$17=$D6)*(Test!E$2:E$17))</f>
        <v>458965</v>
      </c>
      <c r="F6" s="4">
        <f>SUMPRODUCT((Test!$D$2:$D$17=$D6)*(Test!F$2:F$17))</f>
        <v>0</v>
      </c>
      <c r="G6" s="4">
        <f>SUMPRODUCT((Test!$D$2:$D$17=$D6)*(Test!G$2:G$17))</f>
        <v>-6985</v>
      </c>
      <c r="H6" s="4">
        <f>SUMPRODUCT((Test!$D$2:$D$17=$D6)*(Test!H$2:H$17))</f>
        <v>0</v>
      </c>
    </row>
    <row r="7" spans="1:10">
      <c r="A7" t="str">
        <f>INDEX(Test!A:A,MATCH($D7,Test!$D:$D,0))</f>
        <v>KRD</v>
      </c>
      <c r="B7" s="7" t="str">
        <f>INDEX(Test!B:B,MATCH($D7,Test!$D:$D,0))</f>
        <v>EUR</v>
      </c>
      <c r="C7" s="7">
        <f>INDEX(Test!C:C,MATCH($D7,Test!$D:$D,0))</f>
        <v>21300004</v>
      </c>
      <c r="D7" s="7" t="str">
        <f>INDEX(Test!$D$2:$D$17,MATCH(0,INDEX(COUNTIF($D$1:D6,Test!$D$2:$D$17),0,0),0))</f>
        <v>XS0125987</v>
      </c>
      <c r="E7" s="4">
        <f>SUMPRODUCT((Test!$D$2:$D$17=$D7)*(Test!E$2:E$17))</f>
        <v>256987</v>
      </c>
      <c r="F7" s="4">
        <f>SUMPRODUCT((Test!$D$2:$D$17=$D7)*(Test!F$2:F$17))</f>
        <v>0</v>
      </c>
      <c r="G7" s="4">
        <f>SUMPRODUCT((Test!$D$2:$D$17=$D7)*(Test!G$2:G$17))</f>
        <v>0</v>
      </c>
      <c r="H7" s="4">
        <f>SUMPRODUCT((Test!$D$2:$D$17=$D7)*(Test!H$2:H$17))</f>
        <v>0</v>
      </c>
    </row>
    <row r="8" spans="1:10">
      <c r="A8" t="str">
        <f>INDEX(Test!A:A,MATCH($D8,Test!$D:$D,0))</f>
        <v>KRD</v>
      </c>
      <c r="B8" s="7" t="str">
        <f>INDEX(Test!B:B,MATCH($D8,Test!$D:$D,0))</f>
        <v>EUR</v>
      </c>
      <c r="C8" s="7">
        <f>INDEX(Test!C:C,MATCH($D8,Test!$D:$D,0))</f>
        <v>21300004</v>
      </c>
      <c r="D8" s="7" t="str">
        <f>INDEX(Test!$D$2:$D$17,MATCH(0,INDEX(COUNTIF($D$1:D7,Test!$D$2:$D$17),0,0),0))</f>
        <v>XS0366458</v>
      </c>
      <c r="E8" s="4">
        <f>SUMPRODUCT((Test!$D$2:$D$17=$D8)*(Test!E$2:E$17))</f>
        <v>0</v>
      </c>
      <c r="F8" s="4">
        <f>SUMPRODUCT((Test!$D$2:$D$17=$D8)*(Test!F$2:F$17))</f>
        <v>-984521</v>
      </c>
      <c r="G8" s="4">
        <f>SUMPRODUCT((Test!$D$2:$D$17=$D8)*(Test!G$2:G$17))</f>
        <v>0</v>
      </c>
      <c r="H8" s="4">
        <f>SUMPRODUCT((Test!$D$2:$D$17=$D8)*(Test!H$2:H$17))</f>
        <v>0</v>
      </c>
    </row>
    <row r="9" spans="1:10">
      <c r="A9" t="str">
        <f>INDEX(Test!A:A,MATCH($D9,Test!$D:$D,0))</f>
        <v>KRD</v>
      </c>
      <c r="B9" s="7" t="str">
        <f>INDEX(Test!B:B,MATCH($D9,Test!$D:$D,0))</f>
        <v>EUR</v>
      </c>
      <c r="C9" s="7">
        <f>INDEX(Test!C:C,MATCH($D9,Test!$D:$D,0))</f>
        <v>21300004</v>
      </c>
      <c r="D9" s="7" t="str">
        <f>INDEX(Test!$D$2:$D$17,MATCH(0,INDEX(COUNTIF($D$1:D8,Test!$D$2:$D$17),0,0),0))</f>
        <v>XS0123697</v>
      </c>
      <c r="E9" s="4">
        <f>SUMPRODUCT((Test!$D$2:$D$17=$D9)*(Test!E$2:E$17))</f>
        <v>196241</v>
      </c>
      <c r="F9" s="4">
        <f>SUMPRODUCT((Test!$D$2:$D$17=$D9)*(Test!F$2:F$17))</f>
        <v>0</v>
      </c>
      <c r="G9" s="4">
        <f>SUMPRODUCT((Test!$D$2:$D$17=$D9)*(Test!G$2:G$17))</f>
        <v>0</v>
      </c>
      <c r="H9" s="4">
        <f>SUMPRODUCT((Test!$D$2:$D$17=$D9)*(Test!H$2:H$17))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</vt:lpstr>
      <vt:lpstr>Feuil2</vt:lpstr>
      <vt:lpstr>Sans Macro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mduquesn</cp:lastModifiedBy>
  <dcterms:created xsi:type="dcterms:W3CDTF">2015-04-26T15:23:36Z</dcterms:created>
  <dcterms:modified xsi:type="dcterms:W3CDTF">2015-05-04T06:07:34Z</dcterms:modified>
</cp:coreProperties>
</file>