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0" yWindow="60" windowWidth="12120" windowHeight="8400" tabRatio="478"/>
  </bookViews>
  <sheets>
    <sheet name="Feuille présence hebdomadaire" sheetId="1" r:id="rId1"/>
  </sheets>
  <definedNames>
    <definedName name="_xlnm.Print_Area" localSheetId="0">'Feuille présence hebdomadaire'!$A$1:$L$22</definedName>
  </definedNames>
  <calcPr calcId="125725"/>
</workbook>
</file>

<file path=xl/calcChain.xml><?xml version="1.0" encoding="utf-8"?>
<calcChain xmlns="http://schemas.openxmlformats.org/spreadsheetml/2006/main">
  <c r="I15" i="1"/>
  <c r="H12"/>
  <c r="G12"/>
  <c r="H11"/>
  <c r="G11"/>
  <c r="H10"/>
  <c r="G10"/>
  <c r="H9"/>
  <c r="G9"/>
  <c r="H8"/>
  <c r="H14"/>
  <c r="G14"/>
  <c r="I14" s="1"/>
  <c r="H13"/>
  <c r="G13"/>
  <c r="I13" s="1"/>
  <c r="G8"/>
  <c r="I8" s="1"/>
  <c r="I10" l="1"/>
  <c r="I11"/>
  <c r="I12"/>
  <c r="I9"/>
  <c r="H15"/>
  <c r="J15"/>
  <c r="J17" s="1"/>
  <c r="K15"/>
  <c r="K17"/>
  <c r="G15"/>
  <c r="G17" l="1"/>
  <c r="C15"/>
  <c r="I17" l="1"/>
  <c r="L17" s="1"/>
</calcChain>
</file>

<file path=xl/sharedStrings.xml><?xml version="1.0" encoding="utf-8"?>
<sst xmlns="http://schemas.openxmlformats.org/spreadsheetml/2006/main" count="30" uniqueCount="26">
  <si>
    <t>Feuille de présence hebdomadaire</t>
  </si>
  <si>
    <t>Jour</t>
  </si>
  <si>
    <t>Arrivée</t>
  </si>
  <si>
    <t>Départ</t>
  </si>
  <si>
    <t>Heures supplémentaires</t>
  </si>
  <si>
    <t>Congé maladie</t>
  </si>
  <si>
    <t>Vacances</t>
  </si>
  <si>
    <t>Total de la paie</t>
  </si>
  <si>
    <t>Lundi</t>
  </si>
  <si>
    <t>Mercredi</t>
  </si>
  <si>
    <t>Vendredi</t>
  </si>
  <si>
    <t>Samedi</t>
  </si>
  <si>
    <t>Dimanche</t>
  </si>
  <si>
    <t>Heures totales</t>
  </si>
  <si>
    <t>Taux horaire</t>
  </si>
  <si>
    <t>Signature de l'employé</t>
  </si>
  <si>
    <t>Date</t>
  </si>
  <si>
    <t>Signature du responsable</t>
  </si>
  <si>
    <t>7 Heures normales</t>
  </si>
  <si>
    <t>Situation Actuelle:</t>
  </si>
  <si>
    <t>Semaine du :</t>
  </si>
  <si>
    <t>6/04/2015 au 11/04/2015</t>
  </si>
  <si>
    <t xml:space="preserve">Blanchisserie de la côte d'émeraude </t>
  </si>
  <si>
    <t>Mardi / début contrat</t>
  </si>
  <si>
    <t>Jeudi / repos</t>
  </si>
  <si>
    <t>Pauses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</si>
</sst>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&quot;€&quot;#,##0.00_);\(&quot;€&quot;#,##0.00\)"/>
    <numFmt numFmtId="167" formatCode="dd/mm/yyyy"/>
  </numFmts>
  <fonts count="13">
    <font>
      <sz val="10"/>
      <name val="Arial"/>
      <charset val="186"/>
    </font>
    <font>
      <sz val="10"/>
      <name val="Century Gothic"/>
      <family val="2"/>
    </font>
    <font>
      <b/>
      <sz val="22"/>
      <color indexed="20"/>
      <name val="Century Gothic"/>
      <family val="2"/>
    </font>
    <font>
      <b/>
      <sz val="22"/>
      <color indexed="19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0"/>
      <name val="Arial"/>
      <family val="2"/>
    </font>
    <font>
      <sz val="10"/>
      <color indexed="23"/>
      <name val="Century Gothic"/>
      <family val="2"/>
    </font>
    <font>
      <b/>
      <sz val="9"/>
      <color rgb="FFFF0000"/>
      <name val="Century Gothic"/>
      <family val="2"/>
    </font>
    <font>
      <b/>
      <sz val="14"/>
      <name val="Century Gothic"/>
      <family val="2"/>
    </font>
    <font>
      <b/>
      <sz val="8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horizontal="left"/>
      <protection locked="0"/>
    </xf>
    <xf numFmtId="14" fontId="5" fillId="0" borderId="1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Protection="1"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2" fontId="7" fillId="6" borderId="5" xfId="0" applyNumberFormat="1" applyFont="1" applyFill="1" applyBorder="1" applyAlignment="1" applyProtection="1">
      <alignment horizontal="center" vertical="center"/>
    </xf>
    <xf numFmtId="2" fontId="7" fillId="4" borderId="5" xfId="0" applyNumberFormat="1" applyFont="1" applyFill="1" applyBorder="1" applyAlignment="1" applyProtection="1">
      <alignment vertical="center"/>
      <protection locked="0"/>
    </xf>
    <xf numFmtId="2" fontId="7" fillId="5" borderId="5" xfId="0" applyNumberFormat="1" applyFont="1" applyFill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8" fillId="3" borderId="6" xfId="0" applyFont="1" applyFill="1" applyBorder="1" applyProtection="1">
      <protection locked="0"/>
    </xf>
    <xf numFmtId="0" fontId="8" fillId="3" borderId="4" xfId="0" applyFont="1" applyFill="1" applyBorder="1" applyProtection="1"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165" fontId="7" fillId="4" borderId="5" xfId="0" applyNumberFormat="1" applyFont="1" applyFill="1" applyBorder="1" applyAlignment="1" applyProtection="1">
      <alignment horizontal="center" vertical="center"/>
      <protection locked="0"/>
    </xf>
    <xf numFmtId="165" fontId="7" fillId="4" borderId="4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right" vertical="center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1" fillId="0" borderId="10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 indent="5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11" fillId="2" borderId="0" xfId="1" applyFont="1" applyFill="1" applyAlignment="1" applyProtection="1">
      <alignment horizontal="center" vertical="center"/>
      <protection locked="0"/>
    </xf>
    <xf numFmtId="0" fontId="6" fillId="3" borderId="4" xfId="1" applyFont="1" applyFill="1" applyBorder="1" applyAlignment="1" applyProtection="1">
      <alignment horizontal="left" vertical="center"/>
      <protection locked="0"/>
    </xf>
    <xf numFmtId="164" fontId="7" fillId="4" borderId="5" xfId="1" applyNumberFormat="1" applyFont="1" applyFill="1" applyBorder="1" applyAlignment="1" applyProtection="1">
      <alignment horizontal="center" vertical="center"/>
      <protection locked="0"/>
    </xf>
    <xf numFmtId="164" fontId="7" fillId="5" borderId="5" xfId="1" applyNumberFormat="1" applyFont="1" applyFill="1" applyBorder="1" applyAlignment="1" applyProtection="1">
      <alignment horizontal="center" vertical="center"/>
      <protection locked="0"/>
    </xf>
    <xf numFmtId="167" fontId="1" fillId="0" borderId="1" xfId="0" applyNumberFormat="1" applyFont="1" applyBorder="1" applyAlignment="1" applyProtection="1">
      <alignment horizontal="center"/>
      <protection locked="0"/>
    </xf>
    <xf numFmtId="0" fontId="6" fillId="7" borderId="8" xfId="0" applyFont="1" applyFill="1" applyBorder="1" applyAlignment="1" applyProtection="1">
      <alignment horizontal="left" vertical="center"/>
      <protection locked="0"/>
    </xf>
    <xf numFmtId="0" fontId="6" fillId="7" borderId="4" xfId="0" applyFont="1" applyFill="1" applyBorder="1" applyAlignment="1" applyProtection="1">
      <alignment horizontal="left" vertical="center"/>
      <protection locked="0"/>
    </xf>
    <xf numFmtId="2" fontId="12" fillId="7" borderId="5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  <mruColors>
      <color rgb="FFC0C0C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3"/>
  </sheetPr>
  <dimension ref="B1:L22"/>
  <sheetViews>
    <sheetView showGridLines="0" showZeros="0" tabSelected="1" workbookViewId="0">
      <selection activeCell="B15" sqref="B15"/>
    </sheetView>
  </sheetViews>
  <sheetFormatPr defaultColWidth="9.140625" defaultRowHeight="13.5"/>
  <cols>
    <col min="1" max="1" width="2.140625" style="1" customWidth="1"/>
    <col min="2" max="2" width="20.140625" style="1" customWidth="1"/>
    <col min="3" max="3" width="12.7109375" style="1" customWidth="1"/>
    <col min="4" max="4" width="15.7109375" style="1" customWidth="1"/>
    <col min="5" max="5" width="12.7109375" style="1" customWidth="1"/>
    <col min="6" max="6" width="15.7109375" style="1" customWidth="1"/>
    <col min="7" max="7" width="16.42578125" style="1" bestFit="1" customWidth="1"/>
    <col min="8" max="8" width="6.7109375" style="1" bestFit="1" customWidth="1"/>
    <col min="9" max="9" width="21.140625" style="1" customWidth="1"/>
    <col min="10" max="10" width="14.28515625" style="1" bestFit="1" customWidth="1"/>
    <col min="11" max="11" width="12.42578125" style="1" customWidth="1"/>
    <col min="12" max="12" width="14.140625" style="1" bestFit="1" customWidth="1"/>
    <col min="13" max="16384" width="9.140625" style="1"/>
  </cols>
  <sheetData>
    <row r="1" spans="2:12" ht="34.5" customHeight="1">
      <c r="I1" s="2" t="s">
        <v>0</v>
      </c>
    </row>
    <row r="2" spans="2:12" ht="31.5" customHeight="1">
      <c r="B2" s="30" t="s">
        <v>22</v>
      </c>
      <c r="C2" s="30"/>
      <c r="D2" s="30"/>
      <c r="E2" s="3"/>
      <c r="F2" s="3"/>
    </row>
    <row r="3" spans="2:12" ht="14.25" customHeight="1"/>
    <row r="4" spans="2:12" ht="17.100000000000001" customHeight="1">
      <c r="B4" s="26"/>
      <c r="C4" s="26"/>
      <c r="D4" s="26"/>
      <c r="I4" s="27" t="s">
        <v>20</v>
      </c>
      <c r="J4" s="27"/>
      <c r="K4" s="34" t="s">
        <v>21</v>
      </c>
      <c r="L4" s="34"/>
    </row>
    <row r="5" spans="2:12" ht="17.100000000000001" customHeight="1">
      <c r="B5" s="4"/>
      <c r="C5" s="29"/>
      <c r="D5" s="29"/>
      <c r="I5" s="27"/>
      <c r="J5" s="27"/>
      <c r="K5" s="27"/>
      <c r="L5" s="27"/>
    </row>
    <row r="6" spans="2:12" ht="14.25">
      <c r="C6" s="21"/>
      <c r="F6" s="21"/>
      <c r="G6" s="21"/>
      <c r="H6" s="21"/>
    </row>
    <row r="7" spans="2:12" ht="21" customHeight="1">
      <c r="B7" s="7" t="s">
        <v>1</v>
      </c>
      <c r="C7" s="8" t="s">
        <v>2</v>
      </c>
      <c r="D7" s="8" t="s">
        <v>3</v>
      </c>
      <c r="E7" s="8" t="s">
        <v>2</v>
      </c>
      <c r="F7" s="8" t="s">
        <v>3</v>
      </c>
      <c r="G7" s="8" t="s">
        <v>18</v>
      </c>
      <c r="H7" s="8" t="s">
        <v>25</v>
      </c>
      <c r="I7" s="8" t="s">
        <v>4</v>
      </c>
      <c r="J7" s="8" t="s">
        <v>5</v>
      </c>
      <c r="K7" s="8" t="s">
        <v>6</v>
      </c>
      <c r="L7" s="18" t="s">
        <v>7</v>
      </c>
    </row>
    <row r="8" spans="2:12" ht="21" customHeight="1">
      <c r="B8" s="31" t="s">
        <v>8</v>
      </c>
      <c r="C8" s="32"/>
      <c r="D8" s="33"/>
      <c r="E8" s="32"/>
      <c r="F8" s="33"/>
      <c r="G8" s="9">
        <f>((D8-C8)+(F8-E8))*24</f>
        <v>0</v>
      </c>
      <c r="H8" s="9">
        <f>IF((((D8-C8)+(F8-E8))*24)&gt;VALUE(LEFT($G$7,1))-1,0.5,0)</f>
        <v>0</v>
      </c>
      <c r="I8" s="9">
        <f>IF(G8=0,0,G8-H8-VALUE(LEFT($G$7,1)))</f>
        <v>0</v>
      </c>
      <c r="J8" s="10"/>
      <c r="K8" s="11"/>
      <c r="L8" s="16"/>
    </row>
    <row r="9" spans="2:12" ht="21" customHeight="1">
      <c r="B9" s="31" t="s">
        <v>23</v>
      </c>
      <c r="C9" s="32">
        <v>0.33333333333333331</v>
      </c>
      <c r="D9" s="33">
        <v>0.5625</v>
      </c>
      <c r="E9" s="32"/>
      <c r="F9" s="33"/>
      <c r="G9" s="9">
        <f>((D9-C9)+(F9-E9))*24</f>
        <v>5.5</v>
      </c>
      <c r="H9" s="9">
        <f>IF((((D9-C9)+(F9-E9))*24)&gt;VALUE(LEFT($G$7,1))-1,0.5,0)</f>
        <v>0</v>
      </c>
      <c r="I9" s="9">
        <f>IF(G9=0,0,G9-H9-VALUE(LEFT($G$7,1)))</f>
        <v>-1.5</v>
      </c>
      <c r="J9" s="10"/>
      <c r="K9" s="11"/>
      <c r="L9" s="16"/>
    </row>
    <row r="10" spans="2:12" ht="21" customHeight="1">
      <c r="B10" s="31" t="s">
        <v>9</v>
      </c>
      <c r="C10" s="32">
        <v>0.33333333333333331</v>
      </c>
      <c r="D10" s="33">
        <v>0.53125</v>
      </c>
      <c r="E10" s="32"/>
      <c r="F10" s="33"/>
      <c r="G10" s="9">
        <f t="shared" ref="G10:G12" si="0">((D10-C10)+(F10-E10))*24</f>
        <v>4.75</v>
      </c>
      <c r="H10" s="9">
        <f t="shared" ref="H10:H12" si="1">IF((((D10-C10)+(F10-E10))*24)&gt;VALUE(LEFT($G$7,1))-1,0.5,0)</f>
        <v>0</v>
      </c>
      <c r="I10" s="9">
        <f t="shared" ref="I10:I12" si="2">IF(G10=0,0,G10-H10-VALUE(LEFT($G$7,1)))</f>
        <v>-2.25</v>
      </c>
      <c r="J10" s="10"/>
      <c r="K10" s="11"/>
      <c r="L10" s="16"/>
    </row>
    <row r="11" spans="2:12" ht="21" customHeight="1">
      <c r="B11" s="31" t="s">
        <v>24</v>
      </c>
      <c r="C11" s="32"/>
      <c r="D11" s="33"/>
      <c r="E11" s="32"/>
      <c r="F11" s="33"/>
      <c r="G11" s="9">
        <f t="shared" si="0"/>
        <v>0</v>
      </c>
      <c r="H11" s="9">
        <f t="shared" si="1"/>
        <v>0</v>
      </c>
      <c r="I11" s="9">
        <f t="shared" si="2"/>
        <v>0</v>
      </c>
      <c r="J11" s="10"/>
      <c r="K11" s="11"/>
      <c r="L11" s="16"/>
    </row>
    <row r="12" spans="2:12" ht="21" customHeight="1">
      <c r="B12" s="31" t="s">
        <v>10</v>
      </c>
      <c r="C12" s="32">
        <v>0.33333333333333331</v>
      </c>
      <c r="D12" s="33">
        <v>0.5</v>
      </c>
      <c r="E12" s="32">
        <v>0.52083333333333337</v>
      </c>
      <c r="F12" s="33">
        <v>0.60416666666666663</v>
      </c>
      <c r="G12" s="9">
        <f t="shared" si="0"/>
        <v>5.9999999999999982</v>
      </c>
      <c r="H12" s="9">
        <f t="shared" si="1"/>
        <v>0</v>
      </c>
      <c r="I12" s="9">
        <f t="shared" si="2"/>
        <v>-1.0000000000000018</v>
      </c>
      <c r="J12" s="10"/>
      <c r="K12" s="11"/>
      <c r="L12" s="16"/>
    </row>
    <row r="13" spans="2:12" ht="21" customHeight="1">
      <c r="B13" s="31" t="s">
        <v>11</v>
      </c>
      <c r="C13" s="32">
        <v>0.3125</v>
      </c>
      <c r="D13" s="33">
        <v>0.5</v>
      </c>
      <c r="E13" s="32">
        <v>0.52083333333333337</v>
      </c>
      <c r="F13" s="33">
        <v>0.6875</v>
      </c>
      <c r="G13" s="9">
        <f t="shared" ref="G13:G14" si="3">((D13-C13)+(F13-E13))*24</f>
        <v>8.5</v>
      </c>
      <c r="H13" s="9">
        <f t="shared" ref="H13:H14" si="4">IF((((D13-C13)+(F13-E13))*24)&gt;VALUE(LEFT($G$7,1)),0.5,0)</f>
        <v>0.5</v>
      </c>
      <c r="I13" s="9">
        <f t="shared" ref="I13:I14" si="5">IF(G13=0,0,G13-H13-VALUE(LEFT($G$7,1)))</f>
        <v>1</v>
      </c>
      <c r="J13" s="10"/>
      <c r="K13" s="11"/>
      <c r="L13" s="16"/>
    </row>
    <row r="14" spans="2:12" ht="21" customHeight="1">
      <c r="B14" s="31" t="s">
        <v>12</v>
      </c>
      <c r="C14" s="32"/>
      <c r="D14" s="33"/>
      <c r="E14" s="32"/>
      <c r="F14" s="33"/>
      <c r="G14" s="9">
        <f t="shared" si="3"/>
        <v>0</v>
      </c>
      <c r="H14" s="9">
        <f t="shared" si="4"/>
        <v>0</v>
      </c>
      <c r="I14" s="9">
        <f t="shared" si="5"/>
        <v>0</v>
      </c>
      <c r="J14" s="10"/>
      <c r="K14" s="11"/>
      <c r="L14" s="16"/>
    </row>
    <row r="15" spans="2:12" ht="21" customHeight="1">
      <c r="B15" s="22" t="s">
        <v>19</v>
      </c>
      <c r="C15" s="23" t="str">
        <f>IF(I15=0,0,IF(I15&gt;0," La société doit "&amp;TEXT(ROUND(I15,2),"0.00")&amp;" Heures"," L'employé doit "&amp;TEXT(ROUND(-I15,2),"0.00")&amp;" Heures"))</f>
        <v xml:space="preserve"> L'employé doit 10.75 Heures</v>
      </c>
      <c r="D15" s="24"/>
      <c r="E15" s="25"/>
      <c r="F15" s="35" t="s">
        <v>13</v>
      </c>
      <c r="G15" s="9">
        <f>SUM(G8:G14)</f>
        <v>24.75</v>
      </c>
      <c r="H15" s="9">
        <f>SUM(H8:H14)</f>
        <v>0.5</v>
      </c>
      <c r="I15" s="37">
        <f>G15-H15-35</f>
        <v>-10.75</v>
      </c>
      <c r="J15" s="9">
        <f>SUM(J8:J14)</f>
        <v>0</v>
      </c>
      <c r="K15" s="9">
        <f>SUM(K8:K14)</f>
        <v>0</v>
      </c>
      <c r="L15" s="16"/>
    </row>
    <row r="16" spans="2:12" ht="21" customHeight="1">
      <c r="B16" s="12"/>
      <c r="D16" s="12"/>
      <c r="F16" s="36" t="s">
        <v>14</v>
      </c>
      <c r="G16" s="19"/>
      <c r="H16" s="19"/>
      <c r="I16" s="19"/>
      <c r="J16" s="19"/>
      <c r="K16" s="19"/>
      <c r="L16" s="17"/>
    </row>
    <row r="17" spans="2:12" ht="21" customHeight="1">
      <c r="F17" s="36" t="s">
        <v>7</v>
      </c>
      <c r="G17" s="19">
        <f>G15*G16</f>
        <v>0</v>
      </c>
      <c r="H17" s="19"/>
      <c r="I17" s="19">
        <f>I15*I16</f>
        <v>0</v>
      </c>
      <c r="J17" s="19">
        <f>J15*J16</f>
        <v>0</v>
      </c>
      <c r="K17" s="19">
        <f>K15*K16</f>
        <v>0</v>
      </c>
      <c r="L17" s="20">
        <f>SUM(G17:K17)</f>
        <v>0</v>
      </c>
    </row>
    <row r="18" spans="2:12" ht="6.75" customHeight="1"/>
    <row r="19" spans="2:12" ht="26.25" customHeight="1">
      <c r="B19" s="12"/>
      <c r="C19" s="12"/>
      <c r="D19" s="12"/>
      <c r="E19" s="12"/>
      <c r="F19" s="28"/>
      <c r="G19" s="28"/>
      <c r="H19" s="28"/>
      <c r="I19" s="28"/>
      <c r="J19" s="28"/>
      <c r="K19" s="6"/>
      <c r="L19" s="5"/>
    </row>
    <row r="20" spans="2:12" ht="14.25">
      <c r="F20" s="13" t="s">
        <v>15</v>
      </c>
      <c r="G20" s="14"/>
      <c r="H20" s="14"/>
      <c r="I20" s="14"/>
      <c r="L20" s="15" t="s">
        <v>16</v>
      </c>
    </row>
    <row r="21" spans="2:12" ht="21" customHeight="1">
      <c r="F21" s="28"/>
      <c r="G21" s="28"/>
      <c r="H21" s="28"/>
      <c r="I21" s="28"/>
      <c r="J21" s="28"/>
      <c r="K21" s="6"/>
      <c r="L21" s="5"/>
    </row>
    <row r="22" spans="2:12" ht="14.25">
      <c r="F22" s="13" t="s">
        <v>17</v>
      </c>
      <c r="G22" s="14"/>
      <c r="H22" s="14"/>
      <c r="I22" s="14"/>
      <c r="L22" s="15" t="s">
        <v>16</v>
      </c>
    </row>
  </sheetData>
  <mergeCells count="8">
    <mergeCell ref="C5:D5"/>
    <mergeCell ref="I5:J5"/>
    <mergeCell ref="K5:L5"/>
    <mergeCell ref="F19:J19"/>
    <mergeCell ref="F21:J21"/>
    <mergeCell ref="B2:D2"/>
    <mergeCell ref="I4:J4"/>
    <mergeCell ref="K4:L4"/>
  </mergeCells>
  <phoneticPr fontId="0" type="noConversion"/>
  <dataValidations count="1">
    <dataValidation type="time" allowBlank="1" showInputMessage="1" showErrorMessage="1" errorTitle="Entrée incorrecte" error="Veuillez indiquer l'heure au format 24 heures, entre 0:00 et 23:59 (1:00, 8:00, 13:00, 20:00, etc.)." sqref="C8:F1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ignoredErrors>
    <ignoredError sqref="I17:K17 G17" unlockedFormula="1"/>
    <ignoredError sqref="I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Feuille présence hebdomadaire</vt:lpstr>
      <vt:lpstr>'Feuille présence hebdomadaire'!Print_Area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mduquesn</cp:lastModifiedBy>
  <cp:lastPrinted>2006-01-25T23:41:56Z</cp:lastPrinted>
  <dcterms:created xsi:type="dcterms:W3CDTF">2000-08-25T01:59:39Z</dcterms:created>
  <dcterms:modified xsi:type="dcterms:W3CDTF">2015-04-12T15:26:31Z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TC062071411036</vt:lpwstr>
  </property>
</Properties>
</file>