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0" yWindow="-105" windowWidth="9285" windowHeight="12645" tabRatio="1000" activeTab="1"/>
  </bookViews>
  <sheets>
    <sheet name="TR MARS 2015" sheetId="222" r:id="rId1"/>
    <sheet name="Détails pour la paye" sheetId="233" r:id="rId2"/>
    <sheet name="Règles" sheetId="234" r:id="rId3"/>
  </sheets>
  <definedNames>
    <definedName name="_xlnm._FilterDatabase" localSheetId="0" hidden="1">'TR MARS 2015'!$A$1:$N$12</definedName>
    <definedName name="moins1an">#REF!</definedName>
    <definedName name="plus1an">#REF!</definedName>
    <definedName name="_xlnm.Print_Area" localSheetId="0">'TR MARS 2015'!$A$1:$G$10</definedName>
  </definedNames>
  <calcPr calcId="125725"/>
</workbook>
</file>

<file path=xl/calcChain.xml><?xml version="1.0" encoding="utf-8"?>
<calcChain xmlns="http://schemas.openxmlformats.org/spreadsheetml/2006/main">
  <c r="D10" i="222"/>
  <c r="D9"/>
  <c r="D8"/>
  <c r="D7"/>
  <c r="D6"/>
  <c r="D5"/>
  <c r="D4"/>
  <c r="D3"/>
  <c r="D2"/>
  <c r="J3" i="23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"/>
  <c r="K5" i="222"/>
  <c r="C5" s="1"/>
  <c r="C9" l="1"/>
  <c r="C10"/>
  <c r="C8"/>
  <c r="C7"/>
  <c r="C6"/>
  <c r="C2" l="1"/>
  <c r="D11"/>
  <c r="C4"/>
  <c r="C3"/>
  <c r="G12" l="1"/>
</calcChain>
</file>

<file path=xl/comments1.xml><?xml version="1.0" encoding="utf-8"?>
<comments xmlns="http://schemas.openxmlformats.org/spreadsheetml/2006/main">
  <authors>
    <author>natacha.trouillet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En négatif si ne l'a pas fait - si une personne en a fait exceptionnellement (pas décompté dans base), ce sera un chiffre positif</t>
        </r>
      </text>
    </comment>
  </commentList>
</comments>
</file>

<file path=xl/sharedStrings.xml><?xml version="1.0" encoding="utf-8"?>
<sst xmlns="http://schemas.openxmlformats.org/spreadsheetml/2006/main" count="232" uniqueCount="88">
  <si>
    <t>BASE</t>
  </si>
  <si>
    <t>NDF M-2</t>
  </si>
  <si>
    <t>TR DU</t>
  </si>
  <si>
    <t>AIX</t>
  </si>
  <si>
    <t>TOUL</t>
  </si>
  <si>
    <t>INFORMATIONS</t>
  </si>
  <si>
    <t>Base =</t>
  </si>
  <si>
    <t>Nbre de vendredi</t>
  </si>
  <si>
    <t>Nbre de mercredi</t>
  </si>
  <si>
    <t>Nbre de lundi</t>
  </si>
  <si>
    <t>Nbre de jeudi</t>
  </si>
  <si>
    <t>Nbre de mardi</t>
  </si>
  <si>
    <t>ABS (CP-RTT- MAL) M-2</t>
  </si>
  <si>
    <t>NOM</t>
  </si>
  <si>
    <t>TOTAL A DISTRIBUER</t>
  </si>
  <si>
    <t>Nom</t>
  </si>
  <si>
    <t>Vérifier les 0,5 RTT/0,5 CP du mm jour</t>
  </si>
  <si>
    <t>Télétravail + récup dép</t>
  </si>
  <si>
    <t xml:space="preserve"> </t>
  </si>
  <si>
    <t>RTT</t>
  </si>
  <si>
    <t>Prénom</t>
  </si>
  <si>
    <t>Matricule</t>
  </si>
  <si>
    <t>Type de congés</t>
  </si>
  <si>
    <t>Période</t>
  </si>
  <si>
    <t>Date de début</t>
  </si>
  <si>
    <t>Date de fin</t>
  </si>
  <si>
    <t>Durée (jours)</t>
  </si>
  <si>
    <t>Statut</t>
  </si>
  <si>
    <t>0S067</t>
  </si>
  <si>
    <t>2015</t>
  </si>
  <si>
    <t>05/01/2015 18:00</t>
  </si>
  <si>
    <t>Validée</t>
  </si>
  <si>
    <t>13/01/2015 12:00</t>
  </si>
  <si>
    <t>Congés exceptionnels</t>
  </si>
  <si>
    <t>27/01/2015 18:00</t>
  </si>
  <si>
    <t>S155</t>
  </si>
  <si>
    <t>Congés ancienneté</t>
  </si>
  <si>
    <t>2014</t>
  </si>
  <si>
    <t>02/01/2015 18:00</t>
  </si>
  <si>
    <t>Congés payés (27)</t>
  </si>
  <si>
    <t>12/01/2015 18:00</t>
  </si>
  <si>
    <t>Télétravail</t>
  </si>
  <si>
    <t>30/01/2015 18:00</t>
  </si>
  <si>
    <t>S238</t>
  </si>
  <si>
    <t>Récupérations Dép.</t>
  </si>
  <si>
    <t>09/01/2015 12:00</t>
  </si>
  <si>
    <t>09/01/2015 18:00</t>
  </si>
  <si>
    <t>26/01/2015 18:00</t>
  </si>
  <si>
    <t>S242</t>
  </si>
  <si>
    <t>19/01/2015 14:30</t>
  </si>
  <si>
    <t>19/01/2015 18:00</t>
  </si>
  <si>
    <t>S157</t>
  </si>
  <si>
    <t>S158</t>
  </si>
  <si>
    <t>Congés maternité</t>
  </si>
  <si>
    <t>31/01/2015 23:59</t>
  </si>
  <si>
    <t>S266</t>
  </si>
  <si>
    <t>Congés payés (25)</t>
  </si>
  <si>
    <t>S235</t>
  </si>
  <si>
    <t>S159</t>
  </si>
  <si>
    <t>14/01/2015 18:00</t>
  </si>
  <si>
    <t>15/01/2015 18:00</t>
  </si>
  <si>
    <t>28/01/2015 18:00</t>
  </si>
  <si>
    <t>S160</t>
  </si>
  <si>
    <t>Site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</si>
  <si>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</si>
  <si>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</si>
  <si>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</si>
  <si>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</si>
  <si>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</si>
  <si>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</si>
  <si>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</si>
  <si>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</si>
  <si>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</si>
  <si>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AAA1</t>
  </si>
  <si>
    <t>BBB1</t>
  </si>
  <si>
    <t>CCC1</t>
  </si>
  <si>
    <t>DDD1</t>
  </si>
  <si>
    <t>EEE1</t>
  </si>
  <si>
    <t>FFF1</t>
  </si>
  <si>
    <t>GGG1</t>
  </si>
  <si>
    <t>HHH1</t>
  </si>
  <si>
    <t>III1</t>
  </si>
  <si>
    <t>Il y a 2 petites subtilités : </t>
  </si>
  <si>
    <t>- quand 2 demi journées prises ca fait 2 et pas 2*.05 = 1</t>
  </si>
  <si>
    <t>Ex : salarié qui prend le 02 matin et le 03 matin, cela doit décompter 2</t>
  </si>
  <si>
    <t>- quand 2 demi journées le même jour, cela doit décompter 1.</t>
  </si>
  <si>
    <t>Ex : le 02/01/15 : 0.5 RTT le matin et 0.5 CP l'après midi, ca doit décompter 1</t>
  </si>
  <si>
    <t>Durée (corrigée)</t>
  </si>
</sst>
</file>

<file path=xl/styles.xml><?xml version="1.0" encoding="utf-8"?>
<styleSheet xmlns="http://schemas.openxmlformats.org/spreadsheetml/2006/main">
  <numFmts count="3">
    <numFmt numFmtId="164" formatCode="_-* #,##0.00\ [$€-1]_-;\-* #,##0.00\ [$€-1]_-;_-* &quot;-&quot;??\ [$€-1]_-"/>
    <numFmt numFmtId="165" formatCode="m/d/yy\ h:mm;@"/>
    <numFmt numFmtId="166" formatCode="dd/mm/yyyy\ h:mm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3"/>
      <name val="Arial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1"/>
      <color indexed="21"/>
      <name val="Arial"/>
      <family val="2"/>
    </font>
    <font>
      <sz val="10"/>
      <color indexed="21"/>
      <name val="Arial"/>
      <family val="2"/>
    </font>
    <font>
      <sz val="9"/>
      <color indexed="21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20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164" fontId="16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35" fillId="0" borderId="0" applyNumberFormat="0" applyFont="0" applyFill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19" fillId="0" borderId="1" xfId="0" applyFont="1" applyFill="1" applyBorder="1" applyAlignment="1">
      <alignment horizontal="left"/>
    </xf>
    <xf numFmtId="0" fontId="16" fillId="0" borderId="0" xfId="0" applyFont="1" applyAlignment="1">
      <alignment horizontal="center"/>
    </xf>
    <xf numFmtId="0" fontId="19" fillId="0" borderId="2" xfId="0" applyFont="1" applyFill="1" applyBorder="1" applyAlignment="1">
      <alignment horizontal="left"/>
    </xf>
    <xf numFmtId="0" fontId="0" fillId="0" borderId="2" xfId="0" applyBorder="1"/>
    <xf numFmtId="0" fontId="16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18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20" fillId="0" borderId="5" xfId="0" applyFont="1" applyFill="1" applyBorder="1" applyAlignment="1">
      <alignment horizontal="center" wrapText="1"/>
    </xf>
    <xf numFmtId="49" fontId="20" fillId="0" borderId="1" xfId="0" applyNumberFormat="1" applyFont="1" applyFill="1" applyBorder="1" applyAlignment="1">
      <alignment horizontal="left"/>
    </xf>
    <xf numFmtId="0" fontId="21" fillId="0" borderId="0" xfId="0" applyFont="1"/>
    <xf numFmtId="0" fontId="24" fillId="3" borderId="6" xfId="0" applyFont="1" applyFill="1" applyBorder="1"/>
    <xf numFmtId="0" fontId="24" fillId="3" borderId="8" xfId="0" applyFont="1" applyFill="1" applyBorder="1"/>
    <xf numFmtId="0" fontId="0" fillId="0" borderId="1" xfId="0" applyFill="1" applyBorder="1"/>
    <xf numFmtId="0" fontId="15" fillId="0" borderId="0" xfId="0" applyFont="1"/>
    <xf numFmtId="0" fontId="0" fillId="0" borderId="9" xfId="0" applyBorder="1"/>
    <xf numFmtId="0" fontId="0" fillId="0" borderId="10" xfId="0" applyBorder="1"/>
    <xf numFmtId="0" fontId="18" fillId="0" borderId="0" xfId="0" applyFont="1"/>
    <xf numFmtId="0" fontId="19" fillId="4" borderId="1" xfId="0" applyFont="1" applyFill="1" applyBorder="1" applyAlignment="1">
      <alignment horizontal="left"/>
    </xf>
    <xf numFmtId="49" fontId="21" fillId="4" borderId="1" xfId="0" applyNumberFormat="1" applyFont="1" applyFill="1" applyBorder="1" applyAlignment="1">
      <alignment horizontal="left"/>
    </xf>
    <xf numFmtId="49" fontId="28" fillId="0" borderId="1" xfId="0" applyNumberFormat="1" applyFont="1" applyFill="1" applyBorder="1" applyAlignment="1">
      <alignment horizontal="left"/>
    </xf>
    <xf numFmtId="0" fontId="27" fillId="0" borderId="0" xfId="0" applyFont="1"/>
    <xf numFmtId="49" fontId="29" fillId="0" borderId="1" xfId="0" applyNumberFormat="1" applyFont="1" applyFill="1" applyBorder="1" applyAlignment="1">
      <alignment horizontal="left"/>
    </xf>
    <xf numFmtId="49" fontId="20" fillId="0" borderId="12" xfId="0" applyNumberFormat="1" applyFont="1" applyFill="1" applyBorder="1" applyAlignment="1">
      <alignment horizontal="left"/>
    </xf>
    <xf numFmtId="49" fontId="20" fillId="0" borderId="13" xfId="0" applyNumberFormat="1" applyFont="1" applyFill="1" applyBorder="1" applyAlignment="1">
      <alignment horizontal="left"/>
    </xf>
    <xf numFmtId="0" fontId="27" fillId="0" borderId="14" xfId="0" applyFont="1" applyBorder="1"/>
    <xf numFmtId="0" fontId="27" fillId="0" borderId="15" xfId="0" applyFont="1" applyBorder="1"/>
    <xf numFmtId="0" fontId="27" fillId="0" borderId="16" xfId="0" applyFont="1" applyBorder="1"/>
    <xf numFmtId="0" fontId="27" fillId="0" borderId="17" xfId="0" applyFont="1" applyBorder="1"/>
    <xf numFmtId="0" fontId="27" fillId="0" borderId="18" xfId="0" applyFont="1" applyBorder="1"/>
    <xf numFmtId="0" fontId="27" fillId="0" borderId="19" xfId="0" applyFont="1" applyBorder="1"/>
    <xf numFmtId="0" fontId="30" fillId="0" borderId="0" xfId="0" applyFont="1"/>
    <xf numFmtId="0" fontId="0" fillId="0" borderId="17" xfId="0" applyFill="1" applyBorder="1"/>
    <xf numFmtId="0" fontId="0" fillId="0" borderId="19" xfId="0" applyFill="1" applyBorder="1"/>
    <xf numFmtId="0" fontId="18" fillId="0" borderId="0" xfId="0" applyFont="1" applyFill="1"/>
    <xf numFmtId="0" fontId="32" fillId="0" borderId="0" xfId="0" applyFont="1"/>
    <xf numFmtId="0" fontId="31" fillId="0" borderId="1" xfId="0" applyFont="1" applyFill="1" applyBorder="1" applyAlignment="1">
      <alignment horizontal="left"/>
    </xf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49" fontId="33" fillId="0" borderId="1" xfId="0" applyNumberFormat="1" applyFont="1" applyFill="1" applyBorder="1" applyAlignment="1">
      <alignment horizontal="left"/>
    </xf>
    <xf numFmtId="0" fontId="32" fillId="0" borderId="1" xfId="0" applyFont="1" applyFill="1" applyBorder="1"/>
    <xf numFmtId="0" fontId="32" fillId="0" borderId="14" xfId="0" applyFont="1" applyBorder="1"/>
    <xf numFmtId="0" fontId="32" fillId="0" borderId="16" xfId="0" applyFont="1" applyBorder="1"/>
    <xf numFmtId="0" fontId="26" fillId="6" borderId="7" xfId="0" applyFont="1" applyFill="1" applyBorder="1"/>
    <xf numFmtId="0" fontId="0" fillId="5" borderId="0" xfId="0" applyFill="1"/>
    <xf numFmtId="49" fontId="21" fillId="5" borderId="1" xfId="0" applyNumberFormat="1" applyFont="1" applyFill="1" applyBorder="1" applyAlignment="1">
      <alignment horizontal="left"/>
    </xf>
    <xf numFmtId="0" fontId="23" fillId="0" borderId="0" xfId="0" applyFont="1" applyAlignment="1">
      <alignment horizontal="center"/>
    </xf>
    <xf numFmtId="0" fontId="18" fillId="5" borderId="0" xfId="0" applyFont="1" applyFill="1"/>
    <xf numFmtId="0" fontId="19" fillId="5" borderId="1" xfId="0" applyFont="1" applyFill="1" applyBorder="1" applyAlignment="1">
      <alignment horizontal="left"/>
    </xf>
    <xf numFmtId="0" fontId="3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quotePrefix="1" applyAlignment="1">
      <alignment horizontal="center"/>
    </xf>
    <xf numFmtId="0" fontId="0" fillId="2" borderId="11" xfId="16" applyNumberFormat="1" applyFont="1" applyFill="1" applyBorder="1" applyAlignment="1">
      <alignment horizontal="center" vertical="center"/>
    </xf>
    <xf numFmtId="0" fontId="0" fillId="0" borderId="0" xfId="16" applyNumberFormat="1" applyFont="1" applyFill="1" applyBorder="1" applyAlignment="1"/>
    <xf numFmtId="0" fontId="0" fillId="0" borderId="11" xfId="16" applyNumberFormat="1" applyFont="1" applyFill="1" applyBorder="1" applyAlignment="1">
      <alignment horizontal="left" vertical="center"/>
    </xf>
    <xf numFmtId="0" fontId="0" fillId="0" borderId="11" xfId="16" applyNumberFormat="1" applyFont="1" applyFill="1" applyBorder="1" applyAlignment="1">
      <alignment horizontal="center" vertical="center"/>
    </xf>
    <xf numFmtId="0" fontId="0" fillId="0" borderId="0" xfId="16" applyNumberFormat="1" applyFont="1" applyFill="1" applyBorder="1" applyAlignment="1">
      <alignment horizontal="center"/>
    </xf>
    <xf numFmtId="0" fontId="0" fillId="6" borderId="11" xfId="16" applyNumberFormat="1" applyFont="1" applyFill="1" applyBorder="1" applyAlignment="1">
      <alignment horizontal="left" vertical="center"/>
    </xf>
    <xf numFmtId="0" fontId="0" fillId="6" borderId="11" xfId="16" applyNumberFormat="1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/>
    </xf>
    <xf numFmtId="0" fontId="36" fillId="0" borderId="0" xfId="0" applyFont="1"/>
    <xf numFmtId="165" fontId="0" fillId="0" borderId="11" xfId="16" applyNumberFormat="1" applyFont="1" applyFill="1" applyBorder="1" applyAlignment="1">
      <alignment horizontal="left" vertical="center"/>
    </xf>
    <xf numFmtId="165" fontId="0" fillId="6" borderId="11" xfId="16" applyNumberFormat="1" applyFont="1" applyFill="1" applyBorder="1" applyAlignment="1">
      <alignment horizontal="left" vertical="center"/>
    </xf>
    <xf numFmtId="166" fontId="0" fillId="0" borderId="11" xfId="16" applyNumberFormat="1" applyFont="1" applyFill="1" applyBorder="1" applyAlignment="1">
      <alignment horizontal="left" vertical="center"/>
    </xf>
    <xf numFmtId="166" fontId="0" fillId="6" borderId="11" xfId="16" applyNumberFormat="1" applyFont="1" applyFill="1" applyBorder="1" applyAlignment="1">
      <alignment horizontal="left" vertical="center"/>
    </xf>
    <xf numFmtId="0" fontId="16" fillId="6" borderId="11" xfId="16" applyNumberFormat="1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right"/>
    </xf>
  </cellXfs>
  <cellStyles count="17">
    <cellStyle name="Euro" xfId="1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zoomScale="85" zoomScaleNormal="85" workbookViewId="0">
      <selection activeCell="D2" sqref="D2"/>
    </sheetView>
  </sheetViews>
  <sheetFormatPr defaultColWidth="11.42578125" defaultRowHeight="12.75"/>
  <cols>
    <col min="1" max="1" width="19" bestFit="1" customWidth="1"/>
    <col min="2" max="2" width="13.28515625" bestFit="1" customWidth="1"/>
    <col min="3" max="3" width="10.5703125" bestFit="1" customWidth="1"/>
    <col min="4" max="4" width="17.85546875" style="3" bestFit="1" customWidth="1"/>
    <col min="5" max="5" width="13" style="3" bestFit="1" customWidth="1"/>
    <col min="6" max="6" width="17" style="54" bestFit="1" customWidth="1"/>
    <col min="7" max="7" width="11.140625" bestFit="1" customWidth="1"/>
    <col min="8" max="8" width="95.42578125" style="13" bestFit="1" customWidth="1"/>
    <col min="9" max="9" width="36" bestFit="1" customWidth="1"/>
    <col min="10" max="10" width="15.140625" bestFit="1" customWidth="1"/>
    <col min="11" max="11" width="3" bestFit="1" customWidth="1"/>
  </cols>
  <sheetData>
    <row r="1" spans="1:13" ht="26.25" thickBot="1">
      <c r="A1" s="7" t="s">
        <v>13</v>
      </c>
      <c r="B1" s="8" t="s">
        <v>63</v>
      </c>
      <c r="C1" s="9" t="s">
        <v>0</v>
      </c>
      <c r="D1" s="10" t="s">
        <v>12</v>
      </c>
      <c r="E1" s="10" t="s">
        <v>1</v>
      </c>
      <c r="F1" s="9" t="s">
        <v>17</v>
      </c>
      <c r="G1" s="9" t="s">
        <v>2</v>
      </c>
      <c r="H1" s="11" t="s">
        <v>5</v>
      </c>
    </row>
    <row r="2" spans="1:13" ht="15">
      <c r="A2" s="4" t="s">
        <v>64</v>
      </c>
      <c r="B2" s="4" t="s">
        <v>3</v>
      </c>
      <c r="C2" s="5">
        <f>$K$5</f>
        <v>22</v>
      </c>
      <c r="D2" s="64">
        <f>SUMPRODUCT(('Détails pour la paye'!$A$2:$A$27=A2)*('Détails pour la paye'!$J$2:$J$27))</f>
        <v>2</v>
      </c>
      <c r="E2" s="6"/>
      <c r="F2" s="55"/>
      <c r="G2" s="5"/>
      <c r="H2" s="26"/>
      <c r="I2" s="28" t="s">
        <v>16</v>
      </c>
      <c r="J2" s="29"/>
      <c r="K2" s="30"/>
    </row>
    <row r="3" spans="1:13" ht="15.75" thickBot="1">
      <c r="A3" s="2" t="s">
        <v>65</v>
      </c>
      <c r="B3" s="2" t="s">
        <v>4</v>
      </c>
      <c r="C3" s="1">
        <f>$K$5</f>
        <v>22</v>
      </c>
      <c r="D3" s="64">
        <f>SUMPRODUCT(('Détails pour la paye'!$A$2:$A$27=A3)*('Détails pour la paye'!$J$2:$J$27))</f>
        <v>4</v>
      </c>
      <c r="E3" s="6"/>
      <c r="F3" s="53"/>
      <c r="G3" s="1"/>
      <c r="H3" s="27"/>
      <c r="I3" s="31"/>
      <c r="J3" s="32"/>
      <c r="K3" s="33"/>
    </row>
    <row r="4" spans="1:13" ht="15.75" thickBot="1">
      <c r="A4" s="2" t="s">
        <v>66</v>
      </c>
      <c r="B4" s="2" t="s">
        <v>3</v>
      </c>
      <c r="C4" s="1">
        <f>$K$5</f>
        <v>22</v>
      </c>
      <c r="D4" s="64">
        <f>SUMPRODUCT(('Détails pour la paye'!$A$2:$A$27=A4)*('Détails pour la paye'!$J$2:$J$27))</f>
        <v>4</v>
      </c>
      <c r="E4" s="6"/>
      <c r="F4" s="53"/>
      <c r="G4" s="16"/>
      <c r="H4" s="12"/>
    </row>
    <row r="5" spans="1:13" s="38" customFormat="1" ht="15">
      <c r="A5" s="39" t="s">
        <v>67</v>
      </c>
      <c r="B5" s="39" t="s">
        <v>3</v>
      </c>
      <c r="C5" s="40">
        <f>$K$5-K8</f>
        <v>18</v>
      </c>
      <c r="D5" s="64">
        <f>SUMPRODUCT(('Détails pour la paye'!$A$2:$A$27=A5)*('Détails pour la paye'!$J$2:$J$27))</f>
        <v>3</v>
      </c>
      <c r="E5" s="6"/>
      <c r="F5" s="41"/>
      <c r="G5" s="43"/>
      <c r="H5" s="42"/>
      <c r="J5" s="44" t="s">
        <v>6</v>
      </c>
      <c r="K5" s="45">
        <f>SUM(K6:K10)</f>
        <v>22</v>
      </c>
    </row>
    <row r="6" spans="1:13" ht="16.5">
      <c r="A6" s="2" t="s">
        <v>68</v>
      </c>
      <c r="B6" s="2" t="s">
        <v>3</v>
      </c>
      <c r="C6" s="1">
        <f>$K$5</f>
        <v>22</v>
      </c>
      <c r="D6" s="64">
        <f>SUMPRODUCT(('Détails pour la paye'!$A$2:$A$27=A6)*('Détails pour la paye'!$J$2:$J$27))</f>
        <v>34</v>
      </c>
      <c r="E6" s="6"/>
      <c r="F6" s="53"/>
      <c r="G6" s="1"/>
      <c r="H6" s="12"/>
      <c r="J6" s="18" t="s">
        <v>7</v>
      </c>
      <c r="K6" s="19">
        <v>4</v>
      </c>
      <c r="L6" s="24"/>
      <c r="M6" s="34"/>
    </row>
    <row r="7" spans="1:13" ht="15">
      <c r="A7" s="21" t="s">
        <v>69</v>
      </c>
      <c r="B7" s="21" t="s">
        <v>4</v>
      </c>
      <c r="C7" s="1">
        <f>$K$5</f>
        <v>22</v>
      </c>
      <c r="D7" s="64">
        <f>SUMPRODUCT(('Détails pour la paye'!$A$2:$A$27=A7)*('Détails pour la paye'!$J$2:$J$27))</f>
        <v>3</v>
      </c>
      <c r="E7" s="6"/>
      <c r="F7" s="53"/>
      <c r="G7" s="1"/>
      <c r="H7" s="22"/>
      <c r="J7" s="18" t="s">
        <v>10</v>
      </c>
      <c r="K7" s="19">
        <v>4</v>
      </c>
      <c r="L7" s="20"/>
    </row>
    <row r="8" spans="1:13" s="47" customFormat="1" ht="15">
      <c r="A8" s="51" t="s">
        <v>70</v>
      </c>
      <c r="B8" s="51" t="s">
        <v>3</v>
      </c>
      <c r="C8" s="1">
        <f>$K$5</f>
        <v>22</v>
      </c>
      <c r="D8" s="64">
        <f>SUMPRODUCT(('Détails pour la paye'!$A$2:$A$27=A8)*('Détails pour la paye'!$J$2:$J$27))</f>
        <v>1</v>
      </c>
      <c r="E8" s="6"/>
      <c r="F8" s="53"/>
      <c r="G8" s="16"/>
      <c r="H8" s="48"/>
      <c r="J8" s="18" t="s">
        <v>8</v>
      </c>
      <c r="K8" s="19">
        <v>4</v>
      </c>
      <c r="L8" s="50"/>
    </row>
    <row r="9" spans="1:13" ht="15">
      <c r="A9" s="2" t="s">
        <v>71</v>
      </c>
      <c r="B9" s="2" t="s">
        <v>4</v>
      </c>
      <c r="C9" s="1">
        <f>$K$5</f>
        <v>22</v>
      </c>
      <c r="D9" s="64">
        <f>SUMPRODUCT(('Détails pour la paye'!$A$2:$A$27=A9)*('Détails pour la paye'!$J$2:$J$27))</f>
        <v>2</v>
      </c>
      <c r="E9" s="6"/>
      <c r="F9" s="53"/>
      <c r="G9" s="16"/>
      <c r="H9" s="25"/>
      <c r="J9" s="18" t="s">
        <v>11</v>
      </c>
      <c r="K9" s="19">
        <v>5</v>
      </c>
    </row>
    <row r="10" spans="1:13" ht="15.75" thickBot="1">
      <c r="A10" s="2" t="s">
        <v>72</v>
      </c>
      <c r="B10" s="2" t="s">
        <v>4</v>
      </c>
      <c r="C10" s="1">
        <f>$K$5</f>
        <v>22</v>
      </c>
      <c r="D10" s="64">
        <f>SUMPRODUCT(('Détails pour la paye'!$A$2:$A$27=A10)*('Détails pour la paye'!$J$2:$J$27))</f>
        <v>1</v>
      </c>
      <c r="E10" s="6"/>
      <c r="F10" s="53"/>
      <c r="G10" s="1"/>
      <c r="H10" s="23"/>
      <c r="J10" s="35" t="s">
        <v>9</v>
      </c>
      <c r="K10" s="36">
        <v>5</v>
      </c>
    </row>
    <row r="11" spans="1:13" ht="13.5" thickBot="1">
      <c r="D11" s="3">
        <f>SUM(D2:D10)</f>
        <v>54</v>
      </c>
      <c r="E11" s="52"/>
      <c r="F11" s="3"/>
    </row>
    <row r="12" spans="1:13" ht="17.25" thickBot="1">
      <c r="A12" s="14"/>
      <c r="B12" s="71" t="s">
        <v>14</v>
      </c>
      <c r="C12" s="71"/>
      <c r="D12" s="71"/>
      <c r="E12" s="71"/>
      <c r="F12" s="71"/>
      <c r="G12" s="46">
        <f>SUMIF(G2:G10,"&gt;0")</f>
        <v>0</v>
      </c>
      <c r="H12" s="15"/>
    </row>
    <row r="14" spans="1:13">
      <c r="F14" s="56"/>
    </row>
    <row r="15" spans="1:13">
      <c r="D15" s="49"/>
      <c r="F15" s="56"/>
      <c r="G15" s="37"/>
    </row>
    <row r="17" spans="6:7">
      <c r="F17" s="3"/>
      <c r="G17" s="17"/>
    </row>
    <row r="18" spans="6:7">
      <c r="F18" s="3"/>
      <c r="G18" s="17"/>
    </row>
  </sheetData>
  <autoFilter ref="A1:N12">
    <filterColumn colId="1"/>
    <filterColumn colId="11" showButton="0"/>
    <filterColumn colId="12" showButton="0"/>
  </autoFilter>
  <mergeCells count="1">
    <mergeCell ref="B12:F12"/>
  </mergeCells>
  <phoneticPr fontId="17" type="noConversion"/>
  <pageMargins left="0.22" right="0.17" top="0.24" bottom="0.34" header="0.17" footer="0.16"/>
  <pageSetup paperSize="9" scale="85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"/>
  <sheetViews>
    <sheetView tabSelected="1" zoomScaleNormal="100" workbookViewId="0">
      <selection activeCell="J1" sqref="J1"/>
    </sheetView>
  </sheetViews>
  <sheetFormatPr defaultColWidth="9.140625" defaultRowHeight="12.75"/>
  <cols>
    <col min="1" max="1" width="12.7109375" style="58" customWidth="1"/>
    <col min="2" max="2" width="12.28515625" style="58" customWidth="1"/>
    <col min="3" max="3" width="8.5703125" style="58" bestFit="1" customWidth="1"/>
    <col min="4" max="4" width="25" style="58" bestFit="1" customWidth="1"/>
    <col min="5" max="5" width="12" style="58" bestFit="1" customWidth="1"/>
    <col min="6" max="7" width="15.42578125" style="58" bestFit="1" customWidth="1"/>
    <col min="8" max="8" width="18" style="61" bestFit="1" customWidth="1"/>
    <col min="9" max="9" width="12" style="61" bestFit="1" customWidth="1"/>
    <col min="10" max="10" width="14.28515625" style="61" bestFit="1" customWidth="1"/>
    <col min="11" max="252" width="9.140625" style="58"/>
    <col min="253" max="253" width="18" style="58" bestFit="1" customWidth="1"/>
    <col min="254" max="254" width="20" style="58" bestFit="1" customWidth="1"/>
    <col min="255" max="255" width="14" style="58" bestFit="1" customWidth="1"/>
    <col min="256" max="256" width="25" style="58" bestFit="1" customWidth="1"/>
    <col min="257" max="257" width="12" style="58" bestFit="1" customWidth="1"/>
    <col min="258" max="259" width="21" style="58" bestFit="1" customWidth="1"/>
    <col min="260" max="260" width="18" style="58" bestFit="1" customWidth="1"/>
    <col min="261" max="261" width="12" style="58" bestFit="1" customWidth="1"/>
    <col min="262" max="262" width="104" style="58" bestFit="1" customWidth="1"/>
    <col min="263" max="263" width="70" style="58" bestFit="1" customWidth="1"/>
    <col min="264" max="508" width="9.140625" style="58"/>
    <col min="509" max="509" width="18" style="58" bestFit="1" customWidth="1"/>
    <col min="510" max="510" width="20" style="58" bestFit="1" customWidth="1"/>
    <col min="511" max="511" width="14" style="58" bestFit="1" customWidth="1"/>
    <col min="512" max="512" width="25" style="58" bestFit="1" customWidth="1"/>
    <col min="513" max="513" width="12" style="58" bestFit="1" customWidth="1"/>
    <col min="514" max="515" width="21" style="58" bestFit="1" customWidth="1"/>
    <col min="516" max="516" width="18" style="58" bestFit="1" customWidth="1"/>
    <col min="517" max="517" width="12" style="58" bestFit="1" customWidth="1"/>
    <col min="518" max="518" width="104" style="58" bestFit="1" customWidth="1"/>
    <col min="519" max="519" width="70" style="58" bestFit="1" customWidth="1"/>
    <col min="520" max="764" width="9.140625" style="58"/>
    <col min="765" max="765" width="18" style="58" bestFit="1" customWidth="1"/>
    <col min="766" max="766" width="20" style="58" bestFit="1" customWidth="1"/>
    <col min="767" max="767" width="14" style="58" bestFit="1" customWidth="1"/>
    <col min="768" max="768" width="25" style="58" bestFit="1" customWidth="1"/>
    <col min="769" max="769" width="12" style="58" bestFit="1" customWidth="1"/>
    <col min="770" max="771" width="21" style="58" bestFit="1" customWidth="1"/>
    <col min="772" max="772" width="18" style="58" bestFit="1" customWidth="1"/>
    <col min="773" max="773" width="12" style="58" bestFit="1" customWidth="1"/>
    <col min="774" max="774" width="104" style="58" bestFit="1" customWidth="1"/>
    <col min="775" max="775" width="70" style="58" bestFit="1" customWidth="1"/>
    <col min="776" max="1020" width="9.140625" style="58"/>
    <col min="1021" max="1021" width="18" style="58" bestFit="1" customWidth="1"/>
    <col min="1022" max="1022" width="20" style="58" bestFit="1" customWidth="1"/>
    <col min="1023" max="1023" width="14" style="58" bestFit="1" customWidth="1"/>
    <col min="1024" max="1024" width="25" style="58" bestFit="1" customWidth="1"/>
    <col min="1025" max="1025" width="12" style="58" bestFit="1" customWidth="1"/>
    <col min="1026" max="1027" width="21" style="58" bestFit="1" customWidth="1"/>
    <col min="1028" max="1028" width="18" style="58" bestFit="1" customWidth="1"/>
    <col min="1029" max="1029" width="12" style="58" bestFit="1" customWidth="1"/>
    <col min="1030" max="1030" width="104" style="58" bestFit="1" customWidth="1"/>
    <col min="1031" max="1031" width="70" style="58" bestFit="1" customWidth="1"/>
    <col min="1032" max="1276" width="9.140625" style="58"/>
    <col min="1277" max="1277" width="18" style="58" bestFit="1" customWidth="1"/>
    <col min="1278" max="1278" width="20" style="58" bestFit="1" customWidth="1"/>
    <col min="1279" max="1279" width="14" style="58" bestFit="1" customWidth="1"/>
    <col min="1280" max="1280" width="25" style="58" bestFit="1" customWidth="1"/>
    <col min="1281" max="1281" width="12" style="58" bestFit="1" customWidth="1"/>
    <col min="1282" max="1283" width="21" style="58" bestFit="1" customWidth="1"/>
    <col min="1284" max="1284" width="18" style="58" bestFit="1" customWidth="1"/>
    <col min="1285" max="1285" width="12" style="58" bestFit="1" customWidth="1"/>
    <col min="1286" max="1286" width="104" style="58" bestFit="1" customWidth="1"/>
    <col min="1287" max="1287" width="70" style="58" bestFit="1" customWidth="1"/>
    <col min="1288" max="1532" width="9.140625" style="58"/>
    <col min="1533" max="1533" width="18" style="58" bestFit="1" customWidth="1"/>
    <col min="1534" max="1534" width="20" style="58" bestFit="1" customWidth="1"/>
    <col min="1535" max="1535" width="14" style="58" bestFit="1" customWidth="1"/>
    <col min="1536" max="1536" width="25" style="58" bestFit="1" customWidth="1"/>
    <col min="1537" max="1537" width="12" style="58" bestFit="1" customWidth="1"/>
    <col min="1538" max="1539" width="21" style="58" bestFit="1" customWidth="1"/>
    <col min="1540" max="1540" width="18" style="58" bestFit="1" customWidth="1"/>
    <col min="1541" max="1541" width="12" style="58" bestFit="1" customWidth="1"/>
    <col min="1542" max="1542" width="104" style="58" bestFit="1" customWidth="1"/>
    <col min="1543" max="1543" width="70" style="58" bestFit="1" customWidth="1"/>
    <col min="1544" max="1788" width="9.140625" style="58"/>
    <col min="1789" max="1789" width="18" style="58" bestFit="1" customWidth="1"/>
    <col min="1790" max="1790" width="20" style="58" bestFit="1" customWidth="1"/>
    <col min="1791" max="1791" width="14" style="58" bestFit="1" customWidth="1"/>
    <col min="1792" max="1792" width="25" style="58" bestFit="1" customWidth="1"/>
    <col min="1793" max="1793" width="12" style="58" bestFit="1" customWidth="1"/>
    <col min="1794" max="1795" width="21" style="58" bestFit="1" customWidth="1"/>
    <col min="1796" max="1796" width="18" style="58" bestFit="1" customWidth="1"/>
    <col min="1797" max="1797" width="12" style="58" bestFit="1" customWidth="1"/>
    <col min="1798" max="1798" width="104" style="58" bestFit="1" customWidth="1"/>
    <col min="1799" max="1799" width="70" style="58" bestFit="1" customWidth="1"/>
    <col min="1800" max="2044" width="9.140625" style="58"/>
    <col min="2045" max="2045" width="18" style="58" bestFit="1" customWidth="1"/>
    <col min="2046" max="2046" width="20" style="58" bestFit="1" customWidth="1"/>
    <col min="2047" max="2047" width="14" style="58" bestFit="1" customWidth="1"/>
    <col min="2048" max="2048" width="25" style="58" bestFit="1" customWidth="1"/>
    <col min="2049" max="2049" width="12" style="58" bestFit="1" customWidth="1"/>
    <col min="2050" max="2051" width="21" style="58" bestFit="1" customWidth="1"/>
    <col min="2052" max="2052" width="18" style="58" bestFit="1" customWidth="1"/>
    <col min="2053" max="2053" width="12" style="58" bestFit="1" customWidth="1"/>
    <col min="2054" max="2054" width="104" style="58" bestFit="1" customWidth="1"/>
    <col min="2055" max="2055" width="70" style="58" bestFit="1" customWidth="1"/>
    <col min="2056" max="2300" width="9.140625" style="58"/>
    <col min="2301" max="2301" width="18" style="58" bestFit="1" customWidth="1"/>
    <col min="2302" max="2302" width="20" style="58" bestFit="1" customWidth="1"/>
    <col min="2303" max="2303" width="14" style="58" bestFit="1" customWidth="1"/>
    <col min="2304" max="2304" width="25" style="58" bestFit="1" customWidth="1"/>
    <col min="2305" max="2305" width="12" style="58" bestFit="1" customWidth="1"/>
    <col min="2306" max="2307" width="21" style="58" bestFit="1" customWidth="1"/>
    <col min="2308" max="2308" width="18" style="58" bestFit="1" customWidth="1"/>
    <col min="2309" max="2309" width="12" style="58" bestFit="1" customWidth="1"/>
    <col min="2310" max="2310" width="104" style="58" bestFit="1" customWidth="1"/>
    <col min="2311" max="2311" width="70" style="58" bestFit="1" customWidth="1"/>
    <col min="2312" max="2556" width="9.140625" style="58"/>
    <col min="2557" max="2557" width="18" style="58" bestFit="1" customWidth="1"/>
    <col min="2558" max="2558" width="20" style="58" bestFit="1" customWidth="1"/>
    <col min="2559" max="2559" width="14" style="58" bestFit="1" customWidth="1"/>
    <col min="2560" max="2560" width="25" style="58" bestFit="1" customWidth="1"/>
    <col min="2561" max="2561" width="12" style="58" bestFit="1" customWidth="1"/>
    <col min="2562" max="2563" width="21" style="58" bestFit="1" customWidth="1"/>
    <col min="2564" max="2564" width="18" style="58" bestFit="1" customWidth="1"/>
    <col min="2565" max="2565" width="12" style="58" bestFit="1" customWidth="1"/>
    <col min="2566" max="2566" width="104" style="58" bestFit="1" customWidth="1"/>
    <col min="2567" max="2567" width="70" style="58" bestFit="1" customWidth="1"/>
    <col min="2568" max="2812" width="9.140625" style="58"/>
    <col min="2813" max="2813" width="18" style="58" bestFit="1" customWidth="1"/>
    <col min="2814" max="2814" width="20" style="58" bestFit="1" customWidth="1"/>
    <col min="2815" max="2815" width="14" style="58" bestFit="1" customWidth="1"/>
    <col min="2816" max="2816" width="25" style="58" bestFit="1" customWidth="1"/>
    <col min="2817" max="2817" width="12" style="58" bestFit="1" customWidth="1"/>
    <col min="2818" max="2819" width="21" style="58" bestFit="1" customWidth="1"/>
    <col min="2820" max="2820" width="18" style="58" bestFit="1" customWidth="1"/>
    <col min="2821" max="2821" width="12" style="58" bestFit="1" customWidth="1"/>
    <col min="2822" max="2822" width="104" style="58" bestFit="1" customWidth="1"/>
    <col min="2823" max="2823" width="70" style="58" bestFit="1" customWidth="1"/>
    <col min="2824" max="3068" width="9.140625" style="58"/>
    <col min="3069" max="3069" width="18" style="58" bestFit="1" customWidth="1"/>
    <col min="3070" max="3070" width="20" style="58" bestFit="1" customWidth="1"/>
    <col min="3071" max="3071" width="14" style="58" bestFit="1" customWidth="1"/>
    <col min="3072" max="3072" width="25" style="58" bestFit="1" customWidth="1"/>
    <col min="3073" max="3073" width="12" style="58" bestFit="1" customWidth="1"/>
    <col min="3074" max="3075" width="21" style="58" bestFit="1" customWidth="1"/>
    <col min="3076" max="3076" width="18" style="58" bestFit="1" customWidth="1"/>
    <col min="3077" max="3077" width="12" style="58" bestFit="1" customWidth="1"/>
    <col min="3078" max="3078" width="104" style="58" bestFit="1" customWidth="1"/>
    <col min="3079" max="3079" width="70" style="58" bestFit="1" customWidth="1"/>
    <col min="3080" max="3324" width="9.140625" style="58"/>
    <col min="3325" max="3325" width="18" style="58" bestFit="1" customWidth="1"/>
    <col min="3326" max="3326" width="20" style="58" bestFit="1" customWidth="1"/>
    <col min="3327" max="3327" width="14" style="58" bestFit="1" customWidth="1"/>
    <col min="3328" max="3328" width="25" style="58" bestFit="1" customWidth="1"/>
    <col min="3329" max="3329" width="12" style="58" bestFit="1" customWidth="1"/>
    <col min="3330" max="3331" width="21" style="58" bestFit="1" customWidth="1"/>
    <col min="3332" max="3332" width="18" style="58" bestFit="1" customWidth="1"/>
    <col min="3333" max="3333" width="12" style="58" bestFit="1" customWidth="1"/>
    <col min="3334" max="3334" width="104" style="58" bestFit="1" customWidth="1"/>
    <col min="3335" max="3335" width="70" style="58" bestFit="1" customWidth="1"/>
    <col min="3336" max="3580" width="9.140625" style="58"/>
    <col min="3581" max="3581" width="18" style="58" bestFit="1" customWidth="1"/>
    <col min="3582" max="3582" width="20" style="58" bestFit="1" customWidth="1"/>
    <col min="3583" max="3583" width="14" style="58" bestFit="1" customWidth="1"/>
    <col min="3584" max="3584" width="25" style="58" bestFit="1" customWidth="1"/>
    <col min="3585" max="3585" width="12" style="58" bestFit="1" customWidth="1"/>
    <col min="3586" max="3587" width="21" style="58" bestFit="1" customWidth="1"/>
    <col min="3588" max="3588" width="18" style="58" bestFit="1" customWidth="1"/>
    <col min="3589" max="3589" width="12" style="58" bestFit="1" customWidth="1"/>
    <col min="3590" max="3590" width="104" style="58" bestFit="1" customWidth="1"/>
    <col min="3591" max="3591" width="70" style="58" bestFit="1" customWidth="1"/>
    <col min="3592" max="3836" width="9.140625" style="58"/>
    <col min="3837" max="3837" width="18" style="58" bestFit="1" customWidth="1"/>
    <col min="3838" max="3838" width="20" style="58" bestFit="1" customWidth="1"/>
    <col min="3839" max="3839" width="14" style="58" bestFit="1" customWidth="1"/>
    <col min="3840" max="3840" width="25" style="58" bestFit="1" customWidth="1"/>
    <col min="3841" max="3841" width="12" style="58" bestFit="1" customWidth="1"/>
    <col min="3842" max="3843" width="21" style="58" bestFit="1" customWidth="1"/>
    <col min="3844" max="3844" width="18" style="58" bestFit="1" customWidth="1"/>
    <col min="3845" max="3845" width="12" style="58" bestFit="1" customWidth="1"/>
    <col min="3846" max="3846" width="104" style="58" bestFit="1" customWidth="1"/>
    <col min="3847" max="3847" width="70" style="58" bestFit="1" customWidth="1"/>
    <col min="3848" max="4092" width="9.140625" style="58"/>
    <col min="4093" max="4093" width="18" style="58" bestFit="1" customWidth="1"/>
    <col min="4094" max="4094" width="20" style="58" bestFit="1" customWidth="1"/>
    <col min="4095" max="4095" width="14" style="58" bestFit="1" customWidth="1"/>
    <col min="4096" max="4096" width="25" style="58" bestFit="1" customWidth="1"/>
    <col min="4097" max="4097" width="12" style="58" bestFit="1" customWidth="1"/>
    <col min="4098" max="4099" width="21" style="58" bestFit="1" customWidth="1"/>
    <col min="4100" max="4100" width="18" style="58" bestFit="1" customWidth="1"/>
    <col min="4101" max="4101" width="12" style="58" bestFit="1" customWidth="1"/>
    <col min="4102" max="4102" width="104" style="58" bestFit="1" customWidth="1"/>
    <col min="4103" max="4103" width="70" style="58" bestFit="1" customWidth="1"/>
    <col min="4104" max="4348" width="9.140625" style="58"/>
    <col min="4349" max="4349" width="18" style="58" bestFit="1" customWidth="1"/>
    <col min="4350" max="4350" width="20" style="58" bestFit="1" customWidth="1"/>
    <col min="4351" max="4351" width="14" style="58" bestFit="1" customWidth="1"/>
    <col min="4352" max="4352" width="25" style="58" bestFit="1" customWidth="1"/>
    <col min="4353" max="4353" width="12" style="58" bestFit="1" customWidth="1"/>
    <col min="4354" max="4355" width="21" style="58" bestFit="1" customWidth="1"/>
    <col min="4356" max="4356" width="18" style="58" bestFit="1" customWidth="1"/>
    <col min="4357" max="4357" width="12" style="58" bestFit="1" customWidth="1"/>
    <col min="4358" max="4358" width="104" style="58" bestFit="1" customWidth="1"/>
    <col min="4359" max="4359" width="70" style="58" bestFit="1" customWidth="1"/>
    <col min="4360" max="4604" width="9.140625" style="58"/>
    <col min="4605" max="4605" width="18" style="58" bestFit="1" customWidth="1"/>
    <col min="4606" max="4606" width="20" style="58" bestFit="1" customWidth="1"/>
    <col min="4607" max="4607" width="14" style="58" bestFit="1" customWidth="1"/>
    <col min="4608" max="4608" width="25" style="58" bestFit="1" customWidth="1"/>
    <col min="4609" max="4609" width="12" style="58" bestFit="1" customWidth="1"/>
    <col min="4610" max="4611" width="21" style="58" bestFit="1" customWidth="1"/>
    <col min="4612" max="4612" width="18" style="58" bestFit="1" customWidth="1"/>
    <col min="4613" max="4613" width="12" style="58" bestFit="1" customWidth="1"/>
    <col min="4614" max="4614" width="104" style="58" bestFit="1" customWidth="1"/>
    <col min="4615" max="4615" width="70" style="58" bestFit="1" customWidth="1"/>
    <col min="4616" max="4860" width="9.140625" style="58"/>
    <col min="4861" max="4861" width="18" style="58" bestFit="1" customWidth="1"/>
    <col min="4862" max="4862" width="20" style="58" bestFit="1" customWidth="1"/>
    <col min="4863" max="4863" width="14" style="58" bestFit="1" customWidth="1"/>
    <col min="4864" max="4864" width="25" style="58" bestFit="1" customWidth="1"/>
    <col min="4865" max="4865" width="12" style="58" bestFit="1" customWidth="1"/>
    <col min="4866" max="4867" width="21" style="58" bestFit="1" customWidth="1"/>
    <col min="4868" max="4868" width="18" style="58" bestFit="1" customWidth="1"/>
    <col min="4869" max="4869" width="12" style="58" bestFit="1" customWidth="1"/>
    <col min="4870" max="4870" width="104" style="58" bestFit="1" customWidth="1"/>
    <col min="4871" max="4871" width="70" style="58" bestFit="1" customWidth="1"/>
    <col min="4872" max="5116" width="9.140625" style="58"/>
    <col min="5117" max="5117" width="18" style="58" bestFit="1" customWidth="1"/>
    <col min="5118" max="5118" width="20" style="58" bestFit="1" customWidth="1"/>
    <col min="5119" max="5119" width="14" style="58" bestFit="1" customWidth="1"/>
    <col min="5120" max="5120" width="25" style="58" bestFit="1" customWidth="1"/>
    <col min="5121" max="5121" width="12" style="58" bestFit="1" customWidth="1"/>
    <col min="5122" max="5123" width="21" style="58" bestFit="1" customWidth="1"/>
    <col min="5124" max="5124" width="18" style="58" bestFit="1" customWidth="1"/>
    <col min="5125" max="5125" width="12" style="58" bestFit="1" customWidth="1"/>
    <col min="5126" max="5126" width="104" style="58" bestFit="1" customWidth="1"/>
    <col min="5127" max="5127" width="70" style="58" bestFit="1" customWidth="1"/>
    <col min="5128" max="5372" width="9.140625" style="58"/>
    <col min="5373" max="5373" width="18" style="58" bestFit="1" customWidth="1"/>
    <col min="5374" max="5374" width="20" style="58" bestFit="1" customWidth="1"/>
    <col min="5375" max="5375" width="14" style="58" bestFit="1" customWidth="1"/>
    <col min="5376" max="5376" width="25" style="58" bestFit="1" customWidth="1"/>
    <col min="5377" max="5377" width="12" style="58" bestFit="1" customWidth="1"/>
    <col min="5378" max="5379" width="21" style="58" bestFit="1" customWidth="1"/>
    <col min="5380" max="5380" width="18" style="58" bestFit="1" customWidth="1"/>
    <col min="5381" max="5381" width="12" style="58" bestFit="1" customWidth="1"/>
    <col min="5382" max="5382" width="104" style="58" bestFit="1" customWidth="1"/>
    <col min="5383" max="5383" width="70" style="58" bestFit="1" customWidth="1"/>
    <col min="5384" max="5628" width="9.140625" style="58"/>
    <col min="5629" max="5629" width="18" style="58" bestFit="1" customWidth="1"/>
    <col min="5630" max="5630" width="20" style="58" bestFit="1" customWidth="1"/>
    <col min="5631" max="5631" width="14" style="58" bestFit="1" customWidth="1"/>
    <col min="5632" max="5632" width="25" style="58" bestFit="1" customWidth="1"/>
    <col min="5633" max="5633" width="12" style="58" bestFit="1" customWidth="1"/>
    <col min="5634" max="5635" width="21" style="58" bestFit="1" customWidth="1"/>
    <col min="5636" max="5636" width="18" style="58" bestFit="1" customWidth="1"/>
    <col min="5637" max="5637" width="12" style="58" bestFit="1" customWidth="1"/>
    <col min="5638" max="5638" width="104" style="58" bestFit="1" customWidth="1"/>
    <col min="5639" max="5639" width="70" style="58" bestFit="1" customWidth="1"/>
    <col min="5640" max="5884" width="9.140625" style="58"/>
    <col min="5885" max="5885" width="18" style="58" bestFit="1" customWidth="1"/>
    <col min="5886" max="5886" width="20" style="58" bestFit="1" customWidth="1"/>
    <col min="5887" max="5887" width="14" style="58" bestFit="1" customWidth="1"/>
    <col min="5888" max="5888" width="25" style="58" bestFit="1" customWidth="1"/>
    <col min="5889" max="5889" width="12" style="58" bestFit="1" customWidth="1"/>
    <col min="5890" max="5891" width="21" style="58" bestFit="1" customWidth="1"/>
    <col min="5892" max="5892" width="18" style="58" bestFit="1" customWidth="1"/>
    <col min="5893" max="5893" width="12" style="58" bestFit="1" customWidth="1"/>
    <col min="5894" max="5894" width="104" style="58" bestFit="1" customWidth="1"/>
    <col min="5895" max="5895" width="70" style="58" bestFit="1" customWidth="1"/>
    <col min="5896" max="6140" width="9.140625" style="58"/>
    <col min="6141" max="6141" width="18" style="58" bestFit="1" customWidth="1"/>
    <col min="6142" max="6142" width="20" style="58" bestFit="1" customWidth="1"/>
    <col min="6143" max="6143" width="14" style="58" bestFit="1" customWidth="1"/>
    <col min="6144" max="6144" width="25" style="58" bestFit="1" customWidth="1"/>
    <col min="6145" max="6145" width="12" style="58" bestFit="1" customWidth="1"/>
    <col min="6146" max="6147" width="21" style="58" bestFit="1" customWidth="1"/>
    <col min="6148" max="6148" width="18" style="58" bestFit="1" customWidth="1"/>
    <col min="6149" max="6149" width="12" style="58" bestFit="1" customWidth="1"/>
    <col min="6150" max="6150" width="104" style="58" bestFit="1" customWidth="1"/>
    <col min="6151" max="6151" width="70" style="58" bestFit="1" customWidth="1"/>
    <col min="6152" max="6396" width="9.140625" style="58"/>
    <col min="6397" max="6397" width="18" style="58" bestFit="1" customWidth="1"/>
    <col min="6398" max="6398" width="20" style="58" bestFit="1" customWidth="1"/>
    <col min="6399" max="6399" width="14" style="58" bestFit="1" customWidth="1"/>
    <col min="6400" max="6400" width="25" style="58" bestFit="1" customWidth="1"/>
    <col min="6401" max="6401" width="12" style="58" bestFit="1" customWidth="1"/>
    <col min="6402" max="6403" width="21" style="58" bestFit="1" customWidth="1"/>
    <col min="6404" max="6404" width="18" style="58" bestFit="1" customWidth="1"/>
    <col min="6405" max="6405" width="12" style="58" bestFit="1" customWidth="1"/>
    <col min="6406" max="6406" width="104" style="58" bestFit="1" customWidth="1"/>
    <col min="6407" max="6407" width="70" style="58" bestFit="1" customWidth="1"/>
    <col min="6408" max="6652" width="9.140625" style="58"/>
    <col min="6653" max="6653" width="18" style="58" bestFit="1" customWidth="1"/>
    <col min="6654" max="6654" width="20" style="58" bestFit="1" customWidth="1"/>
    <col min="6655" max="6655" width="14" style="58" bestFit="1" customWidth="1"/>
    <col min="6656" max="6656" width="25" style="58" bestFit="1" customWidth="1"/>
    <col min="6657" max="6657" width="12" style="58" bestFit="1" customWidth="1"/>
    <col min="6658" max="6659" width="21" style="58" bestFit="1" customWidth="1"/>
    <col min="6660" max="6660" width="18" style="58" bestFit="1" customWidth="1"/>
    <col min="6661" max="6661" width="12" style="58" bestFit="1" customWidth="1"/>
    <col min="6662" max="6662" width="104" style="58" bestFit="1" customWidth="1"/>
    <col min="6663" max="6663" width="70" style="58" bestFit="1" customWidth="1"/>
    <col min="6664" max="6908" width="9.140625" style="58"/>
    <col min="6909" max="6909" width="18" style="58" bestFit="1" customWidth="1"/>
    <col min="6910" max="6910" width="20" style="58" bestFit="1" customWidth="1"/>
    <col min="6911" max="6911" width="14" style="58" bestFit="1" customWidth="1"/>
    <col min="6912" max="6912" width="25" style="58" bestFit="1" customWidth="1"/>
    <col min="6913" max="6913" width="12" style="58" bestFit="1" customWidth="1"/>
    <col min="6914" max="6915" width="21" style="58" bestFit="1" customWidth="1"/>
    <col min="6916" max="6916" width="18" style="58" bestFit="1" customWidth="1"/>
    <col min="6917" max="6917" width="12" style="58" bestFit="1" customWidth="1"/>
    <col min="6918" max="6918" width="104" style="58" bestFit="1" customWidth="1"/>
    <col min="6919" max="6919" width="70" style="58" bestFit="1" customWidth="1"/>
    <col min="6920" max="7164" width="9.140625" style="58"/>
    <col min="7165" max="7165" width="18" style="58" bestFit="1" customWidth="1"/>
    <col min="7166" max="7166" width="20" style="58" bestFit="1" customWidth="1"/>
    <col min="7167" max="7167" width="14" style="58" bestFit="1" customWidth="1"/>
    <col min="7168" max="7168" width="25" style="58" bestFit="1" customWidth="1"/>
    <col min="7169" max="7169" width="12" style="58" bestFit="1" customWidth="1"/>
    <col min="7170" max="7171" width="21" style="58" bestFit="1" customWidth="1"/>
    <col min="7172" max="7172" width="18" style="58" bestFit="1" customWidth="1"/>
    <col min="7173" max="7173" width="12" style="58" bestFit="1" customWidth="1"/>
    <col min="7174" max="7174" width="104" style="58" bestFit="1" customWidth="1"/>
    <col min="7175" max="7175" width="70" style="58" bestFit="1" customWidth="1"/>
    <col min="7176" max="7420" width="9.140625" style="58"/>
    <col min="7421" max="7421" width="18" style="58" bestFit="1" customWidth="1"/>
    <col min="7422" max="7422" width="20" style="58" bestFit="1" customWidth="1"/>
    <col min="7423" max="7423" width="14" style="58" bestFit="1" customWidth="1"/>
    <col min="7424" max="7424" width="25" style="58" bestFit="1" customWidth="1"/>
    <col min="7425" max="7425" width="12" style="58" bestFit="1" customWidth="1"/>
    <col min="7426" max="7427" width="21" style="58" bestFit="1" customWidth="1"/>
    <col min="7428" max="7428" width="18" style="58" bestFit="1" customWidth="1"/>
    <col min="7429" max="7429" width="12" style="58" bestFit="1" customWidth="1"/>
    <col min="7430" max="7430" width="104" style="58" bestFit="1" customWidth="1"/>
    <col min="7431" max="7431" width="70" style="58" bestFit="1" customWidth="1"/>
    <col min="7432" max="7676" width="9.140625" style="58"/>
    <col min="7677" max="7677" width="18" style="58" bestFit="1" customWidth="1"/>
    <col min="7678" max="7678" width="20" style="58" bestFit="1" customWidth="1"/>
    <col min="7679" max="7679" width="14" style="58" bestFit="1" customWidth="1"/>
    <col min="7680" max="7680" width="25" style="58" bestFit="1" customWidth="1"/>
    <col min="7681" max="7681" width="12" style="58" bestFit="1" customWidth="1"/>
    <col min="7682" max="7683" width="21" style="58" bestFit="1" customWidth="1"/>
    <col min="7684" max="7684" width="18" style="58" bestFit="1" customWidth="1"/>
    <col min="7685" max="7685" width="12" style="58" bestFit="1" customWidth="1"/>
    <col min="7686" max="7686" width="104" style="58" bestFit="1" customWidth="1"/>
    <col min="7687" max="7687" width="70" style="58" bestFit="1" customWidth="1"/>
    <col min="7688" max="7932" width="9.140625" style="58"/>
    <col min="7933" max="7933" width="18" style="58" bestFit="1" customWidth="1"/>
    <col min="7934" max="7934" width="20" style="58" bestFit="1" customWidth="1"/>
    <col min="7935" max="7935" width="14" style="58" bestFit="1" customWidth="1"/>
    <col min="7936" max="7936" width="25" style="58" bestFit="1" customWidth="1"/>
    <col min="7937" max="7937" width="12" style="58" bestFit="1" customWidth="1"/>
    <col min="7938" max="7939" width="21" style="58" bestFit="1" customWidth="1"/>
    <col min="7940" max="7940" width="18" style="58" bestFit="1" customWidth="1"/>
    <col min="7941" max="7941" width="12" style="58" bestFit="1" customWidth="1"/>
    <col min="7942" max="7942" width="104" style="58" bestFit="1" customWidth="1"/>
    <col min="7943" max="7943" width="70" style="58" bestFit="1" customWidth="1"/>
    <col min="7944" max="8188" width="9.140625" style="58"/>
    <col min="8189" max="8189" width="18" style="58" bestFit="1" customWidth="1"/>
    <col min="8190" max="8190" width="20" style="58" bestFit="1" customWidth="1"/>
    <col min="8191" max="8191" width="14" style="58" bestFit="1" customWidth="1"/>
    <col min="8192" max="8192" width="25" style="58" bestFit="1" customWidth="1"/>
    <col min="8193" max="8193" width="12" style="58" bestFit="1" customWidth="1"/>
    <col min="8194" max="8195" width="21" style="58" bestFit="1" customWidth="1"/>
    <col min="8196" max="8196" width="18" style="58" bestFit="1" customWidth="1"/>
    <col min="8197" max="8197" width="12" style="58" bestFit="1" customWidth="1"/>
    <col min="8198" max="8198" width="104" style="58" bestFit="1" customWidth="1"/>
    <col min="8199" max="8199" width="70" style="58" bestFit="1" customWidth="1"/>
    <col min="8200" max="8444" width="9.140625" style="58"/>
    <col min="8445" max="8445" width="18" style="58" bestFit="1" customWidth="1"/>
    <col min="8446" max="8446" width="20" style="58" bestFit="1" customWidth="1"/>
    <col min="8447" max="8447" width="14" style="58" bestFit="1" customWidth="1"/>
    <col min="8448" max="8448" width="25" style="58" bestFit="1" customWidth="1"/>
    <col min="8449" max="8449" width="12" style="58" bestFit="1" customWidth="1"/>
    <col min="8450" max="8451" width="21" style="58" bestFit="1" customWidth="1"/>
    <col min="8452" max="8452" width="18" style="58" bestFit="1" customWidth="1"/>
    <col min="8453" max="8453" width="12" style="58" bestFit="1" customWidth="1"/>
    <col min="8454" max="8454" width="104" style="58" bestFit="1" customWidth="1"/>
    <col min="8455" max="8455" width="70" style="58" bestFit="1" customWidth="1"/>
    <col min="8456" max="8700" width="9.140625" style="58"/>
    <col min="8701" max="8701" width="18" style="58" bestFit="1" customWidth="1"/>
    <col min="8702" max="8702" width="20" style="58" bestFit="1" customWidth="1"/>
    <col min="8703" max="8703" width="14" style="58" bestFit="1" customWidth="1"/>
    <col min="8704" max="8704" width="25" style="58" bestFit="1" customWidth="1"/>
    <col min="8705" max="8705" width="12" style="58" bestFit="1" customWidth="1"/>
    <col min="8706" max="8707" width="21" style="58" bestFit="1" customWidth="1"/>
    <col min="8708" max="8708" width="18" style="58" bestFit="1" customWidth="1"/>
    <col min="8709" max="8709" width="12" style="58" bestFit="1" customWidth="1"/>
    <col min="8710" max="8710" width="104" style="58" bestFit="1" customWidth="1"/>
    <col min="8711" max="8711" width="70" style="58" bestFit="1" customWidth="1"/>
    <col min="8712" max="8956" width="9.140625" style="58"/>
    <col min="8957" max="8957" width="18" style="58" bestFit="1" customWidth="1"/>
    <col min="8958" max="8958" width="20" style="58" bestFit="1" customWidth="1"/>
    <col min="8959" max="8959" width="14" style="58" bestFit="1" customWidth="1"/>
    <col min="8960" max="8960" width="25" style="58" bestFit="1" customWidth="1"/>
    <col min="8961" max="8961" width="12" style="58" bestFit="1" customWidth="1"/>
    <col min="8962" max="8963" width="21" style="58" bestFit="1" customWidth="1"/>
    <col min="8964" max="8964" width="18" style="58" bestFit="1" customWidth="1"/>
    <col min="8965" max="8965" width="12" style="58" bestFit="1" customWidth="1"/>
    <col min="8966" max="8966" width="104" style="58" bestFit="1" customWidth="1"/>
    <col min="8967" max="8967" width="70" style="58" bestFit="1" customWidth="1"/>
    <col min="8968" max="9212" width="9.140625" style="58"/>
    <col min="9213" max="9213" width="18" style="58" bestFit="1" customWidth="1"/>
    <col min="9214" max="9214" width="20" style="58" bestFit="1" customWidth="1"/>
    <col min="9215" max="9215" width="14" style="58" bestFit="1" customWidth="1"/>
    <col min="9216" max="9216" width="25" style="58" bestFit="1" customWidth="1"/>
    <col min="9217" max="9217" width="12" style="58" bestFit="1" customWidth="1"/>
    <col min="9218" max="9219" width="21" style="58" bestFit="1" customWidth="1"/>
    <col min="9220" max="9220" width="18" style="58" bestFit="1" customWidth="1"/>
    <col min="9221" max="9221" width="12" style="58" bestFit="1" customWidth="1"/>
    <col min="9222" max="9222" width="104" style="58" bestFit="1" customWidth="1"/>
    <col min="9223" max="9223" width="70" style="58" bestFit="1" customWidth="1"/>
    <col min="9224" max="9468" width="9.140625" style="58"/>
    <col min="9469" max="9469" width="18" style="58" bestFit="1" customWidth="1"/>
    <col min="9470" max="9470" width="20" style="58" bestFit="1" customWidth="1"/>
    <col min="9471" max="9471" width="14" style="58" bestFit="1" customWidth="1"/>
    <col min="9472" max="9472" width="25" style="58" bestFit="1" customWidth="1"/>
    <col min="9473" max="9473" width="12" style="58" bestFit="1" customWidth="1"/>
    <col min="9474" max="9475" width="21" style="58" bestFit="1" customWidth="1"/>
    <col min="9476" max="9476" width="18" style="58" bestFit="1" customWidth="1"/>
    <col min="9477" max="9477" width="12" style="58" bestFit="1" customWidth="1"/>
    <col min="9478" max="9478" width="104" style="58" bestFit="1" customWidth="1"/>
    <col min="9479" max="9479" width="70" style="58" bestFit="1" customWidth="1"/>
    <col min="9480" max="9724" width="9.140625" style="58"/>
    <col min="9725" max="9725" width="18" style="58" bestFit="1" customWidth="1"/>
    <col min="9726" max="9726" width="20" style="58" bestFit="1" customWidth="1"/>
    <col min="9727" max="9727" width="14" style="58" bestFit="1" customWidth="1"/>
    <col min="9728" max="9728" width="25" style="58" bestFit="1" customWidth="1"/>
    <col min="9729" max="9729" width="12" style="58" bestFit="1" customWidth="1"/>
    <col min="9730" max="9731" width="21" style="58" bestFit="1" customWidth="1"/>
    <col min="9732" max="9732" width="18" style="58" bestFit="1" customWidth="1"/>
    <col min="9733" max="9733" width="12" style="58" bestFit="1" customWidth="1"/>
    <col min="9734" max="9734" width="104" style="58" bestFit="1" customWidth="1"/>
    <col min="9735" max="9735" width="70" style="58" bestFit="1" customWidth="1"/>
    <col min="9736" max="9980" width="9.140625" style="58"/>
    <col min="9981" max="9981" width="18" style="58" bestFit="1" customWidth="1"/>
    <col min="9982" max="9982" width="20" style="58" bestFit="1" customWidth="1"/>
    <col min="9983" max="9983" width="14" style="58" bestFit="1" customWidth="1"/>
    <col min="9984" max="9984" width="25" style="58" bestFit="1" customWidth="1"/>
    <col min="9985" max="9985" width="12" style="58" bestFit="1" customWidth="1"/>
    <col min="9986" max="9987" width="21" style="58" bestFit="1" customWidth="1"/>
    <col min="9988" max="9988" width="18" style="58" bestFit="1" customWidth="1"/>
    <col min="9989" max="9989" width="12" style="58" bestFit="1" customWidth="1"/>
    <col min="9990" max="9990" width="104" style="58" bestFit="1" customWidth="1"/>
    <col min="9991" max="9991" width="70" style="58" bestFit="1" customWidth="1"/>
    <col min="9992" max="10236" width="9.140625" style="58"/>
    <col min="10237" max="10237" width="18" style="58" bestFit="1" customWidth="1"/>
    <col min="10238" max="10238" width="20" style="58" bestFit="1" customWidth="1"/>
    <col min="10239" max="10239" width="14" style="58" bestFit="1" customWidth="1"/>
    <col min="10240" max="10240" width="25" style="58" bestFit="1" customWidth="1"/>
    <col min="10241" max="10241" width="12" style="58" bestFit="1" customWidth="1"/>
    <col min="10242" max="10243" width="21" style="58" bestFit="1" customWidth="1"/>
    <col min="10244" max="10244" width="18" style="58" bestFit="1" customWidth="1"/>
    <col min="10245" max="10245" width="12" style="58" bestFit="1" customWidth="1"/>
    <col min="10246" max="10246" width="104" style="58" bestFit="1" customWidth="1"/>
    <col min="10247" max="10247" width="70" style="58" bestFit="1" customWidth="1"/>
    <col min="10248" max="10492" width="9.140625" style="58"/>
    <col min="10493" max="10493" width="18" style="58" bestFit="1" customWidth="1"/>
    <col min="10494" max="10494" width="20" style="58" bestFit="1" customWidth="1"/>
    <col min="10495" max="10495" width="14" style="58" bestFit="1" customWidth="1"/>
    <col min="10496" max="10496" width="25" style="58" bestFit="1" customWidth="1"/>
    <col min="10497" max="10497" width="12" style="58" bestFit="1" customWidth="1"/>
    <col min="10498" max="10499" width="21" style="58" bestFit="1" customWidth="1"/>
    <col min="10500" max="10500" width="18" style="58" bestFit="1" customWidth="1"/>
    <col min="10501" max="10501" width="12" style="58" bestFit="1" customWidth="1"/>
    <col min="10502" max="10502" width="104" style="58" bestFit="1" customWidth="1"/>
    <col min="10503" max="10503" width="70" style="58" bestFit="1" customWidth="1"/>
    <col min="10504" max="10748" width="9.140625" style="58"/>
    <col min="10749" max="10749" width="18" style="58" bestFit="1" customWidth="1"/>
    <col min="10750" max="10750" width="20" style="58" bestFit="1" customWidth="1"/>
    <col min="10751" max="10751" width="14" style="58" bestFit="1" customWidth="1"/>
    <col min="10752" max="10752" width="25" style="58" bestFit="1" customWidth="1"/>
    <col min="10753" max="10753" width="12" style="58" bestFit="1" customWidth="1"/>
    <col min="10754" max="10755" width="21" style="58" bestFit="1" customWidth="1"/>
    <col min="10756" max="10756" width="18" style="58" bestFit="1" customWidth="1"/>
    <col min="10757" max="10757" width="12" style="58" bestFit="1" customWidth="1"/>
    <col min="10758" max="10758" width="104" style="58" bestFit="1" customWidth="1"/>
    <col min="10759" max="10759" width="70" style="58" bestFit="1" customWidth="1"/>
    <col min="10760" max="11004" width="9.140625" style="58"/>
    <col min="11005" max="11005" width="18" style="58" bestFit="1" customWidth="1"/>
    <col min="11006" max="11006" width="20" style="58" bestFit="1" customWidth="1"/>
    <col min="11007" max="11007" width="14" style="58" bestFit="1" customWidth="1"/>
    <col min="11008" max="11008" width="25" style="58" bestFit="1" customWidth="1"/>
    <col min="11009" max="11009" width="12" style="58" bestFit="1" customWidth="1"/>
    <col min="11010" max="11011" width="21" style="58" bestFit="1" customWidth="1"/>
    <col min="11012" max="11012" width="18" style="58" bestFit="1" customWidth="1"/>
    <col min="11013" max="11013" width="12" style="58" bestFit="1" customWidth="1"/>
    <col min="11014" max="11014" width="104" style="58" bestFit="1" customWidth="1"/>
    <col min="11015" max="11015" width="70" style="58" bestFit="1" customWidth="1"/>
    <col min="11016" max="11260" width="9.140625" style="58"/>
    <col min="11261" max="11261" width="18" style="58" bestFit="1" customWidth="1"/>
    <col min="11262" max="11262" width="20" style="58" bestFit="1" customWidth="1"/>
    <col min="11263" max="11263" width="14" style="58" bestFit="1" customWidth="1"/>
    <col min="11264" max="11264" width="25" style="58" bestFit="1" customWidth="1"/>
    <col min="11265" max="11265" width="12" style="58" bestFit="1" customWidth="1"/>
    <col min="11266" max="11267" width="21" style="58" bestFit="1" customWidth="1"/>
    <col min="11268" max="11268" width="18" style="58" bestFit="1" customWidth="1"/>
    <col min="11269" max="11269" width="12" style="58" bestFit="1" customWidth="1"/>
    <col min="11270" max="11270" width="104" style="58" bestFit="1" customWidth="1"/>
    <col min="11271" max="11271" width="70" style="58" bestFit="1" customWidth="1"/>
    <col min="11272" max="11516" width="9.140625" style="58"/>
    <col min="11517" max="11517" width="18" style="58" bestFit="1" customWidth="1"/>
    <col min="11518" max="11518" width="20" style="58" bestFit="1" customWidth="1"/>
    <col min="11519" max="11519" width="14" style="58" bestFit="1" customWidth="1"/>
    <col min="11520" max="11520" width="25" style="58" bestFit="1" customWidth="1"/>
    <col min="11521" max="11521" width="12" style="58" bestFit="1" customWidth="1"/>
    <col min="11522" max="11523" width="21" style="58" bestFit="1" customWidth="1"/>
    <col min="11524" max="11524" width="18" style="58" bestFit="1" customWidth="1"/>
    <col min="11525" max="11525" width="12" style="58" bestFit="1" customWidth="1"/>
    <col min="11526" max="11526" width="104" style="58" bestFit="1" customWidth="1"/>
    <col min="11527" max="11527" width="70" style="58" bestFit="1" customWidth="1"/>
    <col min="11528" max="11772" width="9.140625" style="58"/>
    <col min="11773" max="11773" width="18" style="58" bestFit="1" customWidth="1"/>
    <col min="11774" max="11774" width="20" style="58" bestFit="1" customWidth="1"/>
    <col min="11775" max="11775" width="14" style="58" bestFit="1" customWidth="1"/>
    <col min="11776" max="11776" width="25" style="58" bestFit="1" customWidth="1"/>
    <col min="11777" max="11777" width="12" style="58" bestFit="1" customWidth="1"/>
    <col min="11778" max="11779" width="21" style="58" bestFit="1" customWidth="1"/>
    <col min="11780" max="11780" width="18" style="58" bestFit="1" customWidth="1"/>
    <col min="11781" max="11781" width="12" style="58" bestFit="1" customWidth="1"/>
    <col min="11782" max="11782" width="104" style="58" bestFit="1" customWidth="1"/>
    <col min="11783" max="11783" width="70" style="58" bestFit="1" customWidth="1"/>
    <col min="11784" max="12028" width="9.140625" style="58"/>
    <col min="12029" max="12029" width="18" style="58" bestFit="1" customWidth="1"/>
    <col min="12030" max="12030" width="20" style="58" bestFit="1" customWidth="1"/>
    <col min="12031" max="12031" width="14" style="58" bestFit="1" customWidth="1"/>
    <col min="12032" max="12032" width="25" style="58" bestFit="1" customWidth="1"/>
    <col min="12033" max="12033" width="12" style="58" bestFit="1" customWidth="1"/>
    <col min="12034" max="12035" width="21" style="58" bestFit="1" customWidth="1"/>
    <col min="12036" max="12036" width="18" style="58" bestFit="1" customWidth="1"/>
    <col min="12037" max="12037" width="12" style="58" bestFit="1" customWidth="1"/>
    <col min="12038" max="12038" width="104" style="58" bestFit="1" customWidth="1"/>
    <col min="12039" max="12039" width="70" style="58" bestFit="1" customWidth="1"/>
    <col min="12040" max="12284" width="9.140625" style="58"/>
    <col min="12285" max="12285" width="18" style="58" bestFit="1" customWidth="1"/>
    <col min="12286" max="12286" width="20" style="58" bestFit="1" customWidth="1"/>
    <col min="12287" max="12287" width="14" style="58" bestFit="1" customWidth="1"/>
    <col min="12288" max="12288" width="25" style="58" bestFit="1" customWidth="1"/>
    <col min="12289" max="12289" width="12" style="58" bestFit="1" customWidth="1"/>
    <col min="12290" max="12291" width="21" style="58" bestFit="1" customWidth="1"/>
    <col min="12292" max="12292" width="18" style="58" bestFit="1" customWidth="1"/>
    <col min="12293" max="12293" width="12" style="58" bestFit="1" customWidth="1"/>
    <col min="12294" max="12294" width="104" style="58" bestFit="1" customWidth="1"/>
    <col min="12295" max="12295" width="70" style="58" bestFit="1" customWidth="1"/>
    <col min="12296" max="12540" width="9.140625" style="58"/>
    <col min="12541" max="12541" width="18" style="58" bestFit="1" customWidth="1"/>
    <col min="12542" max="12542" width="20" style="58" bestFit="1" customWidth="1"/>
    <col min="12543" max="12543" width="14" style="58" bestFit="1" customWidth="1"/>
    <col min="12544" max="12544" width="25" style="58" bestFit="1" customWidth="1"/>
    <col min="12545" max="12545" width="12" style="58" bestFit="1" customWidth="1"/>
    <col min="12546" max="12547" width="21" style="58" bestFit="1" customWidth="1"/>
    <col min="12548" max="12548" width="18" style="58" bestFit="1" customWidth="1"/>
    <col min="12549" max="12549" width="12" style="58" bestFit="1" customWidth="1"/>
    <col min="12550" max="12550" width="104" style="58" bestFit="1" customWidth="1"/>
    <col min="12551" max="12551" width="70" style="58" bestFit="1" customWidth="1"/>
    <col min="12552" max="12796" width="9.140625" style="58"/>
    <col min="12797" max="12797" width="18" style="58" bestFit="1" customWidth="1"/>
    <col min="12798" max="12798" width="20" style="58" bestFit="1" customWidth="1"/>
    <col min="12799" max="12799" width="14" style="58" bestFit="1" customWidth="1"/>
    <col min="12800" max="12800" width="25" style="58" bestFit="1" customWidth="1"/>
    <col min="12801" max="12801" width="12" style="58" bestFit="1" customWidth="1"/>
    <col min="12802" max="12803" width="21" style="58" bestFit="1" customWidth="1"/>
    <col min="12804" max="12804" width="18" style="58" bestFit="1" customWidth="1"/>
    <col min="12805" max="12805" width="12" style="58" bestFit="1" customWidth="1"/>
    <col min="12806" max="12806" width="104" style="58" bestFit="1" customWidth="1"/>
    <col min="12807" max="12807" width="70" style="58" bestFit="1" customWidth="1"/>
    <col min="12808" max="13052" width="9.140625" style="58"/>
    <col min="13053" max="13053" width="18" style="58" bestFit="1" customWidth="1"/>
    <col min="13054" max="13054" width="20" style="58" bestFit="1" customWidth="1"/>
    <col min="13055" max="13055" width="14" style="58" bestFit="1" customWidth="1"/>
    <col min="13056" max="13056" width="25" style="58" bestFit="1" customWidth="1"/>
    <col min="13057" max="13057" width="12" style="58" bestFit="1" customWidth="1"/>
    <col min="13058" max="13059" width="21" style="58" bestFit="1" customWidth="1"/>
    <col min="13060" max="13060" width="18" style="58" bestFit="1" customWidth="1"/>
    <col min="13061" max="13061" width="12" style="58" bestFit="1" customWidth="1"/>
    <col min="13062" max="13062" width="104" style="58" bestFit="1" customWidth="1"/>
    <col min="13063" max="13063" width="70" style="58" bestFit="1" customWidth="1"/>
    <col min="13064" max="13308" width="9.140625" style="58"/>
    <col min="13309" max="13309" width="18" style="58" bestFit="1" customWidth="1"/>
    <col min="13310" max="13310" width="20" style="58" bestFit="1" customWidth="1"/>
    <col min="13311" max="13311" width="14" style="58" bestFit="1" customWidth="1"/>
    <col min="13312" max="13312" width="25" style="58" bestFit="1" customWidth="1"/>
    <col min="13313" max="13313" width="12" style="58" bestFit="1" customWidth="1"/>
    <col min="13314" max="13315" width="21" style="58" bestFit="1" customWidth="1"/>
    <col min="13316" max="13316" width="18" style="58" bestFit="1" customWidth="1"/>
    <col min="13317" max="13317" width="12" style="58" bestFit="1" customWidth="1"/>
    <col min="13318" max="13318" width="104" style="58" bestFit="1" customWidth="1"/>
    <col min="13319" max="13319" width="70" style="58" bestFit="1" customWidth="1"/>
    <col min="13320" max="13564" width="9.140625" style="58"/>
    <col min="13565" max="13565" width="18" style="58" bestFit="1" customWidth="1"/>
    <col min="13566" max="13566" width="20" style="58" bestFit="1" customWidth="1"/>
    <col min="13567" max="13567" width="14" style="58" bestFit="1" customWidth="1"/>
    <col min="13568" max="13568" width="25" style="58" bestFit="1" customWidth="1"/>
    <col min="13569" max="13569" width="12" style="58" bestFit="1" customWidth="1"/>
    <col min="13570" max="13571" width="21" style="58" bestFit="1" customWidth="1"/>
    <col min="13572" max="13572" width="18" style="58" bestFit="1" customWidth="1"/>
    <col min="13573" max="13573" width="12" style="58" bestFit="1" customWidth="1"/>
    <col min="13574" max="13574" width="104" style="58" bestFit="1" customWidth="1"/>
    <col min="13575" max="13575" width="70" style="58" bestFit="1" customWidth="1"/>
    <col min="13576" max="13820" width="9.140625" style="58"/>
    <col min="13821" max="13821" width="18" style="58" bestFit="1" customWidth="1"/>
    <col min="13822" max="13822" width="20" style="58" bestFit="1" customWidth="1"/>
    <col min="13823" max="13823" width="14" style="58" bestFit="1" customWidth="1"/>
    <col min="13824" max="13824" width="25" style="58" bestFit="1" customWidth="1"/>
    <col min="13825" max="13825" width="12" style="58" bestFit="1" customWidth="1"/>
    <col min="13826" max="13827" width="21" style="58" bestFit="1" customWidth="1"/>
    <col min="13828" max="13828" width="18" style="58" bestFit="1" customWidth="1"/>
    <col min="13829" max="13829" width="12" style="58" bestFit="1" customWidth="1"/>
    <col min="13830" max="13830" width="104" style="58" bestFit="1" customWidth="1"/>
    <col min="13831" max="13831" width="70" style="58" bestFit="1" customWidth="1"/>
    <col min="13832" max="14076" width="9.140625" style="58"/>
    <col min="14077" max="14077" width="18" style="58" bestFit="1" customWidth="1"/>
    <col min="14078" max="14078" width="20" style="58" bestFit="1" customWidth="1"/>
    <col min="14079" max="14079" width="14" style="58" bestFit="1" customWidth="1"/>
    <col min="14080" max="14080" width="25" style="58" bestFit="1" customWidth="1"/>
    <col min="14081" max="14081" width="12" style="58" bestFit="1" customWidth="1"/>
    <col min="14082" max="14083" width="21" style="58" bestFit="1" customWidth="1"/>
    <col min="14084" max="14084" width="18" style="58" bestFit="1" customWidth="1"/>
    <col min="14085" max="14085" width="12" style="58" bestFit="1" customWidth="1"/>
    <col min="14086" max="14086" width="104" style="58" bestFit="1" customWidth="1"/>
    <col min="14087" max="14087" width="70" style="58" bestFit="1" customWidth="1"/>
    <col min="14088" max="14332" width="9.140625" style="58"/>
    <col min="14333" max="14333" width="18" style="58" bestFit="1" customWidth="1"/>
    <col min="14334" max="14334" width="20" style="58" bestFit="1" customWidth="1"/>
    <col min="14335" max="14335" width="14" style="58" bestFit="1" customWidth="1"/>
    <col min="14336" max="14336" width="25" style="58" bestFit="1" customWidth="1"/>
    <col min="14337" max="14337" width="12" style="58" bestFit="1" customWidth="1"/>
    <col min="14338" max="14339" width="21" style="58" bestFit="1" customWidth="1"/>
    <col min="14340" max="14340" width="18" style="58" bestFit="1" customWidth="1"/>
    <col min="14341" max="14341" width="12" style="58" bestFit="1" customWidth="1"/>
    <col min="14342" max="14342" width="104" style="58" bestFit="1" customWidth="1"/>
    <col min="14343" max="14343" width="70" style="58" bestFit="1" customWidth="1"/>
    <col min="14344" max="14588" width="9.140625" style="58"/>
    <col min="14589" max="14589" width="18" style="58" bestFit="1" customWidth="1"/>
    <col min="14590" max="14590" width="20" style="58" bestFit="1" customWidth="1"/>
    <col min="14591" max="14591" width="14" style="58" bestFit="1" customWidth="1"/>
    <col min="14592" max="14592" width="25" style="58" bestFit="1" customWidth="1"/>
    <col min="14593" max="14593" width="12" style="58" bestFit="1" customWidth="1"/>
    <col min="14594" max="14595" width="21" style="58" bestFit="1" customWidth="1"/>
    <col min="14596" max="14596" width="18" style="58" bestFit="1" customWidth="1"/>
    <col min="14597" max="14597" width="12" style="58" bestFit="1" customWidth="1"/>
    <col min="14598" max="14598" width="104" style="58" bestFit="1" customWidth="1"/>
    <col min="14599" max="14599" width="70" style="58" bestFit="1" customWidth="1"/>
    <col min="14600" max="14844" width="9.140625" style="58"/>
    <col min="14845" max="14845" width="18" style="58" bestFit="1" customWidth="1"/>
    <col min="14846" max="14846" width="20" style="58" bestFit="1" customWidth="1"/>
    <col min="14847" max="14847" width="14" style="58" bestFit="1" customWidth="1"/>
    <col min="14848" max="14848" width="25" style="58" bestFit="1" customWidth="1"/>
    <col min="14849" max="14849" width="12" style="58" bestFit="1" customWidth="1"/>
    <col min="14850" max="14851" width="21" style="58" bestFit="1" customWidth="1"/>
    <col min="14852" max="14852" width="18" style="58" bestFit="1" customWidth="1"/>
    <col min="14853" max="14853" width="12" style="58" bestFit="1" customWidth="1"/>
    <col min="14854" max="14854" width="104" style="58" bestFit="1" customWidth="1"/>
    <col min="14855" max="14855" width="70" style="58" bestFit="1" customWidth="1"/>
    <col min="14856" max="15100" width="9.140625" style="58"/>
    <col min="15101" max="15101" width="18" style="58" bestFit="1" customWidth="1"/>
    <col min="15102" max="15102" width="20" style="58" bestFit="1" customWidth="1"/>
    <col min="15103" max="15103" width="14" style="58" bestFit="1" customWidth="1"/>
    <col min="15104" max="15104" width="25" style="58" bestFit="1" customWidth="1"/>
    <col min="15105" max="15105" width="12" style="58" bestFit="1" customWidth="1"/>
    <col min="15106" max="15107" width="21" style="58" bestFit="1" customWidth="1"/>
    <col min="15108" max="15108" width="18" style="58" bestFit="1" customWidth="1"/>
    <col min="15109" max="15109" width="12" style="58" bestFit="1" customWidth="1"/>
    <col min="15110" max="15110" width="104" style="58" bestFit="1" customWidth="1"/>
    <col min="15111" max="15111" width="70" style="58" bestFit="1" customWidth="1"/>
    <col min="15112" max="15356" width="9.140625" style="58"/>
    <col min="15357" max="15357" width="18" style="58" bestFit="1" customWidth="1"/>
    <col min="15358" max="15358" width="20" style="58" bestFit="1" customWidth="1"/>
    <col min="15359" max="15359" width="14" style="58" bestFit="1" customWidth="1"/>
    <col min="15360" max="15360" width="25" style="58" bestFit="1" customWidth="1"/>
    <col min="15361" max="15361" width="12" style="58" bestFit="1" customWidth="1"/>
    <col min="15362" max="15363" width="21" style="58" bestFit="1" customWidth="1"/>
    <col min="15364" max="15364" width="18" style="58" bestFit="1" customWidth="1"/>
    <col min="15365" max="15365" width="12" style="58" bestFit="1" customWidth="1"/>
    <col min="15366" max="15366" width="104" style="58" bestFit="1" customWidth="1"/>
    <col min="15367" max="15367" width="70" style="58" bestFit="1" customWidth="1"/>
    <col min="15368" max="15612" width="9.140625" style="58"/>
    <col min="15613" max="15613" width="18" style="58" bestFit="1" customWidth="1"/>
    <col min="15614" max="15614" width="20" style="58" bestFit="1" customWidth="1"/>
    <col min="15615" max="15615" width="14" style="58" bestFit="1" customWidth="1"/>
    <col min="15616" max="15616" width="25" style="58" bestFit="1" customWidth="1"/>
    <col min="15617" max="15617" width="12" style="58" bestFit="1" customWidth="1"/>
    <col min="15618" max="15619" width="21" style="58" bestFit="1" customWidth="1"/>
    <col min="15620" max="15620" width="18" style="58" bestFit="1" customWidth="1"/>
    <col min="15621" max="15621" width="12" style="58" bestFit="1" customWidth="1"/>
    <col min="15622" max="15622" width="104" style="58" bestFit="1" customWidth="1"/>
    <col min="15623" max="15623" width="70" style="58" bestFit="1" customWidth="1"/>
    <col min="15624" max="15868" width="9.140625" style="58"/>
    <col min="15869" max="15869" width="18" style="58" bestFit="1" customWidth="1"/>
    <col min="15870" max="15870" width="20" style="58" bestFit="1" customWidth="1"/>
    <col min="15871" max="15871" width="14" style="58" bestFit="1" customWidth="1"/>
    <col min="15872" max="15872" width="25" style="58" bestFit="1" customWidth="1"/>
    <col min="15873" max="15873" width="12" style="58" bestFit="1" customWidth="1"/>
    <col min="15874" max="15875" width="21" style="58" bestFit="1" customWidth="1"/>
    <col min="15876" max="15876" width="18" style="58" bestFit="1" customWidth="1"/>
    <col min="15877" max="15877" width="12" style="58" bestFit="1" customWidth="1"/>
    <col min="15878" max="15878" width="104" style="58" bestFit="1" customWidth="1"/>
    <col min="15879" max="15879" width="70" style="58" bestFit="1" customWidth="1"/>
    <col min="15880" max="16124" width="9.140625" style="58"/>
    <col min="16125" max="16125" width="18" style="58" bestFit="1" customWidth="1"/>
    <col min="16126" max="16126" width="20" style="58" bestFit="1" customWidth="1"/>
    <col min="16127" max="16127" width="14" style="58" bestFit="1" customWidth="1"/>
    <col min="16128" max="16128" width="25" style="58" bestFit="1" customWidth="1"/>
    <col min="16129" max="16129" width="12" style="58" bestFit="1" customWidth="1"/>
    <col min="16130" max="16131" width="21" style="58" bestFit="1" customWidth="1"/>
    <col min="16132" max="16132" width="18" style="58" bestFit="1" customWidth="1"/>
    <col min="16133" max="16133" width="12" style="58" bestFit="1" customWidth="1"/>
    <col min="16134" max="16134" width="104" style="58" bestFit="1" customWidth="1"/>
    <col min="16135" max="16135" width="70" style="58" bestFit="1" customWidth="1"/>
    <col min="16136" max="16384" width="9.140625" style="58"/>
  </cols>
  <sheetData>
    <row r="1" spans="1:10">
      <c r="A1" s="57" t="s">
        <v>15</v>
      </c>
      <c r="B1" s="57" t="s">
        <v>20</v>
      </c>
      <c r="C1" s="57" t="s">
        <v>21</v>
      </c>
      <c r="D1" s="57" t="s">
        <v>22</v>
      </c>
      <c r="E1" s="57" t="s">
        <v>23</v>
      </c>
      <c r="F1" s="57" t="s">
        <v>24</v>
      </c>
      <c r="G1" s="57" t="s">
        <v>25</v>
      </c>
      <c r="H1" s="57" t="s">
        <v>26</v>
      </c>
      <c r="I1" s="57" t="s">
        <v>27</v>
      </c>
      <c r="J1" s="70" t="s">
        <v>87</v>
      </c>
    </row>
    <row r="2" spans="1:10">
      <c r="A2" s="59" t="s">
        <v>64</v>
      </c>
      <c r="B2" s="59" t="s">
        <v>73</v>
      </c>
      <c r="C2" s="59" t="s">
        <v>28</v>
      </c>
      <c r="D2" s="59" t="s">
        <v>19</v>
      </c>
      <c r="E2" s="59" t="s">
        <v>29</v>
      </c>
      <c r="F2" s="68">
        <v>42009.583333333336</v>
      </c>
      <c r="G2" s="66" t="s">
        <v>30</v>
      </c>
      <c r="H2" s="60">
        <v>0.5</v>
      </c>
      <c r="I2" s="60" t="s">
        <v>31</v>
      </c>
      <c r="J2" s="60">
        <f>IF(SUMPRODUCT(($A$2:$A$27=A2)*($H$2:$H$27)*(INT($F$2:$F$27)=INT(F2)))=0.5,1,H2)</f>
        <v>1</v>
      </c>
    </row>
    <row r="3" spans="1:10">
      <c r="A3" s="59" t="s">
        <v>64</v>
      </c>
      <c r="B3" s="59" t="s">
        <v>73</v>
      </c>
      <c r="C3" s="59" t="s">
        <v>28</v>
      </c>
      <c r="D3" s="59" t="s">
        <v>19</v>
      </c>
      <c r="E3" s="59" t="s">
        <v>29</v>
      </c>
      <c r="F3" s="68">
        <v>42017.375</v>
      </c>
      <c r="G3" s="66" t="s">
        <v>32</v>
      </c>
      <c r="H3" s="60">
        <v>0.5</v>
      </c>
      <c r="I3" s="60" t="s">
        <v>31</v>
      </c>
      <c r="J3" s="60">
        <f t="shared" ref="J3:J27" si="0">IF(SUMPRODUCT(($A$2:$A$27=A3)*($H$2:$H$27)*(INT($F$2:$F$27)=INT(F3)))=0.5,1,H3)</f>
        <v>1</v>
      </c>
    </row>
    <row r="4" spans="1:10">
      <c r="A4" s="59" t="s">
        <v>65</v>
      </c>
      <c r="B4" s="59" t="s">
        <v>74</v>
      </c>
      <c r="C4" s="59" t="s">
        <v>28</v>
      </c>
      <c r="D4" s="59" t="s">
        <v>33</v>
      </c>
      <c r="E4" s="59" t="s">
        <v>29</v>
      </c>
      <c r="F4" s="68">
        <v>42031.583333333336</v>
      </c>
      <c r="G4" s="66" t="s">
        <v>34</v>
      </c>
      <c r="H4" s="60">
        <v>0.5</v>
      </c>
      <c r="I4" s="60" t="s">
        <v>31</v>
      </c>
      <c r="J4" s="60">
        <f t="shared" si="0"/>
        <v>1</v>
      </c>
    </row>
    <row r="5" spans="1:10">
      <c r="A5" s="59" t="s">
        <v>65</v>
      </c>
      <c r="B5" s="59" t="s">
        <v>74</v>
      </c>
      <c r="C5" s="59" t="s">
        <v>35</v>
      </c>
      <c r="D5" s="59" t="s">
        <v>36</v>
      </c>
      <c r="E5" s="59" t="s">
        <v>37</v>
      </c>
      <c r="F5" s="68">
        <v>42006.375</v>
      </c>
      <c r="G5" s="66" t="s">
        <v>38</v>
      </c>
      <c r="H5" s="60">
        <v>1</v>
      </c>
      <c r="I5" s="60" t="s">
        <v>31</v>
      </c>
      <c r="J5" s="60">
        <f t="shared" si="0"/>
        <v>1</v>
      </c>
    </row>
    <row r="6" spans="1:10">
      <c r="A6" s="59" t="s">
        <v>65</v>
      </c>
      <c r="B6" s="59" t="s">
        <v>74</v>
      </c>
      <c r="C6" s="59" t="s">
        <v>35</v>
      </c>
      <c r="D6" s="59" t="s">
        <v>39</v>
      </c>
      <c r="E6" s="59" t="s">
        <v>37</v>
      </c>
      <c r="F6" s="68">
        <v>42016.583333333336</v>
      </c>
      <c r="G6" s="66" t="s">
        <v>40</v>
      </c>
      <c r="H6" s="60">
        <v>0.5</v>
      </c>
      <c r="I6" s="60" t="s">
        <v>31</v>
      </c>
      <c r="J6" s="60">
        <f t="shared" si="0"/>
        <v>1</v>
      </c>
    </row>
    <row r="7" spans="1:10">
      <c r="A7" s="59" t="s">
        <v>65</v>
      </c>
      <c r="B7" s="59" t="s">
        <v>74</v>
      </c>
      <c r="C7" s="59" t="s">
        <v>35</v>
      </c>
      <c r="D7" s="59" t="s">
        <v>41</v>
      </c>
      <c r="E7" s="59" t="s">
        <v>29</v>
      </c>
      <c r="F7" s="68">
        <v>42034.583333333336</v>
      </c>
      <c r="G7" s="66" t="s">
        <v>42</v>
      </c>
      <c r="H7" s="60">
        <v>0.5</v>
      </c>
      <c r="I7" s="60" t="s">
        <v>31</v>
      </c>
      <c r="J7" s="60">
        <f t="shared" si="0"/>
        <v>1</v>
      </c>
    </row>
    <row r="8" spans="1:10">
      <c r="A8" s="59" t="s">
        <v>66</v>
      </c>
      <c r="B8" s="59" t="s">
        <v>75</v>
      </c>
      <c r="C8" s="59" t="s">
        <v>43</v>
      </c>
      <c r="D8" s="59" t="s">
        <v>39</v>
      </c>
      <c r="E8" s="59" t="s">
        <v>37</v>
      </c>
      <c r="F8" s="68">
        <v>42005</v>
      </c>
      <c r="G8" s="66" t="s">
        <v>38</v>
      </c>
      <c r="H8" s="60">
        <v>1</v>
      </c>
      <c r="I8" s="60" t="s">
        <v>31</v>
      </c>
      <c r="J8" s="60">
        <f t="shared" si="0"/>
        <v>1</v>
      </c>
    </row>
    <row r="9" spans="1:10">
      <c r="A9" s="62" t="s">
        <v>66</v>
      </c>
      <c r="B9" s="62" t="s">
        <v>75</v>
      </c>
      <c r="C9" s="62" t="s">
        <v>43</v>
      </c>
      <c r="D9" s="62" t="s">
        <v>44</v>
      </c>
      <c r="E9" s="62" t="s">
        <v>29</v>
      </c>
      <c r="F9" s="69">
        <v>42013.375</v>
      </c>
      <c r="G9" s="67" t="s">
        <v>45</v>
      </c>
      <c r="H9" s="63">
        <v>0.5</v>
      </c>
      <c r="I9" s="63" t="s">
        <v>31</v>
      </c>
      <c r="J9" s="63">
        <f t="shared" si="0"/>
        <v>0.5</v>
      </c>
    </row>
    <row r="10" spans="1:10">
      <c r="A10" s="62" t="s">
        <v>66</v>
      </c>
      <c r="B10" s="62" t="s">
        <v>75</v>
      </c>
      <c r="C10" s="62" t="s">
        <v>43</v>
      </c>
      <c r="D10" s="62" t="s">
        <v>39</v>
      </c>
      <c r="E10" s="62" t="s">
        <v>37</v>
      </c>
      <c r="F10" s="69">
        <v>42013.583333333336</v>
      </c>
      <c r="G10" s="67" t="s">
        <v>46</v>
      </c>
      <c r="H10" s="63">
        <v>0.5</v>
      </c>
      <c r="I10" s="63" t="s">
        <v>31</v>
      </c>
      <c r="J10" s="63">
        <f t="shared" si="0"/>
        <v>0.5</v>
      </c>
    </row>
    <row r="11" spans="1:10">
      <c r="A11" s="59" t="s">
        <v>66</v>
      </c>
      <c r="B11" s="59" t="s">
        <v>75</v>
      </c>
      <c r="C11" s="59" t="s">
        <v>43</v>
      </c>
      <c r="D11" s="59" t="s">
        <v>39</v>
      </c>
      <c r="E11" s="59" t="s">
        <v>37</v>
      </c>
      <c r="F11" s="68">
        <v>42030.375</v>
      </c>
      <c r="G11" s="66" t="s">
        <v>47</v>
      </c>
      <c r="H11" s="60">
        <v>1</v>
      </c>
      <c r="I11" s="60" t="s">
        <v>31</v>
      </c>
      <c r="J11" s="60">
        <f t="shared" si="0"/>
        <v>1</v>
      </c>
    </row>
    <row r="12" spans="1:10">
      <c r="A12" s="59" t="s">
        <v>66</v>
      </c>
      <c r="B12" s="59" t="s">
        <v>75</v>
      </c>
      <c r="C12" s="59" t="s">
        <v>48</v>
      </c>
      <c r="D12" s="59" t="s">
        <v>19</v>
      </c>
      <c r="E12" s="59" t="s">
        <v>29</v>
      </c>
      <c r="F12" s="68">
        <v>42006.375</v>
      </c>
      <c r="G12" s="66" t="s">
        <v>38</v>
      </c>
      <c r="H12" s="60">
        <v>1</v>
      </c>
      <c r="I12" s="60" t="s">
        <v>31</v>
      </c>
      <c r="J12" s="60">
        <f t="shared" si="0"/>
        <v>1</v>
      </c>
    </row>
    <row r="13" spans="1:10">
      <c r="A13" s="62" t="s">
        <v>67</v>
      </c>
      <c r="B13" s="62" t="s">
        <v>76</v>
      </c>
      <c r="C13" s="62" t="s">
        <v>48</v>
      </c>
      <c r="D13" s="62" t="s">
        <v>19</v>
      </c>
      <c r="E13" s="62" t="s">
        <v>29</v>
      </c>
      <c r="F13" s="69">
        <v>42023.375</v>
      </c>
      <c r="G13" s="67" t="s">
        <v>49</v>
      </c>
      <c r="H13" s="63">
        <v>0.5</v>
      </c>
      <c r="I13" s="63" t="s">
        <v>31</v>
      </c>
      <c r="J13" s="63">
        <f t="shared" si="0"/>
        <v>0.5</v>
      </c>
    </row>
    <row r="14" spans="1:10">
      <c r="A14" s="62" t="s">
        <v>67</v>
      </c>
      <c r="B14" s="62" t="s">
        <v>76</v>
      </c>
      <c r="C14" s="62" t="s">
        <v>48</v>
      </c>
      <c r="D14" s="62" t="s">
        <v>39</v>
      </c>
      <c r="E14" s="62" t="s">
        <v>37</v>
      </c>
      <c r="F14" s="69" t="s">
        <v>49</v>
      </c>
      <c r="G14" s="67" t="s">
        <v>50</v>
      </c>
      <c r="H14" s="63">
        <v>0.5</v>
      </c>
      <c r="I14" s="63" t="s">
        <v>31</v>
      </c>
      <c r="J14" s="63">
        <f t="shared" si="0"/>
        <v>0.5</v>
      </c>
    </row>
    <row r="15" spans="1:10">
      <c r="A15" s="59" t="s">
        <v>67</v>
      </c>
      <c r="B15" s="59" t="s">
        <v>76</v>
      </c>
      <c r="C15" s="59" t="s">
        <v>51</v>
      </c>
      <c r="D15" s="59" t="s">
        <v>39</v>
      </c>
      <c r="E15" s="59" t="s">
        <v>37</v>
      </c>
      <c r="F15" s="68">
        <v>42005</v>
      </c>
      <c r="G15" s="66" t="s">
        <v>38</v>
      </c>
      <c r="H15" s="60">
        <v>1</v>
      </c>
      <c r="I15" s="60" t="s">
        <v>31</v>
      </c>
      <c r="J15" s="60">
        <f t="shared" si="0"/>
        <v>1</v>
      </c>
    </row>
    <row r="16" spans="1:10">
      <c r="A16" s="59" t="s">
        <v>67</v>
      </c>
      <c r="B16" s="59" t="s">
        <v>76</v>
      </c>
      <c r="C16" s="59" t="s">
        <v>18</v>
      </c>
      <c r="D16" s="59" t="s">
        <v>19</v>
      </c>
      <c r="E16" s="59" t="s">
        <v>29</v>
      </c>
      <c r="F16" s="68">
        <v>42030.583333333336</v>
      </c>
      <c r="G16" s="66" t="s">
        <v>47</v>
      </c>
      <c r="H16" s="60">
        <v>0.5</v>
      </c>
      <c r="I16" s="60" t="s">
        <v>31</v>
      </c>
      <c r="J16" s="60">
        <f t="shared" si="0"/>
        <v>1</v>
      </c>
    </row>
    <row r="17" spans="1:10">
      <c r="A17" s="59" t="s">
        <v>68</v>
      </c>
      <c r="B17" s="59" t="s">
        <v>77</v>
      </c>
      <c r="C17" s="59" t="s">
        <v>52</v>
      </c>
      <c r="D17" s="59" t="s">
        <v>53</v>
      </c>
      <c r="E17" s="59" t="s">
        <v>29</v>
      </c>
      <c r="F17" s="68">
        <v>42005</v>
      </c>
      <c r="G17" s="66" t="s">
        <v>54</v>
      </c>
      <c r="H17" s="60">
        <v>31</v>
      </c>
      <c r="I17" s="60" t="s">
        <v>31</v>
      </c>
      <c r="J17" s="60">
        <f t="shared" si="0"/>
        <v>31</v>
      </c>
    </row>
    <row r="18" spans="1:10">
      <c r="A18" s="59" t="s">
        <v>68</v>
      </c>
      <c r="B18" s="59" t="s">
        <v>77</v>
      </c>
      <c r="C18" s="59" t="s">
        <v>55</v>
      </c>
      <c r="D18" s="59" t="s">
        <v>39</v>
      </c>
      <c r="E18" s="59" t="s">
        <v>29</v>
      </c>
      <c r="F18" s="68">
        <v>42005</v>
      </c>
      <c r="G18" s="66" t="s">
        <v>38</v>
      </c>
      <c r="H18" s="60">
        <v>1</v>
      </c>
      <c r="I18" s="60" t="s">
        <v>31</v>
      </c>
      <c r="J18" s="60">
        <f t="shared" si="0"/>
        <v>1</v>
      </c>
    </row>
    <row r="19" spans="1:10">
      <c r="A19" s="59" t="s">
        <v>68</v>
      </c>
      <c r="B19" s="59" t="s">
        <v>77</v>
      </c>
      <c r="C19" s="59" t="s">
        <v>18</v>
      </c>
      <c r="D19" s="59" t="s">
        <v>56</v>
      </c>
      <c r="E19" s="59" t="s">
        <v>29</v>
      </c>
      <c r="F19" s="68">
        <v>42006.375</v>
      </c>
      <c r="G19" s="66" t="s">
        <v>38</v>
      </c>
      <c r="H19" s="60">
        <v>1</v>
      </c>
      <c r="I19" s="60" t="s">
        <v>31</v>
      </c>
      <c r="J19" s="60">
        <f t="shared" si="0"/>
        <v>1</v>
      </c>
    </row>
    <row r="20" spans="1:10">
      <c r="A20" s="59" t="s">
        <v>68</v>
      </c>
      <c r="B20" s="59" t="s">
        <v>77</v>
      </c>
      <c r="C20" s="59" t="s">
        <v>18</v>
      </c>
      <c r="D20" s="59" t="s">
        <v>56</v>
      </c>
      <c r="E20" s="59" t="s">
        <v>29</v>
      </c>
      <c r="F20" s="68">
        <v>42034.583333333336</v>
      </c>
      <c r="G20" s="66" t="s">
        <v>42</v>
      </c>
      <c r="H20" s="60">
        <v>0.5</v>
      </c>
      <c r="I20" s="60" t="s">
        <v>31</v>
      </c>
      <c r="J20" s="60">
        <f t="shared" si="0"/>
        <v>1</v>
      </c>
    </row>
    <row r="21" spans="1:10">
      <c r="A21" s="59" t="s">
        <v>69</v>
      </c>
      <c r="B21" s="59" t="s">
        <v>78</v>
      </c>
      <c r="C21" s="59" t="s">
        <v>57</v>
      </c>
      <c r="D21" s="59" t="s">
        <v>39</v>
      </c>
      <c r="E21" s="59" t="s">
        <v>37</v>
      </c>
      <c r="F21" s="68">
        <v>42005</v>
      </c>
      <c r="G21" s="66" t="s">
        <v>38</v>
      </c>
      <c r="H21" s="60">
        <v>1</v>
      </c>
      <c r="I21" s="60" t="s">
        <v>31</v>
      </c>
      <c r="J21" s="60">
        <f t="shared" si="0"/>
        <v>1</v>
      </c>
    </row>
    <row r="22" spans="1:10">
      <c r="A22" s="59" t="s">
        <v>69</v>
      </c>
      <c r="B22" s="59" t="s">
        <v>78</v>
      </c>
      <c r="C22" s="59" t="s">
        <v>58</v>
      </c>
      <c r="D22" s="59" t="s">
        <v>39</v>
      </c>
      <c r="E22" s="59" t="s">
        <v>37</v>
      </c>
      <c r="F22" s="68">
        <v>42006.375</v>
      </c>
      <c r="G22" s="66" t="s">
        <v>38</v>
      </c>
      <c r="H22" s="60">
        <v>1</v>
      </c>
      <c r="I22" s="60" t="s">
        <v>31</v>
      </c>
      <c r="J22" s="60">
        <f t="shared" si="0"/>
        <v>1</v>
      </c>
    </row>
    <row r="23" spans="1:10">
      <c r="A23" s="59" t="s">
        <v>69</v>
      </c>
      <c r="B23" s="59" t="s">
        <v>78</v>
      </c>
      <c r="C23" s="59" t="s">
        <v>58</v>
      </c>
      <c r="D23" s="59" t="s">
        <v>36</v>
      </c>
      <c r="E23" s="59" t="s">
        <v>37</v>
      </c>
      <c r="F23" s="68">
        <v>42018.583333333336</v>
      </c>
      <c r="G23" s="66" t="s">
        <v>59</v>
      </c>
      <c r="H23" s="60">
        <v>0.5</v>
      </c>
      <c r="I23" s="60" t="s">
        <v>31</v>
      </c>
      <c r="J23" s="60">
        <f t="shared" si="0"/>
        <v>1</v>
      </c>
    </row>
    <row r="24" spans="1:10">
      <c r="A24" s="59" t="s">
        <v>70</v>
      </c>
      <c r="B24" s="59" t="s">
        <v>79</v>
      </c>
      <c r="C24" s="59" t="s">
        <v>58</v>
      </c>
      <c r="D24" s="59" t="s">
        <v>39</v>
      </c>
      <c r="E24" s="59" t="s">
        <v>37</v>
      </c>
      <c r="F24" s="68">
        <v>42019.583333333336</v>
      </c>
      <c r="G24" s="66" t="s">
        <v>60</v>
      </c>
      <c r="H24" s="60">
        <v>0.5</v>
      </c>
      <c r="I24" s="60" t="s">
        <v>31</v>
      </c>
      <c r="J24" s="60">
        <f t="shared" si="0"/>
        <v>1</v>
      </c>
    </row>
    <row r="25" spans="1:10">
      <c r="A25" s="59" t="s">
        <v>71</v>
      </c>
      <c r="B25" s="59" t="s">
        <v>80</v>
      </c>
      <c r="C25" s="59" t="s">
        <v>58</v>
      </c>
      <c r="D25" s="59" t="s">
        <v>36</v>
      </c>
      <c r="E25" s="59" t="s">
        <v>37</v>
      </c>
      <c r="F25" s="68">
        <v>42032.583333333336</v>
      </c>
      <c r="G25" s="66" t="s">
        <v>61</v>
      </c>
      <c r="H25" s="60">
        <v>0.5</v>
      </c>
      <c r="I25" s="60" t="s">
        <v>31</v>
      </c>
      <c r="J25" s="60">
        <f t="shared" si="0"/>
        <v>1</v>
      </c>
    </row>
    <row r="26" spans="1:10">
      <c r="A26" s="59" t="s">
        <v>71</v>
      </c>
      <c r="B26" s="59" t="s">
        <v>80</v>
      </c>
      <c r="C26" s="59" t="s">
        <v>62</v>
      </c>
      <c r="D26" s="59" t="s">
        <v>39</v>
      </c>
      <c r="E26" s="59" t="s">
        <v>37</v>
      </c>
      <c r="F26" s="68">
        <v>42006.375</v>
      </c>
      <c r="G26" s="66" t="s">
        <v>38</v>
      </c>
      <c r="H26" s="60">
        <v>1</v>
      </c>
      <c r="I26" s="60" t="s">
        <v>31</v>
      </c>
      <c r="J26" s="60">
        <f t="shared" si="0"/>
        <v>1</v>
      </c>
    </row>
    <row r="27" spans="1:10">
      <c r="A27" s="59" t="s">
        <v>72</v>
      </c>
      <c r="B27" s="59" t="s">
        <v>81</v>
      </c>
      <c r="C27" s="59" t="s">
        <v>62</v>
      </c>
      <c r="D27" s="59" t="s">
        <v>41</v>
      </c>
      <c r="E27" s="59" t="s">
        <v>29</v>
      </c>
      <c r="F27" s="68">
        <v>42009.375</v>
      </c>
      <c r="G27" s="66" t="s">
        <v>30</v>
      </c>
      <c r="H27" s="60">
        <v>1</v>
      </c>
      <c r="I27" s="60" t="s">
        <v>31</v>
      </c>
      <c r="J27" s="60">
        <f t="shared" si="0"/>
        <v>1</v>
      </c>
    </row>
  </sheetData>
  <pageMargins left="0.78740157499999996" right="0.78740157499999996" top="0.984251969" bottom="0.984251969" header="0.5" footer="0.5"/>
  <pageSetup paperSize="9" scale="0" firstPageNumber="0" fitToWidth="0" fitToHeight="0" pageOrder="overThenDown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B8"/>
  <sheetViews>
    <sheetView workbookViewId="0">
      <selection activeCell="B2" sqref="B2"/>
    </sheetView>
  </sheetViews>
  <sheetFormatPr defaultRowHeight="12.75"/>
  <sheetData>
    <row r="2" spans="2:2" ht="30.75">
      <c r="B2" s="65" t="s">
        <v>82</v>
      </c>
    </row>
    <row r="3" spans="2:2" ht="30.75">
      <c r="B3" s="65"/>
    </row>
    <row r="4" spans="2:2" ht="30.75">
      <c r="B4" s="65" t="s">
        <v>83</v>
      </c>
    </row>
    <row r="5" spans="2:2" ht="30.75">
      <c r="B5" s="65" t="s">
        <v>84</v>
      </c>
    </row>
    <row r="6" spans="2:2" ht="30.75">
      <c r="B6" s="65"/>
    </row>
    <row r="7" spans="2:2" ht="30.75">
      <c r="B7" s="65" t="s">
        <v>85</v>
      </c>
    </row>
    <row r="8" spans="2:2" ht="30.75">
      <c r="B8" s="65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TR MARS 2015</vt:lpstr>
      <vt:lpstr>Détails pour la paye</vt:lpstr>
      <vt:lpstr>Règles</vt:lpstr>
      <vt:lpstr>'TR MARS 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</dc:creator>
  <cp:lastModifiedBy>mduquesn</cp:lastModifiedBy>
  <cp:lastPrinted>2014-12-29T14:18:31Z</cp:lastPrinted>
  <dcterms:created xsi:type="dcterms:W3CDTF">2000-06-06T09:26:40Z</dcterms:created>
  <dcterms:modified xsi:type="dcterms:W3CDTF">2015-02-13T08:14:34Z</dcterms:modified>
</cp:coreProperties>
</file>