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 codeName="ThisWorkbook"/>
  <bookViews>
    <workbookView xWindow="0" yWindow="0" windowWidth="15345" windowHeight="4920" activeTab="1"/>
  </bookViews>
  <sheets>
    <sheet name="base" sheetId="3" r:id="rId1"/>
    <sheet name="Feuil1" sheetId="4" r:id="rId2"/>
  </sheets>
  <definedNames>
    <definedName name="gérald">base!$D$19:$D$28</definedName>
    <definedName name="gérald1">base!$D$19:$E$28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4"/>
  <c r="K14"/>
  <c r="K20"/>
  <c r="K19"/>
  <c r="K18"/>
  <c r="K17"/>
  <c r="K16"/>
  <c r="K15"/>
  <c r="E14" l="1"/>
  <c r="E15" s="1"/>
  <c r="E16" s="1"/>
  <c r="E17" s="1"/>
  <c r="E18" s="1"/>
  <c r="E19" s="1"/>
  <c r="E20" s="1"/>
  <c r="E26" i="3" l="1"/>
  <c r="E25"/>
  <c r="E27"/>
  <c r="E22"/>
  <c r="E21"/>
</calcChain>
</file>

<file path=xl/sharedStrings.xml><?xml version="1.0" encoding="utf-8"?>
<sst xmlns="http://schemas.openxmlformats.org/spreadsheetml/2006/main" count="50" uniqueCount="41">
  <si>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</si>
  <si>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</si>
  <si>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</si>
  <si>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</si>
  <si>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</si>
  <si>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</si>
  <si>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</si>
  <si>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</si>
  <si>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</si>
  <si>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</si>
  <si>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</si>
  <si>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</si>
  <si>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</si>
  <si>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</si>
  <si>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</si>
  <si>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</si>
  <si>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</si>
  <si>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</si>
  <si>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</si>
  <si>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</si>
  <si>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</si>
  <si>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</si>
  <si>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</si>
  <si>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</si>
  <si>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</si>
  <si>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</si>
  <si>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</si>
  <si>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</si>
  <si>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</si>
  <si>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</si>
  <si>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</si>
  <si>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>congé 5h24</t>
  </si>
  <si>
    <t>arrêt maladie</t>
  </si>
  <si>
    <t>arrêt travail</t>
  </si>
  <si>
    <t>férié travaillé</t>
  </si>
  <si>
    <t>semaine</t>
  </si>
  <si>
    <t>H Jour</t>
  </si>
  <si>
    <t>congé 1/2 jour</t>
  </si>
  <si>
    <t>férié</t>
  </si>
  <si>
    <t>début H nuit</t>
  </si>
  <si>
    <t>repos quotidien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</si>
</sst>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[$-40C]d\-mmm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6" fillId="0" borderId="0" xfId="0" applyFont="1"/>
    <xf numFmtId="0" fontId="6" fillId="0" borderId="0" xfId="0" applyFont="1" applyFill="1" applyBorder="1"/>
    <xf numFmtId="164" fontId="6" fillId="0" borderId="0" xfId="0" applyNumberFormat="1" applyFont="1"/>
    <xf numFmtId="46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6" fillId="5" borderId="0" xfId="0" applyFont="1" applyFill="1" applyBorder="1"/>
    <xf numFmtId="0" fontId="6" fillId="5" borderId="0" xfId="0" applyFont="1" applyFill="1" applyBorder="1" applyAlignment="1">
      <alignment horizontal="right"/>
    </xf>
    <xf numFmtId="0" fontId="6" fillId="5" borderId="0" xfId="0" applyFont="1" applyFill="1" applyBorder="1" applyAlignment="1">
      <alignment horizontal="right" vertical="center"/>
    </xf>
    <xf numFmtId="164" fontId="6" fillId="5" borderId="0" xfId="0" applyNumberFormat="1" applyFont="1" applyFill="1" applyBorder="1" applyAlignment="1">
      <alignment horizontal="right"/>
    </xf>
    <xf numFmtId="164" fontId="6" fillId="0" borderId="1" xfId="0" applyNumberFormat="1" applyFont="1" applyFill="1" applyBorder="1" applyAlignment="1">
      <alignment horizontal="center"/>
    </xf>
    <xf numFmtId="20" fontId="6" fillId="0" borderId="1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2" borderId="1" xfId="0" applyFont="1" applyFill="1" applyBorder="1"/>
    <xf numFmtId="165" fontId="1" fillId="2" borderId="1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65" fontId="1" fillId="0" borderId="3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0" fillId="0" borderId="2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0" fontId="0" fillId="0" borderId="0" xfId="0" applyBorder="1"/>
    <xf numFmtId="164" fontId="0" fillId="0" borderId="1" xfId="0" applyNumberFormat="1" applyFont="1" applyBorder="1" applyAlignment="1">
      <alignment horizontal="center"/>
    </xf>
    <xf numFmtId="0" fontId="0" fillId="5" borderId="0" xfId="0" applyFill="1" applyBorder="1" applyAlignment="1">
      <alignment horizontal="right"/>
    </xf>
    <xf numFmtId="0" fontId="5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Q28"/>
  <sheetViews>
    <sheetView zoomScale="110" zoomScaleNormal="110" workbookViewId="0">
      <selection activeCell="D18" sqref="D18"/>
    </sheetView>
  </sheetViews>
  <sheetFormatPr defaultColWidth="11.42578125" defaultRowHeight="15"/>
  <cols>
    <col min="1" max="1" width="6.28515625" style="1" customWidth="1"/>
    <col min="2" max="2" width="8.5703125" style="1" customWidth="1"/>
    <col min="3" max="3" width="14.5703125" style="1" customWidth="1"/>
    <col min="4" max="4" width="21.7109375" style="1" customWidth="1"/>
    <col min="5" max="5" width="13.7109375" style="1" customWidth="1"/>
    <col min="6" max="6" width="9.140625" style="1" customWidth="1"/>
    <col min="7" max="16384" width="11.42578125" style="1"/>
  </cols>
  <sheetData>
    <row r="2" spans="2:5">
      <c r="B2" s="2"/>
      <c r="C2" s="9"/>
      <c r="D2" s="10" t="s">
        <v>26</v>
      </c>
      <c r="E2" s="13">
        <v>66.125</v>
      </c>
    </row>
    <row r="3" spans="2:5">
      <c r="B3" s="2"/>
      <c r="C3" s="9"/>
      <c r="D3" s="11" t="s">
        <v>13</v>
      </c>
      <c r="E3" s="14">
        <v>0.5</v>
      </c>
    </row>
    <row r="4" spans="2:5">
      <c r="B4" s="2"/>
      <c r="C4" s="9"/>
      <c r="D4" s="10" t="s">
        <v>18</v>
      </c>
      <c r="E4" s="13">
        <v>0.3</v>
      </c>
    </row>
    <row r="5" spans="2:5">
      <c r="B5" s="2"/>
      <c r="C5" s="9"/>
      <c r="D5" s="10" t="s">
        <v>14</v>
      </c>
      <c r="E5" s="14">
        <v>0.41666666666666669</v>
      </c>
    </row>
    <row r="6" spans="2:5">
      <c r="B6" s="2"/>
      <c r="C6" s="9"/>
      <c r="D6" s="37" t="s">
        <v>40</v>
      </c>
      <c r="E6" s="14">
        <v>0.45833333333333331</v>
      </c>
    </row>
    <row r="7" spans="2:5">
      <c r="B7" s="2"/>
      <c r="C7" s="9"/>
      <c r="D7" s="10" t="s">
        <v>17</v>
      </c>
      <c r="E7" s="13">
        <v>1.5</v>
      </c>
    </row>
    <row r="8" spans="2:5">
      <c r="B8" s="2"/>
      <c r="C8" s="9"/>
      <c r="D8" s="10" t="s">
        <v>10</v>
      </c>
      <c r="E8" s="13">
        <v>2</v>
      </c>
    </row>
    <row r="9" spans="2:5">
      <c r="B9" s="2"/>
      <c r="C9" s="9"/>
      <c r="D9" s="10" t="s">
        <v>11</v>
      </c>
      <c r="E9" s="13">
        <v>1.4583333333333333</v>
      </c>
    </row>
    <row r="10" spans="2:5">
      <c r="B10" s="2"/>
      <c r="C10" s="9"/>
      <c r="D10" s="10" t="s">
        <v>12</v>
      </c>
      <c r="E10" s="13">
        <v>1.0416666666666667</v>
      </c>
    </row>
    <row r="11" spans="2:5">
      <c r="B11" s="2"/>
      <c r="C11" s="9"/>
      <c r="D11" s="10" t="s">
        <v>19</v>
      </c>
      <c r="E11" s="13">
        <v>10.125</v>
      </c>
    </row>
    <row r="12" spans="2:5">
      <c r="B12" s="2"/>
      <c r="C12" s="9"/>
      <c r="D12" s="12" t="s">
        <v>20</v>
      </c>
      <c r="E12" s="13">
        <v>5.2083333333333336E-2</v>
      </c>
    </row>
    <row r="13" spans="2:5">
      <c r="B13" s="2"/>
      <c r="C13" s="9"/>
      <c r="D13" s="10" t="s">
        <v>21</v>
      </c>
      <c r="E13" s="13">
        <v>6.25E-2</v>
      </c>
    </row>
    <row r="14" spans="2:5">
      <c r="B14" s="2"/>
      <c r="C14" s="9"/>
      <c r="D14" s="37" t="s">
        <v>39</v>
      </c>
      <c r="E14" s="15">
        <v>21</v>
      </c>
    </row>
    <row r="15" spans="2:5">
      <c r="B15" s="2"/>
      <c r="C15" s="9"/>
      <c r="D15" s="37" t="s">
        <v>15</v>
      </c>
      <c r="E15" s="13">
        <v>0.10416666666666667</v>
      </c>
    </row>
    <row r="16" spans="2:5">
      <c r="B16" s="2"/>
      <c r="C16" s="9"/>
      <c r="D16" s="10" t="s">
        <v>16</v>
      </c>
      <c r="E16" s="13">
        <v>8.3333333333333329E-2</v>
      </c>
    </row>
    <row r="17" spans="1:17">
      <c r="B17" s="2"/>
      <c r="C17" s="9"/>
      <c r="D17" s="10" t="s">
        <v>22</v>
      </c>
      <c r="E17" s="13">
        <v>8.3333333333333329E-2</v>
      </c>
    </row>
    <row r="18" spans="1:17">
      <c r="B18" s="2"/>
      <c r="C18" s="9"/>
      <c r="D18" s="10" t="s">
        <v>25</v>
      </c>
      <c r="E18" s="13">
        <v>15.130555555555555</v>
      </c>
    </row>
    <row r="19" spans="1:17">
      <c r="A19" s="2"/>
      <c r="B19" s="2"/>
      <c r="C19" s="10"/>
      <c r="D19" s="37" t="s">
        <v>27</v>
      </c>
      <c r="E19" s="16">
        <v>0</v>
      </c>
    </row>
    <row r="20" spans="1:17">
      <c r="B20" s="2"/>
      <c r="C20" s="9"/>
      <c r="D20" s="37" t="s">
        <v>28</v>
      </c>
      <c r="E20" s="16">
        <v>0</v>
      </c>
    </row>
    <row r="21" spans="1:17">
      <c r="B21" s="2"/>
      <c r="C21" s="9"/>
      <c r="D21" s="37" t="s">
        <v>29</v>
      </c>
      <c r="E21" s="16">
        <f>E4</f>
        <v>0.3</v>
      </c>
      <c r="I21" s="3"/>
    </row>
    <row r="22" spans="1:17">
      <c r="B22" s="2"/>
      <c r="C22" s="9"/>
      <c r="D22" s="37" t="s">
        <v>30</v>
      </c>
      <c r="E22" s="16">
        <f>E4</f>
        <v>0.3</v>
      </c>
      <c r="I22" s="4"/>
    </row>
    <row r="23" spans="1:17">
      <c r="B23" s="2"/>
      <c r="C23" s="9"/>
      <c r="D23" s="37" t="s">
        <v>37</v>
      </c>
      <c r="E23" s="16">
        <v>0.16388888888888889</v>
      </c>
      <c r="I23" s="4"/>
    </row>
    <row r="24" spans="1:17">
      <c r="B24" s="2"/>
      <c r="C24" s="9"/>
      <c r="D24" s="37" t="s">
        <v>31</v>
      </c>
      <c r="E24" s="16">
        <v>0.22500000000000001</v>
      </c>
    </row>
    <row r="25" spans="1:17">
      <c r="B25" s="2"/>
      <c r="C25" s="9"/>
      <c r="D25" s="37" t="s">
        <v>32</v>
      </c>
      <c r="E25" s="16">
        <f>E4</f>
        <v>0.3</v>
      </c>
      <c r="Q25" s="8"/>
    </row>
    <row r="26" spans="1:17">
      <c r="B26" s="2"/>
      <c r="C26" s="9"/>
      <c r="D26" s="37" t="s">
        <v>33</v>
      </c>
      <c r="E26" s="16">
        <f>E4</f>
        <v>0.3</v>
      </c>
      <c r="H26" s="3"/>
    </row>
    <row r="27" spans="1:17">
      <c r="B27" s="2"/>
      <c r="C27" s="9"/>
      <c r="D27" s="37" t="s">
        <v>38</v>
      </c>
      <c r="E27" s="16">
        <f>E4</f>
        <v>0.3</v>
      </c>
    </row>
    <row r="28" spans="1:17">
      <c r="B28" s="2"/>
      <c r="C28" s="9"/>
      <c r="D28" s="37" t="s">
        <v>34</v>
      </c>
      <c r="E28" s="16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12:K22"/>
  <sheetViews>
    <sheetView tabSelected="1" topLeftCell="A7" zoomScale="120" zoomScaleNormal="120" workbookViewId="0">
      <selection activeCell="K12" sqref="K12"/>
    </sheetView>
  </sheetViews>
  <sheetFormatPr defaultColWidth="11.42578125" defaultRowHeight="15"/>
  <cols>
    <col min="6" max="6" width="14.140625" customWidth="1"/>
    <col min="7" max="7" width="3.28515625" customWidth="1"/>
  </cols>
  <sheetData>
    <row r="12" spans="3:11">
      <c r="C12" s="17" t="s">
        <v>35</v>
      </c>
      <c r="D12" s="5" t="s">
        <v>2</v>
      </c>
      <c r="E12" s="5" t="s">
        <v>1</v>
      </c>
      <c r="F12" s="21"/>
      <c r="G12" s="23"/>
      <c r="H12" s="18" t="s">
        <v>24</v>
      </c>
      <c r="I12" s="6" t="s">
        <v>0</v>
      </c>
      <c r="J12" s="7" t="s">
        <v>23</v>
      </c>
      <c r="K12" s="38" t="s">
        <v>36</v>
      </c>
    </row>
    <row r="13" spans="3:11">
      <c r="C13" s="19"/>
      <c r="D13" s="17" t="s">
        <v>5</v>
      </c>
      <c r="E13" s="20">
        <v>41274</v>
      </c>
      <c r="F13" s="22" t="s">
        <v>27</v>
      </c>
      <c r="G13" s="31"/>
      <c r="H13" s="29"/>
      <c r="I13" s="30"/>
      <c r="J13" s="30"/>
      <c r="K13" s="28">
        <f>IF(F13="travail",(J13-H13+IF(H13&gt;J13,1)-I13),INDEX(base!$E$19:'base'!$E$28,MATCH(F13,gérald,0)))</f>
        <v>0</v>
      </c>
    </row>
    <row r="14" spans="3:11">
      <c r="C14" s="25">
        <v>1</v>
      </c>
      <c r="D14" s="5" t="s">
        <v>6</v>
      </c>
      <c r="E14" s="20">
        <f>E13+1</f>
        <v>41275</v>
      </c>
      <c r="F14" s="22" t="s">
        <v>28</v>
      </c>
      <c r="G14" s="31"/>
      <c r="H14" s="29"/>
      <c r="I14" s="30"/>
      <c r="J14" s="30"/>
      <c r="K14" s="28">
        <f>IF(F14="travail",(J14-H14+IF(H14&gt;J14,1)-I14),INDEX(base!$E$19:'base'!$E$28,MATCH(F14,gérald,0)))</f>
        <v>0</v>
      </c>
    </row>
    <row r="15" spans="3:11">
      <c r="C15" s="33"/>
      <c r="D15" s="5" t="s">
        <v>7</v>
      </c>
      <c r="E15" s="20">
        <f t="shared" ref="E15:E20" si="0">E14+1</f>
        <v>41276</v>
      </c>
      <c r="F15" s="22" t="s">
        <v>29</v>
      </c>
      <c r="G15" s="31"/>
      <c r="H15" s="29"/>
      <c r="I15" s="30"/>
      <c r="J15" s="30"/>
      <c r="K15" s="28">
        <f>IF(F15="travail",(J15-H15+IF(H15&gt;J15,1)-I15),INDEX(base!$E$19:'base'!$E$28,MATCH(F15,gérald,0)))</f>
        <v>0.3</v>
      </c>
    </row>
    <row r="16" spans="3:11">
      <c r="C16" s="26"/>
      <c r="D16" s="24" t="s">
        <v>8</v>
      </c>
      <c r="E16" s="20">
        <f t="shared" si="0"/>
        <v>41277</v>
      </c>
      <c r="F16" s="22" t="s">
        <v>30</v>
      </c>
      <c r="G16" s="31"/>
      <c r="H16" s="29"/>
      <c r="I16" s="30"/>
      <c r="J16" s="30"/>
      <c r="K16" s="28">
        <f>IF(F16="travail",(J16-H16+IF(H16&gt;J16,1)-I16),INDEX(base!$E$19:'base'!$E$28,MATCH(F16,gérald,0)))</f>
        <v>0.3</v>
      </c>
    </row>
    <row r="17" spans="3:11">
      <c r="C17" s="26"/>
      <c r="D17" s="24" t="s">
        <v>9</v>
      </c>
      <c r="E17" s="20">
        <f t="shared" si="0"/>
        <v>41278</v>
      </c>
      <c r="F17" s="22" t="s">
        <v>37</v>
      </c>
      <c r="G17" s="31"/>
      <c r="H17" s="29"/>
      <c r="I17" s="30"/>
      <c r="J17" s="30"/>
      <c r="K17" s="28">
        <f>IF(F17="travail",(J17-H17+IF(H17&gt;J17,1)-I17),INDEX(base!$E$19:'base'!$E$28,MATCH(F17,gérald,0)))</f>
        <v>0.16388888888888889</v>
      </c>
    </row>
    <row r="18" spans="3:11">
      <c r="C18" s="26"/>
      <c r="D18" s="24" t="s">
        <v>3</v>
      </c>
      <c r="E18" s="20">
        <f t="shared" si="0"/>
        <v>41279</v>
      </c>
      <c r="F18" s="22" t="s">
        <v>31</v>
      </c>
      <c r="G18" s="31"/>
      <c r="H18" s="29"/>
      <c r="I18" s="30"/>
      <c r="J18" s="30"/>
      <c r="K18" s="28">
        <f>IF(F18="travail",(J18-H18+IF(H18&gt;J18,1)-I18),INDEX(base!$E$19:'base'!$E$28,MATCH(F18,gérald,0)))</f>
        <v>0.22500000000000001</v>
      </c>
    </row>
    <row r="19" spans="3:11">
      <c r="C19" s="26"/>
      <c r="D19" s="24" t="s">
        <v>4</v>
      </c>
      <c r="E19" s="20">
        <f t="shared" si="0"/>
        <v>41280</v>
      </c>
      <c r="F19" s="22" t="s">
        <v>32</v>
      </c>
      <c r="G19" s="31"/>
      <c r="H19" s="29"/>
      <c r="I19" s="30"/>
      <c r="J19" s="30"/>
      <c r="K19" s="28">
        <f>IF(F19="travail",(J19-H19+IF(H19&gt;J19,1)-I19),INDEX(base!$E$19:'base'!$E$28,MATCH(F19,gérald,0)))</f>
        <v>0.3</v>
      </c>
    </row>
    <row r="20" spans="3:11">
      <c r="C20" s="27"/>
      <c r="D20" s="24" t="s">
        <v>5</v>
      </c>
      <c r="E20" s="20">
        <f t="shared" si="0"/>
        <v>41281</v>
      </c>
      <c r="F20" s="22" t="s">
        <v>33</v>
      </c>
      <c r="G20" s="32"/>
      <c r="H20" s="36"/>
      <c r="I20" s="30"/>
      <c r="J20" s="30"/>
      <c r="K20" s="28">
        <f>IF(F20="travail",(J20-H20+IF(H20&gt;J20,1)-I20),INDEX(base!$E$19:'base'!$E$28,MATCH(F20,gérald,0)))</f>
        <v>0.3</v>
      </c>
    </row>
    <row r="21" spans="3:11">
      <c r="H21" s="34"/>
      <c r="I21" s="8"/>
      <c r="J21" s="8"/>
    </row>
    <row r="22" spans="3:11">
      <c r="H22" s="35"/>
      <c r="I22" s="35"/>
      <c r="J22" s="35"/>
    </row>
  </sheetData>
  <dataValidations count="1">
    <dataValidation type="list" allowBlank="1" showInputMessage="1" showErrorMessage="1" sqref="F13:F20">
      <formula1>gérald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base</vt:lpstr>
      <vt:lpstr>Feuil1</vt:lpstr>
      <vt:lpstr>gérald</vt:lpstr>
      <vt:lpstr>gérald1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Carim</cp:lastModifiedBy>
  <dcterms:created xsi:type="dcterms:W3CDTF">2016-10-24T13:04:51Z</dcterms:created>
  <dcterms:modified xsi:type="dcterms:W3CDTF">2017-12-15T14:31:04Z</dcterms:modified>
</cp:coreProperties>
</file>