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15" windowWidth="11580" windowHeight="7815" activeTab="1"/>
  </bookViews>
  <sheets>
    <sheet name="Accueil" sheetId="1" r:id="rId1"/>
    <sheet name="Feuil2" sheetId="5" r:id="rId2"/>
    <sheet name="Feuil3" sheetId="6" r:id="rId3"/>
    <sheet name="Gain DGOS" sheetId="15" r:id="rId4"/>
  </sheets>
  <definedNames>
    <definedName name="Coordonnateur">Feuil3!$A$37:$A$43</definedName>
    <definedName name="NOM">OFFSET(Accueil!$A$5,,,COUNTA(Accueil!$A:$A)-1)</definedName>
    <definedName name="Séparateur">Feuil3!$A$53</definedName>
    <definedName name="TypedeLeviers">Feuil3!$A$17:$A$25</definedName>
    <definedName name="TypeMarché">Feuil3!$A$27:$A$35</definedName>
    <definedName name="Ville">Feuil3!$B$53:$B$113</definedName>
  </definedNames>
  <calcPr calcId="125725" iterate="1" iterateCount="10"/>
</workbook>
</file>

<file path=xl/calcChain.xml><?xml version="1.0" encoding="utf-8"?>
<calcChain xmlns="http://schemas.openxmlformats.org/spreadsheetml/2006/main">
  <c r="E93" i="5"/>
  <c r="E91"/>
  <c r="C46" i="6" l="1"/>
  <c r="B46"/>
  <c r="G84" i="5"/>
  <c r="B9" i="6" l="1"/>
  <c r="B11" l="1"/>
  <c r="A89" i="5"/>
  <c r="A91"/>
  <c r="Q19" i="6" l="1"/>
  <c r="Q28"/>
  <c r="G53" i="5" l="1"/>
  <c r="G24"/>
  <c r="G91"/>
  <c r="I21" i="6"/>
  <c r="D16"/>
  <c r="D21"/>
  <c r="I16"/>
  <c r="B13"/>
  <c r="G86" i="5" l="1"/>
  <c r="G93"/>
  <c r="C7" i="6"/>
</calcChain>
</file>

<file path=xl/comments1.xml><?xml version="1.0" encoding="utf-8"?>
<comments xmlns="http://schemas.openxmlformats.org/spreadsheetml/2006/main">
  <authors>
    <author>E009988</author>
  </authors>
  <commentList>
    <comment ref="A53" authorId="0">
      <text>
        <r>
          <rPr>
            <b/>
            <sz val="9"/>
            <color indexed="81"/>
            <rFont val="Tahoma"/>
            <family val="2"/>
          </rPr>
          <t>TTC</t>
        </r>
      </text>
    </comment>
    <comment ref="E53" authorId="0">
      <text>
        <r>
          <rPr>
            <b/>
            <sz val="9"/>
            <color indexed="81"/>
            <rFont val="Tahoma"/>
            <family val="2"/>
          </rPr>
          <t>TTC</t>
        </r>
      </text>
    </comment>
    <comment ref="A82" authorId="0">
      <text>
        <r>
          <rPr>
            <b/>
            <sz val="9"/>
            <color indexed="81"/>
            <rFont val="Tahoma"/>
            <family val="2"/>
          </rPr>
          <t>TTC</t>
        </r>
      </text>
    </comment>
    <comment ref="A84" authorId="0">
      <text>
        <r>
          <rPr>
            <b/>
            <sz val="9"/>
            <color indexed="81"/>
            <rFont val="Tahoma"/>
            <family val="2"/>
          </rPr>
          <t>TTC</t>
        </r>
      </text>
    </comment>
    <comment ref="E84" authorId="0">
      <text>
        <r>
          <rPr>
            <b/>
            <sz val="9"/>
            <color indexed="81"/>
            <rFont val="Tahoma"/>
            <family val="2"/>
          </rPr>
          <t>TTC</t>
        </r>
      </text>
    </comment>
    <comment ref="A89" authorId="0">
      <text>
        <r>
          <rPr>
            <b/>
            <sz val="9"/>
            <color indexed="81"/>
            <rFont val="Tahoma"/>
            <family val="2"/>
          </rPr>
          <t>TTC</t>
        </r>
      </text>
    </comment>
    <comment ref="A91" authorId="0">
      <text>
        <r>
          <rPr>
            <b/>
            <sz val="9"/>
            <color indexed="81"/>
            <rFont val="Tahoma"/>
            <family val="2"/>
          </rPr>
          <t>TTC</t>
        </r>
      </text>
    </comment>
    <comment ref="E91" authorId="0">
      <text>
        <r>
          <rPr>
            <b/>
            <sz val="9"/>
            <color indexed="81"/>
            <rFont val="Tahoma"/>
            <family val="2"/>
          </rPr>
          <t>TTC</t>
        </r>
      </text>
    </comment>
  </commentList>
</comments>
</file>

<file path=xl/sharedStrings.xml><?xml version="1.0" encoding="utf-8"?>
<sst xmlns="http://schemas.openxmlformats.org/spreadsheetml/2006/main" count="209" uniqueCount="197">
  <si>
    <t>DLRO</t>
  </si>
  <si>
    <t>Nombre de lot</t>
  </si>
  <si>
    <t>Montant notifié</t>
  </si>
  <si>
    <t>Marché UniHA</t>
  </si>
  <si>
    <t>Préparation</t>
  </si>
  <si>
    <t>Publication</t>
  </si>
  <si>
    <t>Nombre d'adhérent</t>
  </si>
  <si>
    <t>Coût de la publication</t>
  </si>
  <si>
    <t>Montant historique</t>
  </si>
  <si>
    <t>Date de publication</t>
  </si>
  <si>
    <t>Analyse des Offres</t>
  </si>
  <si>
    <t>Nombre de fournisseurs</t>
  </si>
  <si>
    <t>Nombres d'offres</t>
  </si>
  <si>
    <t>Nombre de spécimens reçu</t>
  </si>
  <si>
    <t>Nombre d'offres étudiées</t>
  </si>
  <si>
    <t>Date de réunion du choix</t>
  </si>
  <si>
    <t>Nombre d'offres sans suite</t>
  </si>
  <si>
    <t>Nombre de relances 35-I-1</t>
  </si>
  <si>
    <t>Nombres de relances 35-II-3</t>
  </si>
  <si>
    <t>Appel d'Offres</t>
  </si>
  <si>
    <t>Marché négocié art. 35-I-1</t>
  </si>
  <si>
    <t>Marché négocié art. 35-II-3</t>
  </si>
  <si>
    <t>Marché négocié art. 35-II-8</t>
  </si>
  <si>
    <t>Accord cadre</t>
  </si>
  <si>
    <t>Marché à procédure adapté</t>
  </si>
  <si>
    <t>Centrale d'achats</t>
  </si>
  <si>
    <t>Convention</t>
  </si>
  <si>
    <t>N° Procédure</t>
  </si>
  <si>
    <t>Référence Epicure</t>
  </si>
  <si>
    <t>Recensement des besoins</t>
  </si>
  <si>
    <t>au</t>
  </si>
  <si>
    <t>du</t>
  </si>
  <si>
    <t>Reunion n°1</t>
  </si>
  <si>
    <t>Reunion n°2</t>
  </si>
  <si>
    <t>Reunion n°3</t>
  </si>
  <si>
    <t>Compte Rendu n°1</t>
  </si>
  <si>
    <t>Compte Rendu n°2</t>
  </si>
  <si>
    <t>Compte Rendu n°3</t>
  </si>
  <si>
    <t>Etablissements experts</t>
  </si>
  <si>
    <t>UniHA</t>
  </si>
  <si>
    <t>Lille</t>
  </si>
  <si>
    <t>St-Etienne</t>
  </si>
  <si>
    <t>AP-HM</t>
  </si>
  <si>
    <t>Bordeaux</t>
  </si>
  <si>
    <t>Toulouse</t>
  </si>
  <si>
    <t>Coordonnateur</t>
  </si>
  <si>
    <t>Date de début de marché</t>
  </si>
  <si>
    <t>Date de fin de première période</t>
  </si>
  <si>
    <t>Date de fin de marché</t>
  </si>
  <si>
    <t xml:space="preserve">Nombre de mois </t>
  </si>
  <si>
    <t>Nombre d'offres irrégulières</t>
  </si>
  <si>
    <t>Nombre de réunion</t>
  </si>
  <si>
    <t xml:space="preserve">Intitulé du projet achats </t>
  </si>
  <si>
    <t>Chef de projet Achat</t>
  </si>
  <si>
    <t>Equipe projet</t>
  </si>
  <si>
    <t>Date de notification (1)</t>
  </si>
  <si>
    <t>Durée du marché ou de l'action de progrès en mois</t>
  </si>
  <si>
    <t>Montant de référence annuel</t>
  </si>
  <si>
    <t>Gains cible 
base 12 mois</t>
  </si>
  <si>
    <t>Gains réalisés base 12 mois</t>
  </si>
  <si>
    <t xml:space="preserve"> % gain base 12 mois (calculé)</t>
  </si>
  <si>
    <t xml:space="preserve">Statut </t>
  </si>
  <si>
    <t>Points d'attention</t>
  </si>
  <si>
    <t>Actions correctrices</t>
  </si>
  <si>
    <t>Investissement/Exploitation</t>
  </si>
  <si>
    <t>Secteur</t>
  </si>
  <si>
    <t>Suivie d'Execution</t>
  </si>
  <si>
    <t>Hospices Civils de Lyon</t>
  </si>
  <si>
    <t>Resultats</t>
  </si>
  <si>
    <t>Médicament</t>
  </si>
  <si>
    <t>Marché Local</t>
  </si>
  <si>
    <t>Chef de Projets</t>
  </si>
  <si>
    <t>Equipe de projets</t>
  </si>
  <si>
    <t>Marc Lambert</t>
  </si>
  <si>
    <t>Segment 
(sélection ou saisie libre)</t>
  </si>
  <si>
    <t>Montant de reference annuel</t>
  </si>
  <si>
    <t>CD</t>
  </si>
  <si>
    <t>SWOT</t>
  </si>
  <si>
    <t>Nombres d'avenants</t>
  </si>
  <si>
    <t>Criticité du produit à l'hôpital</t>
  </si>
  <si>
    <t>Note</t>
  </si>
  <si>
    <t>Le segment vise directement le soin du patient et/ou la sécurité sanitaire</t>
  </si>
  <si>
    <t>Le segment vise directement les conditions de travail des collaborateurs</t>
  </si>
  <si>
    <t>Le segment est difficilement "homogénéisable" à l'ensemble des adhérents</t>
  </si>
  <si>
    <t>Le segment est assujettit au(x) rupture(s) d'approvisionnement(s)</t>
  </si>
  <si>
    <t>Nous sommes sur un marché fournisseur mature</t>
  </si>
  <si>
    <t>Impacts financiers de la procédure</t>
  </si>
  <si>
    <t>Sur ce segment, la massification est un levier majeur de gains sur achat</t>
  </si>
  <si>
    <t>La part logistique est importante dans le prix final</t>
  </si>
  <si>
    <t>Les volumes d'UniHA sont un risque pour les fournisseurs</t>
  </si>
  <si>
    <t>Le segment est en situation de monopole ou quasi-monopole</t>
  </si>
  <si>
    <t>La part de matière première est importante</t>
  </si>
  <si>
    <t>0 = pas du tout</t>
  </si>
  <si>
    <t>1= un peu</t>
  </si>
  <si>
    <t>2= beaucoup</t>
  </si>
  <si>
    <t>impact financier</t>
  </si>
  <si>
    <t>criticité opérationnelle</t>
  </si>
  <si>
    <t xml:space="preserve">  Achat de Routine</t>
  </si>
  <si>
    <t xml:space="preserve">  Achat Stratégique</t>
  </si>
  <si>
    <t xml:space="preserve">  Achat Levier</t>
  </si>
  <si>
    <t xml:space="preserve">  Achat Mature</t>
  </si>
  <si>
    <t xml:space="preserve"> % gain base 12 mois</t>
  </si>
  <si>
    <t>A selectionner ou saisie libre</t>
  </si>
  <si>
    <t>Action de progrès</t>
  </si>
  <si>
    <t>Action sur un marché ou sur les prix</t>
  </si>
  <si>
    <t>Juste besoin</t>
  </si>
  <si>
    <t>Mutualisation ou Massification</t>
  </si>
  <si>
    <t>Optimisation des Stocks</t>
  </si>
  <si>
    <t>Simplification du processus d'achat</t>
  </si>
  <si>
    <t>Standardisation</t>
  </si>
  <si>
    <t>Substitution</t>
  </si>
  <si>
    <t>Gain Consolidé</t>
  </si>
  <si>
    <t>Nombre de fournisseurs retenus</t>
  </si>
  <si>
    <t>Types de leviers</t>
  </si>
  <si>
    <t>Type de Leviers</t>
  </si>
  <si>
    <t>Types de Marché</t>
  </si>
  <si>
    <t>Type de Marché</t>
  </si>
  <si>
    <t>Nombre de lots concurrentiels</t>
  </si>
  <si>
    <t>PI Cardio-Dig 2015-019</t>
  </si>
  <si>
    <t>Date d'ouverture des plis</t>
  </si>
  <si>
    <t>Nombre d'iconographies reçu</t>
  </si>
  <si>
    <t>Nombre d'essais</t>
  </si>
  <si>
    <t>Coût d'envoi des spécimens</t>
  </si>
  <si>
    <t>Gain Cible %</t>
  </si>
  <si>
    <t>Montant Cible</t>
  </si>
  <si>
    <t>Impact 2015</t>
  </si>
  <si>
    <t>Impact des gains 2015 à reporter sur 2016</t>
  </si>
  <si>
    <t>Impact à reporter 2016</t>
  </si>
  <si>
    <t>Type de leviers</t>
  </si>
  <si>
    <t>Gain cible</t>
  </si>
  <si>
    <t>Rendez-vous fournisseurs</t>
  </si>
  <si>
    <t>Montant Notifié Total</t>
  </si>
  <si>
    <t>Gain réalisé total</t>
  </si>
  <si>
    <t>Gain notifié (base 12 mois)</t>
  </si>
  <si>
    <t>Montant historique annualisé</t>
  </si>
  <si>
    <t>Séparateur</t>
  </si>
  <si>
    <t xml:space="preserve">, </t>
  </si>
  <si>
    <t>Ville</t>
  </si>
  <si>
    <t>Nice</t>
  </si>
  <si>
    <t>Libourne</t>
  </si>
  <si>
    <t>Grenoble</t>
  </si>
  <si>
    <t>Montpellier</t>
  </si>
  <si>
    <t>Amiens</t>
  </si>
  <si>
    <t>Angers</t>
  </si>
  <si>
    <t>Besançon</t>
  </si>
  <si>
    <t>Brest</t>
  </si>
  <si>
    <t>Caen</t>
  </si>
  <si>
    <t>Clérmont-Ferrand</t>
  </si>
  <si>
    <t>Dijon</t>
  </si>
  <si>
    <t>Fort de France</t>
  </si>
  <si>
    <t>Limoges</t>
  </si>
  <si>
    <t>HC Lyon</t>
  </si>
  <si>
    <t>Metz-Thionville</t>
  </si>
  <si>
    <t>Nancy</t>
  </si>
  <si>
    <t>Nantes</t>
  </si>
  <si>
    <t>Nîmes</t>
  </si>
  <si>
    <t>Orléans</t>
  </si>
  <si>
    <t>AP-Hôpitaux de Paris</t>
  </si>
  <si>
    <t>Poitiers</t>
  </si>
  <si>
    <t>Pointe à Pitre</t>
  </si>
  <si>
    <t>Reims</t>
  </si>
  <si>
    <t>Rennes</t>
  </si>
  <si>
    <t>Réunion</t>
  </si>
  <si>
    <t>Rouen</t>
  </si>
  <si>
    <t>Saint-Etienne</t>
  </si>
  <si>
    <t>Strasbourg</t>
  </si>
  <si>
    <t>Tours</t>
  </si>
  <si>
    <t>Aix en Provence</t>
  </si>
  <si>
    <t>Annecy-Genevois</t>
  </si>
  <si>
    <t>Avignon</t>
  </si>
  <si>
    <t>Bayonne</t>
  </si>
  <si>
    <t>Carcassonne</t>
  </si>
  <si>
    <t>Compiègne-Noyon</t>
  </si>
  <si>
    <t>Dieppe</t>
  </si>
  <si>
    <t>Elbeuf</t>
  </si>
  <si>
    <t>Epinal</t>
  </si>
  <si>
    <t>Eure Seine</t>
  </si>
  <si>
    <t>La Roche sur Yon</t>
  </si>
  <si>
    <t>La Rochelle-Ré-Aunis</t>
  </si>
  <si>
    <t>Le Havre</t>
  </si>
  <si>
    <t>Le Mans</t>
  </si>
  <si>
    <t>Lens</t>
  </si>
  <si>
    <t>Lorient</t>
  </si>
  <si>
    <t>Paris - Saint-Anne</t>
  </si>
  <si>
    <t>Perpignan</t>
  </si>
  <si>
    <t>Pontoise</t>
  </si>
  <si>
    <t>Quimper</t>
  </si>
  <si>
    <t>Roubaix</t>
  </si>
  <si>
    <t>Saint-Quentin</t>
  </si>
  <si>
    <t>Toulon</t>
  </si>
  <si>
    <t>Troyes</t>
  </si>
  <si>
    <t>Valenciennes</t>
  </si>
  <si>
    <t>Villejuif Paul Guiraud</t>
  </si>
  <si>
    <t>Hôpital Nord Franche Comté</t>
  </si>
  <si>
    <t>Région de Mulhouse et Sud Alsace</t>
  </si>
  <si>
    <t xml:space="preserve">Gain notifié % </t>
  </si>
  <si>
    <t>Compte Rendu de la réunion de choix</t>
  </si>
</sst>
</file>

<file path=xl/styles.xml><?xml version="1.0" encoding="utf-8"?>
<styleSheet xmlns="http://schemas.openxmlformats.org/spreadsheetml/2006/main">
  <numFmts count="3">
    <numFmt numFmtId="164" formatCode="_-* #,##0.00\ &quot;€&quot;_-;\-* #,##0.00\ &quot;€&quot;_-;_-* &quot;-&quot;??\ &quot;€&quot;_-;_-@_-"/>
    <numFmt numFmtId="165" formatCode="_(&quot;€&quot;* #,##0.00_);_(&quot;€&quot;* \(#,##0.00\);_(&quot;€&quot;* &quot;-&quot;??_);_(@_)"/>
    <numFmt numFmtId="166" formatCode="#,##0.00\ &quot;€&quot;"/>
  </numFmts>
  <fonts count="19">
    <font>
      <sz val="10"/>
      <name val="Arial"/>
    </font>
    <font>
      <sz val="8"/>
      <name val="Arial"/>
      <family val="2"/>
    </font>
    <font>
      <sz val="10"/>
      <name val="Arial Unicode MS"/>
      <family val="2"/>
    </font>
    <font>
      <sz val="10"/>
      <name val="Arial"/>
      <family val="2"/>
    </font>
    <font>
      <b/>
      <sz val="14"/>
      <name val="Arial"/>
      <family val="2"/>
    </font>
    <font>
      <sz val="28"/>
      <name val="Arial"/>
      <family val="2"/>
    </font>
    <font>
      <b/>
      <sz val="10"/>
      <name val="Arial"/>
      <family val="2"/>
    </font>
    <font>
      <u/>
      <sz val="10"/>
      <color theme="10"/>
      <name val="Arial"/>
      <family val="2"/>
    </font>
    <font>
      <b/>
      <sz val="12"/>
      <name val="Arial"/>
      <family val="2"/>
    </font>
    <font>
      <sz val="10"/>
      <color rgb="FF000000"/>
      <name val="Arial"/>
      <family val="2"/>
    </font>
    <font>
      <sz val="10"/>
      <name val="Arial"/>
      <family val="2"/>
    </font>
    <font>
      <sz val="11"/>
      <name val="Calibri"/>
      <family val="2"/>
    </font>
    <font>
      <b/>
      <sz val="8"/>
      <name val="Arial"/>
      <family val="2"/>
    </font>
    <font>
      <b/>
      <sz val="11"/>
      <color theme="1"/>
      <name val="Calibri"/>
      <family val="2"/>
      <scheme val="minor"/>
    </font>
    <font>
      <sz val="11"/>
      <color indexed="8"/>
      <name val="Calibri"/>
      <family val="2"/>
      <scheme val="minor"/>
    </font>
    <font>
      <sz val="9"/>
      <color indexed="8"/>
      <name val="Arial"/>
      <family val="2"/>
    </font>
    <font>
      <sz val="11"/>
      <color theme="9"/>
      <name val="Calibri"/>
      <family val="2"/>
      <scheme val="minor"/>
    </font>
    <font>
      <sz val="10"/>
      <name val="Arial"/>
      <family val="2"/>
    </font>
    <font>
      <b/>
      <sz val="9"/>
      <color indexed="81"/>
      <name val="Tahoma"/>
      <family val="2"/>
    </font>
  </fonts>
  <fills count="11">
    <fill>
      <patternFill patternType="none"/>
    </fill>
    <fill>
      <patternFill patternType="gray125"/>
    </fill>
    <fill>
      <patternFill patternType="solid">
        <fgColor theme="0" tint="-0.14999847407452621"/>
        <bgColor indexed="64"/>
      </patternFill>
    </fill>
    <fill>
      <patternFill patternType="solid">
        <fgColor rgb="FF99CCFF"/>
        <bgColor rgb="FF99CCFF"/>
      </patternFill>
    </fill>
    <fill>
      <patternFill patternType="solid">
        <fgColor theme="0" tint="-0.249977111117893"/>
        <bgColor indexed="64"/>
      </patternFill>
    </fill>
    <fill>
      <patternFill patternType="solid">
        <fgColor theme="0"/>
        <bgColor indexed="64"/>
      </patternFill>
    </fill>
    <fill>
      <patternFill patternType="solid">
        <fgColor theme="8"/>
        <bgColor indexed="64"/>
      </patternFill>
    </fill>
    <fill>
      <patternFill patternType="solid">
        <fgColor theme="9"/>
        <bgColor indexed="64"/>
      </patternFill>
    </fill>
    <fill>
      <patternFill patternType="solid">
        <fgColor theme="7"/>
        <bgColor indexed="64"/>
      </patternFill>
    </fill>
    <fill>
      <patternFill patternType="solid">
        <fgColor rgb="FF92D050"/>
        <bgColor indexed="64"/>
      </patternFill>
    </fill>
    <fill>
      <patternFill patternType="solid">
        <fgColor rgb="FFFFFF00"/>
        <bgColor indexed="64"/>
      </patternFill>
    </fill>
  </fills>
  <borders count="74">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theme="4" tint="-0.249977111117893"/>
      </left>
      <right/>
      <top style="medium">
        <color theme="4" tint="-0.249977111117893"/>
      </top>
      <bottom style="medium">
        <color theme="4" tint="-0.249977111117893"/>
      </bottom>
      <diagonal/>
    </border>
    <border>
      <left/>
      <right/>
      <top style="medium">
        <color theme="4" tint="-0.249977111117893"/>
      </top>
      <bottom style="medium">
        <color theme="4" tint="-0.249977111117893"/>
      </bottom>
      <diagonal/>
    </border>
    <border>
      <left/>
      <right style="medium">
        <color theme="4" tint="-0.249977111117893"/>
      </right>
      <top style="medium">
        <color theme="4" tint="-0.249977111117893"/>
      </top>
      <bottom style="medium">
        <color theme="4" tint="-0.249977111117893"/>
      </bottom>
      <diagonal/>
    </border>
    <border>
      <left style="medium">
        <color theme="4" tint="-0.249977111117893"/>
      </left>
      <right/>
      <top style="medium">
        <color theme="4" tint="-0.249977111117893"/>
      </top>
      <bottom/>
      <diagonal/>
    </border>
    <border>
      <left/>
      <right style="medium">
        <color theme="4" tint="-0.249977111117893"/>
      </right>
      <top style="medium">
        <color theme="4" tint="-0.249977111117893"/>
      </top>
      <bottom/>
      <diagonal/>
    </border>
    <border>
      <left style="medium">
        <color theme="4" tint="-0.249977111117893"/>
      </left>
      <right/>
      <top/>
      <bottom/>
      <diagonal/>
    </border>
    <border>
      <left/>
      <right style="medium">
        <color theme="4" tint="-0.249977111117893"/>
      </right>
      <top/>
      <bottom/>
      <diagonal/>
    </border>
    <border>
      <left style="medium">
        <color theme="4" tint="-0.249977111117893"/>
      </left>
      <right/>
      <top/>
      <bottom style="medium">
        <color theme="4" tint="-0.249977111117893"/>
      </bottom>
      <diagonal/>
    </border>
    <border>
      <left/>
      <right style="medium">
        <color theme="4" tint="-0.249977111117893"/>
      </right>
      <top/>
      <bottom style="medium">
        <color theme="4" tint="-0.249977111117893"/>
      </bottom>
      <diagonal/>
    </border>
    <border>
      <left style="medium">
        <color theme="4" tint="-0.249977111117893"/>
      </left>
      <right style="medium">
        <color theme="4" tint="-0.249977111117893"/>
      </right>
      <top style="medium">
        <color theme="4" tint="-0.249977111117893"/>
      </top>
      <bottom style="medium">
        <color theme="4" tint="-0.249977111117893"/>
      </bottom>
      <diagonal/>
    </border>
    <border>
      <left/>
      <right/>
      <top style="medium">
        <color theme="4" tint="-0.249977111117893"/>
      </top>
      <bottom/>
      <diagonal/>
    </border>
    <border>
      <left/>
      <right/>
      <top/>
      <bottom style="medium">
        <color theme="4" tint="-0.249977111117893"/>
      </bottom>
      <diagonal/>
    </border>
    <border>
      <left style="thin">
        <color indexed="64"/>
      </left>
      <right style="thin">
        <color indexed="64"/>
      </right>
      <top style="thin">
        <color indexed="64"/>
      </top>
      <bottom style="thin">
        <color indexed="64"/>
      </bottom>
      <diagonal/>
    </border>
    <border>
      <left style="medium">
        <color theme="4" tint="-0.249977111117893"/>
      </left>
      <right style="thin">
        <color theme="4" tint="-0.249977111117893"/>
      </right>
      <top style="medium">
        <color theme="4" tint="-0.249977111117893"/>
      </top>
      <bottom style="thin">
        <color theme="4" tint="-0.249977111117893"/>
      </bottom>
      <diagonal/>
    </border>
    <border>
      <left style="medium">
        <color theme="4" tint="-0.249977111117893"/>
      </left>
      <right style="thin">
        <color theme="4" tint="-0.249977111117893"/>
      </right>
      <top style="thin">
        <color theme="4" tint="-0.249977111117893"/>
      </top>
      <bottom style="medium">
        <color theme="4" tint="-0.249977111117893"/>
      </bottom>
      <diagonal/>
    </border>
    <border>
      <left style="thin">
        <color theme="4" tint="-0.249977111117893"/>
      </left>
      <right/>
      <top style="medium">
        <color theme="4" tint="-0.249977111117893"/>
      </top>
      <bottom/>
      <diagonal/>
    </border>
    <border>
      <left style="thin">
        <color theme="4" tint="-0.249977111117893"/>
      </left>
      <right/>
      <top/>
      <bottom style="medium">
        <color theme="4" tint="-0.249977111117893"/>
      </bottom>
      <diagonal/>
    </border>
    <border>
      <left style="thin">
        <color theme="4" tint="-0.249977111117893"/>
      </left>
      <right style="thin">
        <color theme="4" tint="-0.249977111117893"/>
      </right>
      <top style="medium">
        <color theme="4" tint="-0.249977111117893"/>
      </top>
      <bottom style="thin">
        <color theme="4" tint="-0.249977111117893"/>
      </bottom>
      <diagonal/>
    </border>
    <border>
      <left style="thin">
        <color theme="4" tint="-0.249977111117893"/>
      </left>
      <right style="medium">
        <color theme="4" tint="-0.249977111117893"/>
      </right>
      <top style="medium">
        <color theme="4" tint="-0.249977111117893"/>
      </top>
      <bottom style="thin">
        <color theme="4" tint="-0.249977111117893"/>
      </bottom>
      <diagonal/>
    </border>
    <border>
      <left style="thin">
        <color theme="4" tint="-0.249977111117893"/>
      </left>
      <right style="thin">
        <color theme="4" tint="-0.249977111117893"/>
      </right>
      <top style="thin">
        <color theme="4" tint="-0.249977111117893"/>
      </top>
      <bottom style="medium">
        <color theme="4" tint="-0.249977111117893"/>
      </bottom>
      <diagonal/>
    </border>
    <border>
      <left style="thin">
        <color theme="4" tint="-0.249977111117893"/>
      </left>
      <right style="medium">
        <color theme="4" tint="-0.249977111117893"/>
      </right>
      <top style="thin">
        <color theme="4" tint="-0.249977111117893"/>
      </top>
      <bottom style="medium">
        <color theme="4" tint="-0.249977111117893"/>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bottom/>
      <diagonal/>
    </border>
    <border>
      <left style="thin">
        <color indexed="64"/>
      </left>
      <right/>
      <top/>
      <bottom/>
      <diagonal/>
    </border>
    <border>
      <left/>
      <right/>
      <top/>
      <bottom style="thin">
        <color indexed="64"/>
      </bottom>
      <diagonal/>
    </border>
    <border>
      <left/>
      <right style="thin">
        <color indexed="64"/>
      </right>
      <top style="thin">
        <color indexed="64"/>
      </top>
      <bottom/>
      <diagonal/>
    </border>
    <border>
      <left style="medium">
        <color theme="4" tint="-0.249977111117893"/>
      </left>
      <right style="medium">
        <color theme="4" tint="-0.249977111117893"/>
      </right>
      <top style="medium">
        <color theme="4" tint="-0.249977111117893"/>
      </top>
      <bottom style="thin">
        <color indexed="64"/>
      </bottom>
      <diagonal/>
    </border>
    <border>
      <left style="medium">
        <color theme="4" tint="-0.249977111117893"/>
      </left>
      <right style="medium">
        <color theme="4" tint="-0.249977111117893"/>
      </right>
      <top style="thin">
        <color indexed="64"/>
      </top>
      <bottom style="thin">
        <color indexed="64"/>
      </bottom>
      <diagonal/>
    </border>
    <border>
      <left style="medium">
        <color theme="4" tint="-0.249977111117893"/>
      </left>
      <right style="medium">
        <color theme="4" tint="-0.249977111117893"/>
      </right>
      <top style="thin">
        <color indexed="64"/>
      </top>
      <bottom style="medium">
        <color theme="4" tint="-0.249977111117893"/>
      </bottom>
      <diagonal/>
    </border>
    <border>
      <left style="medium">
        <color theme="4" tint="-0.249977111117893"/>
      </left>
      <right style="medium">
        <color theme="4" tint="-0.249977111117893"/>
      </right>
      <top style="medium">
        <color theme="4" tint="-0.249977111117893"/>
      </top>
      <bottom style="thin">
        <color theme="4" tint="-0.249977111117893"/>
      </bottom>
      <diagonal/>
    </border>
    <border>
      <left style="medium">
        <color theme="4" tint="-0.249977111117893"/>
      </left>
      <right style="medium">
        <color theme="4" tint="-0.249977111117893"/>
      </right>
      <top style="thin">
        <color theme="4" tint="-0.249977111117893"/>
      </top>
      <bottom style="thin">
        <color theme="4" tint="-0.249977111117893"/>
      </bottom>
      <diagonal/>
    </border>
    <border>
      <left style="medium">
        <color theme="4" tint="-0.249977111117893"/>
      </left>
      <right style="medium">
        <color theme="4" tint="-0.249977111117893"/>
      </right>
      <top style="thin">
        <color theme="4" tint="-0.249977111117893"/>
      </top>
      <bottom style="medium">
        <color theme="4" tint="-0.249977111117893"/>
      </bottom>
      <diagonal/>
    </border>
    <border>
      <left/>
      <right style="medium">
        <color indexed="64"/>
      </right>
      <top/>
      <bottom style="thin">
        <color indexed="64"/>
      </bottom>
      <diagonal/>
    </border>
    <border>
      <left style="medium">
        <color theme="4" tint="-0.249977111117893"/>
      </left>
      <right style="medium">
        <color theme="4" tint="-0.249977111117893"/>
      </right>
      <top/>
      <bottom/>
      <diagonal/>
    </border>
    <border>
      <left style="medium">
        <color theme="3"/>
      </left>
      <right/>
      <top style="medium">
        <color theme="3"/>
      </top>
      <bottom/>
      <diagonal/>
    </border>
    <border>
      <left/>
      <right/>
      <top style="medium">
        <color theme="3"/>
      </top>
      <bottom/>
      <diagonal/>
    </border>
    <border>
      <left/>
      <right style="medium">
        <color theme="3"/>
      </right>
      <top style="medium">
        <color theme="3"/>
      </top>
      <bottom/>
      <diagonal/>
    </border>
    <border>
      <left style="medium">
        <color theme="3"/>
      </left>
      <right/>
      <top/>
      <bottom style="medium">
        <color theme="3"/>
      </bottom>
      <diagonal/>
    </border>
    <border>
      <left/>
      <right/>
      <top/>
      <bottom style="medium">
        <color theme="3"/>
      </bottom>
      <diagonal/>
    </border>
    <border>
      <left/>
      <right style="medium">
        <color theme="3"/>
      </right>
      <top/>
      <bottom style="medium">
        <color theme="3"/>
      </bottom>
      <diagonal/>
    </border>
    <border>
      <left style="medium">
        <color theme="3"/>
      </left>
      <right style="medium">
        <color theme="3"/>
      </right>
      <top style="medium">
        <color theme="3"/>
      </top>
      <bottom/>
      <diagonal/>
    </border>
    <border>
      <left style="medium">
        <color theme="3"/>
      </left>
      <right style="medium">
        <color theme="3"/>
      </right>
      <top/>
      <bottom style="medium">
        <color theme="3"/>
      </bottom>
      <diagonal/>
    </border>
    <border>
      <left style="medium">
        <color theme="3"/>
      </left>
      <right/>
      <top style="medium">
        <color theme="3"/>
      </top>
      <bottom style="medium">
        <color theme="3"/>
      </bottom>
      <diagonal/>
    </border>
    <border>
      <left/>
      <right style="medium">
        <color theme="3"/>
      </right>
      <top style="medium">
        <color theme="3"/>
      </top>
      <bottom style="medium">
        <color theme="3"/>
      </bottom>
      <diagonal/>
    </border>
    <border>
      <left style="medium">
        <color theme="3"/>
      </left>
      <right style="medium">
        <color theme="3"/>
      </right>
      <top style="medium">
        <color theme="3"/>
      </top>
      <bottom style="medium">
        <color theme="3"/>
      </bottom>
      <diagonal/>
    </border>
    <border>
      <left style="medium">
        <color theme="3"/>
      </left>
      <right style="medium">
        <color theme="3"/>
      </right>
      <top/>
      <bottom style="thin">
        <color theme="3"/>
      </bottom>
      <diagonal/>
    </border>
    <border>
      <left style="medium">
        <color theme="3"/>
      </left>
      <right style="medium">
        <color theme="3"/>
      </right>
      <top style="thin">
        <color theme="3"/>
      </top>
      <bottom style="thin">
        <color theme="3"/>
      </bottom>
      <diagonal/>
    </border>
    <border>
      <left style="medium">
        <color theme="3"/>
      </left>
      <right style="medium">
        <color theme="3"/>
      </right>
      <top style="thin">
        <color theme="3"/>
      </top>
      <bottom style="medium">
        <color theme="3"/>
      </bottom>
      <diagonal/>
    </border>
    <border>
      <left style="thin">
        <color theme="3"/>
      </left>
      <right style="thin">
        <color theme="3"/>
      </right>
      <top/>
      <bottom style="thin">
        <color theme="3"/>
      </bottom>
      <diagonal/>
    </border>
    <border>
      <left/>
      <right/>
      <top style="medium">
        <color theme="3"/>
      </top>
      <bottom style="medium">
        <color theme="3"/>
      </bottom>
      <diagonal/>
    </border>
    <border>
      <left style="medium">
        <color theme="3"/>
      </left>
      <right/>
      <top/>
      <bottom style="medium">
        <color theme="4" tint="-0.249977111117893"/>
      </bottom>
      <diagonal/>
    </border>
    <border>
      <left/>
      <right style="medium">
        <color theme="3"/>
      </right>
      <top/>
      <bottom style="medium">
        <color theme="4" tint="-0.249977111117893"/>
      </bottom>
      <diagonal/>
    </border>
    <border>
      <left style="medium">
        <color theme="3"/>
      </left>
      <right/>
      <top/>
      <bottom/>
      <diagonal/>
    </border>
    <border>
      <left/>
      <right style="medium">
        <color theme="3"/>
      </right>
      <top/>
      <bottom/>
      <diagonal/>
    </border>
    <border>
      <left style="medium">
        <color theme="3"/>
      </left>
      <right/>
      <top style="medium">
        <color theme="4" tint="-0.249977111117893"/>
      </top>
      <bottom style="medium">
        <color theme="4" tint="-0.249977111117893"/>
      </bottom>
      <diagonal/>
    </border>
    <border>
      <left/>
      <right style="medium">
        <color theme="3"/>
      </right>
      <top style="medium">
        <color theme="4" tint="-0.249977111117893"/>
      </top>
      <bottom style="medium">
        <color theme="4" tint="-0.249977111117893"/>
      </bottom>
      <diagonal/>
    </border>
    <border>
      <left style="medium">
        <color theme="3"/>
      </left>
      <right/>
      <top style="medium">
        <color theme="4" tint="-0.249977111117893"/>
      </top>
      <bottom style="medium">
        <color theme="3"/>
      </bottom>
      <diagonal/>
    </border>
    <border>
      <left/>
      <right/>
      <top style="medium">
        <color theme="4" tint="-0.249977111117893"/>
      </top>
      <bottom style="medium">
        <color theme="3"/>
      </bottom>
      <diagonal/>
    </border>
    <border>
      <left/>
      <right style="medium">
        <color theme="3"/>
      </right>
      <top style="medium">
        <color theme="4" tint="-0.249977111117893"/>
      </top>
      <bottom style="medium">
        <color theme="3"/>
      </bottom>
      <diagonal/>
    </border>
    <border>
      <left/>
      <right/>
      <top/>
      <bottom style="thin">
        <color theme="3"/>
      </bottom>
      <diagonal/>
    </border>
    <border>
      <left style="medium">
        <color theme="3"/>
      </left>
      <right/>
      <top/>
      <bottom style="thin">
        <color theme="3"/>
      </bottom>
      <diagonal/>
    </border>
    <border>
      <left/>
      <right style="medium">
        <color theme="3"/>
      </right>
      <top/>
      <bottom style="thin">
        <color theme="3"/>
      </bottom>
      <diagonal/>
    </border>
    <border>
      <left style="medium">
        <color theme="3"/>
      </left>
      <right/>
      <top style="medium">
        <color theme="3"/>
      </top>
      <bottom style="medium">
        <color theme="4" tint="-0.249977111117893"/>
      </bottom>
      <diagonal/>
    </border>
    <border>
      <left/>
      <right/>
      <top style="medium">
        <color theme="3"/>
      </top>
      <bottom style="medium">
        <color theme="4" tint="-0.249977111117893"/>
      </bottom>
      <diagonal/>
    </border>
    <border>
      <left/>
      <right style="medium">
        <color theme="3"/>
      </right>
      <top style="medium">
        <color theme="3"/>
      </top>
      <bottom style="medium">
        <color theme="4" tint="-0.249977111117893"/>
      </bottom>
      <diagonal/>
    </border>
    <border>
      <left style="medium">
        <color theme="3"/>
      </left>
      <right style="medium">
        <color theme="3"/>
      </right>
      <top/>
      <bottom/>
      <diagonal/>
    </border>
  </borders>
  <cellStyleXfs count="7">
    <xf numFmtId="0" fontId="0" fillId="0" borderId="0"/>
    <xf numFmtId="0" fontId="7" fillId="0" borderId="0" applyNumberFormat="0" applyFill="0" applyBorder="0" applyAlignment="0" applyProtection="0">
      <alignment vertical="top"/>
      <protection locked="0"/>
    </xf>
    <xf numFmtId="165" fontId="10" fillId="0" borderId="0" applyFont="0" applyFill="0" applyBorder="0" applyAlignment="0" applyProtection="0"/>
    <xf numFmtId="9" fontId="17" fillId="0" borderId="0" applyFont="0" applyFill="0" applyBorder="0" applyAlignment="0" applyProtection="0"/>
    <xf numFmtId="0" fontId="3" fillId="0" borderId="0"/>
    <xf numFmtId="165" fontId="3" fillId="0" borderId="0" applyFont="0" applyFill="0" applyBorder="0" applyAlignment="0" applyProtection="0"/>
    <xf numFmtId="9" fontId="3" fillId="0" borderId="0" applyFont="0" applyFill="0" applyBorder="0" applyAlignment="0" applyProtection="0"/>
  </cellStyleXfs>
  <cellXfs count="227">
    <xf numFmtId="0" fontId="0" fillId="0" borderId="0" xfId="0"/>
    <xf numFmtId="0" fontId="0" fillId="0" borderId="0" xfId="0" applyFill="1"/>
    <xf numFmtId="0" fontId="0" fillId="0" borderId="0" xfId="0" applyFill="1" applyBorder="1"/>
    <xf numFmtId="0" fontId="4" fillId="0" borderId="0" xfId="0" applyFont="1" applyFill="1" applyAlignment="1"/>
    <xf numFmtId="14" fontId="0" fillId="0" borderId="12" xfId="0" applyNumberFormat="1" applyFill="1" applyBorder="1" applyAlignment="1">
      <alignment horizontal="center" vertical="center"/>
    </xf>
    <xf numFmtId="0" fontId="7" fillId="0" borderId="0" xfId="1" applyAlignment="1" applyProtection="1"/>
    <xf numFmtId="0" fontId="3" fillId="0" borderId="3" xfId="0" applyFont="1" applyFill="1" applyBorder="1"/>
    <xf numFmtId="0" fontId="3" fillId="0" borderId="0" xfId="0" applyFont="1" applyFill="1" applyBorder="1" applyAlignment="1">
      <alignment vertical="center"/>
    </xf>
    <xf numFmtId="14" fontId="3" fillId="0" borderId="12" xfId="0" applyNumberFormat="1" applyFont="1" applyFill="1" applyBorder="1" applyAlignment="1">
      <alignment horizontal="center" vertical="center"/>
    </xf>
    <xf numFmtId="0" fontId="0" fillId="0" borderId="8" xfId="0" applyFill="1" applyBorder="1"/>
    <xf numFmtId="0" fontId="3" fillId="0" borderId="8" xfId="0" applyFont="1" applyFill="1" applyBorder="1" applyAlignment="1">
      <alignment vertical="center"/>
    </xf>
    <xf numFmtId="0" fontId="0" fillId="0" borderId="14" xfId="0" applyFill="1" applyBorder="1"/>
    <xf numFmtId="0" fontId="3" fillId="0" borderId="0" xfId="0" applyFont="1"/>
    <xf numFmtId="0" fontId="0" fillId="0" borderId="12" xfId="0" applyFill="1" applyBorder="1" applyAlignment="1">
      <alignment horizontal="center" vertical="center"/>
    </xf>
    <xf numFmtId="14" fontId="0" fillId="0" borderId="12" xfId="2" applyNumberFormat="1" applyFont="1" applyFill="1" applyBorder="1" applyAlignment="1">
      <alignment horizontal="center" vertical="center"/>
    </xf>
    <xf numFmtId="166" fontId="0" fillId="0" borderId="12" xfId="0" applyNumberFormat="1" applyFill="1" applyBorder="1" applyAlignment="1">
      <alignment horizontal="center" vertical="center" wrapText="1"/>
    </xf>
    <xf numFmtId="166" fontId="0" fillId="0" borderId="12" xfId="2" applyNumberFormat="1" applyFont="1" applyFill="1" applyBorder="1" applyAlignment="1">
      <alignment horizontal="center" vertical="center"/>
    </xf>
    <xf numFmtId="0" fontId="0" fillId="0" borderId="12" xfId="0" applyNumberFormat="1" applyFill="1" applyBorder="1" applyAlignment="1">
      <alignment horizontal="center" vertical="center"/>
    </xf>
    <xf numFmtId="166" fontId="0" fillId="0" borderId="12" xfId="0" applyNumberFormat="1" applyFill="1" applyBorder="1" applyAlignment="1">
      <alignment horizontal="center" vertical="center"/>
    </xf>
    <xf numFmtId="0" fontId="0" fillId="0" borderId="0" xfId="0" applyBorder="1"/>
    <xf numFmtId="14" fontId="3" fillId="0" borderId="5" xfId="0" applyNumberFormat="1" applyFont="1" applyFill="1" applyBorder="1" applyAlignment="1">
      <alignment horizontal="center" vertical="center"/>
    </xf>
    <xf numFmtId="0" fontId="6" fillId="0" borderId="0" xfId="0" applyFont="1" applyFill="1" applyBorder="1" applyAlignment="1">
      <alignment horizontal="center" vertical="center"/>
    </xf>
    <xf numFmtId="0" fontId="11" fillId="0" borderId="5" xfId="0" applyFont="1" applyBorder="1"/>
    <xf numFmtId="0" fontId="3" fillId="0" borderId="12" xfId="0" applyNumberFormat="1" applyFont="1" applyFill="1" applyBorder="1" applyAlignment="1">
      <alignment horizontal="center" vertical="center"/>
    </xf>
    <xf numFmtId="0" fontId="3" fillId="0" borderId="0" xfId="0" applyFont="1" applyFill="1" applyBorder="1"/>
    <xf numFmtId="0" fontId="0" fillId="0" borderId="0" xfId="0" applyFill="1" applyBorder="1" applyAlignment="1"/>
    <xf numFmtId="0" fontId="0" fillId="0" borderId="21" xfId="0" applyBorder="1"/>
    <xf numFmtId="0" fontId="0" fillId="0" borderId="17" xfId="0" applyBorder="1"/>
    <xf numFmtId="0" fontId="0" fillId="0" borderId="22" xfId="0" applyBorder="1"/>
    <xf numFmtId="0" fontId="0" fillId="0" borderId="23" xfId="0" applyBorder="1"/>
    <xf numFmtId="0" fontId="3" fillId="0" borderId="20" xfId="0" applyFont="1" applyBorder="1"/>
    <xf numFmtId="0" fontId="3" fillId="0" borderId="16" xfId="0" applyFont="1" applyBorder="1"/>
    <xf numFmtId="0" fontId="13" fillId="4" borderId="1" xfId="0" applyFont="1" applyFill="1" applyBorder="1"/>
    <xf numFmtId="0" fontId="13" fillId="4" borderId="24" xfId="0" applyFont="1" applyFill="1" applyBorder="1" applyAlignment="1">
      <alignment wrapText="1"/>
    </xf>
    <xf numFmtId="0" fontId="0" fillId="0" borderId="25" xfId="0" applyBorder="1"/>
    <xf numFmtId="0" fontId="0" fillId="0" borderId="26" xfId="0" applyBorder="1"/>
    <xf numFmtId="0" fontId="0" fillId="0" borderId="27" xfId="0" applyBorder="1"/>
    <xf numFmtId="0" fontId="0" fillId="0" borderId="28" xfId="0" applyBorder="1"/>
    <xf numFmtId="0" fontId="14" fillId="5" borderId="29" xfId="0" applyFont="1" applyFill="1" applyBorder="1" applyAlignment="1">
      <alignment vertical="center"/>
    </xf>
    <xf numFmtId="0" fontId="15" fillId="5" borderId="28" xfId="0" applyFont="1" applyFill="1" applyBorder="1" applyAlignment="1">
      <alignment vertical="center"/>
    </xf>
    <xf numFmtId="0" fontId="0" fillId="4" borderId="24" xfId="0" applyFill="1" applyBorder="1"/>
    <xf numFmtId="0" fontId="13" fillId="4" borderId="24" xfId="0" applyFont="1" applyFill="1" applyBorder="1"/>
    <xf numFmtId="0" fontId="13" fillId="4" borderId="2" xfId="0" applyFont="1" applyFill="1" applyBorder="1" applyAlignment="1">
      <alignment wrapText="1"/>
    </xf>
    <xf numFmtId="0" fontId="0" fillId="0" borderId="29" xfId="0" applyBorder="1"/>
    <xf numFmtId="0" fontId="15" fillId="0" borderId="0" xfId="0" applyFont="1" applyFill="1" applyBorder="1" applyAlignment="1">
      <alignment vertical="center"/>
    </xf>
    <xf numFmtId="0" fontId="0" fillId="6" borderId="0" xfId="0" applyFill="1"/>
    <xf numFmtId="0" fontId="0" fillId="6" borderId="30" xfId="0" applyFill="1" applyBorder="1"/>
    <xf numFmtId="0" fontId="16" fillId="7" borderId="0" xfId="0" applyFont="1" applyFill="1"/>
    <xf numFmtId="0" fontId="0" fillId="6" borderId="32" xfId="0" applyFill="1" applyBorder="1"/>
    <xf numFmtId="0" fontId="16" fillId="7" borderId="32" xfId="0" applyFont="1" applyFill="1" applyBorder="1"/>
    <xf numFmtId="0" fontId="0" fillId="8" borderId="0" xfId="0" applyFill="1"/>
    <xf numFmtId="0" fontId="0" fillId="8" borderId="33" xfId="0" applyFill="1" applyBorder="1"/>
    <xf numFmtId="0" fontId="0" fillId="9" borderId="0" xfId="0" applyFill="1" applyBorder="1"/>
    <xf numFmtId="0" fontId="0" fillId="8" borderId="30" xfId="0" applyFill="1" applyBorder="1"/>
    <xf numFmtId="0" fontId="0" fillId="9" borderId="0" xfId="0" applyFill="1"/>
    <xf numFmtId="0" fontId="0" fillId="7" borderId="0" xfId="0" applyFill="1"/>
    <xf numFmtId="0" fontId="0" fillId="0" borderId="3" xfId="0" applyBorder="1"/>
    <xf numFmtId="0" fontId="4" fillId="0" borderId="0" xfId="0" applyFont="1" applyAlignment="1"/>
    <xf numFmtId="0" fontId="3" fillId="0" borderId="34" xfId="0" applyFont="1" applyBorder="1"/>
    <xf numFmtId="0" fontId="3" fillId="0" borderId="35" xfId="0" applyFont="1" applyBorder="1"/>
    <xf numFmtId="0" fontId="3" fillId="0" borderId="35" xfId="0" applyFont="1" applyFill="1" applyBorder="1"/>
    <xf numFmtId="0" fontId="3" fillId="0" borderId="36" xfId="0" applyFont="1" applyFill="1" applyBorder="1"/>
    <xf numFmtId="0" fontId="3" fillId="0" borderId="37" xfId="0" applyFont="1" applyBorder="1"/>
    <xf numFmtId="0" fontId="3" fillId="0" borderId="38" xfId="0" applyFont="1" applyBorder="1"/>
    <xf numFmtId="0" fontId="3" fillId="0" borderId="39" xfId="0" applyFont="1" applyBorder="1"/>
    <xf numFmtId="0" fontId="3" fillId="0" borderId="36" xfId="0" applyFont="1" applyBorder="1"/>
    <xf numFmtId="0" fontId="0" fillId="0" borderId="40" xfId="0" applyBorder="1"/>
    <xf numFmtId="0" fontId="6" fillId="0" borderId="14" xfId="0" applyFont="1" applyFill="1" applyBorder="1" applyAlignment="1">
      <alignment horizontal="center" vertical="center"/>
    </xf>
    <xf numFmtId="0" fontId="3" fillId="0" borderId="0" xfId="0" applyFont="1" applyBorder="1"/>
    <xf numFmtId="0" fontId="3" fillId="0" borderId="3" xfId="0" applyFont="1" applyBorder="1"/>
    <xf numFmtId="0" fontId="0" fillId="0" borderId="5" xfId="0" applyBorder="1"/>
    <xf numFmtId="0" fontId="3" fillId="0" borderId="5" xfId="0" applyFont="1" applyBorder="1" applyAlignment="1">
      <alignment horizontal="right"/>
    </xf>
    <xf numFmtId="0" fontId="0" fillId="0" borderId="5" xfId="0" applyBorder="1" applyAlignment="1"/>
    <xf numFmtId="0" fontId="0" fillId="0" borderId="41" xfId="0" applyBorder="1"/>
    <xf numFmtId="0" fontId="0" fillId="0" borderId="0" xfId="0" applyBorder="1" applyAlignment="1"/>
    <xf numFmtId="166" fontId="3" fillId="0" borderId="12" xfId="0" applyNumberFormat="1" applyFont="1" applyFill="1" applyBorder="1" applyAlignment="1">
      <alignment horizontal="center" vertical="center"/>
    </xf>
    <xf numFmtId="0" fontId="3" fillId="0" borderId="25" xfId="0" applyFont="1" applyBorder="1"/>
    <xf numFmtId="0" fontId="0" fillId="7" borderId="0" xfId="0" applyFont="1" applyFill="1" applyBorder="1" applyAlignment="1"/>
    <xf numFmtId="0" fontId="0" fillId="9" borderId="0" xfId="0" applyFill="1" applyAlignment="1"/>
    <xf numFmtId="0" fontId="8" fillId="0" borderId="52" xfId="0" applyFont="1" applyBorder="1"/>
    <xf numFmtId="0" fontId="0" fillId="0" borderId="53" xfId="0" applyBorder="1"/>
    <xf numFmtId="0" fontId="3" fillId="0" borderId="54" xfId="0" applyFont="1" applyBorder="1"/>
    <xf numFmtId="0" fontId="3" fillId="0" borderId="54" xfId="0" applyNumberFormat="1" applyFont="1" applyBorder="1"/>
    <xf numFmtId="0" fontId="0" fillId="0" borderId="54" xfId="0" applyBorder="1"/>
    <xf numFmtId="0" fontId="0" fillId="0" borderId="55" xfId="0" applyBorder="1"/>
    <xf numFmtId="0" fontId="3" fillId="0" borderId="53" xfId="0" applyFont="1" applyBorder="1"/>
    <xf numFmtId="0" fontId="2" fillId="0" borderId="54" xfId="0" applyFont="1" applyBorder="1"/>
    <xf numFmtId="9" fontId="0" fillId="0" borderId="12" xfId="3" applyFont="1" applyFill="1" applyBorder="1" applyAlignment="1">
      <alignment horizontal="center" vertical="center"/>
    </xf>
    <xf numFmtId="0" fontId="0" fillId="0" borderId="0" xfId="0" applyBorder="1" applyAlignment="1">
      <alignment horizontal="center"/>
    </xf>
    <xf numFmtId="0" fontId="0" fillId="0" borderId="56" xfId="0" applyBorder="1" applyAlignment="1">
      <alignment horizontal="center"/>
    </xf>
    <xf numFmtId="0" fontId="0" fillId="0" borderId="50" xfId="0" applyBorder="1" applyAlignment="1">
      <alignment horizontal="center"/>
    </xf>
    <xf numFmtId="0" fontId="0" fillId="0" borderId="57" xfId="0" applyBorder="1" applyAlignment="1">
      <alignment horizontal="center"/>
    </xf>
    <xf numFmtId="0" fontId="0" fillId="0" borderId="51" xfId="0" applyBorder="1" applyAlignment="1">
      <alignment horizontal="center"/>
    </xf>
    <xf numFmtId="0" fontId="0" fillId="0" borderId="60" xfId="0" applyFill="1" applyBorder="1" applyAlignment="1">
      <alignment horizontal="center" vertical="center"/>
    </xf>
    <xf numFmtId="0" fontId="0" fillId="0" borderId="61" xfId="0" applyFill="1" applyBorder="1" applyAlignment="1">
      <alignment horizontal="center" vertical="center"/>
    </xf>
    <xf numFmtId="0" fontId="0" fillId="0" borderId="60" xfId="0" applyFill="1" applyBorder="1"/>
    <xf numFmtId="0" fontId="0" fillId="0" borderId="61" xfId="0" applyFill="1" applyBorder="1"/>
    <xf numFmtId="0" fontId="8" fillId="0" borderId="60" xfId="0" applyFont="1" applyFill="1" applyBorder="1" applyAlignment="1">
      <alignment horizontal="center" vertical="center"/>
    </xf>
    <xf numFmtId="0" fontId="6" fillId="0" borderId="61" xfId="0" applyFont="1" applyFill="1" applyBorder="1" applyAlignment="1">
      <alignment horizontal="center" vertical="center"/>
    </xf>
    <xf numFmtId="0" fontId="3" fillId="0" borderId="60" xfId="0" applyFont="1" applyFill="1" applyBorder="1" applyAlignment="1">
      <alignment vertical="center"/>
    </xf>
    <xf numFmtId="0" fontId="3" fillId="0" borderId="0" xfId="0" applyFont="1" applyFill="1" applyBorder="1" applyAlignment="1">
      <alignment vertical="center" wrapText="1"/>
    </xf>
    <xf numFmtId="0" fontId="3" fillId="0" borderId="61" xfId="0" applyFont="1" applyFill="1" applyBorder="1" applyAlignment="1">
      <alignment vertical="center" wrapText="1"/>
    </xf>
    <xf numFmtId="0" fontId="0" fillId="0" borderId="0" xfId="0" applyAlignment="1">
      <alignment horizontal="center" vertical="center"/>
    </xf>
    <xf numFmtId="9" fontId="3" fillId="0" borderId="12" xfId="3" applyFont="1" applyFill="1" applyBorder="1" applyAlignment="1">
      <alignment horizontal="center" vertical="center"/>
    </xf>
    <xf numFmtId="0" fontId="12" fillId="3" borderId="15" xfId="3" applyNumberFormat="1" applyFont="1" applyFill="1" applyBorder="1" applyAlignment="1">
      <alignment horizontal="center" vertical="center" wrapText="1"/>
    </xf>
    <xf numFmtId="0" fontId="12" fillId="3" borderId="15" xfId="0" applyNumberFormat="1" applyFont="1" applyFill="1" applyBorder="1" applyAlignment="1">
      <alignment horizontal="center" vertical="center" wrapText="1"/>
    </xf>
    <xf numFmtId="0" fontId="0" fillId="0" borderId="0" xfId="0" applyNumberFormat="1"/>
    <xf numFmtId="14" fontId="0" fillId="0" borderId="0" xfId="0" applyNumberFormat="1" applyAlignment="1">
      <alignment horizontal="center" vertical="center"/>
    </xf>
    <xf numFmtId="166" fontId="0" fillId="0" borderId="0" xfId="0" applyNumberFormat="1" applyAlignment="1">
      <alignment horizontal="center" vertical="center"/>
    </xf>
    <xf numFmtId="166" fontId="0" fillId="0" borderId="0" xfId="2" applyNumberFormat="1" applyFont="1" applyAlignment="1">
      <alignment horizontal="center" vertical="center"/>
    </xf>
    <xf numFmtId="0" fontId="0" fillId="0" borderId="0" xfId="0" applyNumberFormat="1" applyAlignment="1">
      <alignment horizontal="center" vertical="center"/>
    </xf>
    <xf numFmtId="0" fontId="3" fillId="0" borderId="0" xfId="0" applyFont="1" applyAlignment="1">
      <alignment horizontal="center" vertical="center"/>
    </xf>
    <xf numFmtId="0" fontId="0" fillId="0" borderId="0" xfId="0" applyBorder="1" applyAlignment="1">
      <alignment horizontal="center" vertical="center"/>
    </xf>
    <xf numFmtId="10" fontId="0" fillId="0" borderId="0" xfId="3" applyNumberFormat="1" applyFont="1" applyAlignment="1">
      <alignment horizontal="center" vertical="center"/>
    </xf>
    <xf numFmtId="0" fontId="0" fillId="0" borderId="0" xfId="0" applyFill="1" applyBorder="1" applyAlignment="1">
      <alignment horizontal="center" vertical="center"/>
    </xf>
    <xf numFmtId="0" fontId="3" fillId="0" borderId="0" xfId="0" applyFont="1" applyFill="1" applyBorder="1" applyAlignment="1">
      <alignment horizontal="center"/>
    </xf>
    <xf numFmtId="0" fontId="3" fillId="0" borderId="5" xfId="0" applyFont="1" applyFill="1" applyBorder="1" applyAlignment="1">
      <alignment horizontal="center" vertical="center"/>
    </xf>
    <xf numFmtId="0" fontId="0" fillId="0" borderId="45" xfId="0" applyFill="1" applyBorder="1"/>
    <xf numFmtId="0" fontId="0" fillId="0" borderId="46" xfId="0" applyFill="1" applyBorder="1"/>
    <xf numFmtId="0" fontId="0" fillId="0" borderId="47" xfId="0" applyFill="1" applyBorder="1"/>
    <xf numFmtId="0" fontId="6" fillId="0" borderId="43" xfId="0" applyFont="1" applyFill="1" applyBorder="1" applyAlignment="1">
      <alignment horizontal="center" vertical="center"/>
    </xf>
    <xf numFmtId="0" fontId="6" fillId="0" borderId="67" xfId="0" applyFont="1" applyFill="1" applyBorder="1" applyAlignment="1">
      <alignment horizontal="center" vertical="center"/>
    </xf>
    <xf numFmtId="0" fontId="8" fillId="0" borderId="42" xfId="0" applyFont="1" applyFill="1" applyBorder="1" applyAlignment="1">
      <alignment horizontal="center" vertical="center"/>
    </xf>
    <xf numFmtId="0" fontId="6" fillId="0" borderId="44" xfId="0" applyFont="1" applyFill="1" applyBorder="1" applyAlignment="1">
      <alignment horizontal="center" vertical="center"/>
    </xf>
    <xf numFmtId="0" fontId="8" fillId="0" borderId="68" xfId="0" applyFont="1" applyFill="1" applyBorder="1" applyAlignment="1">
      <alignment horizontal="center" vertical="center"/>
    </xf>
    <xf numFmtId="0" fontId="6" fillId="0" borderId="69" xfId="0" applyFont="1" applyFill="1" applyBorder="1" applyAlignment="1">
      <alignment horizontal="center" vertical="center"/>
    </xf>
    <xf numFmtId="0" fontId="0" fillId="0" borderId="0" xfId="0" applyFill="1" applyAlignment="1">
      <alignment wrapText="1"/>
    </xf>
    <xf numFmtId="0" fontId="0" fillId="0" borderId="67" xfId="0" applyFill="1" applyBorder="1"/>
    <xf numFmtId="0" fontId="0" fillId="0" borderId="67" xfId="0" applyFill="1" applyBorder="1" applyAlignment="1">
      <alignment horizontal="center" vertical="center"/>
    </xf>
    <xf numFmtId="0" fontId="0" fillId="0" borderId="68" xfId="0" applyFill="1" applyBorder="1"/>
    <xf numFmtId="0" fontId="0" fillId="0" borderId="69" xfId="0" applyFill="1" applyBorder="1"/>
    <xf numFmtId="0" fontId="0" fillId="0" borderId="58" xfId="0" applyFill="1" applyBorder="1"/>
    <xf numFmtId="0" fontId="0" fillId="0" borderId="59" xfId="0" applyFill="1" applyBorder="1"/>
    <xf numFmtId="0" fontId="0" fillId="0" borderId="69" xfId="0" applyFill="1" applyBorder="1" applyAlignment="1">
      <alignment horizontal="center" vertical="center"/>
    </xf>
    <xf numFmtId="0" fontId="0" fillId="0" borderId="60" xfId="0" applyFill="1" applyBorder="1" applyAlignment="1"/>
    <xf numFmtId="0" fontId="3" fillId="0" borderId="48" xfId="0" applyFont="1" applyBorder="1"/>
    <xf numFmtId="0" fontId="3" fillId="0" borderId="73" xfId="0" applyFont="1" applyBorder="1"/>
    <xf numFmtId="0" fontId="3" fillId="0" borderId="73" xfId="0" applyFont="1" applyFill="1" applyBorder="1"/>
    <xf numFmtId="0" fontId="3" fillId="0" borderId="49" xfId="0" applyFont="1" applyBorder="1"/>
    <xf numFmtId="0" fontId="3" fillId="0" borderId="52" xfId="0" applyFont="1" applyBorder="1"/>
    <xf numFmtId="0" fontId="0" fillId="0" borderId="0" xfId="0" applyFill="1" applyBorder="1" applyAlignment="1">
      <alignment wrapText="1"/>
    </xf>
    <xf numFmtId="0" fontId="8" fillId="0" borderId="0" xfId="0" applyFont="1" applyFill="1" applyBorder="1" applyAlignment="1">
      <alignment vertical="center"/>
    </xf>
    <xf numFmtId="0" fontId="0" fillId="0" borderId="48" xfId="0" applyBorder="1" applyAlignment="1">
      <alignment horizontal="center" vertical="center"/>
    </xf>
    <xf numFmtId="0" fontId="0" fillId="0" borderId="49" xfId="0" applyBorder="1" applyAlignment="1">
      <alignment horizontal="center" vertical="center"/>
    </xf>
    <xf numFmtId="0" fontId="3" fillId="0" borderId="42" xfId="0" applyFont="1" applyBorder="1" applyAlignment="1">
      <alignment horizontal="right" vertical="center"/>
    </xf>
    <xf numFmtId="0" fontId="3" fillId="0" borderId="43" xfId="0" applyFont="1" applyBorder="1" applyAlignment="1">
      <alignment horizontal="right" vertical="center"/>
    </xf>
    <xf numFmtId="0" fontId="3" fillId="0" borderId="45" xfId="0" applyFont="1" applyBorder="1" applyAlignment="1">
      <alignment horizontal="right" vertical="center"/>
    </xf>
    <xf numFmtId="0" fontId="3" fillId="0" borderId="46" xfId="0" applyFont="1" applyBorder="1" applyAlignment="1">
      <alignment horizontal="right" vertical="center"/>
    </xf>
    <xf numFmtId="0" fontId="3" fillId="0" borderId="43" xfId="0" applyFont="1" applyBorder="1" applyAlignment="1">
      <alignment horizontal="left" vertical="center"/>
    </xf>
    <xf numFmtId="0" fontId="3" fillId="0" borderId="44" xfId="0" applyFont="1" applyBorder="1" applyAlignment="1">
      <alignment horizontal="left" vertical="center"/>
    </xf>
    <xf numFmtId="0" fontId="3" fillId="0" borderId="46" xfId="0" applyFont="1" applyBorder="1" applyAlignment="1">
      <alignment horizontal="left" vertical="center"/>
    </xf>
    <xf numFmtId="0" fontId="3" fillId="0" borderId="47" xfId="0" applyFont="1" applyBorder="1" applyAlignment="1">
      <alignment horizontal="left" vertical="center"/>
    </xf>
    <xf numFmtId="0" fontId="0" fillId="0" borderId="60" xfId="0" applyFill="1" applyBorder="1" applyAlignment="1">
      <alignment horizontal="center"/>
    </xf>
    <xf numFmtId="0" fontId="0" fillId="0" borderId="0" xfId="0" applyFill="1" applyBorder="1" applyAlignment="1">
      <alignment horizontal="center"/>
    </xf>
    <xf numFmtId="0" fontId="3" fillId="0" borderId="62" xfId="0" applyFont="1" applyFill="1" applyBorder="1" applyAlignment="1">
      <alignment horizontal="center"/>
    </xf>
    <xf numFmtId="0" fontId="3" fillId="0" borderId="4" xfId="0" applyFont="1" applyFill="1" applyBorder="1" applyAlignment="1">
      <alignment horizontal="center"/>
    </xf>
    <xf numFmtId="0" fontId="8" fillId="0" borderId="62" xfId="0" applyFont="1" applyFill="1" applyBorder="1" applyAlignment="1">
      <alignment horizontal="center" vertical="center"/>
    </xf>
    <xf numFmtId="0" fontId="0" fillId="0" borderId="4" xfId="0" applyFill="1" applyBorder="1" applyAlignment="1">
      <alignment horizontal="center" vertical="center"/>
    </xf>
    <xf numFmtId="0" fontId="0" fillId="0" borderId="63" xfId="0" applyFill="1" applyBorder="1" applyAlignment="1">
      <alignment horizontal="center" vertical="center"/>
    </xf>
    <xf numFmtId="0" fontId="3" fillId="0" borderId="60" xfId="0" applyFont="1" applyFill="1" applyBorder="1" applyAlignment="1">
      <alignment horizontal="center"/>
    </xf>
    <xf numFmtId="0" fontId="3" fillId="0" borderId="0" xfId="0" applyFont="1" applyFill="1" applyBorder="1" applyAlignment="1">
      <alignment horizontal="center"/>
    </xf>
    <xf numFmtId="0" fontId="3" fillId="0" borderId="60" xfId="0" applyFont="1" applyFill="1" applyBorder="1" applyAlignment="1">
      <alignment horizontal="center" vertical="center"/>
    </xf>
    <xf numFmtId="0" fontId="3" fillId="0" borderId="0" xfId="0" applyFont="1" applyFill="1" applyBorder="1" applyAlignment="1">
      <alignment horizontal="center" vertical="center"/>
    </xf>
    <xf numFmtId="0" fontId="3" fillId="0" borderId="60" xfId="0" applyFont="1" applyFill="1" applyBorder="1" applyAlignment="1">
      <alignment horizontal="center" vertical="top"/>
    </xf>
    <xf numFmtId="0" fontId="0" fillId="0" borderId="0" xfId="0" applyFill="1" applyBorder="1" applyAlignment="1">
      <alignment horizontal="center" vertical="top"/>
    </xf>
    <xf numFmtId="0" fontId="3" fillId="0" borderId="0" xfId="0" applyFont="1" applyFill="1" applyBorder="1" applyAlignment="1">
      <alignment horizontal="center" vertical="center" wrapText="1"/>
    </xf>
    <xf numFmtId="0" fontId="3" fillId="0" borderId="60" xfId="0" applyFont="1" applyFill="1" applyBorder="1" applyAlignment="1">
      <alignment horizontal="center" vertical="center" wrapText="1"/>
    </xf>
    <xf numFmtId="164" fontId="0" fillId="0" borderId="50" xfId="2" applyNumberFormat="1" applyFont="1" applyFill="1" applyBorder="1" applyAlignment="1">
      <alignment horizontal="center" vertical="center" wrapText="1"/>
    </xf>
    <xf numFmtId="164" fontId="0" fillId="0" borderId="57" xfId="2" applyNumberFormat="1" applyFont="1" applyFill="1" applyBorder="1" applyAlignment="1">
      <alignment horizontal="center" vertical="center" wrapText="1"/>
    </xf>
    <xf numFmtId="164" fontId="0" fillId="0" borderId="51" xfId="2" applyNumberFormat="1" applyFont="1" applyFill="1" applyBorder="1" applyAlignment="1">
      <alignment horizontal="center" vertical="center" wrapText="1"/>
    </xf>
    <xf numFmtId="0" fontId="5" fillId="0" borderId="42" xfId="0" applyFont="1" applyFill="1" applyBorder="1" applyAlignment="1">
      <alignment horizontal="center" vertical="center"/>
    </xf>
    <xf numFmtId="0" fontId="5" fillId="0" borderId="43" xfId="0" applyFont="1" applyFill="1" applyBorder="1" applyAlignment="1">
      <alignment horizontal="center" vertical="center"/>
    </xf>
    <xf numFmtId="0" fontId="5" fillId="0" borderId="44" xfId="0" applyFont="1" applyFill="1" applyBorder="1" applyAlignment="1">
      <alignment horizontal="center" vertical="center"/>
    </xf>
    <xf numFmtId="0" fontId="5" fillId="0" borderId="58" xfId="0" applyFont="1" applyFill="1" applyBorder="1" applyAlignment="1">
      <alignment horizontal="center" vertical="center"/>
    </xf>
    <xf numFmtId="0" fontId="5" fillId="0" borderId="14" xfId="0" applyFont="1" applyFill="1" applyBorder="1" applyAlignment="1">
      <alignment horizontal="center" vertical="center"/>
    </xf>
    <xf numFmtId="0" fontId="5" fillId="0" borderId="59" xfId="0" applyFont="1" applyFill="1" applyBorder="1" applyAlignment="1">
      <alignment horizontal="center" vertical="center"/>
    </xf>
    <xf numFmtId="0" fontId="3" fillId="0" borderId="16" xfId="0" applyFont="1" applyFill="1" applyBorder="1" applyAlignment="1">
      <alignment horizontal="center" vertical="center"/>
    </xf>
    <xf numFmtId="0" fontId="0" fillId="0" borderId="17" xfId="0" applyFill="1" applyBorder="1" applyAlignment="1">
      <alignment horizontal="center" vertical="center"/>
    </xf>
    <xf numFmtId="0" fontId="8" fillId="0" borderId="64" xfId="0" applyFont="1" applyFill="1" applyBorder="1" applyAlignment="1">
      <alignment horizontal="center" vertical="center"/>
    </xf>
    <xf numFmtId="0" fontId="0" fillId="0" borderId="65" xfId="0" applyFill="1" applyBorder="1" applyAlignment="1">
      <alignment horizontal="center" vertical="center"/>
    </xf>
    <xf numFmtId="0" fontId="0" fillId="0" borderId="66" xfId="0" applyFill="1" applyBorder="1" applyAlignment="1">
      <alignment horizontal="center" vertical="center"/>
    </xf>
    <xf numFmtId="0" fontId="4" fillId="0" borderId="18" xfId="0" applyFont="1" applyFill="1" applyBorder="1" applyAlignment="1">
      <alignment horizontal="center" vertical="center"/>
    </xf>
    <xf numFmtId="0" fontId="4" fillId="0" borderId="13" xfId="0" applyFont="1" applyFill="1" applyBorder="1" applyAlignment="1">
      <alignment horizontal="center" vertical="center"/>
    </xf>
    <xf numFmtId="0" fontId="4" fillId="0" borderId="7" xfId="0" applyFont="1" applyFill="1" applyBorder="1" applyAlignment="1">
      <alignment horizontal="center" vertical="center"/>
    </xf>
    <xf numFmtId="0" fontId="4" fillId="0" borderId="19" xfId="0" applyFont="1" applyFill="1" applyBorder="1" applyAlignment="1">
      <alignment horizontal="center" vertical="center"/>
    </xf>
    <xf numFmtId="0" fontId="4" fillId="0" borderId="14" xfId="0" applyFont="1" applyFill="1" applyBorder="1" applyAlignment="1">
      <alignment horizontal="center" vertical="center"/>
    </xf>
    <xf numFmtId="0" fontId="4" fillId="0" borderId="11" xfId="0" applyFont="1" applyFill="1" applyBorder="1" applyAlignment="1">
      <alignment horizontal="center" vertical="center"/>
    </xf>
    <xf numFmtId="0" fontId="3" fillId="0" borderId="3" xfId="0" applyFont="1" applyFill="1" applyBorder="1" applyAlignment="1">
      <alignment horizontal="center" vertical="center"/>
    </xf>
    <xf numFmtId="0" fontId="3" fillId="0" borderId="5" xfId="0" applyFont="1" applyFill="1" applyBorder="1" applyAlignment="1">
      <alignment horizontal="center" vertical="center"/>
    </xf>
    <xf numFmtId="0" fontId="0" fillId="0" borderId="3" xfId="0" applyFill="1" applyBorder="1" applyAlignment="1">
      <alignment horizontal="center"/>
    </xf>
    <xf numFmtId="0" fontId="0" fillId="0" borderId="5" xfId="0" applyFill="1" applyBorder="1" applyAlignment="1">
      <alignment horizontal="center"/>
    </xf>
    <xf numFmtId="0" fontId="3" fillId="0" borderId="3" xfId="0" applyFont="1" applyFill="1" applyBorder="1" applyAlignment="1">
      <alignment horizontal="center"/>
    </xf>
    <xf numFmtId="0" fontId="8" fillId="0" borderId="50" xfId="0" applyFont="1" applyFill="1" applyBorder="1" applyAlignment="1">
      <alignment horizontal="center" vertical="center"/>
    </xf>
    <xf numFmtId="0" fontId="6" fillId="0" borderId="57" xfId="0" applyFont="1" applyFill="1" applyBorder="1" applyAlignment="1">
      <alignment horizontal="center" vertical="center"/>
    </xf>
    <xf numFmtId="0" fontId="6" fillId="0" borderId="51" xfId="0" applyFont="1" applyFill="1" applyBorder="1" applyAlignment="1">
      <alignment horizontal="center" vertical="center"/>
    </xf>
    <xf numFmtId="14" fontId="0" fillId="2" borderId="3" xfId="0" applyNumberFormat="1" applyFill="1" applyBorder="1" applyAlignment="1">
      <alignment horizontal="center" vertical="center"/>
    </xf>
    <xf numFmtId="14" fontId="0" fillId="2" borderId="4" xfId="0" applyNumberFormat="1" applyFill="1" applyBorder="1" applyAlignment="1">
      <alignment horizontal="center" vertical="center"/>
    </xf>
    <xf numFmtId="14" fontId="0" fillId="2" borderId="5" xfId="0" applyNumberFormat="1" applyFill="1" applyBorder="1" applyAlignment="1">
      <alignment horizontal="center" vertical="center"/>
    </xf>
    <xf numFmtId="0" fontId="3" fillId="5" borderId="3" xfId="0" applyFont="1" applyFill="1" applyBorder="1" applyAlignment="1">
      <alignment horizontal="center"/>
    </xf>
    <xf numFmtId="0" fontId="0" fillId="5" borderId="4" xfId="0" applyFill="1" applyBorder="1" applyAlignment="1">
      <alignment horizontal="center"/>
    </xf>
    <xf numFmtId="0" fontId="0" fillId="5" borderId="5" xfId="0" applyFill="1" applyBorder="1" applyAlignment="1">
      <alignment horizontal="center"/>
    </xf>
    <xf numFmtId="0" fontId="3" fillId="0" borderId="9" xfId="0" applyFont="1" applyFill="1" applyBorder="1" applyAlignment="1">
      <alignment horizontal="center" vertical="center" wrapText="1"/>
    </xf>
    <xf numFmtId="0" fontId="0" fillId="0" borderId="0" xfId="0" applyFill="1" applyBorder="1" applyAlignment="1">
      <alignment horizontal="center" vertical="center"/>
    </xf>
    <xf numFmtId="0" fontId="3" fillId="0" borderId="9" xfId="0" applyFont="1" applyFill="1" applyBorder="1" applyAlignment="1">
      <alignment horizontal="center" vertical="center"/>
    </xf>
    <xf numFmtId="0" fontId="3" fillId="0" borderId="50" xfId="0" applyFont="1" applyFill="1" applyBorder="1" applyAlignment="1">
      <alignment horizontal="center"/>
    </xf>
    <xf numFmtId="0" fontId="3" fillId="0" borderId="57" xfId="0" applyFont="1" applyFill="1" applyBorder="1" applyAlignment="1">
      <alignment horizontal="center"/>
    </xf>
    <xf numFmtId="0" fontId="3" fillId="0" borderId="51" xfId="0" applyFont="1" applyFill="1" applyBorder="1" applyAlignment="1">
      <alignment horizontal="center"/>
    </xf>
    <xf numFmtId="0" fontId="3" fillId="0" borderId="6" xfId="0" applyFont="1" applyFill="1" applyBorder="1" applyAlignment="1">
      <alignment horizontal="center" vertical="center"/>
    </xf>
    <xf numFmtId="0" fontId="0" fillId="0" borderId="7" xfId="0" applyFill="1" applyBorder="1" applyAlignment="1">
      <alignment horizontal="center" vertical="center"/>
    </xf>
    <xf numFmtId="0" fontId="0" fillId="0" borderId="8" xfId="0" applyFill="1" applyBorder="1" applyAlignment="1">
      <alignment horizontal="center" vertical="center"/>
    </xf>
    <xf numFmtId="0" fontId="0" fillId="0" borderId="9" xfId="0" applyFill="1" applyBorder="1" applyAlignment="1">
      <alignment horizontal="center" vertical="center"/>
    </xf>
    <xf numFmtId="0" fontId="0" fillId="0" borderId="10" xfId="0" applyFill="1" applyBorder="1" applyAlignment="1">
      <alignment horizontal="center" vertical="center"/>
    </xf>
    <xf numFmtId="0" fontId="0" fillId="0" borderId="11" xfId="0" applyFill="1" applyBorder="1" applyAlignment="1">
      <alignment horizontal="center" vertical="center"/>
    </xf>
    <xf numFmtId="0" fontId="8" fillId="0" borderId="70" xfId="0" applyFont="1" applyFill="1" applyBorder="1" applyAlignment="1">
      <alignment horizontal="center" vertical="center"/>
    </xf>
    <xf numFmtId="0" fontId="0" fillId="0" borderId="71" xfId="0" applyFill="1" applyBorder="1" applyAlignment="1">
      <alignment horizontal="center" vertical="center"/>
    </xf>
    <xf numFmtId="0" fontId="0" fillId="0" borderId="72" xfId="0" applyFill="1" applyBorder="1" applyAlignment="1">
      <alignment horizontal="center" vertical="center"/>
    </xf>
    <xf numFmtId="0" fontId="0" fillId="0" borderId="9" xfId="0" applyFill="1" applyBorder="1" applyAlignment="1">
      <alignment horizontal="center"/>
    </xf>
    <xf numFmtId="0" fontId="0" fillId="0" borderId="0" xfId="0" applyAlignment="1">
      <alignment horizontal="center"/>
    </xf>
    <xf numFmtId="0" fontId="0" fillId="0" borderId="0" xfId="0" applyAlignment="1">
      <alignment horizontal="center" vertical="center" wrapText="1"/>
    </xf>
    <xf numFmtId="0" fontId="0" fillId="6" borderId="0" xfId="0" applyFill="1" applyAlignment="1">
      <alignment horizontal="center"/>
    </xf>
    <xf numFmtId="0" fontId="0" fillId="8" borderId="0" xfId="0" applyFill="1" applyAlignment="1">
      <alignment horizontal="center"/>
    </xf>
    <xf numFmtId="0" fontId="0" fillId="0" borderId="0" xfId="0" applyAlignment="1">
      <alignment horizontal="center" vertical="center"/>
    </xf>
    <xf numFmtId="0" fontId="0" fillId="7" borderId="31" xfId="0" applyFont="1" applyFill="1" applyBorder="1" applyAlignment="1">
      <alignment horizontal="center"/>
    </xf>
    <xf numFmtId="0" fontId="0" fillId="7" borderId="0" xfId="0" applyFont="1" applyFill="1" applyBorder="1" applyAlignment="1">
      <alignment horizontal="center"/>
    </xf>
    <xf numFmtId="0" fontId="0" fillId="9" borderId="31" xfId="0" applyFill="1" applyBorder="1" applyAlignment="1">
      <alignment horizontal="center"/>
    </xf>
    <xf numFmtId="0" fontId="0" fillId="9" borderId="0" xfId="0" applyFill="1" applyBorder="1" applyAlignment="1">
      <alignment horizontal="center"/>
    </xf>
    <xf numFmtId="0" fontId="6" fillId="10" borderId="0" xfId="0" applyFont="1" applyFill="1" applyAlignment="1">
      <alignment horizontal="center"/>
    </xf>
  </cellXfs>
  <cellStyles count="7">
    <cellStyle name="Currency" xfId="2" builtinId="4"/>
    <cellStyle name="Hyperlink" xfId="1" builtinId="8"/>
    <cellStyle name="Monétaire 2" xfId="5"/>
    <cellStyle name="Normal" xfId="0" builtinId="0"/>
    <cellStyle name="Normal 2" xfId="4"/>
    <cellStyle name="Percent" xfId="3" builtinId="5"/>
    <cellStyle name="Pourcentage 2" xfId="6"/>
  </cellStyles>
  <dxfs count="8">
    <dxf>
      <fill>
        <patternFill>
          <bgColor theme="4"/>
        </patternFill>
      </fill>
    </dxf>
    <dxf>
      <font>
        <color theme="4"/>
      </font>
      <fill>
        <patternFill>
          <bgColor theme="4"/>
        </patternFill>
      </fill>
    </dxf>
    <dxf>
      <font>
        <color theme="4"/>
      </font>
      <fill>
        <patternFill>
          <bgColor theme="4"/>
        </patternFill>
      </fill>
    </dxf>
    <dxf>
      <font>
        <color theme="4"/>
      </font>
      <fill>
        <patternFill>
          <bgColor theme="4"/>
        </patternFill>
      </fill>
    </dxf>
    <dxf>
      <font>
        <color theme="0"/>
      </font>
      <fill>
        <patternFill patternType="none">
          <bgColor auto="1"/>
        </patternFill>
      </fill>
      <border>
        <left/>
        <right/>
        <top/>
        <bottom/>
      </border>
    </dxf>
    <dxf>
      <font>
        <color theme="0"/>
      </font>
      <border>
        <left/>
        <right/>
        <top/>
        <bottom/>
      </border>
    </dxf>
    <dxf>
      <font>
        <color theme="0"/>
      </font>
      <fill>
        <patternFill patternType="none">
          <bgColor auto="1"/>
        </patternFill>
      </fill>
      <border>
        <left/>
        <right/>
        <top/>
        <bottom/>
      </border>
    </dxf>
    <dxf>
      <fill>
        <patternFill>
          <bgColor theme="4"/>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28575</xdr:colOff>
      <xdr:row>121</xdr:row>
      <xdr:rowOff>85725</xdr:rowOff>
    </xdr:from>
    <xdr:to>
      <xdr:col>6</xdr:col>
      <xdr:colOff>759333</xdr:colOff>
      <xdr:row>124</xdr:row>
      <xdr:rowOff>84582</xdr:rowOff>
    </xdr:to>
    <xdr:grpSp>
      <xdr:nvGrpSpPr>
        <xdr:cNvPr id="6" name="Groupe 5"/>
        <xdr:cNvGrpSpPr/>
      </xdr:nvGrpSpPr>
      <xdr:grpSpPr>
        <a:xfrm>
          <a:off x="800100" y="20993100"/>
          <a:ext cx="5283708" cy="484632"/>
          <a:chOff x="781050" y="9753600"/>
          <a:chExt cx="4378833" cy="484632"/>
        </a:xfrm>
      </xdr:grpSpPr>
      <xdr:sp macro="[0]!feuilleprécédente" textlink="">
        <xdr:nvSpPr>
          <xdr:cNvPr id="2" name="Flèche gauche 1"/>
          <xdr:cNvSpPr/>
        </xdr:nvSpPr>
        <xdr:spPr>
          <a:xfrm>
            <a:off x="781050" y="9753600"/>
            <a:ext cx="978408" cy="484632"/>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Précedent</a:t>
            </a:r>
          </a:p>
        </xdr:txBody>
      </xdr:sp>
      <xdr:sp macro="[0]!retourAcceuil" textlink="">
        <xdr:nvSpPr>
          <xdr:cNvPr id="4" name="Rectangle 3"/>
          <xdr:cNvSpPr/>
        </xdr:nvSpPr>
        <xdr:spPr>
          <a:xfrm>
            <a:off x="2324100" y="9829800"/>
            <a:ext cx="1323975" cy="3238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Accueil</a:t>
            </a:r>
          </a:p>
        </xdr:txBody>
      </xdr:sp>
      <xdr:sp macro="[0]!feuillesuivante" textlink="">
        <xdr:nvSpPr>
          <xdr:cNvPr id="5" name="Flèche droite 4"/>
          <xdr:cNvSpPr/>
        </xdr:nvSpPr>
        <xdr:spPr>
          <a:xfrm>
            <a:off x="4181475" y="9753600"/>
            <a:ext cx="978408" cy="484632"/>
          </a:xfrm>
          <a:prstGeom prst="righ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a:t>Suivant</a:t>
            </a:r>
          </a:p>
        </xdr:txBody>
      </xdr:sp>
    </xdr:grp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7" Type="http://schemas.openxmlformats.org/officeDocument/2006/relationships/ctrlProp" Target="../ctrlProps/ctrlProp5.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4.xml"/><Relationship Id="rId5" Type="http://schemas.openxmlformats.org/officeDocument/2006/relationships/comments" Target="../comments1.xml"/><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dimension ref="A1:L153"/>
  <sheetViews>
    <sheetView showGridLines="0" workbookViewId="0">
      <selection activeCell="A5" sqref="A5"/>
    </sheetView>
  </sheetViews>
  <sheetFormatPr defaultColWidth="11.42578125" defaultRowHeight="12.75"/>
  <cols>
    <col min="1" max="1" width="20.140625" bestFit="1" customWidth="1"/>
    <col min="2" max="2" width="22.28515625" bestFit="1" customWidth="1"/>
    <col min="4" max="4" width="16.7109375" bestFit="1" customWidth="1"/>
    <col min="5" max="5" width="21" bestFit="1" customWidth="1"/>
    <col min="6" max="6" width="22.28515625" bestFit="1" customWidth="1"/>
  </cols>
  <sheetData>
    <row r="1" spans="1:12">
      <c r="A1" s="144" t="s">
        <v>65</v>
      </c>
      <c r="B1" s="145"/>
      <c r="C1" s="145"/>
      <c r="D1" s="148" t="s">
        <v>69</v>
      </c>
      <c r="E1" s="149"/>
      <c r="F1" s="142">
        <v>2015</v>
      </c>
    </row>
    <row r="2" spans="1:12" ht="13.5" thickBot="1">
      <c r="A2" s="146"/>
      <c r="B2" s="147"/>
      <c r="C2" s="147"/>
      <c r="D2" s="150"/>
      <c r="E2" s="151"/>
      <c r="F2" s="143"/>
    </row>
    <row r="4" spans="1:12" ht="13.5" thickBot="1"/>
    <row r="5" spans="1:12" ht="16.5" thickBot="1">
      <c r="A5" s="79" t="s">
        <v>3</v>
      </c>
      <c r="E5" s="79" t="s">
        <v>70</v>
      </c>
    </row>
    <row r="6" spans="1:12" ht="12.75" customHeight="1">
      <c r="A6" s="85" t="s">
        <v>118</v>
      </c>
      <c r="D6" s="1"/>
      <c r="E6" s="85"/>
      <c r="L6" s="1"/>
    </row>
    <row r="7" spans="1:12" ht="12.75" customHeight="1">
      <c r="A7" s="82"/>
      <c r="E7" s="81"/>
    </row>
    <row r="8" spans="1:12" ht="12.75" customHeight="1">
      <c r="A8" s="83"/>
      <c r="E8" s="81"/>
    </row>
    <row r="9" spans="1:12" ht="12.75" customHeight="1">
      <c r="A9" s="83"/>
      <c r="E9" s="81"/>
    </row>
    <row r="10" spans="1:12" ht="12.75" customHeight="1">
      <c r="A10" s="83"/>
      <c r="E10" s="81"/>
    </row>
    <row r="11" spans="1:12" ht="12.75" customHeight="1">
      <c r="A11" s="83"/>
      <c r="E11" s="81"/>
    </row>
    <row r="12" spans="1:12" ht="12.75" customHeight="1">
      <c r="A12" s="80"/>
      <c r="E12" s="83"/>
    </row>
    <row r="13" spans="1:12" ht="12.75" customHeight="1">
      <c r="A13" s="83"/>
      <c r="E13" s="83"/>
    </row>
    <row r="14" spans="1:12" ht="12.75" customHeight="1">
      <c r="A14" s="83"/>
      <c r="D14" s="5"/>
      <c r="E14" s="83"/>
    </row>
    <row r="15" spans="1:12" ht="12.75" customHeight="1">
      <c r="A15" s="83"/>
      <c r="E15" s="83"/>
    </row>
    <row r="16" spans="1:12" ht="12.75" customHeight="1">
      <c r="A16" s="83"/>
      <c r="E16" s="83"/>
    </row>
    <row r="17" spans="1:5" ht="12.75" customHeight="1">
      <c r="A17" s="83"/>
      <c r="E17" s="83"/>
    </row>
    <row r="18" spans="1:5" ht="12.75" customHeight="1">
      <c r="A18" s="83"/>
      <c r="E18" s="83"/>
    </row>
    <row r="19" spans="1:5" ht="12.75" customHeight="1">
      <c r="A19" s="83"/>
      <c r="E19" s="86"/>
    </row>
    <row r="20" spans="1:5" ht="12.75" customHeight="1">
      <c r="A20" s="83"/>
      <c r="E20" s="86"/>
    </row>
    <row r="21" spans="1:5" ht="12.75" customHeight="1">
      <c r="A21" s="83"/>
      <c r="E21" s="86"/>
    </row>
    <row r="22" spans="1:5" ht="12.75" customHeight="1">
      <c r="A22" s="83"/>
      <c r="E22" s="86"/>
    </row>
    <row r="23" spans="1:5" ht="12.75" customHeight="1">
      <c r="A23" s="83"/>
      <c r="E23" s="86"/>
    </row>
    <row r="24" spans="1:5" ht="12.75" customHeight="1">
      <c r="A24" s="83"/>
      <c r="E24" s="86"/>
    </row>
    <row r="25" spans="1:5" ht="12.75" customHeight="1">
      <c r="A25" s="83"/>
      <c r="E25" s="86"/>
    </row>
    <row r="26" spans="1:5" ht="12.75" customHeight="1">
      <c r="A26" s="83"/>
      <c r="E26" s="86"/>
    </row>
    <row r="27" spans="1:5" ht="12.75" customHeight="1">
      <c r="A27" s="83"/>
      <c r="E27" s="86"/>
    </row>
    <row r="28" spans="1:5" ht="12.75" customHeight="1">
      <c r="A28" s="83"/>
      <c r="E28" s="86"/>
    </row>
    <row r="29" spans="1:5" ht="12.75" customHeight="1">
      <c r="A29" s="83"/>
      <c r="E29" s="86"/>
    </row>
    <row r="30" spans="1:5" ht="12.75" customHeight="1">
      <c r="A30" s="83"/>
      <c r="E30" s="86"/>
    </row>
    <row r="31" spans="1:5" ht="12.75" customHeight="1">
      <c r="A31" s="83"/>
      <c r="E31" s="86"/>
    </row>
    <row r="32" spans="1:5" ht="12.75" customHeight="1">
      <c r="A32" s="83"/>
      <c r="E32" s="86"/>
    </row>
    <row r="33" spans="1:5" ht="12.75" customHeight="1">
      <c r="A33" s="83"/>
      <c r="E33" s="86"/>
    </row>
    <row r="34" spans="1:5" ht="12.75" customHeight="1">
      <c r="A34" s="83"/>
      <c r="E34" s="86"/>
    </row>
    <row r="35" spans="1:5" ht="12.75" customHeight="1">
      <c r="A35" s="83"/>
      <c r="E35" s="86"/>
    </row>
    <row r="36" spans="1:5" ht="12.75" customHeight="1">
      <c r="A36" s="83"/>
      <c r="E36" s="86"/>
    </row>
    <row r="37" spans="1:5" ht="12.75" customHeight="1">
      <c r="A37" s="83"/>
      <c r="E37" s="86"/>
    </row>
    <row r="38" spans="1:5" ht="12.75" customHeight="1">
      <c r="A38" s="83"/>
      <c r="E38" s="86"/>
    </row>
    <row r="39" spans="1:5" ht="12.75" customHeight="1">
      <c r="A39" s="83"/>
      <c r="E39" s="86"/>
    </row>
    <row r="40" spans="1:5" ht="12.75" customHeight="1">
      <c r="A40" s="83"/>
      <c r="E40" s="86"/>
    </row>
    <row r="41" spans="1:5" ht="12.75" customHeight="1">
      <c r="A41" s="83"/>
      <c r="E41" s="83"/>
    </row>
    <row r="42" spans="1:5" ht="12.75" customHeight="1">
      <c r="A42" s="83"/>
      <c r="E42" s="83"/>
    </row>
    <row r="43" spans="1:5" ht="12.75" customHeight="1">
      <c r="A43" s="83"/>
      <c r="E43" s="83"/>
    </row>
    <row r="44" spans="1:5" ht="12.75" customHeight="1">
      <c r="A44" s="83"/>
      <c r="E44" s="83"/>
    </row>
    <row r="45" spans="1:5" ht="12.75" customHeight="1">
      <c r="A45" s="83"/>
      <c r="E45" s="83"/>
    </row>
    <row r="46" spans="1:5" ht="12.75" customHeight="1">
      <c r="A46" s="83"/>
      <c r="E46" s="83"/>
    </row>
    <row r="47" spans="1:5" ht="12.75" customHeight="1">
      <c r="A47" s="83"/>
      <c r="E47" s="83"/>
    </row>
    <row r="48" spans="1:5" ht="12.75" customHeight="1">
      <c r="A48" s="83"/>
      <c r="E48" s="83"/>
    </row>
    <row r="49" spans="1:5" ht="12.75" customHeight="1">
      <c r="A49" s="83"/>
      <c r="E49" s="83"/>
    </row>
    <row r="50" spans="1:5" ht="12.75" customHeight="1">
      <c r="A50" s="83"/>
      <c r="E50" s="83"/>
    </row>
    <row r="51" spans="1:5" ht="12.75" customHeight="1">
      <c r="A51" s="83"/>
      <c r="E51" s="83"/>
    </row>
    <row r="52" spans="1:5" ht="12.75" customHeight="1">
      <c r="A52" s="83"/>
      <c r="E52" s="83"/>
    </row>
    <row r="53" spans="1:5" ht="12.75" customHeight="1">
      <c r="A53" s="83"/>
      <c r="E53" s="83"/>
    </row>
    <row r="54" spans="1:5" ht="12.75" customHeight="1">
      <c r="A54" s="83"/>
      <c r="E54" s="83"/>
    </row>
    <row r="55" spans="1:5" ht="12.75" customHeight="1">
      <c r="A55" s="83"/>
      <c r="E55" s="83"/>
    </row>
    <row r="56" spans="1:5" ht="12.75" customHeight="1">
      <c r="A56" s="83"/>
      <c r="E56" s="83"/>
    </row>
    <row r="57" spans="1:5" ht="12.75" customHeight="1">
      <c r="A57" s="83"/>
      <c r="E57" s="83"/>
    </row>
    <row r="58" spans="1:5" ht="12.75" customHeight="1">
      <c r="A58" s="83"/>
      <c r="E58" s="83"/>
    </row>
    <row r="59" spans="1:5" ht="12.75" customHeight="1">
      <c r="A59" s="83"/>
      <c r="E59" s="83"/>
    </row>
    <row r="60" spans="1:5" ht="12.75" customHeight="1">
      <c r="A60" s="83"/>
      <c r="E60" s="83"/>
    </row>
    <row r="61" spans="1:5" ht="12.75" customHeight="1">
      <c r="A61" s="83"/>
      <c r="E61" s="83"/>
    </row>
    <row r="62" spans="1:5" ht="12.75" customHeight="1">
      <c r="A62" s="83"/>
      <c r="E62" s="83"/>
    </row>
    <row r="63" spans="1:5" ht="12.75" customHeight="1">
      <c r="A63" s="83"/>
      <c r="E63" s="83"/>
    </row>
    <row r="64" spans="1:5" ht="12.75" customHeight="1">
      <c r="A64" s="83"/>
      <c r="E64" s="83"/>
    </row>
    <row r="65" spans="1:5" ht="12.75" customHeight="1">
      <c r="A65" s="83"/>
      <c r="E65" s="83"/>
    </row>
    <row r="66" spans="1:5" ht="12.75" customHeight="1">
      <c r="A66" s="83"/>
      <c r="E66" s="83"/>
    </row>
    <row r="67" spans="1:5" ht="12.75" customHeight="1">
      <c r="A67" s="83"/>
      <c r="E67" s="83"/>
    </row>
    <row r="68" spans="1:5" ht="12.75" customHeight="1">
      <c r="A68" s="83"/>
      <c r="E68" s="83"/>
    </row>
    <row r="69" spans="1:5" ht="12.75" customHeight="1">
      <c r="A69" s="83"/>
      <c r="E69" s="83"/>
    </row>
    <row r="70" spans="1:5" ht="12.75" customHeight="1">
      <c r="A70" s="83"/>
      <c r="E70" s="83"/>
    </row>
    <row r="71" spans="1:5" ht="12.75" customHeight="1">
      <c r="A71" s="83"/>
      <c r="E71" s="83"/>
    </row>
    <row r="72" spans="1:5" ht="12.75" customHeight="1">
      <c r="A72" s="83"/>
      <c r="E72" s="83"/>
    </row>
    <row r="73" spans="1:5" ht="12.75" customHeight="1">
      <c r="A73" s="83"/>
      <c r="E73" s="83"/>
    </row>
    <row r="74" spans="1:5" ht="12.75" customHeight="1">
      <c r="A74" s="83"/>
      <c r="E74" s="83"/>
    </row>
    <row r="75" spans="1:5" ht="12.75" customHeight="1">
      <c r="A75" s="83"/>
      <c r="E75" s="83"/>
    </row>
    <row r="76" spans="1:5" ht="12.75" customHeight="1">
      <c r="A76" s="83"/>
      <c r="E76" s="83"/>
    </row>
    <row r="77" spans="1:5" ht="12.75" customHeight="1">
      <c r="A77" s="83"/>
      <c r="E77" s="83"/>
    </row>
    <row r="78" spans="1:5" ht="12.75" customHeight="1">
      <c r="A78" s="83"/>
      <c r="E78" s="83"/>
    </row>
    <row r="79" spans="1:5" ht="12.75" customHeight="1">
      <c r="A79" s="83"/>
      <c r="E79" s="83"/>
    </row>
    <row r="80" spans="1:5" ht="12.75" customHeight="1">
      <c r="A80" s="83"/>
      <c r="E80" s="83"/>
    </row>
    <row r="81" spans="1:5" ht="12.75" customHeight="1">
      <c r="A81" s="83"/>
      <c r="E81" s="83"/>
    </row>
    <row r="82" spans="1:5" ht="12.75" customHeight="1">
      <c r="A82" s="83"/>
      <c r="E82" s="83"/>
    </row>
    <row r="83" spans="1:5" ht="12.75" customHeight="1">
      <c r="A83" s="83"/>
      <c r="E83" s="83"/>
    </row>
    <row r="84" spans="1:5" ht="12.75" customHeight="1">
      <c r="A84" s="83"/>
      <c r="E84" s="83"/>
    </row>
    <row r="85" spans="1:5" ht="12.75" customHeight="1">
      <c r="A85" s="83"/>
      <c r="E85" s="83"/>
    </row>
    <row r="86" spans="1:5" ht="12.75" customHeight="1">
      <c r="A86" s="83"/>
      <c r="E86" s="83"/>
    </row>
    <row r="87" spans="1:5" ht="12.75" customHeight="1">
      <c r="A87" s="83"/>
      <c r="E87" s="83"/>
    </row>
    <row r="88" spans="1:5" ht="12.75" customHeight="1">
      <c r="A88" s="83"/>
      <c r="E88" s="83"/>
    </row>
    <row r="89" spans="1:5" ht="12.75" customHeight="1">
      <c r="A89" s="83"/>
      <c r="E89" s="83"/>
    </row>
    <row r="90" spans="1:5" ht="12.75" customHeight="1">
      <c r="A90" s="83"/>
      <c r="E90" s="83"/>
    </row>
    <row r="91" spans="1:5" ht="12.75" customHeight="1">
      <c r="A91" s="83"/>
      <c r="E91" s="83"/>
    </row>
    <row r="92" spans="1:5" ht="12.75" customHeight="1">
      <c r="A92" s="83"/>
      <c r="E92" s="83"/>
    </row>
    <row r="93" spans="1:5" ht="12.75" customHeight="1">
      <c r="A93" s="83"/>
      <c r="E93" s="83"/>
    </row>
    <row r="94" spans="1:5" ht="12.75" customHeight="1">
      <c r="A94" s="83"/>
      <c r="E94" s="83"/>
    </row>
    <row r="95" spans="1:5" ht="12.75" customHeight="1">
      <c r="A95" s="83"/>
      <c r="E95" s="83"/>
    </row>
    <row r="96" spans="1:5" ht="12.75" customHeight="1">
      <c r="A96" s="83"/>
      <c r="E96" s="83"/>
    </row>
    <row r="97" spans="1:5" ht="12.75" customHeight="1">
      <c r="A97" s="83"/>
      <c r="E97" s="83"/>
    </row>
    <row r="98" spans="1:5" ht="12.75" customHeight="1">
      <c r="A98" s="83"/>
      <c r="E98" s="83"/>
    </row>
    <row r="99" spans="1:5" ht="12.75" customHeight="1">
      <c r="A99" s="83"/>
      <c r="E99" s="83"/>
    </row>
    <row r="100" spans="1:5" ht="12.75" customHeight="1">
      <c r="A100" s="83"/>
      <c r="E100" s="83"/>
    </row>
    <row r="101" spans="1:5" ht="12.75" customHeight="1">
      <c r="A101" s="83"/>
      <c r="E101" s="83"/>
    </row>
    <row r="102" spans="1:5" ht="12.75" customHeight="1">
      <c r="A102" s="83"/>
      <c r="E102" s="83"/>
    </row>
    <row r="103" spans="1:5" ht="12.75" customHeight="1">
      <c r="A103" s="83"/>
      <c r="E103" s="83"/>
    </row>
    <row r="104" spans="1:5" ht="12.75" customHeight="1">
      <c r="A104" s="83"/>
      <c r="E104" s="83"/>
    </row>
    <row r="105" spans="1:5" ht="12.75" customHeight="1">
      <c r="A105" s="83"/>
      <c r="E105" s="83"/>
    </row>
    <row r="106" spans="1:5" ht="12.75" customHeight="1">
      <c r="A106" s="83"/>
      <c r="E106" s="83"/>
    </row>
    <row r="107" spans="1:5" ht="12.75" customHeight="1">
      <c r="A107" s="83"/>
      <c r="E107" s="83"/>
    </row>
    <row r="108" spans="1:5" ht="12.75" customHeight="1">
      <c r="A108" s="83"/>
      <c r="E108" s="83"/>
    </row>
    <row r="109" spans="1:5" ht="12.75" customHeight="1">
      <c r="A109" s="83"/>
      <c r="E109" s="83"/>
    </row>
    <row r="110" spans="1:5" ht="12.75" customHeight="1">
      <c r="A110" s="83"/>
      <c r="E110" s="83"/>
    </row>
    <row r="111" spans="1:5" ht="12.75" customHeight="1">
      <c r="A111" s="83"/>
      <c r="E111" s="83"/>
    </row>
    <row r="112" spans="1:5" ht="12.75" customHeight="1">
      <c r="A112" s="83"/>
      <c r="E112" s="83"/>
    </row>
    <row r="113" spans="1:5" ht="12.75" customHeight="1">
      <c r="A113" s="83"/>
      <c r="E113" s="83"/>
    </row>
    <row r="114" spans="1:5" ht="12.75" customHeight="1">
      <c r="A114" s="83"/>
      <c r="E114" s="83"/>
    </row>
    <row r="115" spans="1:5" ht="12.75" customHeight="1">
      <c r="A115" s="83"/>
      <c r="E115" s="83"/>
    </row>
    <row r="116" spans="1:5" ht="12.75" customHeight="1">
      <c r="A116" s="83"/>
      <c r="E116" s="83"/>
    </row>
    <row r="117" spans="1:5" ht="12.75" customHeight="1">
      <c r="A117" s="83"/>
      <c r="E117" s="83"/>
    </row>
    <row r="118" spans="1:5" ht="12.75" customHeight="1">
      <c r="A118" s="83"/>
      <c r="E118" s="83"/>
    </row>
    <row r="119" spans="1:5" ht="12.75" customHeight="1">
      <c r="A119" s="83"/>
      <c r="E119" s="83"/>
    </row>
    <row r="120" spans="1:5" ht="12.75" customHeight="1">
      <c r="A120" s="83"/>
      <c r="E120" s="83"/>
    </row>
    <row r="121" spans="1:5" ht="12.75" customHeight="1">
      <c r="A121" s="83"/>
      <c r="E121" s="83"/>
    </row>
    <row r="122" spans="1:5" ht="12.75" customHeight="1">
      <c r="A122" s="83"/>
      <c r="E122" s="83"/>
    </row>
    <row r="123" spans="1:5" ht="12.75" customHeight="1">
      <c r="A123" s="83"/>
      <c r="E123" s="83"/>
    </row>
    <row r="124" spans="1:5" ht="12.75" customHeight="1">
      <c r="A124" s="83"/>
      <c r="E124" s="83"/>
    </row>
    <row r="125" spans="1:5" ht="12.75" customHeight="1">
      <c r="A125" s="83"/>
      <c r="E125" s="83"/>
    </row>
    <row r="126" spans="1:5" ht="12.75" customHeight="1">
      <c r="A126" s="83"/>
      <c r="E126" s="83"/>
    </row>
    <row r="127" spans="1:5" ht="12.75" customHeight="1">
      <c r="A127" s="83"/>
      <c r="E127" s="83"/>
    </row>
    <row r="128" spans="1:5" ht="12.75" customHeight="1">
      <c r="A128" s="83"/>
      <c r="E128" s="83"/>
    </row>
    <row r="129" spans="1:5" ht="12.75" customHeight="1">
      <c r="A129" s="83"/>
      <c r="E129" s="83"/>
    </row>
    <row r="130" spans="1:5" ht="12.75" customHeight="1" thickBot="1">
      <c r="A130" s="84"/>
      <c r="E130" s="84"/>
    </row>
    <row r="131" spans="1:5" ht="12.75" customHeight="1"/>
    <row r="132" spans="1:5" ht="12.75" customHeight="1"/>
    <row r="133" spans="1:5" ht="12.75" customHeight="1"/>
    <row r="134" spans="1:5" ht="12.75" customHeight="1"/>
    <row r="135" spans="1:5" ht="12.75" customHeight="1"/>
    <row r="136" spans="1:5" ht="12.75" customHeight="1"/>
    <row r="137" spans="1:5" ht="12.75" customHeight="1"/>
    <row r="138" spans="1:5" ht="12.75" customHeight="1"/>
    <row r="139" spans="1:5" ht="12.75" customHeight="1"/>
    <row r="140" spans="1:5" ht="12.75" customHeight="1"/>
    <row r="141" spans="1:5" ht="12.75" customHeight="1"/>
    <row r="142" spans="1:5" ht="12.75" customHeight="1"/>
    <row r="143" spans="1:5" ht="12.75" customHeight="1"/>
    <row r="144" spans="1:5" ht="12.75" customHeight="1"/>
    <row r="145" ht="12.75" customHeight="1"/>
    <row r="146" ht="12.75" customHeight="1"/>
    <row r="147" ht="12.75" customHeight="1"/>
    <row r="148" ht="12.75" customHeight="1"/>
    <row r="149" ht="12.75" customHeight="1"/>
    <row r="150" ht="12.75" customHeight="1"/>
    <row r="151" ht="12.75" customHeight="1"/>
    <row r="152" ht="12.75" customHeight="1"/>
    <row r="153" ht="12.75" customHeight="1"/>
  </sheetData>
  <sortState ref="A6:A153">
    <sortCondition ref="A6"/>
  </sortState>
  <mergeCells count="3">
    <mergeCell ref="F1:F2"/>
    <mergeCell ref="A1:C2"/>
    <mergeCell ref="D1:E2"/>
  </mergeCells>
  <phoneticPr fontId="1" type="noConversion"/>
  <pageMargins left="0.78740157499999996" right="0.78740157499999996" top="0.984251969" bottom="0.984251969" header="0.4921259845" footer="0.4921259845"/>
  <pageSetup paperSize="9" orientation="portrait" r:id="rId1"/>
  <headerFooter alignWithMargins="0"/>
  <legacyDrawing r:id="rId2"/>
</worksheet>
</file>

<file path=xl/worksheets/sheet2.xml><?xml version="1.0" encoding="utf-8"?>
<worksheet xmlns="http://schemas.openxmlformats.org/spreadsheetml/2006/main" xmlns:r="http://schemas.openxmlformats.org/officeDocument/2006/relationships">
  <sheetPr codeName="Feuil2"/>
  <dimension ref="A1:V114"/>
  <sheetViews>
    <sheetView tabSelected="1" zoomScaleNormal="100" workbookViewId="0">
      <selection activeCell="J1" sqref="J1"/>
    </sheetView>
  </sheetViews>
  <sheetFormatPr defaultColWidth="11.42578125" defaultRowHeight="12.75"/>
  <cols>
    <col min="1" max="1" width="11.5703125" style="1" bestFit="1" customWidth="1"/>
    <col min="2" max="2" width="15.28515625" style="1" bestFit="1" customWidth="1"/>
    <col min="3" max="3" width="12" style="1" bestFit="1" customWidth="1"/>
    <col min="4" max="4" width="13.7109375" style="1" customWidth="1"/>
    <col min="5" max="5" width="11.42578125" style="1" customWidth="1"/>
    <col min="6" max="6" width="15.85546875" style="1" customWidth="1"/>
    <col min="7" max="7" width="12" style="1" customWidth="1"/>
    <col min="8" max="9" width="11.42578125" style="1" customWidth="1"/>
    <col min="10" max="10" width="3.5703125" style="1" customWidth="1"/>
    <col min="11" max="20" width="4.42578125" style="1" customWidth="1"/>
    <col min="21" max="21" width="12.85546875" style="126" customWidth="1"/>
    <col min="22" max="22" width="5" style="1" customWidth="1"/>
    <col min="23" max="16384" width="11.42578125" style="1"/>
  </cols>
  <sheetData>
    <row r="1" spans="1:12">
      <c r="A1" s="170" t="s">
        <v>39</v>
      </c>
      <c r="B1" s="171"/>
      <c r="C1" s="171"/>
      <c r="D1" s="171"/>
      <c r="E1" s="171"/>
      <c r="F1" s="171"/>
      <c r="G1" s="171"/>
      <c r="H1" s="172"/>
      <c r="J1" s="226">
        <v>1</v>
      </c>
    </row>
    <row r="2" spans="1:12" ht="13.5" thickBot="1">
      <c r="A2" s="173"/>
      <c r="B2" s="174"/>
      <c r="C2" s="174"/>
      <c r="D2" s="174"/>
      <c r="E2" s="174"/>
      <c r="F2" s="174"/>
      <c r="G2" s="174"/>
      <c r="H2" s="175"/>
    </row>
    <row r="3" spans="1:12" ht="13.5" thickBot="1">
      <c r="A3" s="93"/>
      <c r="B3" s="114"/>
      <c r="C3" s="114"/>
      <c r="D3" s="114"/>
      <c r="E3" s="114"/>
      <c r="F3" s="114"/>
      <c r="G3" s="114"/>
      <c r="H3" s="94"/>
    </row>
    <row r="4" spans="1:12" ht="12.75" customHeight="1">
      <c r="A4" s="95"/>
      <c r="B4" s="176" t="s">
        <v>115</v>
      </c>
      <c r="C4" s="181"/>
      <c r="D4" s="182"/>
      <c r="E4" s="182"/>
      <c r="F4" s="182"/>
      <c r="G4" s="183"/>
      <c r="H4" s="96"/>
    </row>
    <row r="5" spans="1:12" ht="13.5" customHeight="1" thickBot="1">
      <c r="A5" s="95"/>
      <c r="B5" s="177"/>
      <c r="C5" s="184"/>
      <c r="D5" s="185"/>
      <c r="E5" s="185"/>
      <c r="F5" s="185"/>
      <c r="G5" s="186"/>
      <c r="H5" s="96"/>
    </row>
    <row r="6" spans="1:12" ht="13.5" customHeight="1" thickBot="1">
      <c r="A6" s="93"/>
      <c r="B6" s="114"/>
      <c r="C6" s="114"/>
      <c r="D6" s="114"/>
      <c r="E6" s="114"/>
      <c r="F6" s="114"/>
      <c r="G6" s="2"/>
      <c r="H6" s="96"/>
    </row>
    <row r="7" spans="1:12" ht="13.5" customHeight="1" thickBot="1">
      <c r="A7" s="154" t="s">
        <v>28</v>
      </c>
      <c r="B7" s="155"/>
      <c r="C7" s="116"/>
      <c r="D7" s="2"/>
      <c r="E7" s="2"/>
      <c r="F7" s="6" t="s">
        <v>27</v>
      </c>
      <c r="G7" s="116"/>
      <c r="H7" s="96"/>
    </row>
    <row r="8" spans="1:12" ht="13.5" customHeight="1">
      <c r="A8" s="95"/>
      <c r="B8" s="2"/>
      <c r="C8" s="2"/>
      <c r="D8" s="2"/>
      <c r="E8" s="2"/>
      <c r="F8" s="2"/>
      <c r="G8" s="2"/>
      <c r="H8" s="96"/>
      <c r="L8"/>
    </row>
    <row r="9" spans="1:12" ht="13.5" customHeight="1" thickBot="1">
      <c r="A9" s="95"/>
      <c r="B9" s="2"/>
      <c r="C9" s="2"/>
      <c r="D9" s="2"/>
      <c r="E9" s="2"/>
      <c r="F9" s="2"/>
      <c r="G9" s="2"/>
      <c r="H9" s="96"/>
      <c r="L9"/>
    </row>
    <row r="10" spans="1:12" ht="13.5" customHeight="1" thickBot="1">
      <c r="A10" s="95"/>
      <c r="B10" s="6" t="s">
        <v>45</v>
      </c>
      <c r="C10" s="195" t="s">
        <v>45</v>
      </c>
      <c r="D10" s="196"/>
      <c r="E10" s="196"/>
      <c r="F10" s="197"/>
      <c r="G10" s="2"/>
      <c r="H10" s="96"/>
      <c r="L10"/>
    </row>
    <row r="11" spans="1:12" ht="13.5" customHeight="1">
      <c r="A11" s="95"/>
      <c r="B11" s="2"/>
      <c r="C11" s="2"/>
      <c r="D11" s="2"/>
      <c r="E11" s="2"/>
      <c r="F11" s="2"/>
      <c r="G11" s="2"/>
      <c r="H11" s="96"/>
      <c r="L11"/>
    </row>
    <row r="12" spans="1:12" ht="13.5" customHeight="1" thickBot="1">
      <c r="A12" s="95"/>
      <c r="B12" s="2"/>
      <c r="C12" s="2"/>
      <c r="D12" s="2"/>
      <c r="E12" s="2"/>
      <c r="F12" s="2"/>
      <c r="G12" s="2"/>
      <c r="H12" s="96"/>
    </row>
    <row r="13" spans="1:12" ht="13.5" customHeight="1" thickBot="1">
      <c r="A13" s="154" t="s">
        <v>46</v>
      </c>
      <c r="B13" s="155"/>
      <c r="C13" s="20"/>
      <c r="D13" s="2"/>
      <c r="E13" s="191" t="s">
        <v>47</v>
      </c>
      <c r="F13" s="155"/>
      <c r="G13" s="20"/>
      <c r="H13" s="96"/>
      <c r="L13" s="44"/>
    </row>
    <row r="14" spans="1:12" ht="13.5" customHeight="1" thickBot="1">
      <c r="A14" s="95"/>
      <c r="B14" s="2"/>
      <c r="C14" s="2"/>
      <c r="D14" s="2"/>
      <c r="E14" s="2"/>
      <c r="F14" s="2"/>
      <c r="G14" s="2"/>
      <c r="H14" s="96"/>
      <c r="L14" s="2"/>
    </row>
    <row r="15" spans="1:12" ht="13.5" customHeight="1" thickBot="1">
      <c r="A15" s="95"/>
      <c r="B15" s="2"/>
      <c r="C15" s="2"/>
      <c r="D15" s="2"/>
      <c r="E15" s="191" t="s">
        <v>48</v>
      </c>
      <c r="F15" s="155"/>
      <c r="G15" s="20"/>
      <c r="H15" s="96"/>
      <c r="L15" s="19"/>
    </row>
    <row r="16" spans="1:12" ht="13.5" customHeight="1" thickBot="1">
      <c r="A16" s="95"/>
      <c r="B16" s="2"/>
      <c r="C16" s="2"/>
      <c r="D16" s="2"/>
      <c r="E16" s="2"/>
      <c r="F16" s="2"/>
      <c r="G16" s="2"/>
      <c r="H16" s="96"/>
      <c r="L16" s="19"/>
    </row>
    <row r="17" spans="1:12" ht="13.5" customHeight="1" thickBot="1">
      <c r="D17" s="2"/>
      <c r="E17" s="154" t="s">
        <v>49</v>
      </c>
      <c r="F17" s="155"/>
      <c r="G17" s="22">
        <v>12</v>
      </c>
      <c r="H17" s="96"/>
      <c r="L17" s="19"/>
    </row>
    <row r="18" spans="1:12" ht="13.5" customHeight="1" thickBot="1">
      <c r="A18" s="95"/>
      <c r="B18" s="2"/>
      <c r="C18" s="2"/>
      <c r="D18" s="2"/>
      <c r="E18" s="2"/>
      <c r="F18" s="2"/>
      <c r="G18" s="2"/>
      <c r="H18" s="96"/>
      <c r="L18"/>
    </row>
    <row r="19" spans="1:12" ht="13.5" customHeight="1" thickBot="1">
      <c r="A19" s="154" t="s">
        <v>113</v>
      </c>
      <c r="B19" s="190"/>
      <c r="C19" s="198" t="s">
        <v>102</v>
      </c>
      <c r="D19" s="199"/>
      <c r="E19" s="200"/>
      <c r="F19" s="2"/>
      <c r="G19" s="2"/>
      <c r="H19" s="96"/>
      <c r="L19"/>
    </row>
    <row r="20" spans="1:12" ht="13.5" customHeight="1">
      <c r="A20" s="95"/>
      <c r="B20" s="2"/>
      <c r="C20" s="2"/>
      <c r="D20" s="2"/>
      <c r="E20" s="2"/>
      <c r="F20" s="2"/>
      <c r="G20" s="2"/>
      <c r="H20" s="96"/>
      <c r="L20"/>
    </row>
    <row r="21" spans="1:12" ht="13.5" customHeight="1" thickBot="1">
      <c r="A21" s="95"/>
      <c r="B21" s="2"/>
      <c r="C21" s="2"/>
      <c r="D21" s="2"/>
      <c r="E21" s="2"/>
      <c r="F21" s="2"/>
      <c r="G21" s="2"/>
      <c r="H21" s="96"/>
      <c r="L21"/>
    </row>
    <row r="22" spans="1:12" ht="16.5" thickBot="1">
      <c r="A22" s="192" t="s">
        <v>4</v>
      </c>
      <c r="B22" s="193"/>
      <c r="C22" s="193"/>
      <c r="D22" s="193"/>
      <c r="E22" s="193"/>
      <c r="F22" s="193"/>
      <c r="G22" s="193"/>
      <c r="H22" s="194"/>
      <c r="I22" s="2"/>
    </row>
    <row r="23" spans="1:12" ht="13.5" customHeight="1" thickBot="1">
      <c r="A23" s="122"/>
      <c r="B23" s="120"/>
      <c r="C23" s="120"/>
      <c r="D23" s="120"/>
      <c r="E23" s="120"/>
      <c r="F23" s="120"/>
      <c r="G23" s="120"/>
      <c r="H23" s="123"/>
      <c r="I23" s="2"/>
      <c r="L23"/>
    </row>
    <row r="24" spans="1:12" ht="13.5" customHeight="1" thickBot="1">
      <c r="A24" s="166" t="s">
        <v>124</v>
      </c>
      <c r="B24" s="165"/>
      <c r="C24" s="75"/>
      <c r="D24" s="21"/>
      <c r="E24" s="160" t="s">
        <v>129</v>
      </c>
      <c r="F24" s="160"/>
      <c r="G24" s="18">
        <f>(C29/G17)*12</f>
        <v>0</v>
      </c>
      <c r="H24" s="98"/>
      <c r="I24" s="2"/>
      <c r="L24"/>
    </row>
    <row r="25" spans="1:12" ht="13.5" customHeight="1" thickBot="1">
      <c r="A25" s="97"/>
      <c r="B25" s="21"/>
      <c r="C25" s="21"/>
      <c r="D25" s="21"/>
      <c r="E25" s="21"/>
      <c r="F25" s="21"/>
      <c r="G25" s="21"/>
      <c r="H25" s="98"/>
      <c r="I25" s="2"/>
      <c r="L25"/>
    </row>
    <row r="26" spans="1:12" ht="13.5" customHeight="1" thickBot="1">
      <c r="A26" s="95"/>
      <c r="B26" s="2"/>
      <c r="C26" s="2"/>
      <c r="D26" s="100"/>
      <c r="E26" s="165" t="s">
        <v>123</v>
      </c>
      <c r="F26" s="165"/>
      <c r="G26" s="103"/>
      <c r="H26" s="101"/>
      <c r="I26" s="2"/>
      <c r="L26"/>
    </row>
    <row r="27" spans="1:12" ht="13.5" customHeight="1">
      <c r="A27" s="124"/>
      <c r="B27" s="121"/>
      <c r="C27" s="121"/>
      <c r="D27" s="121"/>
      <c r="E27" s="121"/>
      <c r="F27" s="121"/>
      <c r="G27" s="121"/>
      <c r="H27" s="125"/>
      <c r="I27" s="2"/>
      <c r="L27"/>
    </row>
    <row r="28" spans="1:12" ht="13.5" customHeight="1" thickBot="1">
      <c r="A28" s="97"/>
      <c r="B28" s="21"/>
      <c r="C28" s="21"/>
      <c r="D28" s="21"/>
      <c r="E28" s="21"/>
      <c r="F28" s="21"/>
      <c r="G28" s="21"/>
      <c r="H28" s="98"/>
      <c r="I28" s="2"/>
      <c r="L28"/>
    </row>
    <row r="29" spans="1:12" ht="13.5" customHeight="1" thickBot="1">
      <c r="A29" s="166" t="s">
        <v>130</v>
      </c>
      <c r="B29" s="201"/>
      <c r="C29" s="75"/>
      <c r="D29" s="21"/>
      <c r="E29" s="21"/>
      <c r="F29" s="21"/>
      <c r="G29" s="21"/>
      <c r="H29" s="98"/>
      <c r="I29" s="2"/>
      <c r="L29"/>
    </row>
    <row r="30" spans="1:12" ht="13.5" customHeight="1" thickBot="1">
      <c r="A30" s="97"/>
      <c r="B30" s="21"/>
      <c r="C30" s="21"/>
      <c r="D30" s="67"/>
      <c r="E30" s="21"/>
      <c r="F30" s="67"/>
      <c r="G30" s="21"/>
      <c r="H30" s="98"/>
      <c r="I30" s="2"/>
      <c r="L30"/>
    </row>
    <row r="31" spans="1:12" ht="13.5" customHeight="1" thickBot="1">
      <c r="A31" s="166" t="s">
        <v>29</v>
      </c>
      <c r="B31" s="165"/>
      <c r="C31" s="115" t="s">
        <v>31</v>
      </c>
      <c r="D31" s="4"/>
      <c r="E31" s="115" t="s">
        <v>30</v>
      </c>
      <c r="F31" s="4"/>
      <c r="G31" s="2"/>
      <c r="H31" s="96"/>
      <c r="I31" s="2"/>
      <c r="L31"/>
    </row>
    <row r="32" spans="1:12" ht="13.5" customHeight="1" thickBot="1">
      <c r="A32" s="95"/>
      <c r="B32" s="2"/>
      <c r="C32" s="2"/>
      <c r="D32" s="2"/>
      <c r="E32" s="2"/>
      <c r="F32" s="2"/>
      <c r="G32" s="2"/>
      <c r="H32" s="96"/>
      <c r="I32" s="2"/>
      <c r="K32" s="2"/>
      <c r="L32"/>
    </row>
    <row r="33" spans="1:13" ht="13.5" customHeight="1" thickBot="1">
      <c r="A33" s="159" t="s">
        <v>51</v>
      </c>
      <c r="B33" s="160"/>
      <c r="C33" s="23">
        <v>3</v>
      </c>
      <c r="D33" s="2"/>
      <c r="E33" s="2"/>
      <c r="F33" s="2"/>
      <c r="G33" s="2"/>
      <c r="H33" s="96"/>
      <c r="I33" s="2"/>
      <c r="J33"/>
      <c r="K33"/>
      <c r="L33"/>
    </row>
    <row r="34" spans="1:13" ht="13.5" customHeight="1" thickBot="1">
      <c r="A34" s="95"/>
      <c r="B34" s="2"/>
      <c r="C34" s="2"/>
      <c r="D34" s="114"/>
      <c r="E34" s="2"/>
      <c r="F34" s="2"/>
      <c r="G34" s="114"/>
      <c r="H34" s="94"/>
      <c r="I34" s="2"/>
      <c r="K34"/>
    </row>
    <row r="35" spans="1:13" ht="13.5" customHeight="1" thickBot="1">
      <c r="A35" s="99" t="s">
        <v>32</v>
      </c>
      <c r="B35" s="8"/>
      <c r="C35" s="2"/>
      <c r="D35" s="2"/>
      <c r="E35" s="187" t="s">
        <v>35</v>
      </c>
      <c r="F35" s="188"/>
      <c r="G35" s="2"/>
      <c r="H35" s="96"/>
      <c r="K35"/>
    </row>
    <row r="36" spans="1:13" ht="13.5" customHeight="1" thickBot="1">
      <c r="A36" s="95"/>
      <c r="B36" s="2"/>
      <c r="C36" s="114"/>
      <c r="D36" s="114"/>
      <c r="E36" s="2"/>
      <c r="F36" s="2"/>
      <c r="G36" s="2"/>
      <c r="H36" s="94"/>
      <c r="I36" s="2"/>
      <c r="K36"/>
    </row>
    <row r="37" spans="1:13" ht="13.5" customHeight="1" thickBot="1">
      <c r="A37" s="99" t="s">
        <v>33</v>
      </c>
      <c r="B37" s="4"/>
      <c r="C37" s="2"/>
      <c r="D37" s="2"/>
      <c r="E37" s="189" t="s">
        <v>36</v>
      </c>
      <c r="F37" s="190"/>
      <c r="G37" s="2"/>
      <c r="H37" s="96"/>
      <c r="I37" s="2"/>
      <c r="J37" s="2"/>
      <c r="M37" s="3"/>
    </row>
    <row r="38" spans="1:13" ht="13.5" customHeight="1" thickBot="1">
      <c r="A38" s="95"/>
      <c r="B38" s="2"/>
      <c r="C38" s="2"/>
      <c r="D38" s="7"/>
      <c r="E38" s="2"/>
      <c r="F38" s="2"/>
      <c r="G38" s="2"/>
      <c r="H38" s="96"/>
      <c r="I38" s="2"/>
    </row>
    <row r="39" spans="1:13" ht="13.5" customHeight="1" thickBot="1">
      <c r="A39" s="99" t="s">
        <v>34</v>
      </c>
      <c r="B39" s="4"/>
      <c r="C39" s="2"/>
      <c r="D39" s="2"/>
      <c r="E39" s="187" t="s">
        <v>37</v>
      </c>
      <c r="F39" s="188"/>
      <c r="G39" s="2"/>
      <c r="H39" s="96"/>
      <c r="I39" s="2"/>
      <c r="J39" s="2"/>
    </row>
    <row r="40" spans="1:13" ht="13.5" customHeight="1">
      <c r="A40" s="95"/>
      <c r="B40" s="2"/>
      <c r="C40" s="2"/>
      <c r="D40" s="2"/>
      <c r="E40" s="2"/>
      <c r="F40" s="2"/>
      <c r="G40" s="2"/>
      <c r="H40" s="96"/>
      <c r="I40" s="2"/>
      <c r="J40" s="2"/>
    </row>
    <row r="41" spans="1:13" ht="13.5" customHeight="1" thickBot="1">
      <c r="A41" s="95"/>
      <c r="B41" s="2"/>
      <c r="C41" s="2"/>
      <c r="D41" s="2"/>
      <c r="E41" s="2"/>
      <c r="F41" s="2"/>
      <c r="G41" s="2"/>
      <c r="H41" s="96"/>
      <c r="I41" s="2"/>
      <c r="J41" s="2"/>
    </row>
    <row r="42" spans="1:13" ht="16.5" thickBot="1">
      <c r="A42" s="178" t="s">
        <v>5</v>
      </c>
      <c r="B42" s="179"/>
      <c r="C42" s="179"/>
      <c r="D42" s="179"/>
      <c r="E42" s="179"/>
      <c r="F42" s="179"/>
      <c r="G42" s="179"/>
      <c r="H42" s="180"/>
      <c r="I42" s="2"/>
      <c r="J42" s="2"/>
    </row>
    <row r="43" spans="1:13" ht="13.5" thickBot="1">
      <c r="A43" s="93"/>
      <c r="B43" s="114"/>
      <c r="C43" s="114"/>
      <c r="D43" s="114"/>
      <c r="E43" s="114"/>
      <c r="F43" s="114"/>
      <c r="G43" s="114"/>
      <c r="H43" s="94"/>
      <c r="I43" s="2"/>
      <c r="J43" s="2"/>
    </row>
    <row r="44" spans="1:13" ht="13.5" thickBot="1">
      <c r="A44" s="161" t="s">
        <v>1</v>
      </c>
      <c r="B44" s="162"/>
      <c r="C44" s="13"/>
      <c r="D44" s="114"/>
      <c r="E44" s="162" t="s">
        <v>6</v>
      </c>
      <c r="F44" s="162"/>
      <c r="G44" s="13"/>
      <c r="H44" s="96"/>
      <c r="I44" s="2"/>
      <c r="J44" s="2"/>
    </row>
    <row r="45" spans="1:13" ht="13.5" thickBot="1">
      <c r="A45" s="93"/>
      <c r="B45" s="114"/>
      <c r="C45" s="114"/>
      <c r="D45" s="114"/>
      <c r="E45" s="2"/>
      <c r="F45" s="2"/>
      <c r="G45" s="114"/>
      <c r="H45" s="94"/>
      <c r="I45" s="2"/>
      <c r="J45" s="2"/>
    </row>
    <row r="46" spans="1:13" ht="13.5" thickBot="1">
      <c r="A46" s="161" t="s">
        <v>9</v>
      </c>
      <c r="B46" s="162"/>
      <c r="C46" s="4"/>
      <c r="D46" s="114"/>
      <c r="E46" s="162" t="s">
        <v>7</v>
      </c>
      <c r="F46" s="162"/>
      <c r="G46" s="16"/>
      <c r="H46" s="96"/>
      <c r="I46" s="2"/>
      <c r="J46" s="2"/>
    </row>
    <row r="47" spans="1:13" ht="13.5" thickBot="1">
      <c r="A47" s="93"/>
      <c r="B47" s="114"/>
      <c r="C47" s="114"/>
      <c r="D47" s="114"/>
      <c r="E47" s="2"/>
      <c r="F47" s="2"/>
      <c r="G47" s="114"/>
      <c r="H47" s="94"/>
      <c r="J47" s="2"/>
    </row>
    <row r="48" spans="1:13" ht="13.5" thickBot="1">
      <c r="A48" s="161" t="s">
        <v>0</v>
      </c>
      <c r="B48" s="162"/>
      <c r="C48" s="14"/>
      <c r="D48" s="114"/>
      <c r="E48" s="2"/>
      <c r="F48" s="2"/>
      <c r="G48" s="2"/>
      <c r="H48" s="96"/>
      <c r="J48" s="2"/>
    </row>
    <row r="49" spans="1:22" ht="13.5" thickBot="1">
      <c r="A49" s="93"/>
      <c r="B49" s="114"/>
      <c r="C49" s="114"/>
      <c r="D49" s="114"/>
      <c r="E49" s="2"/>
      <c r="F49" s="2"/>
      <c r="G49" s="114"/>
      <c r="H49" s="94"/>
    </row>
    <row r="50" spans="1:22" ht="27" customHeight="1" thickBot="1">
      <c r="A50" s="163" t="s">
        <v>38</v>
      </c>
      <c r="B50" s="164"/>
      <c r="C50" s="167"/>
      <c r="D50" s="168"/>
      <c r="E50" s="168"/>
      <c r="F50" s="168"/>
      <c r="G50" s="169"/>
      <c r="H50" s="94"/>
    </row>
    <row r="51" spans="1:22">
      <c r="A51" s="129"/>
      <c r="B51" s="127"/>
      <c r="C51" s="127"/>
      <c r="D51" s="128"/>
      <c r="E51" s="127"/>
      <c r="F51" s="127"/>
      <c r="G51" s="127"/>
      <c r="H51" s="133"/>
      <c r="J51" s="2"/>
      <c r="K51" s="2"/>
      <c r="L51" s="2"/>
      <c r="M51" s="2"/>
      <c r="N51" s="2"/>
      <c r="O51" s="2"/>
      <c r="P51" s="2"/>
      <c r="Q51" s="2"/>
      <c r="R51" s="2"/>
      <c r="S51" s="2"/>
      <c r="T51" s="2"/>
      <c r="U51" s="140"/>
      <c r="V51" s="2"/>
    </row>
    <row r="52" spans="1:22" ht="13.5" thickBot="1">
      <c r="A52" s="95"/>
      <c r="B52" s="2"/>
      <c r="C52" s="2"/>
      <c r="D52" s="2"/>
      <c r="E52" s="2"/>
      <c r="F52" s="2"/>
      <c r="G52" s="2"/>
      <c r="H52" s="94"/>
      <c r="J52" s="2"/>
      <c r="K52" s="2"/>
      <c r="L52" s="2"/>
      <c r="M52" s="2"/>
      <c r="N52" s="2"/>
      <c r="O52" s="2"/>
      <c r="P52" s="2"/>
      <c r="Q52" s="2"/>
      <c r="R52" s="2"/>
      <c r="S52" s="2"/>
      <c r="T52" s="2"/>
      <c r="U52" s="140"/>
      <c r="V52" s="2"/>
    </row>
    <row r="53" spans="1:22" ht="13.5" thickBot="1">
      <c r="A53" s="161" t="s">
        <v>8</v>
      </c>
      <c r="B53" s="162"/>
      <c r="C53" s="15"/>
      <c r="D53" s="114"/>
      <c r="E53" s="162" t="s">
        <v>134</v>
      </c>
      <c r="F53" s="162"/>
      <c r="G53" s="18">
        <f>(C53/G17)*12</f>
        <v>0</v>
      </c>
      <c r="H53" s="96"/>
      <c r="J53" s="2"/>
      <c r="K53" s="2"/>
      <c r="L53" s="2"/>
      <c r="M53" s="2"/>
      <c r="N53" s="2"/>
      <c r="O53" s="2"/>
      <c r="P53" s="2"/>
      <c r="Q53" s="2"/>
      <c r="R53" s="2"/>
      <c r="S53" s="2"/>
      <c r="T53" s="2"/>
      <c r="U53" s="140"/>
      <c r="V53" s="2"/>
    </row>
    <row r="54" spans="1:22" ht="15.75" customHeight="1" thickBot="1">
      <c r="A54" s="95"/>
      <c r="B54" s="2"/>
      <c r="C54" s="2"/>
      <c r="D54" s="2"/>
      <c r="E54" s="2"/>
      <c r="F54" s="2"/>
      <c r="G54" s="2"/>
      <c r="H54" s="96"/>
      <c r="J54" s="2"/>
      <c r="K54" s="2"/>
      <c r="L54" s="2"/>
      <c r="M54" s="2"/>
      <c r="N54" s="2"/>
      <c r="O54" s="2"/>
      <c r="P54" s="2"/>
      <c r="Q54" s="2"/>
      <c r="R54" s="2"/>
      <c r="S54" s="2"/>
      <c r="T54" s="2"/>
      <c r="U54" s="140"/>
      <c r="V54" s="2"/>
    </row>
    <row r="55" spans="1:22" ht="16.5" thickBot="1">
      <c r="A55" s="156" t="s">
        <v>10</v>
      </c>
      <c r="B55" s="157"/>
      <c r="C55" s="157"/>
      <c r="D55" s="157"/>
      <c r="E55" s="157"/>
      <c r="F55" s="157"/>
      <c r="G55" s="157"/>
      <c r="H55" s="158"/>
      <c r="J55" s="141"/>
      <c r="K55" s="141"/>
      <c r="L55" s="141"/>
      <c r="M55" s="141"/>
      <c r="N55" s="141"/>
      <c r="O55" s="141"/>
      <c r="P55" s="141"/>
      <c r="Q55" s="141"/>
      <c r="R55" s="141"/>
      <c r="S55" s="141"/>
      <c r="T55" s="141"/>
      <c r="U55" s="141"/>
      <c r="V55" s="141"/>
    </row>
    <row r="56" spans="1:22" ht="13.5" customHeight="1" thickBot="1">
      <c r="A56" s="97"/>
      <c r="B56" s="114"/>
      <c r="C56" s="2"/>
      <c r="D56" s="2"/>
      <c r="E56" s="2"/>
      <c r="F56" s="114"/>
      <c r="G56" s="114"/>
      <c r="H56" s="94"/>
      <c r="J56" s="2"/>
      <c r="K56" s="2"/>
      <c r="L56" s="2"/>
      <c r="M56" s="2"/>
      <c r="N56" s="2"/>
      <c r="O56" s="2"/>
      <c r="P56" s="2"/>
      <c r="Q56" s="2"/>
      <c r="R56" s="2"/>
      <c r="S56" s="2"/>
      <c r="T56" s="2"/>
      <c r="U56" s="2"/>
      <c r="V56" s="2"/>
    </row>
    <row r="57" spans="1:22" ht="13.5" customHeight="1" thickBot="1">
      <c r="A57" s="161" t="s">
        <v>119</v>
      </c>
      <c r="B57" s="202"/>
      <c r="C57" s="13"/>
      <c r="D57" s="2"/>
      <c r="E57" s="162" t="s">
        <v>11</v>
      </c>
      <c r="F57" s="203"/>
      <c r="G57" s="13"/>
      <c r="H57" s="94"/>
      <c r="J57" s="2"/>
      <c r="K57" s="2"/>
      <c r="L57" s="2"/>
      <c r="M57" s="2"/>
      <c r="N57" s="2"/>
      <c r="O57" s="2"/>
      <c r="P57" s="2"/>
      <c r="Q57" s="2"/>
      <c r="R57" s="2"/>
      <c r="S57" s="2"/>
      <c r="T57" s="2"/>
      <c r="U57" s="19"/>
      <c r="V57" s="2"/>
    </row>
    <row r="58" spans="1:22" ht="13.5" customHeight="1" thickBot="1">
      <c r="A58" s="99"/>
      <c r="B58" s="7"/>
      <c r="C58" s="114"/>
      <c r="D58" s="2"/>
      <c r="E58" s="2"/>
      <c r="F58" s="114"/>
      <c r="G58" s="114"/>
      <c r="H58" s="94"/>
      <c r="J58" s="2"/>
      <c r="K58" s="2"/>
      <c r="L58" s="2"/>
      <c r="M58" s="2"/>
      <c r="N58" s="2"/>
      <c r="O58" s="2"/>
      <c r="P58" s="2"/>
      <c r="Q58" s="2"/>
      <c r="R58" s="2"/>
      <c r="S58" s="2"/>
      <c r="T58" s="2"/>
      <c r="U58" s="2"/>
      <c r="V58" s="2"/>
    </row>
    <row r="59" spans="1:22" ht="13.5" customHeight="1" thickBot="1">
      <c r="A59" s="161" t="s">
        <v>12</v>
      </c>
      <c r="B59" s="162"/>
      <c r="C59" s="17"/>
      <c r="D59" s="10"/>
      <c r="E59" s="2"/>
      <c r="F59" s="2"/>
      <c r="G59" s="2"/>
      <c r="H59" s="94"/>
      <c r="J59" s="2"/>
      <c r="K59" s="2"/>
      <c r="L59" s="2"/>
      <c r="M59" s="2"/>
      <c r="N59" s="2"/>
      <c r="O59" s="2"/>
      <c r="P59" s="2"/>
      <c r="Q59" s="2"/>
      <c r="R59" s="2"/>
      <c r="S59" s="2"/>
      <c r="T59" s="2"/>
      <c r="U59" s="2"/>
      <c r="V59" s="2"/>
    </row>
    <row r="60" spans="1:22" ht="13.5" customHeight="1" thickBot="1">
      <c r="A60" s="93"/>
      <c r="B60" s="114"/>
      <c r="C60" s="114"/>
      <c r="D60" s="2"/>
      <c r="E60" s="2"/>
      <c r="F60" s="2"/>
      <c r="G60" s="114"/>
      <c r="H60" s="94"/>
      <c r="J60" s="2"/>
      <c r="K60" s="2"/>
      <c r="L60" s="2"/>
      <c r="M60" s="2"/>
      <c r="N60" s="2"/>
      <c r="O60" s="2"/>
      <c r="P60" s="2"/>
      <c r="Q60" s="2"/>
      <c r="R60" s="2"/>
      <c r="S60" s="2"/>
      <c r="T60" s="2"/>
      <c r="U60" s="2"/>
      <c r="V60" s="2"/>
    </row>
    <row r="61" spans="1:22" ht="13.5" customHeight="1" thickBot="1">
      <c r="A61" s="161" t="s">
        <v>13</v>
      </c>
      <c r="B61" s="162"/>
      <c r="C61" s="13"/>
      <c r="D61" s="2"/>
      <c r="E61" s="160" t="s">
        <v>122</v>
      </c>
      <c r="F61" s="153"/>
      <c r="G61" s="18"/>
      <c r="H61" s="94"/>
      <c r="J61" s="2"/>
      <c r="K61" s="2"/>
      <c r="L61" s="2"/>
      <c r="M61" s="2"/>
      <c r="N61" s="2"/>
      <c r="O61" s="2"/>
      <c r="P61" s="2"/>
      <c r="Q61" s="2"/>
      <c r="R61" s="2"/>
      <c r="S61" s="2"/>
      <c r="T61" s="2"/>
      <c r="U61" s="2"/>
      <c r="V61" s="2"/>
    </row>
    <row r="62" spans="1:22" ht="13.5" customHeight="1" thickBot="1">
      <c r="A62" s="93"/>
      <c r="B62" s="114"/>
      <c r="C62" s="114"/>
      <c r="D62" s="2"/>
      <c r="E62" s="2"/>
      <c r="F62" s="2"/>
      <c r="G62" s="114"/>
      <c r="H62" s="94"/>
      <c r="J62" s="2"/>
      <c r="K62" s="2"/>
      <c r="L62" s="2"/>
      <c r="M62" s="2"/>
      <c r="N62" s="2"/>
      <c r="O62" s="2"/>
      <c r="P62" s="2"/>
      <c r="Q62" s="2"/>
      <c r="R62" s="2"/>
      <c r="S62" s="2"/>
      <c r="T62" s="2"/>
      <c r="U62" s="2"/>
      <c r="V62" s="2"/>
    </row>
    <row r="63" spans="1:22" ht="13.5" customHeight="1" thickBot="1">
      <c r="A63" s="161" t="s">
        <v>121</v>
      </c>
      <c r="B63" s="202"/>
      <c r="C63" s="13"/>
      <c r="D63" s="2"/>
      <c r="E63" s="2"/>
      <c r="F63" s="2"/>
      <c r="G63" s="114"/>
      <c r="H63" s="94"/>
      <c r="J63" s="2"/>
      <c r="K63" s="2"/>
      <c r="L63" s="2"/>
      <c r="M63" s="2"/>
      <c r="N63" s="2"/>
      <c r="O63" s="2"/>
      <c r="P63" s="2"/>
      <c r="Q63" s="2"/>
      <c r="R63" s="2"/>
      <c r="S63" s="2"/>
      <c r="T63" s="2"/>
      <c r="U63" s="2"/>
      <c r="V63" s="2"/>
    </row>
    <row r="64" spans="1:22" ht="13.5" customHeight="1" thickBot="1">
      <c r="A64" s="93"/>
      <c r="B64" s="114"/>
      <c r="C64" s="114"/>
      <c r="D64" s="2"/>
      <c r="E64" s="2"/>
      <c r="F64" s="2"/>
      <c r="G64" s="114"/>
      <c r="H64" s="94"/>
      <c r="J64" s="2"/>
      <c r="K64" s="2"/>
      <c r="L64" s="2"/>
      <c r="M64" s="2"/>
      <c r="N64" s="2"/>
      <c r="O64" s="2"/>
      <c r="P64" s="2"/>
      <c r="Q64" s="2"/>
      <c r="R64" s="2"/>
      <c r="S64" s="2"/>
      <c r="T64" s="2"/>
      <c r="U64" s="2"/>
      <c r="V64" s="2"/>
    </row>
    <row r="65" spans="1:22" ht="13.5" customHeight="1" thickBot="1">
      <c r="A65" s="161" t="s">
        <v>120</v>
      </c>
      <c r="B65" s="203"/>
      <c r="C65" s="13"/>
      <c r="D65" s="2"/>
      <c r="E65" s="2"/>
      <c r="F65" s="2"/>
      <c r="G65" s="2"/>
      <c r="H65" s="94"/>
      <c r="J65" s="2"/>
      <c r="K65" s="2"/>
      <c r="L65" s="2"/>
      <c r="M65" s="2"/>
      <c r="N65" s="2"/>
      <c r="O65" s="2"/>
      <c r="P65" s="2"/>
      <c r="Q65" s="2"/>
      <c r="R65" s="2"/>
      <c r="S65" s="2"/>
      <c r="T65" s="2"/>
      <c r="U65" s="2"/>
      <c r="V65" s="2"/>
    </row>
    <row r="66" spans="1:22" ht="13.5" customHeight="1" thickBot="1">
      <c r="A66" s="93"/>
      <c r="B66" s="114"/>
      <c r="C66" s="114"/>
      <c r="D66" s="2"/>
      <c r="E66" s="2"/>
      <c r="F66" s="2"/>
      <c r="G66" s="114"/>
      <c r="H66" s="94"/>
      <c r="J66" s="2"/>
      <c r="K66" s="2"/>
      <c r="L66" s="2"/>
      <c r="M66" s="2"/>
      <c r="N66" s="2"/>
      <c r="O66" s="2"/>
      <c r="P66" s="2"/>
      <c r="Q66" s="2"/>
      <c r="R66" s="2"/>
      <c r="S66" s="2"/>
      <c r="T66" s="2"/>
      <c r="U66" s="2"/>
      <c r="V66" s="2"/>
    </row>
    <row r="67" spans="1:22" ht="13.5" customHeight="1" thickBot="1">
      <c r="A67" s="161" t="s">
        <v>117</v>
      </c>
      <c r="B67" s="202"/>
      <c r="C67" s="17"/>
      <c r="D67" s="2"/>
      <c r="E67" s="2"/>
      <c r="F67" s="2"/>
      <c r="G67" s="2"/>
      <c r="H67" s="94"/>
      <c r="J67" s="2"/>
      <c r="K67" s="2"/>
      <c r="L67" s="2"/>
      <c r="M67" s="2"/>
      <c r="N67" s="2"/>
      <c r="O67" s="2"/>
      <c r="P67" s="2"/>
      <c r="Q67" s="2"/>
      <c r="R67" s="2"/>
      <c r="S67" s="2"/>
      <c r="T67" s="2"/>
      <c r="U67" s="2"/>
      <c r="V67" s="2"/>
    </row>
    <row r="68" spans="1:22" ht="13.5" customHeight="1" thickBot="1">
      <c r="A68" s="93"/>
      <c r="B68" s="114"/>
      <c r="C68" s="114"/>
      <c r="D68" s="2"/>
      <c r="E68" s="2"/>
      <c r="F68" s="2"/>
      <c r="G68" s="2"/>
      <c r="H68" s="94"/>
      <c r="J68" s="2"/>
      <c r="K68" s="2"/>
      <c r="L68" s="2"/>
      <c r="M68" s="2"/>
      <c r="N68" s="2"/>
      <c r="O68" s="2"/>
      <c r="P68" s="2"/>
      <c r="Q68" s="2"/>
      <c r="R68" s="2"/>
      <c r="S68" s="2"/>
      <c r="T68" s="2"/>
      <c r="U68" s="19"/>
      <c r="V68" s="2"/>
    </row>
    <row r="69" spans="1:22" ht="13.5" customHeight="1" thickBot="1">
      <c r="A69" s="161" t="s">
        <v>15</v>
      </c>
      <c r="B69" s="162"/>
      <c r="C69" s="4"/>
      <c r="D69" s="114"/>
      <c r="E69" s="204" t="s">
        <v>196</v>
      </c>
      <c r="F69" s="205"/>
      <c r="G69" s="206"/>
      <c r="H69" s="96"/>
      <c r="J69" s="2"/>
      <c r="K69" s="2"/>
      <c r="L69" s="2"/>
      <c r="M69" s="2"/>
      <c r="N69" s="2"/>
      <c r="O69" s="2"/>
      <c r="P69" s="2"/>
      <c r="Q69" s="2"/>
      <c r="R69" s="2"/>
      <c r="S69" s="2"/>
      <c r="T69" s="2"/>
      <c r="U69" s="19"/>
      <c r="V69" s="2"/>
    </row>
    <row r="70" spans="1:22" ht="13.5" customHeight="1">
      <c r="A70" s="93"/>
      <c r="B70" s="114"/>
      <c r="C70" s="114"/>
      <c r="D70" s="114"/>
      <c r="E70" s="114"/>
      <c r="F70" s="114"/>
      <c r="G70" s="114"/>
      <c r="H70" s="94"/>
      <c r="J70" s="2"/>
      <c r="K70" s="2"/>
      <c r="L70" s="2"/>
      <c r="M70" s="2"/>
      <c r="N70" s="2"/>
      <c r="O70" s="2"/>
      <c r="P70" s="2"/>
      <c r="Q70" s="2"/>
      <c r="R70" s="2"/>
      <c r="S70" s="2"/>
      <c r="T70" s="2"/>
      <c r="U70" s="19"/>
      <c r="V70" s="2"/>
    </row>
    <row r="71" spans="1:22" ht="13.5" customHeight="1">
      <c r="A71" s="95"/>
      <c r="B71" s="2"/>
      <c r="C71" s="2"/>
      <c r="D71" s="114"/>
      <c r="E71" s="2"/>
      <c r="F71" s="2"/>
      <c r="G71" s="2"/>
      <c r="H71" s="96"/>
      <c r="I71" s="2"/>
      <c r="J71" s="2"/>
      <c r="K71" s="2"/>
      <c r="L71" s="2"/>
      <c r="M71" s="2"/>
      <c r="N71" s="2"/>
      <c r="O71" s="2"/>
      <c r="P71" s="2"/>
      <c r="Q71" s="2"/>
      <c r="R71" s="2"/>
      <c r="S71" s="2"/>
      <c r="T71" s="2"/>
      <c r="U71" s="19"/>
      <c r="V71" s="2"/>
    </row>
    <row r="72" spans="1:22" ht="13.5" customHeight="1" thickBot="1">
      <c r="A72" s="95"/>
      <c r="B72" s="2"/>
      <c r="C72" s="2"/>
      <c r="D72" s="114"/>
      <c r="E72" s="2"/>
      <c r="F72" s="2"/>
      <c r="G72" s="2"/>
      <c r="H72" s="96"/>
      <c r="I72" s="2"/>
      <c r="J72" s="2"/>
      <c r="K72" s="2"/>
      <c r="L72" s="2"/>
      <c r="M72" s="2"/>
      <c r="N72" s="2"/>
      <c r="O72" s="2"/>
      <c r="P72" s="2"/>
      <c r="Q72" s="2"/>
      <c r="R72" s="2"/>
      <c r="S72" s="2"/>
      <c r="T72" s="2"/>
      <c r="U72" s="19"/>
      <c r="V72" s="2"/>
    </row>
    <row r="73" spans="1:22" ht="16.5" thickBot="1">
      <c r="A73" s="213" t="s">
        <v>68</v>
      </c>
      <c r="B73" s="214"/>
      <c r="C73" s="214"/>
      <c r="D73" s="214"/>
      <c r="E73" s="214"/>
      <c r="F73" s="214"/>
      <c r="G73" s="214"/>
      <c r="H73" s="215"/>
      <c r="I73" s="2"/>
      <c r="J73" s="2"/>
      <c r="U73" s="1"/>
      <c r="V73" s="2"/>
    </row>
    <row r="74" spans="1:22" ht="13.5" thickBot="1">
      <c r="A74" s="95"/>
      <c r="B74" s="2"/>
      <c r="C74" s="2"/>
      <c r="D74" s="114"/>
      <c r="E74" s="2"/>
      <c r="F74" s="2"/>
      <c r="G74" s="2"/>
      <c r="H74" s="94"/>
      <c r="I74" s="2"/>
      <c r="U74" s="1"/>
    </row>
    <row r="75" spans="1:22" ht="13.5" customHeight="1" thickBot="1">
      <c r="A75" s="161" t="s">
        <v>112</v>
      </c>
      <c r="B75" s="162"/>
      <c r="C75" s="13"/>
      <c r="D75" s="2"/>
      <c r="E75" s="162" t="s">
        <v>16</v>
      </c>
      <c r="F75" s="162"/>
      <c r="G75" s="13"/>
      <c r="H75" s="96"/>
      <c r="I75" s="2"/>
      <c r="U75" s="1"/>
    </row>
    <row r="76" spans="1:22" ht="13.5" thickBot="1">
      <c r="A76" s="95"/>
      <c r="B76" s="2"/>
      <c r="C76" s="2"/>
      <c r="D76" s="2"/>
      <c r="E76" s="2"/>
      <c r="F76" s="2"/>
      <c r="G76" s="2"/>
      <c r="H76" s="96"/>
      <c r="I76" s="2"/>
    </row>
    <row r="77" spans="1:22" ht="13.5" thickBot="1">
      <c r="A77" s="161" t="s">
        <v>14</v>
      </c>
      <c r="B77" s="162"/>
      <c r="C77" s="13"/>
      <c r="D77" s="9"/>
      <c r="E77" s="162" t="s">
        <v>50</v>
      </c>
      <c r="F77" s="203"/>
      <c r="G77" s="13"/>
      <c r="H77" s="96"/>
    </row>
    <row r="78" spans="1:22" ht="13.5" thickBot="1">
      <c r="A78" s="95"/>
      <c r="B78" s="2"/>
      <c r="C78" s="2"/>
      <c r="D78" s="2"/>
      <c r="E78" s="2"/>
      <c r="F78" s="2"/>
      <c r="G78" s="2"/>
      <c r="H78" s="96"/>
    </row>
    <row r="79" spans="1:22" ht="13.5" thickBot="1">
      <c r="A79" s="159" t="s">
        <v>17</v>
      </c>
      <c r="B79" s="153"/>
      <c r="C79" s="13"/>
      <c r="D79" s="2"/>
      <c r="E79" s="162" t="s">
        <v>18</v>
      </c>
      <c r="F79" s="202"/>
      <c r="G79" s="13"/>
      <c r="H79" s="96"/>
    </row>
    <row r="80" spans="1:22">
      <c r="A80" s="129"/>
      <c r="B80" s="127"/>
      <c r="C80" s="127"/>
      <c r="D80" s="127"/>
      <c r="E80" s="127"/>
      <c r="F80" s="127"/>
      <c r="G80" s="127"/>
      <c r="H80" s="130"/>
    </row>
    <row r="81" spans="1:8" ht="13.5" thickBot="1">
      <c r="A81" s="95"/>
      <c r="B81" s="2"/>
      <c r="C81" s="2"/>
      <c r="D81" s="2"/>
      <c r="E81" s="2"/>
      <c r="F81" s="2"/>
      <c r="G81" s="2"/>
      <c r="H81" s="96"/>
    </row>
    <row r="82" spans="1:8" ht="13.5" thickBot="1">
      <c r="A82" s="159" t="s">
        <v>131</v>
      </c>
      <c r="B82" s="216"/>
      <c r="C82" s="13"/>
      <c r="D82" s="2"/>
      <c r="E82" s="2"/>
      <c r="F82" s="2"/>
      <c r="G82" s="2"/>
      <c r="H82" s="96"/>
    </row>
    <row r="83" spans="1:8" ht="13.5" thickBot="1">
      <c r="A83" s="95"/>
      <c r="B83" s="2"/>
      <c r="C83" s="2"/>
      <c r="D83" s="2"/>
      <c r="E83" s="2"/>
      <c r="F83" s="2"/>
      <c r="G83" s="2"/>
      <c r="H83" s="96"/>
    </row>
    <row r="84" spans="1:8" ht="13.5" thickBot="1">
      <c r="A84" s="161" t="s">
        <v>132</v>
      </c>
      <c r="B84" s="162"/>
      <c r="C84" s="16"/>
      <c r="D84" s="9"/>
      <c r="E84" s="162" t="s">
        <v>133</v>
      </c>
      <c r="F84" s="203"/>
      <c r="G84" s="18">
        <f>(C84/G17)*12</f>
        <v>0</v>
      </c>
      <c r="H84" s="96"/>
    </row>
    <row r="85" spans="1:8" ht="13.5" thickBot="1">
      <c r="A85" s="95"/>
      <c r="B85" s="2"/>
      <c r="C85" s="2"/>
      <c r="D85" s="2"/>
      <c r="E85" s="2"/>
      <c r="F85" s="2"/>
      <c r="G85" s="2"/>
      <c r="H85" s="96"/>
    </row>
    <row r="86" spans="1:8" ht="13.5" thickBot="1">
      <c r="A86" s="95"/>
      <c r="B86" s="2"/>
      <c r="C86" s="2"/>
      <c r="D86" s="2"/>
      <c r="E86" s="160" t="s">
        <v>195</v>
      </c>
      <c r="F86" s="153"/>
      <c r="G86" s="87" t="str">
        <f>IF(G53=0,"",G84/G53)</f>
        <v/>
      </c>
      <c r="H86" s="96"/>
    </row>
    <row r="87" spans="1:8">
      <c r="A87" s="129"/>
      <c r="B87" s="127"/>
      <c r="C87" s="127"/>
      <c r="D87" s="127"/>
      <c r="E87" s="127"/>
      <c r="F87" s="127"/>
      <c r="G87" s="127"/>
      <c r="H87" s="130"/>
    </row>
    <row r="88" spans="1:8" ht="13.5" thickBot="1">
      <c r="A88" s="95"/>
      <c r="B88" s="2"/>
      <c r="C88" s="2"/>
      <c r="D88" s="2"/>
      <c r="E88" s="2"/>
      <c r="F88" s="2"/>
      <c r="G88" s="2"/>
      <c r="H88" s="96"/>
    </row>
    <row r="89" spans="1:8" ht="13.5" thickBot="1">
      <c r="A89" s="152" t="str">
        <f>"Montant notifié " &amp; $C$10</f>
        <v>Montant notifié Coordonnateur</v>
      </c>
      <c r="B89" s="153"/>
      <c r="C89" s="18"/>
      <c r="D89" s="2"/>
      <c r="E89" s="2"/>
      <c r="F89" s="2"/>
      <c r="G89" s="2"/>
      <c r="H89" s="96"/>
    </row>
    <row r="90" spans="1:8" ht="13.5" thickBot="1">
      <c r="A90" s="95"/>
      <c r="B90" s="2"/>
      <c r="C90" s="2"/>
      <c r="D90" s="2"/>
      <c r="E90" s="2"/>
      <c r="F90" s="2"/>
      <c r="G90" s="2"/>
      <c r="H90" s="96"/>
    </row>
    <row r="91" spans="1:8" ht="13.5" thickBot="1">
      <c r="A91" s="152" t="str">
        <f>"Gain total " &amp; $C$10</f>
        <v>Gain total Coordonnateur</v>
      </c>
      <c r="B91" s="153"/>
      <c r="C91" s="18"/>
      <c r="D91" s="2"/>
      <c r="E91" s="153" t="str">
        <f>"Gain notifié " &amp; $C$10</f>
        <v>Gain notifié Coordonnateur</v>
      </c>
      <c r="F91" s="153"/>
      <c r="G91" s="18">
        <f>(C91/G17)*12</f>
        <v>0</v>
      </c>
      <c r="H91" s="96"/>
    </row>
    <row r="92" spans="1:8" ht="13.5" thickBot="1">
      <c r="A92" s="95"/>
      <c r="B92" s="2"/>
      <c r="C92" s="2"/>
      <c r="D92" s="2"/>
      <c r="E92" s="2"/>
      <c r="F92" s="2"/>
      <c r="G92" s="2"/>
      <c r="H92" s="96"/>
    </row>
    <row r="93" spans="1:8" ht="13.5" thickBot="1">
      <c r="A93" s="95"/>
      <c r="B93" s="2"/>
      <c r="C93" s="2"/>
      <c r="D93" s="2"/>
      <c r="E93" s="160" t="str">
        <f>"Gain notifié "&amp; $C$10 &amp; " %"</f>
        <v>Gain notifié Coordonnateur %</v>
      </c>
      <c r="F93" s="153"/>
      <c r="G93" s="87" t="str">
        <f>IF(G53=0,"",G91/G53)</f>
        <v/>
      </c>
      <c r="H93" s="96"/>
    </row>
    <row r="94" spans="1:8" ht="13.5" thickBot="1">
      <c r="A94" s="95"/>
      <c r="B94" s="2"/>
      <c r="C94" s="2"/>
      <c r="D94" s="2"/>
      <c r="E94" s="2"/>
      <c r="F94" s="2"/>
      <c r="G94" s="2"/>
      <c r="H94" s="96"/>
    </row>
    <row r="95" spans="1:8">
      <c r="A95" s="95"/>
      <c r="B95" s="2"/>
      <c r="C95" s="2"/>
      <c r="D95" s="207" t="s">
        <v>77</v>
      </c>
      <c r="E95" s="208"/>
      <c r="F95" s="2"/>
      <c r="G95" s="2"/>
      <c r="H95" s="96"/>
    </row>
    <row r="96" spans="1:8">
      <c r="A96" s="95"/>
      <c r="B96" s="2"/>
      <c r="C96" s="2"/>
      <c r="D96" s="209"/>
      <c r="E96" s="210"/>
      <c r="F96" s="2"/>
      <c r="G96" s="2"/>
      <c r="H96" s="96"/>
    </row>
    <row r="97" spans="1:20" ht="13.5" thickBot="1">
      <c r="A97" s="95"/>
      <c r="B97" s="2"/>
      <c r="C97" s="2"/>
      <c r="D97" s="211"/>
      <c r="E97" s="212"/>
      <c r="F97" s="2"/>
      <c r="G97" s="2"/>
      <c r="H97" s="96"/>
    </row>
    <row r="98" spans="1:20">
      <c r="A98" s="95"/>
      <c r="B98" s="2"/>
      <c r="C98" s="2"/>
      <c r="D98" s="2"/>
      <c r="E98" s="2"/>
      <c r="F98" s="2"/>
      <c r="G98" s="2"/>
      <c r="H98" s="96"/>
    </row>
    <row r="99" spans="1:20" ht="13.5" thickBot="1">
      <c r="A99" s="131"/>
      <c r="B99" s="11"/>
      <c r="C99" s="11"/>
      <c r="D99" s="11"/>
      <c r="E99" s="11"/>
      <c r="F99" s="11"/>
      <c r="G99" s="11"/>
      <c r="H99" s="132"/>
    </row>
    <row r="100" spans="1:20" ht="16.5" thickBot="1">
      <c r="A100" s="178" t="s">
        <v>66</v>
      </c>
      <c r="B100" s="179"/>
      <c r="C100" s="179"/>
      <c r="D100" s="179"/>
      <c r="E100" s="179"/>
      <c r="F100" s="179"/>
      <c r="G100" s="179"/>
      <c r="H100" s="180"/>
    </row>
    <row r="101" spans="1:20" ht="13.5" thickBot="1">
      <c r="A101" s="95"/>
      <c r="B101" s="2"/>
      <c r="C101" s="2"/>
      <c r="D101" s="2"/>
      <c r="E101" s="2"/>
      <c r="F101" s="2"/>
      <c r="G101" s="2"/>
      <c r="H101" s="96"/>
    </row>
    <row r="102" spans="1:20" ht="13.5" thickBot="1">
      <c r="A102" s="159" t="s">
        <v>78</v>
      </c>
      <c r="B102" s="153"/>
      <c r="C102" s="13"/>
      <c r="D102" s="2"/>
      <c r="E102" s="2"/>
      <c r="F102" s="2"/>
      <c r="G102" s="2"/>
      <c r="H102" s="96"/>
    </row>
    <row r="103" spans="1:20" ht="13.5" thickBot="1">
      <c r="A103" s="134"/>
      <c r="B103" s="25"/>
      <c r="C103" s="2"/>
      <c r="D103" s="2"/>
      <c r="E103" s="2"/>
      <c r="F103" s="2"/>
      <c r="G103" s="2"/>
      <c r="H103" s="96"/>
    </row>
    <row r="104" spans="1:20" ht="13.5" thickBot="1">
      <c r="A104" s="159" t="s">
        <v>111</v>
      </c>
      <c r="B104" s="153"/>
      <c r="C104" s="18"/>
      <c r="D104" s="2"/>
      <c r="E104" s="2"/>
      <c r="F104" s="2"/>
      <c r="G104" s="2"/>
      <c r="H104" s="96"/>
    </row>
    <row r="105" spans="1:20">
      <c r="A105" s="95"/>
      <c r="B105" s="2"/>
      <c r="C105" s="2"/>
      <c r="D105" s="2"/>
      <c r="E105" s="2"/>
      <c r="F105" s="2"/>
      <c r="G105" s="2"/>
      <c r="H105" s="96"/>
    </row>
    <row r="106" spans="1:20">
      <c r="A106" s="95"/>
      <c r="B106" s="2"/>
      <c r="C106" s="2"/>
      <c r="D106" s="2"/>
      <c r="E106" s="2"/>
      <c r="F106" s="2"/>
      <c r="G106" s="2"/>
      <c r="H106" s="96"/>
      <c r="J106" s="25"/>
      <c r="K106" s="25"/>
      <c r="L106" s="25"/>
      <c r="M106" s="25"/>
      <c r="N106" s="2"/>
      <c r="O106" s="25"/>
      <c r="P106" s="25"/>
      <c r="Q106" s="25"/>
      <c r="R106" s="25"/>
      <c r="S106" s="25"/>
      <c r="T106" s="2"/>
    </row>
    <row r="107" spans="1:20">
      <c r="A107" s="95"/>
      <c r="B107" s="2"/>
      <c r="C107" s="2"/>
      <c r="D107" s="2"/>
      <c r="E107" s="2"/>
      <c r="F107" s="2"/>
      <c r="G107" s="2"/>
      <c r="H107" s="96"/>
      <c r="J107" s="2"/>
      <c r="K107" s="2"/>
      <c r="L107" s="2"/>
      <c r="M107" s="2"/>
      <c r="N107" s="2"/>
      <c r="O107" s="2"/>
      <c r="P107" s="2"/>
      <c r="Q107" s="2"/>
      <c r="R107" s="2"/>
      <c r="S107" s="2"/>
      <c r="T107" s="2"/>
    </row>
    <row r="108" spans="1:20">
      <c r="A108" s="95"/>
      <c r="B108" s="2"/>
      <c r="C108" s="2"/>
      <c r="D108" s="2"/>
      <c r="E108" s="2"/>
      <c r="F108" s="2"/>
      <c r="G108" s="2"/>
      <c r="H108" s="96"/>
      <c r="J108" s="2"/>
      <c r="K108" s="2"/>
      <c r="L108" s="2"/>
      <c r="M108" s="2"/>
      <c r="N108" s="2"/>
      <c r="O108" s="2"/>
      <c r="P108" s="2"/>
      <c r="Q108" s="2"/>
      <c r="R108" s="2"/>
      <c r="S108" s="2"/>
      <c r="T108" s="2"/>
    </row>
    <row r="109" spans="1:20">
      <c r="A109" s="95"/>
      <c r="B109" s="2"/>
      <c r="C109" s="2"/>
      <c r="D109" s="2"/>
      <c r="E109" s="2"/>
      <c r="F109" s="2"/>
      <c r="G109" s="2"/>
      <c r="H109" s="96"/>
      <c r="J109" s="2"/>
      <c r="K109" s="2"/>
      <c r="L109" s="2"/>
      <c r="M109" s="2"/>
      <c r="N109" s="2"/>
      <c r="O109" s="2"/>
      <c r="P109" s="2"/>
      <c r="Q109" s="2"/>
      <c r="R109" s="2"/>
      <c r="S109" s="2"/>
      <c r="T109" s="2"/>
    </row>
    <row r="110" spans="1:20">
      <c r="A110" s="95"/>
      <c r="B110" s="2"/>
      <c r="C110" s="2"/>
      <c r="D110" s="2"/>
      <c r="E110" s="2"/>
      <c r="F110" s="2"/>
      <c r="G110" s="2"/>
      <c r="H110" s="96"/>
      <c r="J110" s="2"/>
      <c r="K110" s="2"/>
      <c r="L110" s="2"/>
      <c r="M110" s="2"/>
      <c r="N110" s="2"/>
      <c r="O110" s="2"/>
      <c r="P110" s="2"/>
      <c r="Q110" s="2"/>
      <c r="R110" s="2"/>
      <c r="S110" s="2"/>
      <c r="T110" s="2"/>
    </row>
    <row r="111" spans="1:20" ht="13.5" thickBot="1">
      <c r="A111" s="117"/>
      <c r="B111" s="118"/>
      <c r="C111" s="118"/>
      <c r="D111" s="118"/>
      <c r="E111" s="118"/>
      <c r="F111" s="118"/>
      <c r="G111" s="118"/>
      <c r="H111" s="119"/>
      <c r="J111" s="2"/>
      <c r="K111" s="2"/>
      <c r="L111" s="2"/>
      <c r="M111" s="2"/>
      <c r="N111" s="2"/>
      <c r="O111" s="2"/>
      <c r="P111" s="2"/>
      <c r="Q111" s="2"/>
      <c r="R111" s="2"/>
      <c r="S111" s="2"/>
      <c r="T111" s="2"/>
    </row>
    <row r="112" spans="1:20">
      <c r="J112" s="2"/>
      <c r="K112" s="2"/>
      <c r="L112" s="2"/>
      <c r="M112" s="2"/>
      <c r="N112" s="2"/>
      <c r="O112" s="2"/>
      <c r="P112" s="2"/>
      <c r="Q112" s="2"/>
      <c r="R112" s="2"/>
      <c r="S112" s="2"/>
      <c r="T112" s="2"/>
    </row>
    <row r="113" spans="10:20">
      <c r="J113" s="2"/>
      <c r="K113" s="2"/>
      <c r="L113" s="2"/>
      <c r="M113" s="2"/>
      <c r="N113" s="2"/>
      <c r="O113" s="2"/>
      <c r="P113" s="2"/>
      <c r="Q113" s="2"/>
      <c r="R113" s="2"/>
      <c r="S113" s="2"/>
      <c r="T113" s="2"/>
    </row>
    <row r="114" spans="10:20">
      <c r="J114" s="2"/>
      <c r="K114" s="2"/>
      <c r="L114" s="2"/>
      <c r="M114" s="2"/>
      <c r="N114" s="2"/>
      <c r="O114" s="2"/>
      <c r="P114" s="2"/>
      <c r="Q114" s="2"/>
      <c r="R114" s="2"/>
      <c r="S114" s="2"/>
      <c r="T114" s="2"/>
    </row>
  </sheetData>
  <mergeCells count="61">
    <mergeCell ref="E93:F93"/>
    <mergeCell ref="E69:G69"/>
    <mergeCell ref="A104:B104"/>
    <mergeCell ref="A63:B63"/>
    <mergeCell ref="E61:F61"/>
    <mergeCell ref="D95:E97"/>
    <mergeCell ref="A102:B102"/>
    <mergeCell ref="A100:H100"/>
    <mergeCell ref="E91:F91"/>
    <mergeCell ref="A89:B89"/>
    <mergeCell ref="E86:F86"/>
    <mergeCell ref="E84:F84"/>
    <mergeCell ref="A73:H73"/>
    <mergeCell ref="E75:F75"/>
    <mergeCell ref="E77:F77"/>
    <mergeCell ref="A82:B82"/>
    <mergeCell ref="E24:F24"/>
    <mergeCell ref="A84:B84"/>
    <mergeCell ref="A61:B61"/>
    <mergeCell ref="E79:F79"/>
    <mergeCell ref="A79:B79"/>
    <mergeCell ref="A75:B75"/>
    <mergeCell ref="A57:B57"/>
    <mergeCell ref="E57:F57"/>
    <mergeCell ref="A65:B65"/>
    <mergeCell ref="A77:B77"/>
    <mergeCell ref="A69:B69"/>
    <mergeCell ref="A67:B67"/>
    <mergeCell ref="A59:B59"/>
    <mergeCell ref="A1:H2"/>
    <mergeCell ref="B4:B5"/>
    <mergeCell ref="E44:F44"/>
    <mergeCell ref="A44:B44"/>
    <mergeCell ref="A42:H42"/>
    <mergeCell ref="A7:B7"/>
    <mergeCell ref="C4:G5"/>
    <mergeCell ref="E35:F35"/>
    <mergeCell ref="A31:B31"/>
    <mergeCell ref="E37:F37"/>
    <mergeCell ref="E39:F39"/>
    <mergeCell ref="E15:F15"/>
    <mergeCell ref="A22:H22"/>
    <mergeCell ref="C10:F10"/>
    <mergeCell ref="A13:B13"/>
    <mergeCell ref="E13:F13"/>
    <mergeCell ref="A91:B91"/>
    <mergeCell ref="E17:F17"/>
    <mergeCell ref="A55:H55"/>
    <mergeCell ref="A33:B33"/>
    <mergeCell ref="A46:B46"/>
    <mergeCell ref="A50:B50"/>
    <mergeCell ref="E46:F46"/>
    <mergeCell ref="A53:B53"/>
    <mergeCell ref="A48:B48"/>
    <mergeCell ref="E53:F53"/>
    <mergeCell ref="E26:F26"/>
    <mergeCell ref="A24:B24"/>
    <mergeCell ref="C50:G50"/>
    <mergeCell ref="A19:B19"/>
    <mergeCell ref="C19:E19"/>
    <mergeCell ref="A29:B29"/>
  </mergeCells>
  <conditionalFormatting sqref="G86 C91 G91 C89 G84 C84 C82 C102 C104 G93 G79 C77 C79 G77 C75 G75 C63 G53 C53 C50 C67 C65 G61 C61 C59 G57 C69 C48 G46 G26 C29 C24 G44 C46 C44 C57 G15 G7 C7 D31 F31 C10:F10 C13 G13 C33 B35 B37 B39">
    <cfRule type="containsBlanks" dxfId="7" priority="122">
      <formula>LEN(TRIM(B7))=0</formula>
    </cfRule>
  </conditionalFormatting>
  <conditionalFormatting sqref="A35:G35">
    <cfRule type="expression" dxfId="6" priority="33" stopIfTrue="1">
      <formula>$C$33=""</formula>
    </cfRule>
  </conditionalFormatting>
  <conditionalFormatting sqref="A37:G37">
    <cfRule type="expression" dxfId="5" priority="32" stopIfTrue="1">
      <formula>OR($C$33="",$C$33=1)</formula>
    </cfRule>
  </conditionalFormatting>
  <conditionalFormatting sqref="A39:G39">
    <cfRule type="expression" dxfId="4" priority="31" stopIfTrue="1">
      <formula>OR($C$33=1,$C$33=2,$C$33="")</formula>
    </cfRule>
  </conditionalFormatting>
  <conditionalFormatting sqref="G91 G84 G53 G24">
    <cfRule type="cellIs" dxfId="3" priority="25" operator="equal">
      <formula>0</formula>
    </cfRule>
  </conditionalFormatting>
  <conditionalFormatting sqref="G17">
    <cfRule type="expression" dxfId="2" priority="22">
      <formula>$G$17=1</formula>
    </cfRule>
  </conditionalFormatting>
  <conditionalFormatting sqref="G84">
    <cfRule type="expression" dxfId="1" priority="21">
      <formula>$G$84=0</formula>
    </cfRule>
  </conditionalFormatting>
  <conditionalFormatting sqref="C19:E19">
    <cfRule type="expression" dxfId="0" priority="19">
      <formula>$C$19="A selectionner ou saisie libre"</formula>
    </cfRule>
  </conditionalFormatting>
  <dataValidations count="3">
    <dataValidation type="list" allowBlank="1" showInputMessage="1" showErrorMessage="1" sqref="C10:F10">
      <formula1>Coordonnateur</formula1>
    </dataValidation>
    <dataValidation type="list" allowBlank="1" showInputMessage="1" showErrorMessage="1" sqref="B4:B5">
      <formula1>TypeMarché</formula1>
    </dataValidation>
    <dataValidation type="list" allowBlank="1" showInputMessage="1" showErrorMessage="1" sqref="C19">
      <formula1>TypedeLeviers</formula1>
    </dataValidation>
  </dataValidations>
  <pageMargins left="0.7" right="0.7" top="0.75" bottom="0.75" header="0.3" footer="0.3"/>
  <pageSetup paperSize="9" orientation="portrait" r:id="rId1"/>
  <drawing r:id="rId2"/>
  <legacyDrawing r:id="rId3"/>
  <controls>
    <control shapeId="2065" r:id="rId4" name="LbxVille"/>
  </controls>
</worksheet>
</file>

<file path=xl/worksheets/sheet3.xml><?xml version="1.0" encoding="utf-8"?>
<worksheet xmlns="http://schemas.openxmlformats.org/spreadsheetml/2006/main" xmlns:r="http://schemas.openxmlformats.org/officeDocument/2006/relationships">
  <sheetPr codeName="Feuil3"/>
  <dimension ref="A1:Q144"/>
  <sheetViews>
    <sheetView workbookViewId="0">
      <selection activeCell="D13" sqref="D13:N28"/>
    </sheetView>
  </sheetViews>
  <sheetFormatPr defaultColWidth="11.42578125" defaultRowHeight="12.75"/>
  <cols>
    <col min="1" max="1" width="31.5703125" bestFit="1" customWidth="1"/>
    <col min="2" max="2" width="29.5703125" bestFit="1" customWidth="1"/>
    <col min="3" max="3" width="31.5703125" bestFit="1" customWidth="1"/>
    <col min="4" max="4" width="11.28515625" customWidth="1"/>
    <col min="5" max="5" width="12.140625" customWidth="1"/>
    <col min="6" max="7" width="11.42578125" customWidth="1"/>
    <col min="9" max="9" width="11.42578125" customWidth="1"/>
    <col min="14" max="15" width="19.140625" bestFit="1" customWidth="1"/>
    <col min="16" max="16" width="64.140625" bestFit="1" customWidth="1"/>
  </cols>
  <sheetData>
    <row r="1" spans="1:17" ht="18">
      <c r="A1" s="57"/>
      <c r="B1" s="57"/>
      <c r="C1" s="57"/>
      <c r="D1" s="57"/>
    </row>
    <row r="2" spans="1:17">
      <c r="A2" s="74"/>
      <c r="B2" s="74"/>
    </row>
    <row r="3" spans="1:17">
      <c r="A3" s="68"/>
      <c r="B3" s="19"/>
    </row>
    <row r="4" spans="1:17">
      <c r="A4" s="19"/>
      <c r="B4" s="19"/>
      <c r="E4" s="12"/>
      <c r="F4" s="24"/>
      <c r="G4" s="24"/>
    </row>
    <row r="5" spans="1:17" ht="13.5" thickBot="1"/>
    <row r="6" spans="1:17">
      <c r="A6" s="31" t="s">
        <v>8</v>
      </c>
      <c r="B6" s="30" t="s">
        <v>2</v>
      </c>
      <c r="C6" s="26" t="s">
        <v>75</v>
      </c>
    </row>
    <row r="7" spans="1:17" ht="13.5" thickBot="1">
      <c r="A7" s="27">
        <v>1</v>
      </c>
      <c r="B7" s="28">
        <v>1</v>
      </c>
      <c r="C7" s="29">
        <f>B7-A7</f>
        <v>0</v>
      </c>
    </row>
    <row r="8" spans="1:17" ht="13.5" thickBot="1"/>
    <row r="9" spans="1:17" ht="13.5" thickBot="1">
      <c r="A9" s="56" t="s">
        <v>101</v>
      </c>
      <c r="B9" s="71" t="str">
        <f>IF($H:$H=0,"0",$J:$J/$H:$H)</f>
        <v>0</v>
      </c>
    </row>
    <row r="10" spans="1:17" ht="13.5" thickBot="1"/>
    <row r="11" spans="1:17" ht="13.5" thickBot="1">
      <c r="A11" s="69" t="s">
        <v>125</v>
      </c>
      <c r="B11" s="72">
        <f>IF(MONTH($F:$F)=1,$J:$J,($J:$J/12)*(13-MONTH($F:$F)))</f>
        <v>0</v>
      </c>
    </row>
    <row r="12" spans="1:17" ht="13.5" thickBot="1">
      <c r="B12" s="19"/>
      <c r="C12" s="24"/>
      <c r="D12" s="19"/>
      <c r="E12" s="19"/>
    </row>
    <row r="13" spans="1:17" ht="15.75" thickBot="1">
      <c r="A13" s="69" t="s">
        <v>127</v>
      </c>
      <c r="B13" s="70">
        <f>$J:$J-$K:$K</f>
        <v>0</v>
      </c>
      <c r="D13" s="217" t="s">
        <v>95</v>
      </c>
      <c r="E13" s="217"/>
      <c r="F13" s="217"/>
      <c r="G13" s="217"/>
      <c r="H13" s="217"/>
      <c r="I13" s="217"/>
      <c r="J13" s="217"/>
      <c r="K13" s="217"/>
      <c r="L13" s="217"/>
      <c r="M13" s="217"/>
      <c r="P13" s="32" t="s">
        <v>79</v>
      </c>
      <c r="Q13" s="33" t="s">
        <v>80</v>
      </c>
    </row>
    <row r="14" spans="1:17" ht="15">
      <c r="D14" s="45"/>
      <c r="E14" s="45"/>
      <c r="F14" s="45"/>
      <c r="G14" s="45"/>
      <c r="H14" s="46">
        <v>10</v>
      </c>
      <c r="I14" s="47"/>
      <c r="J14" s="47"/>
      <c r="K14" s="47"/>
      <c r="L14" s="47"/>
      <c r="M14" s="47"/>
      <c r="N14" s="218" t="s">
        <v>96</v>
      </c>
      <c r="P14" s="76" t="s">
        <v>81</v>
      </c>
      <c r="Q14" s="35">
        <v>12</v>
      </c>
    </row>
    <row r="15" spans="1:17" ht="15.75" thickBot="1">
      <c r="D15" s="45"/>
      <c r="E15" s="45"/>
      <c r="F15" s="45"/>
      <c r="G15" s="45"/>
      <c r="H15" s="46">
        <v>9</v>
      </c>
      <c r="I15" s="47"/>
      <c r="J15" s="47"/>
      <c r="K15" s="47"/>
      <c r="L15" s="47"/>
      <c r="M15" s="47"/>
      <c r="N15" s="218"/>
      <c r="P15" s="36" t="s">
        <v>82</v>
      </c>
      <c r="Q15" s="37">
        <v>23</v>
      </c>
    </row>
    <row r="16" spans="1:17">
      <c r="A16" s="58" t="s">
        <v>114</v>
      </c>
      <c r="D16" s="219" t="str">
        <f>IF(AND(Q19&lt;5,Q28&gt;=5),"Achat Levier","")</f>
        <v/>
      </c>
      <c r="E16" s="219"/>
      <c r="F16" s="219"/>
      <c r="G16" s="219"/>
      <c r="H16" s="46">
        <v>8</v>
      </c>
      <c r="I16" s="222" t="str">
        <f>IF(AND(Q19&gt;=5,Q28&gt;=5),"Achat Stratégique","")</f>
        <v/>
      </c>
      <c r="J16" s="223"/>
      <c r="K16" s="223"/>
      <c r="L16" s="223"/>
      <c r="M16" s="77"/>
      <c r="N16" s="218"/>
      <c r="P16" s="36" t="s">
        <v>83</v>
      </c>
      <c r="Q16" s="37"/>
    </row>
    <row r="17" spans="1:17" ht="15">
      <c r="A17" s="59" t="s">
        <v>102</v>
      </c>
      <c r="D17" s="45"/>
      <c r="E17" s="45"/>
      <c r="F17" s="45"/>
      <c r="G17" s="45"/>
      <c r="H17" s="46">
        <v>7</v>
      </c>
      <c r="I17" s="47"/>
      <c r="J17" s="47"/>
      <c r="K17" s="47"/>
      <c r="L17" s="47"/>
      <c r="M17" s="47"/>
      <c r="N17" s="218"/>
      <c r="P17" s="36" t="s">
        <v>84</v>
      </c>
      <c r="Q17" s="37"/>
    </row>
    <row r="18" spans="1:17" ht="15.75" thickBot="1">
      <c r="A18" s="60" t="s">
        <v>103</v>
      </c>
      <c r="D18" s="48"/>
      <c r="E18" s="48"/>
      <c r="F18" s="48"/>
      <c r="G18" s="48"/>
      <c r="H18" s="46">
        <v>6</v>
      </c>
      <c r="I18" s="49"/>
      <c r="J18" s="49"/>
      <c r="K18" s="49"/>
      <c r="L18" s="49"/>
      <c r="M18" s="49"/>
      <c r="N18" s="218"/>
      <c r="P18" s="38" t="s">
        <v>85</v>
      </c>
      <c r="Q18" s="39"/>
    </row>
    <row r="19" spans="1:17" ht="13.5" thickBot="1">
      <c r="A19" s="60" t="s">
        <v>104</v>
      </c>
      <c r="D19" s="50">
        <v>1</v>
      </c>
      <c r="E19" s="50">
        <v>2</v>
      </c>
      <c r="F19" s="50">
        <v>3</v>
      </c>
      <c r="G19" s="50">
        <v>4</v>
      </c>
      <c r="H19" s="51">
        <v>5</v>
      </c>
      <c r="I19" s="52">
        <v>6</v>
      </c>
      <c r="J19" s="52">
        <v>7</v>
      </c>
      <c r="K19" s="52">
        <v>8</v>
      </c>
      <c r="L19" s="52">
        <v>9</v>
      </c>
      <c r="M19" s="52">
        <v>10</v>
      </c>
      <c r="N19" s="218"/>
      <c r="P19" s="19"/>
      <c r="Q19" s="40">
        <f>Q14+Q15+Q16+Q17+Q18</f>
        <v>35</v>
      </c>
    </row>
    <row r="20" spans="1:17">
      <c r="A20" s="60" t="s">
        <v>105</v>
      </c>
      <c r="D20" s="50"/>
      <c r="E20" s="50"/>
      <c r="F20" s="50"/>
      <c r="G20" s="50"/>
      <c r="H20" s="53">
        <v>4</v>
      </c>
      <c r="I20" s="54"/>
      <c r="J20" s="54"/>
      <c r="K20" s="54"/>
      <c r="L20" s="54"/>
      <c r="M20" s="54"/>
      <c r="N20" s="218"/>
      <c r="P20" s="19"/>
    </row>
    <row r="21" spans="1:17" ht="13.5" thickBot="1">
      <c r="A21" s="73" t="s">
        <v>106</v>
      </c>
      <c r="D21" s="220" t="str">
        <f>IF(AND(Q19&lt;5,Q28&lt;5),"Achat de Routine","")</f>
        <v/>
      </c>
      <c r="E21" s="220"/>
      <c r="F21" s="220"/>
      <c r="G21" s="220"/>
      <c r="H21" s="53">
        <v>3</v>
      </c>
      <c r="I21" s="224" t="str">
        <f>IF(AND(Q19&gt;=5,Q28&lt;5),"Achat Mature","")</f>
        <v>Achat Mature</v>
      </c>
      <c r="J21" s="225"/>
      <c r="K21" s="225"/>
      <c r="L21" s="225"/>
      <c r="M21" s="78"/>
      <c r="N21" s="218"/>
    </row>
    <row r="22" spans="1:17" ht="15.75" thickBot="1">
      <c r="A22" s="60" t="s">
        <v>107</v>
      </c>
      <c r="D22" s="50"/>
      <c r="E22" s="50"/>
      <c r="F22" s="50"/>
      <c r="G22" s="50"/>
      <c r="H22" s="53">
        <v>2</v>
      </c>
      <c r="I22" s="54"/>
      <c r="J22" s="54"/>
      <c r="K22" s="54"/>
      <c r="L22" s="54"/>
      <c r="M22" s="54"/>
      <c r="N22" s="218"/>
      <c r="P22" s="41" t="s">
        <v>86</v>
      </c>
      <c r="Q22" s="42" t="s">
        <v>80</v>
      </c>
    </row>
    <row r="23" spans="1:17">
      <c r="A23" s="60" t="s">
        <v>108</v>
      </c>
      <c r="D23" s="50"/>
      <c r="E23" s="50"/>
      <c r="F23" s="50"/>
      <c r="G23" s="50"/>
      <c r="H23" s="53">
        <v>1</v>
      </c>
      <c r="I23" s="54"/>
      <c r="J23" s="54"/>
      <c r="K23" s="54"/>
      <c r="L23" s="54"/>
      <c r="M23" s="54"/>
      <c r="N23" s="218"/>
      <c r="P23" s="34" t="s">
        <v>87</v>
      </c>
      <c r="Q23" s="35"/>
    </row>
    <row r="24" spans="1:17">
      <c r="A24" s="60" t="s">
        <v>109</v>
      </c>
      <c r="P24" s="36" t="s">
        <v>88</v>
      </c>
      <c r="Q24" s="66"/>
    </row>
    <row r="25" spans="1:17" ht="13.5" thickBot="1">
      <c r="A25" s="61" t="s">
        <v>110</v>
      </c>
      <c r="P25" s="36" t="s">
        <v>89</v>
      </c>
      <c r="Q25" s="66"/>
    </row>
    <row r="26" spans="1:17" ht="13.5" thickBot="1">
      <c r="D26" s="50"/>
      <c r="E26" t="s">
        <v>97</v>
      </c>
      <c r="J26" s="55"/>
      <c r="K26" t="s">
        <v>98</v>
      </c>
      <c r="P26" s="36" t="s">
        <v>90</v>
      </c>
      <c r="Q26" s="37"/>
    </row>
    <row r="27" spans="1:17" ht="13.5" thickBot="1">
      <c r="A27" s="58" t="s">
        <v>116</v>
      </c>
      <c r="P27" s="43" t="s">
        <v>91</v>
      </c>
      <c r="Q27" s="37"/>
    </row>
    <row r="28" spans="1:17" ht="13.5" thickBot="1">
      <c r="A28" s="59" t="s">
        <v>19</v>
      </c>
      <c r="D28" s="45"/>
      <c r="E28" t="s">
        <v>99</v>
      </c>
      <c r="J28" s="54"/>
      <c r="K28" t="s">
        <v>100</v>
      </c>
      <c r="P28" s="1"/>
      <c r="Q28" s="40">
        <f>Q23+Q26+Q27+Q24+Q25</f>
        <v>0</v>
      </c>
    </row>
    <row r="29" spans="1:17">
      <c r="A29" s="59" t="s">
        <v>20</v>
      </c>
    </row>
    <row r="30" spans="1:17">
      <c r="A30" s="59" t="s">
        <v>21</v>
      </c>
    </row>
    <row r="31" spans="1:17">
      <c r="A31" s="59" t="s">
        <v>22</v>
      </c>
    </row>
    <row r="32" spans="1:17">
      <c r="A32" s="59" t="s">
        <v>23</v>
      </c>
      <c r="Q32" t="s">
        <v>92</v>
      </c>
    </row>
    <row r="33" spans="1:17">
      <c r="A33" s="59" t="s">
        <v>24</v>
      </c>
      <c r="Q33" t="s">
        <v>93</v>
      </c>
    </row>
    <row r="34" spans="1:17">
      <c r="A34" s="59" t="s">
        <v>25</v>
      </c>
      <c r="Q34" t="s">
        <v>94</v>
      </c>
    </row>
    <row r="35" spans="1:17" ht="13.5" thickBot="1">
      <c r="A35" s="65" t="s">
        <v>26</v>
      </c>
    </row>
    <row r="36" spans="1:17" ht="13.5" thickBot="1"/>
    <row r="37" spans="1:17">
      <c r="A37" s="62" t="s">
        <v>45</v>
      </c>
    </row>
    <row r="38" spans="1:17">
      <c r="A38" s="63" t="s">
        <v>42</v>
      </c>
    </row>
    <row r="39" spans="1:17">
      <c r="A39" s="63" t="s">
        <v>43</v>
      </c>
    </row>
    <row r="40" spans="1:17">
      <c r="A40" s="63" t="s">
        <v>67</v>
      </c>
    </row>
    <row r="41" spans="1:17">
      <c r="A41" s="63" t="s">
        <v>40</v>
      </c>
    </row>
    <row r="42" spans="1:17">
      <c r="A42" s="63" t="s">
        <v>41</v>
      </c>
    </row>
    <row r="43" spans="1:17" ht="13.5" thickBot="1">
      <c r="A43" s="64" t="s">
        <v>44</v>
      </c>
    </row>
    <row r="44" spans="1:17" ht="13.5" thickBot="1"/>
    <row r="45" spans="1:17" ht="13.5" thickBot="1">
      <c r="E45" s="90" t="s">
        <v>65</v>
      </c>
      <c r="F45" s="91" t="s">
        <v>71</v>
      </c>
      <c r="G45" s="92" t="s">
        <v>72</v>
      </c>
    </row>
    <row r="46" spans="1:17">
      <c r="B46" s="19" t="str">
        <f>VLOOKUP($E:$E,Feuil3!$E$46:$G$559,2,TRUE)</f>
        <v>Marc Lambert</v>
      </c>
      <c r="C46" s="19" t="str">
        <f>VLOOKUP($E:$E,Feuil3!$E$46:$G$559,3,TRUE)</f>
        <v>CD</v>
      </c>
      <c r="E46" s="89" t="s">
        <v>69</v>
      </c>
      <c r="F46" s="89" t="s">
        <v>73</v>
      </c>
      <c r="G46" s="89" t="s">
        <v>76</v>
      </c>
    </row>
    <row r="47" spans="1:17">
      <c r="A47" s="88"/>
      <c r="B47" s="88"/>
      <c r="C47" s="88"/>
      <c r="E47" s="19"/>
      <c r="F47" s="19"/>
    </row>
    <row r="48" spans="1:17">
      <c r="A48" s="88"/>
      <c r="B48" s="88"/>
      <c r="C48" s="88"/>
      <c r="E48" s="19"/>
      <c r="F48" s="19"/>
    </row>
    <row r="51" spans="1:2" ht="13.5" thickBot="1">
      <c r="A51" s="12"/>
      <c r="B51" s="12"/>
    </row>
    <row r="52" spans="1:2" ht="13.5" thickBot="1">
      <c r="A52" s="139" t="s">
        <v>135</v>
      </c>
      <c r="B52" s="139" t="s">
        <v>137</v>
      </c>
    </row>
    <row r="53" spans="1:2" ht="13.5" thickBot="1">
      <c r="A53" s="139" t="s">
        <v>136</v>
      </c>
      <c r="B53" s="135" t="s">
        <v>167</v>
      </c>
    </row>
    <row r="54" spans="1:2">
      <c r="A54" s="12"/>
      <c r="B54" s="136" t="s">
        <v>142</v>
      </c>
    </row>
    <row r="55" spans="1:2">
      <c r="A55" s="12"/>
      <c r="B55" s="136" t="s">
        <v>143</v>
      </c>
    </row>
    <row r="56" spans="1:2">
      <c r="A56" s="12"/>
      <c r="B56" s="136" t="s">
        <v>168</v>
      </c>
    </row>
    <row r="57" spans="1:2">
      <c r="A57" s="12"/>
      <c r="B57" s="136" t="s">
        <v>42</v>
      </c>
    </row>
    <row r="58" spans="1:2">
      <c r="A58" s="12"/>
      <c r="B58" s="136" t="s">
        <v>157</v>
      </c>
    </row>
    <row r="59" spans="1:2">
      <c r="A59" s="12"/>
      <c r="B59" s="136" t="s">
        <v>169</v>
      </c>
    </row>
    <row r="60" spans="1:2">
      <c r="A60" s="12"/>
      <c r="B60" s="136" t="s">
        <v>170</v>
      </c>
    </row>
    <row r="61" spans="1:2">
      <c r="A61" s="12"/>
      <c r="B61" s="136" t="s">
        <v>144</v>
      </c>
    </row>
    <row r="62" spans="1:2">
      <c r="A62" s="12"/>
      <c r="B62" s="136" t="s">
        <v>43</v>
      </c>
    </row>
    <row r="63" spans="1:2">
      <c r="A63" s="12"/>
      <c r="B63" s="136" t="s">
        <v>145</v>
      </c>
    </row>
    <row r="64" spans="1:2">
      <c r="A64" s="12"/>
      <c r="B64" s="136" t="s">
        <v>146</v>
      </c>
    </row>
    <row r="65" spans="1:2">
      <c r="A65" s="12"/>
      <c r="B65" s="136" t="s">
        <v>171</v>
      </c>
    </row>
    <row r="66" spans="1:2">
      <c r="A66" s="12"/>
      <c r="B66" s="137" t="s">
        <v>147</v>
      </c>
    </row>
    <row r="67" spans="1:2">
      <c r="A67" s="12"/>
      <c r="B67" s="136" t="s">
        <v>172</v>
      </c>
    </row>
    <row r="68" spans="1:2">
      <c r="A68" s="12"/>
      <c r="B68" s="136" t="s">
        <v>173</v>
      </c>
    </row>
    <row r="69" spans="1:2">
      <c r="A69" s="12"/>
      <c r="B69" s="136" t="s">
        <v>148</v>
      </c>
    </row>
    <row r="70" spans="1:2">
      <c r="A70" s="12"/>
      <c r="B70" s="136" t="s">
        <v>174</v>
      </c>
    </row>
    <row r="71" spans="1:2">
      <c r="A71" s="12"/>
      <c r="B71" s="136" t="s">
        <v>175</v>
      </c>
    </row>
    <row r="72" spans="1:2">
      <c r="A72" s="12"/>
      <c r="B72" s="136" t="s">
        <v>176</v>
      </c>
    </row>
    <row r="73" spans="1:2">
      <c r="A73" s="12"/>
      <c r="B73" s="137" t="s">
        <v>149</v>
      </c>
    </row>
    <row r="74" spans="1:2">
      <c r="A74" s="12"/>
      <c r="B74" s="136" t="s">
        <v>140</v>
      </c>
    </row>
    <row r="75" spans="1:2">
      <c r="A75" s="12"/>
      <c r="B75" s="136" t="s">
        <v>151</v>
      </c>
    </row>
    <row r="76" spans="1:2">
      <c r="A76" s="12"/>
      <c r="B76" s="136" t="s">
        <v>193</v>
      </c>
    </row>
    <row r="77" spans="1:2">
      <c r="A77" s="12"/>
      <c r="B77" s="136" t="s">
        <v>177</v>
      </c>
    </row>
    <row r="78" spans="1:2">
      <c r="A78" s="12"/>
      <c r="B78" s="136" t="s">
        <v>178</v>
      </c>
    </row>
    <row r="79" spans="1:2">
      <c r="A79" s="12"/>
      <c r="B79" s="136" t="s">
        <v>179</v>
      </c>
    </row>
    <row r="80" spans="1:2">
      <c r="A80" s="12"/>
      <c r="B80" s="136" t="s">
        <v>180</v>
      </c>
    </row>
    <row r="81" spans="1:2">
      <c r="A81" s="12"/>
      <c r="B81" s="136" t="s">
        <v>181</v>
      </c>
    </row>
    <row r="82" spans="1:2">
      <c r="A82" s="12"/>
      <c r="B82" s="136" t="s">
        <v>139</v>
      </c>
    </row>
    <row r="83" spans="1:2">
      <c r="A83" s="12"/>
      <c r="B83" s="136" t="s">
        <v>40</v>
      </c>
    </row>
    <row r="84" spans="1:2">
      <c r="A84" s="12"/>
      <c r="B84" s="136" t="s">
        <v>150</v>
      </c>
    </row>
    <row r="85" spans="1:2">
      <c r="A85" s="12"/>
      <c r="B85" s="136" t="s">
        <v>182</v>
      </c>
    </row>
    <row r="86" spans="1:2">
      <c r="A86" s="12"/>
      <c r="B86" s="136" t="s">
        <v>152</v>
      </c>
    </row>
    <row r="87" spans="1:2">
      <c r="A87" s="12"/>
      <c r="B87" s="136" t="s">
        <v>141</v>
      </c>
    </row>
    <row r="88" spans="1:2">
      <c r="A88" s="12"/>
      <c r="B88" s="136" t="s">
        <v>153</v>
      </c>
    </row>
    <row r="89" spans="1:2">
      <c r="A89" s="12"/>
      <c r="B89" s="136" t="s">
        <v>154</v>
      </c>
    </row>
    <row r="90" spans="1:2">
      <c r="A90" s="12"/>
      <c r="B90" s="136" t="s">
        <v>138</v>
      </c>
    </row>
    <row r="91" spans="1:2">
      <c r="A91" s="12"/>
      <c r="B91" s="136" t="s">
        <v>155</v>
      </c>
    </row>
    <row r="92" spans="1:2">
      <c r="A92" s="12"/>
      <c r="B92" s="136" t="s">
        <v>156</v>
      </c>
    </row>
    <row r="93" spans="1:2">
      <c r="A93" s="12"/>
      <c r="B93" s="136" t="s">
        <v>183</v>
      </c>
    </row>
    <row r="94" spans="1:2">
      <c r="A94" s="12"/>
      <c r="B94" s="136" t="s">
        <v>184</v>
      </c>
    </row>
    <row r="95" spans="1:2">
      <c r="A95" s="12"/>
      <c r="B95" s="136" t="s">
        <v>159</v>
      </c>
    </row>
    <row r="96" spans="1:2">
      <c r="A96" s="12"/>
      <c r="B96" s="136" t="s">
        <v>158</v>
      </c>
    </row>
    <row r="97" spans="1:2">
      <c r="A97" s="12"/>
      <c r="B97" s="136" t="s">
        <v>185</v>
      </c>
    </row>
    <row r="98" spans="1:2">
      <c r="A98" s="12"/>
      <c r="B98" s="136" t="s">
        <v>186</v>
      </c>
    </row>
    <row r="99" spans="1:2">
      <c r="A99" s="12"/>
      <c r="B99" s="136" t="s">
        <v>194</v>
      </c>
    </row>
    <row r="100" spans="1:2">
      <c r="A100" s="12"/>
      <c r="B100" s="136" t="s">
        <v>160</v>
      </c>
    </row>
    <row r="101" spans="1:2">
      <c r="A101" s="12"/>
      <c r="B101" s="136" t="s">
        <v>161</v>
      </c>
    </row>
    <row r="102" spans="1:2">
      <c r="A102" s="12"/>
      <c r="B102" s="136" t="s">
        <v>162</v>
      </c>
    </row>
    <row r="103" spans="1:2">
      <c r="A103" s="12"/>
      <c r="B103" s="136" t="s">
        <v>187</v>
      </c>
    </row>
    <row r="104" spans="1:2">
      <c r="A104" s="12"/>
      <c r="B104" s="136" t="s">
        <v>163</v>
      </c>
    </row>
    <row r="105" spans="1:2">
      <c r="A105" s="12"/>
      <c r="B105" s="136" t="s">
        <v>164</v>
      </c>
    </row>
    <row r="106" spans="1:2">
      <c r="A106" s="12"/>
      <c r="B106" s="136" t="s">
        <v>188</v>
      </c>
    </row>
    <row r="107" spans="1:2">
      <c r="A107" s="12"/>
      <c r="B107" s="136" t="s">
        <v>165</v>
      </c>
    </row>
    <row r="108" spans="1:2">
      <c r="A108" s="12"/>
      <c r="B108" s="136" t="s">
        <v>189</v>
      </c>
    </row>
    <row r="109" spans="1:2">
      <c r="A109" s="12"/>
      <c r="B109" s="136" t="s">
        <v>44</v>
      </c>
    </row>
    <row r="110" spans="1:2">
      <c r="A110" s="12"/>
      <c r="B110" s="136" t="s">
        <v>166</v>
      </c>
    </row>
    <row r="111" spans="1:2">
      <c r="B111" s="136" t="s">
        <v>190</v>
      </c>
    </row>
    <row r="112" spans="1:2">
      <c r="B112" s="136" t="s">
        <v>191</v>
      </c>
    </row>
    <row r="113" spans="2:2" ht="13.5" thickBot="1">
      <c r="B113" s="138" t="s">
        <v>192</v>
      </c>
    </row>
    <row r="143" spans="17:17">
      <c r="Q143" s="221"/>
    </row>
    <row r="144" spans="17:17">
      <c r="Q144" s="221"/>
    </row>
  </sheetData>
  <sortState ref="B53:B113">
    <sortCondition ref="B53"/>
  </sortState>
  <mergeCells count="7">
    <mergeCell ref="D13:M13"/>
    <mergeCell ref="N14:N23"/>
    <mergeCell ref="D16:G16"/>
    <mergeCell ref="D21:G21"/>
    <mergeCell ref="Q143:Q144"/>
    <mergeCell ref="I16:L16"/>
    <mergeCell ref="I21:L21"/>
  </mergeCells>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1:Q3"/>
  <sheetViews>
    <sheetView zoomScale="90" zoomScaleNormal="90" workbookViewId="0">
      <selection activeCell="B47" sqref="B47"/>
    </sheetView>
  </sheetViews>
  <sheetFormatPr defaultColWidth="11.42578125" defaultRowHeight="12.75"/>
  <cols>
    <col min="1" max="1" width="23.85546875" style="102" bestFit="1" customWidth="1"/>
    <col min="2" max="2" width="27.5703125" style="102" bestFit="1" customWidth="1"/>
    <col min="3" max="3" width="12.42578125" style="102" bestFit="1" customWidth="1"/>
    <col min="4" max="4" width="11.42578125" style="102"/>
    <col min="5" max="5" width="12.7109375" style="102" bestFit="1" customWidth="1"/>
    <col min="6" max="6" width="11.42578125" style="107"/>
    <col min="7" max="7" width="11.42578125" style="102"/>
    <col min="8" max="9" width="14.140625" style="108" bestFit="1" customWidth="1"/>
    <col min="10" max="10" width="13.5703125" style="108" bestFit="1" customWidth="1"/>
    <col min="11" max="11" width="11.42578125" style="108"/>
    <col min="12" max="12" width="19.85546875" style="108" bestFit="1" customWidth="1"/>
    <col min="13" max="13" width="11.42578125" style="113"/>
    <col min="14" max="17" width="11.42578125" style="110"/>
    <col min="19" max="19" width="23.85546875" bestFit="1" customWidth="1"/>
    <col min="24" max="24" width="23.85546875" bestFit="1" customWidth="1"/>
    <col min="26" max="26" width="20.85546875" bestFit="1" customWidth="1"/>
  </cols>
  <sheetData>
    <row r="1" spans="1:17" s="106" customFormat="1" ht="62.25" customHeight="1">
      <c r="A1" s="105" t="s">
        <v>52</v>
      </c>
      <c r="B1" s="105" t="s">
        <v>128</v>
      </c>
      <c r="C1" s="105" t="s">
        <v>53</v>
      </c>
      <c r="D1" s="105" t="s">
        <v>54</v>
      </c>
      <c r="E1" s="105" t="s">
        <v>74</v>
      </c>
      <c r="F1" s="105" t="s">
        <v>55</v>
      </c>
      <c r="G1" s="105" t="s">
        <v>56</v>
      </c>
      <c r="H1" s="105" t="s">
        <v>57</v>
      </c>
      <c r="I1" s="105" t="s">
        <v>58</v>
      </c>
      <c r="J1" s="105" t="s">
        <v>59</v>
      </c>
      <c r="K1" s="105" t="s">
        <v>125</v>
      </c>
      <c r="L1" s="105" t="s">
        <v>126</v>
      </c>
      <c r="M1" s="104" t="s">
        <v>60</v>
      </c>
      <c r="N1" s="105" t="s">
        <v>61</v>
      </c>
      <c r="O1" s="105" t="s">
        <v>62</v>
      </c>
      <c r="P1" s="105" t="s">
        <v>63</v>
      </c>
      <c r="Q1" s="105" t="s">
        <v>64</v>
      </c>
    </row>
    <row r="2" spans="1:17">
      <c r="K2" s="109"/>
      <c r="L2" s="109"/>
    </row>
    <row r="3" spans="1:17">
      <c r="C3" s="112"/>
      <c r="D3" s="112"/>
      <c r="E3" s="111"/>
    </row>
  </sheetData>
  <sortState ref="I2:I7">
    <sortCondition ref="I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5</vt:i4>
      </vt:variant>
    </vt:vector>
  </HeadingPairs>
  <TitlesOfParts>
    <vt:vector size="9" baseType="lpstr">
      <vt:lpstr>Accueil</vt:lpstr>
      <vt:lpstr>Feuil2</vt:lpstr>
      <vt:lpstr>Feuil3</vt:lpstr>
      <vt:lpstr>Gain DGOS</vt:lpstr>
      <vt:lpstr>Coordonnateur</vt:lpstr>
      <vt:lpstr>Séparateur</vt:lpstr>
      <vt:lpstr>TypedeLeviers</vt:lpstr>
      <vt:lpstr>TypeMarché</vt:lpstr>
      <vt:lpstr>Ville</vt:lpstr>
    </vt:vector>
  </TitlesOfParts>
  <Company>LA POSTE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 STOLL</dc:creator>
  <cp:lastModifiedBy>mduquesn</cp:lastModifiedBy>
  <cp:lastPrinted>2015-05-15T09:15:35Z</cp:lastPrinted>
  <dcterms:created xsi:type="dcterms:W3CDTF">2012-09-03T10:38:27Z</dcterms:created>
  <dcterms:modified xsi:type="dcterms:W3CDTF">2015-05-22T13:18:27Z</dcterms:modified>
</cp:coreProperties>
</file>