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490" windowHeight="7530"/>
  </bookViews>
  <sheets>
    <sheet name="Feuil1" sheetId="1" r:id="rId1"/>
    <sheet name="Feuil2" sheetId="2" r:id="rId2"/>
  </sheets>
  <definedNames>
    <definedName name="JRSFERIES">Feuil2!$A$1:$A$27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8" i="1"/>
  <c r="I8"/>
  <c r="C1" i="2"/>
  <c r="K2" i="1"/>
  <c r="K3"/>
  <c r="K4"/>
  <c r="K5"/>
  <c r="K6"/>
  <c r="K7"/>
  <c r="K9"/>
  <c r="K10"/>
  <c r="I2"/>
  <c r="I3"/>
  <c r="I4"/>
  <c r="I5"/>
  <c r="I6"/>
  <c r="I7"/>
  <c r="I9"/>
  <c r="I10"/>
</calcChain>
</file>

<file path=xl/sharedStrings.xml><?xml version="1.0" encoding="utf-8"?>
<sst xmlns="http://schemas.openxmlformats.org/spreadsheetml/2006/main" count="61" uniqueCount="29">
  <si>
    <t>ACTIF /
INACTIF</t>
  </si>
  <si>
    <t>SEDENTARITE</t>
  </si>
  <si>
    <t>ETAT</t>
  </si>
  <si>
    <t>DATE</t>
  </si>
  <si>
    <t>INACTIF</t>
  </si>
  <si>
    <t>SEDENTAIRE</t>
  </si>
  <si>
    <t>OUI</t>
  </si>
  <si>
    <t>FAIT</t>
  </si>
  <si>
    <t>ACTIF</t>
  </si>
  <si>
    <t>SEMI-SEDENTAIRE</t>
  </si>
  <si>
    <t>REFUS</t>
  </si>
  <si>
    <t>DATE DU BILAN</t>
  </si>
  <si>
    <t>ETAT DU BILAN</t>
  </si>
  <si>
    <t>NOM</t>
  </si>
  <si>
    <t>PATOCHE Eric</t>
  </si>
  <si>
    <t>DEBUT</t>
  </si>
  <si>
    <t>ELEC</t>
  </si>
  <si>
    <t>ACCEPTE</t>
  </si>
  <si>
    <t>TEST</t>
  </si>
  <si>
    <t>DOCUMENTS</t>
  </si>
  <si>
    <t>TR</t>
  </si>
  <si>
    <t>GERARD Marie</t>
  </si>
  <si>
    <t>RENAUD Fred</t>
  </si>
  <si>
    <t>RABIER Lou</t>
  </si>
  <si>
    <t>INES Yann</t>
  </si>
  <si>
    <t>VERDIER Luc</t>
  </si>
  <si>
    <t>MINI Julie</t>
  </si>
  <si>
    <t>PARADE Dominique</t>
  </si>
  <si>
    <t>REFUSE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</si>
</sst>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b/>
      <sz val="12"/>
      <color indexed="9"/>
      <name val="Calibri"/>
      <family val="2"/>
    </font>
    <font>
      <b/>
      <sz val="10"/>
      <color indexed="8"/>
      <name val="Calibri"/>
      <family val="2"/>
    </font>
    <font>
      <b/>
      <sz val="11"/>
      <name val="Arial"/>
      <family val="2"/>
    </font>
    <font>
      <b/>
      <sz val="10"/>
      <name val="Arial"/>
      <family val="2"/>
    </font>
    <font>
      <b/>
      <sz val="10"/>
      <color indexed="10"/>
      <name val="Calibri"/>
      <family val="2"/>
    </font>
    <font>
      <sz val="11"/>
      <name val="Calibri"/>
      <family val="2"/>
    </font>
    <font>
      <sz val="10"/>
      <color indexed="8"/>
      <name val="Calibri"/>
      <family val="2"/>
    </font>
    <font>
      <sz val="10"/>
      <color theme="1"/>
      <name val="Calibri"/>
      <family val="2"/>
      <scheme val="minor"/>
    </font>
    <font>
      <b/>
      <sz val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CCCC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Dashed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Dash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Dashed">
        <color indexed="64"/>
      </right>
      <top style="thin">
        <color indexed="64"/>
      </top>
      <bottom/>
      <diagonal/>
    </border>
    <border>
      <left style="mediumDashed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2" borderId="0" xfId="0" applyFont="1" applyFill="1" applyAlignment="1">
      <alignment horizontal="center" vertical="center" wrapText="1"/>
    </xf>
    <xf numFmtId="14" fontId="1" fillId="2" borderId="2" xfId="0" applyNumberFormat="1" applyFont="1" applyFill="1" applyBorder="1" applyAlignment="1">
      <alignment horizontal="center" vertical="top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left" vertical="center" wrapText="1"/>
    </xf>
    <xf numFmtId="0" fontId="4" fillId="0" borderId="8" xfId="0" applyFont="1" applyFill="1" applyBorder="1" applyAlignment="1">
      <alignment horizontal="center" vertical="center"/>
    </xf>
    <xf numFmtId="14" fontId="5" fillId="0" borderId="6" xfId="0" applyNumberFormat="1" applyFont="1" applyFill="1" applyBorder="1" applyAlignment="1">
      <alignment horizontal="center" vertical="center"/>
    </xf>
    <xf numFmtId="14" fontId="6" fillId="0" borderId="6" xfId="0" applyNumberFormat="1" applyFont="1" applyFill="1" applyBorder="1" applyAlignment="1">
      <alignment horizontal="center" vertical="center"/>
    </xf>
    <xf numFmtId="14" fontId="7" fillId="0" borderId="8" xfId="0" applyNumberFormat="1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14" fontId="8" fillId="0" borderId="10" xfId="0" applyNumberFormat="1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9" fillId="4" borderId="7" xfId="0" applyFont="1" applyFill="1" applyBorder="1" applyAlignment="1">
      <alignment horizontal="center" vertical="center" wrapText="1"/>
    </xf>
    <xf numFmtId="0" fontId="9" fillId="4" borderId="4" xfId="0" applyFont="1" applyFill="1" applyBorder="1" applyAlignment="1">
      <alignment horizontal="center" vertical="center" wrapText="1"/>
    </xf>
    <xf numFmtId="14" fontId="0" fillId="0" borderId="0" xfId="0" applyNumberFormat="1"/>
  </cellXfs>
  <cellStyles count="1">
    <cellStyle name="Normal" xfId="0" builtinId="0"/>
  </cellStyles>
  <dxfs count="52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4" tint="0.59996337778862885"/>
        </patternFill>
      </fill>
    </dxf>
    <dxf>
      <fill>
        <patternFill>
          <bgColor rgb="FFFF6699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FFCC00"/>
        </patternFill>
      </fill>
    </dxf>
    <dxf>
      <fill>
        <patternFill>
          <bgColor rgb="FFFF66CC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 patternType="lightUp"/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FFCC00"/>
        </patternFill>
      </fill>
    </dxf>
    <dxf>
      <fill>
        <patternFill>
          <bgColor rgb="FFFF66CC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4" tint="0.59996337778862885"/>
        </patternFill>
      </fill>
    </dxf>
    <dxf>
      <fill>
        <patternFill>
          <bgColor rgb="FFFF6699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 patternType="lightUp"/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FFCC00"/>
        </patternFill>
      </fill>
    </dxf>
    <dxf>
      <fill>
        <patternFill>
          <bgColor rgb="FFFF66CC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4" tint="0.59996337778862885"/>
        </patternFill>
      </fill>
    </dxf>
    <dxf>
      <fill>
        <patternFill>
          <bgColor rgb="FFFF6699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 patternType="lightUp"/>
      </fill>
    </dxf>
    <dxf>
      <fill>
        <patternFill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Calibri"/>
        <scheme val="none"/>
      </font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dd/mm/yyyy"/>
      <alignment horizontal="center" vertical="center" textRotation="0" wrapText="0" indent="0" relativeIndent="255" justifyLastLine="0" shrinkToFit="0" readingOrder="0"/>
      <border diagonalUp="0" diagonalDown="0">
        <left style="mediumDashed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Calibri"/>
        <scheme val="none"/>
      </font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mediumDashed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Calibri"/>
        <scheme val="none"/>
      </font>
      <numFmt numFmtId="164" formatCode="dd/mm/yyyy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Calibri"/>
        <scheme val="none"/>
      </font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Calibri"/>
        <scheme val="none"/>
      </font>
      <alignment horizontal="center" vertical="center" textRotation="0" wrapText="1" indent="0" relativeIndent="255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Calibri"/>
        <scheme val="none"/>
      </font>
      <numFmt numFmtId="164" formatCode="dd/mm/yyyy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mediumDashed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Calibri"/>
        <scheme val="none"/>
      </font>
      <numFmt numFmtId="164" formatCode="dd/mm/yyyy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164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10"/>
        <name val="Calibri"/>
        <scheme val="none"/>
      </font>
      <numFmt numFmtId="164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solid">
          <fgColor indexed="64"/>
          <bgColor indexed="22"/>
        </patternFill>
      </fill>
      <alignment horizontal="left" vertical="center" textRotation="0" wrapText="1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right style="mediumDashed">
          <color indexed="64"/>
        </right>
        <bottom style="thin">
          <color indexed="64"/>
        </bottom>
      </border>
    </dxf>
  </dxfs>
  <tableStyles count="0" defaultTableStyle="TableStyleMedium2" defaultPivotStyle="PivotStyleLight16"/>
  <colors>
    <mruColors>
      <color rgb="FFFF66CC"/>
      <color rgb="FFFFCC00"/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L10" totalsRowShown="0" tableBorderDxfId="51">
  <autoFilter ref="A1:L10"/>
  <tableColumns count="12">
    <tableColumn id="1" name="NOM" dataDxfId="50"/>
    <tableColumn id="2" name="ACTIF /_x000a_INACTIF" dataDxfId="49"/>
    <tableColumn id="3" name="DEBUT" dataDxfId="48"/>
    <tableColumn id="4" name="ELEC" dataDxfId="47"/>
    <tableColumn id="5" name="TEST" dataDxfId="46"/>
    <tableColumn id="6" name="DOCUMENTS" dataDxfId="45"/>
    <tableColumn id="7" name="SEDENTARITE" dataDxfId="44"/>
    <tableColumn id="8" name="TR" dataDxfId="43"/>
    <tableColumn id="9" name="DATE" dataDxfId="42">
      <calculatedColumnFormula>IF(Tableau1[[#This Row],[TR]]="OUI",WORKDAY(Tableau1[[#This Row],[DEBUT]],44,JRSFERIES)," ")</calculatedColumnFormula>
    </tableColumn>
    <tableColumn id="10" name="ETAT" dataDxfId="41"/>
    <tableColumn id="11" name="DATE DU BILAN" dataDxfId="40">
      <calculatedColumnFormula>Tableau1[[#This Row],[DEBUT]]+30</calculatedColumnFormula>
    </tableColumn>
    <tableColumn id="12" name="ETAT DU BILAN" dataDxfId="39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0"/>
  <sheetViews>
    <sheetView tabSelected="1" workbookViewId="0"/>
  </sheetViews>
  <sheetFormatPr defaultColWidth="11.42578125" defaultRowHeight="15"/>
  <cols>
    <col min="1" max="1" width="22" customWidth="1"/>
    <col min="2" max="2" width="13" bestFit="1" customWidth="1"/>
    <col min="6" max="6" width="13.42578125" customWidth="1"/>
    <col min="7" max="7" width="15.7109375" bestFit="1" customWidth="1"/>
    <col min="11" max="11" width="11.85546875" customWidth="1"/>
    <col min="12" max="12" width="10.85546875" customWidth="1"/>
  </cols>
  <sheetData>
    <row r="1" spans="1:12" ht="31.5">
      <c r="A1" s="1" t="s">
        <v>13</v>
      </c>
      <c r="B1" s="2" t="s">
        <v>0</v>
      </c>
      <c r="C1" s="3" t="s">
        <v>15</v>
      </c>
      <c r="D1" s="3" t="s">
        <v>16</v>
      </c>
      <c r="E1" s="4" t="s">
        <v>18</v>
      </c>
      <c r="F1" s="7" t="s">
        <v>19</v>
      </c>
      <c r="G1" s="5" t="s">
        <v>1</v>
      </c>
      <c r="H1" s="4" t="s">
        <v>20</v>
      </c>
      <c r="I1" s="4" t="s">
        <v>3</v>
      </c>
      <c r="J1" s="6" t="s">
        <v>2</v>
      </c>
      <c r="K1" s="18" t="s">
        <v>11</v>
      </c>
      <c r="L1" s="19" t="s">
        <v>12</v>
      </c>
    </row>
    <row r="2" spans="1:12">
      <c r="A2" s="8" t="s">
        <v>14</v>
      </c>
      <c r="B2" s="9" t="s">
        <v>4</v>
      </c>
      <c r="C2" s="10">
        <v>42891</v>
      </c>
      <c r="D2" s="11" t="s">
        <v>17</v>
      </c>
      <c r="E2" s="12">
        <v>42625</v>
      </c>
      <c r="F2" s="12">
        <v>42625</v>
      </c>
      <c r="G2" s="13" t="s">
        <v>5</v>
      </c>
      <c r="H2" s="14" t="s">
        <v>6</v>
      </c>
      <c r="I2" s="12">
        <f>IF(Tableau1[[#This Row],[TR]]="OUI",WORKDAY(Tableau1[[#This Row],[DEBUT]],44,JRSFERIES)," ")</f>
        <v>42954</v>
      </c>
      <c r="J2" s="15" t="s">
        <v>7</v>
      </c>
      <c r="K2" s="16">
        <f>Tableau1[[#This Row],[DEBUT]]+30</f>
        <v>42921</v>
      </c>
      <c r="L2" s="17" t="s">
        <v>7</v>
      </c>
    </row>
    <row r="3" spans="1:12">
      <c r="A3" s="8" t="s">
        <v>21</v>
      </c>
      <c r="B3" s="9" t="s">
        <v>8</v>
      </c>
      <c r="C3" s="10">
        <v>42943</v>
      </c>
      <c r="D3" s="11" t="s">
        <v>28</v>
      </c>
      <c r="E3" s="12">
        <v>42625</v>
      </c>
      <c r="F3" s="12">
        <v>42625</v>
      </c>
      <c r="G3" s="13" t="s">
        <v>5</v>
      </c>
      <c r="H3" s="14" t="s">
        <v>6</v>
      </c>
      <c r="I3" s="12">
        <f>IF(Tableau1[[#This Row],[TR]]="OUI",WORKDAY(Tableau1[[#This Row],[DEBUT]],44,JRSFERIES)," ")</f>
        <v>43006</v>
      </c>
      <c r="J3" s="15"/>
      <c r="K3" s="16">
        <f>Tableau1[[#This Row],[DEBUT]]+30</f>
        <v>42973</v>
      </c>
      <c r="L3" s="17"/>
    </row>
    <row r="4" spans="1:12">
      <c r="A4" s="8" t="s">
        <v>22</v>
      </c>
      <c r="B4" s="9" t="s">
        <v>8</v>
      </c>
      <c r="C4" s="10">
        <v>42995</v>
      </c>
      <c r="D4" s="11" t="s">
        <v>17</v>
      </c>
      <c r="E4" s="12">
        <v>42990</v>
      </c>
      <c r="F4" s="12">
        <v>42990</v>
      </c>
      <c r="G4" s="13" t="s">
        <v>5</v>
      </c>
      <c r="H4" s="14" t="s">
        <v>6</v>
      </c>
      <c r="I4" s="12">
        <f>IF(Tableau1[[#This Row],[TR]]="OUI",WORKDAY(Tableau1[[#This Row],[DEBUT]],44,JRSFERIES)," ")</f>
        <v>43056</v>
      </c>
      <c r="J4" s="15"/>
      <c r="K4" s="16">
        <f>Tableau1[[#This Row],[DEBUT]]+30</f>
        <v>43025</v>
      </c>
      <c r="L4" s="17"/>
    </row>
    <row r="5" spans="1:12">
      <c r="A5" s="8" t="s">
        <v>23</v>
      </c>
      <c r="B5" s="9" t="s">
        <v>4</v>
      </c>
      <c r="C5" s="10">
        <v>42891</v>
      </c>
      <c r="D5" s="11" t="s">
        <v>17</v>
      </c>
      <c r="E5" s="12">
        <v>42625</v>
      </c>
      <c r="F5" s="12">
        <v>42625</v>
      </c>
      <c r="G5" s="13" t="s">
        <v>5</v>
      </c>
      <c r="H5" s="14" t="s">
        <v>10</v>
      </c>
      <c r="I5" s="12" t="str">
        <f>IF(Tableau1[[#This Row],[TR]]="OUI",WORKDAY(Tableau1[[#This Row],[DEBUT]],44,JRSFERIES)," ")</f>
        <v xml:space="preserve"> </v>
      </c>
      <c r="J5" s="15"/>
      <c r="K5" s="16">
        <f>Tableau1[[#This Row],[DEBUT]]+30</f>
        <v>42921</v>
      </c>
      <c r="L5" s="17"/>
    </row>
    <row r="6" spans="1:12">
      <c r="A6" s="8" t="s">
        <v>24</v>
      </c>
      <c r="B6" s="9" t="s">
        <v>8</v>
      </c>
      <c r="C6" s="10">
        <v>42943</v>
      </c>
      <c r="D6" s="11" t="s">
        <v>17</v>
      </c>
      <c r="E6" s="12">
        <v>42990</v>
      </c>
      <c r="F6" s="12">
        <v>42990</v>
      </c>
      <c r="G6" s="13" t="s">
        <v>5</v>
      </c>
      <c r="H6" s="14" t="s">
        <v>6</v>
      </c>
      <c r="I6" s="12">
        <f>IF(Tableau1[[#This Row],[TR]]="OUI",WORKDAY(Tableau1[[#This Row],[DEBUT]],44,JRSFERIES)," ")</f>
        <v>43006</v>
      </c>
      <c r="J6" s="15"/>
      <c r="K6" s="16">
        <f>Tableau1[[#This Row],[DEBUT]]+30</f>
        <v>42973</v>
      </c>
      <c r="L6" s="17"/>
    </row>
    <row r="7" spans="1:12">
      <c r="A7" s="8" t="s">
        <v>25</v>
      </c>
      <c r="B7" s="9" t="s">
        <v>4</v>
      </c>
      <c r="C7" s="10">
        <v>42891</v>
      </c>
      <c r="D7" s="11" t="s">
        <v>17</v>
      </c>
      <c r="E7" s="12">
        <v>42625</v>
      </c>
      <c r="F7" s="12">
        <v>42625</v>
      </c>
      <c r="G7" s="13" t="s">
        <v>5</v>
      </c>
      <c r="H7" s="14" t="s">
        <v>6</v>
      </c>
      <c r="I7" s="12">
        <f>IF(Tableau1[[#This Row],[TR]]="OUI",WORKDAY(Tableau1[[#This Row],[DEBUT]],44,JRSFERIES)," ")</f>
        <v>42954</v>
      </c>
      <c r="J7" s="15" t="s">
        <v>7</v>
      </c>
      <c r="K7" s="16">
        <f>Tableau1[[#This Row],[DEBUT]]+30</f>
        <v>42921</v>
      </c>
      <c r="L7" s="17" t="s">
        <v>7</v>
      </c>
    </row>
    <row r="8" spans="1:12">
      <c r="A8" s="8" t="s">
        <v>24</v>
      </c>
      <c r="B8" s="9" t="s">
        <v>8</v>
      </c>
      <c r="C8" s="10">
        <v>42943</v>
      </c>
      <c r="D8" s="11" t="s">
        <v>17</v>
      </c>
      <c r="E8" s="12">
        <v>42990</v>
      </c>
      <c r="F8" s="12">
        <v>42990</v>
      </c>
      <c r="G8" s="13" t="s">
        <v>5</v>
      </c>
      <c r="H8" s="14" t="s">
        <v>6</v>
      </c>
      <c r="I8" s="12">
        <f>IF(Tableau1[[#This Row],[TR]]="OUI",WORKDAY(Tableau1[[#This Row],[DEBUT]],44,JRSFERIES)," ")</f>
        <v>43006</v>
      </c>
      <c r="J8" s="15"/>
      <c r="K8" s="16">
        <f>Tableau1[[#This Row],[DEBUT]]+30</f>
        <v>42973</v>
      </c>
      <c r="L8" s="17"/>
    </row>
    <row r="9" spans="1:12">
      <c r="A9" s="8" t="s">
        <v>26</v>
      </c>
      <c r="B9" s="9" t="s">
        <v>8</v>
      </c>
      <c r="C9" s="10">
        <v>42999</v>
      </c>
      <c r="D9" s="11" t="s">
        <v>28</v>
      </c>
      <c r="E9" s="12">
        <v>42990</v>
      </c>
      <c r="F9" s="12">
        <v>42990</v>
      </c>
      <c r="G9" s="13" t="s">
        <v>5</v>
      </c>
      <c r="H9" s="14" t="s">
        <v>6</v>
      </c>
      <c r="I9" s="12">
        <f>IF(Tableau1[[#This Row],[TR]]="OUI",WORKDAY(Tableau1[[#This Row],[DEBUT]],44,JRSFERIES)," ")</f>
        <v>43062</v>
      </c>
      <c r="J9" s="15"/>
      <c r="K9" s="16">
        <f>Tableau1[[#This Row],[DEBUT]]+30</f>
        <v>43029</v>
      </c>
      <c r="L9" s="17"/>
    </row>
    <row r="10" spans="1:12">
      <c r="A10" s="8" t="s">
        <v>27</v>
      </c>
      <c r="B10" s="9" t="s">
        <v>8</v>
      </c>
      <c r="C10" s="10">
        <v>43000</v>
      </c>
      <c r="D10" s="11" t="s">
        <v>17</v>
      </c>
      <c r="E10" s="12">
        <v>42990</v>
      </c>
      <c r="F10" s="12">
        <v>42990</v>
      </c>
      <c r="G10" s="13" t="s">
        <v>9</v>
      </c>
      <c r="H10" s="14" t="s">
        <v>10</v>
      </c>
      <c r="I10" s="12" t="str">
        <f>IF(Tableau1[[#This Row],[TR]]="OUI",WORKDAY(Tableau1[[#This Row],[DEBUT]],44,JRSFERIES)," ")</f>
        <v xml:space="preserve"> </v>
      </c>
      <c r="J10" s="15"/>
      <c r="K10" s="16">
        <f>Tableau1[[#This Row],[DEBUT]]+30</f>
        <v>43030</v>
      </c>
      <c r="L10" s="17"/>
    </row>
  </sheetData>
  <conditionalFormatting sqref="I2:J10">
    <cfRule type="expression" dxfId="12" priority="28">
      <formula>$H2="REFUS"</formula>
    </cfRule>
  </conditionalFormatting>
  <conditionalFormatting sqref="J2:J10 L2:L10">
    <cfRule type="containsText" dxfId="11" priority="29" operator="containsText" text="FAIT">
      <formula>NOT(ISERROR(SEARCH("FAIT",J2)))</formula>
    </cfRule>
  </conditionalFormatting>
  <conditionalFormatting sqref="E2:F10">
    <cfRule type="cellIs" dxfId="10" priority="20" operator="lessThan">
      <formula>TODAY()-365</formula>
    </cfRule>
  </conditionalFormatting>
  <conditionalFormatting sqref="H2:H10">
    <cfRule type="containsText" dxfId="9" priority="23" operator="containsText" text="REFUS">
      <formula>NOT(ISERROR(SEARCH("REFUS",H2)))</formula>
    </cfRule>
    <cfRule type="containsText" dxfId="8" priority="24" operator="containsText" text="OUI">
      <formula>NOT(ISERROR(SEARCH("OUI",H2)))</formula>
    </cfRule>
  </conditionalFormatting>
  <conditionalFormatting sqref="G2:G10">
    <cfRule type="beginsWith" dxfId="7" priority="21" operator="beginsWith" text="SED">
      <formula>LEFT(G2,LEN("SED"))="SED"</formula>
    </cfRule>
    <cfRule type="beginsWith" dxfId="6" priority="22" operator="beginsWith" text="SEMI">
      <formula>LEFT(G2,LEN("SEMI"))="SEMI"</formula>
    </cfRule>
  </conditionalFormatting>
  <conditionalFormatting sqref="D2:D10">
    <cfRule type="beginsWith" dxfId="5" priority="19" operator="beginsWith" text="REFUSE">
      <formula>LEFT(D2,LEN("REFUSE"))="REFUSE"</formula>
    </cfRule>
    <cfRule type="beginsWith" dxfId="4" priority="18" operator="beginsWith" text="ACCEPTE">
      <formula>LEFT(D2,LEN("ACCEPTE"))="ACCEPTE"</formula>
    </cfRule>
  </conditionalFormatting>
  <conditionalFormatting sqref="B2:B10">
    <cfRule type="beginsWith" dxfId="3" priority="16" operator="beginsWith" text="ACTIF">
      <formula>LEFT(B2,LEN("ACTIF"))="ACTIF"</formula>
    </cfRule>
    <cfRule type="beginsWith" dxfId="2" priority="17" operator="beginsWith" text="INACTIF">
      <formula>LEFT(B2,LEN("INACTIF"))="INACTIF"</formula>
    </cfRule>
  </conditionalFormatting>
  <conditionalFormatting sqref="K2:K10">
    <cfRule type="expression" priority="30">
      <formula>$L2="FAIT"</formula>
    </cfRule>
    <cfRule type="cellIs" dxfId="1" priority="31" operator="lessThan">
      <formula>TODAY()</formula>
    </cfRule>
  </conditionalFormatting>
  <conditionalFormatting sqref="I2:I10">
    <cfRule type="cellIs" dxfId="0" priority="26" operator="lessThan">
      <formula>TODAY()</formula>
    </cfRule>
    <cfRule type="expression" priority="27">
      <formula>$J2="FAIT"</formula>
    </cfRule>
  </conditionalFormatting>
  <dataValidations count="5">
    <dataValidation type="list" allowBlank="1" showInputMessage="1" showErrorMessage="1" sqref="B2:B10">
      <formula1>"ACTIF, INACTIF"</formula1>
    </dataValidation>
    <dataValidation type="list" allowBlank="1" showInputMessage="1" showErrorMessage="1" sqref="D2:D10">
      <formula1>"ACCEPTE, REFUSE"</formula1>
    </dataValidation>
    <dataValidation type="list" allowBlank="1" showInputMessage="1" showErrorMessage="1" sqref="G2:G10">
      <formula1>"SEDENTAIRE, SEMI-SEDENTAIRE"</formula1>
    </dataValidation>
    <dataValidation type="list" allowBlank="1" showInputMessage="1" showErrorMessage="1" sqref="H2:H10">
      <formula1>"OUI, REFUS"</formula1>
    </dataValidation>
    <dataValidation type="list" allowBlank="1" showInputMessage="1" showErrorMessage="1" sqref="L2:L10 J2:J10">
      <formula1>" , FAIT"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:C27"/>
  <sheetViews>
    <sheetView workbookViewId="0"/>
  </sheetViews>
  <sheetFormatPr defaultColWidth="11.42578125" defaultRowHeight="15"/>
  <cols>
    <col min="3" max="3" width="15.7109375" customWidth="1"/>
  </cols>
  <sheetData>
    <row r="1" spans="1:3">
      <c r="A1" s="20">
        <v>42930</v>
      </c>
      <c r="C1" s="20">
        <f ca="1">TODAY()</f>
        <v>43007</v>
      </c>
    </row>
    <row r="2" spans="1:3">
      <c r="A2" s="20">
        <v>42962</v>
      </c>
    </row>
    <row r="3" spans="1:3">
      <c r="A3" s="20">
        <v>43040</v>
      </c>
    </row>
    <row r="4" spans="1:3">
      <c r="A4" s="20">
        <v>43050</v>
      </c>
    </row>
    <row r="5" spans="1:3">
      <c r="A5" s="20">
        <v>43094</v>
      </c>
    </row>
    <row r="6" spans="1:3">
      <c r="A6" s="20">
        <v>43101</v>
      </c>
    </row>
    <row r="7" spans="1:3">
      <c r="A7" s="20">
        <v>43192</v>
      </c>
    </row>
    <row r="8" spans="1:3">
      <c r="A8" s="20">
        <v>43221</v>
      </c>
    </row>
    <row r="9" spans="1:3">
      <c r="A9" s="20">
        <v>43228</v>
      </c>
    </row>
    <row r="10" spans="1:3">
      <c r="A10" s="20">
        <v>43230</v>
      </c>
    </row>
    <row r="11" spans="1:3">
      <c r="A11" s="20">
        <v>43241</v>
      </c>
    </row>
    <row r="12" spans="1:3">
      <c r="A12" s="20">
        <v>43295</v>
      </c>
    </row>
    <row r="13" spans="1:3">
      <c r="A13" s="20">
        <v>43327</v>
      </c>
    </row>
    <row r="14" spans="1:3">
      <c r="A14" s="20">
        <v>43405</v>
      </c>
    </row>
    <row r="15" spans="1:3">
      <c r="A15" s="20">
        <v>43415</v>
      </c>
    </row>
    <row r="16" spans="1:3">
      <c r="A16" s="20">
        <v>43459</v>
      </c>
    </row>
    <row r="17" spans="1:1">
      <c r="A17" s="20">
        <v>43466</v>
      </c>
    </row>
    <row r="18" spans="1:1">
      <c r="A18" s="20">
        <v>43577</v>
      </c>
    </row>
    <row r="19" spans="1:1">
      <c r="A19" s="20">
        <v>43586</v>
      </c>
    </row>
    <row r="20" spans="1:1">
      <c r="A20" s="20">
        <v>43593</v>
      </c>
    </row>
    <row r="21" spans="1:1">
      <c r="A21" s="20">
        <v>43615</v>
      </c>
    </row>
    <row r="22" spans="1:1">
      <c r="A22" s="20">
        <v>43626</v>
      </c>
    </row>
    <row r="23" spans="1:1">
      <c r="A23" s="20">
        <v>43660</v>
      </c>
    </row>
    <row r="24" spans="1:1">
      <c r="A24" s="20">
        <v>43692</v>
      </c>
    </row>
    <row r="25" spans="1:1">
      <c r="A25" s="20">
        <v>43770</v>
      </c>
    </row>
    <row r="26" spans="1:1">
      <c r="A26" s="20">
        <v>43780</v>
      </c>
    </row>
    <row r="27" spans="1:1">
      <c r="A27" s="20">
        <v>43824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Feuil1</vt:lpstr>
      <vt:lpstr>Feuil2</vt:lpstr>
      <vt:lpstr>JRSFERIES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ARRIETA ESQUIROZ Sandra</dc:creator>
  <cp:lastModifiedBy>Carim</cp:lastModifiedBy>
  <dcterms:created xsi:type="dcterms:W3CDTF">2017-09-29T10:06:13Z</dcterms:created>
  <dcterms:modified xsi:type="dcterms:W3CDTF">2017-09-29T18:28:57Z</dcterms:modified>
</cp:coreProperties>
</file>