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ate1904="1" defaultThemeVersion="124226"/>
  <bookViews>
    <workbookView xWindow="240" yWindow="135" windowWidth="15480" windowHeight="7815"/>
  </bookViews>
  <sheets>
    <sheet name="Mai 2015" sheetId="1" r:id="rId1"/>
    <sheet name="Feuil2" sheetId="2" r:id="rId2"/>
  </sheets>
  <definedNames>
    <definedName name="Fériés">Feuil2!$E$2:$E$14</definedName>
  </definedNames>
  <calcPr calcId="125725"/>
</workbook>
</file>

<file path=xl/calcChain.xml><?xml version="1.0" encoding="utf-8"?>
<calcChain xmlns="http://schemas.openxmlformats.org/spreadsheetml/2006/main">
  <c r="E14" i="2"/>
  <c r="E13"/>
  <c r="E12"/>
  <c r="E11"/>
  <c r="E10"/>
  <c r="E9"/>
  <c r="E4"/>
  <c r="E7" s="1"/>
  <c r="E6"/>
  <c r="E5"/>
  <c r="E3"/>
  <c r="E2"/>
  <c r="B3" i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E8" i="2" l="1"/>
  <c r="B4" i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G16" l="1"/>
  <c r="G15"/>
  <c r="G14"/>
  <c r="G13"/>
  <c r="G12"/>
  <c r="G11"/>
  <c r="G10"/>
  <c r="G9"/>
  <c r="G8"/>
  <c r="G7"/>
  <c r="G6"/>
  <c r="G5"/>
  <c r="G4" l="1"/>
  <c r="G17"/>
  <c r="G18"/>
  <c r="G19"/>
  <c r="G20"/>
  <c r="G21"/>
  <c r="G22"/>
  <c r="G23"/>
  <c r="G24"/>
  <c r="G25"/>
  <c r="G26"/>
  <c r="G27"/>
  <c r="G28"/>
  <c r="G29"/>
  <c r="G30"/>
  <c r="G31"/>
  <c r="G32"/>
  <c r="G33"/>
  <c r="G3"/>
  <c r="G34" l="1"/>
</calcChain>
</file>

<file path=xl/sharedStrings.xml><?xml version="1.0" encoding="utf-8"?>
<sst xmlns="http://schemas.openxmlformats.org/spreadsheetml/2006/main" count="31" uniqueCount="31">
  <si>
    <t>Début AM</t>
  </si>
  <si>
    <t>Fin AM</t>
  </si>
  <si>
    <t>Début PM</t>
  </si>
  <si>
    <t>Fin PM</t>
  </si>
  <si>
    <t>Total journalier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</si>
  <si>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</si>
  <si>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</si>
  <si>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</si>
  <si>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</si>
  <si>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</si>
  <si>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</si>
  <si>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</si>
  <si>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</si>
  <si>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</si>
  <si>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</si>
  <si>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</si>
  <si>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</si>
  <si>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</si>
  <si>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</si>
  <si>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</si>
  <si>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</si>
  <si>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</si>
  <si>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</si>
  <si>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</si>
  <si>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</si>
  <si>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</si>
  <si>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Toussaint</t>
  </si>
  <si>
    <t>Armistice 14-18</t>
  </si>
  <si>
    <t>Noël</t>
  </si>
  <si>
    <t>Noël 2014</t>
  </si>
  <si>
    <t>Jour de l'an 2016</t>
  </si>
</sst>
</file>

<file path=xl/styles.xml><?xml version="1.0" encoding="utf-8"?>
<styleSheet xmlns="http://schemas.openxmlformats.org/spreadsheetml/2006/main">
  <numFmts count="7">
    <numFmt numFmtId="164" formatCode="h:mm;@"/>
    <numFmt numFmtId="165" formatCode="[h]:mm"/>
    <numFmt numFmtId="166" formatCode="dddd"/>
    <numFmt numFmtId="167" formatCode="dd"/>
    <numFmt numFmtId="168" formatCode="ddd\ dd\ mmmm\ yyyy"/>
    <numFmt numFmtId="169" formatCode="ddd\ dd\ mmmm"/>
    <numFmt numFmtId="170" formatCode="ddd\ dd\ mmmm;;"/>
  </numFmts>
  <fonts count="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166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5" fillId="3" borderId="18" xfId="0" applyFont="1" applyFill="1" applyBorder="1"/>
    <xf numFmtId="168" fontId="5" fillId="3" borderId="19" xfId="0" applyNumberFormat="1" applyFont="1" applyFill="1" applyBorder="1" applyAlignment="1">
      <alignment horizontal="center"/>
    </xf>
    <xf numFmtId="0" fontId="0" fillId="0" borderId="18" xfId="0" applyBorder="1"/>
    <xf numFmtId="169" fontId="0" fillId="0" borderId="19" xfId="0" applyNumberFormat="1" applyBorder="1" applyAlignment="1">
      <alignment horizontal="center"/>
    </xf>
    <xf numFmtId="0" fontId="0" fillId="4" borderId="18" xfId="0" applyFill="1" applyBorder="1"/>
    <xf numFmtId="170" fontId="0" fillId="4" borderId="19" xfId="0" applyNumberFormat="1" applyFill="1" applyBorder="1" applyAlignment="1">
      <alignment horizontal="center"/>
    </xf>
    <xf numFmtId="16" fontId="0" fillId="0" borderId="18" xfId="0" applyNumberFormat="1" applyBorder="1"/>
  </cellXfs>
  <cellStyles count="1">
    <cellStyle name="Normal" xfId="0" builtinId="0"/>
  </cellStyles>
  <dxfs count="8">
    <dxf>
      <fill>
        <patternFill>
          <bgColor theme="0" tint="-0.34998626667073579"/>
        </patternFill>
      </fill>
    </dxf>
    <dxf>
      <fill>
        <patternFill>
          <bgColor rgb="FFFF2929"/>
        </patternFill>
      </fill>
    </dxf>
    <dxf>
      <fill>
        <patternFill>
          <bgColor rgb="FFFF2929"/>
        </patternFill>
      </fill>
    </dxf>
    <dxf>
      <fill>
        <patternFill>
          <bgColor theme="0" tint="-0.34998626667073579"/>
        </patternFill>
      </fill>
    </dxf>
    <dxf>
      <fill>
        <patternFill>
          <bgColor rgb="FFFF2929"/>
        </patternFill>
      </fill>
    </dxf>
    <dxf>
      <fill>
        <patternFill>
          <bgColor theme="0" tint="-0.34998626667073579"/>
        </patternFill>
      </fill>
    </dxf>
    <dxf>
      <fill>
        <patternFill>
          <bgColor rgb="FFFF292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2929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5" fmlaLink="$B$2" fmlaRange="Feuil2!$B$2:$B$13" noThreeD="1" sel="5" val="4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34"/>
  <sheetViews>
    <sheetView tabSelected="1" zoomScaleNormal="100" workbookViewId="0">
      <selection activeCell="A3" sqref="A3"/>
    </sheetView>
  </sheetViews>
  <sheetFormatPr defaultColWidth="11.42578125" defaultRowHeight="15"/>
  <cols>
    <col min="1" max="1" width="11.42578125" style="1"/>
    <col min="2" max="2" width="11.42578125" style="1" customWidth="1"/>
    <col min="3" max="6" width="10.42578125" style="1" customWidth="1"/>
    <col min="7" max="7" width="14.5703125" style="1" bestFit="1" customWidth="1"/>
    <col min="8" max="16384" width="11.42578125" style="1"/>
  </cols>
  <sheetData>
    <row r="2" spans="1:7" ht="15.75">
      <c r="A2" s="21">
        <v>2015</v>
      </c>
      <c r="B2" s="1">
        <v>5</v>
      </c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</row>
    <row r="3" spans="1:7">
      <c r="A3" s="20">
        <f>DATE(A2,B2,1)</f>
        <v>40663</v>
      </c>
      <c r="B3" s="22">
        <f>DATE(A2,B2,1)</f>
        <v>40663</v>
      </c>
      <c r="C3" s="11">
        <v>0.375</v>
      </c>
      <c r="D3" s="12">
        <v>0.5</v>
      </c>
      <c r="E3" s="12">
        <v>0.54166666666666663</v>
      </c>
      <c r="F3" s="13">
        <v>0.70833333333333337</v>
      </c>
      <c r="G3" s="14">
        <f>(D3-C3)+(F3-E3)</f>
        <v>0.29166666666666674</v>
      </c>
    </row>
    <row r="4" spans="1:7">
      <c r="A4" s="20">
        <f>A3+1</f>
        <v>40664</v>
      </c>
      <c r="B4" s="22">
        <f>B3+1</f>
        <v>40664</v>
      </c>
      <c r="C4" s="11">
        <v>0.375</v>
      </c>
      <c r="D4" s="12">
        <v>0.5</v>
      </c>
      <c r="E4" s="12">
        <v>0.54166666666666663</v>
      </c>
      <c r="F4" s="13">
        <v>0.70833333333333337</v>
      </c>
      <c r="G4" s="4">
        <f t="shared" ref="G4:G33" si="0">(D4-C4)+(F4-E4)</f>
        <v>0.29166666666666674</v>
      </c>
    </row>
    <row r="5" spans="1:7">
      <c r="A5" s="20">
        <f t="shared" ref="A5:A33" si="1">A4+1</f>
        <v>40665</v>
      </c>
      <c r="B5" s="22">
        <f t="shared" ref="B5:B32" si="2">B4+1</f>
        <v>40665</v>
      </c>
      <c r="C5" s="11">
        <v>0.375</v>
      </c>
      <c r="D5" s="12">
        <v>0.5</v>
      </c>
      <c r="E5" s="12">
        <v>0.54166666666666663</v>
      </c>
      <c r="F5" s="13">
        <v>0.70833333333333337</v>
      </c>
      <c r="G5" s="4">
        <f t="shared" ref="G5:G16" si="3">(D5-C5)+(F5-E5)</f>
        <v>0.29166666666666674</v>
      </c>
    </row>
    <row r="6" spans="1:7">
      <c r="A6" s="20">
        <f t="shared" si="1"/>
        <v>40666</v>
      </c>
      <c r="B6" s="22">
        <f t="shared" si="2"/>
        <v>40666</v>
      </c>
      <c r="C6" s="11">
        <v>0.375</v>
      </c>
      <c r="D6" s="12">
        <v>0.5</v>
      </c>
      <c r="E6" s="12">
        <v>0.54166666666666663</v>
      </c>
      <c r="F6" s="13">
        <v>0.70833333333333337</v>
      </c>
      <c r="G6" s="4">
        <f t="shared" si="3"/>
        <v>0.29166666666666674</v>
      </c>
    </row>
    <row r="7" spans="1:7">
      <c r="A7" s="20">
        <f t="shared" si="1"/>
        <v>40667</v>
      </c>
      <c r="B7" s="22">
        <f t="shared" si="2"/>
        <v>40667</v>
      </c>
      <c r="C7" s="11">
        <v>0.375</v>
      </c>
      <c r="D7" s="12">
        <v>0.5</v>
      </c>
      <c r="E7" s="12">
        <v>0.54166666666666663</v>
      </c>
      <c r="F7" s="13">
        <v>0.70833333333333337</v>
      </c>
      <c r="G7" s="4">
        <f t="shared" si="3"/>
        <v>0.29166666666666674</v>
      </c>
    </row>
    <row r="8" spans="1:7">
      <c r="A8" s="20">
        <f t="shared" si="1"/>
        <v>40668</v>
      </c>
      <c r="B8" s="22">
        <f t="shared" si="2"/>
        <v>40668</v>
      </c>
      <c r="C8" s="5"/>
      <c r="D8" s="6"/>
      <c r="E8" s="6"/>
      <c r="F8" s="7"/>
      <c r="G8" s="4">
        <f t="shared" si="3"/>
        <v>0</v>
      </c>
    </row>
    <row r="9" spans="1:7">
      <c r="A9" s="20">
        <f t="shared" si="1"/>
        <v>40669</v>
      </c>
      <c r="B9" s="22">
        <f t="shared" si="2"/>
        <v>40669</v>
      </c>
      <c r="C9" s="5"/>
      <c r="D9" s="6"/>
      <c r="E9" s="6"/>
      <c r="F9" s="7"/>
      <c r="G9" s="4">
        <f t="shared" si="3"/>
        <v>0</v>
      </c>
    </row>
    <row r="10" spans="1:7">
      <c r="A10" s="20">
        <f t="shared" si="1"/>
        <v>40670</v>
      </c>
      <c r="B10" s="22">
        <f t="shared" si="2"/>
        <v>40670</v>
      </c>
      <c r="C10" s="11">
        <v>0.375</v>
      </c>
      <c r="D10" s="12">
        <v>0.5</v>
      </c>
      <c r="E10" s="12">
        <v>0.54166666666666663</v>
      </c>
      <c r="F10" s="13">
        <v>0.70833333333333337</v>
      </c>
      <c r="G10" s="4">
        <f t="shared" si="3"/>
        <v>0.29166666666666674</v>
      </c>
    </row>
    <row r="11" spans="1:7">
      <c r="A11" s="20">
        <f t="shared" si="1"/>
        <v>40671</v>
      </c>
      <c r="B11" s="22">
        <f t="shared" si="2"/>
        <v>40671</v>
      </c>
      <c r="C11" s="11">
        <v>0.375</v>
      </c>
      <c r="D11" s="12">
        <v>0.5</v>
      </c>
      <c r="E11" s="12">
        <v>0.54166666666666663</v>
      </c>
      <c r="F11" s="13">
        <v>0.70833333333333337</v>
      </c>
      <c r="G11" s="4">
        <f t="shared" si="3"/>
        <v>0.29166666666666674</v>
      </c>
    </row>
    <row r="12" spans="1:7">
      <c r="A12" s="20">
        <f t="shared" si="1"/>
        <v>40672</v>
      </c>
      <c r="B12" s="22">
        <f t="shared" si="2"/>
        <v>40672</v>
      </c>
      <c r="C12" s="11">
        <v>0.375</v>
      </c>
      <c r="D12" s="12">
        <v>0.5</v>
      </c>
      <c r="E12" s="12">
        <v>0.54166666666666663</v>
      </c>
      <c r="F12" s="13">
        <v>0.70833333333333337</v>
      </c>
      <c r="G12" s="4">
        <f t="shared" si="3"/>
        <v>0.29166666666666674</v>
      </c>
    </row>
    <row r="13" spans="1:7">
      <c r="A13" s="20">
        <f t="shared" si="1"/>
        <v>40673</v>
      </c>
      <c r="B13" s="22">
        <f t="shared" si="2"/>
        <v>40673</v>
      </c>
      <c r="C13" s="11">
        <v>0.375</v>
      </c>
      <c r="D13" s="12">
        <v>0.5</v>
      </c>
      <c r="E13" s="12">
        <v>0.54166666666666663</v>
      </c>
      <c r="F13" s="13">
        <v>0.70833333333333337</v>
      </c>
      <c r="G13" s="4">
        <f t="shared" si="3"/>
        <v>0.29166666666666674</v>
      </c>
    </row>
    <row r="14" spans="1:7">
      <c r="A14" s="20">
        <f t="shared" si="1"/>
        <v>40674</v>
      </c>
      <c r="B14" s="22">
        <f t="shared" si="2"/>
        <v>40674</v>
      </c>
      <c r="C14" s="5"/>
      <c r="D14" s="6"/>
      <c r="E14" s="6"/>
      <c r="F14" s="7"/>
      <c r="G14" s="4">
        <f t="shared" si="3"/>
        <v>0</v>
      </c>
    </row>
    <row r="15" spans="1:7">
      <c r="A15" s="20">
        <f t="shared" si="1"/>
        <v>40675</v>
      </c>
      <c r="B15" s="22">
        <f t="shared" si="2"/>
        <v>40675</v>
      </c>
      <c r="C15" s="5"/>
      <c r="D15" s="6"/>
      <c r="E15" s="6"/>
      <c r="F15" s="7"/>
      <c r="G15" s="4">
        <f t="shared" si="3"/>
        <v>0</v>
      </c>
    </row>
    <row r="16" spans="1:7">
      <c r="A16" s="20">
        <f t="shared" si="1"/>
        <v>40676</v>
      </c>
      <c r="B16" s="22">
        <f t="shared" si="2"/>
        <v>40676</v>
      </c>
      <c r="C16" s="5"/>
      <c r="D16" s="6"/>
      <c r="E16" s="6"/>
      <c r="F16" s="7"/>
      <c r="G16" s="4">
        <f t="shared" si="3"/>
        <v>0</v>
      </c>
    </row>
    <row r="17" spans="1:7">
      <c r="A17" s="20">
        <f t="shared" si="1"/>
        <v>40677</v>
      </c>
      <c r="B17" s="22">
        <f t="shared" si="2"/>
        <v>40677</v>
      </c>
      <c r="C17" s="5"/>
      <c r="D17" s="6"/>
      <c r="E17" s="6"/>
      <c r="F17" s="7"/>
      <c r="G17" s="4">
        <f t="shared" si="0"/>
        <v>0</v>
      </c>
    </row>
    <row r="18" spans="1:7">
      <c r="A18" s="20">
        <f t="shared" si="1"/>
        <v>40678</v>
      </c>
      <c r="B18" s="22">
        <f t="shared" si="2"/>
        <v>40678</v>
      </c>
      <c r="C18" s="5"/>
      <c r="D18" s="6"/>
      <c r="E18" s="6"/>
      <c r="F18" s="7"/>
      <c r="G18" s="4">
        <f t="shared" si="0"/>
        <v>0</v>
      </c>
    </row>
    <row r="19" spans="1:7">
      <c r="A19" s="20">
        <f t="shared" si="1"/>
        <v>40679</v>
      </c>
      <c r="B19" s="22">
        <f t="shared" si="2"/>
        <v>40679</v>
      </c>
      <c r="C19" s="5"/>
      <c r="D19" s="6"/>
      <c r="E19" s="6"/>
      <c r="F19" s="7"/>
      <c r="G19" s="4">
        <f t="shared" si="0"/>
        <v>0</v>
      </c>
    </row>
    <row r="20" spans="1:7">
      <c r="A20" s="20">
        <f t="shared" si="1"/>
        <v>40680</v>
      </c>
      <c r="B20" s="22">
        <f t="shared" si="2"/>
        <v>40680</v>
      </c>
      <c r="C20" s="5"/>
      <c r="D20" s="6"/>
      <c r="E20" s="6"/>
      <c r="F20" s="7"/>
      <c r="G20" s="4">
        <f t="shared" si="0"/>
        <v>0</v>
      </c>
    </row>
    <row r="21" spans="1:7">
      <c r="A21" s="20">
        <f t="shared" si="1"/>
        <v>40681</v>
      </c>
      <c r="B21" s="22">
        <f t="shared" si="2"/>
        <v>40681</v>
      </c>
      <c r="C21" s="5"/>
      <c r="D21" s="6"/>
      <c r="E21" s="6"/>
      <c r="F21" s="7"/>
      <c r="G21" s="4">
        <f t="shared" si="0"/>
        <v>0</v>
      </c>
    </row>
    <row r="22" spans="1:7">
      <c r="A22" s="20">
        <f t="shared" si="1"/>
        <v>40682</v>
      </c>
      <c r="B22" s="22">
        <f t="shared" si="2"/>
        <v>40682</v>
      </c>
      <c r="C22" s="5"/>
      <c r="D22" s="6"/>
      <c r="E22" s="6"/>
      <c r="F22" s="7"/>
      <c r="G22" s="4">
        <f t="shared" si="0"/>
        <v>0</v>
      </c>
    </row>
    <row r="23" spans="1:7">
      <c r="A23" s="20">
        <f t="shared" si="1"/>
        <v>40683</v>
      </c>
      <c r="B23" s="22">
        <f t="shared" si="2"/>
        <v>40683</v>
      </c>
      <c r="C23" s="5"/>
      <c r="D23" s="6"/>
      <c r="E23" s="6"/>
      <c r="F23" s="7"/>
      <c r="G23" s="4">
        <f t="shared" si="0"/>
        <v>0</v>
      </c>
    </row>
    <row r="24" spans="1:7">
      <c r="A24" s="20">
        <f t="shared" si="1"/>
        <v>40684</v>
      </c>
      <c r="B24" s="22">
        <f t="shared" si="2"/>
        <v>40684</v>
      </c>
      <c r="C24" s="5"/>
      <c r="D24" s="6"/>
      <c r="E24" s="6"/>
      <c r="F24" s="7"/>
      <c r="G24" s="4">
        <f t="shared" si="0"/>
        <v>0</v>
      </c>
    </row>
    <row r="25" spans="1:7">
      <c r="A25" s="20">
        <f t="shared" si="1"/>
        <v>40685</v>
      </c>
      <c r="B25" s="22">
        <f t="shared" si="2"/>
        <v>40685</v>
      </c>
      <c r="C25" s="5"/>
      <c r="D25" s="6"/>
      <c r="E25" s="6"/>
      <c r="F25" s="7"/>
      <c r="G25" s="4">
        <f t="shared" si="0"/>
        <v>0</v>
      </c>
    </row>
    <row r="26" spans="1:7">
      <c r="A26" s="20">
        <f t="shared" si="1"/>
        <v>40686</v>
      </c>
      <c r="B26" s="22">
        <f t="shared" si="2"/>
        <v>40686</v>
      </c>
      <c r="C26" s="5"/>
      <c r="D26" s="6"/>
      <c r="E26" s="6"/>
      <c r="F26" s="7"/>
      <c r="G26" s="4">
        <f t="shared" si="0"/>
        <v>0</v>
      </c>
    </row>
    <row r="27" spans="1:7">
      <c r="A27" s="20">
        <f t="shared" si="1"/>
        <v>40687</v>
      </c>
      <c r="B27" s="22">
        <f t="shared" si="2"/>
        <v>40687</v>
      </c>
      <c r="C27" s="5"/>
      <c r="D27" s="6"/>
      <c r="E27" s="6"/>
      <c r="F27" s="7"/>
      <c r="G27" s="4">
        <f t="shared" si="0"/>
        <v>0</v>
      </c>
    </row>
    <row r="28" spans="1:7">
      <c r="A28" s="20">
        <f t="shared" si="1"/>
        <v>40688</v>
      </c>
      <c r="B28" s="22">
        <f t="shared" si="2"/>
        <v>40688</v>
      </c>
      <c r="C28" s="5"/>
      <c r="D28" s="6"/>
      <c r="E28" s="6"/>
      <c r="F28" s="7"/>
      <c r="G28" s="4">
        <f t="shared" si="0"/>
        <v>0</v>
      </c>
    </row>
    <row r="29" spans="1:7">
      <c r="A29" s="20">
        <f t="shared" si="1"/>
        <v>40689</v>
      </c>
      <c r="B29" s="22">
        <f t="shared" si="2"/>
        <v>40689</v>
      </c>
      <c r="C29" s="5"/>
      <c r="D29" s="6"/>
      <c r="E29" s="6"/>
      <c r="F29" s="7"/>
      <c r="G29" s="4">
        <f t="shared" si="0"/>
        <v>0</v>
      </c>
    </row>
    <row r="30" spans="1:7">
      <c r="A30" s="20">
        <f t="shared" si="1"/>
        <v>40690</v>
      </c>
      <c r="B30" s="22">
        <f t="shared" si="2"/>
        <v>40690</v>
      </c>
      <c r="C30" s="5"/>
      <c r="D30" s="6"/>
      <c r="E30" s="6"/>
      <c r="F30" s="7"/>
      <c r="G30" s="4">
        <f t="shared" si="0"/>
        <v>0</v>
      </c>
    </row>
    <row r="31" spans="1:7">
      <c r="A31" s="20">
        <f t="shared" si="1"/>
        <v>40691</v>
      </c>
      <c r="B31" s="22">
        <f t="shared" si="2"/>
        <v>40691</v>
      </c>
      <c r="C31" s="5"/>
      <c r="D31" s="6"/>
      <c r="E31" s="6"/>
      <c r="F31" s="7"/>
      <c r="G31" s="4">
        <f t="shared" si="0"/>
        <v>0</v>
      </c>
    </row>
    <row r="32" spans="1:7">
      <c r="A32" s="20">
        <f t="shared" si="1"/>
        <v>40692</v>
      </c>
      <c r="B32" s="22">
        <f t="shared" si="2"/>
        <v>40692</v>
      </c>
      <c r="C32" s="5"/>
      <c r="D32" s="6"/>
      <c r="E32" s="6"/>
      <c r="F32" s="7"/>
      <c r="G32" s="4">
        <f t="shared" si="0"/>
        <v>0</v>
      </c>
    </row>
    <row r="33" spans="1:7" ht="15.75" thickBot="1">
      <c r="A33" s="20">
        <f t="shared" si="1"/>
        <v>40693</v>
      </c>
      <c r="B33" s="22">
        <f>B32+1</f>
        <v>40693</v>
      </c>
      <c r="C33" s="8"/>
      <c r="D33" s="9"/>
      <c r="E33" s="9"/>
      <c r="F33" s="10"/>
      <c r="G33" s="15">
        <f t="shared" si="0"/>
        <v>0</v>
      </c>
    </row>
    <row r="34" spans="1:7" ht="15.75" thickBot="1">
      <c r="C34" s="2"/>
      <c r="D34" s="2"/>
      <c r="E34" s="2"/>
      <c r="F34" s="2"/>
      <c r="G34" s="16">
        <f>SUM(G3:G33)</f>
        <v>2.6250000000000009</v>
      </c>
    </row>
  </sheetData>
  <conditionalFormatting sqref="A3:B33">
    <cfRule type="expression" dxfId="2" priority="1">
      <formula>COUNTIF(Fériés,$A3)=1</formula>
    </cfRule>
    <cfRule type="expression" dxfId="3" priority="2">
      <formula>WEEKDAY(A3,2)&gt;5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E14"/>
  <sheetViews>
    <sheetView workbookViewId="0"/>
  </sheetViews>
  <sheetFormatPr defaultColWidth="11.42578125" defaultRowHeight="15"/>
  <cols>
    <col min="4" max="4" width="18.42578125" bestFit="1" customWidth="1"/>
    <col min="5" max="5" width="20.85546875" customWidth="1"/>
  </cols>
  <sheetData>
    <row r="1" spans="2:5" ht="15.75">
      <c r="B1" s="17" t="s">
        <v>5</v>
      </c>
      <c r="D1" s="23" t="s">
        <v>17</v>
      </c>
      <c r="E1" s="24">
        <v>2015</v>
      </c>
    </row>
    <row r="2" spans="2:5" ht="15.75">
      <c r="B2" s="18" t="s">
        <v>6</v>
      </c>
      <c r="D2" s="25" t="s">
        <v>29</v>
      </c>
      <c r="E2" s="26">
        <f>DATE($E$1-1,12,25)</f>
        <v>40536</v>
      </c>
    </row>
    <row r="3" spans="2:5" ht="15.75">
      <c r="B3" s="18" t="s">
        <v>7</v>
      </c>
      <c r="D3" s="27" t="s">
        <v>18</v>
      </c>
      <c r="E3" s="28">
        <f>DATE($E$1,1,1)</f>
        <v>40543</v>
      </c>
    </row>
    <row r="4" spans="2:5" ht="15.75">
      <c r="B4" s="18" t="s">
        <v>8</v>
      </c>
      <c r="D4" s="27" t="s">
        <v>19</v>
      </c>
      <c r="E4" s="28">
        <f>DATE($E$1,3,29.56+0.979*MOD(204-11*MOD($E$1,19),30)- WEEKDAY(DATE($E$1,3,28.56+0.979*MOD(204-11*MOD($E$1,19),30))))+1</f>
        <v>40638</v>
      </c>
    </row>
    <row r="5" spans="2:5" ht="15.75">
      <c r="B5" s="18" t="s">
        <v>9</v>
      </c>
      <c r="D5" s="27" t="s">
        <v>20</v>
      </c>
      <c r="E5" s="28">
        <f>DATE($E$1,5,1)</f>
        <v>40663</v>
      </c>
    </row>
    <row r="6" spans="2:5" ht="15.75">
      <c r="B6" s="18" t="s">
        <v>10</v>
      </c>
      <c r="D6" s="27" t="s">
        <v>21</v>
      </c>
      <c r="E6" s="28">
        <f>DATE($E$1,5,8)</f>
        <v>40670</v>
      </c>
    </row>
    <row r="7" spans="2:5" ht="15.75">
      <c r="B7" s="18" t="s">
        <v>11</v>
      </c>
      <c r="D7" s="27" t="s">
        <v>22</v>
      </c>
      <c r="E7" s="28">
        <f>$E$4+38</f>
        <v>40676</v>
      </c>
    </row>
    <row r="8" spans="2:5" ht="15.75">
      <c r="B8" s="18" t="s">
        <v>12</v>
      </c>
      <c r="D8" s="29" t="s">
        <v>23</v>
      </c>
      <c r="E8" s="30">
        <f>$E$4+49</f>
        <v>40687</v>
      </c>
    </row>
    <row r="9" spans="2:5" ht="15.75">
      <c r="B9" s="18" t="s">
        <v>13</v>
      </c>
      <c r="D9" s="31" t="s">
        <v>24</v>
      </c>
      <c r="E9" s="28">
        <f>DATE($E$1,7,14)</f>
        <v>40737</v>
      </c>
    </row>
    <row r="10" spans="2:5" ht="15.75">
      <c r="B10" s="18" t="s">
        <v>14</v>
      </c>
      <c r="D10" s="27" t="s">
        <v>25</v>
      </c>
      <c r="E10" s="28">
        <f>DATE($E$1,8,15)</f>
        <v>40769</v>
      </c>
    </row>
    <row r="11" spans="2:5" ht="15.75">
      <c r="B11" s="18" t="s">
        <v>15</v>
      </c>
      <c r="D11" s="27" t="s">
        <v>26</v>
      </c>
      <c r="E11" s="28">
        <f>DATE($E$1,11,1)</f>
        <v>40847</v>
      </c>
    </row>
    <row r="12" spans="2:5" ht="15.75">
      <c r="B12" s="19" t="s">
        <v>16</v>
      </c>
      <c r="D12" s="27" t="s">
        <v>27</v>
      </c>
      <c r="E12" s="28">
        <f>DATE($E$1,11,11)</f>
        <v>40857</v>
      </c>
    </row>
    <row r="13" spans="2:5">
      <c r="D13" s="27" t="s">
        <v>28</v>
      </c>
      <c r="E13" s="28">
        <f>DATE($E$1,12,25)</f>
        <v>40901</v>
      </c>
    </row>
    <row r="14" spans="2:5">
      <c r="D14" s="25" t="s">
        <v>30</v>
      </c>
      <c r="E14" s="26">
        <f>DATE($E$1+1,1,1)</f>
        <v>40908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Mai 2015</vt:lpstr>
      <vt:lpstr>Feuil2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ser51 - DE BRIANCON</dc:creator>
  <cp:lastModifiedBy>mduquesn</cp:lastModifiedBy>
  <dcterms:created xsi:type="dcterms:W3CDTF">2015-03-06T15:26:28Z</dcterms:created>
  <dcterms:modified xsi:type="dcterms:W3CDTF">2015-06-06T07:37:22Z</dcterms:modified>
</cp:coreProperties>
</file>