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200" windowHeight="10695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8" i="1"/>
  <c r="D16"/>
  <c r="D14"/>
  <c r="D12"/>
  <c r="D10"/>
  <c r="D8"/>
  <c r="D17"/>
  <c r="D15"/>
  <c r="D13"/>
  <c r="D11"/>
  <c r="D9"/>
  <c r="D7"/>
  <c r="D6"/>
  <c r="D5"/>
</calcChain>
</file>

<file path=xl/sharedStrings.xml><?xml version="1.0" encoding="utf-8"?>
<sst xmlns="http://schemas.openxmlformats.org/spreadsheetml/2006/main" count="13" uniqueCount="12">
  <si>
    <t>Date</t>
  </si>
  <si>
    <t>Compte</t>
  </si>
  <si>
    <t>Montant</t>
  </si>
  <si>
    <t>411AA-ISI</t>
  </si>
  <si>
    <t>Affectation Auto.</t>
  </si>
  <si>
    <t>Affectation Manuelle</t>
  </si>
  <si>
    <t>411AA-AAC</t>
  </si>
  <si>
    <t>411AA-CCA</t>
  </si>
  <si>
    <t>411BBV</t>
  </si>
  <si>
    <t>Base Affect. Auto.</t>
  </si>
  <si>
    <t>N° Affect.</t>
  </si>
  <si>
    <t>Type Racine</t>
  </si>
</sst>
</file>

<file path=xl/styles.xml><?xml version="1.0" encoding="utf-8"?>
<styleSheet xmlns="http://schemas.openxmlformats.org/spreadsheetml/2006/main">
  <numFmts count="1">
    <numFmt numFmtId="164" formatCode="_-* #,##0.00\ &quot;€&quot;_-;\-* #,##0.00\ &quot;€&quot;_-;_-* &quot;-&quot;??\ &quot;€&quot;_-;_-@_-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indexed="64"/>
      </patternFill>
    </fill>
  </fills>
  <borders count="1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4506668294322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 style="thin">
        <color theme="4" tint="0.39994506668294322"/>
      </left>
      <right/>
      <top style="thin">
        <color theme="4" tint="0.39994506668294322"/>
      </top>
      <bottom/>
      <diagonal/>
    </border>
    <border>
      <left/>
      <right/>
      <top style="thin">
        <color theme="4" tint="0.39994506668294322"/>
      </top>
      <bottom/>
      <diagonal/>
    </border>
    <border>
      <left style="thin">
        <color theme="4" tint="0.39994506668294322"/>
      </left>
      <right/>
      <top/>
      <bottom style="thin">
        <color theme="4" tint="0.39997558519241921"/>
      </bottom>
      <diagonal/>
    </border>
    <border>
      <left style="thin">
        <color theme="4" tint="0.39991454817346722"/>
      </left>
      <right style="thin">
        <color theme="4" tint="0.39991454817346722"/>
      </right>
      <top style="thin">
        <color theme="4" tint="0.39994506668294322"/>
      </top>
      <bottom/>
      <diagonal/>
    </border>
    <border>
      <left style="thin">
        <color theme="4" tint="0.39991454817346722"/>
      </left>
      <right style="thin">
        <color theme="4" tint="0.39994506668294322"/>
      </right>
      <top style="thin">
        <color theme="4" tint="0.39994506668294322"/>
      </top>
      <bottom/>
      <diagonal/>
    </border>
    <border>
      <left style="thin">
        <color theme="4" tint="0.39991454817346722"/>
      </left>
      <right style="thin">
        <color theme="4" tint="0.39991454817346722"/>
      </right>
      <top/>
      <bottom style="thin">
        <color theme="4" tint="0.39997558519241921"/>
      </bottom>
      <diagonal/>
    </border>
    <border>
      <left style="thin">
        <color theme="4" tint="0.39991454817346722"/>
      </left>
      <right style="thin">
        <color theme="4" tint="0.39994506668294322"/>
      </right>
      <top/>
      <bottom style="thin">
        <color theme="4" tint="0.39997558519241921"/>
      </bottom>
      <diagonal/>
    </border>
    <border>
      <left style="thin">
        <color theme="4" tint="0.39994506668294322"/>
      </left>
      <right/>
      <top style="thin">
        <color theme="4" tint="0.39994506668294322"/>
      </top>
      <bottom style="thin">
        <color theme="4" tint="0.39997558519241921"/>
      </bottom>
      <diagonal/>
    </border>
    <border>
      <left/>
      <right style="thin">
        <color theme="4" tint="0.39994506668294322"/>
      </right>
      <top style="thin">
        <color theme="4" tint="0.39994506668294322"/>
      </top>
      <bottom style="thin">
        <color theme="4" tint="0.39997558519241921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30">
    <xf numFmtId="0" fontId="0" fillId="0" borderId="0" xfId="0"/>
    <xf numFmtId="14" fontId="0" fillId="3" borderId="1" xfId="0" applyNumberFormat="1" applyFont="1" applyFill="1" applyBorder="1" applyAlignment="1">
      <alignment horizontal="center" vertical="center"/>
    </xf>
    <xf numFmtId="0" fontId="0" fillId="3" borderId="2" xfId="0" applyFont="1" applyFill="1" applyBorder="1" applyAlignment="1">
      <alignment horizontal="center" vertical="center"/>
    </xf>
    <xf numFmtId="164" fontId="0" fillId="3" borderId="2" xfId="1" applyNumberFormat="1" applyFont="1" applyFill="1" applyBorder="1" applyAlignment="1">
      <alignment horizontal="center" vertical="center"/>
    </xf>
    <xf numFmtId="0" fontId="0" fillId="3" borderId="3" xfId="0" applyFont="1" applyFill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164" fontId="0" fillId="0" borderId="2" xfId="1" applyNumberFormat="1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0" fillId="0" borderId="0" xfId="0" applyNumberFormat="1"/>
    <xf numFmtId="0" fontId="0" fillId="3" borderId="4" xfId="0" applyFont="1" applyFill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0" fontId="0" fillId="0" borderId="0" xfId="0" applyNumberFormat="1" applyAlignment="1">
      <alignment horizontal="center"/>
    </xf>
    <xf numFmtId="0" fontId="2" fillId="4" borderId="13" xfId="0" applyFont="1" applyFill="1" applyBorder="1" applyAlignment="1">
      <alignment horizontal="center"/>
    </xf>
    <xf numFmtId="0" fontId="2" fillId="4" borderId="14" xfId="0" applyFont="1" applyFill="1" applyBorder="1" applyAlignment="1">
      <alignment horizontal="center"/>
    </xf>
    <xf numFmtId="14" fontId="2" fillId="2" borderId="6" xfId="0" applyNumberFormat="1" applyFont="1" applyFill="1" applyBorder="1" applyAlignment="1">
      <alignment horizontal="center" vertical="center"/>
    </xf>
    <xf numFmtId="14" fontId="2" fillId="2" borderId="8" xfId="0" applyNumberFormat="1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164" fontId="2" fillId="2" borderId="7" xfId="1" applyNumberFormat="1" applyFont="1" applyFill="1" applyBorder="1" applyAlignment="1">
      <alignment horizontal="center" vertical="center"/>
    </xf>
    <xf numFmtId="164" fontId="2" fillId="2" borderId="5" xfId="1" applyNumberFormat="1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2" fillId="2" borderId="10" xfId="0" applyFont="1" applyFill="1" applyBorder="1" applyAlignment="1">
      <alignment horizontal="center" vertical="center" wrapText="1"/>
    </xf>
    <xf numFmtId="0" fontId="2" fillId="2" borderId="12" xfId="0" applyFont="1" applyFill="1" applyBorder="1" applyAlignment="1">
      <alignment horizontal="center" vertical="center" wrapText="1"/>
    </xf>
    <xf numFmtId="0" fontId="0" fillId="0" borderId="4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</cellXfs>
  <cellStyles count="2">
    <cellStyle name="Currency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3:M20"/>
  <sheetViews>
    <sheetView showGridLines="0" tabSelected="1" workbookViewId="0">
      <selection activeCell="F4" sqref="F4"/>
    </sheetView>
  </sheetViews>
  <sheetFormatPr defaultColWidth="11.42578125" defaultRowHeight="15"/>
  <sheetData>
    <row r="3" spans="1:13">
      <c r="A3" s="16" t="s">
        <v>0</v>
      </c>
      <c r="B3" s="18" t="s">
        <v>1</v>
      </c>
      <c r="C3" s="20" t="s">
        <v>2</v>
      </c>
      <c r="D3" s="22" t="s">
        <v>4</v>
      </c>
      <c r="E3" s="24" t="s">
        <v>5</v>
      </c>
      <c r="H3" s="14" t="s">
        <v>9</v>
      </c>
      <c r="I3" s="15"/>
    </row>
    <row r="4" spans="1:13" ht="30" customHeight="1">
      <c r="A4" s="17"/>
      <c r="B4" s="19"/>
      <c r="C4" s="21"/>
      <c r="D4" s="23"/>
      <c r="E4" s="25"/>
      <c r="F4" s="27" t="s">
        <v>11</v>
      </c>
      <c r="H4" s="12" t="s">
        <v>1</v>
      </c>
      <c r="I4" s="12" t="s">
        <v>10</v>
      </c>
    </row>
    <row r="5" spans="1:13">
      <c r="A5" s="1">
        <v>41671</v>
      </c>
      <c r="B5" s="2">
        <v>613570000</v>
      </c>
      <c r="C5" s="3">
        <v>-43.75</v>
      </c>
      <c r="D5" s="10">
        <f>IFERROR(INDEX($I$5:$I$13,MATCH(VALUE(LEFT(B5,F5)),$H$5:$H$13,0)),"")</f>
        <v>2</v>
      </c>
      <c r="E5" s="4"/>
      <c r="F5" s="28">
        <v>4</v>
      </c>
      <c r="H5" s="10">
        <v>616</v>
      </c>
      <c r="I5" s="4">
        <v>1</v>
      </c>
      <c r="J5" s="13"/>
      <c r="K5" s="9"/>
      <c r="L5" s="9"/>
      <c r="M5" s="9"/>
    </row>
    <row r="6" spans="1:13">
      <c r="A6" s="5">
        <v>41671</v>
      </c>
      <c r="B6" s="6">
        <v>661350000</v>
      </c>
      <c r="C6" s="7">
        <v>-8.75</v>
      </c>
      <c r="D6" s="26">
        <f>IFERROR(INDEX($I$5:$I$13,MATCH(VALUE(LEFT(B6,F6)),$H$5:$H$13,0)),"")</f>
        <v>7</v>
      </c>
      <c r="E6" s="8"/>
      <c r="F6" s="29">
        <v>3</v>
      </c>
      <c r="H6" s="11">
        <v>6135</v>
      </c>
      <c r="I6" s="8">
        <v>2</v>
      </c>
      <c r="J6" s="13"/>
      <c r="K6" s="9"/>
      <c r="L6" s="9"/>
    </row>
    <row r="7" spans="1:13">
      <c r="A7" s="1">
        <v>41671</v>
      </c>
      <c r="B7" s="2">
        <v>6278101</v>
      </c>
      <c r="C7" s="3">
        <v>-43.75</v>
      </c>
      <c r="D7" s="10">
        <f>IFERROR(INDEX($I$5:$I$13,MATCH(VALUE(LEFT(B7,F7)),$H$5:$H$13,0)),"")</f>
        <v>6</v>
      </c>
      <c r="E7" s="4"/>
      <c r="F7" s="28">
        <v>4</v>
      </c>
      <c r="H7" s="10">
        <v>626</v>
      </c>
      <c r="I7" s="4">
        <v>3</v>
      </c>
      <c r="J7" s="13"/>
      <c r="K7" s="9"/>
      <c r="L7" s="9"/>
    </row>
    <row r="8" spans="1:13">
      <c r="A8" s="5">
        <v>41671</v>
      </c>
      <c r="B8" s="6">
        <v>6266</v>
      </c>
      <c r="C8" s="7">
        <v>-8.75</v>
      </c>
      <c r="D8" s="26">
        <f>IFERROR(INDEX($I$5:$I$13,MATCH(VALUE(LEFT(B8,F8)),$H$5:$H$13,0)),"")</f>
        <v>3</v>
      </c>
      <c r="E8" s="8"/>
      <c r="F8" s="29">
        <v>3</v>
      </c>
      <c r="H8" s="11">
        <v>6257</v>
      </c>
      <c r="I8" s="8">
        <v>4</v>
      </c>
      <c r="J8" s="13"/>
      <c r="K8" s="9"/>
      <c r="L8" s="9"/>
    </row>
    <row r="9" spans="1:13">
      <c r="A9" s="1">
        <v>41671</v>
      </c>
      <c r="B9" s="2">
        <v>62640000</v>
      </c>
      <c r="C9" s="3">
        <v>-43.75</v>
      </c>
      <c r="D9" s="10">
        <f>IFERROR(INDEX($I$5:$I$13,MATCH(VALUE(LEFT(B9,F9)),$H$5:$H$13,0)),"")</f>
        <v>3</v>
      </c>
      <c r="E9" s="4"/>
      <c r="F9" s="28">
        <v>3</v>
      </c>
      <c r="H9" s="10">
        <v>6251</v>
      </c>
      <c r="I9" s="4">
        <v>5</v>
      </c>
      <c r="J9" s="13"/>
      <c r="K9" s="9"/>
      <c r="L9" s="9"/>
    </row>
    <row r="10" spans="1:13">
      <c r="A10" s="5">
        <v>41671</v>
      </c>
      <c r="B10" s="6">
        <v>625700</v>
      </c>
      <c r="C10" s="7">
        <v>-8.75</v>
      </c>
      <c r="D10" s="26">
        <f>IFERROR(INDEX($I$5:$I$13,MATCH(VALUE(LEFT(B10,F10)),$H$5:$H$13,0)),"")</f>
        <v>4</v>
      </c>
      <c r="E10" s="8"/>
      <c r="F10" s="29">
        <v>4</v>
      </c>
      <c r="H10" s="11">
        <v>6278</v>
      </c>
      <c r="I10" s="8">
        <v>6</v>
      </c>
      <c r="J10" s="13"/>
      <c r="K10" s="9"/>
      <c r="L10" s="9"/>
    </row>
    <row r="11" spans="1:13">
      <c r="A11" s="1">
        <v>41671</v>
      </c>
      <c r="B11" s="2">
        <v>61320000</v>
      </c>
      <c r="C11" s="3">
        <v>-43.75</v>
      </c>
      <c r="D11" s="10" t="str">
        <f>IFERROR(INDEX($I$5:$I$13,MATCH(VALUE(LEFT(B11,F11)),$H$5:$H$13,0)),"")</f>
        <v/>
      </c>
      <c r="E11" s="4">
        <v>11</v>
      </c>
      <c r="F11" s="28">
        <v>3</v>
      </c>
      <c r="H11" s="10">
        <v>661</v>
      </c>
      <c r="I11" s="4">
        <v>7</v>
      </c>
      <c r="J11" s="13"/>
      <c r="K11" s="9"/>
      <c r="L11" s="9"/>
    </row>
    <row r="12" spans="1:13">
      <c r="A12" s="5">
        <v>41671</v>
      </c>
      <c r="B12" s="6">
        <v>635210000</v>
      </c>
      <c r="C12" s="7">
        <v>-8.75</v>
      </c>
      <c r="D12" s="26">
        <f>IFERROR(INDEX($I$5:$I$13,MATCH(VALUE(LEFT(B12,F12)),$H$5:$H$13,0)),"")</f>
        <v>8</v>
      </c>
      <c r="E12" s="8"/>
      <c r="F12" s="29">
        <v>3</v>
      </c>
      <c r="H12" s="11">
        <v>635</v>
      </c>
      <c r="I12" s="8">
        <v>8</v>
      </c>
      <c r="J12" s="13"/>
      <c r="K12" s="9"/>
      <c r="L12" s="9"/>
    </row>
    <row r="13" spans="1:13">
      <c r="A13" s="1">
        <v>41671</v>
      </c>
      <c r="B13" s="2">
        <v>613570000</v>
      </c>
      <c r="C13" s="3">
        <v>-43.75</v>
      </c>
      <c r="D13" s="10">
        <f>IFERROR(INDEX($I$5:$I$13,MATCH(VALUE(LEFT(B13,F13)),$H$5:$H$13,0)),"")</f>
        <v>2</v>
      </c>
      <c r="E13" s="4"/>
      <c r="F13" s="28">
        <v>4</v>
      </c>
      <c r="H13" s="10">
        <v>411</v>
      </c>
      <c r="I13" s="4">
        <v>9</v>
      </c>
      <c r="J13" s="13"/>
      <c r="K13" s="9"/>
      <c r="L13" s="9"/>
    </row>
    <row r="14" spans="1:13">
      <c r="A14" s="5">
        <v>41671</v>
      </c>
      <c r="B14" s="6">
        <v>635210000</v>
      </c>
      <c r="C14" s="7">
        <v>-8.75</v>
      </c>
      <c r="D14" s="26">
        <f>IFERROR(INDEX($I$5:$I$13,MATCH(VALUE(LEFT(B14,F14)),$H$5:$H$13,0)),"")</f>
        <v>8</v>
      </c>
      <c r="E14" s="8"/>
      <c r="F14" s="29">
        <v>3</v>
      </c>
      <c r="H14" s="11"/>
      <c r="I14" s="8"/>
      <c r="J14" s="13"/>
      <c r="L14" s="9"/>
    </row>
    <row r="15" spans="1:13">
      <c r="A15" s="1">
        <v>41673</v>
      </c>
      <c r="B15" s="2" t="s">
        <v>3</v>
      </c>
      <c r="C15" s="3">
        <v>33.1</v>
      </c>
      <c r="D15" s="10">
        <f>IFERROR(INDEX($I$5:$I$13,MATCH(VALUE(LEFT(B15,F15)),$H$5:$H$13,0)),"")</f>
        <v>9</v>
      </c>
      <c r="E15" s="4"/>
      <c r="F15" s="28">
        <v>3</v>
      </c>
      <c r="H15" s="10"/>
      <c r="I15" s="4"/>
      <c r="J15" s="13"/>
      <c r="L15" s="9"/>
    </row>
    <row r="16" spans="1:13">
      <c r="A16" s="5">
        <v>41673</v>
      </c>
      <c r="B16" s="6" t="s">
        <v>6</v>
      </c>
      <c r="C16" s="7">
        <v>226.18</v>
      </c>
      <c r="D16" s="26">
        <f>IFERROR(INDEX($I$5:$I$13,MATCH(VALUE(LEFT(B16,F16)),$H$5:$H$13,0)),"")</f>
        <v>9</v>
      </c>
      <c r="E16" s="8"/>
      <c r="F16" s="29">
        <v>3</v>
      </c>
      <c r="H16" s="11"/>
      <c r="I16" s="8"/>
      <c r="J16" s="13"/>
      <c r="L16" s="9"/>
    </row>
    <row r="17" spans="1:12">
      <c r="A17" s="1">
        <v>41673</v>
      </c>
      <c r="B17" s="2" t="s">
        <v>7</v>
      </c>
      <c r="C17" s="3">
        <v>246.75</v>
      </c>
      <c r="D17" s="10">
        <f>IFERROR(INDEX($I$5:$I$13,MATCH(VALUE(LEFT(B17,F17)),$H$5:$H$13,0)),"")</f>
        <v>9</v>
      </c>
      <c r="E17" s="4"/>
      <c r="F17" s="28">
        <v>3</v>
      </c>
      <c r="H17" s="10"/>
      <c r="I17" s="4"/>
      <c r="J17" s="13"/>
      <c r="L17" s="9"/>
    </row>
    <row r="18" spans="1:12">
      <c r="A18" s="5">
        <v>41673</v>
      </c>
      <c r="B18" s="6" t="s">
        <v>8</v>
      </c>
      <c r="C18" s="7">
        <v>515.16</v>
      </c>
      <c r="D18" s="26">
        <f>IFERROR(INDEX($I$5:$I$13,MATCH(VALUE(LEFT(B18,F18)),$H$5:$H$13,0)),"")</f>
        <v>9</v>
      </c>
      <c r="E18" s="8"/>
      <c r="F18" s="29">
        <v>3</v>
      </c>
      <c r="H18" s="11"/>
      <c r="I18" s="8"/>
      <c r="J18" s="13"/>
      <c r="L18" s="9"/>
    </row>
    <row r="20" spans="1:12">
      <c r="D20" s="9"/>
    </row>
  </sheetData>
  <mergeCells count="6">
    <mergeCell ref="H3:I3"/>
    <mergeCell ref="A3:A4"/>
    <mergeCell ref="B3:B4"/>
    <mergeCell ref="C3:C4"/>
    <mergeCell ref="D3:D4"/>
    <mergeCell ref="E3:E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Jeffrey JAMI</dc:creator>
  <cp:lastModifiedBy>mduquesn</cp:lastModifiedBy>
  <dcterms:created xsi:type="dcterms:W3CDTF">2014-11-26T17:16:26Z</dcterms:created>
  <dcterms:modified xsi:type="dcterms:W3CDTF">2014-11-26T18:21:09Z</dcterms:modified>
</cp:coreProperties>
</file>