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90" yWindow="75" windowWidth="14625" windowHeight="5010" activeTab="4"/>
  </bookViews>
  <sheets>
    <sheet name="DONNEES" sheetId="2" r:id="rId1"/>
    <sheet name="SERVICE 2014 " sheetId="5" r:id="rId2"/>
    <sheet name="Récapitulatif" sheetId="4" r:id="rId3"/>
    <sheet name="Types" sheetId="3" r:id="rId4"/>
    <sheet name="Explications" sheetId="6" r:id="rId5"/>
  </sheets>
  <functionGroups/>
  <calcPr calcId="125725" iterate="1"/>
</workbook>
</file>

<file path=xl/calcChain.xml><?xml version="1.0" encoding="utf-8"?>
<calcChain xmlns="http://schemas.openxmlformats.org/spreadsheetml/2006/main">
  <c r="A116" i="5"/>
  <c r="A115"/>
  <c r="A114"/>
  <c r="A113"/>
  <c r="A112"/>
  <c r="A111"/>
  <c r="A110"/>
  <c r="A109"/>
  <c r="A108"/>
  <c r="A107"/>
  <c r="A106"/>
  <c r="A105"/>
  <c r="A104"/>
  <c r="A103"/>
  <c r="A102"/>
  <c r="A101"/>
  <c r="A100"/>
  <c r="A99"/>
  <c r="A98"/>
  <c r="A97"/>
  <c r="A96"/>
  <c r="A95"/>
  <c r="A94"/>
  <c r="A93"/>
  <c r="A92"/>
  <c r="A91"/>
  <c r="A90"/>
  <c r="A87"/>
  <c r="A86"/>
  <c r="A85"/>
  <c r="A84"/>
  <c r="A83"/>
  <c r="A82"/>
  <c r="A81"/>
  <c r="A80"/>
  <c r="A79"/>
  <c r="A78"/>
  <c r="A77"/>
  <c r="A76"/>
  <c r="A75"/>
  <c r="A74"/>
  <c r="A73"/>
  <c r="A72"/>
  <c r="A71"/>
  <c r="A70"/>
  <c r="A69"/>
  <c r="A68"/>
  <c r="A67"/>
  <c r="A66"/>
  <c r="A65"/>
  <c r="A64"/>
  <c r="A63"/>
  <c r="A62"/>
  <c r="A61"/>
  <c r="A58"/>
  <c r="A57"/>
  <c r="A56"/>
  <c r="A55"/>
  <c r="A54"/>
  <c r="A53"/>
  <c r="AF27"/>
  <c r="AE27"/>
  <c r="AD27"/>
  <c r="AC27"/>
  <c r="AB27"/>
  <c r="AA27"/>
  <c r="Z27"/>
  <c r="Y27"/>
  <c r="X27"/>
  <c r="W27"/>
  <c r="V27"/>
  <c r="U27"/>
  <c r="T27"/>
  <c r="S27"/>
  <c r="R27"/>
  <c r="Q27"/>
  <c r="P27"/>
  <c r="O27"/>
  <c r="N27"/>
  <c r="M27"/>
  <c r="L27"/>
  <c r="K27"/>
  <c r="J27"/>
  <c r="I27"/>
  <c r="H27"/>
  <c r="G27"/>
  <c r="F27"/>
  <c r="E27"/>
  <c r="D27"/>
  <c r="C27"/>
  <c r="B27"/>
  <c r="AF26"/>
  <c r="AE26"/>
  <c r="AD26"/>
  <c r="AC26"/>
  <c r="AB26"/>
  <c r="AA26"/>
  <c r="Z26"/>
  <c r="Y26"/>
  <c r="X26"/>
  <c r="W26"/>
  <c r="V26"/>
  <c r="U26"/>
  <c r="T26"/>
  <c r="S26"/>
  <c r="R26"/>
  <c r="Q26"/>
  <c r="P26"/>
  <c r="O26"/>
  <c r="N26"/>
  <c r="M26"/>
  <c r="L26"/>
  <c r="K26"/>
  <c r="J26"/>
  <c r="I26"/>
  <c r="H26"/>
  <c r="G26"/>
  <c r="F26"/>
  <c r="E26"/>
  <c r="D26"/>
  <c r="C26"/>
  <c r="B26"/>
  <c r="AF25"/>
  <c r="AE25"/>
  <c r="AD25"/>
  <c r="AC25"/>
  <c r="AB25"/>
  <c r="AA25"/>
  <c r="Z25"/>
  <c r="Y25"/>
  <c r="X25"/>
  <c r="W25"/>
  <c r="V25"/>
  <c r="U25"/>
  <c r="T25"/>
  <c r="S25"/>
  <c r="R25"/>
  <c r="Q25"/>
  <c r="P25"/>
  <c r="O25"/>
  <c r="N25"/>
  <c r="M25"/>
  <c r="L25"/>
  <c r="K25"/>
  <c r="J25"/>
  <c r="I25"/>
  <c r="H25"/>
  <c r="G25"/>
  <c r="F25"/>
  <c r="E25"/>
  <c r="D25"/>
  <c r="C25"/>
  <c r="B25"/>
  <c r="AQ25" s="1"/>
  <c r="AF24"/>
  <c r="AE24"/>
  <c r="AD24"/>
  <c r="AC24"/>
  <c r="AB24"/>
  <c r="AA24"/>
  <c r="Z24"/>
  <c r="Y24"/>
  <c r="X24"/>
  <c r="W24"/>
  <c r="V24"/>
  <c r="U24"/>
  <c r="T24"/>
  <c r="S24"/>
  <c r="R24"/>
  <c r="Q24"/>
  <c r="P24"/>
  <c r="O24"/>
  <c r="N24"/>
  <c r="M24"/>
  <c r="L24"/>
  <c r="K24"/>
  <c r="J24"/>
  <c r="I24"/>
  <c r="H24"/>
  <c r="G24"/>
  <c r="F24"/>
  <c r="E24"/>
  <c r="D24"/>
  <c r="C24"/>
  <c r="B24"/>
  <c r="AQ24" s="1"/>
  <c r="AL25"/>
  <c r="AN25"/>
  <c r="AL24"/>
  <c r="AN24"/>
  <c r="AL27"/>
  <c r="AN27"/>
  <c r="AQ27"/>
  <c r="AL26"/>
  <c r="AN26"/>
  <c r="AQ26"/>
  <c r="AM26" l="1"/>
  <c r="AM27"/>
  <c r="AK26"/>
  <c r="AK27"/>
  <c r="AR26"/>
  <c r="AR27"/>
  <c r="AR24"/>
  <c r="AR25"/>
  <c r="AM25"/>
  <c r="AK24"/>
  <c r="AK25"/>
  <c r="A47"/>
  <c r="A46"/>
  <c r="A45"/>
  <c r="A44"/>
  <c r="A48"/>
  <c r="A49"/>
  <c r="A50"/>
  <c r="A51"/>
  <c r="A52"/>
  <c r="A43"/>
  <c r="A42"/>
  <c r="A41"/>
  <c r="A40"/>
  <c r="A39"/>
  <c r="A38"/>
  <c r="A37"/>
  <c r="A36"/>
  <c r="A35"/>
  <c r="A33"/>
  <c r="A34"/>
  <c r="A32"/>
  <c r="AE29"/>
  <c r="AC29"/>
  <c r="AA29"/>
  <c r="Y29"/>
  <c r="W29"/>
  <c r="U29"/>
  <c r="S29"/>
  <c r="Q29"/>
  <c r="O29"/>
  <c r="M29"/>
  <c r="K29"/>
  <c r="I29"/>
  <c r="G29"/>
  <c r="E29"/>
  <c r="C29"/>
  <c r="AE28"/>
  <c r="AC28"/>
  <c r="AA28"/>
  <c r="Y28"/>
  <c r="W28"/>
  <c r="U28"/>
  <c r="S28"/>
  <c r="Q28"/>
  <c r="O28"/>
  <c r="M28"/>
  <c r="K28"/>
  <c r="I28"/>
  <c r="G28"/>
  <c r="E28"/>
  <c r="C28"/>
  <c r="AE23"/>
  <c r="AC23"/>
  <c r="AA23"/>
  <c r="Y23"/>
  <c r="W23"/>
  <c r="U23"/>
  <c r="S23"/>
  <c r="Q23"/>
  <c r="O23"/>
  <c r="M23"/>
  <c r="K23"/>
  <c r="I23"/>
  <c r="G23"/>
  <c r="E23"/>
  <c r="C23"/>
  <c r="AE22"/>
  <c r="AC22"/>
  <c r="AA22"/>
  <c r="Y22"/>
  <c r="W22"/>
  <c r="U22"/>
  <c r="S22"/>
  <c r="Q22"/>
  <c r="O22"/>
  <c r="M22"/>
  <c r="K22"/>
  <c r="I22"/>
  <c r="G22"/>
  <c r="E22"/>
  <c r="C22"/>
  <c r="AE21"/>
  <c r="AC21"/>
  <c r="AA21"/>
  <c r="Y21"/>
  <c r="W21"/>
  <c r="U21"/>
  <c r="S21"/>
  <c r="Q21"/>
  <c r="O21"/>
  <c r="M21"/>
  <c r="K21"/>
  <c r="I21"/>
  <c r="G21"/>
  <c r="E21"/>
  <c r="C21"/>
  <c r="AE20"/>
  <c r="AC20"/>
  <c r="AA20"/>
  <c r="Y20"/>
  <c r="W20"/>
  <c r="U20"/>
  <c r="S20"/>
  <c r="Q20"/>
  <c r="O20"/>
  <c r="M20"/>
  <c r="K20"/>
  <c r="I20"/>
  <c r="G20"/>
  <c r="E20"/>
  <c r="C20"/>
  <c r="AE19"/>
  <c r="AC19"/>
  <c r="AA19"/>
  <c r="Y19"/>
  <c r="W19"/>
  <c r="U19"/>
  <c r="S19"/>
  <c r="Q19"/>
  <c r="O19"/>
  <c r="M19"/>
  <c r="K19"/>
  <c r="I19"/>
  <c r="G19"/>
  <c r="E19"/>
  <c r="C19"/>
  <c r="AE18"/>
  <c r="AC18"/>
  <c r="AA18"/>
  <c r="Y18"/>
  <c r="W18"/>
  <c r="U18"/>
  <c r="S18"/>
  <c r="Q18"/>
  <c r="O18"/>
  <c r="M18"/>
  <c r="K18"/>
  <c r="I18"/>
  <c r="G18"/>
  <c r="E18"/>
  <c r="C18"/>
  <c r="AE17"/>
  <c r="AC17"/>
  <c r="AA17"/>
  <c r="Y17"/>
  <c r="W17"/>
  <c r="U17"/>
  <c r="S17"/>
  <c r="Q17"/>
  <c r="O17"/>
  <c r="M17"/>
  <c r="K17"/>
  <c r="I17"/>
  <c r="G17"/>
  <c r="E17"/>
  <c r="C17"/>
  <c r="AE16"/>
  <c r="AC16"/>
  <c r="AA16"/>
  <c r="Y16"/>
  <c r="W16"/>
  <c r="U16"/>
  <c r="S16"/>
  <c r="Q16"/>
  <c r="O16"/>
  <c r="M16"/>
  <c r="K16"/>
  <c r="I16"/>
  <c r="G16"/>
  <c r="E16"/>
  <c r="C16"/>
  <c r="AE15"/>
  <c r="AC15"/>
  <c r="AA15"/>
  <c r="Y15"/>
  <c r="W15"/>
  <c r="U15"/>
  <c r="S15"/>
  <c r="Q15"/>
  <c r="O15"/>
  <c r="M15"/>
  <c r="K15"/>
  <c r="I15"/>
  <c r="G15"/>
  <c r="E15"/>
  <c r="C15"/>
  <c r="AE14"/>
  <c r="AC14"/>
  <c r="AA14"/>
  <c r="Y14"/>
  <c r="W14"/>
  <c r="U14"/>
  <c r="S14"/>
  <c r="Q14"/>
  <c r="O14"/>
  <c r="M14"/>
  <c r="K14"/>
  <c r="I14"/>
  <c r="G14"/>
  <c r="E14"/>
  <c r="C14"/>
  <c r="AE13"/>
  <c r="AC13"/>
  <c r="AA13"/>
  <c r="Y13"/>
  <c r="W13"/>
  <c r="U13"/>
  <c r="S13"/>
  <c r="Q13"/>
  <c r="O13"/>
  <c r="M13"/>
  <c r="K13"/>
  <c r="I13"/>
  <c r="G13"/>
  <c r="E13"/>
  <c r="C13"/>
  <c r="AE12"/>
  <c r="AF29"/>
  <c r="AD29"/>
  <c r="AB29"/>
  <c r="Z29"/>
  <c r="X29"/>
  <c r="V29"/>
  <c r="T29"/>
  <c r="R29"/>
  <c r="P29"/>
  <c r="N29"/>
  <c r="L29"/>
  <c r="J29"/>
  <c r="H29"/>
  <c r="F29"/>
  <c r="D29"/>
  <c r="AF28"/>
  <c r="AD28"/>
  <c r="AB28"/>
  <c r="Z28"/>
  <c r="X28"/>
  <c r="V28"/>
  <c r="T28"/>
  <c r="R28"/>
  <c r="P28"/>
  <c r="N28"/>
  <c r="L28"/>
  <c r="J28"/>
  <c r="H28"/>
  <c r="F28"/>
  <c r="D28"/>
  <c r="AF23"/>
  <c r="AD23"/>
  <c r="AB23"/>
  <c r="Z23"/>
  <c r="X23"/>
  <c r="V23"/>
  <c r="T23"/>
  <c r="R23"/>
  <c r="P23"/>
  <c r="N23"/>
  <c r="L23"/>
  <c r="J23"/>
  <c r="H23"/>
  <c r="F23"/>
  <c r="D23"/>
  <c r="AF22"/>
  <c r="AD22"/>
  <c r="AB22"/>
  <c r="Z22"/>
  <c r="X22"/>
  <c r="V22"/>
  <c r="T22"/>
  <c r="R22"/>
  <c r="P22"/>
  <c r="N22"/>
  <c r="L22"/>
  <c r="J22"/>
  <c r="H22"/>
  <c r="F22"/>
  <c r="D22"/>
  <c r="AF21"/>
  <c r="AD21"/>
  <c r="AB21"/>
  <c r="Z21"/>
  <c r="X21"/>
  <c r="V21"/>
  <c r="T21"/>
  <c r="R21"/>
  <c r="P21"/>
  <c r="N21"/>
  <c r="L21"/>
  <c r="J21"/>
  <c r="H21"/>
  <c r="F21"/>
  <c r="D21"/>
  <c r="AF20"/>
  <c r="AD20"/>
  <c r="AB20"/>
  <c r="Z20"/>
  <c r="X20"/>
  <c r="V20"/>
  <c r="T20"/>
  <c r="R20"/>
  <c r="P20"/>
  <c r="N20"/>
  <c r="L20"/>
  <c r="J20"/>
  <c r="H20"/>
  <c r="F20"/>
  <c r="D20"/>
  <c r="AF19"/>
  <c r="AD19"/>
  <c r="AB19"/>
  <c r="Z19"/>
  <c r="X19"/>
  <c r="V19"/>
  <c r="T19"/>
  <c r="R19"/>
  <c r="P19"/>
  <c r="N19"/>
  <c r="L19"/>
  <c r="J19"/>
  <c r="H19"/>
  <c r="F19"/>
  <c r="D19"/>
  <c r="AF18"/>
  <c r="AD18"/>
  <c r="AB18"/>
  <c r="Z18"/>
  <c r="X18"/>
  <c r="V18"/>
  <c r="T18"/>
  <c r="R18"/>
  <c r="P18"/>
  <c r="N18"/>
  <c r="L18"/>
  <c r="J18"/>
  <c r="H18"/>
  <c r="F18"/>
  <c r="D18"/>
  <c r="AF17"/>
  <c r="AD17"/>
  <c r="AB17"/>
  <c r="Z17"/>
  <c r="X17"/>
  <c r="V17"/>
  <c r="T17"/>
  <c r="R17"/>
  <c r="P17"/>
  <c r="N17"/>
  <c r="L17"/>
  <c r="J17"/>
  <c r="H17"/>
  <c r="F17"/>
  <c r="D17"/>
  <c r="AF16"/>
  <c r="AD16"/>
  <c r="AB16"/>
  <c r="Z16"/>
  <c r="X16"/>
  <c r="V16"/>
  <c r="T16"/>
  <c r="R16"/>
  <c r="P16"/>
  <c r="N16"/>
  <c r="L16"/>
  <c r="J16"/>
  <c r="H16"/>
  <c r="F16"/>
  <c r="D16"/>
  <c r="AF15"/>
  <c r="AD15"/>
  <c r="AB15"/>
  <c r="Z15"/>
  <c r="X15"/>
  <c r="V15"/>
  <c r="T15"/>
  <c r="R15"/>
  <c r="P15"/>
  <c r="N15"/>
  <c r="L15"/>
  <c r="J15"/>
  <c r="H15"/>
  <c r="F15"/>
  <c r="D15"/>
  <c r="AF14"/>
  <c r="AD14"/>
  <c r="AB14"/>
  <c r="Z14"/>
  <c r="X14"/>
  <c r="V14"/>
  <c r="T14"/>
  <c r="R14"/>
  <c r="P14"/>
  <c r="N14"/>
  <c r="L14"/>
  <c r="J14"/>
  <c r="H14"/>
  <c r="F14"/>
  <c r="D14"/>
  <c r="AF13"/>
  <c r="AD13"/>
  <c r="AB13"/>
  <c r="Z13"/>
  <c r="X13"/>
  <c r="V13"/>
  <c r="T13"/>
  <c r="R13"/>
  <c r="P13"/>
  <c r="N13"/>
  <c r="L13"/>
  <c r="J13"/>
  <c r="H13"/>
  <c r="D13"/>
  <c r="AD12"/>
  <c r="AB12"/>
  <c r="Z12"/>
  <c r="X12"/>
  <c r="V12"/>
  <c r="T12"/>
  <c r="R12"/>
  <c r="P12"/>
  <c r="N12"/>
  <c r="L12"/>
  <c r="J12"/>
  <c r="H12"/>
  <c r="F12"/>
  <c r="D12"/>
  <c r="AF11"/>
  <c r="AD11"/>
  <c r="AB11"/>
  <c r="Z11"/>
  <c r="X11"/>
  <c r="V11"/>
  <c r="T11"/>
  <c r="R11"/>
  <c r="P11"/>
  <c r="N11"/>
  <c r="L11"/>
  <c r="J11"/>
  <c r="H11"/>
  <c r="F11"/>
  <c r="D11"/>
  <c r="AF10"/>
  <c r="AD10"/>
  <c r="AB10"/>
  <c r="Z10"/>
  <c r="X10"/>
  <c r="V10"/>
  <c r="T10"/>
  <c r="R10"/>
  <c r="P10"/>
  <c r="N10"/>
  <c r="L10"/>
  <c r="J10"/>
  <c r="H10"/>
  <c r="F10"/>
  <c r="D10"/>
  <c r="AF9"/>
  <c r="AD9"/>
  <c r="AB9"/>
  <c r="Z9"/>
  <c r="X9"/>
  <c r="V9"/>
  <c r="T9"/>
  <c r="R9"/>
  <c r="P9"/>
  <c r="N9"/>
  <c r="L9"/>
  <c r="J9"/>
  <c r="H9"/>
  <c r="F9"/>
  <c r="D9"/>
  <c r="AF8"/>
  <c r="AD8"/>
  <c r="AB8"/>
  <c r="Z8"/>
  <c r="X8"/>
  <c r="V8"/>
  <c r="T8"/>
  <c r="R8"/>
  <c r="P8"/>
  <c r="N8"/>
  <c r="L8"/>
  <c r="J8"/>
  <c r="H8"/>
  <c r="F8"/>
  <c r="D8"/>
  <c r="AF7"/>
  <c r="AD7"/>
  <c r="AB7"/>
  <c r="Z7"/>
  <c r="X7"/>
  <c r="V7"/>
  <c r="T7"/>
  <c r="R7"/>
  <c r="P7"/>
  <c r="N7"/>
  <c r="L7"/>
  <c r="J7"/>
  <c r="H7"/>
  <c r="F7"/>
  <c r="D7"/>
  <c r="AF6"/>
  <c r="AD6"/>
  <c r="AB6"/>
  <c r="Z6"/>
  <c r="X6"/>
  <c r="V6"/>
  <c r="T6"/>
  <c r="R6"/>
  <c r="P6"/>
  <c r="N6"/>
  <c r="L6"/>
  <c r="J6"/>
  <c r="H6"/>
  <c r="F6"/>
  <c r="D6"/>
  <c r="AF5"/>
  <c r="AD5"/>
  <c r="AB5"/>
  <c r="Z5"/>
  <c r="X5"/>
  <c r="V5"/>
  <c r="T5"/>
  <c r="R5"/>
  <c r="P5"/>
  <c r="N5"/>
  <c r="L5"/>
  <c r="J5"/>
  <c r="H5"/>
  <c r="F5"/>
  <c r="D5"/>
  <c r="AF4"/>
  <c r="AD4"/>
  <c r="AB4"/>
  <c r="Z4"/>
  <c r="X4"/>
  <c r="V4"/>
  <c r="T4"/>
  <c r="R4"/>
  <c r="P4"/>
  <c r="N4"/>
  <c r="L4"/>
  <c r="J4"/>
  <c r="H4"/>
  <c r="F4"/>
  <c r="D4"/>
  <c r="AF3"/>
  <c r="AD3"/>
  <c r="AB3"/>
  <c r="Z3"/>
  <c r="X3"/>
  <c r="V3"/>
  <c r="T3"/>
  <c r="F13"/>
  <c r="AF12"/>
  <c r="AC12"/>
  <c r="AA12"/>
  <c r="Y12"/>
  <c r="W12"/>
  <c r="U12"/>
  <c r="S12"/>
  <c r="Q12"/>
  <c r="O12"/>
  <c r="M12"/>
  <c r="K12"/>
  <c r="I12"/>
  <c r="G12"/>
  <c r="E12"/>
  <c r="C12"/>
  <c r="AE11"/>
  <c r="AC11"/>
  <c r="AA11"/>
  <c r="Y11"/>
  <c r="W11"/>
  <c r="U11"/>
  <c r="S11"/>
  <c r="Q11"/>
  <c r="O11"/>
  <c r="M11"/>
  <c r="K11"/>
  <c r="I11"/>
  <c r="G11"/>
  <c r="E11"/>
  <c r="C11"/>
  <c r="AE10"/>
  <c r="AC10"/>
  <c r="AA10"/>
  <c r="Y10"/>
  <c r="W10"/>
  <c r="U10"/>
  <c r="S10"/>
  <c r="Q10"/>
  <c r="O10"/>
  <c r="M10"/>
  <c r="K10"/>
  <c r="I10"/>
  <c r="G10"/>
  <c r="E10"/>
  <c r="C10"/>
  <c r="AE9"/>
  <c r="AC9"/>
  <c r="AA9"/>
  <c r="Y9"/>
  <c r="W9"/>
  <c r="U9"/>
  <c r="S9"/>
  <c r="Q9"/>
  <c r="O9"/>
  <c r="M9"/>
  <c r="K9"/>
  <c r="I9"/>
  <c r="G9"/>
  <c r="E9"/>
  <c r="C9"/>
  <c r="AE8"/>
  <c r="AC8"/>
  <c r="AA8"/>
  <c r="Y8"/>
  <c r="W8"/>
  <c r="U8"/>
  <c r="S8"/>
  <c r="Q8"/>
  <c r="O8"/>
  <c r="M8"/>
  <c r="K8"/>
  <c r="I8"/>
  <c r="G8"/>
  <c r="E8"/>
  <c r="C8"/>
  <c r="AE7"/>
  <c r="AC7"/>
  <c r="AA7"/>
  <c r="Y7"/>
  <c r="W7"/>
  <c r="U7"/>
  <c r="S7"/>
  <c r="Q7"/>
  <c r="O7"/>
  <c r="M7"/>
  <c r="K7"/>
  <c r="I7"/>
  <c r="G7"/>
  <c r="E7"/>
  <c r="C7"/>
  <c r="AE6"/>
  <c r="AC6"/>
  <c r="AA6"/>
  <c r="Y6"/>
  <c r="W6"/>
  <c r="U6"/>
  <c r="S6"/>
  <c r="Q6"/>
  <c r="O6"/>
  <c r="M6"/>
  <c r="K6"/>
  <c r="I6"/>
  <c r="G6"/>
  <c r="E6"/>
  <c r="C6"/>
  <c r="AE5"/>
  <c r="AC5"/>
  <c r="AA5"/>
  <c r="Y5"/>
  <c r="W5"/>
  <c r="U5"/>
  <c r="S5"/>
  <c r="Q5"/>
  <c r="O5"/>
  <c r="M5"/>
  <c r="K5"/>
  <c r="I5"/>
  <c r="G5"/>
  <c r="E5"/>
  <c r="C5"/>
  <c r="AE4"/>
  <c r="AC4"/>
  <c r="AA4"/>
  <c r="Y4"/>
  <c r="W4"/>
  <c r="U4"/>
  <c r="S4"/>
  <c r="Q4"/>
  <c r="O4"/>
  <c r="M4"/>
  <c r="K4"/>
  <c r="I4"/>
  <c r="G4"/>
  <c r="E4"/>
  <c r="C4"/>
  <c r="AE3"/>
  <c r="AC3"/>
  <c r="AA3"/>
  <c r="Y3"/>
  <c r="W3"/>
  <c r="U3"/>
  <c r="S3"/>
  <c r="Q3"/>
  <c r="O3"/>
  <c r="M3"/>
  <c r="K3"/>
  <c r="I3"/>
  <c r="G3"/>
  <c r="E3"/>
  <c r="C3"/>
  <c r="R3"/>
  <c r="P3"/>
  <c r="N3"/>
  <c r="L3"/>
  <c r="J3"/>
  <c r="H3"/>
  <c r="F3"/>
  <c r="D3"/>
  <c r="AI27" l="1"/>
  <c r="AI25"/>
  <c r="AG31" i="4"/>
  <c r="AG30"/>
  <c r="AG29"/>
  <c r="AG28"/>
  <c r="AG27"/>
  <c r="AG26"/>
  <c r="AG25"/>
  <c r="AG24"/>
  <c r="AG23"/>
  <c r="AG22"/>
  <c r="AG21"/>
  <c r="AG20"/>
  <c r="AG19"/>
  <c r="AG18"/>
  <c r="AG17"/>
  <c r="AG16"/>
  <c r="AG15"/>
  <c r="AG14"/>
  <c r="AG13"/>
  <c r="AG12"/>
  <c r="AG11"/>
  <c r="AG10"/>
  <c r="Q31"/>
  <c r="Q30"/>
  <c r="Q29"/>
  <c r="Q28"/>
  <c r="Q27"/>
  <c r="Q26"/>
  <c r="Q25"/>
  <c r="Q24"/>
  <c r="Q23"/>
  <c r="Q22"/>
  <c r="Q21"/>
  <c r="Q20"/>
  <c r="Q19"/>
  <c r="Q18"/>
  <c r="Q17"/>
  <c r="Q16"/>
  <c r="Q15"/>
  <c r="Q14"/>
  <c r="Q13"/>
  <c r="Q12"/>
  <c r="Q11"/>
  <c r="Q10"/>
  <c r="AL10"/>
  <c r="AP10"/>
  <c r="AL11"/>
  <c r="AP11"/>
  <c r="AL12"/>
  <c r="AP12"/>
  <c r="AL13"/>
  <c r="AP13"/>
  <c r="AL14"/>
  <c r="AP14"/>
  <c r="AL15"/>
  <c r="AP15"/>
  <c r="AL16"/>
  <c r="AP16"/>
  <c r="AL17"/>
  <c r="AP17"/>
  <c r="AL18"/>
  <c r="AP18"/>
  <c r="AL19"/>
  <c r="AP19"/>
  <c r="AL20"/>
  <c r="AP20"/>
  <c r="AL21"/>
  <c r="AP21"/>
  <c r="AL22"/>
  <c r="AP22"/>
  <c r="AL23"/>
  <c r="AP23"/>
  <c r="AL24"/>
  <c r="AP24"/>
  <c r="AL25"/>
  <c r="AP25"/>
  <c r="AL26"/>
  <c r="AP26"/>
  <c r="AL27"/>
  <c r="AP27"/>
  <c r="AL28"/>
  <c r="AP28"/>
  <c r="AL29"/>
  <c r="AP29"/>
  <c r="AL30"/>
  <c r="AP30"/>
  <c r="AL31"/>
  <c r="AP31"/>
  <c r="A2" i="2" l="1"/>
  <c r="A3" l="1"/>
  <c r="X90" i="5"/>
  <c r="H90"/>
  <c r="V87"/>
  <c r="F87"/>
  <c r="U86"/>
  <c r="E86"/>
  <c r="T85"/>
  <c r="D85"/>
  <c r="S84"/>
  <c r="C84"/>
  <c r="R83"/>
  <c r="B83"/>
  <c r="Q82"/>
  <c r="AF81"/>
  <c r="P81"/>
  <c r="AE80"/>
  <c r="O80"/>
  <c r="AD79"/>
  <c r="N79"/>
  <c r="AC78"/>
  <c r="M78"/>
  <c r="AB77"/>
  <c r="L77"/>
  <c r="AA76"/>
  <c r="K76"/>
  <c r="Z75"/>
  <c r="J75"/>
  <c r="Y74"/>
  <c r="I74"/>
  <c r="X73"/>
  <c r="H73"/>
  <c r="W72"/>
  <c r="W90"/>
  <c r="G90"/>
  <c r="W87"/>
  <c r="G87"/>
  <c r="V86"/>
  <c r="F86"/>
  <c r="U85"/>
  <c r="E85"/>
  <c r="T84"/>
  <c r="D84"/>
  <c r="S83"/>
  <c r="C83"/>
  <c r="R82"/>
  <c r="B82"/>
  <c r="Q81"/>
  <c r="AF80"/>
  <c r="P80"/>
  <c r="AE79"/>
  <c r="O79"/>
  <c r="AD78"/>
  <c r="N78"/>
  <c r="AC77"/>
  <c r="M77"/>
  <c r="AB76"/>
  <c r="L76"/>
  <c r="AA75"/>
  <c r="K75"/>
  <c r="Z74"/>
  <c r="J74"/>
  <c r="Y73"/>
  <c r="I73"/>
  <c r="X72"/>
  <c r="R90"/>
  <c r="P87"/>
  <c r="O86"/>
  <c r="N85"/>
  <c r="M84"/>
  <c r="L83"/>
  <c r="K82"/>
  <c r="J81"/>
  <c r="I80"/>
  <c r="H79"/>
  <c r="G78"/>
  <c r="F77"/>
  <c r="E76"/>
  <c r="D75"/>
  <c r="C74"/>
  <c r="B73"/>
  <c r="Q90"/>
  <c r="Q87"/>
  <c r="P86"/>
  <c r="O85"/>
  <c r="N84"/>
  <c r="M83"/>
  <c r="L82"/>
  <c r="K81"/>
  <c r="J80"/>
  <c r="I79"/>
  <c r="H78"/>
  <c r="G77"/>
  <c r="F76"/>
  <c r="E75"/>
  <c r="D74"/>
  <c r="C73"/>
  <c r="G72"/>
  <c r="V71"/>
  <c r="F71"/>
  <c r="U70"/>
  <c r="E70"/>
  <c r="T69"/>
  <c r="D69"/>
  <c r="S68"/>
  <c r="C68"/>
  <c r="R67"/>
  <c r="B67"/>
  <c r="Q66"/>
  <c r="AF65"/>
  <c r="P65"/>
  <c r="AE64"/>
  <c r="O64"/>
  <c r="AD63"/>
  <c r="N63"/>
  <c r="AC62"/>
  <c r="M62"/>
  <c r="Q61"/>
  <c r="N61"/>
  <c r="P72"/>
  <c r="AE71"/>
  <c r="O71"/>
  <c r="AD70"/>
  <c r="N70"/>
  <c r="AC69"/>
  <c r="M69"/>
  <c r="AB68"/>
  <c r="L68"/>
  <c r="AA67"/>
  <c r="AB90"/>
  <c r="L90"/>
  <c r="Z87"/>
  <c r="J87"/>
  <c r="Y86"/>
  <c r="I86"/>
  <c r="X85"/>
  <c r="H85"/>
  <c r="W84"/>
  <c r="G84"/>
  <c r="V83"/>
  <c r="F83"/>
  <c r="U82"/>
  <c r="E82"/>
  <c r="T81"/>
  <c r="D81"/>
  <c r="S80"/>
  <c r="C80"/>
  <c r="R79"/>
  <c r="B79"/>
  <c r="Q78"/>
  <c r="AF77"/>
  <c r="P77"/>
  <c r="AE76"/>
  <c r="O76"/>
  <c r="AD75"/>
  <c r="N75"/>
  <c r="AC74"/>
  <c r="M74"/>
  <c r="AB73"/>
  <c r="L73"/>
  <c r="AA72"/>
  <c r="AA90"/>
  <c r="K90"/>
  <c r="AA87"/>
  <c r="K87"/>
  <c r="Z86"/>
  <c r="J86"/>
  <c r="Y85"/>
  <c r="I85"/>
  <c r="X84"/>
  <c r="H84"/>
  <c r="W83"/>
  <c r="G83"/>
  <c r="V82"/>
  <c r="F82"/>
  <c r="U81"/>
  <c r="E81"/>
  <c r="T80"/>
  <c r="D80"/>
  <c r="S79"/>
  <c r="C79"/>
  <c r="R78"/>
  <c r="B78"/>
  <c r="Q77"/>
  <c r="AF76"/>
  <c r="P76"/>
  <c r="AE75"/>
  <c r="O75"/>
  <c r="AD74"/>
  <c r="N74"/>
  <c r="AC73"/>
  <c r="M73"/>
  <c r="AB72"/>
  <c r="Z90"/>
  <c r="X87"/>
  <c r="W86"/>
  <c r="V85"/>
  <c r="U84"/>
  <c r="T83"/>
  <c r="S82"/>
  <c r="R81"/>
  <c r="Q80"/>
  <c r="P79"/>
  <c r="O78"/>
  <c r="N77"/>
  <c r="M76"/>
  <c r="L75"/>
  <c r="K74"/>
  <c r="J73"/>
  <c r="Y90"/>
  <c r="Y87"/>
  <c r="X86"/>
  <c r="W85"/>
  <c r="V84"/>
  <c r="U83"/>
  <c r="T82"/>
  <c r="S81"/>
  <c r="R80"/>
  <c r="Q79"/>
  <c r="P78"/>
  <c r="O77"/>
  <c r="N76"/>
  <c r="M75"/>
  <c r="L74"/>
  <c r="K73"/>
  <c r="K72"/>
  <c r="Z71"/>
  <c r="J71"/>
  <c r="Y70"/>
  <c r="I70"/>
  <c r="X69"/>
  <c r="H69"/>
  <c r="W68"/>
  <c r="G68"/>
  <c r="V67"/>
  <c r="F67"/>
  <c r="U66"/>
  <c r="E66"/>
  <c r="T65"/>
  <c r="D65"/>
  <c r="S64"/>
  <c r="C64"/>
  <c r="R63"/>
  <c r="B63"/>
  <c r="Q62"/>
  <c r="AE61"/>
  <c r="T61"/>
  <c r="K61"/>
  <c r="D72"/>
  <c r="S71"/>
  <c r="C71"/>
  <c r="R70"/>
  <c r="B70"/>
  <c r="Q69"/>
  <c r="AF68"/>
  <c r="AE67"/>
  <c r="N90"/>
  <c r="L87"/>
  <c r="K86"/>
  <c r="J85"/>
  <c r="P90"/>
  <c r="AD87"/>
  <c r="N87"/>
  <c r="AC86"/>
  <c r="M86"/>
  <c r="AB85"/>
  <c r="L85"/>
  <c r="AA84"/>
  <c r="K84"/>
  <c r="Z83"/>
  <c r="J83"/>
  <c r="Y82"/>
  <c r="I82"/>
  <c r="X81"/>
  <c r="H81"/>
  <c r="W80"/>
  <c r="G80"/>
  <c r="V79"/>
  <c r="F79"/>
  <c r="U78"/>
  <c r="E78"/>
  <c r="T77"/>
  <c r="D77"/>
  <c r="S76"/>
  <c r="C76"/>
  <c r="R75"/>
  <c r="B75"/>
  <c r="Q74"/>
  <c r="AF73"/>
  <c r="P73"/>
  <c r="AE72"/>
  <c r="AE90"/>
  <c r="O90"/>
  <c r="AE87"/>
  <c r="O87"/>
  <c r="AD86"/>
  <c r="N86"/>
  <c r="AC85"/>
  <c r="M85"/>
  <c r="AB84"/>
  <c r="L84"/>
  <c r="AA83"/>
  <c r="K83"/>
  <c r="Z82"/>
  <c r="J82"/>
  <c r="Y81"/>
  <c r="I81"/>
  <c r="X80"/>
  <c r="H80"/>
  <c r="W79"/>
  <c r="G79"/>
  <c r="V78"/>
  <c r="F78"/>
  <c r="U77"/>
  <c r="E77"/>
  <c r="T76"/>
  <c r="D76"/>
  <c r="S75"/>
  <c r="C75"/>
  <c r="R74"/>
  <c r="B74"/>
  <c r="Q73"/>
  <c r="AF72"/>
  <c r="O72"/>
  <c r="AF87"/>
  <c r="AE86"/>
  <c r="AD85"/>
  <c r="AC84"/>
  <c r="AB83"/>
  <c r="AA82"/>
  <c r="Z81"/>
  <c r="Y80"/>
  <c r="X79"/>
  <c r="W78"/>
  <c r="V77"/>
  <c r="U76"/>
  <c r="T75"/>
  <c r="S74"/>
  <c r="R73"/>
  <c r="Q72"/>
  <c r="B90"/>
  <c r="AF86"/>
  <c r="AE85"/>
  <c r="AD84"/>
  <c r="AC83"/>
  <c r="AB82"/>
  <c r="AA81"/>
  <c r="Z80"/>
  <c r="Y79"/>
  <c r="X78"/>
  <c r="W77"/>
  <c r="V76"/>
  <c r="U75"/>
  <c r="T74"/>
  <c r="S73"/>
  <c r="R72"/>
  <c r="AD71"/>
  <c r="N71"/>
  <c r="AC70"/>
  <c r="M70"/>
  <c r="AB69"/>
  <c r="L69"/>
  <c r="AA68"/>
  <c r="K68"/>
  <c r="Z67"/>
  <c r="J67"/>
  <c r="Y66"/>
  <c r="I66"/>
  <c r="X65"/>
  <c r="H65"/>
  <c r="W64"/>
  <c r="G64"/>
  <c r="V63"/>
  <c r="F63"/>
  <c r="U62"/>
  <c r="E62"/>
  <c r="Z61"/>
  <c r="D61"/>
  <c r="H72"/>
  <c r="W71"/>
  <c r="G71"/>
  <c r="V70"/>
  <c r="F70"/>
  <c r="U69"/>
  <c r="E69"/>
  <c r="T68"/>
  <c r="D68"/>
  <c r="S67"/>
  <c r="T90"/>
  <c r="D90"/>
  <c r="R87"/>
  <c r="B87"/>
  <c r="Q86"/>
  <c r="AF85"/>
  <c r="P85"/>
  <c r="AE84"/>
  <c r="O84"/>
  <c r="AD83"/>
  <c r="N83"/>
  <c r="AC82"/>
  <c r="M82"/>
  <c r="AB81"/>
  <c r="L81"/>
  <c r="AA80"/>
  <c r="K80"/>
  <c r="Z79"/>
  <c r="J79"/>
  <c r="Y78"/>
  <c r="I78"/>
  <c r="X77"/>
  <c r="H77"/>
  <c r="W76"/>
  <c r="G76"/>
  <c r="V75"/>
  <c r="F75"/>
  <c r="U74"/>
  <c r="E74"/>
  <c r="T73"/>
  <c r="D73"/>
  <c r="S72"/>
  <c r="S90"/>
  <c r="C90"/>
  <c r="S87"/>
  <c r="C87"/>
  <c r="R86"/>
  <c r="B86"/>
  <c r="Q85"/>
  <c r="AF84"/>
  <c r="P84"/>
  <c r="AE83"/>
  <c r="O83"/>
  <c r="AD82"/>
  <c r="N82"/>
  <c r="AC81"/>
  <c r="M81"/>
  <c r="AB80"/>
  <c r="L80"/>
  <c r="AA79"/>
  <c r="K79"/>
  <c r="Z78"/>
  <c r="J78"/>
  <c r="Y77"/>
  <c r="I77"/>
  <c r="X76"/>
  <c r="H76"/>
  <c r="W75"/>
  <c r="G75"/>
  <c r="V74"/>
  <c r="F74"/>
  <c r="U73"/>
  <c r="E73"/>
  <c r="T72"/>
  <c r="J90"/>
  <c r="H87"/>
  <c r="G86"/>
  <c r="F85"/>
  <c r="E84"/>
  <c r="D83"/>
  <c r="C82"/>
  <c r="B81"/>
  <c r="AF79"/>
  <c r="AE78"/>
  <c r="AD77"/>
  <c r="AC76"/>
  <c r="AB75"/>
  <c r="AA74"/>
  <c r="Z73"/>
  <c r="Y72"/>
  <c r="I90"/>
  <c r="I87"/>
  <c r="H86"/>
  <c r="G85"/>
  <c r="F84"/>
  <c r="E83"/>
  <c r="D82"/>
  <c r="C81"/>
  <c r="B80"/>
  <c r="AF78"/>
  <c r="AE77"/>
  <c r="AD76"/>
  <c r="AC75"/>
  <c r="AB74"/>
  <c r="AA73"/>
  <c r="Z72"/>
  <c r="C72"/>
  <c r="R71"/>
  <c r="B71"/>
  <c r="Q70"/>
  <c r="AF69"/>
  <c r="P69"/>
  <c r="AE68"/>
  <c r="O68"/>
  <c r="AD67"/>
  <c r="N67"/>
  <c r="AC66"/>
  <c r="M66"/>
  <c r="AB65"/>
  <c r="L65"/>
  <c r="AA64"/>
  <c r="K64"/>
  <c r="Z63"/>
  <c r="J63"/>
  <c r="Y62"/>
  <c r="I62"/>
  <c r="AF61"/>
  <c r="H61"/>
  <c r="L72"/>
  <c r="AA71"/>
  <c r="K71"/>
  <c r="Z70"/>
  <c r="J70"/>
  <c r="Y69"/>
  <c r="I69"/>
  <c r="P68"/>
  <c r="AD90"/>
  <c r="AB87"/>
  <c r="Z85"/>
  <c r="I84"/>
  <c r="H83"/>
  <c r="G82"/>
  <c r="F81"/>
  <c r="E80"/>
  <c r="D79"/>
  <c r="C78"/>
  <c r="B77"/>
  <c r="AF75"/>
  <c r="AE74"/>
  <c r="AD73"/>
  <c r="AC72"/>
  <c r="M90"/>
  <c r="M87"/>
  <c r="L86"/>
  <c r="K85"/>
  <c r="J84"/>
  <c r="I83"/>
  <c r="H82"/>
  <c r="G81"/>
  <c r="F80"/>
  <c r="E79"/>
  <c r="D78"/>
  <c r="C77"/>
  <c r="B76"/>
  <c r="AF74"/>
  <c r="AE73"/>
  <c r="AD72"/>
  <c r="E72"/>
  <c r="T71"/>
  <c r="D71"/>
  <c r="S70"/>
  <c r="C70"/>
  <c r="R69"/>
  <c r="B69"/>
  <c r="I68"/>
  <c r="H67"/>
  <c r="G66"/>
  <c r="F65"/>
  <c r="E64"/>
  <c r="D63"/>
  <c r="C62"/>
  <c r="B61"/>
  <c r="U71"/>
  <c r="T70"/>
  <c r="S69"/>
  <c r="R68"/>
  <c r="Q67"/>
  <c r="AF66"/>
  <c r="P66"/>
  <c r="AE65"/>
  <c r="O65"/>
  <c r="AD64"/>
  <c r="N64"/>
  <c r="AC63"/>
  <c r="M63"/>
  <c r="AB62"/>
  <c r="L62"/>
  <c r="P61"/>
  <c r="M61"/>
  <c r="E68"/>
  <c r="D67"/>
  <c r="C66"/>
  <c r="B65"/>
  <c r="AF63"/>
  <c r="AE62"/>
  <c r="X61"/>
  <c r="C61"/>
  <c r="Q71"/>
  <c r="P70"/>
  <c r="O69"/>
  <c r="N68"/>
  <c r="O67"/>
  <c r="AD66"/>
  <c r="N66"/>
  <c r="AC65"/>
  <c r="M65"/>
  <c r="AB64"/>
  <c r="L64"/>
  <c r="S63"/>
  <c r="Z62"/>
  <c r="I61"/>
  <c r="X68"/>
  <c r="W67"/>
  <c r="F90"/>
  <c r="D87"/>
  <c r="C86"/>
  <c r="B85"/>
  <c r="AF83"/>
  <c r="AE82"/>
  <c r="AD81"/>
  <c r="AC80"/>
  <c r="AB79"/>
  <c r="AA78"/>
  <c r="Z77"/>
  <c r="Y76"/>
  <c r="X75"/>
  <c r="W74"/>
  <c r="V73"/>
  <c r="U72"/>
  <c r="E90"/>
  <c r="E87"/>
  <c r="D86"/>
  <c r="C85"/>
  <c r="B84"/>
  <c r="AF82"/>
  <c r="AE81"/>
  <c r="AD80"/>
  <c r="AC79"/>
  <c r="AB78"/>
  <c r="AA77"/>
  <c r="Z76"/>
  <c r="Y75"/>
  <c r="X74"/>
  <c r="W73"/>
  <c r="V72"/>
  <c r="AF71"/>
  <c r="P71"/>
  <c r="AE70"/>
  <c r="O70"/>
  <c r="AD69"/>
  <c r="N69"/>
  <c r="AC68"/>
  <c r="AF67"/>
  <c r="AE66"/>
  <c r="AD65"/>
  <c r="AC64"/>
  <c r="AB63"/>
  <c r="AA62"/>
  <c r="J61"/>
  <c r="N72"/>
  <c r="M71"/>
  <c r="L70"/>
  <c r="K69"/>
  <c r="J68"/>
  <c r="M67"/>
  <c r="AB66"/>
  <c r="L66"/>
  <c r="AA65"/>
  <c r="K65"/>
  <c r="Z64"/>
  <c r="J64"/>
  <c r="Y63"/>
  <c r="I63"/>
  <c r="X62"/>
  <c r="H62"/>
  <c r="AC61"/>
  <c r="E61"/>
  <c r="AB67"/>
  <c r="AA66"/>
  <c r="Z65"/>
  <c r="Y64"/>
  <c r="X63"/>
  <c r="W62"/>
  <c r="AB61"/>
  <c r="J72"/>
  <c r="I71"/>
  <c r="H70"/>
  <c r="G69"/>
  <c r="F68"/>
  <c r="K67"/>
  <c r="Z66"/>
  <c r="J66"/>
  <c r="Y65"/>
  <c r="I65"/>
  <c r="X64"/>
  <c r="H64"/>
  <c r="W63"/>
  <c r="G63"/>
  <c r="V62"/>
  <c r="F62"/>
  <c r="AA61"/>
  <c r="AA63"/>
  <c r="R62"/>
  <c r="AA86"/>
  <c r="Y84"/>
  <c r="X83"/>
  <c r="W82"/>
  <c r="V81"/>
  <c r="U80"/>
  <c r="T79"/>
  <c r="S78"/>
  <c r="R77"/>
  <c r="Q76"/>
  <c r="P75"/>
  <c r="O74"/>
  <c r="N73"/>
  <c r="AC90"/>
  <c r="AC87"/>
  <c r="AB86"/>
  <c r="AA85"/>
  <c r="Z84"/>
  <c r="Y83"/>
  <c r="X82"/>
  <c r="W81"/>
  <c r="V80"/>
  <c r="U79"/>
  <c r="T78"/>
  <c r="S77"/>
  <c r="R76"/>
  <c r="Q75"/>
  <c r="P74"/>
  <c r="O73"/>
  <c r="M72"/>
  <c r="AB71"/>
  <c r="L71"/>
  <c r="AA70"/>
  <c r="K70"/>
  <c r="Z69"/>
  <c r="J69"/>
  <c r="Y68"/>
  <c r="X67"/>
  <c r="W66"/>
  <c r="V65"/>
  <c r="U64"/>
  <c r="T63"/>
  <c r="S62"/>
  <c r="V61"/>
  <c r="F72"/>
  <c r="E71"/>
  <c r="D70"/>
  <c r="C69"/>
  <c r="B68"/>
  <c r="I67"/>
  <c r="X66"/>
  <c r="H66"/>
  <c r="W65"/>
  <c r="G65"/>
  <c r="V64"/>
  <c r="F64"/>
  <c r="U63"/>
  <c r="E63"/>
  <c r="T62"/>
  <c r="D62"/>
  <c r="Y61"/>
  <c r="U68"/>
  <c r="T67"/>
  <c r="S66"/>
  <c r="R65"/>
  <c r="Q64"/>
  <c r="P63"/>
  <c r="O62"/>
  <c r="R61"/>
  <c r="B72"/>
  <c r="AF70"/>
  <c r="AE69"/>
  <c r="AD68"/>
  <c r="AC67"/>
  <c r="G67"/>
  <c r="V66"/>
  <c r="F66"/>
  <c r="U65"/>
  <c r="E65"/>
  <c r="T64"/>
  <c r="D64"/>
  <c r="K63"/>
  <c r="J62"/>
  <c r="G61"/>
  <c r="H68"/>
  <c r="V90"/>
  <c r="T87"/>
  <c r="S86"/>
  <c r="R85"/>
  <c r="Q84"/>
  <c r="P83"/>
  <c r="O82"/>
  <c r="N81"/>
  <c r="M80"/>
  <c r="L79"/>
  <c r="K78"/>
  <c r="J77"/>
  <c r="I76"/>
  <c r="H75"/>
  <c r="G74"/>
  <c r="F73"/>
  <c r="U90"/>
  <c r="U87"/>
  <c r="T86"/>
  <c r="S85"/>
  <c r="R84"/>
  <c r="Q83"/>
  <c r="P82"/>
  <c r="O81"/>
  <c r="N80"/>
  <c r="M79"/>
  <c r="L78"/>
  <c r="K77"/>
  <c r="J76"/>
  <c r="I75"/>
  <c r="H74"/>
  <c r="G73"/>
  <c r="I72"/>
  <c r="X71"/>
  <c r="H71"/>
  <c r="W70"/>
  <c r="G70"/>
  <c r="V69"/>
  <c r="F69"/>
  <c r="Q68"/>
  <c r="P67"/>
  <c r="O66"/>
  <c r="N65"/>
  <c r="M64"/>
  <c r="L63"/>
  <c r="K62"/>
  <c r="L61"/>
  <c r="AC71"/>
  <c r="AB70"/>
  <c r="AA69"/>
  <c r="Z68"/>
  <c r="Y67"/>
  <c r="E67"/>
  <c r="T66"/>
  <c r="D66"/>
  <c r="S65"/>
  <c r="C65"/>
  <c r="R64"/>
  <c r="B64"/>
  <c r="Q63"/>
  <c r="AF62"/>
  <c r="P62"/>
  <c r="AD61"/>
  <c r="S61"/>
  <c r="M68"/>
  <c r="L67"/>
  <c r="K66"/>
  <c r="J65"/>
  <c r="I64"/>
  <c r="H63"/>
  <c r="G62"/>
  <c r="F61"/>
  <c r="Y71"/>
  <c r="X70"/>
  <c r="W69"/>
  <c r="V68"/>
  <c r="U67"/>
  <c r="C67"/>
  <c r="R66"/>
  <c r="B66"/>
  <c r="Q65"/>
  <c r="AF64"/>
  <c r="P64"/>
  <c r="AE63"/>
  <c r="O63"/>
  <c r="AD62"/>
  <c r="N62"/>
  <c r="W61"/>
  <c r="O61"/>
  <c r="C63"/>
  <c r="B62"/>
  <c r="U61"/>
  <c r="A4" i="2" l="1"/>
  <c r="A5" l="1"/>
  <c r="Z58" i="5"/>
  <c r="V57"/>
  <c r="R56"/>
  <c r="N55"/>
  <c r="J54"/>
  <c r="F53"/>
  <c r="B52"/>
  <c r="Z50"/>
  <c r="V49"/>
  <c r="R48"/>
  <c r="N47"/>
  <c r="J46"/>
  <c r="F45"/>
  <c r="B44"/>
  <c r="Z42"/>
  <c r="V41"/>
  <c r="U58"/>
  <c r="Q57"/>
  <c r="M56"/>
  <c r="I55"/>
  <c r="E54"/>
  <c r="AC52"/>
  <c r="Y51"/>
  <c r="U50"/>
  <c r="Q49"/>
  <c r="M48"/>
  <c r="I47"/>
  <c r="E46"/>
  <c r="AC44"/>
  <c r="Y43"/>
  <c r="U42"/>
  <c r="Q41"/>
  <c r="AB58"/>
  <c r="X57"/>
  <c r="T56"/>
  <c r="P55"/>
  <c r="L54"/>
  <c r="H53"/>
  <c r="D52"/>
  <c r="AB50"/>
  <c r="X49"/>
  <c r="T48"/>
  <c r="P47"/>
  <c r="L46"/>
  <c r="H45"/>
  <c r="D44"/>
  <c r="AB42"/>
  <c r="X41"/>
  <c r="W58"/>
  <c r="S57"/>
  <c r="O56"/>
  <c r="K55"/>
  <c r="G54"/>
  <c r="C53"/>
  <c r="AA51"/>
  <c r="W50"/>
  <c r="S49"/>
  <c r="O48"/>
  <c r="K47"/>
  <c r="G46"/>
  <c r="C45"/>
  <c r="AA43"/>
  <c r="W42"/>
  <c r="S41"/>
  <c r="Q40"/>
  <c r="Q39"/>
  <c r="M38"/>
  <c r="I37"/>
  <c r="E36"/>
  <c r="AC34"/>
  <c r="Y33"/>
  <c r="L32"/>
  <c r="F40"/>
  <c r="B39"/>
  <c r="Z37"/>
  <c r="V36"/>
  <c r="R35"/>
  <c r="N34"/>
  <c r="J33"/>
  <c r="M32"/>
  <c r="B17"/>
  <c r="AH29" i="4"/>
  <c r="AH12"/>
  <c r="AE26"/>
  <c r="R22"/>
  <c r="AC15"/>
  <c r="AC9"/>
  <c r="AI22"/>
  <c r="AD29"/>
  <c r="X24"/>
  <c r="X18"/>
  <c r="X12"/>
  <c r="R58" i="5"/>
  <c r="N57"/>
  <c r="J56"/>
  <c r="F55"/>
  <c r="B54"/>
  <c r="Z52"/>
  <c r="V51"/>
  <c r="R50"/>
  <c r="N49"/>
  <c r="J48"/>
  <c r="F47"/>
  <c r="B46"/>
  <c r="Z44"/>
  <c r="V43"/>
  <c r="R42"/>
  <c r="N41"/>
  <c r="M58"/>
  <c r="I57"/>
  <c r="E56"/>
  <c r="AC54"/>
  <c r="Y53"/>
  <c r="U52"/>
  <c r="Q51"/>
  <c r="M50"/>
  <c r="I49"/>
  <c r="E48"/>
  <c r="AC46"/>
  <c r="Y45"/>
  <c r="U44"/>
  <c r="Q43"/>
  <c r="M42"/>
  <c r="I41"/>
  <c r="T58"/>
  <c r="P57"/>
  <c r="L56"/>
  <c r="H55"/>
  <c r="D54"/>
  <c r="AB52"/>
  <c r="X51"/>
  <c r="T50"/>
  <c r="P49"/>
  <c r="L48"/>
  <c r="H47"/>
  <c r="D46"/>
  <c r="AB44"/>
  <c r="X43"/>
  <c r="T42"/>
  <c r="P41"/>
  <c r="O58"/>
  <c r="K57"/>
  <c r="G56"/>
  <c r="C55"/>
  <c r="AA53"/>
  <c r="W52"/>
  <c r="S51"/>
  <c r="O50"/>
  <c r="K49"/>
  <c r="G48"/>
  <c r="C47"/>
  <c r="AA45"/>
  <c r="W44"/>
  <c r="S43"/>
  <c r="O42"/>
  <c r="K41"/>
  <c r="I40"/>
  <c r="I39"/>
  <c r="E38"/>
  <c r="AC36"/>
  <c r="Y35"/>
  <c r="U34"/>
  <c r="Q33"/>
  <c r="AA32"/>
  <c r="Z39"/>
  <c r="V38"/>
  <c r="R37"/>
  <c r="N36"/>
  <c r="J35"/>
  <c r="F34"/>
  <c r="B33"/>
  <c r="AH25" i="4"/>
  <c r="AH8"/>
  <c r="Y25"/>
  <c r="W20"/>
  <c r="AA14"/>
  <c r="R8"/>
  <c r="AI17"/>
  <c r="X28"/>
  <c r="AF22"/>
  <c r="AF16"/>
  <c r="AF10"/>
  <c r="V58" i="5"/>
  <c r="Z57"/>
  <c r="V56"/>
  <c r="R55"/>
  <c r="N54"/>
  <c r="J53"/>
  <c r="F52"/>
  <c r="B51"/>
  <c r="Z49"/>
  <c r="V48"/>
  <c r="R47"/>
  <c r="N46"/>
  <c r="J45"/>
  <c r="F44"/>
  <c r="B43"/>
  <c r="Z41"/>
  <c r="Y58"/>
  <c r="U57"/>
  <c r="Q56"/>
  <c r="M55"/>
  <c r="I54"/>
  <c r="E53"/>
  <c r="AC51"/>
  <c r="Y50"/>
  <c r="U49"/>
  <c r="Q48"/>
  <c r="M47"/>
  <c r="I46"/>
  <c r="E45"/>
  <c r="AC43"/>
  <c r="Y42"/>
  <c r="U41"/>
  <c r="S40"/>
  <c r="AB57"/>
  <c r="X56"/>
  <c r="T55"/>
  <c r="P54"/>
  <c r="L53"/>
  <c r="H52"/>
  <c r="D51"/>
  <c r="AB49"/>
  <c r="X48"/>
  <c r="T47"/>
  <c r="P46"/>
  <c r="L45"/>
  <c r="H44"/>
  <c r="D43"/>
  <c r="AB41"/>
  <c r="AA58"/>
  <c r="W57"/>
  <c r="S56"/>
  <c r="O55"/>
  <c r="K54"/>
  <c r="G53"/>
  <c r="C52"/>
  <c r="AA50"/>
  <c r="W49"/>
  <c r="S48"/>
  <c r="O47"/>
  <c r="K46"/>
  <c r="G45"/>
  <c r="C44"/>
  <c r="AA42"/>
  <c r="W41"/>
  <c r="U40"/>
  <c r="U39"/>
  <c r="Q38"/>
  <c r="M37"/>
  <c r="I36"/>
  <c r="E35"/>
  <c r="AC33"/>
  <c r="T32"/>
  <c r="B18"/>
  <c r="V39"/>
  <c r="R38"/>
  <c r="N37"/>
  <c r="J36"/>
  <c r="F35"/>
  <c r="B34"/>
  <c r="V32"/>
  <c r="B16"/>
  <c r="AH23" i="4"/>
  <c r="AH6"/>
  <c r="AE24"/>
  <c r="AC19"/>
  <c r="R14"/>
  <c r="U7"/>
  <c r="AI15"/>
  <c r="AD27"/>
  <c r="X22"/>
  <c r="AD15"/>
  <c r="X10"/>
  <c r="W39" i="5"/>
  <c r="S38"/>
  <c r="O37"/>
  <c r="K36"/>
  <c r="G35"/>
  <c r="C34"/>
  <c r="X32"/>
  <c r="L40"/>
  <c r="H39"/>
  <c r="D38"/>
  <c r="AB36"/>
  <c r="X35"/>
  <c r="T34"/>
  <c r="P33"/>
  <c r="Y32"/>
  <c r="AH24" i="4"/>
  <c r="AH7"/>
  <c r="U25"/>
  <c r="R20"/>
  <c r="W14"/>
  <c r="AC7"/>
  <c r="AI16"/>
  <c r="S28"/>
  <c r="AB22"/>
  <c r="S16"/>
  <c r="AB10"/>
  <c r="AJ26"/>
  <c r="AJ7"/>
  <c r="R25"/>
  <c r="AC18"/>
  <c r="AE11"/>
  <c r="Y6"/>
  <c r="AK18"/>
  <c r="X29"/>
  <c r="Z24"/>
  <c r="S19"/>
  <c r="S13"/>
  <c r="Z7"/>
  <c r="D26"/>
  <c r="N19"/>
  <c r="N13"/>
  <c r="P6"/>
  <c r="E26"/>
  <c r="M20"/>
  <c r="K15"/>
  <c r="O9"/>
  <c r="S5"/>
  <c r="N24"/>
  <c r="D19"/>
  <c r="H11"/>
  <c r="I29"/>
  <c r="O24"/>
  <c r="C20"/>
  <c r="E13"/>
  <c r="I7"/>
  <c r="B11" i="5"/>
  <c r="F58"/>
  <c r="B57"/>
  <c r="Z55"/>
  <c r="V54"/>
  <c r="R53"/>
  <c r="N52"/>
  <c r="J51"/>
  <c r="F50"/>
  <c r="B49"/>
  <c r="Z47"/>
  <c r="V46"/>
  <c r="R45"/>
  <c r="N44"/>
  <c r="J43"/>
  <c r="F42"/>
  <c r="B41"/>
  <c r="AC57"/>
  <c r="Y56"/>
  <c r="U55"/>
  <c r="Q54"/>
  <c r="M53"/>
  <c r="I52"/>
  <c r="E51"/>
  <c r="AC49"/>
  <c r="Y48"/>
  <c r="U47"/>
  <c r="Q46"/>
  <c r="M45"/>
  <c r="I44"/>
  <c r="E43"/>
  <c r="AC41"/>
  <c r="Y40"/>
  <c r="H58"/>
  <c r="D57"/>
  <c r="AB55"/>
  <c r="X54"/>
  <c r="T53"/>
  <c r="P52"/>
  <c r="L51"/>
  <c r="H50"/>
  <c r="D49"/>
  <c r="AB47"/>
  <c r="X46"/>
  <c r="T45"/>
  <c r="P44"/>
  <c r="L43"/>
  <c r="H42"/>
  <c r="D41"/>
  <c r="C58"/>
  <c r="AA56"/>
  <c r="W55"/>
  <c r="S54"/>
  <c r="O53"/>
  <c r="K52"/>
  <c r="G51"/>
  <c r="C50"/>
  <c r="AA48"/>
  <c r="W47"/>
  <c r="S46"/>
  <c r="O45"/>
  <c r="K44"/>
  <c r="G43"/>
  <c r="C42"/>
  <c r="AA40"/>
  <c r="AC39"/>
  <c r="Y38"/>
  <c r="U37"/>
  <c r="Q36"/>
  <c r="M35"/>
  <c r="I34"/>
  <c r="E33"/>
  <c r="R40"/>
  <c r="N39"/>
  <c r="J38"/>
  <c r="F37"/>
  <c r="B36"/>
  <c r="Z34"/>
  <c r="V33"/>
  <c r="F32"/>
  <c r="AH19" i="4"/>
  <c r="AE28"/>
  <c r="AC23"/>
  <c r="W18"/>
  <c r="Y11"/>
  <c r="Y5"/>
  <c r="AI11"/>
  <c r="X26"/>
  <c r="V21"/>
  <c r="AB14"/>
  <c r="AF8"/>
  <c r="O39" i="5"/>
  <c r="K38"/>
  <c r="G37"/>
  <c r="C36"/>
  <c r="AA34"/>
  <c r="W33"/>
  <c r="H32"/>
  <c r="T40"/>
  <c r="P39"/>
  <c r="L38"/>
  <c r="H37"/>
  <c r="D36"/>
  <c r="AB34"/>
  <c r="X33"/>
  <c r="J32"/>
  <c r="B28"/>
  <c r="B21"/>
  <c r="AH28" i="4"/>
  <c r="AH11"/>
  <c r="AA26"/>
  <c r="AC21"/>
  <c r="Y15"/>
  <c r="Y9"/>
  <c r="AI21"/>
  <c r="Z29"/>
  <c r="S24"/>
  <c r="S18"/>
  <c r="S12"/>
  <c r="B12" i="5"/>
  <c r="AJ11" i="4"/>
  <c r="R27"/>
  <c r="AE19"/>
  <c r="Y14"/>
  <c r="AA7"/>
  <c r="AK22"/>
  <c r="AK6"/>
  <c r="AB25"/>
  <c r="Z20"/>
  <c r="S15"/>
  <c r="AF7"/>
  <c r="F27"/>
  <c r="J21"/>
  <c r="F15"/>
  <c r="H8"/>
  <c r="G27"/>
  <c r="O21"/>
  <c r="M16"/>
  <c r="G11"/>
  <c r="O5"/>
  <c r="N28"/>
  <c r="H23"/>
  <c r="H17"/>
  <c r="F10"/>
  <c r="G28"/>
  <c r="M23"/>
  <c r="O18"/>
  <c r="I11"/>
  <c r="C6"/>
  <c r="AJ22"/>
  <c r="AE29"/>
  <c r="G40" i="5"/>
  <c r="C39"/>
  <c r="K39"/>
  <c r="AA37"/>
  <c r="W36"/>
  <c r="S35"/>
  <c r="O34"/>
  <c r="K33"/>
  <c r="O32"/>
  <c r="Z40"/>
  <c r="T39"/>
  <c r="P38"/>
  <c r="L37"/>
  <c r="H36"/>
  <c r="D35"/>
  <c r="AB33"/>
  <c r="R32"/>
  <c r="B20"/>
  <c r="B13"/>
  <c r="AH22" i="4"/>
  <c r="AH5"/>
  <c r="AA24"/>
  <c r="Y19"/>
  <c r="Y13"/>
  <c r="AE6"/>
  <c r="J58" i="5"/>
  <c r="F57"/>
  <c r="B56"/>
  <c r="Z54"/>
  <c r="V53"/>
  <c r="R52"/>
  <c r="N51"/>
  <c r="J50"/>
  <c r="F49"/>
  <c r="B48"/>
  <c r="Z46"/>
  <c r="V45"/>
  <c r="R44"/>
  <c r="N43"/>
  <c r="J42"/>
  <c r="F41"/>
  <c r="E58"/>
  <c r="AC56"/>
  <c r="Y55"/>
  <c r="U54"/>
  <c r="Q53"/>
  <c r="M52"/>
  <c r="I51"/>
  <c r="E50"/>
  <c r="AC48"/>
  <c r="Y47"/>
  <c r="U46"/>
  <c r="Q45"/>
  <c r="M44"/>
  <c r="I43"/>
  <c r="E42"/>
  <c r="AC40"/>
  <c r="L58"/>
  <c r="H57"/>
  <c r="D56"/>
  <c r="AB54"/>
  <c r="X53"/>
  <c r="T52"/>
  <c r="P51"/>
  <c r="L50"/>
  <c r="H49"/>
  <c r="D48"/>
  <c r="AB46"/>
  <c r="X45"/>
  <c r="T44"/>
  <c r="P43"/>
  <c r="L42"/>
  <c r="H41"/>
  <c r="G58"/>
  <c r="C57"/>
  <c r="AA55"/>
  <c r="W54"/>
  <c r="S53"/>
  <c r="O52"/>
  <c r="K51"/>
  <c r="G50"/>
  <c r="C49"/>
  <c r="AA47"/>
  <c r="W46"/>
  <c r="S45"/>
  <c r="O44"/>
  <c r="K43"/>
  <c r="G42"/>
  <c r="C41"/>
  <c r="E40"/>
  <c r="AC38"/>
  <c r="Y37"/>
  <c r="U36"/>
  <c r="Q35"/>
  <c r="M34"/>
  <c r="I33"/>
  <c r="K32"/>
  <c r="V40"/>
  <c r="R39"/>
  <c r="N38"/>
  <c r="J37"/>
  <c r="F36"/>
  <c r="B35"/>
  <c r="Z33"/>
  <c r="N32"/>
  <c r="B5"/>
  <c r="AH21" i="4"/>
  <c r="AC29"/>
  <c r="W24"/>
  <c r="U19"/>
  <c r="AE12"/>
  <c r="R6"/>
  <c r="AI13"/>
  <c r="AF26"/>
  <c r="AD21"/>
  <c r="V15"/>
  <c r="AD9"/>
  <c r="B58" i="5"/>
  <c r="Z56"/>
  <c r="V55"/>
  <c r="R54"/>
  <c r="N53"/>
  <c r="J52"/>
  <c r="F51"/>
  <c r="B50"/>
  <c r="Z48"/>
  <c r="V47"/>
  <c r="R46"/>
  <c r="N45"/>
  <c r="J44"/>
  <c r="F43"/>
  <c r="B42"/>
  <c r="AC58"/>
  <c r="Y57"/>
  <c r="U56"/>
  <c r="Q55"/>
  <c r="M54"/>
  <c r="I53"/>
  <c r="E52"/>
  <c r="AC50"/>
  <c r="Y49"/>
  <c r="U48"/>
  <c r="Q47"/>
  <c r="M46"/>
  <c r="I45"/>
  <c r="E44"/>
  <c r="AC42"/>
  <c r="Y41"/>
  <c r="X40"/>
  <c r="D58"/>
  <c r="AB56"/>
  <c r="X55"/>
  <c r="T54"/>
  <c r="P53"/>
  <c r="L52"/>
  <c r="H51"/>
  <c r="D50"/>
  <c r="AB48"/>
  <c r="X47"/>
  <c r="T46"/>
  <c r="P45"/>
  <c r="L44"/>
  <c r="H43"/>
  <c r="D42"/>
  <c r="AB40"/>
  <c r="AA57"/>
  <c r="W56"/>
  <c r="S55"/>
  <c r="O54"/>
  <c r="K53"/>
  <c r="G52"/>
  <c r="C51"/>
  <c r="AA49"/>
  <c r="W48"/>
  <c r="S47"/>
  <c r="O46"/>
  <c r="K45"/>
  <c r="G44"/>
  <c r="C43"/>
  <c r="AA41"/>
  <c r="W40"/>
  <c r="Y39"/>
  <c r="U38"/>
  <c r="Q37"/>
  <c r="M36"/>
  <c r="I35"/>
  <c r="E34"/>
  <c r="AB32"/>
  <c r="N40"/>
  <c r="J39"/>
  <c r="F38"/>
  <c r="B37"/>
  <c r="Z35"/>
  <c r="V34"/>
  <c r="R33"/>
  <c r="AC32"/>
  <c r="AH17" i="4"/>
  <c r="W28"/>
  <c r="U23"/>
  <c r="Y17"/>
  <c r="AE10"/>
  <c r="AI28"/>
  <c r="AI9"/>
  <c r="AD25"/>
  <c r="AD19"/>
  <c r="S14"/>
  <c r="S8"/>
  <c r="N58" i="5"/>
  <c r="J57"/>
  <c r="F56"/>
  <c r="B55"/>
  <c r="Z53"/>
  <c r="V52"/>
  <c r="R51"/>
  <c r="N50"/>
  <c r="J49"/>
  <c r="F48"/>
  <c r="B47"/>
  <c r="Z45"/>
  <c r="V44"/>
  <c r="R43"/>
  <c r="N42"/>
  <c r="J41"/>
  <c r="I58"/>
  <c r="E57"/>
  <c r="AC55"/>
  <c r="Y54"/>
  <c r="U53"/>
  <c r="Q52"/>
  <c r="M51"/>
  <c r="I50"/>
  <c r="E49"/>
  <c r="AC47"/>
  <c r="Y46"/>
  <c r="U45"/>
  <c r="Q44"/>
  <c r="M43"/>
  <c r="I42"/>
  <c r="E41"/>
  <c r="P58"/>
  <c r="L57"/>
  <c r="H56"/>
  <c r="D55"/>
  <c r="AB53"/>
  <c r="X52"/>
  <c r="T51"/>
  <c r="P50"/>
  <c r="L49"/>
  <c r="H48"/>
  <c r="D47"/>
  <c r="AB45"/>
  <c r="X44"/>
  <c r="T43"/>
  <c r="P42"/>
  <c r="L41"/>
  <c r="K58"/>
  <c r="G57"/>
  <c r="C56"/>
  <c r="AA54"/>
  <c r="W53"/>
  <c r="S52"/>
  <c r="O51"/>
  <c r="K50"/>
  <c r="G49"/>
  <c r="C48"/>
  <c r="AA46"/>
  <c r="W45"/>
  <c r="S44"/>
  <c r="O43"/>
  <c r="K42"/>
  <c r="G41"/>
  <c r="K40"/>
  <c r="E39"/>
  <c r="AC37"/>
  <c r="Y36"/>
  <c r="U35"/>
  <c r="Q34"/>
  <c r="M33"/>
  <c r="S32"/>
  <c r="J40"/>
  <c r="F39"/>
  <c r="B38"/>
  <c r="Z36"/>
  <c r="V35"/>
  <c r="R34"/>
  <c r="N33"/>
  <c r="U32"/>
  <c r="B10"/>
  <c r="AH15" i="4"/>
  <c r="AC27"/>
  <c r="AA22"/>
  <c r="W16"/>
  <c r="W10"/>
  <c r="AI26"/>
  <c r="AI7"/>
  <c r="AF24"/>
  <c r="V19"/>
  <c r="Z13"/>
  <c r="O40" i="5"/>
  <c r="G39"/>
  <c r="C38"/>
  <c r="AA36"/>
  <c r="W35"/>
  <c r="S34"/>
  <c r="O33"/>
  <c r="W32"/>
  <c r="X39"/>
  <c r="T38"/>
  <c r="P37"/>
  <c r="L36"/>
  <c r="H35"/>
  <c r="D34"/>
  <c r="Z32"/>
  <c r="B6"/>
  <c r="AH16" i="4"/>
  <c r="R28"/>
  <c r="AE22"/>
  <c r="AE16"/>
  <c r="AA10"/>
  <c r="AI27"/>
  <c r="AI8"/>
  <c r="Z25"/>
  <c r="Z19"/>
  <c r="AD13"/>
  <c r="AJ16"/>
  <c r="Y28"/>
  <c r="AA21"/>
  <c r="AE15"/>
  <c r="R9"/>
  <c r="AK26"/>
  <c r="AK10"/>
  <c r="AD26"/>
  <c r="AB21"/>
  <c r="Z16"/>
  <c r="V10"/>
  <c r="L28"/>
  <c r="L22"/>
  <c r="H16"/>
  <c r="H10"/>
  <c r="M28"/>
  <c r="G23"/>
  <c r="I18"/>
  <c r="M12"/>
  <c r="C7"/>
  <c r="H27"/>
  <c r="P21"/>
  <c r="H15"/>
  <c r="P7"/>
  <c r="E27"/>
  <c r="K22"/>
  <c r="O16"/>
  <c r="G10"/>
  <c r="B26"/>
  <c r="AJ27"/>
  <c r="R57" i="5"/>
  <c r="N56"/>
  <c r="J55"/>
  <c r="F54"/>
  <c r="B53"/>
  <c r="Z51"/>
  <c r="V50"/>
  <c r="R49"/>
  <c r="N48"/>
  <c r="J47"/>
  <c r="F46"/>
  <c r="B45"/>
  <c r="Z43"/>
  <c r="V42"/>
  <c r="R41"/>
  <c r="Q58"/>
  <c r="M57"/>
  <c r="I56"/>
  <c r="E55"/>
  <c r="AC53"/>
  <c r="Y52"/>
  <c r="U51"/>
  <c r="Q50"/>
  <c r="M49"/>
  <c r="I48"/>
  <c r="E47"/>
  <c r="AC45"/>
  <c r="Y44"/>
  <c r="U43"/>
  <c r="Q42"/>
  <c r="M41"/>
  <c r="X58"/>
  <c r="T57"/>
  <c r="P56"/>
  <c r="L55"/>
  <c r="H54"/>
  <c r="D53"/>
  <c r="AB51"/>
  <c r="X50"/>
  <c r="T49"/>
  <c r="P48"/>
  <c r="L47"/>
  <c r="H46"/>
  <c r="D45"/>
  <c r="AB43"/>
  <c r="X42"/>
  <c r="T41"/>
  <c r="S58"/>
  <c r="O57"/>
  <c r="K56"/>
  <c r="G55"/>
  <c r="AL55" s="1"/>
  <c r="C54"/>
  <c r="AA52"/>
  <c r="AN52" s="1"/>
  <c r="W51"/>
  <c r="S50"/>
  <c r="O49"/>
  <c r="K48"/>
  <c r="G47"/>
  <c r="AN47" s="1"/>
  <c r="C46"/>
  <c r="AA44"/>
  <c r="AN44" s="1"/>
  <c r="W43"/>
  <c r="S42"/>
  <c r="O41"/>
  <c r="AN41" s="1"/>
  <c r="M40"/>
  <c r="M39"/>
  <c r="I38"/>
  <c r="E37"/>
  <c r="AC35"/>
  <c r="Y34"/>
  <c r="U33"/>
  <c r="D32"/>
  <c r="B40"/>
  <c r="Z38"/>
  <c r="V37"/>
  <c r="R36"/>
  <c r="N35"/>
  <c r="J34"/>
  <c r="F33"/>
  <c r="B32"/>
  <c r="AH27" i="4"/>
  <c r="AH10"/>
  <c r="W26"/>
  <c r="Y21"/>
  <c r="U15"/>
  <c r="AE8"/>
  <c r="AI20"/>
  <c r="AF28"/>
  <c r="AD23"/>
  <c r="AD17"/>
  <c r="AD11"/>
  <c r="C40" i="5"/>
  <c r="AA38"/>
  <c r="W37"/>
  <c r="S36"/>
  <c r="O35"/>
  <c r="K34"/>
  <c r="G33"/>
  <c r="C32"/>
  <c r="D40"/>
  <c r="AB38"/>
  <c r="X37"/>
  <c r="T36"/>
  <c r="P35"/>
  <c r="L34"/>
  <c r="H33"/>
  <c r="G32"/>
  <c r="B29"/>
  <c r="AQ29" s="1"/>
  <c r="B9"/>
  <c r="AH20" i="4"/>
  <c r="Y29"/>
  <c r="R24"/>
  <c r="AE18"/>
  <c r="R12"/>
  <c r="AC5"/>
  <c r="AI12"/>
  <c r="AB26"/>
  <c r="Z21"/>
  <c r="AF14"/>
  <c r="Z9"/>
  <c r="AJ21"/>
  <c r="AA29"/>
  <c r="AC22"/>
  <c r="W17"/>
  <c r="U10"/>
  <c r="R5"/>
  <c r="AK14"/>
  <c r="V28"/>
  <c r="AD22"/>
  <c r="AF17"/>
  <c r="X11"/>
  <c r="AD5"/>
  <c r="H24"/>
  <c r="H18"/>
  <c r="D12"/>
  <c r="B19"/>
  <c r="M24"/>
  <c r="K19"/>
  <c r="I14"/>
  <c r="E8"/>
  <c r="Z6"/>
  <c r="F26"/>
  <c r="N20"/>
  <c r="P13"/>
  <c r="P5"/>
  <c r="C26"/>
  <c r="I21"/>
  <c r="O14"/>
  <c r="E9"/>
  <c r="B10"/>
  <c r="AN43" i="5"/>
  <c r="AQ50"/>
  <c r="AN55"/>
  <c r="AQ49"/>
  <c r="B8"/>
  <c r="AJ12" i="4"/>
  <c r="B23" i="5"/>
  <c r="S39"/>
  <c r="AJ8" i="4"/>
  <c r="O38" i="5"/>
  <c r="K37"/>
  <c r="G36"/>
  <c r="C35"/>
  <c r="AA33"/>
  <c r="P32"/>
  <c r="B22"/>
  <c r="H40"/>
  <c r="D39"/>
  <c r="AB37"/>
  <c r="X36"/>
  <c r="T35"/>
  <c r="P34"/>
  <c r="L33"/>
  <c r="Q32"/>
  <c r="B14"/>
  <c r="B3"/>
  <c r="AH13" i="4"/>
  <c r="Y27"/>
  <c r="R16"/>
  <c r="AI25"/>
  <c r="AI6"/>
  <c r="AB24"/>
  <c r="AF18"/>
  <c r="AF12"/>
  <c r="B4" i="5"/>
  <c r="AJ13" i="4"/>
  <c r="AE27"/>
  <c r="R21"/>
  <c r="W15"/>
  <c r="U8"/>
  <c r="AK24"/>
  <c r="AK8"/>
  <c r="V26"/>
  <c r="S21"/>
  <c r="AB15"/>
  <c r="S9"/>
  <c r="D28"/>
  <c r="D22"/>
  <c r="N15"/>
  <c r="N9"/>
  <c r="E28"/>
  <c r="I22"/>
  <c r="O17"/>
  <c r="E12"/>
  <c r="I6"/>
  <c r="F28"/>
  <c r="J22"/>
  <c r="P15"/>
  <c r="H9"/>
  <c r="M27"/>
  <c r="E23"/>
  <c r="C18"/>
  <c r="O10"/>
  <c r="I5"/>
  <c r="AQ45" i="5"/>
  <c r="AL52"/>
  <c r="AL42"/>
  <c r="AN53"/>
  <c r="AJ15" i="4"/>
  <c r="W27"/>
  <c r="Y20"/>
  <c r="R15"/>
  <c r="AE7"/>
  <c r="AK23"/>
  <c r="AK7"/>
  <c r="AF25"/>
  <c r="AD20"/>
  <c r="X15"/>
  <c r="AD8"/>
  <c r="N27"/>
  <c r="N21"/>
  <c r="J15"/>
  <c r="P8"/>
  <c r="O27"/>
  <c r="E22"/>
  <c r="G17"/>
  <c r="O11"/>
  <c r="E6"/>
  <c r="P27"/>
  <c r="F22"/>
  <c r="L15"/>
  <c r="N8"/>
  <c r="I27"/>
  <c r="O22"/>
  <c r="M17"/>
  <c r="K10"/>
  <c r="E5"/>
  <c r="AN51" i="5"/>
  <c r="AQ43"/>
  <c r="AC26" i="4"/>
  <c r="AA19"/>
  <c r="AE13"/>
  <c r="W7"/>
  <c r="AK21"/>
  <c r="AK5"/>
  <c r="X25"/>
  <c r="AF19"/>
  <c r="AD14"/>
  <c r="AB7"/>
  <c r="P26"/>
  <c r="F21"/>
  <c r="P14"/>
  <c r="N7"/>
  <c r="C27"/>
  <c r="K21"/>
  <c r="I16"/>
  <c r="M10"/>
  <c r="B28"/>
  <c r="P29"/>
  <c r="J24"/>
  <c r="N18"/>
  <c r="D11"/>
  <c r="E29"/>
  <c r="K24"/>
  <c r="M19"/>
  <c r="O12"/>
  <c r="E7"/>
  <c r="AC28"/>
  <c r="W38" i="5"/>
  <c r="S37"/>
  <c r="O36"/>
  <c r="K35"/>
  <c r="G34"/>
  <c r="C33"/>
  <c r="P40"/>
  <c r="L39"/>
  <c r="H38"/>
  <c r="D37"/>
  <c r="AB35"/>
  <c r="X34"/>
  <c r="T33"/>
  <c r="I32"/>
  <c r="AH18" i="4"/>
  <c r="AA28"/>
  <c r="Y23"/>
  <c r="R18"/>
  <c r="U11"/>
  <c r="AI29"/>
  <c r="AI10"/>
  <c r="S26"/>
  <c r="S20"/>
  <c r="X14"/>
  <c r="X8"/>
  <c r="B7" i="5"/>
  <c r="AJ19" i="4"/>
  <c r="R29"/>
  <c r="U22"/>
  <c r="Y16"/>
  <c r="AA9"/>
  <c r="AK28"/>
  <c r="AK12"/>
  <c r="X27"/>
  <c r="V22"/>
  <c r="S17"/>
  <c r="AD10"/>
  <c r="N29"/>
  <c r="N23"/>
  <c r="N17"/>
  <c r="P10"/>
  <c r="B7"/>
  <c r="E24"/>
  <c r="C19"/>
  <c r="O13"/>
  <c r="K7"/>
  <c r="V7"/>
  <c r="N26"/>
  <c r="H21"/>
  <c r="N14"/>
  <c r="D7"/>
  <c r="K26"/>
  <c r="C22"/>
  <c r="I15"/>
  <c r="M9"/>
  <c r="B18"/>
  <c r="AQ41" i="5"/>
  <c r="AQ48"/>
  <c r="AL53"/>
  <c r="AL45"/>
  <c r="AL58"/>
  <c r="AN16"/>
  <c r="AL12"/>
  <c r="AQ6"/>
  <c r="AJ29" i="4"/>
  <c r="AJ10"/>
  <c r="U26"/>
  <c r="R19"/>
  <c r="U12"/>
  <c r="AC6"/>
  <c r="AK19"/>
  <c r="AB29"/>
  <c r="AD24"/>
  <c r="X19"/>
  <c r="X13"/>
  <c r="S7"/>
  <c r="H26"/>
  <c r="H20"/>
  <c r="D14"/>
  <c r="F7"/>
  <c r="I26"/>
  <c r="C21"/>
  <c r="O15"/>
  <c r="E10"/>
  <c r="AD6"/>
  <c r="J26"/>
  <c r="D21"/>
  <c r="F14"/>
  <c r="N6"/>
  <c r="G26"/>
  <c r="M21"/>
  <c r="E15"/>
  <c r="I9"/>
  <c r="B14"/>
  <c r="AL48" i="5"/>
  <c r="AQ40"/>
  <c r="U28" i="4"/>
  <c r="W21"/>
  <c r="AA15"/>
  <c r="Y8"/>
  <c r="AK25"/>
  <c r="AK9"/>
  <c r="Z26"/>
  <c r="X21"/>
  <c r="AF15"/>
  <c r="AB9"/>
  <c r="H28"/>
  <c r="H22"/>
  <c r="D16"/>
  <c r="D10"/>
  <c r="I28"/>
  <c r="M22"/>
  <c r="E18"/>
  <c r="I12"/>
  <c r="M6"/>
  <c r="J28"/>
  <c r="N22"/>
  <c r="N16"/>
  <c r="P9"/>
  <c r="C28"/>
  <c r="I23"/>
  <c r="G18"/>
  <c r="E11"/>
  <c r="M5"/>
  <c r="AL50" i="5"/>
  <c r="AL9"/>
  <c r="AQ12"/>
  <c r="AN10"/>
  <c r="AN11"/>
  <c r="AQ13"/>
  <c r="AQ4"/>
  <c r="AL13"/>
  <c r="AL11"/>
  <c r="AL10"/>
  <c r="AN9"/>
  <c r="AL14"/>
  <c r="AQ55"/>
  <c r="AN5"/>
  <c r="AQ9"/>
  <c r="AN17"/>
  <c r="AQ11"/>
  <c r="AQ17"/>
  <c r="AQ16"/>
  <c r="AL18"/>
  <c r="AN6"/>
  <c r="U17" i="4"/>
  <c r="AL40" i="5"/>
  <c r="AQ23"/>
  <c r="AQ8"/>
  <c r="AN7"/>
  <c r="AN3"/>
  <c r="AL4"/>
  <c r="AQ14"/>
  <c r="AN14"/>
  <c r="AL7"/>
  <c r="AN13"/>
  <c r="AL16"/>
  <c r="AQ21"/>
  <c r="AN40"/>
  <c r="AL8"/>
  <c r="AQ7"/>
  <c r="AQ3"/>
  <c r="W22" i="4"/>
  <c r="R10"/>
  <c r="AI14"/>
  <c r="Z27"/>
  <c r="S22"/>
  <c r="Z15"/>
  <c r="S10"/>
  <c r="AJ23"/>
  <c r="AJ5"/>
  <c r="Y24"/>
  <c r="U18"/>
  <c r="AC10"/>
  <c r="AA5"/>
  <c r="AK16"/>
  <c r="AD28"/>
  <c r="X23"/>
  <c r="Z18"/>
  <c r="Z12"/>
  <c r="X6"/>
  <c r="P24"/>
  <c r="F19"/>
  <c r="P12"/>
  <c r="N5"/>
  <c r="G25"/>
  <c r="E20"/>
  <c r="C15"/>
  <c r="M8"/>
  <c r="AB5"/>
  <c r="H25"/>
  <c r="L19"/>
  <c r="N12"/>
  <c r="B13"/>
  <c r="I25"/>
  <c r="O20"/>
  <c r="M13"/>
  <c r="G8"/>
  <c r="AL43" i="5"/>
  <c r="AL49"/>
  <c r="AQ54"/>
  <c r="AN49"/>
  <c r="AJ25" i="4"/>
  <c r="AJ6"/>
  <c r="AE23"/>
  <c r="AE17"/>
  <c r="Y10"/>
  <c r="W5"/>
  <c r="AK15"/>
  <c r="Z28"/>
  <c r="S23"/>
  <c r="V18"/>
  <c r="AF11"/>
  <c r="S6"/>
  <c r="L24"/>
  <c r="P18"/>
  <c r="H12"/>
  <c r="B27"/>
  <c r="C25"/>
  <c r="O19"/>
  <c r="M14"/>
  <c r="I8"/>
  <c r="X5"/>
  <c r="D25"/>
  <c r="H19"/>
  <c r="P11"/>
  <c r="M29"/>
  <c r="E25"/>
  <c r="G20"/>
  <c r="I13"/>
  <c r="M7"/>
  <c r="AQ44" i="5"/>
  <c r="B22" i="4"/>
  <c r="AQ53" i="5"/>
  <c r="Y22" i="4"/>
  <c r="R17"/>
  <c r="AE9"/>
  <c r="AK29"/>
  <c r="AK13"/>
  <c r="AF27"/>
  <c r="Z22"/>
  <c r="X17"/>
  <c r="S11"/>
  <c r="Z5"/>
  <c r="D24"/>
  <c r="D18"/>
  <c r="N11"/>
  <c r="B15"/>
  <c r="I24"/>
  <c r="G19"/>
  <c r="E14"/>
  <c r="O7"/>
  <c r="AD7"/>
  <c r="D27"/>
  <c r="L21"/>
  <c r="D15"/>
  <c r="H7"/>
  <c r="O26"/>
  <c r="G22"/>
  <c r="M15"/>
  <c r="C10"/>
  <c r="AJ17"/>
  <c r="AA39" i="5"/>
  <c r="G38"/>
  <c r="C37"/>
  <c r="AA35"/>
  <c r="W34"/>
  <c r="S33"/>
  <c r="E32"/>
  <c r="AN32" s="1"/>
  <c r="AB39"/>
  <c r="AN39" s="1"/>
  <c r="X38"/>
  <c r="T37"/>
  <c r="P36"/>
  <c r="AL36" s="1"/>
  <c r="L35"/>
  <c r="H34"/>
  <c r="AN34" s="1"/>
  <c r="D33"/>
  <c r="AN33" s="1"/>
  <c r="AH26" i="4"/>
  <c r="AH9"/>
  <c r="R26"/>
  <c r="U21"/>
  <c r="AE14"/>
  <c r="W8"/>
  <c r="AI19"/>
  <c r="AB28"/>
  <c r="Z23"/>
  <c r="Z17"/>
  <c r="Z11"/>
  <c r="B19" i="5"/>
  <c r="AJ28" i="4"/>
  <c r="AJ9"/>
  <c r="Y26"/>
  <c r="W19"/>
  <c r="Y12"/>
  <c r="R7"/>
  <c r="AK20"/>
  <c r="AF29"/>
  <c r="S25"/>
  <c r="AB19"/>
  <c r="AF13"/>
  <c r="X7"/>
  <c r="L26"/>
  <c r="P20"/>
  <c r="H14"/>
  <c r="J7"/>
  <c r="M26"/>
  <c r="G21"/>
  <c r="E16"/>
  <c r="I10"/>
  <c r="B24"/>
  <c r="H29"/>
  <c r="F24"/>
  <c r="F18"/>
  <c r="N10"/>
  <c r="O28"/>
  <c r="G24"/>
  <c r="I19"/>
  <c r="G12"/>
  <c r="O6"/>
  <c r="AQ33" i="5"/>
  <c r="AQ39"/>
  <c r="AL44"/>
  <c r="AN50"/>
  <c r="AN58"/>
  <c r="AL51"/>
  <c r="AQ18"/>
  <c r="B15"/>
  <c r="AQ10"/>
  <c r="AL5"/>
  <c r="AJ20" i="4"/>
  <c r="W29"/>
  <c r="AE21"/>
  <c r="U16"/>
  <c r="W9"/>
  <c r="AK27"/>
  <c r="AK11"/>
  <c r="S27"/>
  <c r="AF21"/>
  <c r="AD16"/>
  <c r="Z10"/>
  <c r="P28"/>
  <c r="P22"/>
  <c r="P16"/>
  <c r="L10"/>
  <c r="O29"/>
  <c r="O23"/>
  <c r="M18"/>
  <c r="G13"/>
  <c r="G7"/>
  <c r="D29"/>
  <c r="P23"/>
  <c r="P17"/>
  <c r="J10"/>
  <c r="K28"/>
  <c r="C24"/>
  <c r="E19"/>
  <c r="M11"/>
  <c r="G6"/>
  <c r="AQ32" i="5"/>
  <c r="AQ36"/>
  <c r="AN42"/>
  <c r="AL54"/>
  <c r="AN37"/>
  <c r="AQ47"/>
  <c r="AC24" i="4"/>
  <c r="Y18"/>
  <c r="R11"/>
  <c r="AE5"/>
  <c r="AK17"/>
  <c r="S29"/>
  <c r="V24"/>
  <c r="AD18"/>
  <c r="AD12"/>
  <c r="AF6"/>
  <c r="N25"/>
  <c r="J19"/>
  <c r="F13"/>
  <c r="H6"/>
  <c r="O25"/>
  <c r="I20"/>
  <c r="G15"/>
  <c r="G9"/>
  <c r="AF5"/>
  <c r="P25"/>
  <c r="P19"/>
  <c r="H13"/>
  <c r="B21"/>
  <c r="M25"/>
  <c r="E21"/>
  <c r="G14"/>
  <c r="O8"/>
  <c r="AN36" i="5"/>
  <c r="AQ22"/>
  <c r="AQ5"/>
  <c r="AQ15"/>
  <c r="AN8"/>
  <c r="AN12"/>
  <c r="AL6"/>
  <c r="AQ20"/>
  <c r="AN4"/>
  <c r="AL41"/>
  <c r="AL17"/>
  <c r="AN18"/>
  <c r="C23" i="4"/>
  <c r="AL34" i="5"/>
  <c r="AL35"/>
  <c r="AL39"/>
  <c r="AL38"/>
  <c r="AL33"/>
  <c r="AL3"/>
  <c r="AQ37"/>
  <c r="AN35"/>
  <c r="AQ35"/>
  <c r="AQ38"/>
  <c r="AN38"/>
  <c r="AL15"/>
  <c r="AN15"/>
  <c r="AN21"/>
  <c r="AL21"/>
  <c r="AN20"/>
  <c r="AL20"/>
  <c r="AN29"/>
  <c r="AL29"/>
  <c r="AN23"/>
  <c r="AL23"/>
  <c r="AN22"/>
  <c r="AL22"/>
  <c r="AN19"/>
  <c r="AL19"/>
  <c r="AQ19"/>
  <c r="AN28"/>
  <c r="AL28"/>
  <c r="AQ28"/>
  <c r="AM28" l="1"/>
  <c r="AK28"/>
  <c r="AR29"/>
  <c r="AR28"/>
  <c r="AM19"/>
  <c r="AI26"/>
  <c r="AM24"/>
  <c r="AI24" s="1"/>
  <c r="AM20"/>
  <c r="AM22"/>
  <c r="AK19"/>
  <c r="AM29"/>
  <c r="AM21"/>
  <c r="AM23"/>
  <c r="AK22"/>
  <c r="AK23"/>
  <c r="AK29"/>
  <c r="AK20"/>
  <c r="AK21"/>
  <c r="AO55"/>
  <c r="AR55"/>
  <c r="AO54"/>
  <c r="AR54"/>
  <c r="AM54"/>
  <c r="AO50"/>
  <c r="AR50"/>
  <c r="AR20"/>
  <c r="AO44"/>
  <c r="AR44"/>
  <c r="AR15"/>
  <c r="AM15"/>
  <c r="AR5"/>
  <c r="AM5"/>
  <c r="AR22"/>
  <c r="AM21" i="4"/>
  <c r="AO39" i="5"/>
  <c r="AR39"/>
  <c r="AR10"/>
  <c r="AM10"/>
  <c r="AK15"/>
  <c r="AO48"/>
  <c r="AR48"/>
  <c r="AR18"/>
  <c r="AM18"/>
  <c r="AM24" i="4"/>
  <c r="AO9"/>
  <c r="AO26"/>
  <c r="AM15"/>
  <c r="AM22"/>
  <c r="AR3" i="5"/>
  <c r="AR32"/>
  <c r="AO32"/>
  <c r="AM3"/>
  <c r="AO36"/>
  <c r="AR36"/>
  <c r="AM7"/>
  <c r="AR7"/>
  <c r="AR21"/>
  <c r="AO43"/>
  <c r="AR43"/>
  <c r="AR14"/>
  <c r="AM14"/>
  <c r="AM8"/>
  <c r="AR8"/>
  <c r="AO53"/>
  <c r="AR53"/>
  <c r="AR23"/>
  <c r="AO45"/>
  <c r="AR45"/>
  <c r="AR16"/>
  <c r="AM16"/>
  <c r="AO47"/>
  <c r="AR47"/>
  <c r="AM17"/>
  <c r="AR17"/>
  <c r="AO49"/>
  <c r="AR49"/>
  <c r="AR19"/>
  <c r="AO40"/>
  <c r="AR40"/>
  <c r="AR11"/>
  <c r="AM11"/>
  <c r="AO38"/>
  <c r="AR38"/>
  <c r="AR9"/>
  <c r="AM9"/>
  <c r="AR4"/>
  <c r="AR33"/>
  <c r="AM4"/>
  <c r="AO33"/>
  <c r="AR13"/>
  <c r="AM13"/>
  <c r="AO41"/>
  <c r="AR41"/>
  <c r="AR12"/>
  <c r="AM12"/>
  <c r="AO35"/>
  <c r="AR35"/>
  <c r="AM6"/>
  <c r="AR6"/>
  <c r="AK7"/>
  <c r="AM28" i="4"/>
  <c r="AK4" i="5"/>
  <c r="AO13" i="4"/>
  <c r="AK3" i="5"/>
  <c r="AK14"/>
  <c r="AK8"/>
  <c r="AM10" i="4"/>
  <c r="AM19"/>
  <c r="AO20"/>
  <c r="AK9" i="5"/>
  <c r="AO10" i="4"/>
  <c r="AO27"/>
  <c r="AK32" i="5"/>
  <c r="AK40"/>
  <c r="AK45"/>
  <c r="AK53"/>
  <c r="AM26" i="4"/>
  <c r="AO16"/>
  <c r="AK6" i="5"/>
  <c r="AO15" i="4"/>
  <c r="AK10" i="5"/>
  <c r="AK38"/>
  <c r="AK47"/>
  <c r="AK55"/>
  <c r="AO17" i="4"/>
  <c r="AK37" i="5"/>
  <c r="AK42"/>
  <c r="AK50"/>
  <c r="AK58"/>
  <c r="AO21" i="4"/>
  <c r="AK5" i="5"/>
  <c r="AK35"/>
  <c r="AK48"/>
  <c r="AO22" i="4"/>
  <c r="AK13" i="5"/>
  <c r="AK12"/>
  <c r="AO11" i="4"/>
  <c r="AO28"/>
  <c r="AO19"/>
  <c r="AK36" i="5"/>
  <c r="AK41"/>
  <c r="AK49"/>
  <c r="AK11"/>
  <c r="AO7" i="4"/>
  <c r="AO6"/>
  <c r="AK16" i="5"/>
  <c r="AK34"/>
  <c r="AK18"/>
  <c r="AK43"/>
  <c r="AK51"/>
  <c r="AO8" i="4"/>
  <c r="AO25"/>
  <c r="AK33" i="5"/>
  <c r="AK54"/>
  <c r="AO12" i="4"/>
  <c r="AO29"/>
  <c r="AK17" i="5"/>
  <c r="AK39"/>
  <c r="AK44"/>
  <c r="AK52"/>
  <c r="AO37"/>
  <c r="AM37" s="1"/>
  <c r="AR37"/>
  <c r="AI3"/>
  <c r="A6" i="2"/>
  <c r="AQ34" i="5"/>
  <c r="T26" i="4"/>
  <c r="AL37" i="5"/>
  <c r="AL47"/>
  <c r="AN54"/>
  <c r="AQ42"/>
  <c r="AQ51"/>
  <c r="AQ58"/>
  <c r="F23" i="4"/>
  <c r="F11"/>
  <c r="T21"/>
  <c r="T28"/>
  <c r="T22"/>
  <c r="AL32" i="5"/>
  <c r="T10" i="4"/>
  <c r="T15"/>
  <c r="AN48" i="5"/>
  <c r="T19" i="4"/>
  <c r="AN45" i="5"/>
  <c r="AQ52"/>
  <c r="T7" i="4"/>
  <c r="AI28" i="5" l="1"/>
  <c r="AI29"/>
  <c r="AI23"/>
  <c r="AR52"/>
  <c r="AO52"/>
  <c r="AR58"/>
  <c r="AO58"/>
  <c r="AM58" s="1"/>
  <c r="AR51"/>
  <c r="AO51"/>
  <c r="AR42"/>
  <c r="AO42"/>
  <c r="AM42" s="1"/>
  <c r="AR34"/>
  <c r="AO34"/>
  <c r="AI54"/>
  <c r="AM32"/>
  <c r="AI32" s="1"/>
  <c r="AN19" i="4"/>
  <c r="AQ19" s="1"/>
  <c r="AN15"/>
  <c r="AQ15" s="1"/>
  <c r="AN10"/>
  <c r="AQ10" s="1"/>
  <c r="AN22"/>
  <c r="AQ22" s="1"/>
  <c r="AN28"/>
  <c r="AQ28" s="1"/>
  <c r="AN21"/>
  <c r="AQ21" s="1"/>
  <c r="AN26"/>
  <c r="AQ26" s="1"/>
  <c r="AM35" i="5"/>
  <c r="AI6"/>
  <c r="AM33"/>
  <c r="AI4"/>
  <c r="AI19"/>
  <c r="AM49"/>
  <c r="AM47"/>
  <c r="AI17"/>
  <c r="AM53"/>
  <c r="AM51"/>
  <c r="AI21"/>
  <c r="AI7"/>
  <c r="AM36"/>
  <c r="AI10"/>
  <c r="AM39"/>
  <c r="AM52"/>
  <c r="AI22"/>
  <c r="AM34"/>
  <c r="AI5"/>
  <c r="AI20"/>
  <c r="AM50"/>
  <c r="AM55"/>
  <c r="AI8"/>
  <c r="AI37" s="1"/>
  <c r="AI12"/>
  <c r="AM41"/>
  <c r="AI13"/>
  <c r="AI9"/>
  <c r="AM38"/>
  <c r="AI11"/>
  <c r="AM40"/>
  <c r="AM45"/>
  <c r="AI16"/>
  <c r="AI14"/>
  <c r="AM43"/>
  <c r="AM48"/>
  <c r="AI18"/>
  <c r="AI15"/>
  <c r="AM44"/>
  <c r="A7" i="2"/>
  <c r="C14" i="4"/>
  <c r="C12"/>
  <c r="AI44" i="5" l="1"/>
  <c r="AI43"/>
  <c r="AI40"/>
  <c r="AI38"/>
  <c r="AI42"/>
  <c r="AI55"/>
  <c r="AI34"/>
  <c r="AI52"/>
  <c r="AI51"/>
  <c r="AI53"/>
  <c r="AI47"/>
  <c r="AI33"/>
  <c r="AI35"/>
  <c r="AI48"/>
  <c r="AI45"/>
  <c r="AI41"/>
  <c r="AI58"/>
  <c r="AI50"/>
  <c r="AI39"/>
  <c r="AI36"/>
  <c r="AI49"/>
  <c r="A8" i="2"/>
  <c r="A9" l="1"/>
  <c r="A10" l="1"/>
  <c r="B23" i="4"/>
  <c r="A11" i="2" l="1"/>
  <c r="A12"/>
  <c r="AI18" i="4"/>
  <c r="AI5"/>
  <c r="B11"/>
  <c r="U24"/>
  <c r="A13" i="2" l="1"/>
  <c r="AO5" i="4"/>
  <c r="AC12"/>
  <c r="F17"/>
  <c r="F16"/>
  <c r="A14" i="2" l="1"/>
  <c r="A15" l="1"/>
  <c r="T24" i="4"/>
  <c r="C8"/>
  <c r="A16" i="2" l="1"/>
  <c r="A17" l="1"/>
  <c r="D23" i="4"/>
  <c r="AI24"/>
  <c r="A18" i="2" l="1"/>
  <c r="U29" i="4"/>
  <c r="U5"/>
  <c r="AC11"/>
  <c r="U14"/>
  <c r="U27"/>
  <c r="U9"/>
  <c r="U20"/>
  <c r="B17"/>
  <c r="U6"/>
  <c r="U13"/>
  <c r="B16"/>
  <c r="A19" i="2" l="1"/>
  <c r="A20" l="1"/>
  <c r="F12" i="4"/>
  <c r="I17"/>
  <c r="A21" i="2" l="1"/>
  <c r="E17" i="4"/>
  <c r="AI23"/>
  <c r="A22" i="2" l="1"/>
  <c r="AO23" i="4"/>
  <c r="A23" i="2" l="1"/>
  <c r="T5" i="4"/>
  <c r="T9"/>
  <c r="A24" i="2" l="1"/>
  <c r="Z8" i="4"/>
  <c r="Z14"/>
  <c r="A25" i="2" l="1"/>
  <c r="B12" i="4"/>
  <c r="A26" i="2" l="1"/>
  <c r="A27" l="1"/>
  <c r="F20" i="4"/>
  <c r="H5"/>
  <c r="G16"/>
  <c r="A28" i="2" l="1"/>
  <c r="C16" i="4"/>
  <c r="A29" i="2" l="1"/>
  <c r="L13" i="4"/>
  <c r="AC8"/>
  <c r="A30" i="2" l="1"/>
  <c r="L29" i="4"/>
  <c r="C13"/>
  <c r="W11"/>
  <c r="W23"/>
  <c r="W25"/>
  <c r="A31" i="2" l="1"/>
  <c r="B20" i="4"/>
  <c r="A32" i="2" l="1"/>
  <c r="W13" i="4"/>
  <c r="R23"/>
  <c r="V29"/>
  <c r="D5"/>
  <c r="A33" i="2" l="1"/>
  <c r="AC20" i="4"/>
  <c r="A34" i="2" l="1"/>
  <c r="AN24" i="4"/>
  <c r="F6"/>
  <c r="A35" i="2" l="1"/>
  <c r="B6" i="4"/>
  <c r="A36" i="2" l="1"/>
  <c r="AF23" i="4"/>
  <c r="AF9"/>
  <c r="D8"/>
  <c r="D13"/>
  <c r="A37" i="2" l="1"/>
  <c r="A38" l="1"/>
  <c r="A39" l="1"/>
  <c r="D6" i="4"/>
  <c r="AH14"/>
  <c r="A40" i="2" l="1"/>
  <c r="J9" i="4"/>
  <c r="J14"/>
  <c r="J8"/>
  <c r="J25"/>
  <c r="J5"/>
  <c r="A41" i="2" l="1"/>
  <c r="F29" i="4"/>
  <c r="AC16"/>
  <c r="K25"/>
  <c r="K9"/>
  <c r="K14"/>
  <c r="K5"/>
  <c r="AC17"/>
  <c r="A42" i="2" l="1"/>
  <c r="L9" i="4"/>
  <c r="A43" i="2" l="1"/>
  <c r="V6" i="4"/>
  <c r="V14"/>
  <c r="V25"/>
  <c r="V12"/>
  <c r="V23"/>
  <c r="V5"/>
  <c r="V20"/>
  <c r="V11"/>
  <c r="V27"/>
  <c r="V13"/>
  <c r="V9"/>
  <c r="V16"/>
  <c r="V8"/>
  <c r="AN5" l="1"/>
  <c r="A44" i="2"/>
  <c r="C9" i="4"/>
  <c r="R13"/>
  <c r="AJ18"/>
  <c r="AO18" l="1"/>
  <c r="A45" i="2"/>
  <c r="X9" i="4"/>
  <c r="C17"/>
  <c r="X20"/>
  <c r="L11"/>
  <c r="L5"/>
  <c r="AC13"/>
  <c r="W6"/>
  <c r="AN9" l="1"/>
  <c r="A46" i="2"/>
  <c r="L8" i="4"/>
  <c r="B29"/>
  <c r="L12"/>
  <c r="L20"/>
  <c r="D9"/>
  <c r="L25"/>
  <c r="L14"/>
  <c r="D17"/>
  <c r="L16"/>
  <c r="C11"/>
  <c r="AM14" l="1"/>
  <c r="A47" i="2"/>
  <c r="T8" i="4"/>
  <c r="T14"/>
  <c r="T25"/>
  <c r="V17"/>
  <c r="A48" i="2" l="1"/>
  <c r="F5" i="4"/>
  <c r="G29"/>
  <c r="K8"/>
  <c r="A49" i="2" l="1"/>
  <c r="X16" i="4"/>
  <c r="AC25"/>
  <c r="AC14"/>
  <c r="AB20"/>
  <c r="AN14" l="1"/>
  <c r="A50" i="2"/>
  <c r="AB8" i="4"/>
  <c r="AB16"/>
  <c r="AB12"/>
  <c r="AB23"/>
  <c r="AB18"/>
  <c r="AB27"/>
  <c r="AB13"/>
  <c r="AB6"/>
  <c r="AF20"/>
  <c r="AB17"/>
  <c r="AB11"/>
  <c r="A51" i="2" l="1"/>
  <c r="A52" l="1"/>
  <c r="AA20" i="4"/>
  <c r="AA25"/>
  <c r="AN25" l="1"/>
  <c r="A53" i="2"/>
  <c r="AA18" i="4"/>
  <c r="AE25"/>
  <c r="AA16"/>
  <c r="AA27"/>
  <c r="AA8"/>
  <c r="B5"/>
  <c r="AA17"/>
  <c r="AA11"/>
  <c r="AA23"/>
  <c r="AA6"/>
  <c r="AA12"/>
  <c r="AA13"/>
  <c r="AE20"/>
  <c r="AN8" l="1"/>
  <c r="A54" i="2"/>
  <c r="J6" i="4"/>
  <c r="J18"/>
  <c r="J11"/>
  <c r="J13"/>
  <c r="J20"/>
  <c r="J12"/>
  <c r="J27"/>
  <c r="J16"/>
  <c r="J17"/>
  <c r="J23"/>
  <c r="J29"/>
  <c r="A55" i="2" l="1"/>
  <c r="G5" i="4"/>
  <c r="K29"/>
  <c r="K20"/>
  <c r="F8"/>
  <c r="K13"/>
  <c r="K27"/>
  <c r="K18"/>
  <c r="Y7"/>
  <c r="F25"/>
  <c r="K12"/>
  <c r="F9"/>
  <c r="K11"/>
  <c r="K23"/>
  <c r="K16"/>
  <c r="K17"/>
  <c r="K6"/>
  <c r="AM13" l="1"/>
  <c r="AM12"/>
  <c r="AM11"/>
  <c r="AM16"/>
  <c r="AN7"/>
  <c r="A56" i="2"/>
  <c r="A57" l="1"/>
  <c r="A58" l="1"/>
  <c r="A59" l="1"/>
  <c r="T17" i="4"/>
  <c r="T12"/>
  <c r="T20"/>
  <c r="T6"/>
  <c r="T29"/>
  <c r="T11"/>
  <c r="T23"/>
  <c r="T13"/>
  <c r="T27"/>
  <c r="T16"/>
  <c r="T18"/>
  <c r="AN16" l="1"/>
  <c r="AQ16" s="1"/>
  <c r="AN11"/>
  <c r="AQ11" s="1"/>
  <c r="AN18"/>
  <c r="AN23"/>
  <c r="AN20"/>
  <c r="AN13"/>
  <c r="AQ13" s="1"/>
  <c r="AN6"/>
  <c r="AN27"/>
  <c r="AN29"/>
  <c r="AN17"/>
  <c r="A60" i="2"/>
  <c r="AJ14" i="4"/>
  <c r="W12"/>
  <c r="B25"/>
  <c r="L23"/>
  <c r="L17"/>
  <c r="D20"/>
  <c r="L7"/>
  <c r="C5"/>
  <c r="L18"/>
  <c r="AJ24"/>
  <c r="L6"/>
  <c r="L27"/>
  <c r="B8"/>
  <c r="B9"/>
  <c r="C29"/>
  <c r="AM20" l="1"/>
  <c r="AQ20" s="1"/>
  <c r="AM17"/>
  <c r="AQ17" s="1"/>
  <c r="AN12"/>
  <c r="AQ12" s="1"/>
  <c r="AM18"/>
  <c r="AQ18" s="1"/>
  <c r="AM27"/>
  <c r="AQ27" s="1"/>
  <c r="AM23"/>
  <c r="AQ23" s="1"/>
  <c r="AM6"/>
  <c r="AM29"/>
  <c r="AQ29" s="1"/>
  <c r="AM5"/>
  <c r="AQ5" s="1"/>
  <c r="AM7"/>
  <c r="AQ7" s="1"/>
  <c r="AM8"/>
  <c r="AQ8" s="1"/>
  <c r="AM25"/>
  <c r="AQ25" s="1"/>
  <c r="AM9"/>
  <c r="AQ9" s="1"/>
  <c r="AO24"/>
  <c r="AQ24" s="1"/>
  <c r="AO14"/>
  <c r="AQ14" s="1"/>
  <c r="A61" i="2"/>
  <c r="AQ6" i="4"/>
  <c r="A62" i="2" l="1"/>
  <c r="A63" l="1"/>
  <c r="A64" l="1"/>
  <c r="A65" l="1"/>
  <c r="A66" l="1"/>
  <c r="A67" l="1"/>
  <c r="A68" l="1"/>
  <c r="A69" l="1"/>
  <c r="A70" l="1"/>
  <c r="A71" l="1"/>
  <c r="A72" l="1"/>
  <c r="A73" l="1"/>
  <c r="A74" l="1"/>
  <c r="A75" l="1"/>
  <c r="A76" l="1"/>
  <c r="A77" l="1"/>
  <c r="A78" l="1"/>
  <c r="A79" l="1"/>
  <c r="A80" l="1"/>
  <c r="A81" l="1"/>
  <c r="A82" l="1"/>
  <c r="A83" l="1"/>
  <c r="A84" l="1"/>
  <c r="A85" l="1"/>
  <c r="A86" l="1"/>
  <c r="A87" l="1"/>
  <c r="A88" l="1"/>
  <c r="A89" l="1"/>
  <c r="A90" l="1"/>
  <c r="A91" l="1"/>
  <c r="A92" l="1"/>
  <c r="A93" l="1"/>
  <c r="A94" l="1"/>
  <c r="A95" l="1"/>
  <c r="A96" l="1"/>
  <c r="A97" l="1"/>
  <c r="A98" l="1"/>
  <c r="A99" l="1"/>
  <c r="A100" l="1"/>
  <c r="A101" l="1"/>
  <c r="A102" l="1"/>
  <c r="A103" l="1"/>
  <c r="A104" l="1"/>
  <c r="A105" l="1"/>
  <c r="A106" l="1"/>
  <c r="A107" l="1"/>
  <c r="A108" l="1"/>
  <c r="A109" l="1"/>
  <c r="A110" l="1"/>
  <c r="A111" l="1"/>
  <c r="A112" l="1"/>
  <c r="A113" l="1"/>
  <c r="A114" l="1"/>
  <c r="A115" l="1"/>
  <c r="A116" l="1"/>
  <c r="A117" l="1"/>
  <c r="A118" l="1"/>
  <c r="A119" l="1"/>
  <c r="A120" l="1"/>
  <c r="A121" l="1"/>
  <c r="A122" l="1"/>
  <c r="A123" l="1"/>
  <c r="A124" l="1"/>
  <c r="A125" l="1"/>
  <c r="A126" l="1"/>
  <c r="A127" l="1"/>
  <c r="A128" l="1"/>
  <c r="A129" l="1"/>
  <c r="A130" l="1"/>
  <c r="A131" l="1"/>
  <c r="A132" l="1"/>
  <c r="A133" l="1"/>
  <c r="A134" l="1"/>
  <c r="A135" l="1"/>
  <c r="A136" l="1"/>
  <c r="A137" l="1"/>
  <c r="A138" l="1"/>
  <c r="A139" l="1"/>
  <c r="A140" l="1"/>
  <c r="A141" l="1"/>
  <c r="A142" l="1"/>
  <c r="A143" l="1"/>
  <c r="A144" l="1"/>
  <c r="A145" l="1"/>
  <c r="A146" l="1"/>
  <c r="A147" l="1"/>
  <c r="A148" l="1"/>
  <c r="A149" l="1"/>
  <c r="A150" l="1"/>
  <c r="A151" l="1"/>
  <c r="A152" l="1"/>
  <c r="A153" l="1"/>
  <c r="A154" l="1"/>
  <c r="A155" l="1"/>
  <c r="A156" l="1"/>
  <c r="A157" l="1"/>
  <c r="A158" l="1"/>
  <c r="A159" l="1"/>
  <c r="A160" l="1"/>
  <c r="A161" l="1"/>
  <c r="A162" l="1"/>
  <c r="A163" l="1"/>
  <c r="A164" l="1"/>
  <c r="A165" l="1"/>
  <c r="A166" l="1"/>
  <c r="A167" l="1"/>
  <c r="A168" l="1"/>
  <c r="A169" l="1"/>
  <c r="A170" l="1"/>
  <c r="A171" l="1"/>
  <c r="A172" l="1"/>
  <c r="A173" l="1"/>
  <c r="A174" l="1"/>
  <c r="A175" l="1"/>
  <c r="A176" l="1"/>
  <c r="A177" l="1"/>
  <c r="A178" l="1"/>
  <c r="A179" l="1"/>
  <c r="A180" l="1"/>
  <c r="A181" l="1"/>
  <c r="A182" l="1"/>
  <c r="A183" l="1"/>
  <c r="A184" l="1"/>
  <c r="A185" l="1"/>
  <c r="A186" l="1"/>
  <c r="A187" l="1"/>
  <c r="A188" l="1"/>
  <c r="A189" l="1"/>
  <c r="A190" l="1"/>
  <c r="A191" l="1"/>
  <c r="A192" l="1"/>
  <c r="A193" l="1"/>
  <c r="A194" l="1"/>
  <c r="A195" l="1"/>
  <c r="A196" l="1"/>
  <c r="A197" l="1"/>
  <c r="A198" l="1"/>
  <c r="A199" l="1"/>
  <c r="A200" l="1"/>
  <c r="A201" l="1"/>
  <c r="A202" l="1"/>
  <c r="A203" l="1"/>
  <c r="A204" l="1"/>
  <c r="A205" l="1"/>
  <c r="A206" l="1"/>
  <c r="A207" l="1"/>
  <c r="A208" l="1"/>
  <c r="A209" l="1"/>
  <c r="A210" l="1"/>
  <c r="A211" l="1"/>
  <c r="A212" l="1"/>
  <c r="A213" l="1"/>
  <c r="A214" l="1"/>
  <c r="A215" l="1"/>
  <c r="A216" l="1"/>
  <c r="A217" l="1"/>
  <c r="A218" l="1"/>
  <c r="A219" l="1"/>
  <c r="A220" l="1"/>
  <c r="A221" l="1"/>
  <c r="A222" l="1"/>
  <c r="A223" l="1"/>
  <c r="A224" l="1"/>
  <c r="A225" l="1"/>
  <c r="A226" l="1"/>
  <c r="A227" l="1"/>
  <c r="A228" l="1"/>
  <c r="A229" l="1"/>
  <c r="A230" l="1"/>
  <c r="A231" l="1"/>
  <c r="A232" l="1"/>
  <c r="A233" l="1"/>
  <c r="A234" l="1"/>
  <c r="A235" l="1"/>
  <c r="A236" l="1"/>
  <c r="A237" l="1"/>
  <c r="A238" l="1"/>
  <c r="A239" l="1"/>
  <c r="A240" l="1"/>
  <c r="A241" l="1"/>
  <c r="A242" l="1"/>
  <c r="A243" l="1"/>
  <c r="A244" l="1"/>
  <c r="A245" l="1"/>
  <c r="A246" l="1"/>
  <c r="A247" l="1"/>
  <c r="A248" l="1"/>
  <c r="A249" l="1"/>
  <c r="A250" l="1"/>
  <c r="A251" l="1"/>
  <c r="A252" l="1"/>
  <c r="A253" l="1"/>
  <c r="A254" l="1"/>
  <c r="A255" l="1"/>
  <c r="A256" l="1"/>
  <c r="A257" l="1"/>
  <c r="A258" l="1"/>
  <c r="A259" l="1"/>
  <c r="A260" l="1"/>
  <c r="A261" l="1"/>
  <c r="A262" l="1"/>
  <c r="A263" l="1"/>
  <c r="A264" l="1"/>
  <c r="A265" l="1"/>
  <c r="A266" l="1"/>
  <c r="A267" l="1"/>
  <c r="A268" l="1"/>
  <c r="A269" l="1"/>
  <c r="A270" l="1"/>
  <c r="A271" l="1"/>
  <c r="A272" l="1"/>
  <c r="A273" l="1"/>
  <c r="A274" l="1"/>
  <c r="A275" l="1"/>
  <c r="A276" l="1"/>
  <c r="A277" l="1"/>
  <c r="A278" l="1"/>
  <c r="A279" l="1"/>
  <c r="A280" l="1"/>
  <c r="A281" l="1"/>
  <c r="A282" l="1"/>
  <c r="A283" l="1"/>
  <c r="A284" l="1"/>
  <c r="A285" l="1"/>
  <c r="A286" l="1"/>
  <c r="A287" l="1"/>
  <c r="A288" l="1"/>
  <c r="A289" l="1"/>
  <c r="A290" l="1"/>
  <c r="A291" l="1"/>
  <c r="A292" l="1"/>
  <c r="A293" l="1"/>
  <c r="A294" l="1"/>
  <c r="A295" l="1"/>
  <c r="A296" l="1"/>
  <c r="A297" l="1"/>
  <c r="A298" l="1"/>
  <c r="A299" l="1"/>
  <c r="A300" l="1"/>
  <c r="A301" l="1"/>
  <c r="A302" l="1"/>
  <c r="A303" l="1"/>
  <c r="A304" l="1"/>
  <c r="A305" l="1"/>
  <c r="A306" l="1"/>
  <c r="A307" l="1"/>
  <c r="A308" l="1"/>
  <c r="A309" l="1"/>
  <c r="A310" l="1"/>
  <c r="A311" l="1"/>
  <c r="A312" l="1"/>
  <c r="A313" l="1"/>
  <c r="A314" l="1"/>
  <c r="A315" l="1"/>
  <c r="A316" l="1"/>
  <c r="A317" l="1"/>
  <c r="A318" l="1"/>
  <c r="A319" l="1"/>
  <c r="A320" l="1"/>
  <c r="A321" l="1"/>
  <c r="A322" l="1"/>
  <c r="A323" l="1"/>
  <c r="A324" l="1"/>
  <c r="A325" l="1"/>
  <c r="A326" l="1"/>
  <c r="A327" l="1"/>
  <c r="A328" l="1"/>
  <c r="A329" l="1"/>
  <c r="A330" l="1"/>
  <c r="A331" l="1"/>
  <c r="A332" l="1"/>
  <c r="A333" l="1"/>
  <c r="A334" l="1"/>
  <c r="A335" l="1"/>
  <c r="A336" l="1"/>
  <c r="A337" l="1"/>
  <c r="A338" l="1"/>
  <c r="A339" l="1"/>
  <c r="A340" l="1"/>
  <c r="A341" l="1"/>
  <c r="A342" l="1"/>
  <c r="A343" l="1"/>
  <c r="A344" l="1"/>
  <c r="A345" l="1"/>
  <c r="A346" l="1"/>
  <c r="A347" l="1"/>
  <c r="A348" l="1"/>
  <c r="A349" l="1"/>
  <c r="A350" l="1"/>
  <c r="A351" l="1"/>
  <c r="A352" l="1"/>
  <c r="A353" l="1"/>
  <c r="A354" l="1"/>
  <c r="A355" l="1"/>
  <c r="A356" l="1"/>
  <c r="A357" l="1"/>
  <c r="A358" l="1"/>
  <c r="A359" l="1"/>
  <c r="A360" l="1"/>
  <c r="A361" l="1"/>
  <c r="A362" l="1"/>
  <c r="A363" l="1"/>
  <c r="A364" l="1"/>
  <c r="A365" l="1"/>
  <c r="A366" l="1"/>
  <c r="AH31" i="4"/>
  <c r="AI31"/>
  <c r="Y30"/>
  <c r="V30"/>
  <c r="C30"/>
  <c r="AE30"/>
  <c r="AF30"/>
  <c r="O30"/>
  <c r="J31"/>
  <c r="I30"/>
  <c r="R31"/>
  <c r="AD30"/>
  <c r="L30"/>
  <c r="Y31"/>
  <c r="Z31"/>
  <c r="D30"/>
  <c r="C31"/>
  <c r="AA31"/>
  <c r="X31"/>
  <c r="F31"/>
  <c r="AH30"/>
  <c r="AI30"/>
  <c r="U30"/>
  <c r="H31"/>
  <c r="K31"/>
  <c r="AJ30"/>
  <c r="AF31"/>
  <c r="N31"/>
  <c r="B30"/>
  <c r="E30"/>
  <c r="AC30"/>
  <c r="Z30"/>
  <c r="AE31"/>
  <c r="P31"/>
  <c r="X30"/>
  <c r="H30"/>
  <c r="R30"/>
  <c r="S30"/>
  <c r="AK31"/>
  <c r="B31"/>
  <c r="P30"/>
  <c r="M30"/>
  <c r="W31"/>
  <c r="S31"/>
  <c r="AA30"/>
  <c r="AB30"/>
  <c r="K30"/>
  <c r="J30"/>
  <c r="F30"/>
  <c r="G31"/>
  <c r="I31"/>
  <c r="U31"/>
  <c r="V31"/>
  <c r="E31"/>
  <c r="D31"/>
  <c r="N30"/>
  <c r="O31"/>
  <c r="AJ31"/>
  <c r="AK30"/>
  <c r="AC31"/>
  <c r="AD31"/>
  <c r="M31"/>
  <c r="L31"/>
  <c r="W30"/>
  <c r="G30"/>
  <c r="AB31"/>
  <c r="AM30" l="1"/>
  <c r="AM31"/>
  <c r="AO30"/>
  <c r="AO31"/>
  <c r="T30"/>
  <c r="T31"/>
  <c r="AN30" l="1"/>
  <c r="AN31"/>
  <c r="AQ31" s="1"/>
  <c r="AQ30"/>
</calcChain>
</file>

<file path=xl/sharedStrings.xml><?xml version="1.0" encoding="utf-8"?>
<sst xmlns="http://schemas.openxmlformats.org/spreadsheetml/2006/main" count="1622" uniqueCount="169">
  <si>
    <t>MOUGEOT</t>
  </si>
  <si>
    <t>MIDEZ</t>
  </si>
  <si>
    <t>MEYER</t>
  </si>
  <si>
    <t>LECUYER</t>
  </si>
  <si>
    <t>KRAEHER</t>
  </si>
  <si>
    <t>JEUDY</t>
  </si>
  <si>
    <t>HAUTH</t>
  </si>
  <si>
    <t>GUERIN</t>
  </si>
  <si>
    <t>GERARD</t>
  </si>
  <si>
    <t>GAECHTER</t>
  </si>
  <si>
    <t>FROEHLICHER</t>
  </si>
  <si>
    <t>COUR</t>
  </si>
  <si>
    <t>CHARRUT</t>
  </si>
  <si>
    <t>CERMAK</t>
  </si>
  <si>
    <t>BOURDIEU</t>
  </si>
  <si>
    <t>BAUDREY</t>
  </si>
  <si>
    <t>HERNANDEZ</t>
  </si>
  <si>
    <t>SANCEY</t>
  </si>
  <si>
    <t>MAEGEY</t>
  </si>
  <si>
    <t>MARQUES</t>
  </si>
  <si>
    <t>HANAUER</t>
  </si>
  <si>
    <t>GUILLAUME</t>
  </si>
  <si>
    <t>DPm</t>
  </si>
  <si>
    <t>FALGUIERES</t>
  </si>
  <si>
    <t>Stag</t>
  </si>
  <si>
    <t>LECLERCQ</t>
  </si>
  <si>
    <t>CS</t>
  </si>
  <si>
    <t>ASA</t>
  </si>
  <si>
    <t>AEA</t>
  </si>
  <si>
    <t>COB</t>
  </si>
  <si>
    <t>CM</t>
  </si>
  <si>
    <t>PRU</t>
  </si>
  <si>
    <t>LVh</t>
  </si>
  <si>
    <t>SO-</t>
  </si>
  <si>
    <t>SO</t>
  </si>
  <si>
    <t>MP</t>
  </si>
  <si>
    <t>DPr</t>
  </si>
  <si>
    <t>DP</t>
  </si>
  <si>
    <t>MI</t>
  </si>
  <si>
    <t>CET</t>
  </si>
  <si>
    <t>CE</t>
  </si>
  <si>
    <t>RC</t>
  </si>
  <si>
    <t>RH</t>
  </si>
  <si>
    <t>R</t>
  </si>
  <si>
    <t>CAS.</t>
  </si>
  <si>
    <t>CAS</t>
  </si>
  <si>
    <t>CF.</t>
  </si>
  <si>
    <t>CF</t>
  </si>
  <si>
    <t>RTT.</t>
  </si>
  <si>
    <t>RTT</t>
  </si>
  <si>
    <t>CA.</t>
  </si>
  <si>
    <t>CA</t>
  </si>
  <si>
    <t>Post</t>
  </si>
  <si>
    <t>JET</t>
  </si>
  <si>
    <t>MAE</t>
  </si>
  <si>
    <t>MIr</t>
  </si>
  <si>
    <t>RCF</t>
  </si>
  <si>
    <t>CONTRÔLE</t>
  </si>
  <si>
    <t>MALADIE</t>
  </si>
  <si>
    <t>TRAVAIL</t>
  </si>
  <si>
    <t>REPOS</t>
  </si>
  <si>
    <t>CONGES - REPOS</t>
  </si>
  <si>
    <t>V</t>
  </si>
  <si>
    <t>J</t>
  </si>
  <si>
    <t>M</t>
  </si>
  <si>
    <t>L</t>
  </si>
  <si>
    <t>D</t>
  </si>
  <si>
    <t>S</t>
  </si>
  <si>
    <t>TABLEAU  RECAPITULATIF</t>
  </si>
  <si>
    <t>Dates</t>
  </si>
  <si>
    <t>Codes</t>
  </si>
  <si>
    <t>Familles</t>
  </si>
  <si>
    <t>Mim</t>
  </si>
  <si>
    <t xml:space="preserve">MALADIE </t>
  </si>
  <si>
    <t>BOUARAARA</t>
  </si>
  <si>
    <t>Mat</t>
  </si>
  <si>
    <t>Am</t>
  </si>
  <si>
    <t>Gpx MOUGEOT</t>
  </si>
  <si>
    <t>Gpx MIDEZ</t>
  </si>
  <si>
    <t>Gpx MEYER</t>
  </si>
  <si>
    <t>Gpx LECUYER</t>
  </si>
  <si>
    <t>Gpx KRAEHER</t>
  </si>
  <si>
    <t>Gpx JEUDY</t>
  </si>
  <si>
    <t>Gpx HAUTH</t>
  </si>
  <si>
    <t>Gpx GUERIN</t>
  </si>
  <si>
    <t>Gpx GERARD</t>
  </si>
  <si>
    <t>Gpx GAECHTER</t>
  </si>
  <si>
    <t>Gpx FROEHLICHER</t>
  </si>
  <si>
    <t>Gpx COUR</t>
  </si>
  <si>
    <t>Gpx CHARRUT</t>
  </si>
  <si>
    <t>Gpx CERMAK</t>
  </si>
  <si>
    <t>Gpx BOURDIEU</t>
  </si>
  <si>
    <t>Gpx BOUARAARA</t>
  </si>
  <si>
    <t>BG BAUDREY</t>
  </si>
  <si>
    <t>BG MILLET</t>
  </si>
  <si>
    <t>BG HERNANDEZ</t>
  </si>
  <si>
    <t>BG SANCEY</t>
  </si>
  <si>
    <t>BG MAEGEY</t>
  </si>
  <si>
    <t>B/C MARQUES</t>
  </si>
  <si>
    <t>B/C HANAUER</t>
  </si>
  <si>
    <t>B/C GUILLAUME</t>
  </si>
  <si>
    <t>MAJ. FALGUIERES</t>
  </si>
  <si>
    <t>MAJ. LECLERCQ</t>
  </si>
  <si>
    <t>Gpx CORBET</t>
  </si>
  <si>
    <t>DP  MI DPr Mir Année 2014</t>
  </si>
  <si>
    <t>MP Poste</t>
  </si>
  <si>
    <t>DP  MI DPr Mir</t>
  </si>
  <si>
    <t>DP MI MP Poste</t>
  </si>
  <si>
    <t xml:space="preserve"> Nb de Dim  DP/Année</t>
  </si>
  <si>
    <t xml:space="preserve"> Nb de Dim  DP/Mois</t>
  </si>
  <si>
    <t>ACQUIS</t>
  </si>
  <si>
    <t>PRIS</t>
  </si>
  <si>
    <t>10 + 26(kaboul)</t>
  </si>
  <si>
    <t>34 +21(jordanie)</t>
  </si>
  <si>
    <t>Reliquat  RC au 31/12</t>
  </si>
  <si>
    <t xml:space="preserve">MILLET </t>
  </si>
  <si>
    <t>CORBERT</t>
  </si>
  <si>
    <t>Nuit</t>
  </si>
  <si>
    <t>Caa</t>
  </si>
  <si>
    <t>A</t>
  </si>
  <si>
    <t>B</t>
  </si>
  <si>
    <t>C</t>
  </si>
  <si>
    <t>E</t>
  </si>
  <si>
    <t>F</t>
  </si>
  <si>
    <t>G</t>
  </si>
  <si>
    <t>H</t>
  </si>
  <si>
    <t>I</t>
  </si>
  <si>
    <t>K</t>
  </si>
  <si>
    <t>N</t>
  </si>
  <si>
    <t>O</t>
  </si>
  <si>
    <t>P</t>
  </si>
  <si>
    <t>Q</t>
  </si>
  <si>
    <t>T</t>
  </si>
  <si>
    <t>U</t>
  </si>
  <si>
    <t>W</t>
  </si>
  <si>
    <t>X</t>
  </si>
  <si>
    <t>Y</t>
  </si>
  <si>
    <t>Z</t>
  </si>
  <si>
    <t>AA</t>
  </si>
  <si>
    <t>FEVRIER</t>
  </si>
  <si>
    <t xml:space="preserve">JANVIER </t>
  </si>
  <si>
    <t xml:space="preserve">SOLDE    au </t>
  </si>
  <si>
    <t>Explications</t>
  </si>
  <si>
    <t>MARS</t>
  </si>
  <si>
    <t>Dans la Feuille Service 2014, le 1er Mars se trouve dans la cellule : B61</t>
  </si>
  <si>
    <t>Donc pour le 1er Mars, il faut :</t>
  </si>
  <si>
    <r>
      <t>=OFFSET(INDIRECT("DONNEES!"&amp;LEFT(ADDRESS(1,ROW()-</t>
    </r>
    <r>
      <rPr>
        <b/>
        <sz val="11"/>
        <color rgb="FFFF0000"/>
        <rFont val="Calibri"/>
        <family val="2"/>
        <scheme val="minor"/>
      </rPr>
      <t>59</t>
    </r>
    <r>
      <rPr>
        <sz val="11"/>
        <color theme="1"/>
        <rFont val="Calibri"/>
        <family val="2"/>
        <scheme val="minor"/>
      </rPr>
      <t>,4),LEN(ADDRESS(1,ROW()-</t>
    </r>
    <r>
      <rPr>
        <b/>
        <sz val="11"/>
        <color rgb="FFFF0000"/>
        <rFont val="Calibri"/>
        <family val="2"/>
        <scheme val="minor"/>
      </rPr>
      <t>59</t>
    </r>
    <r>
      <rPr>
        <sz val="11"/>
        <color theme="1"/>
        <rFont val="Calibri"/>
        <family val="2"/>
        <scheme val="minor"/>
      </rPr>
      <t>,4))-1)&amp;</t>
    </r>
    <r>
      <rPr>
        <b/>
        <sz val="11"/>
        <color theme="3" tint="0.39997558519241921"/>
        <rFont val="Calibri"/>
        <family val="2"/>
        <scheme val="minor"/>
      </rPr>
      <t>"61"</t>
    </r>
    <r>
      <rPr>
        <sz val="11"/>
        <color theme="1"/>
        <rFont val="Calibri"/>
        <family val="2"/>
        <scheme val="minor"/>
      </rPr>
      <t>),COLUMN()-2,0)</t>
    </r>
  </si>
  <si>
    <t>AVRIL</t>
  </si>
  <si>
    <t>et ensuite, on peut copier cette formule jusqu'à la ligne 87</t>
  </si>
  <si>
    <t>Pour le 1er Avril, en ligne 90, on doit recommencer</t>
  </si>
  <si>
    <r>
      <t>Si l'on cherche le 1er Avril dans la Feuille DONNEES, il se trouve dans la cellule : B</t>
    </r>
    <r>
      <rPr>
        <b/>
        <sz val="11"/>
        <color rgb="FF00B0F0"/>
        <rFont val="Calibri"/>
        <family val="2"/>
        <scheme val="minor"/>
      </rPr>
      <t>92</t>
    </r>
    <r>
      <rPr>
        <sz val="11"/>
        <color theme="1"/>
        <rFont val="Calibri"/>
        <family val="2"/>
        <scheme val="minor"/>
      </rPr>
      <t xml:space="preserve"> … donc la formule devient :</t>
    </r>
  </si>
  <si>
    <r>
      <t>Dans la Feuille Service 2014, le 1er Avril se trouve dans la cellule : B</t>
    </r>
    <r>
      <rPr>
        <b/>
        <sz val="11"/>
        <color rgb="FFFF0000"/>
        <rFont val="Calibri"/>
        <family val="2"/>
        <scheme val="minor"/>
      </rPr>
      <t>90</t>
    </r>
  </si>
  <si>
    <r>
      <t>=OFFSET(INDIRECT("DONNEES!"&amp;LEFT(ADDRESS(1,ROW()-</t>
    </r>
    <r>
      <rPr>
        <b/>
        <sz val="11"/>
        <color rgb="FFFF0000"/>
        <rFont val="Calibri"/>
        <family val="2"/>
        <scheme val="minor"/>
      </rPr>
      <t>88</t>
    </r>
    <r>
      <rPr>
        <sz val="11"/>
        <color theme="1"/>
        <rFont val="Calibri"/>
        <family val="2"/>
        <scheme val="minor"/>
      </rPr>
      <t>,4),LEN(ADDRESS(1,ROW()-</t>
    </r>
    <r>
      <rPr>
        <b/>
        <sz val="11"/>
        <color rgb="FFFF0000"/>
        <rFont val="Calibri"/>
        <family val="2"/>
        <scheme val="minor"/>
      </rPr>
      <t>88</t>
    </r>
    <r>
      <rPr>
        <sz val="11"/>
        <color theme="1"/>
        <rFont val="Calibri"/>
        <family val="2"/>
        <scheme val="minor"/>
      </rPr>
      <t>,4))-1)&amp;</t>
    </r>
    <r>
      <rPr>
        <b/>
        <sz val="11"/>
        <color theme="3" tint="0.39997558519241921"/>
        <rFont val="Calibri"/>
        <family val="2"/>
        <scheme val="minor"/>
      </rPr>
      <t>"92"</t>
    </r>
    <r>
      <rPr>
        <sz val="11"/>
        <color theme="1"/>
        <rFont val="Calibri"/>
        <family val="2"/>
        <scheme val="minor"/>
      </rPr>
      <t>),COLUMN()-2,0)</t>
    </r>
  </si>
  <si>
    <t>Donc la règle d'adaptation est la suivante :</t>
  </si>
  <si>
    <t>1.</t>
  </si>
  <si>
    <r>
      <t xml:space="preserve">Pour le nombre entre guillemets :  </t>
    </r>
    <r>
      <rPr>
        <b/>
        <sz val="11"/>
        <color rgb="FF00B0F0"/>
        <rFont val="Calibri"/>
        <family val="2"/>
        <scheme val="minor"/>
      </rPr>
      <t xml:space="preserve">"92"  </t>
    </r>
  </si>
  <si>
    <t>il faut utiliser le N° de la ligne dans la Feuille Données</t>
  </si>
  <si>
    <t>2.</t>
  </si>
  <si>
    <r>
      <t xml:space="preserve">Pour le nombre qui ajuste la ligne :  </t>
    </r>
    <r>
      <rPr>
        <b/>
        <sz val="11"/>
        <color rgb="FFFF0000"/>
        <rFont val="Calibri"/>
        <family val="2"/>
        <scheme val="minor"/>
      </rPr>
      <t>88</t>
    </r>
    <r>
      <rPr>
        <b/>
        <sz val="11"/>
        <color rgb="FF00B0F0"/>
        <rFont val="Calibri"/>
        <family val="2"/>
        <scheme val="minor"/>
      </rPr>
      <t xml:space="preserve">  </t>
    </r>
  </si>
  <si>
    <r>
      <t xml:space="preserve">il faut repérer le N° de la ligne dans la Feuille Service </t>
    </r>
    <r>
      <rPr>
        <b/>
        <sz val="11"/>
        <color rgb="FFFF0000"/>
        <rFont val="Calibri"/>
        <family val="2"/>
        <scheme val="minor"/>
      </rPr>
      <t>90</t>
    </r>
    <r>
      <rPr>
        <sz val="11"/>
        <color theme="1"/>
        <rFont val="Calibri"/>
        <family val="2"/>
        <scheme val="minor"/>
      </rPr>
      <t xml:space="preserve"> et retirer </t>
    </r>
    <r>
      <rPr>
        <b/>
        <sz val="11"/>
        <color rgb="FFFF0000"/>
        <rFont val="Calibri"/>
        <family val="2"/>
        <scheme val="minor"/>
      </rPr>
      <t>2</t>
    </r>
  </si>
  <si>
    <t>Pour expliquer pratiquement la formule à utliser … et à modifier pour le PREMIER jour de chaque mois, je vais prendre deux exemples : 1er Mars  &amp; 1er Avril</t>
  </si>
  <si>
    <t>Si je reprends la Formule dans la cellule  B32 , pour le 1er Février :</t>
  </si>
  <si>
    <r>
      <t>=OFFSET(INDIRECT("DONNEES!"&amp;LEFT(ADDRESS(1,ROW()-</t>
    </r>
    <r>
      <rPr>
        <b/>
        <i/>
        <sz val="11"/>
        <color rgb="FFFF0000"/>
        <rFont val="Calibri"/>
        <family val="2"/>
        <scheme val="minor"/>
      </rPr>
      <t>30</t>
    </r>
    <r>
      <rPr>
        <i/>
        <sz val="11"/>
        <color theme="1"/>
        <rFont val="Calibri"/>
        <family val="2"/>
        <scheme val="minor"/>
      </rPr>
      <t>,4),LEN(ADDRESS(1,ROW()-</t>
    </r>
    <r>
      <rPr>
        <b/>
        <i/>
        <sz val="11"/>
        <color rgb="FFFF0000"/>
        <rFont val="Calibri"/>
        <family val="2"/>
        <scheme val="minor"/>
      </rPr>
      <t>30</t>
    </r>
    <r>
      <rPr>
        <i/>
        <sz val="11"/>
        <color theme="1"/>
        <rFont val="Calibri"/>
        <family val="2"/>
        <scheme val="minor"/>
      </rPr>
      <t>,4))-1)&amp;</t>
    </r>
    <r>
      <rPr>
        <b/>
        <i/>
        <sz val="11"/>
        <color theme="3" tint="0.39997558519241921"/>
        <rFont val="Calibri"/>
        <family val="2"/>
        <scheme val="minor"/>
      </rPr>
      <t>"33"</t>
    </r>
    <r>
      <rPr>
        <i/>
        <sz val="11"/>
        <color theme="1"/>
        <rFont val="Calibri"/>
        <family val="2"/>
        <scheme val="minor"/>
      </rPr>
      <t>),COLUMN()-2,0)</t>
    </r>
  </si>
  <si>
    <r>
      <t xml:space="preserve">le </t>
    </r>
    <r>
      <rPr>
        <b/>
        <i/>
        <sz val="11"/>
        <color rgb="FF00B0F0"/>
        <rFont val="Calibri"/>
        <family val="2"/>
        <scheme val="minor"/>
      </rPr>
      <t>"33"</t>
    </r>
    <r>
      <rPr>
        <i/>
        <sz val="11"/>
        <color theme="1"/>
        <rFont val="Calibri"/>
        <family val="2"/>
        <scheme val="minor"/>
      </rPr>
      <t xml:space="preserve"> est simplement le Numéro de la ligne où se trouve le 1er Février dans la Feuille DONNEES</t>
    </r>
  </si>
  <si>
    <t>Exemple 1</t>
  </si>
  <si>
    <t>Exemple 2</t>
  </si>
  <si>
    <t>Introduction</t>
  </si>
  <si>
    <r>
      <t>le -30 vient du fait qu'en se trouvant sur la ligne 32 … pour retrouver  2 comme résultat final (qui correspond à la cilbe B2) , il faut faire Row()</t>
    </r>
    <r>
      <rPr>
        <b/>
        <i/>
        <sz val="11"/>
        <color rgb="FFFF0000"/>
        <rFont val="Calibri"/>
        <family val="2"/>
        <scheme val="minor"/>
      </rPr>
      <t>-30</t>
    </r>
  </si>
  <si>
    <r>
      <t xml:space="preserve">Si l'on cherche le 1er Mars dans la Feuille DONNEES, il se trouve dans la cellule : B61 … </t>
    </r>
    <r>
      <rPr>
        <i/>
        <sz val="11"/>
        <color theme="1"/>
        <rFont val="Calibri"/>
        <family val="2"/>
        <scheme val="minor"/>
      </rPr>
      <t>mais c'est une coïncidence que ce soit B61 …pour les deux lignes …</t>
    </r>
  </si>
</sst>
</file>

<file path=xl/styles.xml><?xml version="1.0" encoding="utf-8"?>
<styleSheet xmlns="http://schemas.openxmlformats.org/spreadsheetml/2006/main">
  <fonts count="2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rgb="FF0070C0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8"/>
      <color rgb="FF00B050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00B050"/>
      <name val="Calibri"/>
      <family val="2"/>
      <scheme val="minor"/>
    </font>
    <font>
      <b/>
      <sz val="10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b/>
      <sz val="9"/>
      <color theme="3" tint="0.3999755851924192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i/>
      <sz val="11"/>
      <color theme="3" tint="0.39997558519241921"/>
      <name val="Calibri"/>
      <family val="2"/>
      <scheme val="minor"/>
    </font>
    <font>
      <b/>
      <i/>
      <sz val="11"/>
      <color rgb="FF00B0F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auto="1"/>
        <bgColor indexed="64"/>
      </patternFill>
    </fill>
    <fill>
      <patternFill patternType="solid">
        <fgColor rgb="FFD7D7D7"/>
        <bgColor indexed="64"/>
      </patternFill>
    </fill>
    <fill>
      <patternFill patternType="solid">
        <fgColor rgb="FFD8D8D8"/>
        <bgColor indexed="64"/>
      </patternFill>
    </fill>
  </fills>
  <borders count="17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2">
    <xf numFmtId="0" fontId="0" fillId="0" borderId="0" xfId="0"/>
    <xf numFmtId="0" fontId="5" fillId="3" borderId="2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0" fillId="0" borderId="0" xfId="0" applyBorder="1"/>
    <xf numFmtId="0" fontId="2" fillId="0" borderId="0" xfId="0" applyFont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14" fontId="16" fillId="0" borderId="0" xfId="0" applyNumberFormat="1" applyFont="1" applyAlignment="1">
      <alignment horizontal="center"/>
    </xf>
    <xf numFmtId="0" fontId="15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4" fillId="0" borderId="13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8" borderId="2" xfId="0" applyFont="1" applyFill="1" applyBorder="1" applyAlignment="1" applyProtection="1">
      <alignment horizontal="center" vertical="center"/>
      <protection locked="0"/>
    </xf>
    <xf numFmtId="0" fontId="2" fillId="9" borderId="2" xfId="0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8" borderId="2" xfId="0" applyFont="1" applyFill="1" applyBorder="1" applyAlignment="1" applyProtection="1">
      <alignment horizontal="center" vertical="center"/>
    </xf>
    <xf numFmtId="0" fontId="2" fillId="9" borderId="2" xfId="0" applyFont="1" applyFill="1" applyBorder="1" applyAlignment="1" applyProtection="1">
      <alignment horizontal="center" vertical="center"/>
    </xf>
    <xf numFmtId="0" fontId="2" fillId="5" borderId="2" xfId="0" applyFont="1" applyFill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</xf>
    <xf numFmtId="0" fontId="2" fillId="0" borderId="1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14" fillId="0" borderId="4" xfId="0" applyFont="1" applyBorder="1" applyAlignment="1" applyProtection="1">
      <alignment horizontal="center" vertical="center" wrapText="1"/>
      <protection locked="0"/>
    </xf>
    <xf numFmtId="0" fontId="14" fillId="0" borderId="12" xfId="0" applyFont="1" applyBorder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2" fontId="2" fillId="0" borderId="2" xfId="0" applyNumberFormat="1" applyFont="1" applyBorder="1" applyAlignment="1" applyProtection="1">
      <alignment horizontal="center" vertical="center"/>
      <protection locked="0"/>
    </xf>
    <xf numFmtId="0" fontId="2" fillId="0" borderId="13" xfId="0" applyFont="1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" fontId="0" fillId="0" borderId="2" xfId="0" applyNumberFormat="1" applyBorder="1" applyAlignment="1" applyProtection="1">
      <alignment horizontal="center" vertical="center"/>
      <protection locked="0"/>
    </xf>
    <xf numFmtId="2" fontId="0" fillId="0" borderId="2" xfId="0" applyNumberFormat="1" applyBorder="1" applyAlignment="1" applyProtection="1">
      <alignment horizontal="center" vertical="center"/>
      <protection locked="0"/>
    </xf>
    <xf numFmtId="0" fontId="0" fillId="0" borderId="0" xfId="0" applyFill="1" applyBorder="1" applyProtection="1">
      <protection locked="0"/>
    </xf>
    <xf numFmtId="0" fontId="14" fillId="0" borderId="5" xfId="0" applyFont="1" applyBorder="1" applyAlignment="1" applyProtection="1">
      <alignment horizontal="center" vertical="center"/>
      <protection locked="0"/>
    </xf>
    <xf numFmtId="0" fontId="14" fillId="0" borderId="15" xfId="0" applyFont="1" applyBorder="1" applyAlignment="1" applyProtection="1">
      <alignment horizontal="center" vertical="center" wrapText="1"/>
      <protection locked="0"/>
    </xf>
    <xf numFmtId="1" fontId="0" fillId="0" borderId="6" xfId="0" applyNumberFormat="1" applyBorder="1" applyAlignment="1" applyProtection="1">
      <alignment horizontal="center" vertical="center"/>
      <protection locked="0"/>
    </xf>
    <xf numFmtId="2" fontId="0" fillId="0" borderId="15" xfId="0" applyNumberForma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 applyProtection="1">
      <alignment horizontal="center" vertical="center"/>
    </xf>
    <xf numFmtId="0" fontId="10" fillId="8" borderId="2" xfId="0" applyFont="1" applyFill="1" applyBorder="1" applyAlignment="1" applyProtection="1">
      <alignment horizontal="center" vertical="center"/>
    </xf>
    <xf numFmtId="0" fontId="10" fillId="9" borderId="2" xfId="0" applyFont="1" applyFill="1" applyBorder="1" applyAlignment="1" applyProtection="1">
      <alignment horizontal="center" vertical="center"/>
    </xf>
    <xf numFmtId="49" fontId="10" fillId="0" borderId="2" xfId="0" applyNumberFormat="1" applyFont="1" applyFill="1" applyBorder="1" applyAlignment="1" applyProtection="1">
      <alignment horizontal="center" vertical="center"/>
    </xf>
    <xf numFmtId="0" fontId="3" fillId="0" borderId="8" xfId="0" applyFont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18" fillId="0" borderId="0" xfId="0" applyFont="1"/>
    <xf numFmtId="14" fontId="18" fillId="0" borderId="2" xfId="0" applyNumberFormat="1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14" fontId="18" fillId="3" borderId="2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18" fillId="3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/>
    </xf>
    <xf numFmtId="14" fontId="18" fillId="0" borderId="2" xfId="0" applyNumberFormat="1" applyFont="1" applyFill="1" applyBorder="1" applyAlignment="1">
      <alignment horizontal="center" vertical="center"/>
    </xf>
    <xf numFmtId="0" fontId="18" fillId="0" borderId="0" xfId="0" applyFont="1" applyFill="1"/>
    <xf numFmtId="14" fontId="18" fillId="2" borderId="2" xfId="0" applyNumberFormat="1" applyFont="1" applyFill="1" applyBorder="1" applyAlignment="1">
      <alignment horizontal="center" vertical="center"/>
    </xf>
    <xf numFmtId="0" fontId="18" fillId="2" borderId="2" xfId="0" applyFont="1" applyFill="1" applyBorder="1" applyAlignment="1">
      <alignment horizontal="center" vertical="center"/>
    </xf>
    <xf numFmtId="0" fontId="18" fillId="2" borderId="0" xfId="0" applyFont="1" applyFill="1"/>
    <xf numFmtId="14" fontId="18" fillId="0" borderId="0" xfId="0" applyNumberFormat="1" applyFont="1"/>
    <xf numFmtId="14" fontId="18" fillId="9" borderId="2" xfId="0" applyNumberFormat="1" applyFont="1" applyFill="1" applyBorder="1" applyAlignment="1">
      <alignment horizontal="center" vertical="center"/>
    </xf>
    <xf numFmtId="0" fontId="3" fillId="9" borderId="2" xfId="0" applyFont="1" applyFill="1" applyBorder="1" applyAlignment="1">
      <alignment horizontal="center" vertical="center"/>
    </xf>
    <xf numFmtId="0" fontId="18" fillId="9" borderId="2" xfId="0" applyFont="1" applyFill="1" applyBorder="1" applyAlignment="1">
      <alignment horizontal="center" vertical="center"/>
    </xf>
    <xf numFmtId="0" fontId="0" fillId="0" borderId="0" xfId="0" quotePrefix="1"/>
    <xf numFmtId="0" fontId="0" fillId="0" borderId="0" xfId="0" quotePrefix="1" applyAlignment="1">
      <alignment horizontal="right"/>
    </xf>
    <xf numFmtId="0" fontId="21" fillId="0" borderId="0" xfId="0" applyFont="1"/>
    <xf numFmtId="0" fontId="22" fillId="0" borderId="0" xfId="0" applyFont="1"/>
    <xf numFmtId="0" fontId="23" fillId="0" borderId="0" xfId="0" applyFont="1"/>
    <xf numFmtId="0" fontId="23" fillId="0" borderId="0" xfId="0" quotePrefix="1" applyFont="1"/>
    <xf numFmtId="0" fontId="27" fillId="0" borderId="0" xfId="0" applyFont="1" applyAlignment="1">
      <alignment horizontal="center"/>
    </xf>
    <xf numFmtId="3" fontId="0" fillId="0" borderId="0" xfId="0" applyNumberFormat="1"/>
    <xf numFmtId="0" fontId="3" fillId="3" borderId="6" xfId="0" applyFont="1" applyFill="1" applyBorder="1" applyAlignment="1" applyProtection="1">
      <alignment horizontal="center" vertical="center"/>
      <protection locked="0"/>
    </xf>
    <xf numFmtId="0" fontId="2" fillId="3" borderId="9" xfId="0" applyFont="1" applyFill="1" applyBorder="1" applyAlignment="1" applyProtection="1">
      <alignment horizontal="center" vertical="center"/>
      <protection locked="0"/>
    </xf>
    <xf numFmtId="1" fontId="13" fillId="2" borderId="8" xfId="0" applyNumberFormat="1" applyFont="1" applyFill="1" applyBorder="1" applyAlignment="1" applyProtection="1">
      <alignment horizontal="center" vertical="center" wrapText="1"/>
      <protection locked="0"/>
    </xf>
    <xf numFmtId="1" fontId="13" fillId="2" borderId="4" xfId="0" applyNumberFormat="1" applyFont="1" applyFill="1" applyBorder="1" applyAlignment="1" applyProtection="1">
      <alignment wrapText="1"/>
      <protection locked="0"/>
    </xf>
    <xf numFmtId="1" fontId="3" fillId="2" borderId="8" xfId="0" applyNumberFormat="1" applyFont="1" applyFill="1" applyBorder="1" applyAlignment="1" applyProtection="1">
      <alignment horizontal="center" vertical="center" wrapText="1"/>
      <protection locked="0"/>
    </xf>
    <xf numFmtId="1" fontId="3" fillId="2" borderId="4" xfId="0" applyNumberFormat="1" applyFont="1" applyFill="1" applyBorder="1" applyAlignment="1" applyProtection="1">
      <alignment wrapText="1"/>
      <protection locked="0"/>
    </xf>
    <xf numFmtId="14" fontId="9" fillId="2" borderId="11" xfId="0" applyNumberFormat="1" applyFont="1" applyFill="1" applyBorder="1" applyAlignment="1" applyProtection="1">
      <alignment horizontal="center" vertical="center"/>
      <protection locked="0"/>
    </xf>
    <xf numFmtId="0" fontId="9" fillId="2" borderId="12" xfId="0" applyFont="1" applyFill="1" applyBorder="1" applyAlignment="1" applyProtection="1">
      <alignment horizontal="center" vertical="center"/>
      <protection locked="0"/>
    </xf>
    <xf numFmtId="0" fontId="9" fillId="2" borderId="14" xfId="0" applyFont="1" applyFill="1" applyBorder="1" applyAlignment="1" applyProtection="1">
      <alignment horizontal="center" vertical="center"/>
      <protection locked="0"/>
    </xf>
    <xf numFmtId="0" fontId="9" fillId="2" borderId="16" xfId="0" applyFont="1" applyFill="1" applyBorder="1" applyAlignment="1" applyProtection="1">
      <alignment horizontal="center" vertical="center"/>
      <protection locked="0"/>
    </xf>
    <xf numFmtId="0" fontId="2" fillId="3" borderId="8" xfId="0" applyFont="1" applyFill="1" applyBorder="1" applyAlignment="1" applyProtection="1">
      <alignment horizontal="center" vertical="center" wrapText="1"/>
      <protection locked="0"/>
    </xf>
    <xf numFmtId="0" fontId="0" fillId="3" borderId="4" xfId="0" applyFill="1" applyBorder="1" applyAlignment="1" applyProtection="1">
      <alignment wrapText="1"/>
      <protection locked="0"/>
    </xf>
    <xf numFmtId="0" fontId="0" fillId="3" borderId="7" xfId="0" applyFill="1" applyBorder="1" applyAlignment="1" applyProtection="1">
      <protection locked="0"/>
    </xf>
    <xf numFmtId="0" fontId="10" fillId="2" borderId="2" xfId="0" applyFont="1" applyFill="1" applyBorder="1" applyAlignment="1" applyProtection="1">
      <alignment horizontal="center" vertical="center"/>
    </xf>
    <xf numFmtId="49" fontId="10" fillId="2" borderId="2" xfId="0" applyNumberFormat="1" applyFont="1" applyFill="1" applyBorder="1" applyAlignment="1" applyProtection="1">
      <alignment horizontal="center" vertical="center"/>
    </xf>
    <xf numFmtId="0" fontId="5" fillId="6" borderId="14" xfId="0" applyFont="1" applyFill="1" applyBorder="1" applyAlignment="1" applyProtection="1">
      <alignment horizontal="center" vertical="center" wrapText="1"/>
      <protection locked="0"/>
    </xf>
    <xf numFmtId="0" fontId="0" fillId="0" borderId="11" xfId="0" applyBorder="1" applyAlignment="1" applyProtection="1">
      <protection locked="0"/>
    </xf>
    <xf numFmtId="14" fontId="9" fillId="2" borderId="11" xfId="0" applyNumberFormat="1" applyFont="1" applyFill="1" applyBorder="1" applyAlignment="1" applyProtection="1">
      <alignment horizontal="center" vertical="center"/>
      <protection locked="0"/>
    </xf>
    <xf numFmtId="0" fontId="9" fillId="2" borderId="12" xfId="0" applyFont="1" applyFill="1" applyBorder="1" applyAlignment="1" applyProtection="1">
      <alignment horizontal="center" vertical="center"/>
      <protection locked="0"/>
    </xf>
    <xf numFmtId="49" fontId="9" fillId="2" borderId="8" xfId="0" applyNumberFormat="1" applyFont="1" applyFill="1" applyBorder="1" applyAlignment="1" applyProtection="1">
      <alignment horizontal="center" vertical="center"/>
      <protection locked="0"/>
    </xf>
    <xf numFmtId="49" fontId="9" fillId="2" borderId="4" xfId="0" applyNumberFormat="1" applyFont="1" applyFill="1" applyBorder="1" applyAlignment="1" applyProtection="1">
      <alignment horizontal="center" vertical="center"/>
      <protection locked="0"/>
    </xf>
    <xf numFmtId="0" fontId="9" fillId="2" borderId="14" xfId="0" applyFont="1" applyFill="1" applyBorder="1" applyAlignment="1" applyProtection="1">
      <alignment horizontal="center" vertical="center"/>
      <protection locked="0"/>
    </xf>
    <xf numFmtId="0" fontId="9" fillId="2" borderId="16" xfId="0" applyFont="1" applyFill="1" applyBorder="1" applyAlignment="1" applyProtection="1">
      <alignment horizontal="center" vertical="center"/>
      <protection locked="0"/>
    </xf>
    <xf numFmtId="0" fontId="2" fillId="3" borderId="8" xfId="0" applyFont="1" applyFill="1" applyBorder="1" applyAlignment="1" applyProtection="1">
      <alignment horizontal="center" vertical="center" wrapText="1"/>
      <protection locked="0"/>
    </xf>
    <xf numFmtId="0" fontId="0" fillId="3" borderId="4" xfId="0" applyFill="1" applyBorder="1" applyAlignment="1" applyProtection="1">
      <alignment wrapText="1"/>
      <protection locked="0"/>
    </xf>
    <xf numFmtId="0" fontId="3" fillId="3" borderId="6" xfId="0" applyFont="1" applyFill="1" applyBorder="1" applyAlignment="1" applyProtection="1">
      <alignment horizontal="center" vertical="center"/>
      <protection locked="0"/>
    </xf>
    <xf numFmtId="0" fontId="2" fillId="3" borderId="9" xfId="0" applyFont="1" applyFill="1" applyBorder="1" applyAlignment="1" applyProtection="1">
      <alignment horizontal="center" vertical="center"/>
      <protection locked="0"/>
    </xf>
    <xf numFmtId="1" fontId="13" fillId="2" borderId="8" xfId="0" applyNumberFormat="1" applyFont="1" applyFill="1" applyBorder="1" applyAlignment="1" applyProtection="1">
      <alignment horizontal="center" vertical="center" wrapText="1"/>
      <protection locked="0"/>
    </xf>
    <xf numFmtId="1" fontId="13" fillId="2" borderId="4" xfId="0" applyNumberFormat="1" applyFont="1" applyFill="1" applyBorder="1" applyAlignment="1" applyProtection="1">
      <alignment wrapText="1"/>
      <protection locked="0"/>
    </xf>
    <xf numFmtId="1" fontId="3" fillId="2" borderId="8" xfId="0" applyNumberFormat="1" applyFont="1" applyFill="1" applyBorder="1" applyAlignment="1" applyProtection="1">
      <alignment horizontal="center" vertical="center" wrapText="1"/>
      <protection locked="0"/>
    </xf>
    <xf numFmtId="1" fontId="3" fillId="2" borderId="4" xfId="0" applyNumberFormat="1" applyFont="1" applyFill="1" applyBorder="1" applyAlignment="1" applyProtection="1">
      <alignment wrapText="1"/>
      <protection locked="0"/>
    </xf>
    <xf numFmtId="0" fontId="2" fillId="3" borderId="7" xfId="0" applyFont="1" applyFill="1" applyBorder="1" applyAlignment="1" applyProtection="1">
      <alignment horizontal="center" vertical="center"/>
      <protection locked="0"/>
    </xf>
    <xf numFmtId="0" fontId="6" fillId="3" borderId="8" xfId="0" applyFont="1" applyFill="1" applyBorder="1" applyAlignment="1">
      <alignment horizontal="center" vertical="center" textRotation="180"/>
    </xf>
    <xf numFmtId="0" fontId="6" fillId="3" borderId="4" xfId="0" applyFont="1" applyFill="1" applyBorder="1" applyAlignment="1">
      <alignment horizontal="center" vertical="center" textRotation="180"/>
    </xf>
    <xf numFmtId="0" fontId="7" fillId="4" borderId="0" xfId="0" applyFont="1" applyFill="1" applyBorder="1" applyAlignment="1">
      <alignment horizontal="center" vertical="center" textRotation="180"/>
    </xf>
    <xf numFmtId="0" fontId="5" fillId="0" borderId="5" xfId="0" applyFont="1" applyBorder="1" applyAlignment="1">
      <alignment horizontal="center" vertical="center" textRotation="180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 textRotation="180"/>
    </xf>
    <xf numFmtId="0" fontId="8" fillId="2" borderId="4" xfId="0" applyFont="1" applyFill="1" applyBorder="1" applyAlignment="1">
      <alignment horizontal="center" vertical="center" textRotation="180"/>
    </xf>
    <xf numFmtId="0" fontId="7" fillId="3" borderId="8" xfId="0" applyFont="1" applyFill="1" applyBorder="1" applyAlignment="1">
      <alignment horizontal="center" vertical="center" textRotation="180"/>
    </xf>
    <xf numFmtId="0" fontId="7" fillId="3" borderId="4" xfId="0" applyFont="1" applyFill="1" applyBorder="1" applyAlignment="1">
      <alignment horizontal="center" vertical="center" textRotation="180"/>
    </xf>
    <xf numFmtId="0" fontId="1" fillId="4" borderId="6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0" fillId="4" borderId="9" xfId="0" applyFill="1" applyBorder="1" applyAlignment="1"/>
    <xf numFmtId="0" fontId="0" fillId="0" borderId="9" xfId="0" applyBorder="1" applyAlignment="1"/>
    <xf numFmtId="0" fontId="0" fillId="0" borderId="7" xfId="0" applyBorder="1" applyAlignment="1"/>
    <xf numFmtId="0" fontId="0" fillId="4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Normal" xfId="0" builtinId="0"/>
  </cellStyles>
  <dxfs count="13"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</dxfs>
  <tableStyles count="0" defaultTableStyle="TableStyleMedium9" defaultPivotStyle="PivotStyleLight16"/>
  <colors>
    <mruColors>
      <color rgb="FFD8D8D8"/>
      <color rgb="FFD7D7D7"/>
      <color rgb="FFA7AEAF"/>
      <color rgb="FFCDCDCD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C370"/>
  <sheetViews>
    <sheetView zoomScaleNormal="100" workbookViewId="0"/>
  </sheetViews>
  <sheetFormatPr defaultColWidth="8.85546875" defaultRowHeight="12.75"/>
  <cols>
    <col min="1" max="1" width="12.42578125" style="56" bestFit="1" customWidth="1"/>
    <col min="2" max="28" width="11.140625" style="56" customWidth="1"/>
    <col min="29" max="16384" width="8.85546875" style="56"/>
  </cols>
  <sheetData>
    <row r="1" spans="1:28">
      <c r="A1" s="47" t="s">
        <v>69</v>
      </c>
      <c r="B1" s="54" t="s">
        <v>25</v>
      </c>
      <c r="C1" s="54" t="s">
        <v>23</v>
      </c>
      <c r="D1" s="54" t="s">
        <v>21</v>
      </c>
      <c r="E1" s="54" t="s">
        <v>20</v>
      </c>
      <c r="F1" s="54" t="s">
        <v>19</v>
      </c>
      <c r="G1" s="55" t="s">
        <v>18</v>
      </c>
      <c r="H1" s="55" t="s">
        <v>17</v>
      </c>
      <c r="I1" s="55" t="s">
        <v>16</v>
      </c>
      <c r="J1" s="55" t="s">
        <v>115</v>
      </c>
      <c r="K1" s="55" t="s">
        <v>15</v>
      </c>
      <c r="L1" s="55" t="s">
        <v>74</v>
      </c>
      <c r="M1" s="55" t="s">
        <v>14</v>
      </c>
      <c r="N1" s="55" t="s">
        <v>13</v>
      </c>
      <c r="O1" s="55" t="s">
        <v>12</v>
      </c>
      <c r="P1" s="55" t="s">
        <v>116</v>
      </c>
      <c r="Q1" s="55" t="s">
        <v>11</v>
      </c>
      <c r="R1" s="55" t="s">
        <v>10</v>
      </c>
      <c r="S1" s="55" t="s">
        <v>9</v>
      </c>
      <c r="T1" s="55" t="s">
        <v>8</v>
      </c>
      <c r="U1" s="55" t="s">
        <v>7</v>
      </c>
      <c r="V1" s="55" t="s">
        <v>6</v>
      </c>
      <c r="W1" s="55" t="s">
        <v>5</v>
      </c>
      <c r="X1" s="55" t="s">
        <v>4</v>
      </c>
      <c r="Y1" s="55" t="s">
        <v>3</v>
      </c>
      <c r="Z1" s="55" t="s">
        <v>2</v>
      </c>
      <c r="AA1" s="55" t="s">
        <v>1</v>
      </c>
      <c r="AB1" s="55" t="s">
        <v>0</v>
      </c>
    </row>
    <row r="2" spans="1:28">
      <c r="A2" s="57">
        <f>DATE(2014,1,1)</f>
        <v>41640</v>
      </c>
      <c r="B2" s="47" t="s">
        <v>37</v>
      </c>
      <c r="C2" s="47" t="s">
        <v>37</v>
      </c>
      <c r="D2" s="47" t="s">
        <v>54</v>
      </c>
      <c r="E2" s="47" t="s">
        <v>37</v>
      </c>
      <c r="F2" s="47" t="s">
        <v>37</v>
      </c>
      <c r="G2" s="47"/>
      <c r="H2" s="47" t="s">
        <v>37</v>
      </c>
      <c r="I2" s="58" t="s">
        <v>118</v>
      </c>
      <c r="J2" s="47" t="s">
        <v>37</v>
      </c>
      <c r="K2" s="58" t="s">
        <v>118</v>
      </c>
      <c r="L2" s="47"/>
      <c r="M2" s="47" t="s">
        <v>117</v>
      </c>
      <c r="N2" s="47" t="s">
        <v>37</v>
      </c>
      <c r="O2" s="58" t="s">
        <v>118</v>
      </c>
      <c r="P2" s="47"/>
      <c r="Q2" s="47" t="s">
        <v>37</v>
      </c>
      <c r="R2" s="47"/>
      <c r="S2" s="47"/>
      <c r="T2" s="47" t="s">
        <v>117</v>
      </c>
      <c r="U2" s="47" t="s">
        <v>37</v>
      </c>
      <c r="V2" s="47" t="s">
        <v>37</v>
      </c>
      <c r="W2" s="47"/>
      <c r="X2" s="47" t="s">
        <v>37</v>
      </c>
      <c r="Y2" s="47"/>
      <c r="Z2" s="47" t="s">
        <v>37</v>
      </c>
      <c r="AA2" s="47" t="s">
        <v>37</v>
      </c>
      <c r="AB2" s="47" t="s">
        <v>37</v>
      </c>
    </row>
    <row r="3" spans="1:28">
      <c r="A3" s="57">
        <f>A2+1</f>
        <v>41641</v>
      </c>
      <c r="B3" s="47" t="s">
        <v>37</v>
      </c>
      <c r="C3" s="47" t="s">
        <v>37</v>
      </c>
      <c r="D3" s="47" t="s">
        <v>54</v>
      </c>
      <c r="E3" s="47" t="s">
        <v>37</v>
      </c>
      <c r="F3" s="47" t="s">
        <v>37</v>
      </c>
      <c r="G3" s="58"/>
      <c r="H3" s="47" t="s">
        <v>37</v>
      </c>
      <c r="I3" s="58" t="s">
        <v>118</v>
      </c>
      <c r="J3" s="47" t="s">
        <v>37</v>
      </c>
      <c r="K3" s="58" t="s">
        <v>118</v>
      </c>
      <c r="L3" s="58"/>
      <c r="M3" s="58" t="s">
        <v>47</v>
      </c>
      <c r="N3" s="47" t="s">
        <v>37</v>
      </c>
      <c r="O3" s="58" t="s">
        <v>118</v>
      </c>
      <c r="P3" s="58"/>
      <c r="Q3" s="47" t="s">
        <v>37</v>
      </c>
      <c r="R3" s="58"/>
      <c r="S3" s="58"/>
      <c r="T3" s="58" t="s">
        <v>47</v>
      </c>
      <c r="U3" s="47" t="s">
        <v>37</v>
      </c>
      <c r="V3" s="47" t="s">
        <v>37</v>
      </c>
      <c r="W3" s="58"/>
      <c r="X3" s="47" t="s">
        <v>37</v>
      </c>
      <c r="Y3" s="47"/>
      <c r="Z3" s="47" t="s">
        <v>37</v>
      </c>
      <c r="AA3" s="47" t="s">
        <v>37</v>
      </c>
      <c r="AB3" s="47" t="s">
        <v>37</v>
      </c>
    </row>
    <row r="4" spans="1:28">
      <c r="A4" s="57">
        <f t="shared" ref="A4:A67" si="0">A3+1</f>
        <v>41642</v>
      </c>
      <c r="B4" s="47" t="s">
        <v>36</v>
      </c>
      <c r="C4" s="47" t="s">
        <v>36</v>
      </c>
      <c r="D4" s="47" t="s">
        <v>54</v>
      </c>
      <c r="E4" s="47" t="s">
        <v>37</v>
      </c>
      <c r="F4" s="47" t="s">
        <v>36</v>
      </c>
      <c r="G4" s="47"/>
      <c r="H4" s="47" t="s">
        <v>51</v>
      </c>
      <c r="I4" s="47" t="s">
        <v>76</v>
      </c>
      <c r="J4" s="47" t="s">
        <v>36</v>
      </c>
      <c r="K4" s="47" t="s">
        <v>76</v>
      </c>
      <c r="L4" s="47"/>
      <c r="M4" s="47" t="s">
        <v>75</v>
      </c>
      <c r="N4" s="47" t="s">
        <v>36</v>
      </c>
      <c r="O4" s="47" t="s">
        <v>37</v>
      </c>
      <c r="P4" s="47"/>
      <c r="Q4" s="47" t="s">
        <v>36</v>
      </c>
      <c r="R4" s="47"/>
      <c r="S4" s="47"/>
      <c r="T4" s="47" t="s">
        <v>51</v>
      </c>
      <c r="U4" s="47" t="s">
        <v>36</v>
      </c>
      <c r="V4" s="47" t="s">
        <v>37</v>
      </c>
      <c r="W4" s="47"/>
      <c r="X4" s="47" t="s">
        <v>36</v>
      </c>
      <c r="Y4" s="47"/>
      <c r="Z4" s="47" t="s">
        <v>36</v>
      </c>
      <c r="AA4" s="47" t="s">
        <v>36</v>
      </c>
      <c r="AB4" s="47" t="s">
        <v>36</v>
      </c>
    </row>
    <row r="5" spans="1:28">
      <c r="A5" s="59">
        <f t="shared" si="0"/>
        <v>41643</v>
      </c>
      <c r="B5" s="60" t="s">
        <v>37</v>
      </c>
      <c r="C5" s="60" t="s">
        <v>37</v>
      </c>
      <c r="D5" s="48" t="s">
        <v>54</v>
      </c>
      <c r="E5" s="48" t="s">
        <v>43</v>
      </c>
      <c r="F5" s="60" t="s">
        <v>37</v>
      </c>
      <c r="G5" s="61"/>
      <c r="H5" s="61" t="s">
        <v>50</v>
      </c>
      <c r="I5" s="61" t="s">
        <v>75</v>
      </c>
      <c r="J5" s="60" t="s">
        <v>37</v>
      </c>
      <c r="K5" s="61" t="s">
        <v>75</v>
      </c>
      <c r="L5" s="61"/>
      <c r="M5" s="61" t="s">
        <v>50</v>
      </c>
      <c r="N5" s="60" t="s">
        <v>37</v>
      </c>
      <c r="O5" s="60" t="s">
        <v>37</v>
      </c>
      <c r="P5" s="61"/>
      <c r="Q5" s="60" t="s">
        <v>37</v>
      </c>
      <c r="R5" s="61"/>
      <c r="S5" s="61"/>
      <c r="T5" s="61" t="s">
        <v>50</v>
      </c>
      <c r="U5" s="60" t="s">
        <v>37</v>
      </c>
      <c r="V5" s="61" t="s">
        <v>50</v>
      </c>
      <c r="W5" s="61"/>
      <c r="X5" s="60" t="s">
        <v>37</v>
      </c>
      <c r="Y5" s="60"/>
      <c r="Z5" s="60" t="s">
        <v>37</v>
      </c>
      <c r="AA5" s="60" t="s">
        <v>37</v>
      </c>
      <c r="AB5" s="60" t="s">
        <v>37</v>
      </c>
    </row>
    <row r="6" spans="1:28">
      <c r="A6" s="59">
        <f t="shared" si="0"/>
        <v>41644</v>
      </c>
      <c r="B6" s="60" t="s">
        <v>37</v>
      </c>
      <c r="C6" s="60" t="s">
        <v>37</v>
      </c>
      <c r="D6" s="48" t="s">
        <v>54</v>
      </c>
      <c r="E6" s="48" t="s">
        <v>42</v>
      </c>
      <c r="F6" s="60" t="s">
        <v>37</v>
      </c>
      <c r="G6" s="61"/>
      <c r="H6" s="61" t="s">
        <v>50</v>
      </c>
      <c r="I6" s="61" t="s">
        <v>117</v>
      </c>
      <c r="J6" s="60" t="s">
        <v>37</v>
      </c>
      <c r="K6" s="61" t="s">
        <v>117</v>
      </c>
      <c r="L6" s="61"/>
      <c r="M6" s="61" t="s">
        <v>50</v>
      </c>
      <c r="N6" s="60" t="s">
        <v>37</v>
      </c>
      <c r="O6" s="60" t="s">
        <v>37</v>
      </c>
      <c r="P6" s="61"/>
      <c r="Q6" s="60" t="s">
        <v>37</v>
      </c>
      <c r="R6" s="61"/>
      <c r="S6" s="61"/>
      <c r="T6" s="61" t="s">
        <v>50</v>
      </c>
      <c r="U6" s="60" t="s">
        <v>37</v>
      </c>
      <c r="V6" s="61" t="s">
        <v>50</v>
      </c>
      <c r="W6" s="61"/>
      <c r="X6" s="60" t="s">
        <v>37</v>
      </c>
      <c r="Y6" s="60"/>
      <c r="Z6" s="60" t="s">
        <v>37</v>
      </c>
      <c r="AA6" s="60" t="s">
        <v>37</v>
      </c>
      <c r="AB6" s="60" t="s">
        <v>37</v>
      </c>
    </row>
    <row r="7" spans="1:28">
      <c r="A7" s="57">
        <f t="shared" si="0"/>
        <v>41645</v>
      </c>
      <c r="B7" s="47" t="s">
        <v>37</v>
      </c>
      <c r="C7" s="47" t="s">
        <v>37</v>
      </c>
      <c r="D7" s="49" t="s">
        <v>54</v>
      </c>
      <c r="E7" s="49" t="s">
        <v>51</v>
      </c>
      <c r="F7" s="47" t="s">
        <v>37</v>
      </c>
      <c r="G7" s="58"/>
      <c r="H7" s="58" t="s">
        <v>51</v>
      </c>
      <c r="I7" s="58" t="s">
        <v>47</v>
      </c>
      <c r="J7" s="47" t="s">
        <v>37</v>
      </c>
      <c r="K7" s="58" t="s">
        <v>47</v>
      </c>
      <c r="L7" s="58"/>
      <c r="M7" s="58" t="s">
        <v>51</v>
      </c>
      <c r="N7" s="47" t="s">
        <v>37</v>
      </c>
      <c r="O7" s="47" t="s">
        <v>37</v>
      </c>
      <c r="P7" s="58"/>
      <c r="Q7" s="47" t="s">
        <v>37</v>
      </c>
      <c r="R7" s="58"/>
      <c r="S7" s="58"/>
      <c r="T7" s="58" t="s">
        <v>51</v>
      </c>
      <c r="U7" s="47" t="s">
        <v>37</v>
      </c>
      <c r="V7" s="58" t="s">
        <v>51</v>
      </c>
      <c r="W7" s="58"/>
      <c r="X7" s="47" t="s">
        <v>37</v>
      </c>
      <c r="Y7" s="47"/>
      <c r="Z7" s="47" t="s">
        <v>37</v>
      </c>
      <c r="AA7" s="47" t="s">
        <v>37</v>
      </c>
      <c r="AB7" s="47" t="s">
        <v>37</v>
      </c>
    </row>
    <row r="8" spans="1:28">
      <c r="A8" s="57">
        <f t="shared" si="0"/>
        <v>41646</v>
      </c>
      <c r="B8" s="47" t="s">
        <v>37</v>
      </c>
      <c r="C8" s="47" t="s">
        <v>37</v>
      </c>
      <c r="D8" s="49" t="s">
        <v>54</v>
      </c>
      <c r="E8" s="49" t="s">
        <v>51</v>
      </c>
      <c r="F8" s="47" t="s">
        <v>37</v>
      </c>
      <c r="G8" s="58"/>
      <c r="H8" s="58" t="s">
        <v>51</v>
      </c>
      <c r="I8" s="58" t="s">
        <v>76</v>
      </c>
      <c r="J8" s="47" t="s">
        <v>37</v>
      </c>
      <c r="K8" s="58" t="s">
        <v>76</v>
      </c>
      <c r="L8" s="58"/>
      <c r="M8" s="58" t="s">
        <v>51</v>
      </c>
      <c r="N8" s="47" t="s">
        <v>37</v>
      </c>
      <c r="O8" s="47" t="s">
        <v>37</v>
      </c>
      <c r="P8" s="58"/>
      <c r="Q8" s="47" t="s">
        <v>37</v>
      </c>
      <c r="R8" s="58"/>
      <c r="S8" s="58"/>
      <c r="T8" s="58" t="s">
        <v>51</v>
      </c>
      <c r="U8" s="47" t="s">
        <v>37</v>
      </c>
      <c r="V8" s="58" t="s">
        <v>51</v>
      </c>
      <c r="W8" s="58"/>
      <c r="X8" s="47" t="s">
        <v>37</v>
      </c>
      <c r="Y8" s="47"/>
      <c r="Z8" s="47" t="s">
        <v>37</v>
      </c>
      <c r="AA8" s="47" t="s">
        <v>37</v>
      </c>
      <c r="AB8" s="47" t="s">
        <v>37</v>
      </c>
    </row>
    <row r="9" spans="1:28">
      <c r="A9" s="57">
        <f t="shared" si="0"/>
        <v>41647</v>
      </c>
      <c r="B9" s="47" t="s">
        <v>37</v>
      </c>
      <c r="C9" s="47" t="s">
        <v>37</v>
      </c>
      <c r="D9" s="47" t="s">
        <v>54</v>
      </c>
      <c r="E9" s="49" t="s">
        <v>51</v>
      </c>
      <c r="F9" s="47" t="s">
        <v>37</v>
      </c>
      <c r="G9" s="58"/>
      <c r="H9" s="58" t="s">
        <v>51</v>
      </c>
      <c r="I9" s="58" t="s">
        <v>75</v>
      </c>
      <c r="J9" s="47" t="s">
        <v>37</v>
      </c>
      <c r="K9" s="58" t="s">
        <v>75</v>
      </c>
      <c r="L9" s="58"/>
      <c r="M9" s="58" t="s">
        <v>51</v>
      </c>
      <c r="N9" s="47" t="s">
        <v>37</v>
      </c>
      <c r="O9" s="47" t="s">
        <v>37</v>
      </c>
      <c r="P9" s="58"/>
      <c r="Q9" s="47" t="s">
        <v>37</v>
      </c>
      <c r="R9" s="58"/>
      <c r="S9" s="58"/>
      <c r="T9" s="58" t="s">
        <v>51</v>
      </c>
      <c r="U9" s="47" t="s">
        <v>37</v>
      </c>
      <c r="V9" s="58" t="s">
        <v>51</v>
      </c>
      <c r="W9" s="58"/>
      <c r="X9" s="47" t="s">
        <v>37</v>
      </c>
      <c r="Y9" s="47"/>
      <c r="Z9" s="47" t="s">
        <v>37</v>
      </c>
      <c r="AA9" s="47" t="s">
        <v>37</v>
      </c>
      <c r="AB9" s="47" t="s">
        <v>37</v>
      </c>
    </row>
    <row r="10" spans="1:28">
      <c r="A10" s="57">
        <f t="shared" si="0"/>
        <v>41648</v>
      </c>
      <c r="B10" s="47" t="s">
        <v>37</v>
      </c>
      <c r="C10" s="47" t="s">
        <v>37</v>
      </c>
      <c r="D10" s="47" t="s">
        <v>54</v>
      </c>
      <c r="E10" s="49" t="s">
        <v>51</v>
      </c>
      <c r="F10" s="47" t="s">
        <v>37</v>
      </c>
      <c r="G10" s="58"/>
      <c r="H10" s="58" t="s">
        <v>51</v>
      </c>
      <c r="I10" s="58" t="s">
        <v>117</v>
      </c>
      <c r="J10" s="47" t="s">
        <v>37</v>
      </c>
      <c r="K10" s="58" t="s">
        <v>117</v>
      </c>
      <c r="L10" s="58"/>
      <c r="M10" s="58" t="s">
        <v>51</v>
      </c>
      <c r="N10" s="47" t="s">
        <v>37</v>
      </c>
      <c r="O10" s="47" t="s">
        <v>37</v>
      </c>
      <c r="P10" s="58"/>
      <c r="Q10" s="47" t="s">
        <v>37</v>
      </c>
      <c r="R10" s="58"/>
      <c r="S10" s="58"/>
      <c r="T10" s="58" t="s">
        <v>51</v>
      </c>
      <c r="U10" s="47" t="s">
        <v>37</v>
      </c>
      <c r="V10" s="58" t="s">
        <v>51</v>
      </c>
      <c r="W10" s="58"/>
      <c r="X10" s="47" t="s">
        <v>37</v>
      </c>
      <c r="Y10" s="47"/>
      <c r="Z10" s="47" t="s">
        <v>37</v>
      </c>
      <c r="AA10" s="47" t="s">
        <v>37</v>
      </c>
      <c r="AB10" s="47" t="s">
        <v>37</v>
      </c>
    </row>
    <row r="11" spans="1:28">
      <c r="A11" s="57">
        <f t="shared" si="0"/>
        <v>41649</v>
      </c>
      <c r="B11" s="47" t="s">
        <v>36</v>
      </c>
      <c r="C11" s="47" t="s">
        <v>36</v>
      </c>
      <c r="D11" s="47" t="s">
        <v>54</v>
      </c>
      <c r="E11" s="49" t="s">
        <v>51</v>
      </c>
      <c r="F11" s="47" t="s">
        <v>36</v>
      </c>
      <c r="G11" s="58"/>
      <c r="H11" s="58" t="s">
        <v>51</v>
      </c>
      <c r="I11" s="58" t="s">
        <v>41</v>
      </c>
      <c r="J11" s="47" t="s">
        <v>36</v>
      </c>
      <c r="K11" s="47" t="s">
        <v>37</v>
      </c>
      <c r="L11" s="58"/>
      <c r="M11" s="58" t="s">
        <v>51</v>
      </c>
      <c r="N11" s="47" t="s">
        <v>37</v>
      </c>
      <c r="O11" s="58" t="s">
        <v>22</v>
      </c>
      <c r="P11" s="58"/>
      <c r="Q11" s="47" t="s">
        <v>36</v>
      </c>
      <c r="R11" s="58"/>
      <c r="S11" s="58"/>
      <c r="T11" s="58" t="s">
        <v>49</v>
      </c>
      <c r="U11" s="47" t="s">
        <v>36</v>
      </c>
      <c r="V11" s="58" t="s">
        <v>51</v>
      </c>
      <c r="W11" s="58"/>
      <c r="X11" s="47" t="s">
        <v>36</v>
      </c>
      <c r="Y11" s="47"/>
      <c r="Z11" s="47" t="s">
        <v>36</v>
      </c>
      <c r="AA11" s="47" t="s">
        <v>36</v>
      </c>
      <c r="AB11" s="47" t="s">
        <v>36</v>
      </c>
    </row>
    <row r="12" spans="1:28">
      <c r="A12" s="59">
        <f t="shared" si="0"/>
        <v>41650</v>
      </c>
      <c r="B12" s="48" t="s">
        <v>22</v>
      </c>
      <c r="C12" s="48" t="s">
        <v>37</v>
      </c>
      <c r="D12" s="48" t="s">
        <v>54</v>
      </c>
      <c r="E12" s="48" t="s">
        <v>43</v>
      </c>
      <c r="F12" s="48" t="s">
        <v>37</v>
      </c>
      <c r="G12" s="61"/>
      <c r="H12" s="61" t="s">
        <v>43</v>
      </c>
      <c r="I12" s="61" t="s">
        <v>76</v>
      </c>
      <c r="J12" s="48" t="s">
        <v>37</v>
      </c>
      <c r="K12" s="48" t="s">
        <v>37</v>
      </c>
      <c r="L12" s="61"/>
      <c r="M12" s="61" t="s">
        <v>50</v>
      </c>
      <c r="N12" s="61" t="s">
        <v>50</v>
      </c>
      <c r="O12" s="61" t="s">
        <v>22</v>
      </c>
      <c r="P12" s="61"/>
      <c r="Q12" s="48" t="s">
        <v>37</v>
      </c>
      <c r="R12" s="61"/>
      <c r="S12" s="61"/>
      <c r="T12" s="61" t="s">
        <v>49</v>
      </c>
      <c r="U12" s="48" t="s">
        <v>37</v>
      </c>
      <c r="V12" s="61" t="s">
        <v>50</v>
      </c>
      <c r="W12" s="61"/>
      <c r="X12" s="48" t="s">
        <v>37</v>
      </c>
      <c r="Y12" s="48"/>
      <c r="Z12" s="48" t="s">
        <v>37</v>
      </c>
      <c r="AA12" s="48" t="s">
        <v>37</v>
      </c>
      <c r="AB12" s="48" t="s">
        <v>37</v>
      </c>
    </row>
    <row r="13" spans="1:28">
      <c r="A13" s="59">
        <f t="shared" si="0"/>
        <v>41651</v>
      </c>
      <c r="B13" s="48" t="s">
        <v>37</v>
      </c>
      <c r="C13" s="48" t="s">
        <v>37</v>
      </c>
      <c r="D13" s="48" t="s">
        <v>54</v>
      </c>
      <c r="E13" s="48" t="s">
        <v>76</v>
      </c>
      <c r="F13" s="48" t="s">
        <v>37</v>
      </c>
      <c r="G13" s="61"/>
      <c r="H13" s="61" t="s">
        <v>42</v>
      </c>
      <c r="I13" s="61" t="s">
        <v>75</v>
      </c>
      <c r="J13" s="48" t="s">
        <v>37</v>
      </c>
      <c r="K13" s="48" t="s">
        <v>37</v>
      </c>
      <c r="L13" s="61"/>
      <c r="M13" s="61" t="s">
        <v>50</v>
      </c>
      <c r="N13" s="61" t="s">
        <v>50</v>
      </c>
      <c r="O13" s="61" t="s">
        <v>29</v>
      </c>
      <c r="P13" s="61"/>
      <c r="Q13" s="48" t="s">
        <v>37</v>
      </c>
      <c r="R13" s="61"/>
      <c r="S13" s="61"/>
      <c r="T13" s="61" t="s">
        <v>49</v>
      </c>
      <c r="U13" s="48" t="s">
        <v>37</v>
      </c>
      <c r="V13" s="61" t="s">
        <v>50</v>
      </c>
      <c r="W13" s="61"/>
      <c r="X13" s="48" t="s">
        <v>37</v>
      </c>
      <c r="Y13" s="48"/>
      <c r="Z13" s="48" t="s">
        <v>37</v>
      </c>
      <c r="AA13" s="48" t="s">
        <v>37</v>
      </c>
      <c r="AB13" s="48" t="s">
        <v>37</v>
      </c>
    </row>
    <row r="14" spans="1:28">
      <c r="A14" s="57">
        <f t="shared" si="0"/>
        <v>41652</v>
      </c>
      <c r="B14" s="47" t="s">
        <v>37</v>
      </c>
      <c r="C14" s="47" t="s">
        <v>37</v>
      </c>
      <c r="D14" s="49" t="s">
        <v>54</v>
      </c>
      <c r="E14" s="49" t="s">
        <v>76</v>
      </c>
      <c r="F14" s="47" t="s">
        <v>37</v>
      </c>
      <c r="G14" s="58"/>
      <c r="H14" s="58" t="s">
        <v>47</v>
      </c>
      <c r="I14" s="58" t="s">
        <v>117</v>
      </c>
      <c r="J14" s="47" t="s">
        <v>37</v>
      </c>
      <c r="K14" s="47" t="s">
        <v>37</v>
      </c>
      <c r="L14" s="58"/>
      <c r="M14" s="58" t="s">
        <v>51</v>
      </c>
      <c r="N14" s="58" t="s">
        <v>51</v>
      </c>
      <c r="O14" s="58" t="s">
        <v>29</v>
      </c>
      <c r="P14" s="58"/>
      <c r="Q14" s="47" t="s">
        <v>37</v>
      </c>
      <c r="R14" s="58"/>
      <c r="S14" s="58"/>
      <c r="T14" s="58" t="s">
        <v>49</v>
      </c>
      <c r="U14" s="47" t="s">
        <v>37</v>
      </c>
      <c r="V14" s="58" t="s">
        <v>51</v>
      </c>
      <c r="W14" s="58"/>
      <c r="X14" s="47" t="s">
        <v>37</v>
      </c>
      <c r="Y14" s="47"/>
      <c r="Z14" s="47" t="s">
        <v>37</v>
      </c>
      <c r="AA14" s="47" t="s">
        <v>37</v>
      </c>
      <c r="AB14" s="47" t="s">
        <v>37</v>
      </c>
    </row>
    <row r="15" spans="1:28">
      <c r="A15" s="57">
        <f t="shared" si="0"/>
        <v>41653</v>
      </c>
      <c r="B15" s="47" t="s">
        <v>37</v>
      </c>
      <c r="C15" s="47" t="s">
        <v>37</v>
      </c>
      <c r="D15" s="49" t="s">
        <v>54</v>
      </c>
      <c r="E15" s="49" t="s">
        <v>47</v>
      </c>
      <c r="F15" s="47" t="s">
        <v>37</v>
      </c>
      <c r="G15" s="58"/>
      <c r="H15" s="58" t="s">
        <v>41</v>
      </c>
      <c r="I15" s="58" t="s">
        <v>51</v>
      </c>
      <c r="J15" s="47" t="s">
        <v>37</v>
      </c>
      <c r="K15" s="47" t="s">
        <v>37</v>
      </c>
      <c r="L15" s="58"/>
      <c r="M15" s="58" t="s">
        <v>51</v>
      </c>
      <c r="N15" s="58" t="s">
        <v>51</v>
      </c>
      <c r="O15" s="58" t="s">
        <v>29</v>
      </c>
      <c r="P15" s="58"/>
      <c r="Q15" s="47" t="s">
        <v>37</v>
      </c>
      <c r="R15" s="58"/>
      <c r="S15" s="58"/>
      <c r="T15" s="58" t="s">
        <v>49</v>
      </c>
      <c r="U15" s="58" t="s">
        <v>37</v>
      </c>
      <c r="V15" s="58" t="s">
        <v>76</v>
      </c>
      <c r="W15" s="58"/>
      <c r="X15" s="47" t="s">
        <v>37</v>
      </c>
      <c r="Y15" s="47"/>
      <c r="Z15" s="47" t="s">
        <v>37</v>
      </c>
      <c r="AA15" s="47" t="s">
        <v>37</v>
      </c>
      <c r="AB15" s="47" t="s">
        <v>37</v>
      </c>
    </row>
    <row r="16" spans="1:28">
      <c r="A16" s="57">
        <f t="shared" si="0"/>
        <v>41654</v>
      </c>
      <c r="B16" s="47" t="s">
        <v>37</v>
      </c>
      <c r="C16" s="47" t="s">
        <v>37</v>
      </c>
      <c r="D16" s="47" t="s">
        <v>54</v>
      </c>
      <c r="E16" s="49" t="s">
        <v>75</v>
      </c>
      <c r="F16" s="47" t="s">
        <v>37</v>
      </c>
      <c r="G16" s="58"/>
      <c r="H16" s="58" t="s">
        <v>41</v>
      </c>
      <c r="I16" s="58" t="s">
        <v>51</v>
      </c>
      <c r="J16" s="47" t="s">
        <v>37</v>
      </c>
      <c r="K16" s="47" t="s">
        <v>37</v>
      </c>
      <c r="L16" s="58"/>
      <c r="M16" s="58" t="s">
        <v>51</v>
      </c>
      <c r="N16" s="58" t="s">
        <v>51</v>
      </c>
      <c r="O16" s="58" t="s">
        <v>29</v>
      </c>
      <c r="P16" s="58"/>
      <c r="Q16" s="47" t="s">
        <v>37</v>
      </c>
      <c r="R16" s="58"/>
      <c r="S16" s="58"/>
      <c r="T16" s="58" t="s">
        <v>49</v>
      </c>
      <c r="U16" s="58" t="s">
        <v>22</v>
      </c>
      <c r="V16" s="58" t="s">
        <v>76</v>
      </c>
      <c r="W16" s="58"/>
      <c r="X16" s="47" t="s">
        <v>37</v>
      </c>
      <c r="Y16" s="47"/>
      <c r="Z16" s="47" t="s">
        <v>37</v>
      </c>
      <c r="AA16" s="47" t="s">
        <v>37</v>
      </c>
      <c r="AB16" s="47" t="s">
        <v>37</v>
      </c>
    </row>
    <row r="17" spans="1:28">
      <c r="A17" s="57">
        <f t="shared" si="0"/>
        <v>41655</v>
      </c>
      <c r="B17" s="47" t="s">
        <v>37</v>
      </c>
      <c r="C17" s="47" t="s">
        <v>37</v>
      </c>
      <c r="D17" s="47" t="s">
        <v>54</v>
      </c>
      <c r="E17" s="49" t="s">
        <v>117</v>
      </c>
      <c r="F17" s="47" t="s">
        <v>37</v>
      </c>
      <c r="G17" s="58"/>
      <c r="H17" s="58" t="s">
        <v>76</v>
      </c>
      <c r="I17" s="58" t="s">
        <v>51</v>
      </c>
      <c r="J17" s="47" t="s">
        <v>37</v>
      </c>
      <c r="K17" s="47" t="s">
        <v>37</v>
      </c>
      <c r="L17" s="58"/>
      <c r="M17" s="58" t="s">
        <v>51</v>
      </c>
      <c r="N17" s="58" t="s">
        <v>51</v>
      </c>
      <c r="O17" s="58" t="s">
        <v>29</v>
      </c>
      <c r="P17" s="58"/>
      <c r="Q17" s="47" t="s">
        <v>37</v>
      </c>
      <c r="R17" s="58"/>
      <c r="S17" s="58"/>
      <c r="T17" s="58" t="s">
        <v>49</v>
      </c>
      <c r="U17" s="58" t="s">
        <v>22</v>
      </c>
      <c r="V17" s="58" t="s">
        <v>75</v>
      </c>
      <c r="W17" s="58"/>
      <c r="X17" s="47" t="s">
        <v>37</v>
      </c>
      <c r="Y17" s="47"/>
      <c r="Z17" s="47" t="s">
        <v>37</v>
      </c>
      <c r="AA17" s="47" t="s">
        <v>37</v>
      </c>
      <c r="AB17" s="47" t="s">
        <v>37</v>
      </c>
    </row>
    <row r="18" spans="1:28">
      <c r="A18" s="57">
        <f t="shared" si="0"/>
        <v>41656</v>
      </c>
      <c r="B18" s="49" t="s">
        <v>36</v>
      </c>
      <c r="C18" s="49" t="s">
        <v>36</v>
      </c>
      <c r="D18" s="47" t="s">
        <v>54</v>
      </c>
      <c r="E18" s="49" t="s">
        <v>37</v>
      </c>
      <c r="F18" s="49" t="s">
        <v>36</v>
      </c>
      <c r="G18" s="58"/>
      <c r="H18" s="58" t="s">
        <v>75</v>
      </c>
      <c r="I18" s="58" t="s">
        <v>51</v>
      </c>
      <c r="J18" s="49" t="s">
        <v>36</v>
      </c>
      <c r="K18" s="49" t="s">
        <v>36</v>
      </c>
      <c r="L18" s="58"/>
      <c r="M18" s="58" t="s">
        <v>51</v>
      </c>
      <c r="N18" s="58" t="s">
        <v>51</v>
      </c>
      <c r="O18" s="58" t="s">
        <v>29</v>
      </c>
      <c r="P18" s="58"/>
      <c r="Q18" s="49" t="s">
        <v>36</v>
      </c>
      <c r="R18" s="58"/>
      <c r="S18" s="58"/>
      <c r="T18" s="47" t="s">
        <v>37</v>
      </c>
      <c r="U18" s="58" t="s">
        <v>29</v>
      </c>
      <c r="V18" s="58" t="s">
        <v>117</v>
      </c>
      <c r="W18" s="58"/>
      <c r="X18" s="49" t="s">
        <v>36</v>
      </c>
      <c r="Y18" s="49"/>
      <c r="Z18" s="49" t="s">
        <v>36</v>
      </c>
      <c r="AA18" s="49" t="s">
        <v>36</v>
      </c>
      <c r="AB18" s="49" t="s">
        <v>36</v>
      </c>
    </row>
    <row r="19" spans="1:28">
      <c r="A19" s="59">
        <f t="shared" si="0"/>
        <v>41657</v>
      </c>
      <c r="B19" s="60" t="s">
        <v>37</v>
      </c>
      <c r="C19" s="60" t="s">
        <v>37</v>
      </c>
      <c r="D19" s="48" t="s">
        <v>54</v>
      </c>
      <c r="E19" s="60" t="s">
        <v>37</v>
      </c>
      <c r="F19" s="60" t="s">
        <v>37</v>
      </c>
      <c r="G19" s="61"/>
      <c r="H19" s="61" t="s">
        <v>76</v>
      </c>
      <c r="I19" s="61" t="s">
        <v>50</v>
      </c>
      <c r="J19" s="60" t="s">
        <v>37</v>
      </c>
      <c r="K19" s="60" t="s">
        <v>37</v>
      </c>
      <c r="L19" s="61"/>
      <c r="M19" s="61" t="s">
        <v>46</v>
      </c>
      <c r="N19" s="61" t="s">
        <v>44</v>
      </c>
      <c r="O19" s="61" t="s">
        <v>29</v>
      </c>
      <c r="P19" s="61"/>
      <c r="Q19" s="60" t="s">
        <v>37</v>
      </c>
      <c r="R19" s="61"/>
      <c r="S19" s="61"/>
      <c r="T19" s="48" t="s">
        <v>37</v>
      </c>
      <c r="U19" s="61" t="s">
        <v>29</v>
      </c>
      <c r="V19" s="61" t="s">
        <v>43</v>
      </c>
      <c r="W19" s="61"/>
      <c r="X19" s="60" t="s">
        <v>37</v>
      </c>
      <c r="Y19" s="60"/>
      <c r="Z19" s="60" t="s">
        <v>37</v>
      </c>
      <c r="AA19" s="60" t="s">
        <v>37</v>
      </c>
      <c r="AB19" s="60" t="s">
        <v>37</v>
      </c>
    </row>
    <row r="20" spans="1:28">
      <c r="A20" s="59">
        <f t="shared" si="0"/>
        <v>41658</v>
      </c>
      <c r="B20" s="60" t="s">
        <v>37</v>
      </c>
      <c r="C20" s="60" t="s">
        <v>37</v>
      </c>
      <c r="D20" s="48" t="s">
        <v>54</v>
      </c>
      <c r="E20" s="60" t="s">
        <v>37</v>
      </c>
      <c r="F20" s="60" t="s">
        <v>37</v>
      </c>
      <c r="G20" s="61"/>
      <c r="H20" s="61" t="s">
        <v>42</v>
      </c>
      <c r="I20" s="61" t="s">
        <v>50</v>
      </c>
      <c r="J20" s="60" t="s">
        <v>37</v>
      </c>
      <c r="K20" s="60" t="s">
        <v>37</v>
      </c>
      <c r="L20" s="61"/>
      <c r="M20" s="61" t="s">
        <v>46</v>
      </c>
      <c r="N20" s="61" t="s">
        <v>44</v>
      </c>
      <c r="O20" s="61" t="s">
        <v>29</v>
      </c>
      <c r="P20" s="61"/>
      <c r="Q20" s="60" t="s">
        <v>37</v>
      </c>
      <c r="R20" s="61"/>
      <c r="S20" s="61"/>
      <c r="T20" s="48" t="s">
        <v>37</v>
      </c>
      <c r="U20" s="61" t="s">
        <v>29</v>
      </c>
      <c r="V20" s="61" t="s">
        <v>42</v>
      </c>
      <c r="W20" s="61"/>
      <c r="X20" s="60" t="s">
        <v>37</v>
      </c>
      <c r="Y20" s="60"/>
      <c r="Z20" s="60" t="s">
        <v>37</v>
      </c>
      <c r="AA20" s="60" t="s">
        <v>37</v>
      </c>
      <c r="AB20" s="60" t="s">
        <v>37</v>
      </c>
    </row>
    <row r="21" spans="1:28">
      <c r="A21" s="57">
        <f t="shared" si="0"/>
        <v>41659</v>
      </c>
      <c r="B21" s="47" t="s">
        <v>37</v>
      </c>
      <c r="C21" s="47" t="s">
        <v>37</v>
      </c>
      <c r="D21" s="49" t="s">
        <v>54</v>
      </c>
      <c r="E21" s="47" t="s">
        <v>37</v>
      </c>
      <c r="F21" s="47" t="s">
        <v>37</v>
      </c>
      <c r="G21" s="58"/>
      <c r="H21" s="58" t="s">
        <v>41</v>
      </c>
      <c r="I21" s="58" t="s">
        <v>51</v>
      </c>
      <c r="J21" s="47" t="s">
        <v>37</v>
      </c>
      <c r="K21" s="47" t="s">
        <v>37</v>
      </c>
      <c r="L21" s="58"/>
      <c r="M21" s="58" t="s">
        <v>47</v>
      </c>
      <c r="N21" s="58" t="s">
        <v>45</v>
      </c>
      <c r="O21" s="58" t="s">
        <v>29</v>
      </c>
      <c r="P21" s="58"/>
      <c r="Q21" s="47" t="s">
        <v>37</v>
      </c>
      <c r="R21" s="58"/>
      <c r="S21" s="58"/>
      <c r="T21" s="47" t="s">
        <v>22</v>
      </c>
      <c r="U21" s="58" t="s">
        <v>29</v>
      </c>
      <c r="V21" s="58" t="s">
        <v>75</v>
      </c>
      <c r="W21" s="58"/>
      <c r="X21" s="47" t="s">
        <v>37</v>
      </c>
      <c r="Y21" s="47"/>
      <c r="Z21" s="47" t="s">
        <v>37</v>
      </c>
      <c r="AA21" s="47" t="s">
        <v>37</v>
      </c>
      <c r="AB21" s="47" t="s">
        <v>37</v>
      </c>
    </row>
    <row r="22" spans="1:28">
      <c r="A22" s="57">
        <f t="shared" si="0"/>
        <v>41660</v>
      </c>
      <c r="B22" s="47" t="s">
        <v>37</v>
      </c>
      <c r="C22" s="47" t="s">
        <v>37</v>
      </c>
      <c r="D22" s="49" t="s">
        <v>54</v>
      </c>
      <c r="E22" s="47" t="s">
        <v>37</v>
      </c>
      <c r="F22" s="47" t="s">
        <v>37</v>
      </c>
      <c r="G22" s="58"/>
      <c r="H22" s="58" t="s">
        <v>41</v>
      </c>
      <c r="I22" s="58" t="s">
        <v>51</v>
      </c>
      <c r="J22" s="47" t="s">
        <v>37</v>
      </c>
      <c r="K22" s="47" t="s">
        <v>37</v>
      </c>
      <c r="L22" s="58"/>
      <c r="M22" s="58" t="s">
        <v>47</v>
      </c>
      <c r="N22" s="58" t="s">
        <v>41</v>
      </c>
      <c r="O22" s="58" t="s">
        <v>29</v>
      </c>
      <c r="P22" s="58"/>
      <c r="Q22" s="47" t="s">
        <v>37</v>
      </c>
      <c r="R22" s="58"/>
      <c r="S22" s="58"/>
      <c r="T22" s="58" t="s">
        <v>37</v>
      </c>
      <c r="U22" s="58" t="s">
        <v>29</v>
      </c>
      <c r="V22" s="58" t="s">
        <v>117</v>
      </c>
      <c r="W22" s="58"/>
      <c r="X22" s="47" t="s">
        <v>37</v>
      </c>
      <c r="Y22" s="47"/>
      <c r="Z22" s="47" t="s">
        <v>37</v>
      </c>
      <c r="AA22" s="47" t="s">
        <v>37</v>
      </c>
      <c r="AB22" s="47" t="s">
        <v>37</v>
      </c>
    </row>
    <row r="23" spans="1:28">
      <c r="A23" s="57">
        <f t="shared" si="0"/>
        <v>41661</v>
      </c>
      <c r="B23" s="47" t="s">
        <v>37</v>
      </c>
      <c r="C23" s="47" t="s">
        <v>37</v>
      </c>
      <c r="D23" s="47" t="s">
        <v>54</v>
      </c>
      <c r="E23" s="47" t="s">
        <v>37</v>
      </c>
      <c r="F23" s="47" t="s">
        <v>37</v>
      </c>
      <c r="G23" s="58"/>
      <c r="H23" s="58" t="s">
        <v>41</v>
      </c>
      <c r="I23" s="58" t="s">
        <v>51</v>
      </c>
      <c r="J23" s="47" t="s">
        <v>37</v>
      </c>
      <c r="K23" s="47" t="s">
        <v>37</v>
      </c>
      <c r="L23" s="58"/>
      <c r="M23" s="58" t="s">
        <v>47</v>
      </c>
      <c r="N23" s="58" t="s">
        <v>41</v>
      </c>
      <c r="O23" s="58" t="s">
        <v>29</v>
      </c>
      <c r="P23" s="58"/>
      <c r="Q23" s="47" t="s">
        <v>37</v>
      </c>
      <c r="R23" s="58"/>
      <c r="S23" s="58"/>
      <c r="T23" s="58" t="s">
        <v>37</v>
      </c>
      <c r="U23" s="58" t="s">
        <v>29</v>
      </c>
      <c r="V23" s="58" t="s">
        <v>41</v>
      </c>
      <c r="W23" s="58"/>
      <c r="X23" s="47" t="s">
        <v>37</v>
      </c>
      <c r="Y23" s="47"/>
      <c r="Z23" s="47" t="s">
        <v>37</v>
      </c>
      <c r="AA23" s="47" t="s">
        <v>37</v>
      </c>
      <c r="AB23" s="47" t="s">
        <v>37</v>
      </c>
    </row>
    <row r="24" spans="1:28">
      <c r="A24" s="57">
        <f t="shared" si="0"/>
        <v>41662</v>
      </c>
      <c r="B24" s="49" t="s">
        <v>41</v>
      </c>
      <c r="C24" s="49" t="s">
        <v>41</v>
      </c>
      <c r="D24" s="47" t="s">
        <v>54</v>
      </c>
      <c r="E24" s="49" t="s">
        <v>32</v>
      </c>
      <c r="F24" s="49" t="s">
        <v>41</v>
      </c>
      <c r="G24" s="58"/>
      <c r="H24" s="58" t="s">
        <v>41</v>
      </c>
      <c r="I24" s="58" t="s">
        <v>51</v>
      </c>
      <c r="J24" s="49" t="s">
        <v>41</v>
      </c>
      <c r="K24" s="58" t="s">
        <v>32</v>
      </c>
      <c r="L24" s="58"/>
      <c r="M24" s="58" t="s">
        <v>47</v>
      </c>
      <c r="N24" s="58" t="s">
        <v>76</v>
      </c>
      <c r="O24" s="58" t="s">
        <v>29</v>
      </c>
      <c r="P24" s="58"/>
      <c r="Q24" s="49" t="s">
        <v>41</v>
      </c>
      <c r="R24" s="58"/>
      <c r="S24" s="58"/>
      <c r="T24" s="58" t="s">
        <v>41</v>
      </c>
      <c r="U24" s="58" t="s">
        <v>29</v>
      </c>
      <c r="V24" s="58" t="s">
        <v>41</v>
      </c>
      <c r="W24" s="58"/>
      <c r="X24" s="49" t="s">
        <v>41</v>
      </c>
      <c r="Y24" s="49"/>
      <c r="Z24" s="49" t="s">
        <v>41</v>
      </c>
      <c r="AA24" s="58" t="s">
        <v>32</v>
      </c>
      <c r="AB24" s="49" t="s">
        <v>41</v>
      </c>
    </row>
    <row r="25" spans="1:28">
      <c r="A25" s="57">
        <f t="shared" si="0"/>
        <v>41663</v>
      </c>
      <c r="B25" s="49" t="s">
        <v>51</v>
      </c>
      <c r="C25" s="49" t="s">
        <v>41</v>
      </c>
      <c r="D25" s="47" t="s">
        <v>54</v>
      </c>
      <c r="E25" s="49" t="s">
        <v>41</v>
      </c>
      <c r="F25" s="49" t="s">
        <v>41</v>
      </c>
      <c r="G25" s="58"/>
      <c r="H25" s="58" t="s">
        <v>41</v>
      </c>
      <c r="I25" s="58" t="s">
        <v>51</v>
      </c>
      <c r="J25" s="49" t="s">
        <v>41</v>
      </c>
      <c r="K25" s="58" t="s">
        <v>41</v>
      </c>
      <c r="L25" s="58"/>
      <c r="M25" s="58" t="s">
        <v>47</v>
      </c>
      <c r="N25" s="58" t="s">
        <v>75</v>
      </c>
      <c r="O25" s="58" t="s">
        <v>29</v>
      </c>
      <c r="P25" s="58"/>
      <c r="Q25" s="58" t="s">
        <v>51</v>
      </c>
      <c r="R25" s="58"/>
      <c r="S25" s="58"/>
      <c r="T25" s="58" t="s">
        <v>41</v>
      </c>
      <c r="U25" s="58" t="s">
        <v>29</v>
      </c>
      <c r="V25" s="58" t="s">
        <v>41</v>
      </c>
      <c r="W25" s="58"/>
      <c r="X25" s="49" t="s">
        <v>41</v>
      </c>
      <c r="Y25" s="49"/>
      <c r="Z25" s="49" t="s">
        <v>41</v>
      </c>
      <c r="AA25" s="58" t="s">
        <v>41</v>
      </c>
      <c r="AB25" s="49" t="s">
        <v>41</v>
      </c>
    </row>
    <row r="26" spans="1:28" s="65" customFormat="1">
      <c r="A26" s="70">
        <f t="shared" si="0"/>
        <v>41664</v>
      </c>
      <c r="B26" s="71" t="s">
        <v>48</v>
      </c>
      <c r="C26" s="71" t="s">
        <v>43</v>
      </c>
      <c r="D26" s="71" t="s">
        <v>54</v>
      </c>
      <c r="E26" s="71" t="s">
        <v>43</v>
      </c>
      <c r="F26" s="71" t="s">
        <v>43</v>
      </c>
      <c r="G26" s="72"/>
      <c r="H26" s="72" t="s">
        <v>43</v>
      </c>
      <c r="I26" s="72" t="s">
        <v>43</v>
      </c>
      <c r="J26" s="71" t="s">
        <v>43</v>
      </c>
      <c r="K26" s="71" t="s">
        <v>43</v>
      </c>
      <c r="L26" s="72"/>
      <c r="M26" s="72" t="s">
        <v>46</v>
      </c>
      <c r="N26" s="72" t="s">
        <v>117</v>
      </c>
      <c r="O26" s="72" t="s">
        <v>29</v>
      </c>
      <c r="P26" s="72"/>
      <c r="Q26" s="72" t="s">
        <v>50</v>
      </c>
      <c r="R26" s="72"/>
      <c r="S26" s="72"/>
      <c r="T26" s="72" t="s">
        <v>43</v>
      </c>
      <c r="U26" s="72" t="s">
        <v>29</v>
      </c>
      <c r="V26" s="72" t="s">
        <v>43</v>
      </c>
      <c r="W26" s="72"/>
      <c r="X26" s="71" t="s">
        <v>43</v>
      </c>
      <c r="Y26" s="71"/>
      <c r="Z26" s="71" t="s">
        <v>43</v>
      </c>
      <c r="AA26" s="72" t="s">
        <v>43</v>
      </c>
      <c r="AB26" s="71" t="s">
        <v>43</v>
      </c>
    </row>
    <row r="27" spans="1:28" s="65" customFormat="1">
      <c r="A27" s="70">
        <f t="shared" si="0"/>
        <v>41665</v>
      </c>
      <c r="B27" s="71" t="s">
        <v>48</v>
      </c>
      <c r="C27" s="71" t="s">
        <v>42</v>
      </c>
      <c r="D27" s="71" t="s">
        <v>54</v>
      </c>
      <c r="E27" s="71" t="s">
        <v>42</v>
      </c>
      <c r="F27" s="71" t="s">
        <v>42</v>
      </c>
      <c r="G27" s="72"/>
      <c r="H27" s="72" t="s">
        <v>42</v>
      </c>
      <c r="I27" s="72" t="s">
        <v>42</v>
      </c>
      <c r="J27" s="71" t="s">
        <v>42</v>
      </c>
      <c r="K27" s="71" t="s">
        <v>42</v>
      </c>
      <c r="L27" s="72"/>
      <c r="M27" s="72" t="s">
        <v>46</v>
      </c>
      <c r="N27" s="72" t="s">
        <v>42</v>
      </c>
      <c r="O27" s="72" t="s">
        <v>29</v>
      </c>
      <c r="P27" s="72"/>
      <c r="Q27" s="72" t="s">
        <v>50</v>
      </c>
      <c r="R27" s="72"/>
      <c r="S27" s="72"/>
      <c r="T27" s="72" t="s">
        <v>42</v>
      </c>
      <c r="U27" s="72" t="s">
        <v>29</v>
      </c>
      <c r="V27" s="72" t="s">
        <v>42</v>
      </c>
      <c r="W27" s="72"/>
      <c r="X27" s="71" t="s">
        <v>42</v>
      </c>
      <c r="Y27" s="71"/>
      <c r="Z27" s="71" t="s">
        <v>42</v>
      </c>
      <c r="AA27" s="72" t="s">
        <v>42</v>
      </c>
      <c r="AB27" s="71" t="s">
        <v>42</v>
      </c>
    </row>
    <row r="28" spans="1:28">
      <c r="A28" s="57">
        <f t="shared" si="0"/>
        <v>41666</v>
      </c>
      <c r="B28" s="49" t="s">
        <v>49</v>
      </c>
      <c r="C28" s="49" t="s">
        <v>41</v>
      </c>
      <c r="D28" s="49" t="s">
        <v>54</v>
      </c>
      <c r="E28" s="49" t="s">
        <v>76</v>
      </c>
      <c r="F28" s="49" t="s">
        <v>41</v>
      </c>
      <c r="G28" s="58"/>
      <c r="H28" s="49" t="s">
        <v>41</v>
      </c>
      <c r="I28" s="58" t="s">
        <v>41</v>
      </c>
      <c r="J28" s="58" t="s">
        <v>41</v>
      </c>
      <c r="K28" s="49" t="s">
        <v>41</v>
      </c>
      <c r="L28" s="58"/>
      <c r="M28" s="58" t="s">
        <v>47</v>
      </c>
      <c r="N28" s="58" t="s">
        <v>76</v>
      </c>
      <c r="O28" s="58" t="s">
        <v>29</v>
      </c>
      <c r="P28" s="58"/>
      <c r="Q28" s="58" t="s">
        <v>51</v>
      </c>
      <c r="R28" s="58"/>
      <c r="S28" s="58"/>
      <c r="T28" s="58" t="s">
        <v>41</v>
      </c>
      <c r="U28" s="58" t="s">
        <v>29</v>
      </c>
      <c r="V28" s="58" t="s">
        <v>41</v>
      </c>
      <c r="W28" s="58"/>
      <c r="X28" s="49" t="s">
        <v>41</v>
      </c>
      <c r="Y28" s="49"/>
      <c r="Z28" s="49" t="s">
        <v>41</v>
      </c>
      <c r="AA28" s="58" t="s">
        <v>41</v>
      </c>
      <c r="AB28" s="58" t="s">
        <v>24</v>
      </c>
    </row>
    <row r="29" spans="1:28">
      <c r="A29" s="57">
        <f t="shared" si="0"/>
        <v>41667</v>
      </c>
      <c r="B29" s="49" t="s">
        <v>49</v>
      </c>
      <c r="C29" s="49" t="s">
        <v>41</v>
      </c>
      <c r="D29" s="49" t="s">
        <v>54</v>
      </c>
      <c r="E29" s="49" t="s">
        <v>75</v>
      </c>
      <c r="F29" s="49" t="s">
        <v>33</v>
      </c>
      <c r="G29" s="58"/>
      <c r="H29" s="49" t="s">
        <v>41</v>
      </c>
      <c r="I29" s="58" t="s">
        <v>41</v>
      </c>
      <c r="J29" s="58" t="s">
        <v>41</v>
      </c>
      <c r="K29" s="49" t="s">
        <v>41</v>
      </c>
      <c r="L29" s="58"/>
      <c r="M29" s="58" t="s">
        <v>41</v>
      </c>
      <c r="N29" s="58" t="s">
        <v>75</v>
      </c>
      <c r="O29" s="58" t="s">
        <v>29</v>
      </c>
      <c r="P29" s="58"/>
      <c r="Q29" s="58" t="s">
        <v>51</v>
      </c>
      <c r="R29" s="58"/>
      <c r="S29" s="58"/>
      <c r="T29" s="58" t="s">
        <v>41</v>
      </c>
      <c r="U29" s="58" t="s">
        <v>29</v>
      </c>
      <c r="V29" s="58" t="s">
        <v>41</v>
      </c>
      <c r="W29" s="58"/>
      <c r="X29" s="49" t="s">
        <v>41</v>
      </c>
      <c r="Y29" s="49"/>
      <c r="Z29" s="49" t="s">
        <v>41</v>
      </c>
      <c r="AA29" s="58" t="s">
        <v>41</v>
      </c>
      <c r="AB29" s="58" t="s">
        <v>24</v>
      </c>
    </row>
    <row r="30" spans="1:28">
      <c r="A30" s="57">
        <f t="shared" si="0"/>
        <v>41668</v>
      </c>
      <c r="B30" s="49" t="s">
        <v>49</v>
      </c>
      <c r="C30" s="49" t="s">
        <v>41</v>
      </c>
      <c r="D30" s="47" t="s">
        <v>54</v>
      </c>
      <c r="E30" s="49" t="s">
        <v>117</v>
      </c>
      <c r="F30" s="49" t="s">
        <v>41</v>
      </c>
      <c r="G30" s="58"/>
      <c r="H30" s="58" t="s">
        <v>34</v>
      </c>
      <c r="I30" s="58" t="s">
        <v>41</v>
      </c>
      <c r="J30" s="58" t="s">
        <v>47</v>
      </c>
      <c r="K30" s="49" t="s">
        <v>41</v>
      </c>
      <c r="L30" s="58"/>
      <c r="M30" s="58" t="s">
        <v>41</v>
      </c>
      <c r="N30" s="58" t="s">
        <v>117</v>
      </c>
      <c r="O30" s="58" t="s">
        <v>29</v>
      </c>
      <c r="P30" s="58"/>
      <c r="Q30" s="58" t="s">
        <v>51</v>
      </c>
      <c r="R30" s="58"/>
      <c r="S30" s="58"/>
      <c r="T30" s="58" t="s">
        <v>34</v>
      </c>
      <c r="U30" s="58" t="s">
        <v>29</v>
      </c>
      <c r="V30" s="58" t="s">
        <v>34</v>
      </c>
      <c r="W30" s="58"/>
      <c r="X30" s="49" t="s">
        <v>41</v>
      </c>
      <c r="Y30" s="49"/>
      <c r="Z30" s="49" t="s">
        <v>41</v>
      </c>
      <c r="AA30" s="58" t="s">
        <v>41</v>
      </c>
      <c r="AB30" s="58" t="s">
        <v>24</v>
      </c>
    </row>
    <row r="31" spans="1:28">
      <c r="A31" s="57">
        <f t="shared" si="0"/>
        <v>41669</v>
      </c>
      <c r="B31" s="49" t="s">
        <v>49</v>
      </c>
      <c r="C31" s="49" t="s">
        <v>35</v>
      </c>
      <c r="D31" s="47" t="s">
        <v>54</v>
      </c>
      <c r="E31" s="49" t="s">
        <v>35</v>
      </c>
      <c r="F31" s="49" t="s">
        <v>35</v>
      </c>
      <c r="G31" s="58"/>
      <c r="H31" s="58" t="s">
        <v>35</v>
      </c>
      <c r="I31" s="49" t="s">
        <v>35</v>
      </c>
      <c r="J31" s="58" t="s">
        <v>35</v>
      </c>
      <c r="K31" s="49" t="s">
        <v>35</v>
      </c>
      <c r="L31" s="58"/>
      <c r="M31" s="58" t="s">
        <v>35</v>
      </c>
      <c r="N31" s="58" t="s">
        <v>117</v>
      </c>
      <c r="O31" s="58" t="s">
        <v>29</v>
      </c>
      <c r="P31" s="58"/>
      <c r="Q31" s="58" t="s">
        <v>51</v>
      </c>
      <c r="R31" s="58"/>
      <c r="S31" s="58"/>
      <c r="T31" s="58" t="s">
        <v>35</v>
      </c>
      <c r="U31" s="58" t="s">
        <v>29</v>
      </c>
      <c r="V31" s="58" t="s">
        <v>35</v>
      </c>
      <c r="W31" s="58"/>
      <c r="X31" s="58" t="s">
        <v>35</v>
      </c>
      <c r="Y31" s="58"/>
      <c r="Z31" s="58" t="s">
        <v>35</v>
      </c>
      <c r="AA31" s="58" t="s">
        <v>35</v>
      </c>
      <c r="AB31" s="58" t="s">
        <v>24</v>
      </c>
    </row>
    <row r="32" spans="1:28">
      <c r="A32" s="57">
        <f t="shared" si="0"/>
        <v>41670</v>
      </c>
      <c r="B32" s="49" t="s">
        <v>49</v>
      </c>
      <c r="C32" s="49" t="s">
        <v>35</v>
      </c>
      <c r="D32" s="47" t="s">
        <v>54</v>
      </c>
      <c r="E32" s="49" t="s">
        <v>35</v>
      </c>
      <c r="F32" s="49" t="s">
        <v>76</v>
      </c>
      <c r="G32" s="58"/>
      <c r="H32" s="58" t="s">
        <v>35</v>
      </c>
      <c r="I32" s="49" t="s">
        <v>35</v>
      </c>
      <c r="J32" s="58" t="s">
        <v>34</v>
      </c>
      <c r="K32" s="49" t="s">
        <v>35</v>
      </c>
      <c r="L32" s="58"/>
      <c r="M32" s="58" t="s">
        <v>33</v>
      </c>
      <c r="N32" s="58" t="s">
        <v>35</v>
      </c>
      <c r="O32" s="58" t="s">
        <v>29</v>
      </c>
      <c r="P32" s="58"/>
      <c r="Q32" s="58" t="s">
        <v>76</v>
      </c>
      <c r="R32" s="58"/>
      <c r="S32" s="58"/>
      <c r="T32" s="58" t="s">
        <v>38</v>
      </c>
      <c r="U32" s="58" t="s">
        <v>29</v>
      </c>
      <c r="V32" s="58" t="s">
        <v>35</v>
      </c>
      <c r="W32" s="58"/>
      <c r="X32" s="58" t="s">
        <v>35</v>
      </c>
      <c r="Y32" s="58"/>
      <c r="Z32" s="58" t="s">
        <v>35</v>
      </c>
      <c r="AA32" s="58" t="s">
        <v>35</v>
      </c>
      <c r="AB32" s="58" t="s">
        <v>24</v>
      </c>
    </row>
    <row r="33" spans="1:28">
      <c r="A33" s="59">
        <f t="shared" si="0"/>
        <v>41671</v>
      </c>
      <c r="B33" s="48" t="s">
        <v>35</v>
      </c>
      <c r="C33" s="48" t="s">
        <v>50</v>
      </c>
      <c r="D33" s="48" t="s">
        <v>54</v>
      </c>
      <c r="E33" s="48" t="s">
        <v>35</v>
      </c>
      <c r="F33" s="48" t="s">
        <v>35</v>
      </c>
      <c r="G33" s="48"/>
      <c r="H33" s="48" t="s">
        <v>35</v>
      </c>
      <c r="I33" s="48" t="s">
        <v>35</v>
      </c>
      <c r="J33" s="48" t="s">
        <v>35</v>
      </c>
      <c r="K33" s="48" t="s">
        <v>35</v>
      </c>
      <c r="L33" s="48"/>
      <c r="M33" s="48" t="s">
        <v>35</v>
      </c>
      <c r="N33" s="48" t="s">
        <v>35</v>
      </c>
      <c r="O33" s="61" t="s">
        <v>29</v>
      </c>
      <c r="P33" s="48"/>
      <c r="Q33" s="48" t="s">
        <v>75</v>
      </c>
      <c r="R33" s="48"/>
      <c r="S33" s="48"/>
      <c r="T33" s="48" t="s">
        <v>35</v>
      </c>
      <c r="U33" s="61" t="s">
        <v>29</v>
      </c>
      <c r="V33" s="48" t="s">
        <v>35</v>
      </c>
      <c r="W33" s="48"/>
      <c r="X33" s="48" t="s">
        <v>35</v>
      </c>
      <c r="Y33" s="48"/>
      <c r="Z33" s="48" t="s">
        <v>50</v>
      </c>
      <c r="AA33" s="48" t="s">
        <v>35</v>
      </c>
      <c r="AB33" s="48" t="s">
        <v>35</v>
      </c>
    </row>
    <row r="34" spans="1:28">
      <c r="A34" s="59">
        <f t="shared" si="0"/>
        <v>41672</v>
      </c>
      <c r="B34" s="48" t="s">
        <v>42</v>
      </c>
      <c r="C34" s="48" t="s">
        <v>50</v>
      </c>
      <c r="D34" s="48" t="s">
        <v>54</v>
      </c>
      <c r="E34" s="48" t="s">
        <v>42</v>
      </c>
      <c r="F34" s="48" t="s">
        <v>42</v>
      </c>
      <c r="G34" s="48"/>
      <c r="H34" s="48" t="s">
        <v>42</v>
      </c>
      <c r="I34" s="48" t="s">
        <v>42</v>
      </c>
      <c r="J34" s="48" t="s">
        <v>42</v>
      </c>
      <c r="K34" s="48" t="s">
        <v>42</v>
      </c>
      <c r="L34" s="48"/>
      <c r="M34" s="48" t="s">
        <v>42</v>
      </c>
      <c r="N34" s="48" t="s">
        <v>42</v>
      </c>
      <c r="O34" s="61" t="s">
        <v>29</v>
      </c>
      <c r="P34" s="61"/>
      <c r="Q34" s="61" t="s">
        <v>117</v>
      </c>
      <c r="R34" s="61"/>
      <c r="S34" s="61"/>
      <c r="T34" s="48" t="s">
        <v>42</v>
      </c>
      <c r="U34" s="61" t="s">
        <v>29</v>
      </c>
      <c r="V34" s="48" t="s">
        <v>42</v>
      </c>
      <c r="W34" s="61"/>
      <c r="X34" s="48" t="s">
        <v>42</v>
      </c>
      <c r="Y34" s="61"/>
      <c r="Z34" s="61" t="s">
        <v>50</v>
      </c>
      <c r="AA34" s="48" t="s">
        <v>42</v>
      </c>
      <c r="AB34" s="48" t="s">
        <v>42</v>
      </c>
    </row>
    <row r="35" spans="1:28">
      <c r="A35" s="57">
        <f t="shared" si="0"/>
        <v>41673</v>
      </c>
      <c r="B35" s="62" t="s">
        <v>41</v>
      </c>
      <c r="C35" s="62" t="s">
        <v>51</v>
      </c>
      <c r="D35" s="49" t="s">
        <v>54</v>
      </c>
      <c r="E35" s="62" t="s">
        <v>49</v>
      </c>
      <c r="F35" s="62" t="s">
        <v>26</v>
      </c>
      <c r="G35" s="62"/>
      <c r="H35" s="62" t="s">
        <v>41</v>
      </c>
      <c r="I35" s="62" t="s">
        <v>41</v>
      </c>
      <c r="J35" s="62" t="s">
        <v>76</v>
      </c>
      <c r="K35" s="62" t="s">
        <v>41</v>
      </c>
      <c r="L35" s="62"/>
      <c r="M35" s="62" t="s">
        <v>41</v>
      </c>
      <c r="N35" s="62" t="s">
        <v>47</v>
      </c>
      <c r="O35" s="58" t="s">
        <v>29</v>
      </c>
      <c r="P35" s="62"/>
      <c r="Q35" s="62" t="s">
        <v>41</v>
      </c>
      <c r="R35" s="62"/>
      <c r="S35" s="62"/>
      <c r="T35" s="62" t="s">
        <v>26</v>
      </c>
      <c r="U35" s="58" t="s">
        <v>29</v>
      </c>
      <c r="V35" s="62" t="s">
        <v>41</v>
      </c>
      <c r="W35" s="62"/>
      <c r="X35" s="62" t="s">
        <v>41</v>
      </c>
      <c r="Y35" s="62"/>
      <c r="Z35" s="62" t="s">
        <v>51</v>
      </c>
      <c r="AA35" s="62" t="s">
        <v>41</v>
      </c>
      <c r="AB35" s="62" t="s">
        <v>41</v>
      </c>
    </row>
    <row r="36" spans="1:28">
      <c r="A36" s="57">
        <f t="shared" si="0"/>
        <v>41674</v>
      </c>
      <c r="B36" s="62" t="s">
        <v>41</v>
      </c>
      <c r="C36" s="62" t="s">
        <v>49</v>
      </c>
      <c r="D36" s="49" t="s">
        <v>54</v>
      </c>
      <c r="E36" s="62" t="s">
        <v>49</v>
      </c>
      <c r="F36" s="62" t="s">
        <v>26</v>
      </c>
      <c r="G36" s="62"/>
      <c r="H36" s="62" t="s">
        <v>41</v>
      </c>
      <c r="I36" s="62" t="s">
        <v>41</v>
      </c>
      <c r="J36" s="62" t="s">
        <v>49</v>
      </c>
      <c r="K36" s="62" t="s">
        <v>41</v>
      </c>
      <c r="L36" s="62"/>
      <c r="M36" s="62" t="s">
        <v>76</v>
      </c>
      <c r="N36" s="62" t="s">
        <v>49</v>
      </c>
      <c r="O36" s="58" t="s">
        <v>29</v>
      </c>
      <c r="P36" s="63"/>
      <c r="Q36" s="62" t="s">
        <v>41</v>
      </c>
      <c r="R36" s="63"/>
      <c r="S36" s="63"/>
      <c r="T36" s="62" t="s">
        <v>26</v>
      </c>
      <c r="U36" s="58" t="s">
        <v>29</v>
      </c>
      <c r="V36" s="62" t="s">
        <v>41</v>
      </c>
      <c r="W36" s="63"/>
      <c r="X36" s="62" t="s">
        <v>41</v>
      </c>
      <c r="Y36" s="63"/>
      <c r="Z36" s="62" t="s">
        <v>51</v>
      </c>
      <c r="AA36" s="62" t="s">
        <v>41</v>
      </c>
      <c r="AB36" s="62" t="s">
        <v>41</v>
      </c>
    </row>
    <row r="37" spans="1:28">
      <c r="A37" s="57">
        <f t="shared" si="0"/>
        <v>41675</v>
      </c>
      <c r="B37" s="62" t="s">
        <v>35</v>
      </c>
      <c r="C37" s="62" t="s">
        <v>49</v>
      </c>
      <c r="D37" s="47" t="s">
        <v>54</v>
      </c>
      <c r="E37" s="62" t="s">
        <v>35</v>
      </c>
      <c r="F37" s="62" t="s">
        <v>35</v>
      </c>
      <c r="G37" s="62"/>
      <c r="H37" s="62" t="s">
        <v>35</v>
      </c>
      <c r="I37" s="62" t="s">
        <v>35</v>
      </c>
      <c r="J37" s="62" t="s">
        <v>35</v>
      </c>
      <c r="K37" s="62" t="s">
        <v>35</v>
      </c>
      <c r="L37" s="62"/>
      <c r="M37" s="62" t="s">
        <v>75</v>
      </c>
      <c r="N37" s="62" t="s">
        <v>35</v>
      </c>
      <c r="O37" s="58" t="s">
        <v>29</v>
      </c>
      <c r="P37" s="62"/>
      <c r="Q37" s="62" t="s">
        <v>35</v>
      </c>
      <c r="R37" s="62"/>
      <c r="S37" s="62"/>
      <c r="T37" s="62" t="s">
        <v>35</v>
      </c>
      <c r="U37" s="58" t="s">
        <v>29</v>
      </c>
      <c r="V37" s="62" t="s">
        <v>35</v>
      </c>
      <c r="W37" s="62"/>
      <c r="X37" s="62" t="s">
        <v>35</v>
      </c>
      <c r="Y37" s="62"/>
      <c r="Z37" s="62" t="s">
        <v>51</v>
      </c>
      <c r="AA37" s="62" t="s">
        <v>35</v>
      </c>
      <c r="AB37" s="62" t="s">
        <v>35</v>
      </c>
    </row>
    <row r="38" spans="1:28">
      <c r="A38" s="57">
        <f t="shared" si="0"/>
        <v>41676</v>
      </c>
      <c r="B38" s="62" t="s">
        <v>35</v>
      </c>
      <c r="C38" s="62" t="s">
        <v>49</v>
      </c>
      <c r="D38" s="47" t="s">
        <v>54</v>
      </c>
      <c r="E38" s="62" t="s">
        <v>35</v>
      </c>
      <c r="F38" s="62" t="s">
        <v>35</v>
      </c>
      <c r="G38" s="62"/>
      <c r="H38" s="62" t="s">
        <v>35</v>
      </c>
      <c r="I38" s="62" t="s">
        <v>35</v>
      </c>
      <c r="J38" s="62" t="s">
        <v>35</v>
      </c>
      <c r="K38" s="62" t="s">
        <v>35</v>
      </c>
      <c r="L38" s="62"/>
      <c r="M38" s="62" t="s">
        <v>117</v>
      </c>
      <c r="N38" s="62" t="s">
        <v>35</v>
      </c>
      <c r="O38" s="58" t="s">
        <v>29</v>
      </c>
      <c r="P38" s="63"/>
      <c r="Q38" s="62" t="s">
        <v>35</v>
      </c>
      <c r="R38" s="63"/>
      <c r="S38" s="63"/>
      <c r="T38" s="62" t="s">
        <v>35</v>
      </c>
      <c r="U38" s="58" t="s">
        <v>29</v>
      </c>
      <c r="V38" s="62" t="s">
        <v>35</v>
      </c>
      <c r="W38" s="63"/>
      <c r="X38" s="62" t="s">
        <v>35</v>
      </c>
      <c r="Y38" s="63"/>
      <c r="Z38" s="62" t="s">
        <v>51</v>
      </c>
      <c r="AA38" s="62" t="s">
        <v>35</v>
      </c>
      <c r="AB38" s="62" t="s">
        <v>35</v>
      </c>
    </row>
    <row r="39" spans="1:28">
      <c r="A39" s="57">
        <f t="shared" si="0"/>
        <v>41677</v>
      </c>
      <c r="B39" s="62" t="s">
        <v>35</v>
      </c>
      <c r="C39" s="62" t="s">
        <v>49</v>
      </c>
      <c r="D39" s="47" t="s">
        <v>54</v>
      </c>
      <c r="E39" s="62" t="s">
        <v>35</v>
      </c>
      <c r="F39" s="62" t="s">
        <v>35</v>
      </c>
      <c r="G39" s="62"/>
      <c r="H39" s="62" t="s">
        <v>35</v>
      </c>
      <c r="I39" s="62" t="s">
        <v>35</v>
      </c>
      <c r="J39" s="62" t="s">
        <v>35</v>
      </c>
      <c r="K39" s="62" t="s">
        <v>30</v>
      </c>
      <c r="L39" s="62"/>
      <c r="M39" s="62" t="s">
        <v>41</v>
      </c>
      <c r="N39" s="62" t="s">
        <v>35</v>
      </c>
      <c r="O39" s="58" t="s">
        <v>29</v>
      </c>
      <c r="P39" s="62"/>
      <c r="Q39" s="62" t="s">
        <v>35</v>
      </c>
      <c r="R39" s="62"/>
      <c r="S39" s="62"/>
      <c r="T39" s="62" t="s">
        <v>35</v>
      </c>
      <c r="U39" s="58" t="s">
        <v>29</v>
      </c>
      <c r="V39" s="62" t="s">
        <v>35</v>
      </c>
      <c r="W39" s="62"/>
      <c r="X39" s="62" t="s">
        <v>35</v>
      </c>
      <c r="Y39" s="62"/>
      <c r="Z39" s="62" t="s">
        <v>51</v>
      </c>
      <c r="AA39" s="62" t="s">
        <v>35</v>
      </c>
      <c r="AB39" s="62" t="s">
        <v>35</v>
      </c>
    </row>
    <row r="40" spans="1:28">
      <c r="A40" s="59">
        <f t="shared" si="0"/>
        <v>41678</v>
      </c>
      <c r="B40" s="48" t="s">
        <v>43</v>
      </c>
      <c r="C40" s="48" t="s">
        <v>43</v>
      </c>
      <c r="D40" s="48" t="s">
        <v>54</v>
      </c>
      <c r="E40" s="48" t="s">
        <v>43</v>
      </c>
      <c r="F40" s="48" t="s">
        <v>43</v>
      </c>
      <c r="G40" s="48"/>
      <c r="H40" s="48" t="s">
        <v>43</v>
      </c>
      <c r="I40" s="48" t="s">
        <v>43</v>
      </c>
      <c r="J40" s="48" t="s">
        <v>43</v>
      </c>
      <c r="K40" s="48" t="s">
        <v>43</v>
      </c>
      <c r="L40" s="48"/>
      <c r="M40" s="48" t="s">
        <v>76</v>
      </c>
      <c r="N40" s="48" t="s">
        <v>76</v>
      </c>
      <c r="O40" s="61" t="s">
        <v>29</v>
      </c>
      <c r="P40" s="61"/>
      <c r="Q40" s="48" t="s">
        <v>43</v>
      </c>
      <c r="R40" s="61"/>
      <c r="S40" s="61"/>
      <c r="T40" s="48" t="s">
        <v>43</v>
      </c>
      <c r="U40" s="61" t="s">
        <v>29</v>
      </c>
      <c r="V40" s="48" t="s">
        <v>43</v>
      </c>
      <c r="W40" s="61"/>
      <c r="X40" s="48" t="s">
        <v>43</v>
      </c>
      <c r="Y40" s="61"/>
      <c r="Z40" s="48" t="s">
        <v>50</v>
      </c>
      <c r="AA40" s="48" t="s">
        <v>43</v>
      </c>
      <c r="AB40" s="48" t="s">
        <v>43</v>
      </c>
    </row>
    <row r="41" spans="1:28">
      <c r="A41" s="59">
        <f t="shared" si="0"/>
        <v>41679</v>
      </c>
      <c r="B41" s="48" t="s">
        <v>42</v>
      </c>
      <c r="C41" s="48" t="s">
        <v>42</v>
      </c>
      <c r="D41" s="48" t="s">
        <v>54</v>
      </c>
      <c r="E41" s="48" t="s">
        <v>42</v>
      </c>
      <c r="F41" s="48" t="s">
        <v>42</v>
      </c>
      <c r="G41" s="48"/>
      <c r="H41" s="48" t="s">
        <v>42</v>
      </c>
      <c r="I41" s="48" t="s">
        <v>42</v>
      </c>
      <c r="J41" s="48" t="s">
        <v>42</v>
      </c>
      <c r="K41" s="48" t="s">
        <v>42</v>
      </c>
      <c r="L41" s="48"/>
      <c r="M41" s="48" t="s">
        <v>75</v>
      </c>
      <c r="N41" s="48" t="s">
        <v>75</v>
      </c>
      <c r="O41" s="61" t="s">
        <v>29</v>
      </c>
      <c r="P41" s="48"/>
      <c r="Q41" s="48" t="s">
        <v>42</v>
      </c>
      <c r="R41" s="48"/>
      <c r="S41" s="48"/>
      <c r="T41" s="48" t="s">
        <v>42</v>
      </c>
      <c r="U41" s="61" t="s">
        <v>29</v>
      </c>
      <c r="V41" s="48" t="s">
        <v>42</v>
      </c>
      <c r="W41" s="48"/>
      <c r="X41" s="48" t="s">
        <v>42</v>
      </c>
      <c r="Y41" s="48"/>
      <c r="Z41" s="61" t="s">
        <v>50</v>
      </c>
      <c r="AA41" s="48" t="s">
        <v>42</v>
      </c>
      <c r="AB41" s="48" t="s">
        <v>42</v>
      </c>
    </row>
    <row r="42" spans="1:28" s="65" customFormat="1">
      <c r="A42" s="64">
        <f t="shared" si="0"/>
        <v>41680</v>
      </c>
      <c r="B42" s="62" t="s">
        <v>35</v>
      </c>
      <c r="C42" s="62" t="s">
        <v>35</v>
      </c>
      <c r="D42" s="49" t="s">
        <v>54</v>
      </c>
      <c r="E42" s="62" t="s">
        <v>35</v>
      </c>
      <c r="F42" s="62" t="s">
        <v>41</v>
      </c>
      <c r="G42" s="62"/>
      <c r="H42" s="62" t="s">
        <v>35</v>
      </c>
      <c r="I42" s="62" t="s">
        <v>35</v>
      </c>
      <c r="J42" s="62" t="s">
        <v>35</v>
      </c>
      <c r="K42" s="62" t="s">
        <v>35</v>
      </c>
      <c r="L42" s="62"/>
      <c r="M42" s="62" t="s">
        <v>117</v>
      </c>
      <c r="N42" s="62" t="s">
        <v>117</v>
      </c>
      <c r="O42" s="58" t="s">
        <v>29</v>
      </c>
      <c r="P42" s="63"/>
      <c r="Q42" s="62" t="s">
        <v>35</v>
      </c>
      <c r="R42" s="63"/>
      <c r="S42" s="63"/>
      <c r="T42" s="62" t="s">
        <v>35</v>
      </c>
      <c r="U42" s="58" t="s">
        <v>29</v>
      </c>
      <c r="V42" s="62" t="s">
        <v>35</v>
      </c>
      <c r="W42" s="63"/>
      <c r="X42" s="62" t="s">
        <v>35</v>
      </c>
      <c r="Y42" s="63"/>
      <c r="Z42" s="62" t="s">
        <v>51</v>
      </c>
      <c r="AA42" s="62" t="s">
        <v>35</v>
      </c>
      <c r="AB42" s="62" t="s">
        <v>35</v>
      </c>
    </row>
    <row r="43" spans="1:28" s="65" customFormat="1">
      <c r="A43" s="64">
        <f t="shared" si="0"/>
        <v>41681</v>
      </c>
      <c r="B43" s="62" t="s">
        <v>35</v>
      </c>
      <c r="C43" s="62" t="s">
        <v>35</v>
      </c>
      <c r="D43" s="49" t="s">
        <v>54</v>
      </c>
      <c r="E43" s="62" t="s">
        <v>35</v>
      </c>
      <c r="F43" s="62" t="s">
        <v>35</v>
      </c>
      <c r="G43" s="62"/>
      <c r="H43" s="62" t="s">
        <v>35</v>
      </c>
      <c r="I43" s="62" t="s">
        <v>35</v>
      </c>
      <c r="J43" s="62" t="s">
        <v>35</v>
      </c>
      <c r="K43" s="62" t="s">
        <v>35</v>
      </c>
      <c r="L43" s="62"/>
      <c r="M43" s="62" t="s">
        <v>35</v>
      </c>
      <c r="N43" s="62" t="s">
        <v>41</v>
      </c>
      <c r="O43" s="58" t="s">
        <v>29</v>
      </c>
      <c r="P43" s="62"/>
      <c r="Q43" s="62" t="s">
        <v>35</v>
      </c>
      <c r="R43" s="62"/>
      <c r="S43" s="62"/>
      <c r="T43" s="62" t="s">
        <v>35</v>
      </c>
      <c r="U43" s="58" t="s">
        <v>29</v>
      </c>
      <c r="V43" s="62" t="s">
        <v>35</v>
      </c>
      <c r="W43" s="62"/>
      <c r="X43" s="62" t="s">
        <v>35</v>
      </c>
      <c r="Y43" s="62"/>
      <c r="Z43" s="62" t="s">
        <v>51</v>
      </c>
      <c r="AA43" s="62" t="s">
        <v>35</v>
      </c>
      <c r="AB43" s="62" t="s">
        <v>35</v>
      </c>
    </row>
    <row r="44" spans="1:28" s="65" customFormat="1">
      <c r="A44" s="64">
        <f t="shared" si="0"/>
        <v>41682</v>
      </c>
      <c r="B44" s="62" t="s">
        <v>41</v>
      </c>
      <c r="C44" s="62" t="s">
        <v>41</v>
      </c>
      <c r="D44" s="47" t="s">
        <v>54</v>
      </c>
      <c r="E44" s="62" t="s">
        <v>41</v>
      </c>
      <c r="F44" s="62" t="s">
        <v>47</v>
      </c>
      <c r="G44" s="62"/>
      <c r="H44" s="62" t="s">
        <v>41</v>
      </c>
      <c r="I44" s="62" t="s">
        <v>34</v>
      </c>
      <c r="J44" s="62" t="s">
        <v>38</v>
      </c>
      <c r="K44" s="62" t="s">
        <v>76</v>
      </c>
      <c r="L44" s="62"/>
      <c r="M44" s="62" t="s">
        <v>41</v>
      </c>
      <c r="N44" s="62" t="s">
        <v>41</v>
      </c>
      <c r="O44" s="58" t="s">
        <v>29</v>
      </c>
      <c r="P44" s="63"/>
      <c r="Q44" s="63" t="s">
        <v>33</v>
      </c>
      <c r="R44" s="63"/>
      <c r="S44" s="63"/>
      <c r="T44" s="62" t="s">
        <v>41</v>
      </c>
      <c r="U44" s="58" t="s">
        <v>29</v>
      </c>
      <c r="V44" s="63" t="s">
        <v>76</v>
      </c>
      <c r="W44" s="63"/>
      <c r="X44" s="62" t="s">
        <v>41</v>
      </c>
      <c r="Y44" s="63"/>
      <c r="Z44" s="62" t="s">
        <v>51</v>
      </c>
      <c r="AA44" s="62" t="s">
        <v>41</v>
      </c>
      <c r="AB44" s="63" t="s">
        <v>41</v>
      </c>
    </row>
    <row r="45" spans="1:28" s="65" customFormat="1">
      <c r="A45" s="64">
        <f t="shared" si="0"/>
        <v>41683</v>
      </c>
      <c r="B45" s="62" t="s">
        <v>41</v>
      </c>
      <c r="C45" s="62" t="s">
        <v>34</v>
      </c>
      <c r="D45" s="47" t="s">
        <v>54</v>
      </c>
      <c r="E45" s="62" t="s">
        <v>41</v>
      </c>
      <c r="F45" s="62" t="s">
        <v>33</v>
      </c>
      <c r="G45" s="62"/>
      <c r="H45" s="62" t="s">
        <v>41</v>
      </c>
      <c r="I45" s="62" t="s">
        <v>41</v>
      </c>
      <c r="J45" s="62" t="s">
        <v>75</v>
      </c>
      <c r="K45" s="62" t="s">
        <v>41</v>
      </c>
      <c r="L45" s="62"/>
      <c r="M45" s="62" t="s">
        <v>41</v>
      </c>
      <c r="N45" s="62" t="s">
        <v>47</v>
      </c>
      <c r="O45" s="62" t="s">
        <v>41</v>
      </c>
      <c r="P45" s="62"/>
      <c r="Q45" s="62" t="s">
        <v>33</v>
      </c>
      <c r="R45" s="62"/>
      <c r="S45" s="62"/>
      <c r="T45" s="62" t="s">
        <v>41</v>
      </c>
      <c r="U45" s="58" t="s">
        <v>29</v>
      </c>
      <c r="V45" s="62" t="s">
        <v>41</v>
      </c>
      <c r="W45" s="62"/>
      <c r="X45" s="62" t="s">
        <v>41</v>
      </c>
      <c r="Y45" s="62"/>
      <c r="Z45" s="62" t="s">
        <v>51</v>
      </c>
      <c r="AA45" s="62" t="s">
        <v>41</v>
      </c>
      <c r="AB45" s="62" t="s">
        <v>34</v>
      </c>
    </row>
    <row r="46" spans="1:28" s="65" customFormat="1">
      <c r="A46" s="64">
        <f t="shared" si="0"/>
        <v>41684</v>
      </c>
      <c r="B46" s="62" t="s">
        <v>51</v>
      </c>
      <c r="C46" s="62" t="s">
        <v>41</v>
      </c>
      <c r="D46" s="47" t="s">
        <v>54</v>
      </c>
      <c r="E46" s="62" t="s">
        <v>41</v>
      </c>
      <c r="F46" s="62" t="s">
        <v>49</v>
      </c>
      <c r="G46" s="62"/>
      <c r="H46" s="62" t="s">
        <v>47</v>
      </c>
      <c r="I46" s="62" t="s">
        <v>41</v>
      </c>
      <c r="J46" s="62" t="s">
        <v>117</v>
      </c>
      <c r="K46" s="62" t="s">
        <v>41</v>
      </c>
      <c r="L46" s="62"/>
      <c r="M46" s="62" t="s">
        <v>41</v>
      </c>
      <c r="N46" s="62" t="s">
        <v>49</v>
      </c>
      <c r="O46" s="62" t="s">
        <v>41</v>
      </c>
      <c r="P46" s="63"/>
      <c r="Q46" s="62" t="s">
        <v>41</v>
      </c>
      <c r="R46" s="63"/>
      <c r="S46" s="63"/>
      <c r="T46" s="62" t="s">
        <v>41</v>
      </c>
      <c r="U46" s="58" t="s">
        <v>29</v>
      </c>
      <c r="V46" s="63" t="s">
        <v>41</v>
      </c>
      <c r="W46" s="63"/>
      <c r="X46" s="62" t="s">
        <v>41</v>
      </c>
      <c r="Y46" s="63"/>
      <c r="Z46" s="62" t="s">
        <v>51</v>
      </c>
      <c r="AA46" s="62" t="s">
        <v>41</v>
      </c>
      <c r="AB46" s="63" t="s">
        <v>41</v>
      </c>
    </row>
    <row r="47" spans="1:28">
      <c r="A47" s="59">
        <f t="shared" si="0"/>
        <v>41685</v>
      </c>
      <c r="B47" s="48" t="s">
        <v>50</v>
      </c>
      <c r="C47" s="48" t="s">
        <v>37</v>
      </c>
      <c r="D47" s="48" t="s">
        <v>54</v>
      </c>
      <c r="E47" s="48" t="s">
        <v>37</v>
      </c>
      <c r="F47" s="48" t="s">
        <v>50</v>
      </c>
      <c r="G47" s="48"/>
      <c r="H47" s="48" t="s">
        <v>37</v>
      </c>
      <c r="I47" s="48" t="s">
        <v>37</v>
      </c>
      <c r="J47" s="48" t="s">
        <v>37</v>
      </c>
      <c r="K47" s="48" t="s">
        <v>37</v>
      </c>
      <c r="L47" s="48"/>
      <c r="M47" s="48" t="s">
        <v>37</v>
      </c>
      <c r="N47" s="48" t="s">
        <v>35</v>
      </c>
      <c r="O47" s="48" t="s">
        <v>37</v>
      </c>
      <c r="P47" s="48"/>
      <c r="Q47" s="48" t="s">
        <v>37</v>
      </c>
      <c r="R47" s="48"/>
      <c r="S47" s="48"/>
      <c r="T47" s="48" t="s">
        <v>37</v>
      </c>
      <c r="U47" s="61" t="s">
        <v>29</v>
      </c>
      <c r="V47" s="48" t="s">
        <v>37</v>
      </c>
      <c r="W47" s="48"/>
      <c r="X47" s="48" t="s">
        <v>37</v>
      </c>
      <c r="Y47" s="48"/>
      <c r="Z47" s="48" t="s">
        <v>46</v>
      </c>
      <c r="AA47" s="48" t="s">
        <v>37</v>
      </c>
      <c r="AB47" s="48" t="s">
        <v>37</v>
      </c>
    </row>
    <row r="48" spans="1:28">
      <c r="A48" s="59">
        <f t="shared" si="0"/>
        <v>41686</v>
      </c>
      <c r="B48" s="48" t="s">
        <v>50</v>
      </c>
      <c r="C48" s="48" t="s">
        <v>42</v>
      </c>
      <c r="D48" s="48" t="s">
        <v>54</v>
      </c>
      <c r="E48" s="48" t="s">
        <v>42</v>
      </c>
      <c r="F48" s="48" t="s">
        <v>50</v>
      </c>
      <c r="G48" s="48"/>
      <c r="H48" s="48" t="s">
        <v>42</v>
      </c>
      <c r="I48" s="48" t="s">
        <v>42</v>
      </c>
      <c r="J48" s="48" t="s">
        <v>42</v>
      </c>
      <c r="K48" s="48" t="s">
        <v>76</v>
      </c>
      <c r="L48" s="48"/>
      <c r="M48" s="48" t="s">
        <v>42</v>
      </c>
      <c r="N48" s="48" t="s">
        <v>42</v>
      </c>
      <c r="O48" s="48" t="s">
        <v>42</v>
      </c>
      <c r="P48" s="61"/>
      <c r="Q48" s="48" t="s">
        <v>42</v>
      </c>
      <c r="R48" s="61"/>
      <c r="S48" s="61"/>
      <c r="T48" s="48" t="s">
        <v>42</v>
      </c>
      <c r="U48" s="61" t="s">
        <v>29</v>
      </c>
      <c r="V48" s="61" t="s">
        <v>76</v>
      </c>
      <c r="W48" s="61"/>
      <c r="X48" s="48" t="s">
        <v>42</v>
      </c>
      <c r="Y48" s="61"/>
      <c r="Z48" s="61" t="s">
        <v>46</v>
      </c>
      <c r="AA48" s="48" t="s">
        <v>42</v>
      </c>
      <c r="AB48" s="48" t="s">
        <v>42</v>
      </c>
    </row>
    <row r="49" spans="1:28" s="65" customFormat="1">
      <c r="A49" s="64">
        <f t="shared" si="0"/>
        <v>41687</v>
      </c>
      <c r="B49" s="62" t="s">
        <v>51</v>
      </c>
      <c r="C49" s="62" t="s">
        <v>53</v>
      </c>
      <c r="D49" s="49" t="s">
        <v>54</v>
      </c>
      <c r="E49" s="62" t="s">
        <v>53</v>
      </c>
      <c r="F49" s="62" t="s">
        <v>51</v>
      </c>
      <c r="G49" s="62"/>
      <c r="H49" s="62" t="s">
        <v>53</v>
      </c>
      <c r="I49" s="62" t="s">
        <v>53</v>
      </c>
      <c r="J49" s="62" t="s">
        <v>53</v>
      </c>
      <c r="K49" s="62" t="s">
        <v>75</v>
      </c>
      <c r="L49" s="62"/>
      <c r="M49" s="62" t="s">
        <v>33</v>
      </c>
      <c r="N49" s="62" t="s">
        <v>53</v>
      </c>
      <c r="O49" s="62" t="s">
        <v>53</v>
      </c>
      <c r="P49" s="62"/>
      <c r="Q49" s="62" t="s">
        <v>53</v>
      </c>
      <c r="R49" s="62"/>
      <c r="S49" s="62"/>
      <c r="T49" s="62" t="s">
        <v>53</v>
      </c>
      <c r="U49" s="58" t="s">
        <v>29</v>
      </c>
      <c r="V49" s="62" t="s">
        <v>75</v>
      </c>
      <c r="W49" s="62"/>
      <c r="X49" s="62" t="s">
        <v>53</v>
      </c>
      <c r="Y49" s="62"/>
      <c r="Z49" s="62" t="s">
        <v>47</v>
      </c>
      <c r="AA49" s="62" t="s">
        <v>53</v>
      </c>
      <c r="AB49" s="62" t="s">
        <v>53</v>
      </c>
    </row>
    <row r="50" spans="1:28" s="65" customFormat="1">
      <c r="A50" s="64">
        <f t="shared" si="0"/>
        <v>41688</v>
      </c>
      <c r="B50" s="62" t="s">
        <v>51</v>
      </c>
      <c r="C50" s="62" t="s">
        <v>53</v>
      </c>
      <c r="D50" s="49" t="s">
        <v>54</v>
      </c>
      <c r="E50" s="62" t="s">
        <v>53</v>
      </c>
      <c r="F50" s="62" t="s">
        <v>51</v>
      </c>
      <c r="G50" s="62"/>
      <c r="H50" s="62" t="s">
        <v>53</v>
      </c>
      <c r="I50" s="62" t="s">
        <v>53</v>
      </c>
      <c r="J50" s="62" t="s">
        <v>53</v>
      </c>
      <c r="K50" s="62" t="s">
        <v>117</v>
      </c>
      <c r="L50" s="62"/>
      <c r="M50" s="62" t="s">
        <v>53</v>
      </c>
      <c r="N50" s="62" t="s">
        <v>53</v>
      </c>
      <c r="O50" s="62" t="s">
        <v>53</v>
      </c>
      <c r="P50" s="63"/>
      <c r="Q50" s="63" t="s">
        <v>26</v>
      </c>
      <c r="R50" s="63"/>
      <c r="S50" s="63"/>
      <c r="T50" s="62" t="s">
        <v>53</v>
      </c>
      <c r="U50" s="58" t="s">
        <v>29</v>
      </c>
      <c r="V50" s="63" t="s">
        <v>117</v>
      </c>
      <c r="W50" s="63"/>
      <c r="X50" s="62" t="s">
        <v>53</v>
      </c>
      <c r="Y50" s="63"/>
      <c r="Z50" s="62" t="s">
        <v>47</v>
      </c>
      <c r="AA50" s="62" t="s">
        <v>53</v>
      </c>
      <c r="AB50" s="62" t="s">
        <v>53</v>
      </c>
    </row>
    <row r="51" spans="1:28" s="65" customFormat="1">
      <c r="A51" s="64">
        <f t="shared" si="0"/>
        <v>41689</v>
      </c>
      <c r="B51" s="62" t="s">
        <v>51</v>
      </c>
      <c r="C51" s="62" t="s">
        <v>31</v>
      </c>
      <c r="D51" s="47" t="s">
        <v>54</v>
      </c>
      <c r="E51" s="62" t="s">
        <v>31</v>
      </c>
      <c r="F51" s="62" t="s">
        <v>51</v>
      </c>
      <c r="G51" s="62"/>
      <c r="H51" s="62" t="s">
        <v>31</v>
      </c>
      <c r="I51" s="62" t="s">
        <v>31</v>
      </c>
      <c r="J51" s="62" t="s">
        <v>31</v>
      </c>
      <c r="K51" s="62" t="s">
        <v>29</v>
      </c>
      <c r="L51" s="62"/>
      <c r="M51" s="62" t="s">
        <v>31</v>
      </c>
      <c r="N51" s="62" t="s">
        <v>31</v>
      </c>
      <c r="O51" s="62" t="s">
        <v>31</v>
      </c>
      <c r="P51" s="62"/>
      <c r="Q51" s="62" t="s">
        <v>31</v>
      </c>
      <c r="R51" s="62"/>
      <c r="S51" s="62"/>
      <c r="T51" s="62" t="s">
        <v>31</v>
      </c>
      <c r="U51" s="58" t="s">
        <v>29</v>
      </c>
      <c r="V51" s="62" t="s">
        <v>31</v>
      </c>
      <c r="W51" s="62"/>
      <c r="X51" s="62" t="s">
        <v>31</v>
      </c>
      <c r="Y51" s="62"/>
      <c r="Z51" s="62" t="s">
        <v>47</v>
      </c>
      <c r="AA51" s="62" t="s">
        <v>31</v>
      </c>
      <c r="AB51" s="62" t="s">
        <v>31</v>
      </c>
    </row>
    <row r="52" spans="1:28" s="65" customFormat="1">
      <c r="A52" s="64">
        <f t="shared" si="0"/>
        <v>41690</v>
      </c>
      <c r="B52" s="62" t="s">
        <v>51</v>
      </c>
      <c r="C52" s="62" t="s">
        <v>31</v>
      </c>
      <c r="D52" s="47" t="s">
        <v>54</v>
      </c>
      <c r="E52" s="62" t="s">
        <v>31</v>
      </c>
      <c r="F52" s="62" t="s">
        <v>51</v>
      </c>
      <c r="G52" s="62"/>
      <c r="H52" s="62" t="s">
        <v>31</v>
      </c>
      <c r="I52" s="62" t="s">
        <v>31</v>
      </c>
      <c r="J52" s="62" t="s">
        <v>31</v>
      </c>
      <c r="K52" s="62" t="s">
        <v>29</v>
      </c>
      <c r="L52" s="62"/>
      <c r="M52" s="62" t="s">
        <v>31</v>
      </c>
      <c r="N52" s="62" t="s">
        <v>31</v>
      </c>
      <c r="O52" s="62" t="s">
        <v>31</v>
      </c>
      <c r="P52" s="63"/>
      <c r="Q52" s="62" t="s">
        <v>31</v>
      </c>
      <c r="R52" s="63"/>
      <c r="S52" s="63"/>
      <c r="T52" s="62" t="s">
        <v>31</v>
      </c>
      <c r="U52" s="58" t="s">
        <v>29</v>
      </c>
      <c r="V52" s="62" t="s">
        <v>31</v>
      </c>
      <c r="W52" s="63"/>
      <c r="X52" s="62" t="s">
        <v>31</v>
      </c>
      <c r="Y52" s="63"/>
      <c r="Z52" s="62" t="s">
        <v>47</v>
      </c>
      <c r="AA52" s="62" t="s">
        <v>31</v>
      </c>
      <c r="AB52" s="62" t="s">
        <v>31</v>
      </c>
    </row>
    <row r="53" spans="1:28" s="65" customFormat="1">
      <c r="A53" s="64">
        <f t="shared" si="0"/>
        <v>41691</v>
      </c>
      <c r="B53" s="62" t="s">
        <v>51</v>
      </c>
      <c r="C53" s="62" t="s">
        <v>31</v>
      </c>
      <c r="D53" s="47" t="s">
        <v>54</v>
      </c>
      <c r="E53" s="62" t="s">
        <v>31</v>
      </c>
      <c r="F53" s="62" t="s">
        <v>51</v>
      </c>
      <c r="G53" s="62"/>
      <c r="H53" s="62" t="s">
        <v>31</v>
      </c>
      <c r="I53" s="62" t="s">
        <v>31</v>
      </c>
      <c r="J53" s="62" t="s">
        <v>31</v>
      </c>
      <c r="K53" s="62" t="s">
        <v>29</v>
      </c>
      <c r="L53" s="62"/>
      <c r="M53" s="62" t="s">
        <v>31</v>
      </c>
      <c r="N53" s="62" t="s">
        <v>31</v>
      </c>
      <c r="O53" s="62" t="s">
        <v>31</v>
      </c>
      <c r="P53" s="62"/>
      <c r="Q53" s="62" t="s">
        <v>27</v>
      </c>
      <c r="R53" s="62"/>
      <c r="S53" s="62"/>
      <c r="T53" s="62" t="s">
        <v>31</v>
      </c>
      <c r="U53" s="58" t="s">
        <v>29</v>
      </c>
      <c r="V53" s="62" t="s">
        <v>27</v>
      </c>
      <c r="W53" s="62"/>
      <c r="X53" s="62" t="s">
        <v>31</v>
      </c>
      <c r="Y53" s="62"/>
      <c r="Z53" s="62" t="s">
        <v>47</v>
      </c>
      <c r="AA53" s="62" t="s">
        <v>31</v>
      </c>
      <c r="AB53" s="62" t="s">
        <v>31</v>
      </c>
    </row>
    <row r="54" spans="1:28">
      <c r="A54" s="66">
        <f t="shared" si="0"/>
        <v>41692</v>
      </c>
      <c r="B54" s="48" t="s">
        <v>46</v>
      </c>
      <c r="C54" s="48" t="s">
        <v>43</v>
      </c>
      <c r="D54" s="48" t="s">
        <v>54</v>
      </c>
      <c r="E54" s="48" t="s">
        <v>50</v>
      </c>
      <c r="F54" s="48" t="s">
        <v>50</v>
      </c>
      <c r="G54" s="48"/>
      <c r="H54" s="48" t="s">
        <v>43</v>
      </c>
      <c r="I54" s="48" t="s">
        <v>43</v>
      </c>
      <c r="J54" s="48" t="s">
        <v>43</v>
      </c>
      <c r="K54" s="48" t="s">
        <v>29</v>
      </c>
      <c r="L54" s="48"/>
      <c r="M54" s="48" t="s">
        <v>43</v>
      </c>
      <c r="N54" s="48" t="s">
        <v>43</v>
      </c>
      <c r="O54" s="48" t="s">
        <v>43</v>
      </c>
      <c r="P54" s="61"/>
      <c r="Q54" s="48" t="s">
        <v>43</v>
      </c>
      <c r="R54" s="61"/>
      <c r="S54" s="61"/>
      <c r="T54" s="48" t="s">
        <v>43</v>
      </c>
      <c r="U54" s="61" t="s">
        <v>29</v>
      </c>
      <c r="V54" s="61" t="s">
        <v>50</v>
      </c>
      <c r="W54" s="61"/>
      <c r="X54" s="48" t="s">
        <v>43</v>
      </c>
      <c r="Y54" s="61"/>
      <c r="Z54" s="48" t="s">
        <v>43</v>
      </c>
      <c r="AA54" s="48" t="s">
        <v>43</v>
      </c>
      <c r="AB54" s="48" t="s">
        <v>43</v>
      </c>
    </row>
    <row r="55" spans="1:28">
      <c r="A55" s="59">
        <f t="shared" si="0"/>
        <v>41693</v>
      </c>
      <c r="B55" s="48" t="s">
        <v>46</v>
      </c>
      <c r="C55" s="48" t="s">
        <v>42</v>
      </c>
      <c r="D55" s="48" t="s">
        <v>54</v>
      </c>
      <c r="E55" s="48" t="s">
        <v>50</v>
      </c>
      <c r="F55" s="48" t="s">
        <v>50</v>
      </c>
      <c r="G55" s="48"/>
      <c r="H55" s="48" t="s">
        <v>42</v>
      </c>
      <c r="I55" s="48" t="s">
        <v>42</v>
      </c>
      <c r="J55" s="48" t="s">
        <v>42</v>
      </c>
      <c r="K55" s="48" t="s">
        <v>29</v>
      </c>
      <c r="L55" s="48"/>
      <c r="M55" s="48" t="s">
        <v>42</v>
      </c>
      <c r="N55" s="48" t="s">
        <v>42</v>
      </c>
      <c r="O55" s="48" t="s">
        <v>42</v>
      </c>
      <c r="P55" s="48"/>
      <c r="Q55" s="48" t="s">
        <v>42</v>
      </c>
      <c r="R55" s="48"/>
      <c r="S55" s="48"/>
      <c r="T55" s="48" t="s">
        <v>42</v>
      </c>
      <c r="U55" s="61" t="s">
        <v>29</v>
      </c>
      <c r="V55" s="48" t="s">
        <v>50</v>
      </c>
      <c r="W55" s="48"/>
      <c r="X55" s="48" t="s">
        <v>42</v>
      </c>
      <c r="Y55" s="48"/>
      <c r="Z55" s="48" t="s">
        <v>42</v>
      </c>
      <c r="AA55" s="48" t="s">
        <v>42</v>
      </c>
      <c r="AB55" s="48" t="s">
        <v>42</v>
      </c>
    </row>
    <row r="56" spans="1:28" s="65" customFormat="1">
      <c r="A56" s="64">
        <f t="shared" si="0"/>
        <v>41694</v>
      </c>
      <c r="B56" s="62" t="s">
        <v>47</v>
      </c>
      <c r="C56" s="62" t="s">
        <v>37</v>
      </c>
      <c r="D56" s="62" t="s">
        <v>41</v>
      </c>
      <c r="E56" s="62" t="s">
        <v>51</v>
      </c>
      <c r="F56" s="62" t="s">
        <v>51</v>
      </c>
      <c r="G56" s="62"/>
      <c r="H56" s="62" t="s">
        <v>37</v>
      </c>
      <c r="I56" s="62" t="s">
        <v>37</v>
      </c>
      <c r="J56" s="62" t="s">
        <v>37</v>
      </c>
      <c r="K56" s="62" t="s">
        <v>29</v>
      </c>
      <c r="L56" s="62"/>
      <c r="M56" s="62" t="s">
        <v>37</v>
      </c>
      <c r="N56" s="62" t="s">
        <v>37</v>
      </c>
      <c r="O56" s="62" t="s">
        <v>37</v>
      </c>
      <c r="P56" s="63"/>
      <c r="Q56" s="62" t="s">
        <v>37</v>
      </c>
      <c r="R56" s="63"/>
      <c r="S56" s="63"/>
      <c r="T56" s="62" t="s">
        <v>37</v>
      </c>
      <c r="U56" s="58" t="s">
        <v>29</v>
      </c>
      <c r="V56" s="63" t="s">
        <v>51</v>
      </c>
      <c r="W56" s="63"/>
      <c r="X56" s="62" t="s">
        <v>37</v>
      </c>
      <c r="Y56" s="63"/>
      <c r="Z56" s="62" t="s">
        <v>37</v>
      </c>
      <c r="AA56" s="62" t="s">
        <v>37</v>
      </c>
      <c r="AB56" s="62" t="s">
        <v>37</v>
      </c>
    </row>
    <row r="57" spans="1:28" s="65" customFormat="1">
      <c r="A57" s="64">
        <f t="shared" si="0"/>
        <v>41695</v>
      </c>
      <c r="B57" s="62" t="s">
        <v>47</v>
      </c>
      <c r="C57" s="62" t="s">
        <v>37</v>
      </c>
      <c r="D57" s="62" t="s">
        <v>41</v>
      </c>
      <c r="E57" s="62" t="s">
        <v>51</v>
      </c>
      <c r="F57" s="62" t="s">
        <v>51</v>
      </c>
      <c r="G57" s="62"/>
      <c r="H57" s="62" t="s">
        <v>37</v>
      </c>
      <c r="I57" s="62" t="s">
        <v>37</v>
      </c>
      <c r="J57" s="62" t="s">
        <v>37</v>
      </c>
      <c r="K57" s="62" t="s">
        <v>29</v>
      </c>
      <c r="L57" s="62"/>
      <c r="M57" s="62" t="s">
        <v>37</v>
      </c>
      <c r="N57" s="62" t="s">
        <v>37</v>
      </c>
      <c r="O57" s="62" t="s">
        <v>37</v>
      </c>
      <c r="P57" s="62"/>
      <c r="Q57" s="62" t="s">
        <v>37</v>
      </c>
      <c r="R57" s="62"/>
      <c r="S57" s="62"/>
      <c r="T57" s="62" t="s">
        <v>37</v>
      </c>
      <c r="U57" s="58" t="s">
        <v>29</v>
      </c>
      <c r="V57" s="63" t="s">
        <v>51</v>
      </c>
      <c r="W57" s="62"/>
      <c r="X57" s="62" t="s">
        <v>37</v>
      </c>
      <c r="Y57" s="62"/>
      <c r="Z57" s="62" t="s">
        <v>37</v>
      </c>
      <c r="AA57" s="62" t="s">
        <v>37</v>
      </c>
      <c r="AB57" s="62" t="s">
        <v>37</v>
      </c>
    </row>
    <row r="58" spans="1:28" s="65" customFormat="1">
      <c r="A58" s="64">
        <f t="shared" si="0"/>
        <v>41696</v>
      </c>
      <c r="B58" s="62" t="s">
        <v>47</v>
      </c>
      <c r="C58" s="62" t="s">
        <v>37</v>
      </c>
      <c r="D58" s="62" t="s">
        <v>41</v>
      </c>
      <c r="E58" s="62" t="s">
        <v>51</v>
      </c>
      <c r="F58" s="62" t="s">
        <v>51</v>
      </c>
      <c r="G58" s="62"/>
      <c r="H58" s="62" t="s">
        <v>37</v>
      </c>
      <c r="I58" s="62" t="s">
        <v>37</v>
      </c>
      <c r="J58" s="62" t="s">
        <v>37</v>
      </c>
      <c r="K58" s="62" t="s">
        <v>29</v>
      </c>
      <c r="L58" s="62"/>
      <c r="M58" s="62" t="s">
        <v>37</v>
      </c>
      <c r="N58" s="62" t="s">
        <v>37</v>
      </c>
      <c r="O58" s="62" t="s">
        <v>37</v>
      </c>
      <c r="P58" s="63"/>
      <c r="Q58" s="62" t="s">
        <v>37</v>
      </c>
      <c r="R58" s="63"/>
      <c r="S58" s="63"/>
      <c r="T58" s="62" t="s">
        <v>37</v>
      </c>
      <c r="U58" s="58" t="s">
        <v>29</v>
      </c>
      <c r="V58" s="63" t="s">
        <v>51</v>
      </c>
      <c r="W58" s="63"/>
      <c r="X58" s="62" t="s">
        <v>37</v>
      </c>
      <c r="Y58" s="63"/>
      <c r="Z58" s="62" t="s">
        <v>37</v>
      </c>
      <c r="AA58" s="62" t="s">
        <v>37</v>
      </c>
      <c r="AB58" s="62" t="s">
        <v>37</v>
      </c>
    </row>
    <row r="59" spans="1:28" s="65" customFormat="1">
      <c r="A59" s="64">
        <f t="shared" si="0"/>
        <v>41697</v>
      </c>
      <c r="B59" s="62" t="s">
        <v>47</v>
      </c>
      <c r="C59" s="62" t="s">
        <v>37</v>
      </c>
      <c r="D59" s="62" t="s">
        <v>41</v>
      </c>
      <c r="E59" s="62" t="s">
        <v>51</v>
      </c>
      <c r="F59" s="62" t="s">
        <v>51</v>
      </c>
      <c r="G59" s="62"/>
      <c r="H59" s="62" t="s">
        <v>37</v>
      </c>
      <c r="I59" s="62" t="s">
        <v>37</v>
      </c>
      <c r="J59" s="62" t="s">
        <v>37</v>
      </c>
      <c r="K59" s="62" t="s">
        <v>29</v>
      </c>
      <c r="L59" s="62"/>
      <c r="M59" s="62" t="s">
        <v>37</v>
      </c>
      <c r="N59" s="62" t="s">
        <v>37</v>
      </c>
      <c r="O59" s="62" t="s">
        <v>37</v>
      </c>
      <c r="P59" s="62"/>
      <c r="Q59" s="62" t="s">
        <v>37</v>
      </c>
      <c r="R59" s="62"/>
      <c r="S59" s="62"/>
      <c r="T59" s="62" t="s">
        <v>37</v>
      </c>
      <c r="U59" s="58" t="s">
        <v>29</v>
      </c>
      <c r="V59" s="63" t="s">
        <v>51</v>
      </c>
      <c r="W59" s="62"/>
      <c r="X59" s="62" t="s">
        <v>37</v>
      </c>
      <c r="Y59" s="62"/>
      <c r="Z59" s="62" t="s">
        <v>37</v>
      </c>
      <c r="AA59" s="62" t="s">
        <v>37</v>
      </c>
      <c r="AB59" s="62" t="s">
        <v>37</v>
      </c>
    </row>
    <row r="60" spans="1:28" s="65" customFormat="1">
      <c r="A60" s="64">
        <f t="shared" si="0"/>
        <v>41698</v>
      </c>
      <c r="B60" s="62" t="s">
        <v>47</v>
      </c>
      <c r="C60" s="62" t="s">
        <v>41</v>
      </c>
      <c r="D60" s="62" t="s">
        <v>41</v>
      </c>
      <c r="E60" s="62" t="s">
        <v>51</v>
      </c>
      <c r="F60" s="62" t="s">
        <v>51</v>
      </c>
      <c r="G60" s="62"/>
      <c r="H60" s="62" t="s">
        <v>76</v>
      </c>
      <c r="I60" s="62" t="s">
        <v>34</v>
      </c>
      <c r="J60" s="62" t="s">
        <v>76</v>
      </c>
      <c r="K60" s="62" t="s">
        <v>29</v>
      </c>
      <c r="L60" s="62"/>
      <c r="M60" s="62" t="s">
        <v>76</v>
      </c>
      <c r="N60" s="62" t="s">
        <v>41</v>
      </c>
      <c r="O60" s="62" t="s">
        <v>41</v>
      </c>
      <c r="P60" s="63"/>
      <c r="Q60" s="63" t="s">
        <v>49</v>
      </c>
      <c r="R60" s="63"/>
      <c r="S60" s="63"/>
      <c r="T60" s="62" t="s">
        <v>41</v>
      </c>
      <c r="U60" s="58" t="s">
        <v>29</v>
      </c>
      <c r="V60" s="63" t="s">
        <v>51</v>
      </c>
      <c r="W60" s="63"/>
      <c r="X60" s="62" t="s">
        <v>41</v>
      </c>
      <c r="Y60" s="63"/>
      <c r="Z60" s="63" t="s">
        <v>47</v>
      </c>
      <c r="AA60" s="63" t="s">
        <v>47</v>
      </c>
      <c r="AB60" s="63" t="s">
        <v>41</v>
      </c>
    </row>
    <row r="61" spans="1:28">
      <c r="A61" s="66">
        <f t="shared" si="0"/>
        <v>41699</v>
      </c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61"/>
      <c r="V61" s="48"/>
      <c r="W61" s="48"/>
      <c r="X61" s="48"/>
      <c r="Y61" s="48"/>
      <c r="Z61" s="48"/>
      <c r="AA61" s="48"/>
      <c r="AB61" s="48"/>
    </row>
    <row r="62" spans="1:28">
      <c r="A62" s="66">
        <f t="shared" si="0"/>
        <v>41700</v>
      </c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61"/>
      <c r="Q62" s="61"/>
      <c r="R62" s="61"/>
      <c r="S62" s="61"/>
      <c r="T62" s="61"/>
      <c r="U62" s="61"/>
      <c r="V62" s="61"/>
      <c r="W62" s="61"/>
      <c r="X62" s="61"/>
      <c r="Y62" s="61"/>
      <c r="Z62" s="61"/>
      <c r="AA62" s="61"/>
      <c r="AB62" s="61"/>
    </row>
    <row r="63" spans="1:28" s="65" customFormat="1">
      <c r="A63" s="64">
        <f t="shared" si="0"/>
        <v>41701</v>
      </c>
      <c r="B63" s="62"/>
      <c r="C63" s="62"/>
      <c r="D63" s="62"/>
      <c r="E63" s="62"/>
      <c r="F63" s="62"/>
      <c r="G63" s="62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2"/>
      <c r="X63" s="62"/>
      <c r="Y63" s="62"/>
      <c r="Z63" s="62"/>
      <c r="AA63" s="62"/>
      <c r="AB63" s="62"/>
    </row>
    <row r="64" spans="1:28" s="65" customFormat="1">
      <c r="A64" s="64">
        <f t="shared" si="0"/>
        <v>41702</v>
      </c>
      <c r="B64" s="62"/>
      <c r="C64" s="62"/>
      <c r="D64" s="62"/>
      <c r="E64" s="62"/>
      <c r="F64" s="62"/>
      <c r="G64" s="62"/>
      <c r="H64" s="62"/>
      <c r="I64" s="62"/>
      <c r="J64" s="62"/>
      <c r="K64" s="62"/>
      <c r="L64" s="62"/>
      <c r="M64" s="62"/>
      <c r="N64" s="62"/>
      <c r="O64" s="62"/>
      <c r="P64" s="63"/>
      <c r="Q64" s="63"/>
      <c r="R64" s="63"/>
      <c r="S64" s="63"/>
      <c r="T64" s="63"/>
      <c r="U64" s="63"/>
      <c r="V64" s="63"/>
      <c r="W64" s="63"/>
      <c r="X64" s="63"/>
      <c r="Y64" s="63"/>
      <c r="Z64" s="63"/>
      <c r="AA64" s="63"/>
      <c r="AB64" s="63"/>
    </row>
    <row r="65" spans="1:28" s="65" customFormat="1">
      <c r="A65" s="64">
        <f t="shared" si="0"/>
        <v>41703</v>
      </c>
      <c r="B65" s="62"/>
      <c r="C65" s="62"/>
      <c r="D65" s="62"/>
      <c r="E65" s="62"/>
      <c r="F65" s="62"/>
      <c r="G65" s="62"/>
      <c r="H65" s="62"/>
      <c r="I65" s="62"/>
      <c r="J65" s="62"/>
      <c r="K65" s="62"/>
      <c r="L65" s="62"/>
      <c r="M65" s="62"/>
      <c r="N65" s="62"/>
      <c r="O65" s="62"/>
      <c r="P65" s="62"/>
      <c r="Q65" s="62"/>
      <c r="R65" s="62"/>
      <c r="S65" s="62"/>
      <c r="T65" s="62"/>
      <c r="U65" s="62"/>
      <c r="V65" s="62"/>
      <c r="W65" s="62"/>
      <c r="X65" s="62"/>
      <c r="Y65" s="62"/>
      <c r="Z65" s="62"/>
      <c r="AA65" s="62"/>
      <c r="AB65" s="62"/>
    </row>
    <row r="66" spans="1:28" s="65" customFormat="1">
      <c r="A66" s="64">
        <f t="shared" si="0"/>
        <v>41704</v>
      </c>
      <c r="B66" s="62"/>
      <c r="C66" s="62"/>
      <c r="D66" s="62"/>
      <c r="E66" s="62"/>
      <c r="F66" s="62"/>
      <c r="G66" s="62"/>
      <c r="H66" s="62"/>
      <c r="I66" s="62"/>
      <c r="J66" s="62"/>
      <c r="K66" s="62"/>
      <c r="L66" s="62"/>
      <c r="M66" s="62"/>
      <c r="N66" s="62"/>
      <c r="O66" s="62"/>
      <c r="P66" s="63"/>
      <c r="Q66" s="63"/>
      <c r="R66" s="63"/>
      <c r="S66" s="63"/>
      <c r="T66" s="63"/>
      <c r="U66" s="63"/>
      <c r="V66" s="63"/>
      <c r="W66" s="63"/>
      <c r="X66" s="63"/>
      <c r="Y66" s="63"/>
      <c r="Z66" s="63"/>
      <c r="AA66" s="63"/>
      <c r="AB66" s="63"/>
    </row>
    <row r="67" spans="1:28" s="65" customFormat="1">
      <c r="A67" s="64">
        <f t="shared" si="0"/>
        <v>41705</v>
      </c>
      <c r="B67" s="62"/>
      <c r="C67" s="62"/>
      <c r="D67" s="62"/>
      <c r="E67" s="62"/>
      <c r="F67" s="62"/>
      <c r="G67" s="62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62"/>
    </row>
    <row r="68" spans="1:28">
      <c r="A68" s="66">
        <f t="shared" ref="A68:A131" si="1">A67+1</f>
        <v>41706</v>
      </c>
      <c r="B68" s="48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61"/>
      <c r="Q68" s="61"/>
      <c r="R68" s="61"/>
      <c r="S68" s="61"/>
      <c r="T68" s="61"/>
      <c r="U68" s="61"/>
      <c r="V68" s="61"/>
      <c r="W68" s="61"/>
      <c r="X68" s="61"/>
      <c r="Y68" s="61"/>
      <c r="Z68" s="61"/>
      <c r="AA68" s="61"/>
      <c r="AB68" s="61"/>
    </row>
    <row r="69" spans="1:28">
      <c r="A69" s="66">
        <f t="shared" si="1"/>
        <v>41707</v>
      </c>
      <c r="B69" s="48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  <c r="AA69" s="48"/>
      <c r="AB69" s="48"/>
    </row>
    <row r="70" spans="1:28" s="65" customFormat="1">
      <c r="A70" s="64">
        <f t="shared" si="1"/>
        <v>41708</v>
      </c>
      <c r="B70" s="62"/>
      <c r="C70" s="62"/>
      <c r="D70" s="62"/>
      <c r="E70" s="62"/>
      <c r="F70" s="62"/>
      <c r="G70" s="62"/>
      <c r="H70" s="62"/>
      <c r="I70" s="62"/>
      <c r="J70" s="62"/>
      <c r="K70" s="62"/>
      <c r="L70" s="62"/>
      <c r="M70" s="62"/>
      <c r="N70" s="62"/>
      <c r="O70" s="62"/>
      <c r="P70" s="63"/>
      <c r="Q70" s="63"/>
      <c r="R70" s="63"/>
      <c r="S70" s="63"/>
      <c r="T70" s="63"/>
      <c r="U70" s="63"/>
      <c r="V70" s="63"/>
      <c r="W70" s="63"/>
      <c r="X70" s="63"/>
      <c r="Y70" s="63"/>
      <c r="Z70" s="63"/>
      <c r="AA70" s="63"/>
      <c r="AB70" s="63"/>
    </row>
    <row r="71" spans="1:28" s="65" customFormat="1">
      <c r="A71" s="64">
        <f t="shared" si="1"/>
        <v>41709</v>
      </c>
      <c r="B71" s="62"/>
      <c r="C71" s="62"/>
      <c r="D71" s="62"/>
      <c r="E71" s="62"/>
      <c r="F71" s="62"/>
      <c r="G71" s="62"/>
      <c r="H71" s="62"/>
      <c r="I71" s="62"/>
      <c r="J71" s="62"/>
      <c r="K71" s="62"/>
      <c r="L71" s="62"/>
      <c r="M71" s="62"/>
      <c r="N71" s="62"/>
      <c r="O71" s="62"/>
      <c r="P71" s="62"/>
      <c r="Q71" s="62"/>
      <c r="R71" s="62"/>
      <c r="S71" s="62"/>
      <c r="T71" s="62"/>
      <c r="U71" s="62"/>
      <c r="V71" s="62"/>
      <c r="W71" s="62"/>
      <c r="X71" s="62"/>
      <c r="Y71" s="62"/>
      <c r="Z71" s="62"/>
      <c r="AA71" s="62"/>
      <c r="AB71" s="62"/>
    </row>
    <row r="72" spans="1:28" s="65" customFormat="1">
      <c r="A72" s="64">
        <f t="shared" si="1"/>
        <v>41710</v>
      </c>
      <c r="B72" s="62"/>
      <c r="C72" s="62"/>
      <c r="D72" s="62"/>
      <c r="E72" s="62"/>
      <c r="F72" s="62"/>
      <c r="G72" s="62"/>
      <c r="H72" s="62"/>
      <c r="I72" s="62"/>
      <c r="J72" s="62"/>
      <c r="K72" s="62"/>
      <c r="L72" s="62"/>
      <c r="M72" s="62"/>
      <c r="N72" s="62"/>
      <c r="O72" s="62"/>
      <c r="P72" s="63"/>
      <c r="Q72" s="63"/>
      <c r="R72" s="63"/>
      <c r="S72" s="63"/>
      <c r="T72" s="63"/>
      <c r="U72" s="63"/>
      <c r="V72" s="63"/>
      <c r="W72" s="63"/>
      <c r="X72" s="63"/>
      <c r="Y72" s="63"/>
      <c r="Z72" s="63"/>
      <c r="AA72" s="63"/>
      <c r="AB72" s="63"/>
    </row>
    <row r="73" spans="1:28" s="65" customFormat="1">
      <c r="A73" s="64">
        <f t="shared" si="1"/>
        <v>41711</v>
      </c>
      <c r="B73" s="62"/>
      <c r="C73" s="62"/>
      <c r="D73" s="62"/>
      <c r="E73" s="62"/>
      <c r="F73" s="62"/>
      <c r="G73" s="62"/>
      <c r="H73" s="62"/>
      <c r="I73" s="62"/>
      <c r="J73" s="62"/>
      <c r="K73" s="62"/>
      <c r="L73" s="62"/>
      <c r="M73" s="62"/>
      <c r="N73" s="62"/>
      <c r="O73" s="62"/>
      <c r="P73" s="62"/>
      <c r="Q73" s="62"/>
      <c r="R73" s="62"/>
      <c r="S73" s="62"/>
      <c r="T73" s="62"/>
      <c r="U73" s="62"/>
      <c r="V73" s="62"/>
      <c r="W73" s="62"/>
      <c r="X73" s="62"/>
      <c r="Y73" s="62"/>
      <c r="Z73" s="62"/>
      <c r="AA73" s="62"/>
      <c r="AB73" s="62"/>
    </row>
    <row r="74" spans="1:28" s="65" customFormat="1">
      <c r="A74" s="64">
        <f t="shared" si="1"/>
        <v>41712</v>
      </c>
      <c r="B74" s="62"/>
      <c r="C74" s="62"/>
      <c r="D74" s="62"/>
      <c r="E74" s="62"/>
      <c r="F74" s="62"/>
      <c r="G74" s="62"/>
      <c r="H74" s="62"/>
      <c r="I74" s="62"/>
      <c r="J74" s="62"/>
      <c r="K74" s="62"/>
      <c r="L74" s="62"/>
      <c r="M74" s="62"/>
      <c r="N74" s="62"/>
      <c r="O74" s="62"/>
      <c r="P74" s="63"/>
      <c r="Q74" s="63"/>
      <c r="R74" s="63"/>
      <c r="S74" s="63"/>
      <c r="T74" s="63"/>
      <c r="U74" s="63"/>
      <c r="V74" s="63"/>
      <c r="W74" s="63"/>
      <c r="X74" s="63"/>
      <c r="Y74" s="63"/>
      <c r="Z74" s="63"/>
      <c r="AA74" s="63"/>
      <c r="AB74" s="63"/>
    </row>
    <row r="75" spans="1:28">
      <c r="A75" s="66">
        <f t="shared" si="1"/>
        <v>41713</v>
      </c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8"/>
      <c r="Z75" s="48"/>
      <c r="AA75" s="48"/>
      <c r="AB75" s="48"/>
    </row>
    <row r="76" spans="1:28">
      <c r="A76" s="66">
        <f t="shared" si="1"/>
        <v>41714</v>
      </c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61"/>
      <c r="Q76" s="61"/>
      <c r="R76" s="61"/>
      <c r="S76" s="61"/>
      <c r="T76" s="61"/>
      <c r="U76" s="61"/>
      <c r="V76" s="61"/>
      <c r="W76" s="61"/>
      <c r="X76" s="61"/>
      <c r="Y76" s="61"/>
      <c r="Z76" s="61"/>
      <c r="AA76" s="61"/>
      <c r="AB76" s="61"/>
    </row>
    <row r="77" spans="1:28" s="65" customFormat="1">
      <c r="A77" s="64">
        <f t="shared" si="1"/>
        <v>41715</v>
      </c>
      <c r="B77" s="62"/>
      <c r="C77" s="62"/>
      <c r="D77" s="62"/>
      <c r="E77" s="62"/>
      <c r="F77" s="62"/>
      <c r="G77" s="62"/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2"/>
      <c r="W77" s="62"/>
      <c r="X77" s="62"/>
      <c r="Y77" s="62"/>
      <c r="Z77" s="62"/>
      <c r="AA77" s="62"/>
      <c r="AB77" s="62"/>
    </row>
    <row r="78" spans="1:28" s="65" customFormat="1">
      <c r="A78" s="64">
        <f t="shared" si="1"/>
        <v>41716</v>
      </c>
      <c r="B78" s="62"/>
      <c r="C78" s="62"/>
      <c r="D78" s="62"/>
      <c r="E78" s="62"/>
      <c r="F78" s="62"/>
      <c r="G78" s="62"/>
      <c r="H78" s="62"/>
      <c r="I78" s="62"/>
      <c r="J78" s="62"/>
      <c r="K78" s="62"/>
      <c r="L78" s="62"/>
      <c r="M78" s="62"/>
      <c r="N78" s="62"/>
      <c r="O78" s="62"/>
      <c r="P78" s="63"/>
      <c r="Q78" s="63"/>
      <c r="R78" s="63"/>
      <c r="S78" s="63"/>
      <c r="T78" s="63"/>
      <c r="U78" s="63"/>
      <c r="V78" s="63"/>
      <c r="W78" s="63"/>
      <c r="X78" s="63"/>
      <c r="Y78" s="63"/>
      <c r="Z78" s="63"/>
      <c r="AA78" s="63"/>
      <c r="AB78" s="63"/>
    </row>
    <row r="79" spans="1:28" s="65" customFormat="1">
      <c r="A79" s="64">
        <f t="shared" si="1"/>
        <v>41717</v>
      </c>
      <c r="B79" s="62"/>
      <c r="C79" s="62"/>
      <c r="D79" s="62"/>
      <c r="E79" s="62"/>
      <c r="F79" s="62"/>
      <c r="G79" s="62"/>
      <c r="H79" s="62"/>
      <c r="I79" s="62"/>
      <c r="J79" s="62"/>
      <c r="K79" s="62"/>
      <c r="L79" s="62"/>
      <c r="M79" s="62"/>
      <c r="N79" s="62"/>
      <c r="O79" s="62"/>
      <c r="P79" s="62"/>
      <c r="Q79" s="62"/>
      <c r="R79" s="62"/>
      <c r="S79" s="62"/>
      <c r="T79" s="62"/>
      <c r="U79" s="62"/>
      <c r="V79" s="62"/>
      <c r="W79" s="62"/>
      <c r="X79" s="62"/>
      <c r="Y79" s="62"/>
      <c r="Z79" s="62"/>
      <c r="AA79" s="62"/>
      <c r="AB79" s="62"/>
    </row>
    <row r="80" spans="1:28" s="65" customFormat="1">
      <c r="A80" s="64">
        <f t="shared" si="1"/>
        <v>41718</v>
      </c>
      <c r="B80" s="62"/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</row>
    <row r="81" spans="1:28" s="65" customFormat="1">
      <c r="A81" s="64">
        <f t="shared" si="1"/>
        <v>41719</v>
      </c>
      <c r="B81" s="62"/>
      <c r="C81" s="62"/>
      <c r="D81" s="62"/>
      <c r="E81" s="62"/>
      <c r="F81" s="62"/>
      <c r="G81" s="62"/>
      <c r="H81" s="62"/>
      <c r="I81" s="62"/>
      <c r="J81" s="62"/>
      <c r="K81" s="62"/>
      <c r="L81" s="62"/>
      <c r="M81" s="62"/>
      <c r="N81" s="62"/>
      <c r="O81" s="62"/>
      <c r="P81" s="62"/>
      <c r="Q81" s="62"/>
      <c r="R81" s="62"/>
      <c r="S81" s="62"/>
      <c r="T81" s="62"/>
      <c r="U81" s="62"/>
      <c r="V81" s="62"/>
      <c r="W81" s="62"/>
      <c r="X81" s="62"/>
      <c r="Y81" s="62"/>
      <c r="Z81" s="62"/>
      <c r="AA81" s="62"/>
      <c r="AB81" s="62"/>
    </row>
    <row r="82" spans="1:28">
      <c r="A82" s="66">
        <f t="shared" si="1"/>
        <v>41720</v>
      </c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61"/>
      <c r="Q82" s="61"/>
      <c r="R82" s="61"/>
      <c r="S82" s="61"/>
      <c r="T82" s="61"/>
      <c r="U82" s="61"/>
      <c r="V82" s="61"/>
      <c r="W82" s="61"/>
      <c r="X82" s="61"/>
      <c r="Y82" s="61"/>
      <c r="Z82" s="61"/>
      <c r="AA82" s="61"/>
      <c r="AB82" s="61"/>
    </row>
    <row r="83" spans="1:28">
      <c r="A83" s="66">
        <f t="shared" si="1"/>
        <v>41721</v>
      </c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</row>
    <row r="84" spans="1:28" s="65" customFormat="1">
      <c r="A84" s="64">
        <f t="shared" si="1"/>
        <v>41722</v>
      </c>
      <c r="B84" s="62"/>
      <c r="C84" s="62"/>
      <c r="D84" s="62"/>
      <c r="E84" s="62"/>
      <c r="F84" s="62"/>
      <c r="G84" s="62"/>
      <c r="H84" s="62"/>
      <c r="I84" s="62"/>
      <c r="J84" s="62"/>
      <c r="K84" s="62"/>
      <c r="L84" s="62"/>
      <c r="M84" s="62"/>
      <c r="N84" s="62"/>
      <c r="O84" s="62"/>
      <c r="P84" s="63"/>
      <c r="Q84" s="63"/>
      <c r="R84" s="63"/>
      <c r="S84" s="63"/>
      <c r="T84" s="63"/>
      <c r="U84" s="63"/>
      <c r="V84" s="63"/>
      <c r="W84" s="63"/>
      <c r="X84" s="63"/>
      <c r="Y84" s="63"/>
      <c r="Z84" s="63"/>
      <c r="AA84" s="63"/>
      <c r="AB84" s="63"/>
    </row>
    <row r="85" spans="1:28" s="65" customFormat="1">
      <c r="A85" s="64">
        <f t="shared" si="1"/>
        <v>41723</v>
      </c>
      <c r="B85" s="62"/>
      <c r="C85" s="62"/>
      <c r="D85" s="62"/>
      <c r="E85" s="62"/>
      <c r="F85" s="62"/>
      <c r="G85" s="62"/>
      <c r="H85" s="62"/>
      <c r="I85" s="62"/>
      <c r="J85" s="62"/>
      <c r="K85" s="62"/>
      <c r="L85" s="62"/>
      <c r="M85" s="62"/>
      <c r="N85" s="62"/>
      <c r="O85" s="62"/>
      <c r="P85" s="62"/>
      <c r="Q85" s="62"/>
      <c r="R85" s="62"/>
      <c r="S85" s="62"/>
      <c r="T85" s="62"/>
      <c r="U85" s="62"/>
      <c r="V85" s="62"/>
      <c r="W85" s="62"/>
      <c r="X85" s="62"/>
      <c r="Y85" s="62"/>
      <c r="Z85" s="62"/>
      <c r="AA85" s="62"/>
      <c r="AB85" s="62"/>
    </row>
    <row r="86" spans="1:28" s="65" customFormat="1">
      <c r="A86" s="64">
        <f t="shared" si="1"/>
        <v>41724</v>
      </c>
      <c r="B86" s="62"/>
      <c r="C86" s="62"/>
      <c r="D86" s="62"/>
      <c r="E86" s="62"/>
      <c r="F86" s="62"/>
      <c r="G86" s="62"/>
      <c r="H86" s="62"/>
      <c r="I86" s="62"/>
      <c r="J86" s="62"/>
      <c r="K86" s="62"/>
      <c r="L86" s="62"/>
      <c r="M86" s="62"/>
      <c r="N86" s="62"/>
      <c r="O86" s="62"/>
      <c r="P86" s="63"/>
      <c r="Q86" s="63"/>
      <c r="R86" s="63"/>
      <c r="S86" s="63"/>
      <c r="T86" s="63"/>
      <c r="U86" s="63"/>
      <c r="V86" s="63"/>
      <c r="W86" s="63"/>
      <c r="X86" s="63"/>
      <c r="Y86" s="63"/>
      <c r="Z86" s="63"/>
      <c r="AA86" s="63"/>
      <c r="AB86" s="63"/>
    </row>
    <row r="87" spans="1:28" s="65" customFormat="1">
      <c r="A87" s="64">
        <f t="shared" si="1"/>
        <v>41725</v>
      </c>
      <c r="B87" s="62"/>
      <c r="C87" s="62"/>
      <c r="D87" s="62"/>
      <c r="E87" s="62"/>
      <c r="F87" s="62"/>
      <c r="G87" s="62"/>
      <c r="H87" s="62"/>
      <c r="I87" s="62"/>
      <c r="J87" s="62"/>
      <c r="K87" s="62"/>
      <c r="L87" s="62"/>
      <c r="M87" s="62"/>
      <c r="N87" s="62"/>
      <c r="O87" s="62"/>
      <c r="P87" s="62"/>
      <c r="Q87" s="62"/>
      <c r="R87" s="62"/>
      <c r="S87" s="62"/>
      <c r="T87" s="62"/>
      <c r="U87" s="62"/>
      <c r="V87" s="62"/>
      <c r="W87" s="62"/>
      <c r="X87" s="62"/>
      <c r="Y87" s="62"/>
      <c r="Z87" s="62"/>
      <c r="AA87" s="62"/>
      <c r="AB87" s="62"/>
    </row>
    <row r="88" spans="1:28" s="65" customFormat="1">
      <c r="A88" s="64">
        <f t="shared" si="1"/>
        <v>41726</v>
      </c>
      <c r="B88" s="62"/>
      <c r="C88" s="62"/>
      <c r="D88" s="62"/>
      <c r="E88" s="62"/>
      <c r="F88" s="62"/>
      <c r="G88" s="62"/>
      <c r="H88" s="62"/>
      <c r="I88" s="62"/>
      <c r="J88" s="62"/>
      <c r="K88" s="62"/>
      <c r="L88" s="62"/>
      <c r="M88" s="62"/>
      <c r="N88" s="62"/>
      <c r="O88" s="62"/>
      <c r="P88" s="63"/>
      <c r="Q88" s="63"/>
      <c r="R88" s="63"/>
      <c r="S88" s="63"/>
      <c r="T88" s="63"/>
      <c r="U88" s="63"/>
      <c r="V88" s="63"/>
      <c r="W88" s="63"/>
      <c r="X88" s="63"/>
      <c r="Y88" s="63"/>
      <c r="Z88" s="63"/>
      <c r="AA88" s="63"/>
      <c r="AB88" s="63"/>
    </row>
    <row r="89" spans="1:28">
      <c r="A89" s="59">
        <f t="shared" si="1"/>
        <v>41727</v>
      </c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8"/>
      <c r="AB89" s="48"/>
    </row>
    <row r="90" spans="1:28">
      <c r="A90" s="59">
        <f t="shared" si="1"/>
        <v>41728</v>
      </c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61"/>
      <c r="Q90" s="61"/>
      <c r="R90" s="61"/>
      <c r="S90" s="61"/>
      <c r="T90" s="61"/>
      <c r="U90" s="61"/>
      <c r="V90" s="61"/>
      <c r="W90" s="61"/>
      <c r="X90" s="61"/>
      <c r="Y90" s="61"/>
      <c r="Z90" s="61"/>
      <c r="AA90" s="61"/>
      <c r="AB90" s="61"/>
    </row>
    <row r="91" spans="1:28" s="65" customFormat="1">
      <c r="A91" s="64">
        <f t="shared" si="1"/>
        <v>41729</v>
      </c>
      <c r="B91" s="62"/>
      <c r="C91" s="62"/>
      <c r="D91" s="62"/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2"/>
      <c r="U91" s="62"/>
      <c r="V91" s="62"/>
      <c r="W91" s="62"/>
      <c r="X91" s="62"/>
      <c r="Y91" s="62"/>
      <c r="Z91" s="62"/>
      <c r="AA91" s="62"/>
      <c r="AB91" s="62"/>
    </row>
    <row r="92" spans="1:28">
      <c r="A92" s="57">
        <f t="shared" si="1"/>
        <v>41730</v>
      </c>
      <c r="B92" s="62"/>
      <c r="C92" s="62"/>
      <c r="D92" s="62"/>
      <c r="E92" s="62"/>
      <c r="F92" s="62"/>
      <c r="G92" s="62"/>
      <c r="H92" s="62"/>
      <c r="I92" s="62"/>
      <c r="J92" s="62"/>
      <c r="K92" s="62"/>
      <c r="L92" s="62"/>
      <c r="M92" s="62"/>
      <c r="N92" s="62"/>
      <c r="O92" s="62"/>
      <c r="P92" s="63"/>
      <c r="Q92" s="63"/>
      <c r="R92" s="63"/>
      <c r="S92" s="63"/>
      <c r="T92" s="63"/>
      <c r="U92" s="63"/>
      <c r="V92" s="63"/>
      <c r="W92" s="63"/>
      <c r="X92" s="63"/>
      <c r="Y92" s="63"/>
      <c r="Z92" s="63"/>
      <c r="AA92" s="63"/>
      <c r="AB92" s="63"/>
    </row>
    <row r="93" spans="1:28">
      <c r="A93" s="57">
        <f t="shared" si="1"/>
        <v>41731</v>
      </c>
      <c r="B93" s="62"/>
      <c r="C93" s="62"/>
      <c r="D93" s="62"/>
      <c r="E93" s="62"/>
      <c r="F93" s="62"/>
      <c r="G93" s="62"/>
      <c r="H93" s="62"/>
      <c r="I93" s="62"/>
      <c r="J93" s="62"/>
      <c r="K93" s="62"/>
      <c r="L93" s="62"/>
      <c r="M93" s="62"/>
      <c r="N93" s="62"/>
      <c r="O93" s="62"/>
      <c r="P93" s="62"/>
      <c r="Q93" s="62"/>
      <c r="R93" s="62"/>
      <c r="S93" s="62"/>
      <c r="T93" s="62"/>
      <c r="U93" s="62"/>
      <c r="V93" s="62"/>
      <c r="W93" s="62"/>
      <c r="X93" s="62"/>
      <c r="Y93" s="62"/>
      <c r="Z93" s="62"/>
      <c r="AA93" s="62"/>
      <c r="AB93" s="62"/>
    </row>
    <row r="94" spans="1:28">
      <c r="A94" s="57">
        <f t="shared" si="1"/>
        <v>41732</v>
      </c>
      <c r="B94" s="62"/>
      <c r="C94" s="62"/>
      <c r="D94" s="62"/>
      <c r="E94" s="62"/>
      <c r="F94" s="62"/>
      <c r="G94" s="62"/>
      <c r="H94" s="62"/>
      <c r="I94" s="62"/>
      <c r="J94" s="62"/>
      <c r="K94" s="62"/>
      <c r="L94" s="62"/>
      <c r="M94" s="62"/>
      <c r="N94" s="62"/>
      <c r="O94" s="62"/>
      <c r="P94" s="63"/>
      <c r="Q94" s="63"/>
      <c r="R94" s="63"/>
      <c r="S94" s="63"/>
      <c r="T94" s="63"/>
      <c r="U94" s="63"/>
      <c r="V94" s="63"/>
      <c r="W94" s="63"/>
      <c r="X94" s="63"/>
      <c r="Y94" s="63"/>
      <c r="Z94" s="63"/>
      <c r="AA94" s="63"/>
      <c r="AB94" s="63"/>
    </row>
    <row r="95" spans="1:28">
      <c r="A95" s="57">
        <f t="shared" si="1"/>
        <v>41733</v>
      </c>
      <c r="B95" s="62"/>
      <c r="C95" s="62"/>
      <c r="D95" s="62"/>
      <c r="E95" s="62"/>
      <c r="F95" s="62"/>
      <c r="G95" s="62"/>
      <c r="H95" s="62"/>
      <c r="I95" s="62"/>
      <c r="J95" s="62"/>
      <c r="K95" s="62"/>
      <c r="L95" s="62"/>
      <c r="M95" s="62"/>
      <c r="N95" s="62"/>
      <c r="O95" s="62"/>
      <c r="P95" s="62"/>
      <c r="Q95" s="62"/>
      <c r="R95" s="62"/>
      <c r="S95" s="62"/>
      <c r="T95" s="62"/>
      <c r="U95" s="62"/>
      <c r="V95" s="62"/>
      <c r="W95" s="62"/>
      <c r="X95" s="62"/>
      <c r="Y95" s="62"/>
      <c r="Z95" s="62"/>
      <c r="AA95" s="62"/>
      <c r="AB95" s="62"/>
    </row>
    <row r="96" spans="1:28">
      <c r="A96" s="66">
        <f t="shared" si="1"/>
        <v>41734</v>
      </c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61"/>
      <c r="Q96" s="61"/>
      <c r="R96" s="61"/>
      <c r="S96" s="61"/>
      <c r="T96" s="61"/>
      <c r="U96" s="61"/>
      <c r="V96" s="61"/>
      <c r="W96" s="61"/>
      <c r="X96" s="61"/>
      <c r="Y96" s="61"/>
      <c r="Z96" s="61"/>
      <c r="AA96" s="61"/>
      <c r="AB96" s="61"/>
    </row>
    <row r="97" spans="1:28">
      <c r="A97" s="66">
        <f t="shared" si="1"/>
        <v>41735</v>
      </c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  <c r="N97" s="48"/>
      <c r="O97" s="48"/>
      <c r="P97" s="48"/>
      <c r="Q97" s="48"/>
      <c r="R97" s="48"/>
      <c r="S97" s="48"/>
      <c r="T97" s="48"/>
      <c r="U97" s="48"/>
      <c r="V97" s="48"/>
      <c r="W97" s="48"/>
      <c r="X97" s="48"/>
      <c r="Y97" s="48"/>
      <c r="Z97" s="48"/>
      <c r="AA97" s="48"/>
      <c r="AB97" s="48"/>
    </row>
    <row r="98" spans="1:28">
      <c r="A98" s="57">
        <f t="shared" si="1"/>
        <v>41736</v>
      </c>
      <c r="B98" s="62"/>
      <c r="C98" s="62"/>
      <c r="D98" s="62"/>
      <c r="E98" s="62"/>
      <c r="F98" s="62"/>
      <c r="G98" s="62"/>
      <c r="H98" s="62"/>
      <c r="I98" s="62"/>
      <c r="J98" s="62"/>
      <c r="K98" s="62"/>
      <c r="L98" s="62"/>
      <c r="M98" s="62"/>
      <c r="N98" s="62"/>
      <c r="O98" s="62"/>
      <c r="P98" s="63"/>
      <c r="Q98" s="63"/>
      <c r="R98" s="63"/>
      <c r="S98" s="63"/>
      <c r="T98" s="63"/>
      <c r="U98" s="63"/>
      <c r="V98" s="63"/>
      <c r="W98" s="63"/>
      <c r="X98" s="63"/>
      <c r="Y98" s="63"/>
      <c r="Z98" s="63"/>
      <c r="AA98" s="63"/>
      <c r="AB98" s="63"/>
    </row>
    <row r="99" spans="1:28">
      <c r="A99" s="57">
        <f t="shared" si="1"/>
        <v>41737</v>
      </c>
      <c r="B99" s="62"/>
      <c r="C99" s="62"/>
      <c r="D99" s="62"/>
      <c r="E99" s="62"/>
      <c r="F99" s="62"/>
      <c r="G99" s="62"/>
      <c r="H99" s="62"/>
      <c r="I99" s="62"/>
      <c r="J99" s="62"/>
      <c r="K99" s="62"/>
      <c r="L99" s="62"/>
      <c r="M99" s="62"/>
      <c r="N99" s="62"/>
      <c r="O99" s="62"/>
      <c r="P99" s="62"/>
      <c r="Q99" s="62"/>
      <c r="R99" s="62"/>
      <c r="S99" s="62"/>
      <c r="T99" s="62"/>
      <c r="U99" s="62"/>
      <c r="V99" s="62"/>
      <c r="W99" s="62"/>
      <c r="X99" s="62"/>
      <c r="Y99" s="62"/>
      <c r="Z99" s="62"/>
      <c r="AA99" s="62"/>
      <c r="AB99" s="62"/>
    </row>
    <row r="100" spans="1:28">
      <c r="A100" s="57">
        <f t="shared" si="1"/>
        <v>41738</v>
      </c>
      <c r="B100" s="62"/>
      <c r="C100" s="62"/>
      <c r="D100" s="62"/>
      <c r="E100" s="62"/>
      <c r="F100" s="62"/>
      <c r="G100" s="62"/>
      <c r="H100" s="62"/>
      <c r="I100" s="62"/>
      <c r="J100" s="62"/>
      <c r="K100" s="62"/>
      <c r="L100" s="62"/>
      <c r="M100" s="62"/>
      <c r="N100" s="62"/>
      <c r="O100" s="62"/>
      <c r="P100" s="63"/>
      <c r="Q100" s="63"/>
      <c r="R100" s="63"/>
      <c r="S100" s="63"/>
      <c r="T100" s="63"/>
      <c r="U100" s="63"/>
      <c r="V100" s="63"/>
      <c r="W100" s="63"/>
      <c r="X100" s="63"/>
      <c r="Y100" s="63"/>
      <c r="Z100" s="63"/>
      <c r="AA100" s="63"/>
      <c r="AB100" s="63"/>
    </row>
    <row r="101" spans="1:28">
      <c r="A101" s="57">
        <f t="shared" si="1"/>
        <v>41739</v>
      </c>
      <c r="B101" s="62"/>
      <c r="C101" s="62"/>
      <c r="D101" s="62"/>
      <c r="E101" s="62"/>
      <c r="F101" s="62"/>
      <c r="G101" s="62"/>
      <c r="H101" s="62"/>
      <c r="I101" s="62"/>
      <c r="J101" s="62"/>
      <c r="K101" s="62"/>
      <c r="L101" s="62"/>
      <c r="M101" s="62"/>
      <c r="N101" s="62"/>
      <c r="O101" s="62"/>
      <c r="P101" s="62"/>
      <c r="Q101" s="62"/>
      <c r="R101" s="62"/>
      <c r="S101" s="62"/>
      <c r="T101" s="62"/>
      <c r="U101" s="62"/>
      <c r="V101" s="62"/>
      <c r="W101" s="62"/>
      <c r="X101" s="62"/>
      <c r="Y101" s="62"/>
      <c r="Z101" s="62"/>
      <c r="AA101" s="62"/>
      <c r="AB101" s="62"/>
    </row>
    <row r="102" spans="1:28">
      <c r="A102" s="57">
        <f t="shared" si="1"/>
        <v>41740</v>
      </c>
      <c r="B102" s="62"/>
      <c r="C102" s="62"/>
      <c r="D102" s="62"/>
      <c r="E102" s="62"/>
      <c r="F102" s="62"/>
      <c r="G102" s="62"/>
      <c r="H102" s="62"/>
      <c r="I102" s="62"/>
      <c r="J102" s="62"/>
      <c r="K102" s="62"/>
      <c r="L102" s="62"/>
      <c r="M102" s="62"/>
      <c r="N102" s="62"/>
      <c r="O102" s="62"/>
      <c r="P102" s="63"/>
      <c r="Q102" s="63"/>
      <c r="R102" s="63"/>
      <c r="S102" s="63"/>
      <c r="T102" s="63"/>
      <c r="U102" s="63"/>
      <c r="V102" s="63"/>
      <c r="W102" s="63"/>
      <c r="X102" s="63"/>
      <c r="Y102" s="63"/>
      <c r="Z102" s="63"/>
      <c r="AA102" s="63"/>
      <c r="AB102" s="63"/>
    </row>
    <row r="103" spans="1:28">
      <c r="A103" s="66">
        <f t="shared" si="1"/>
        <v>41741</v>
      </c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  <c r="Z103" s="48"/>
      <c r="AA103" s="48"/>
      <c r="AB103" s="48"/>
    </row>
    <row r="104" spans="1:28">
      <c r="A104" s="66">
        <f t="shared" si="1"/>
        <v>41742</v>
      </c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61"/>
      <c r="Q104" s="61"/>
      <c r="R104" s="61"/>
      <c r="S104" s="61"/>
      <c r="T104" s="61"/>
      <c r="U104" s="61"/>
      <c r="V104" s="61"/>
      <c r="W104" s="61"/>
      <c r="X104" s="61"/>
      <c r="Y104" s="61"/>
      <c r="Z104" s="61"/>
      <c r="AA104" s="61"/>
      <c r="AB104" s="61"/>
    </row>
    <row r="105" spans="1:28">
      <c r="A105" s="57">
        <f t="shared" si="1"/>
        <v>41743</v>
      </c>
      <c r="B105" s="62"/>
      <c r="C105" s="62"/>
      <c r="D105" s="62"/>
      <c r="E105" s="62"/>
      <c r="F105" s="62"/>
      <c r="G105" s="62"/>
      <c r="H105" s="62"/>
      <c r="I105" s="62"/>
      <c r="J105" s="62"/>
      <c r="K105" s="62"/>
      <c r="L105" s="62"/>
      <c r="M105" s="62"/>
      <c r="N105" s="62"/>
      <c r="O105" s="62"/>
      <c r="P105" s="62"/>
      <c r="Q105" s="62"/>
      <c r="R105" s="62"/>
      <c r="S105" s="62"/>
      <c r="T105" s="62"/>
      <c r="U105" s="62"/>
      <c r="V105" s="62"/>
      <c r="W105" s="62"/>
      <c r="X105" s="62"/>
      <c r="Y105" s="62"/>
      <c r="Z105" s="62"/>
      <c r="AA105" s="62"/>
      <c r="AB105" s="62"/>
    </row>
    <row r="106" spans="1:28">
      <c r="A106" s="57">
        <f t="shared" si="1"/>
        <v>41744</v>
      </c>
      <c r="B106" s="62"/>
      <c r="C106" s="62"/>
      <c r="D106" s="62"/>
      <c r="E106" s="62"/>
      <c r="F106" s="62"/>
      <c r="G106" s="62"/>
      <c r="H106" s="62"/>
      <c r="I106" s="62"/>
      <c r="J106" s="62"/>
      <c r="K106" s="62"/>
      <c r="L106" s="62"/>
      <c r="M106" s="62"/>
      <c r="N106" s="62"/>
      <c r="O106" s="62"/>
      <c r="P106" s="63"/>
      <c r="Q106" s="63"/>
      <c r="R106" s="63"/>
      <c r="S106" s="63"/>
      <c r="T106" s="63"/>
      <c r="U106" s="63"/>
      <c r="V106" s="63"/>
      <c r="W106" s="63"/>
      <c r="X106" s="63"/>
      <c r="Y106" s="63"/>
      <c r="Z106" s="63"/>
      <c r="AA106" s="63"/>
      <c r="AB106" s="63"/>
    </row>
    <row r="107" spans="1:28">
      <c r="A107" s="57">
        <f t="shared" si="1"/>
        <v>41745</v>
      </c>
      <c r="B107" s="62"/>
      <c r="C107" s="62"/>
      <c r="D107" s="62"/>
      <c r="E107" s="62"/>
      <c r="F107" s="62"/>
      <c r="G107" s="62"/>
      <c r="H107" s="62"/>
      <c r="I107" s="62"/>
      <c r="J107" s="62"/>
      <c r="K107" s="62"/>
      <c r="L107" s="62"/>
      <c r="M107" s="62"/>
      <c r="N107" s="62"/>
      <c r="O107" s="62"/>
      <c r="P107" s="62"/>
      <c r="Q107" s="62"/>
      <c r="R107" s="62"/>
      <c r="S107" s="62"/>
      <c r="T107" s="62"/>
      <c r="U107" s="62"/>
      <c r="V107" s="62"/>
      <c r="W107" s="62"/>
      <c r="X107" s="62"/>
      <c r="Y107" s="62"/>
      <c r="Z107" s="62"/>
      <c r="AA107" s="62"/>
      <c r="AB107" s="62"/>
    </row>
    <row r="108" spans="1:28">
      <c r="A108" s="57">
        <f t="shared" si="1"/>
        <v>41746</v>
      </c>
      <c r="B108" s="62"/>
      <c r="C108" s="62"/>
      <c r="D108" s="62"/>
      <c r="E108" s="62"/>
      <c r="F108" s="62"/>
      <c r="G108" s="62"/>
      <c r="H108" s="62"/>
      <c r="I108" s="62"/>
      <c r="J108" s="62"/>
      <c r="K108" s="62"/>
      <c r="L108" s="62"/>
      <c r="M108" s="62"/>
      <c r="N108" s="62"/>
      <c r="O108" s="62"/>
      <c r="P108" s="63"/>
      <c r="Q108" s="63"/>
      <c r="R108" s="63"/>
      <c r="S108" s="63"/>
      <c r="T108" s="63"/>
      <c r="U108" s="63"/>
      <c r="V108" s="63"/>
      <c r="W108" s="63"/>
      <c r="X108" s="63"/>
      <c r="Y108" s="63"/>
      <c r="Z108" s="63"/>
      <c r="AA108" s="63"/>
      <c r="AB108" s="63"/>
    </row>
    <row r="109" spans="1:28">
      <c r="A109" s="57">
        <f t="shared" si="1"/>
        <v>41747</v>
      </c>
      <c r="B109" s="62"/>
      <c r="C109" s="62"/>
      <c r="D109" s="62"/>
      <c r="E109" s="62"/>
      <c r="F109" s="62"/>
      <c r="G109" s="62"/>
      <c r="H109" s="62"/>
      <c r="I109" s="62"/>
      <c r="J109" s="62"/>
      <c r="K109" s="62"/>
      <c r="L109" s="62"/>
      <c r="M109" s="62"/>
      <c r="N109" s="62"/>
      <c r="O109" s="62"/>
      <c r="P109" s="62"/>
      <c r="Q109" s="62"/>
      <c r="R109" s="62"/>
      <c r="S109" s="62"/>
      <c r="T109" s="62"/>
      <c r="U109" s="62"/>
      <c r="V109" s="62"/>
      <c r="W109" s="62"/>
      <c r="X109" s="62"/>
      <c r="Y109" s="62"/>
      <c r="Z109" s="62"/>
      <c r="AA109" s="62"/>
      <c r="AB109" s="62"/>
    </row>
    <row r="110" spans="1:28">
      <c r="A110" s="66">
        <f t="shared" si="1"/>
        <v>41748</v>
      </c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61"/>
      <c r="Q110" s="61"/>
      <c r="R110" s="61"/>
      <c r="S110" s="61"/>
      <c r="T110" s="61"/>
      <c r="U110" s="61"/>
      <c r="V110" s="61"/>
      <c r="W110" s="61"/>
      <c r="X110" s="61"/>
      <c r="Y110" s="61"/>
      <c r="Z110" s="61"/>
      <c r="AA110" s="61"/>
      <c r="AB110" s="61"/>
    </row>
    <row r="111" spans="1:28">
      <c r="A111" s="66">
        <f t="shared" si="1"/>
        <v>41749</v>
      </c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48"/>
      <c r="T111" s="48"/>
      <c r="U111" s="48"/>
      <c r="V111" s="48"/>
      <c r="W111" s="48"/>
      <c r="X111" s="48"/>
      <c r="Y111" s="48"/>
      <c r="Z111" s="48"/>
      <c r="AA111" s="48"/>
      <c r="AB111" s="48"/>
    </row>
    <row r="112" spans="1:28">
      <c r="A112" s="57">
        <f t="shared" si="1"/>
        <v>41750</v>
      </c>
      <c r="B112" s="62"/>
      <c r="C112" s="62"/>
      <c r="D112" s="62"/>
      <c r="E112" s="62"/>
      <c r="F112" s="62"/>
      <c r="G112" s="62"/>
      <c r="H112" s="62"/>
      <c r="I112" s="62"/>
      <c r="J112" s="62"/>
      <c r="K112" s="62"/>
      <c r="L112" s="62"/>
      <c r="M112" s="62"/>
      <c r="N112" s="62"/>
      <c r="O112" s="62"/>
      <c r="P112" s="63"/>
      <c r="Q112" s="63"/>
      <c r="R112" s="63"/>
      <c r="S112" s="63"/>
      <c r="T112" s="63"/>
      <c r="U112" s="63"/>
      <c r="V112" s="63"/>
      <c r="W112" s="63"/>
      <c r="X112" s="63"/>
      <c r="Y112" s="63"/>
      <c r="Z112" s="63"/>
      <c r="AA112" s="63"/>
      <c r="AB112" s="63"/>
    </row>
    <row r="113" spans="1:28">
      <c r="A113" s="57">
        <f t="shared" si="1"/>
        <v>41751</v>
      </c>
      <c r="B113" s="62"/>
      <c r="C113" s="62"/>
      <c r="D113" s="62"/>
      <c r="E113" s="62"/>
      <c r="F113" s="62"/>
      <c r="G113" s="62"/>
      <c r="H113" s="62"/>
      <c r="I113" s="62"/>
      <c r="J113" s="62"/>
      <c r="K113" s="62"/>
      <c r="L113" s="62"/>
      <c r="M113" s="62"/>
      <c r="N113" s="62"/>
      <c r="O113" s="62"/>
      <c r="P113" s="62"/>
      <c r="Q113" s="62"/>
      <c r="R113" s="62"/>
      <c r="S113" s="62"/>
      <c r="T113" s="62"/>
      <c r="U113" s="62"/>
      <c r="V113" s="62"/>
      <c r="W113" s="62"/>
      <c r="X113" s="62"/>
      <c r="Y113" s="62"/>
      <c r="Z113" s="62"/>
      <c r="AA113" s="62"/>
      <c r="AB113" s="62"/>
    </row>
    <row r="114" spans="1:28">
      <c r="A114" s="57">
        <f t="shared" si="1"/>
        <v>41752</v>
      </c>
      <c r="B114" s="62"/>
      <c r="C114" s="62"/>
      <c r="D114" s="62"/>
      <c r="E114" s="62"/>
      <c r="F114" s="62"/>
      <c r="G114" s="62"/>
      <c r="H114" s="62"/>
      <c r="I114" s="62"/>
      <c r="J114" s="62"/>
      <c r="K114" s="62"/>
      <c r="L114" s="62"/>
      <c r="M114" s="62"/>
      <c r="N114" s="62"/>
      <c r="O114" s="62"/>
      <c r="P114" s="63"/>
      <c r="Q114" s="63"/>
      <c r="R114" s="63"/>
      <c r="S114" s="63"/>
      <c r="T114" s="63"/>
      <c r="U114" s="63"/>
      <c r="V114" s="63"/>
      <c r="W114" s="63"/>
      <c r="X114" s="63"/>
      <c r="Y114" s="63"/>
      <c r="Z114" s="63"/>
      <c r="AA114" s="63"/>
      <c r="AB114" s="63"/>
    </row>
    <row r="115" spans="1:28">
      <c r="A115" s="57">
        <f t="shared" si="1"/>
        <v>41753</v>
      </c>
      <c r="B115" s="62"/>
      <c r="C115" s="62"/>
      <c r="D115" s="62"/>
      <c r="E115" s="62"/>
      <c r="F115" s="62"/>
      <c r="G115" s="62"/>
      <c r="H115" s="62"/>
      <c r="I115" s="62"/>
      <c r="J115" s="62"/>
      <c r="K115" s="62"/>
      <c r="L115" s="62"/>
      <c r="M115" s="62"/>
      <c r="N115" s="62"/>
      <c r="O115" s="62"/>
      <c r="P115" s="62"/>
      <c r="Q115" s="62"/>
      <c r="R115" s="62"/>
      <c r="S115" s="62"/>
      <c r="T115" s="62"/>
      <c r="U115" s="62"/>
      <c r="V115" s="62"/>
      <c r="W115" s="62"/>
      <c r="X115" s="62"/>
      <c r="Y115" s="62"/>
      <c r="Z115" s="62"/>
      <c r="AA115" s="62"/>
      <c r="AB115" s="62"/>
    </row>
    <row r="116" spans="1:28">
      <c r="A116" s="66">
        <f t="shared" si="1"/>
        <v>41754</v>
      </c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61"/>
      <c r="Q116" s="61"/>
      <c r="R116" s="61"/>
      <c r="S116" s="61"/>
      <c r="T116" s="61"/>
      <c r="U116" s="61"/>
      <c r="V116" s="61"/>
      <c r="W116" s="61"/>
      <c r="X116" s="61"/>
      <c r="Y116" s="61"/>
      <c r="Z116" s="61"/>
      <c r="AA116" s="61"/>
      <c r="AB116" s="61"/>
    </row>
    <row r="117" spans="1:28">
      <c r="A117" s="66">
        <f t="shared" si="1"/>
        <v>41755</v>
      </c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8"/>
      <c r="Z117" s="48"/>
      <c r="AA117" s="48"/>
      <c r="AB117" s="48"/>
    </row>
    <row r="118" spans="1:28">
      <c r="A118" s="66">
        <f t="shared" si="1"/>
        <v>41756</v>
      </c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61"/>
      <c r="Q118" s="61"/>
      <c r="R118" s="61"/>
      <c r="S118" s="61"/>
      <c r="T118" s="61"/>
      <c r="U118" s="61"/>
      <c r="V118" s="61"/>
      <c r="W118" s="61"/>
      <c r="X118" s="61"/>
      <c r="Y118" s="61"/>
      <c r="Z118" s="61"/>
      <c r="AA118" s="61"/>
      <c r="AB118" s="61"/>
    </row>
    <row r="119" spans="1:28">
      <c r="A119" s="66">
        <f t="shared" si="1"/>
        <v>41757</v>
      </c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8"/>
      <c r="U119" s="48"/>
      <c r="V119" s="48"/>
      <c r="W119" s="48"/>
      <c r="X119" s="48"/>
      <c r="Y119" s="48"/>
      <c r="Z119" s="48"/>
      <c r="AA119" s="48"/>
      <c r="AB119" s="48"/>
    </row>
    <row r="120" spans="1:28">
      <c r="A120" s="57">
        <f t="shared" si="1"/>
        <v>41758</v>
      </c>
      <c r="B120" s="62"/>
      <c r="C120" s="62"/>
      <c r="D120" s="62"/>
      <c r="E120" s="62"/>
      <c r="F120" s="62"/>
      <c r="G120" s="62"/>
      <c r="H120" s="62"/>
      <c r="I120" s="62"/>
      <c r="J120" s="62"/>
      <c r="K120" s="62"/>
      <c r="L120" s="62"/>
      <c r="M120" s="62"/>
      <c r="N120" s="62"/>
      <c r="O120" s="62"/>
      <c r="P120" s="63"/>
      <c r="Q120" s="63"/>
      <c r="R120" s="63"/>
      <c r="S120" s="63"/>
      <c r="T120" s="63"/>
      <c r="U120" s="63"/>
      <c r="V120" s="63"/>
      <c r="W120" s="63"/>
      <c r="X120" s="63"/>
      <c r="Y120" s="63"/>
      <c r="Z120" s="63"/>
      <c r="AA120" s="63"/>
      <c r="AB120" s="63"/>
    </row>
    <row r="121" spans="1:28">
      <c r="A121" s="57">
        <f t="shared" si="1"/>
        <v>41759</v>
      </c>
      <c r="B121" s="62"/>
      <c r="C121" s="62"/>
      <c r="D121" s="62"/>
      <c r="E121" s="62"/>
      <c r="F121" s="62"/>
      <c r="G121" s="62"/>
      <c r="H121" s="62"/>
      <c r="I121" s="62"/>
      <c r="J121" s="62"/>
      <c r="K121" s="62"/>
      <c r="L121" s="62"/>
      <c r="M121" s="62"/>
      <c r="N121" s="62"/>
      <c r="O121" s="62"/>
      <c r="P121" s="63"/>
      <c r="Q121" s="63"/>
      <c r="R121" s="63"/>
      <c r="S121" s="63"/>
      <c r="T121" s="63"/>
      <c r="U121" s="63"/>
      <c r="V121" s="63"/>
      <c r="W121" s="63"/>
      <c r="X121" s="63"/>
      <c r="Y121" s="63"/>
      <c r="Z121" s="63"/>
      <c r="AA121" s="63"/>
      <c r="AB121" s="63"/>
    </row>
    <row r="122" spans="1:28">
      <c r="A122" s="66">
        <f t="shared" si="1"/>
        <v>41760</v>
      </c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61"/>
      <c r="Q122" s="61"/>
      <c r="R122" s="61"/>
      <c r="S122" s="61"/>
      <c r="T122" s="61"/>
      <c r="U122" s="61"/>
      <c r="V122" s="61"/>
      <c r="W122" s="61"/>
      <c r="X122" s="61"/>
      <c r="Y122" s="61"/>
      <c r="Z122" s="61"/>
      <c r="AA122" s="61"/>
      <c r="AB122" s="61"/>
    </row>
    <row r="123" spans="1:28" s="65" customFormat="1">
      <c r="A123" s="64">
        <f t="shared" si="1"/>
        <v>41761</v>
      </c>
      <c r="B123" s="62"/>
      <c r="C123" s="62"/>
      <c r="D123" s="62"/>
      <c r="E123" s="62"/>
      <c r="F123" s="62"/>
      <c r="G123" s="62"/>
      <c r="H123" s="62"/>
      <c r="I123" s="62"/>
      <c r="J123" s="62"/>
      <c r="K123" s="62"/>
      <c r="L123" s="62"/>
      <c r="M123" s="62"/>
      <c r="N123" s="62"/>
      <c r="O123" s="62"/>
      <c r="P123" s="63"/>
      <c r="Q123" s="63"/>
      <c r="R123" s="63"/>
      <c r="S123" s="63"/>
      <c r="T123" s="63"/>
      <c r="U123" s="63"/>
      <c r="V123" s="63"/>
      <c r="W123" s="63"/>
      <c r="X123" s="63"/>
      <c r="Y123" s="63"/>
      <c r="Z123" s="63"/>
      <c r="AA123" s="63"/>
      <c r="AB123" s="63"/>
    </row>
    <row r="124" spans="1:28">
      <c r="A124" s="66">
        <f t="shared" si="1"/>
        <v>41762</v>
      </c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61"/>
      <c r="Q124" s="61"/>
      <c r="R124" s="61"/>
      <c r="S124" s="61"/>
      <c r="T124" s="61"/>
      <c r="U124" s="61"/>
      <c r="V124" s="61"/>
      <c r="W124" s="61"/>
      <c r="X124" s="61"/>
      <c r="Y124" s="61"/>
      <c r="Z124" s="61"/>
      <c r="AA124" s="61"/>
      <c r="AB124" s="61"/>
    </row>
    <row r="125" spans="1:28">
      <c r="A125" s="66">
        <f t="shared" si="1"/>
        <v>41763</v>
      </c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61"/>
      <c r="Q125" s="61"/>
      <c r="R125" s="61"/>
      <c r="S125" s="61"/>
      <c r="T125" s="61"/>
      <c r="U125" s="61"/>
      <c r="V125" s="61"/>
      <c r="W125" s="61"/>
      <c r="X125" s="61"/>
      <c r="Y125" s="61"/>
      <c r="Z125" s="61"/>
      <c r="AA125" s="61"/>
      <c r="AB125" s="61"/>
    </row>
    <row r="126" spans="1:28" s="65" customFormat="1">
      <c r="A126" s="64">
        <f t="shared" si="1"/>
        <v>41764</v>
      </c>
      <c r="B126" s="62"/>
      <c r="C126" s="62"/>
      <c r="D126" s="62"/>
      <c r="E126" s="62"/>
      <c r="F126" s="62"/>
      <c r="G126" s="62"/>
      <c r="H126" s="62"/>
      <c r="I126" s="62"/>
      <c r="J126" s="62"/>
      <c r="K126" s="62"/>
      <c r="L126" s="62"/>
      <c r="M126" s="62"/>
      <c r="N126" s="62"/>
      <c r="O126" s="62"/>
      <c r="P126" s="63"/>
      <c r="Q126" s="63"/>
      <c r="R126" s="63"/>
      <c r="S126" s="63"/>
      <c r="T126" s="63"/>
      <c r="U126" s="63"/>
      <c r="V126" s="63"/>
      <c r="W126" s="63"/>
      <c r="X126" s="63"/>
      <c r="Y126" s="63"/>
      <c r="Z126" s="63"/>
      <c r="AA126" s="63"/>
      <c r="AB126" s="63"/>
    </row>
    <row r="127" spans="1:28" s="65" customFormat="1">
      <c r="A127" s="64">
        <f t="shared" si="1"/>
        <v>41765</v>
      </c>
      <c r="B127" s="62"/>
      <c r="C127" s="62"/>
      <c r="D127" s="62"/>
      <c r="E127" s="62"/>
      <c r="F127" s="62"/>
      <c r="G127" s="62"/>
      <c r="H127" s="62"/>
      <c r="I127" s="62"/>
      <c r="J127" s="62"/>
      <c r="K127" s="62"/>
      <c r="L127" s="62"/>
      <c r="M127" s="62"/>
      <c r="N127" s="62"/>
      <c r="O127" s="62"/>
      <c r="P127" s="63"/>
      <c r="Q127" s="63"/>
      <c r="R127" s="63"/>
      <c r="S127" s="63"/>
      <c r="T127" s="63"/>
      <c r="U127" s="63"/>
      <c r="V127" s="63"/>
      <c r="W127" s="63"/>
      <c r="X127" s="63"/>
      <c r="Y127" s="63"/>
      <c r="Z127" s="63"/>
      <c r="AA127" s="63"/>
      <c r="AB127" s="63"/>
    </row>
    <row r="128" spans="1:28" s="65" customFormat="1">
      <c r="A128" s="64">
        <f t="shared" si="1"/>
        <v>41766</v>
      </c>
      <c r="B128" s="62"/>
      <c r="C128" s="62"/>
      <c r="D128" s="62"/>
      <c r="E128" s="62"/>
      <c r="F128" s="62"/>
      <c r="G128" s="62"/>
      <c r="H128" s="62"/>
      <c r="I128" s="62"/>
      <c r="J128" s="62"/>
      <c r="K128" s="62"/>
      <c r="L128" s="62"/>
      <c r="M128" s="62"/>
      <c r="N128" s="62"/>
      <c r="O128" s="62"/>
      <c r="P128" s="63"/>
      <c r="Q128" s="63"/>
      <c r="R128" s="63"/>
      <c r="S128" s="63"/>
      <c r="T128" s="63"/>
      <c r="U128" s="63"/>
      <c r="V128" s="63"/>
      <c r="W128" s="63"/>
      <c r="X128" s="63"/>
      <c r="Y128" s="63"/>
      <c r="Z128" s="63"/>
      <c r="AA128" s="63"/>
      <c r="AB128" s="63"/>
    </row>
    <row r="129" spans="1:28" s="68" customFormat="1">
      <c r="A129" s="66">
        <f t="shared" si="1"/>
        <v>41767</v>
      </c>
      <c r="B129" s="60"/>
      <c r="C129" s="60"/>
      <c r="D129" s="60"/>
      <c r="E129" s="60"/>
      <c r="F129" s="60"/>
      <c r="G129" s="60"/>
      <c r="H129" s="60"/>
      <c r="I129" s="60"/>
      <c r="J129" s="60"/>
      <c r="K129" s="60"/>
      <c r="L129" s="60"/>
      <c r="M129" s="60"/>
      <c r="N129" s="60"/>
      <c r="O129" s="60"/>
      <c r="P129" s="67"/>
      <c r="Q129" s="67"/>
      <c r="R129" s="67"/>
      <c r="S129" s="67"/>
      <c r="T129" s="67"/>
      <c r="U129" s="67"/>
      <c r="V129" s="67"/>
      <c r="W129" s="67"/>
      <c r="X129" s="67"/>
      <c r="Y129" s="67"/>
      <c r="Z129" s="67"/>
      <c r="AA129" s="67"/>
      <c r="AB129" s="67"/>
    </row>
    <row r="130" spans="1:28" s="65" customFormat="1">
      <c r="A130" s="64">
        <f t="shared" si="1"/>
        <v>41768</v>
      </c>
      <c r="B130" s="62"/>
      <c r="C130" s="62"/>
      <c r="D130" s="62"/>
      <c r="E130" s="62"/>
      <c r="F130" s="62"/>
      <c r="G130" s="62"/>
      <c r="H130" s="62"/>
      <c r="I130" s="62"/>
      <c r="J130" s="62"/>
      <c r="K130" s="62"/>
      <c r="L130" s="62"/>
      <c r="M130" s="62"/>
      <c r="N130" s="62"/>
      <c r="O130" s="62"/>
      <c r="P130" s="63"/>
      <c r="Q130" s="63"/>
      <c r="R130" s="63"/>
      <c r="S130" s="63"/>
      <c r="T130" s="63"/>
      <c r="U130" s="63"/>
      <c r="V130" s="63"/>
      <c r="W130" s="63"/>
      <c r="X130" s="63"/>
      <c r="Y130" s="63"/>
      <c r="Z130" s="63"/>
      <c r="AA130" s="63"/>
      <c r="AB130" s="63"/>
    </row>
    <row r="131" spans="1:28" s="65" customFormat="1">
      <c r="A131" s="64">
        <f t="shared" si="1"/>
        <v>41769</v>
      </c>
      <c r="B131" s="62"/>
      <c r="C131" s="62"/>
      <c r="D131" s="62"/>
      <c r="E131" s="62"/>
      <c r="F131" s="62"/>
      <c r="G131" s="62"/>
      <c r="H131" s="62"/>
      <c r="I131" s="62"/>
      <c r="J131" s="62"/>
      <c r="K131" s="62"/>
      <c r="L131" s="62"/>
      <c r="M131" s="62"/>
      <c r="N131" s="62"/>
      <c r="O131" s="62"/>
      <c r="P131" s="63"/>
      <c r="Q131" s="63"/>
      <c r="R131" s="63"/>
      <c r="S131" s="63"/>
      <c r="T131" s="63"/>
      <c r="U131" s="63"/>
      <c r="V131" s="63"/>
      <c r="W131" s="63"/>
      <c r="X131" s="63"/>
      <c r="Y131" s="63"/>
      <c r="Z131" s="63"/>
      <c r="AA131" s="63"/>
      <c r="AB131" s="63"/>
    </row>
    <row r="132" spans="1:28">
      <c r="A132" s="66">
        <f t="shared" ref="A132:A195" si="2">A131+1</f>
        <v>41770</v>
      </c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61"/>
      <c r="Q132" s="61"/>
      <c r="R132" s="61"/>
      <c r="S132" s="61"/>
      <c r="T132" s="61"/>
      <c r="U132" s="61"/>
      <c r="V132" s="61"/>
      <c r="W132" s="61"/>
      <c r="X132" s="61"/>
      <c r="Y132" s="61"/>
      <c r="Z132" s="61"/>
      <c r="AA132" s="61"/>
      <c r="AB132" s="61"/>
    </row>
    <row r="133" spans="1:28" s="65" customFormat="1">
      <c r="A133" s="64">
        <f t="shared" si="2"/>
        <v>41771</v>
      </c>
      <c r="B133" s="62"/>
      <c r="C133" s="62"/>
      <c r="D133" s="62"/>
      <c r="E133" s="62"/>
      <c r="F133" s="62"/>
      <c r="G133" s="62"/>
      <c r="H133" s="62"/>
      <c r="I133" s="62"/>
      <c r="J133" s="62"/>
      <c r="K133" s="62"/>
      <c r="L133" s="62"/>
      <c r="M133" s="62"/>
      <c r="N133" s="62"/>
      <c r="O133" s="62"/>
      <c r="P133" s="63"/>
      <c r="Q133" s="63"/>
      <c r="R133" s="63"/>
      <c r="S133" s="63"/>
      <c r="T133" s="63"/>
      <c r="U133" s="63"/>
      <c r="V133" s="63"/>
      <c r="W133" s="63"/>
      <c r="X133" s="63"/>
      <c r="Y133" s="63"/>
      <c r="Z133" s="63"/>
      <c r="AA133" s="63"/>
      <c r="AB133" s="63"/>
    </row>
    <row r="134" spans="1:28" s="65" customFormat="1">
      <c r="A134" s="64">
        <f t="shared" si="2"/>
        <v>41772</v>
      </c>
      <c r="B134" s="62"/>
      <c r="C134" s="62"/>
      <c r="D134" s="62"/>
      <c r="E134" s="62"/>
      <c r="F134" s="62"/>
      <c r="G134" s="62"/>
      <c r="H134" s="62"/>
      <c r="I134" s="62"/>
      <c r="J134" s="62"/>
      <c r="K134" s="62"/>
      <c r="L134" s="62"/>
      <c r="M134" s="62"/>
      <c r="N134" s="62"/>
      <c r="O134" s="62"/>
      <c r="P134" s="63"/>
      <c r="Q134" s="63"/>
      <c r="R134" s="63"/>
      <c r="S134" s="63"/>
      <c r="T134" s="63"/>
      <c r="U134" s="63"/>
      <c r="V134" s="63"/>
      <c r="W134" s="63"/>
      <c r="X134" s="63"/>
      <c r="Y134" s="63"/>
      <c r="Z134" s="63"/>
      <c r="AA134" s="63"/>
      <c r="AB134" s="63"/>
    </row>
    <row r="135" spans="1:28" s="65" customFormat="1">
      <c r="A135" s="64">
        <f t="shared" si="2"/>
        <v>41773</v>
      </c>
      <c r="B135" s="62"/>
      <c r="C135" s="62"/>
      <c r="D135" s="62"/>
      <c r="E135" s="62"/>
      <c r="F135" s="62"/>
      <c r="G135" s="62"/>
      <c r="H135" s="62"/>
      <c r="I135" s="62"/>
      <c r="J135" s="62"/>
      <c r="K135" s="62"/>
      <c r="L135" s="62"/>
      <c r="M135" s="62"/>
      <c r="N135" s="62"/>
      <c r="O135" s="62"/>
      <c r="P135" s="63"/>
      <c r="Q135" s="63"/>
      <c r="R135" s="63"/>
      <c r="S135" s="63"/>
      <c r="T135" s="63"/>
      <c r="U135" s="63"/>
      <c r="V135" s="63"/>
      <c r="W135" s="63"/>
      <c r="X135" s="63"/>
      <c r="Y135" s="63"/>
      <c r="Z135" s="63"/>
      <c r="AA135" s="63"/>
      <c r="AB135" s="63"/>
    </row>
    <row r="136" spans="1:28" s="65" customFormat="1">
      <c r="A136" s="64">
        <f t="shared" si="2"/>
        <v>41774</v>
      </c>
      <c r="B136" s="62"/>
      <c r="C136" s="62"/>
      <c r="D136" s="62"/>
      <c r="E136" s="62"/>
      <c r="F136" s="62"/>
      <c r="G136" s="62"/>
      <c r="H136" s="62"/>
      <c r="I136" s="62"/>
      <c r="J136" s="62"/>
      <c r="K136" s="62"/>
      <c r="L136" s="62"/>
      <c r="M136" s="62"/>
      <c r="N136" s="62"/>
      <c r="O136" s="62"/>
      <c r="P136" s="63"/>
      <c r="Q136" s="63"/>
      <c r="R136" s="63"/>
      <c r="S136" s="63"/>
      <c r="T136" s="63"/>
      <c r="U136" s="63"/>
      <c r="V136" s="63"/>
      <c r="W136" s="63"/>
      <c r="X136" s="63"/>
      <c r="Y136" s="63"/>
      <c r="Z136" s="63"/>
      <c r="AA136" s="63"/>
      <c r="AB136" s="63"/>
    </row>
    <row r="137" spans="1:28" s="65" customFormat="1">
      <c r="A137" s="64">
        <f t="shared" si="2"/>
        <v>41775</v>
      </c>
      <c r="B137" s="62"/>
      <c r="C137" s="62"/>
      <c r="D137" s="62"/>
      <c r="E137" s="62"/>
      <c r="F137" s="62"/>
      <c r="G137" s="62"/>
      <c r="H137" s="62"/>
      <c r="I137" s="62"/>
      <c r="J137" s="62"/>
      <c r="K137" s="62"/>
      <c r="L137" s="62"/>
      <c r="M137" s="62"/>
      <c r="N137" s="62"/>
      <c r="O137" s="62"/>
      <c r="P137" s="63"/>
      <c r="Q137" s="63"/>
      <c r="R137" s="63"/>
      <c r="S137" s="63"/>
      <c r="T137" s="63"/>
      <c r="U137" s="63"/>
      <c r="V137" s="63"/>
      <c r="W137" s="63"/>
      <c r="X137" s="63"/>
      <c r="Y137" s="63"/>
      <c r="Z137" s="63"/>
      <c r="AA137" s="63"/>
      <c r="AB137" s="63"/>
    </row>
    <row r="138" spans="1:28">
      <c r="A138" s="66">
        <f t="shared" si="2"/>
        <v>41776</v>
      </c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61"/>
      <c r="Q138" s="61"/>
      <c r="R138" s="61"/>
      <c r="S138" s="61"/>
      <c r="T138" s="61"/>
      <c r="U138" s="61"/>
      <c r="V138" s="61"/>
      <c r="W138" s="61"/>
      <c r="X138" s="61"/>
      <c r="Y138" s="61"/>
      <c r="Z138" s="61"/>
      <c r="AA138" s="61"/>
      <c r="AB138" s="61"/>
    </row>
    <row r="139" spans="1:28">
      <c r="A139" s="66">
        <f t="shared" si="2"/>
        <v>41777</v>
      </c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61"/>
      <c r="Q139" s="61"/>
      <c r="R139" s="61"/>
      <c r="S139" s="61"/>
      <c r="T139" s="61"/>
      <c r="U139" s="61"/>
      <c r="V139" s="61"/>
      <c r="W139" s="61"/>
      <c r="X139" s="61"/>
      <c r="Y139" s="61"/>
      <c r="Z139" s="61"/>
      <c r="AA139" s="61"/>
      <c r="AB139" s="61"/>
    </row>
    <row r="140" spans="1:28" s="65" customFormat="1">
      <c r="A140" s="64">
        <f t="shared" si="2"/>
        <v>41778</v>
      </c>
      <c r="B140" s="62"/>
      <c r="C140" s="62"/>
      <c r="D140" s="62"/>
      <c r="E140" s="62"/>
      <c r="F140" s="62"/>
      <c r="G140" s="62"/>
      <c r="H140" s="62"/>
      <c r="I140" s="62"/>
      <c r="J140" s="62"/>
      <c r="K140" s="62"/>
      <c r="L140" s="62"/>
      <c r="M140" s="62"/>
      <c r="N140" s="62"/>
      <c r="O140" s="62"/>
      <c r="P140" s="63"/>
      <c r="Q140" s="63"/>
      <c r="R140" s="63"/>
      <c r="S140" s="63"/>
      <c r="T140" s="63"/>
      <c r="U140" s="63"/>
      <c r="V140" s="63"/>
      <c r="W140" s="63"/>
      <c r="X140" s="63"/>
      <c r="Y140" s="63"/>
      <c r="Z140" s="63"/>
      <c r="AA140" s="63"/>
      <c r="AB140" s="63"/>
    </row>
    <row r="141" spans="1:28" s="65" customFormat="1">
      <c r="A141" s="64">
        <f t="shared" si="2"/>
        <v>41779</v>
      </c>
      <c r="B141" s="62"/>
      <c r="C141" s="62"/>
      <c r="D141" s="62"/>
      <c r="E141" s="62"/>
      <c r="F141" s="62"/>
      <c r="G141" s="62"/>
      <c r="H141" s="62"/>
      <c r="I141" s="62"/>
      <c r="J141" s="62"/>
      <c r="K141" s="62"/>
      <c r="L141" s="62"/>
      <c r="M141" s="62"/>
      <c r="N141" s="62"/>
      <c r="O141" s="62"/>
      <c r="P141" s="63"/>
      <c r="Q141" s="63"/>
      <c r="R141" s="63"/>
      <c r="S141" s="63"/>
      <c r="T141" s="63"/>
      <c r="U141" s="63"/>
      <c r="V141" s="63"/>
      <c r="W141" s="63"/>
      <c r="X141" s="63"/>
      <c r="Y141" s="63"/>
      <c r="Z141" s="63"/>
      <c r="AA141" s="63"/>
      <c r="AB141" s="63"/>
    </row>
    <row r="142" spans="1:28" s="65" customFormat="1">
      <c r="A142" s="64">
        <f t="shared" si="2"/>
        <v>41780</v>
      </c>
      <c r="B142" s="62"/>
      <c r="C142" s="62"/>
      <c r="D142" s="62"/>
      <c r="E142" s="62"/>
      <c r="F142" s="62"/>
      <c r="G142" s="62"/>
      <c r="H142" s="62"/>
      <c r="I142" s="62"/>
      <c r="J142" s="62"/>
      <c r="K142" s="62"/>
      <c r="L142" s="62"/>
      <c r="M142" s="62"/>
      <c r="N142" s="62"/>
      <c r="O142" s="62"/>
      <c r="P142" s="63"/>
      <c r="Q142" s="63"/>
      <c r="R142" s="63"/>
      <c r="S142" s="63"/>
      <c r="T142" s="63"/>
      <c r="U142" s="63"/>
      <c r="V142" s="63"/>
      <c r="W142" s="63"/>
      <c r="X142" s="63"/>
      <c r="Y142" s="63"/>
      <c r="Z142" s="63"/>
      <c r="AA142" s="63"/>
      <c r="AB142" s="63"/>
    </row>
    <row r="143" spans="1:28" s="65" customFormat="1">
      <c r="A143" s="64">
        <f t="shared" si="2"/>
        <v>41781</v>
      </c>
      <c r="B143" s="62"/>
      <c r="C143" s="62"/>
      <c r="D143" s="62"/>
      <c r="E143" s="62"/>
      <c r="F143" s="62"/>
      <c r="G143" s="62"/>
      <c r="H143" s="62"/>
      <c r="I143" s="62"/>
      <c r="J143" s="62"/>
      <c r="K143" s="62"/>
      <c r="L143" s="62"/>
      <c r="M143" s="62"/>
      <c r="N143" s="62"/>
      <c r="O143" s="62"/>
      <c r="P143" s="63"/>
      <c r="Q143" s="63"/>
      <c r="R143" s="63"/>
      <c r="S143" s="63"/>
      <c r="T143" s="63"/>
      <c r="U143" s="63"/>
      <c r="V143" s="63"/>
      <c r="W143" s="63"/>
      <c r="X143" s="63"/>
      <c r="Y143" s="63"/>
      <c r="Z143" s="63"/>
      <c r="AA143" s="63"/>
      <c r="AB143" s="63"/>
    </row>
    <row r="144" spans="1:28" s="65" customFormat="1">
      <c r="A144" s="64">
        <f t="shared" si="2"/>
        <v>41782</v>
      </c>
      <c r="B144" s="62"/>
      <c r="C144" s="62"/>
      <c r="D144" s="62"/>
      <c r="E144" s="62"/>
      <c r="F144" s="62"/>
      <c r="G144" s="62"/>
      <c r="H144" s="62"/>
      <c r="I144" s="62"/>
      <c r="J144" s="62"/>
      <c r="K144" s="62"/>
      <c r="L144" s="62"/>
      <c r="M144" s="62"/>
      <c r="N144" s="62"/>
      <c r="O144" s="62"/>
      <c r="P144" s="63"/>
      <c r="Q144" s="63"/>
      <c r="R144" s="63"/>
      <c r="S144" s="63"/>
      <c r="T144" s="63"/>
      <c r="U144" s="63"/>
      <c r="V144" s="63"/>
      <c r="W144" s="63"/>
      <c r="X144" s="63"/>
      <c r="Y144" s="63"/>
      <c r="Z144" s="63"/>
      <c r="AA144" s="63"/>
      <c r="AB144" s="63"/>
    </row>
    <row r="145" spans="1:28">
      <c r="A145" s="66">
        <f t="shared" si="2"/>
        <v>41783</v>
      </c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61"/>
      <c r="Q145" s="61"/>
      <c r="R145" s="61"/>
      <c r="S145" s="61"/>
      <c r="T145" s="61"/>
      <c r="U145" s="61"/>
      <c r="V145" s="61"/>
      <c r="W145" s="61"/>
      <c r="X145" s="61"/>
      <c r="Y145" s="61"/>
      <c r="Z145" s="61"/>
      <c r="AA145" s="61"/>
      <c r="AB145" s="61"/>
    </row>
    <row r="146" spans="1:28">
      <c r="A146" s="66">
        <f t="shared" si="2"/>
        <v>41784</v>
      </c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61"/>
      <c r="Q146" s="61"/>
      <c r="R146" s="61"/>
      <c r="S146" s="61"/>
      <c r="T146" s="61"/>
      <c r="U146" s="61"/>
      <c r="V146" s="61"/>
      <c r="W146" s="61"/>
      <c r="X146" s="61"/>
      <c r="Y146" s="61"/>
      <c r="Z146" s="61"/>
      <c r="AA146" s="61"/>
      <c r="AB146" s="61"/>
    </row>
    <row r="147" spans="1:28" s="65" customFormat="1">
      <c r="A147" s="64">
        <f t="shared" si="2"/>
        <v>41785</v>
      </c>
      <c r="B147" s="62"/>
      <c r="C147" s="62"/>
      <c r="D147" s="62"/>
      <c r="E147" s="62"/>
      <c r="F147" s="62"/>
      <c r="G147" s="62"/>
      <c r="H147" s="62"/>
      <c r="I147" s="62"/>
      <c r="J147" s="62"/>
      <c r="K147" s="62"/>
      <c r="L147" s="62"/>
      <c r="M147" s="62"/>
      <c r="N147" s="62"/>
      <c r="O147" s="62"/>
      <c r="P147" s="63"/>
      <c r="Q147" s="63"/>
      <c r="R147" s="63"/>
      <c r="S147" s="63"/>
      <c r="T147" s="63"/>
      <c r="U147" s="63"/>
      <c r="V147" s="63"/>
      <c r="W147" s="63"/>
      <c r="X147" s="63"/>
      <c r="Y147" s="63"/>
      <c r="Z147" s="63"/>
      <c r="AA147" s="63"/>
      <c r="AB147" s="63"/>
    </row>
    <row r="148" spans="1:28" s="65" customFormat="1">
      <c r="A148" s="64">
        <f t="shared" si="2"/>
        <v>41786</v>
      </c>
      <c r="B148" s="62"/>
      <c r="C148" s="62"/>
      <c r="D148" s="62"/>
      <c r="E148" s="62"/>
      <c r="F148" s="62"/>
      <c r="G148" s="62"/>
      <c r="H148" s="62"/>
      <c r="I148" s="62"/>
      <c r="J148" s="62"/>
      <c r="K148" s="62"/>
      <c r="L148" s="62"/>
      <c r="M148" s="62"/>
      <c r="N148" s="62"/>
      <c r="O148" s="62"/>
      <c r="P148" s="63"/>
      <c r="Q148" s="63"/>
      <c r="R148" s="63"/>
      <c r="S148" s="63"/>
      <c r="T148" s="63"/>
      <c r="U148" s="63"/>
      <c r="V148" s="63"/>
      <c r="W148" s="63"/>
      <c r="X148" s="63"/>
      <c r="Y148" s="63"/>
      <c r="Z148" s="63"/>
      <c r="AA148" s="63"/>
      <c r="AB148" s="63"/>
    </row>
    <row r="149" spans="1:28" s="65" customFormat="1">
      <c r="A149" s="64">
        <f t="shared" si="2"/>
        <v>41787</v>
      </c>
      <c r="B149" s="62"/>
      <c r="C149" s="62"/>
      <c r="D149" s="62"/>
      <c r="E149" s="62"/>
      <c r="F149" s="62"/>
      <c r="G149" s="62"/>
      <c r="H149" s="62"/>
      <c r="I149" s="62"/>
      <c r="J149" s="62"/>
      <c r="K149" s="62"/>
      <c r="L149" s="62"/>
      <c r="M149" s="62"/>
      <c r="N149" s="62"/>
      <c r="O149" s="62"/>
      <c r="P149" s="63"/>
      <c r="Q149" s="63"/>
      <c r="R149" s="63"/>
      <c r="S149" s="63"/>
      <c r="T149" s="63"/>
      <c r="U149" s="63"/>
      <c r="V149" s="63"/>
      <c r="W149" s="63"/>
      <c r="X149" s="63"/>
      <c r="Y149" s="63"/>
      <c r="Z149" s="63"/>
      <c r="AA149" s="63"/>
      <c r="AB149" s="63"/>
    </row>
    <row r="150" spans="1:28" s="65" customFormat="1">
      <c r="A150" s="64">
        <f t="shared" si="2"/>
        <v>41788</v>
      </c>
      <c r="B150" s="62"/>
      <c r="C150" s="62"/>
      <c r="D150" s="62"/>
      <c r="E150" s="62"/>
      <c r="F150" s="62"/>
      <c r="G150" s="62"/>
      <c r="H150" s="62"/>
      <c r="I150" s="62"/>
      <c r="J150" s="62"/>
      <c r="K150" s="62"/>
      <c r="L150" s="62"/>
      <c r="M150" s="62"/>
      <c r="N150" s="62"/>
      <c r="O150" s="62"/>
      <c r="P150" s="63"/>
      <c r="Q150" s="63"/>
      <c r="R150" s="63"/>
      <c r="S150" s="63"/>
      <c r="T150" s="63"/>
      <c r="U150" s="63"/>
      <c r="V150" s="63"/>
      <c r="W150" s="63"/>
      <c r="X150" s="63"/>
      <c r="Y150" s="63"/>
      <c r="Z150" s="63"/>
      <c r="AA150" s="63"/>
      <c r="AB150" s="63"/>
    </row>
    <row r="151" spans="1:28" s="65" customFormat="1">
      <c r="A151" s="64">
        <f t="shared" si="2"/>
        <v>41789</v>
      </c>
      <c r="B151" s="62"/>
      <c r="C151" s="62"/>
      <c r="D151" s="62"/>
      <c r="E151" s="62"/>
      <c r="F151" s="62"/>
      <c r="G151" s="62"/>
      <c r="H151" s="62"/>
      <c r="I151" s="62"/>
      <c r="J151" s="62"/>
      <c r="K151" s="62"/>
      <c r="L151" s="62"/>
      <c r="M151" s="62"/>
      <c r="N151" s="62"/>
      <c r="O151" s="62"/>
      <c r="P151" s="63"/>
      <c r="Q151" s="63"/>
      <c r="R151" s="63"/>
      <c r="S151" s="63"/>
      <c r="T151" s="63"/>
      <c r="U151" s="63"/>
      <c r="V151" s="63"/>
      <c r="W151" s="63"/>
      <c r="X151" s="63"/>
      <c r="Y151" s="63"/>
      <c r="Z151" s="63"/>
      <c r="AA151" s="63"/>
      <c r="AB151" s="63"/>
    </row>
    <row r="152" spans="1:28">
      <c r="A152" s="66">
        <f t="shared" si="2"/>
        <v>41790</v>
      </c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  <c r="N152" s="48"/>
      <c r="O152" s="48"/>
      <c r="P152" s="61"/>
      <c r="Q152" s="61"/>
      <c r="R152" s="61"/>
      <c r="S152" s="61"/>
      <c r="T152" s="61"/>
      <c r="U152" s="61"/>
      <c r="V152" s="61"/>
      <c r="W152" s="61"/>
      <c r="X152" s="61"/>
      <c r="Y152" s="61"/>
      <c r="Z152" s="61"/>
      <c r="AA152" s="61"/>
      <c r="AB152" s="61"/>
    </row>
    <row r="153" spans="1:28">
      <c r="A153" s="66">
        <f t="shared" si="2"/>
        <v>41791</v>
      </c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48"/>
      <c r="P153" s="61"/>
      <c r="Q153" s="61"/>
      <c r="R153" s="61"/>
      <c r="S153" s="61"/>
      <c r="T153" s="61"/>
      <c r="U153" s="61"/>
      <c r="V153" s="61"/>
      <c r="W153" s="61"/>
      <c r="X153" s="61"/>
      <c r="Y153" s="61"/>
      <c r="Z153" s="61"/>
      <c r="AA153" s="61"/>
      <c r="AB153" s="61"/>
    </row>
    <row r="154" spans="1:28" s="65" customFormat="1">
      <c r="A154" s="64">
        <f t="shared" si="2"/>
        <v>41792</v>
      </c>
      <c r="B154" s="62"/>
      <c r="C154" s="62"/>
      <c r="D154" s="62"/>
      <c r="E154" s="62"/>
      <c r="F154" s="62"/>
      <c r="G154" s="62"/>
      <c r="H154" s="62"/>
      <c r="I154" s="62"/>
      <c r="J154" s="62"/>
      <c r="K154" s="62"/>
      <c r="L154" s="62"/>
      <c r="M154" s="62"/>
      <c r="N154" s="62"/>
      <c r="O154" s="62"/>
      <c r="P154" s="63"/>
      <c r="Q154" s="63"/>
      <c r="R154" s="63"/>
      <c r="S154" s="63"/>
      <c r="T154" s="63"/>
      <c r="U154" s="63"/>
      <c r="V154" s="63"/>
      <c r="W154" s="63"/>
      <c r="X154" s="63"/>
      <c r="Y154" s="63"/>
      <c r="Z154" s="63"/>
      <c r="AA154" s="63"/>
      <c r="AB154" s="63"/>
    </row>
    <row r="155" spans="1:28" s="65" customFormat="1">
      <c r="A155" s="64">
        <f t="shared" si="2"/>
        <v>41793</v>
      </c>
      <c r="B155" s="62"/>
      <c r="C155" s="62"/>
      <c r="D155" s="62"/>
      <c r="E155" s="62"/>
      <c r="F155" s="62"/>
      <c r="G155" s="62"/>
      <c r="H155" s="62"/>
      <c r="I155" s="62"/>
      <c r="J155" s="62"/>
      <c r="K155" s="62"/>
      <c r="L155" s="62"/>
      <c r="M155" s="62"/>
      <c r="N155" s="62"/>
      <c r="O155" s="62"/>
      <c r="P155" s="63"/>
      <c r="Q155" s="63"/>
      <c r="R155" s="63"/>
      <c r="S155" s="63"/>
      <c r="T155" s="63"/>
      <c r="U155" s="63"/>
      <c r="V155" s="63"/>
      <c r="W155" s="63"/>
      <c r="X155" s="63"/>
      <c r="Y155" s="63"/>
      <c r="Z155" s="63"/>
      <c r="AA155" s="63"/>
      <c r="AB155" s="63"/>
    </row>
    <row r="156" spans="1:28" s="65" customFormat="1">
      <c r="A156" s="64">
        <f t="shared" si="2"/>
        <v>41794</v>
      </c>
      <c r="B156" s="62"/>
      <c r="C156" s="62"/>
      <c r="D156" s="62"/>
      <c r="E156" s="62"/>
      <c r="F156" s="62"/>
      <c r="G156" s="62"/>
      <c r="H156" s="62"/>
      <c r="I156" s="62"/>
      <c r="J156" s="62"/>
      <c r="K156" s="62"/>
      <c r="L156" s="62"/>
      <c r="M156" s="62"/>
      <c r="N156" s="62"/>
      <c r="O156" s="62"/>
      <c r="P156" s="63"/>
      <c r="Q156" s="63"/>
      <c r="R156" s="63"/>
      <c r="S156" s="63"/>
      <c r="T156" s="63"/>
      <c r="U156" s="63"/>
      <c r="V156" s="63"/>
      <c r="W156" s="63"/>
      <c r="X156" s="63"/>
      <c r="Y156" s="63"/>
      <c r="Z156" s="63"/>
      <c r="AA156" s="63"/>
      <c r="AB156" s="63"/>
    </row>
    <row r="157" spans="1:28" s="65" customFormat="1">
      <c r="A157" s="64">
        <f t="shared" si="2"/>
        <v>41795</v>
      </c>
      <c r="B157" s="62"/>
      <c r="C157" s="62"/>
      <c r="D157" s="62"/>
      <c r="E157" s="62"/>
      <c r="F157" s="62"/>
      <c r="G157" s="62"/>
      <c r="H157" s="62"/>
      <c r="I157" s="62"/>
      <c r="J157" s="62"/>
      <c r="K157" s="62"/>
      <c r="L157" s="62"/>
      <c r="M157" s="62"/>
      <c r="N157" s="62"/>
      <c r="O157" s="62"/>
      <c r="P157" s="63"/>
      <c r="Q157" s="63"/>
      <c r="R157" s="63"/>
      <c r="S157" s="63"/>
      <c r="T157" s="63"/>
      <c r="U157" s="63"/>
      <c r="V157" s="63"/>
      <c r="W157" s="63"/>
      <c r="X157" s="63"/>
      <c r="Y157" s="63"/>
      <c r="Z157" s="63"/>
      <c r="AA157" s="63"/>
      <c r="AB157" s="63"/>
    </row>
    <row r="158" spans="1:28" s="65" customFormat="1">
      <c r="A158" s="64">
        <f t="shared" si="2"/>
        <v>41796</v>
      </c>
      <c r="B158" s="62"/>
      <c r="C158" s="62"/>
      <c r="D158" s="62"/>
      <c r="E158" s="62"/>
      <c r="F158" s="62"/>
      <c r="G158" s="62"/>
      <c r="H158" s="62"/>
      <c r="I158" s="62"/>
      <c r="J158" s="62"/>
      <c r="K158" s="62"/>
      <c r="L158" s="62"/>
      <c r="M158" s="62"/>
      <c r="N158" s="62"/>
      <c r="O158" s="62"/>
      <c r="P158" s="63"/>
      <c r="Q158" s="63"/>
      <c r="R158" s="63"/>
      <c r="S158" s="63"/>
      <c r="T158" s="63"/>
      <c r="U158" s="63"/>
      <c r="V158" s="63"/>
      <c r="W158" s="63"/>
      <c r="X158" s="63"/>
      <c r="Y158" s="63"/>
      <c r="Z158" s="63"/>
      <c r="AA158" s="63"/>
      <c r="AB158" s="63"/>
    </row>
    <row r="159" spans="1:28">
      <c r="A159" s="66">
        <f t="shared" si="2"/>
        <v>41797</v>
      </c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  <c r="N159" s="48"/>
      <c r="O159" s="48"/>
      <c r="P159" s="61"/>
      <c r="Q159" s="61"/>
      <c r="R159" s="61"/>
      <c r="S159" s="61"/>
      <c r="T159" s="61"/>
      <c r="U159" s="61"/>
      <c r="V159" s="61"/>
      <c r="W159" s="61"/>
      <c r="X159" s="61"/>
      <c r="Y159" s="61"/>
      <c r="Z159" s="61"/>
      <c r="AA159" s="61"/>
      <c r="AB159" s="61"/>
    </row>
    <row r="160" spans="1:28">
      <c r="A160" s="66">
        <f t="shared" si="2"/>
        <v>41798</v>
      </c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  <c r="N160" s="48"/>
      <c r="O160" s="48"/>
      <c r="P160" s="61"/>
      <c r="Q160" s="61"/>
      <c r="R160" s="61"/>
      <c r="S160" s="61"/>
      <c r="T160" s="61"/>
      <c r="U160" s="61"/>
      <c r="V160" s="61"/>
      <c r="W160" s="61"/>
      <c r="X160" s="61"/>
      <c r="Y160" s="61"/>
      <c r="Z160" s="61"/>
      <c r="AA160" s="61"/>
      <c r="AB160" s="61"/>
    </row>
    <row r="161" spans="1:29" ht="13.9" customHeight="1">
      <c r="A161" s="66">
        <f t="shared" si="2"/>
        <v>41799</v>
      </c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  <c r="N161" s="48"/>
      <c r="O161" s="48"/>
      <c r="P161" s="61"/>
      <c r="Q161" s="61"/>
      <c r="R161" s="61"/>
      <c r="S161" s="61"/>
      <c r="T161" s="61"/>
      <c r="U161" s="61"/>
      <c r="V161" s="61"/>
      <c r="W161" s="61"/>
      <c r="X161" s="61"/>
      <c r="Y161" s="61"/>
      <c r="Z161" s="61"/>
      <c r="AA161" s="61"/>
      <c r="AB161" s="61"/>
    </row>
    <row r="162" spans="1:29" s="65" customFormat="1">
      <c r="A162" s="64">
        <f t="shared" si="2"/>
        <v>41800</v>
      </c>
      <c r="B162" s="62"/>
      <c r="C162" s="62"/>
      <c r="D162" s="62"/>
      <c r="E162" s="62"/>
      <c r="F162" s="62"/>
      <c r="G162" s="62"/>
      <c r="H162" s="62"/>
      <c r="I162" s="62"/>
      <c r="J162" s="62"/>
      <c r="K162" s="62"/>
      <c r="L162" s="62"/>
      <c r="M162" s="62"/>
      <c r="N162" s="62"/>
      <c r="O162" s="62"/>
      <c r="P162" s="63"/>
      <c r="Q162" s="63"/>
      <c r="R162" s="63"/>
      <c r="S162" s="63"/>
      <c r="T162" s="63"/>
      <c r="U162" s="63"/>
      <c r="V162" s="63"/>
      <c r="W162" s="63"/>
      <c r="X162" s="63"/>
      <c r="Y162" s="63"/>
      <c r="Z162" s="63"/>
      <c r="AA162" s="63"/>
      <c r="AB162" s="63"/>
    </row>
    <row r="163" spans="1:29" s="65" customFormat="1">
      <c r="A163" s="64">
        <f t="shared" si="2"/>
        <v>41801</v>
      </c>
      <c r="B163" s="62"/>
      <c r="C163" s="62"/>
      <c r="D163" s="62"/>
      <c r="E163" s="62"/>
      <c r="F163" s="62"/>
      <c r="G163" s="62"/>
      <c r="H163" s="62"/>
      <c r="I163" s="62"/>
      <c r="J163" s="62"/>
      <c r="K163" s="62"/>
      <c r="L163" s="62"/>
      <c r="M163" s="62"/>
      <c r="N163" s="62"/>
      <c r="O163" s="62"/>
      <c r="P163" s="63"/>
      <c r="Q163" s="63"/>
      <c r="R163" s="63"/>
      <c r="S163" s="63"/>
      <c r="T163" s="63"/>
      <c r="U163" s="63"/>
      <c r="V163" s="63"/>
      <c r="W163" s="63"/>
      <c r="X163" s="63"/>
      <c r="Y163" s="63"/>
      <c r="Z163" s="63"/>
      <c r="AA163" s="63"/>
      <c r="AB163" s="63"/>
    </row>
    <row r="164" spans="1:29" s="65" customFormat="1">
      <c r="A164" s="64">
        <f t="shared" si="2"/>
        <v>41802</v>
      </c>
      <c r="B164" s="62"/>
      <c r="C164" s="62"/>
      <c r="D164" s="62"/>
      <c r="E164" s="62"/>
      <c r="F164" s="62"/>
      <c r="G164" s="62"/>
      <c r="H164" s="62"/>
      <c r="I164" s="62"/>
      <c r="J164" s="62"/>
      <c r="K164" s="62"/>
      <c r="L164" s="62"/>
      <c r="M164" s="62"/>
      <c r="N164" s="62"/>
      <c r="O164" s="62"/>
      <c r="P164" s="63"/>
      <c r="Q164" s="63"/>
      <c r="R164" s="63"/>
      <c r="S164" s="63"/>
      <c r="T164" s="63"/>
      <c r="U164" s="63"/>
      <c r="V164" s="63"/>
      <c r="W164" s="63"/>
      <c r="X164" s="63"/>
      <c r="Y164" s="63"/>
      <c r="Z164" s="63"/>
      <c r="AA164" s="63"/>
      <c r="AB164" s="63"/>
    </row>
    <row r="165" spans="1:29" s="65" customFormat="1">
      <c r="A165" s="64">
        <f t="shared" si="2"/>
        <v>41803</v>
      </c>
      <c r="B165" s="62"/>
      <c r="C165" s="62"/>
      <c r="D165" s="62"/>
      <c r="E165" s="62"/>
      <c r="F165" s="62"/>
      <c r="G165" s="62"/>
      <c r="H165" s="62"/>
      <c r="I165" s="62"/>
      <c r="J165" s="62"/>
      <c r="K165" s="62"/>
      <c r="L165" s="62"/>
      <c r="M165" s="62"/>
      <c r="N165" s="62"/>
      <c r="O165" s="62"/>
      <c r="P165" s="63"/>
      <c r="Q165" s="63"/>
      <c r="R165" s="63"/>
      <c r="S165" s="63"/>
      <c r="T165" s="63"/>
      <c r="U165" s="63"/>
      <c r="V165" s="63"/>
      <c r="W165" s="63"/>
      <c r="X165" s="63"/>
      <c r="Y165" s="63"/>
      <c r="Z165" s="63"/>
      <c r="AA165" s="63"/>
      <c r="AB165" s="63"/>
    </row>
    <row r="166" spans="1:29">
      <c r="A166" s="66">
        <f t="shared" si="2"/>
        <v>41804</v>
      </c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  <c r="N166" s="48"/>
      <c r="O166" s="48"/>
      <c r="P166" s="61"/>
      <c r="Q166" s="61"/>
      <c r="R166" s="61"/>
      <c r="S166" s="61"/>
      <c r="T166" s="61"/>
      <c r="U166" s="61"/>
      <c r="V166" s="61"/>
      <c r="W166" s="61"/>
      <c r="X166" s="61"/>
      <c r="Y166" s="61"/>
      <c r="Z166" s="61"/>
      <c r="AA166" s="61"/>
      <c r="AB166" s="61"/>
    </row>
    <row r="167" spans="1:29">
      <c r="A167" s="66">
        <f t="shared" si="2"/>
        <v>41805</v>
      </c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61"/>
      <c r="Q167" s="61"/>
      <c r="R167" s="61"/>
      <c r="S167" s="61"/>
      <c r="T167" s="61"/>
      <c r="U167" s="61"/>
      <c r="V167" s="61"/>
      <c r="W167" s="61"/>
      <c r="X167" s="61"/>
      <c r="Y167" s="61"/>
      <c r="Z167" s="61"/>
      <c r="AA167" s="61"/>
      <c r="AB167" s="61"/>
    </row>
    <row r="168" spans="1:29" s="65" customFormat="1">
      <c r="A168" s="64">
        <f t="shared" si="2"/>
        <v>41806</v>
      </c>
      <c r="B168" s="62"/>
      <c r="C168" s="62"/>
      <c r="D168" s="62"/>
      <c r="E168" s="62"/>
      <c r="F168" s="62"/>
      <c r="G168" s="62"/>
      <c r="H168" s="62"/>
      <c r="I168" s="62"/>
      <c r="J168" s="62"/>
      <c r="K168" s="62"/>
      <c r="L168" s="62"/>
      <c r="M168" s="62"/>
      <c r="N168" s="62"/>
      <c r="O168" s="62"/>
      <c r="P168" s="63"/>
      <c r="Q168" s="63"/>
      <c r="R168" s="63"/>
      <c r="S168" s="63"/>
      <c r="T168" s="63"/>
      <c r="U168" s="63"/>
      <c r="V168" s="63"/>
      <c r="W168" s="63"/>
      <c r="X168" s="63"/>
      <c r="Y168" s="63"/>
      <c r="Z168" s="63"/>
      <c r="AA168" s="63"/>
      <c r="AB168" s="63"/>
    </row>
    <row r="169" spans="1:29" s="65" customFormat="1">
      <c r="A169" s="64">
        <f t="shared" si="2"/>
        <v>41807</v>
      </c>
      <c r="B169" s="62"/>
      <c r="C169" s="62"/>
      <c r="D169" s="62"/>
      <c r="E169" s="62"/>
      <c r="F169" s="62"/>
      <c r="G169" s="62"/>
      <c r="H169" s="62"/>
      <c r="I169" s="62"/>
      <c r="J169" s="62"/>
      <c r="K169" s="62"/>
      <c r="L169" s="62"/>
      <c r="M169" s="62"/>
      <c r="N169" s="62"/>
      <c r="O169" s="62"/>
      <c r="P169" s="63"/>
      <c r="Q169" s="63"/>
      <c r="R169" s="63"/>
      <c r="S169" s="63"/>
      <c r="T169" s="63"/>
      <c r="U169" s="63"/>
      <c r="V169" s="63"/>
      <c r="W169" s="63"/>
      <c r="X169" s="63"/>
      <c r="Y169" s="63"/>
      <c r="Z169" s="63"/>
      <c r="AA169" s="63"/>
      <c r="AB169" s="63"/>
    </row>
    <row r="170" spans="1:29" s="65" customFormat="1">
      <c r="A170" s="64">
        <f t="shared" si="2"/>
        <v>41808</v>
      </c>
      <c r="B170" s="62"/>
      <c r="C170" s="62"/>
      <c r="D170" s="62"/>
      <c r="E170" s="62"/>
      <c r="F170" s="62"/>
      <c r="G170" s="62"/>
      <c r="H170" s="62"/>
      <c r="I170" s="62"/>
      <c r="J170" s="62"/>
      <c r="K170" s="62"/>
      <c r="L170" s="62"/>
      <c r="M170" s="62"/>
      <c r="N170" s="62"/>
      <c r="O170" s="62"/>
      <c r="P170" s="63"/>
      <c r="Q170" s="63"/>
      <c r="R170" s="63"/>
      <c r="S170" s="63"/>
      <c r="T170" s="63"/>
      <c r="U170" s="63"/>
      <c r="V170" s="63"/>
      <c r="W170" s="63"/>
      <c r="X170" s="63"/>
      <c r="Y170" s="63"/>
      <c r="Z170" s="63"/>
      <c r="AA170" s="63"/>
      <c r="AB170" s="63"/>
    </row>
    <row r="171" spans="1:29" s="65" customFormat="1">
      <c r="A171" s="64">
        <f t="shared" si="2"/>
        <v>41809</v>
      </c>
      <c r="B171" s="62"/>
      <c r="C171" s="62"/>
      <c r="D171" s="62"/>
      <c r="E171" s="62"/>
      <c r="F171" s="62"/>
      <c r="G171" s="62"/>
      <c r="H171" s="62"/>
      <c r="I171" s="62"/>
      <c r="J171" s="62"/>
      <c r="K171" s="62"/>
      <c r="L171" s="62"/>
      <c r="M171" s="62"/>
      <c r="N171" s="62"/>
      <c r="O171" s="62"/>
      <c r="P171" s="63"/>
      <c r="Q171" s="63"/>
      <c r="R171" s="63"/>
      <c r="S171" s="63"/>
      <c r="T171" s="63"/>
      <c r="U171" s="63"/>
      <c r="V171" s="63"/>
      <c r="W171" s="63"/>
      <c r="X171" s="63"/>
      <c r="Y171" s="63"/>
      <c r="Z171" s="63"/>
      <c r="AA171" s="63"/>
      <c r="AB171" s="63"/>
    </row>
    <row r="172" spans="1:29" s="65" customFormat="1">
      <c r="A172" s="64">
        <f t="shared" si="2"/>
        <v>41810</v>
      </c>
      <c r="B172" s="62"/>
      <c r="C172" s="62"/>
      <c r="D172" s="62"/>
      <c r="E172" s="62"/>
      <c r="F172" s="62"/>
      <c r="G172" s="62"/>
      <c r="H172" s="62"/>
      <c r="I172" s="62"/>
      <c r="J172" s="62"/>
      <c r="K172" s="62"/>
      <c r="L172" s="62"/>
      <c r="M172" s="62"/>
      <c r="N172" s="62"/>
      <c r="O172" s="62"/>
      <c r="P172" s="63"/>
      <c r="Q172" s="63"/>
      <c r="R172" s="63"/>
      <c r="S172" s="63"/>
      <c r="T172" s="63"/>
      <c r="U172" s="63"/>
      <c r="V172" s="63"/>
      <c r="W172" s="63"/>
      <c r="X172" s="63"/>
      <c r="Y172" s="63"/>
      <c r="Z172" s="63"/>
      <c r="AA172" s="63"/>
      <c r="AB172" s="63"/>
    </row>
    <row r="173" spans="1:29">
      <c r="A173" s="66">
        <f t="shared" si="2"/>
        <v>41811</v>
      </c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  <c r="N173" s="48"/>
      <c r="O173" s="48"/>
      <c r="P173" s="61"/>
      <c r="Q173" s="61"/>
      <c r="R173" s="61"/>
      <c r="S173" s="61"/>
      <c r="T173" s="61"/>
      <c r="U173" s="61"/>
      <c r="V173" s="61"/>
      <c r="W173" s="61"/>
      <c r="X173" s="61"/>
      <c r="Y173" s="61"/>
      <c r="Z173" s="61"/>
      <c r="AA173" s="61"/>
      <c r="AB173" s="61"/>
      <c r="AC173" s="68"/>
    </row>
    <row r="174" spans="1:29">
      <c r="A174" s="66">
        <f t="shared" si="2"/>
        <v>41812</v>
      </c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  <c r="N174" s="48"/>
      <c r="O174" s="48"/>
      <c r="P174" s="61"/>
      <c r="Q174" s="61"/>
      <c r="R174" s="61"/>
      <c r="S174" s="61"/>
      <c r="T174" s="61"/>
      <c r="U174" s="61"/>
      <c r="V174" s="61"/>
      <c r="W174" s="61"/>
      <c r="X174" s="61"/>
      <c r="Y174" s="61"/>
      <c r="Z174" s="61"/>
      <c r="AA174" s="61"/>
      <c r="AB174" s="61"/>
      <c r="AC174" s="68"/>
    </row>
    <row r="175" spans="1:29" s="65" customFormat="1">
      <c r="A175" s="64">
        <f t="shared" si="2"/>
        <v>41813</v>
      </c>
      <c r="B175" s="62"/>
      <c r="C175" s="62"/>
      <c r="D175" s="62"/>
      <c r="E175" s="62"/>
      <c r="F175" s="62"/>
      <c r="G175" s="62"/>
      <c r="H175" s="62"/>
      <c r="I175" s="62"/>
      <c r="J175" s="62"/>
      <c r="K175" s="62"/>
      <c r="L175" s="62"/>
      <c r="M175" s="62"/>
      <c r="N175" s="62"/>
      <c r="O175" s="62"/>
      <c r="P175" s="63"/>
      <c r="Q175" s="63"/>
      <c r="R175" s="63"/>
      <c r="S175" s="63"/>
      <c r="T175" s="63"/>
      <c r="U175" s="63"/>
      <c r="V175" s="63"/>
      <c r="W175" s="63"/>
      <c r="X175" s="63"/>
      <c r="Y175" s="63"/>
      <c r="Z175" s="63"/>
      <c r="AA175" s="63"/>
      <c r="AB175" s="63"/>
    </row>
    <row r="176" spans="1:29" s="65" customFormat="1">
      <c r="A176" s="64">
        <f t="shared" si="2"/>
        <v>41814</v>
      </c>
      <c r="B176" s="62"/>
      <c r="C176" s="62"/>
      <c r="D176" s="62"/>
      <c r="E176" s="62"/>
      <c r="F176" s="62"/>
      <c r="G176" s="62"/>
      <c r="H176" s="62"/>
      <c r="I176" s="62"/>
      <c r="J176" s="62"/>
      <c r="K176" s="62"/>
      <c r="L176" s="62"/>
      <c r="M176" s="62"/>
      <c r="N176" s="62"/>
      <c r="O176" s="62"/>
      <c r="P176" s="63"/>
      <c r="Q176" s="63"/>
      <c r="R176" s="63"/>
      <c r="S176" s="63"/>
      <c r="T176" s="63"/>
      <c r="U176" s="63"/>
      <c r="V176" s="63"/>
      <c r="W176" s="63"/>
      <c r="X176" s="63"/>
      <c r="Y176" s="63"/>
      <c r="Z176" s="63"/>
      <c r="AA176" s="63"/>
      <c r="AB176" s="63"/>
    </row>
    <row r="177" spans="1:28" s="65" customFormat="1">
      <c r="A177" s="64">
        <f t="shared" si="2"/>
        <v>41815</v>
      </c>
      <c r="B177" s="62"/>
      <c r="C177" s="62"/>
      <c r="D177" s="62"/>
      <c r="E177" s="62"/>
      <c r="F177" s="62"/>
      <c r="G177" s="62"/>
      <c r="H177" s="62"/>
      <c r="I177" s="62"/>
      <c r="J177" s="62"/>
      <c r="K177" s="62"/>
      <c r="L177" s="62"/>
      <c r="M177" s="62"/>
      <c r="N177" s="62"/>
      <c r="O177" s="62"/>
      <c r="P177" s="63"/>
      <c r="Q177" s="63"/>
      <c r="R177" s="63"/>
      <c r="S177" s="63"/>
      <c r="T177" s="63"/>
      <c r="U177" s="63"/>
      <c r="V177" s="63"/>
      <c r="W177" s="63"/>
      <c r="X177" s="63"/>
      <c r="Y177" s="63"/>
      <c r="Z177" s="63"/>
      <c r="AA177" s="63"/>
      <c r="AB177" s="63"/>
    </row>
    <row r="178" spans="1:28" s="65" customFormat="1">
      <c r="A178" s="64">
        <f t="shared" si="2"/>
        <v>41816</v>
      </c>
      <c r="B178" s="62"/>
      <c r="C178" s="62"/>
      <c r="D178" s="62"/>
      <c r="E178" s="62"/>
      <c r="F178" s="62"/>
      <c r="G178" s="62"/>
      <c r="H178" s="62"/>
      <c r="I178" s="62"/>
      <c r="J178" s="62"/>
      <c r="K178" s="62"/>
      <c r="L178" s="62"/>
      <c r="M178" s="62"/>
      <c r="N178" s="62"/>
      <c r="O178" s="62"/>
      <c r="P178" s="63"/>
      <c r="Q178" s="63"/>
      <c r="R178" s="63"/>
      <c r="S178" s="63"/>
      <c r="T178" s="63"/>
      <c r="U178" s="63"/>
      <c r="V178" s="63"/>
      <c r="W178" s="63"/>
      <c r="X178" s="63"/>
      <c r="Y178" s="63"/>
      <c r="Z178" s="63"/>
      <c r="AA178" s="63"/>
      <c r="AB178" s="63"/>
    </row>
    <row r="179" spans="1:28" s="65" customFormat="1">
      <c r="A179" s="64">
        <f t="shared" si="2"/>
        <v>41817</v>
      </c>
      <c r="B179" s="62"/>
      <c r="C179" s="62"/>
      <c r="D179" s="62"/>
      <c r="E179" s="62"/>
      <c r="F179" s="62"/>
      <c r="G179" s="62"/>
      <c r="H179" s="62"/>
      <c r="I179" s="62"/>
      <c r="J179" s="62"/>
      <c r="K179" s="62"/>
      <c r="L179" s="62"/>
      <c r="M179" s="62"/>
      <c r="N179" s="62"/>
      <c r="O179" s="62"/>
      <c r="P179" s="63"/>
      <c r="Q179" s="63"/>
      <c r="R179" s="63"/>
      <c r="S179" s="63"/>
      <c r="T179" s="63"/>
      <c r="U179" s="63"/>
      <c r="V179" s="63"/>
      <c r="W179" s="63"/>
      <c r="X179" s="63"/>
      <c r="Y179" s="63"/>
      <c r="Z179" s="63"/>
      <c r="AA179" s="63"/>
      <c r="AB179" s="63"/>
    </row>
    <row r="180" spans="1:28">
      <c r="A180" s="66">
        <f t="shared" si="2"/>
        <v>41818</v>
      </c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  <c r="N180" s="48"/>
      <c r="O180" s="48"/>
      <c r="P180" s="61"/>
      <c r="Q180" s="61"/>
      <c r="R180" s="61"/>
      <c r="S180" s="61"/>
      <c r="T180" s="61"/>
      <c r="U180" s="61"/>
      <c r="V180" s="61"/>
      <c r="W180" s="61"/>
      <c r="X180" s="61"/>
      <c r="Y180" s="61"/>
      <c r="Z180" s="61"/>
      <c r="AA180" s="61"/>
      <c r="AB180" s="61"/>
    </row>
    <row r="181" spans="1:28">
      <c r="A181" s="66">
        <f t="shared" si="2"/>
        <v>41819</v>
      </c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  <c r="N181" s="48"/>
      <c r="O181" s="48"/>
      <c r="P181" s="61"/>
      <c r="Q181" s="61"/>
      <c r="R181" s="61"/>
      <c r="S181" s="61"/>
      <c r="T181" s="61"/>
      <c r="U181" s="61"/>
      <c r="V181" s="61"/>
      <c r="W181" s="61"/>
      <c r="X181" s="61"/>
      <c r="Y181" s="61"/>
      <c r="Z181" s="61"/>
      <c r="AA181" s="61"/>
      <c r="AB181" s="61"/>
    </row>
    <row r="182" spans="1:28" s="65" customFormat="1">
      <c r="A182" s="64">
        <f t="shared" si="2"/>
        <v>41820</v>
      </c>
      <c r="B182" s="62"/>
      <c r="C182" s="62"/>
      <c r="D182" s="62"/>
      <c r="E182" s="62"/>
      <c r="F182" s="62"/>
      <c r="G182" s="62"/>
      <c r="H182" s="62"/>
      <c r="I182" s="62"/>
      <c r="J182" s="62"/>
      <c r="K182" s="62"/>
      <c r="L182" s="62"/>
      <c r="M182" s="62"/>
      <c r="N182" s="62"/>
      <c r="O182" s="62"/>
      <c r="P182" s="63"/>
      <c r="Q182" s="63"/>
      <c r="R182" s="63"/>
      <c r="S182" s="63"/>
      <c r="T182" s="63"/>
      <c r="U182" s="63"/>
      <c r="V182" s="63"/>
      <c r="W182" s="63"/>
      <c r="X182" s="63"/>
      <c r="Y182" s="63"/>
      <c r="Z182" s="63"/>
      <c r="AA182" s="63"/>
      <c r="AB182" s="63"/>
    </row>
    <row r="183" spans="1:28" s="65" customFormat="1">
      <c r="A183" s="64">
        <f t="shared" si="2"/>
        <v>41821</v>
      </c>
      <c r="B183" s="62"/>
      <c r="C183" s="62"/>
      <c r="D183" s="62"/>
      <c r="E183" s="62"/>
      <c r="F183" s="62"/>
      <c r="G183" s="62"/>
      <c r="H183" s="62"/>
      <c r="I183" s="62"/>
      <c r="J183" s="62"/>
      <c r="K183" s="62"/>
      <c r="L183" s="62"/>
      <c r="M183" s="62"/>
      <c r="N183" s="62"/>
      <c r="O183" s="62"/>
      <c r="P183" s="63"/>
      <c r="Q183" s="63"/>
      <c r="R183" s="63"/>
      <c r="S183" s="63"/>
      <c r="T183" s="63"/>
      <c r="U183" s="63"/>
      <c r="V183" s="63"/>
      <c r="W183" s="63"/>
      <c r="X183" s="63"/>
      <c r="Y183" s="63"/>
      <c r="Z183" s="63"/>
      <c r="AA183" s="63"/>
      <c r="AB183" s="63"/>
    </row>
    <row r="184" spans="1:28" s="65" customFormat="1">
      <c r="A184" s="64">
        <f t="shared" si="2"/>
        <v>41822</v>
      </c>
      <c r="B184" s="62"/>
      <c r="C184" s="62"/>
      <c r="D184" s="62"/>
      <c r="E184" s="62"/>
      <c r="F184" s="62"/>
      <c r="G184" s="62"/>
      <c r="H184" s="62"/>
      <c r="I184" s="62"/>
      <c r="J184" s="62"/>
      <c r="K184" s="62"/>
      <c r="L184" s="62"/>
      <c r="M184" s="62"/>
      <c r="N184" s="62"/>
      <c r="O184" s="62"/>
      <c r="P184" s="63"/>
      <c r="Q184" s="63"/>
      <c r="R184" s="63"/>
      <c r="S184" s="63"/>
      <c r="T184" s="63"/>
      <c r="U184" s="63"/>
      <c r="V184" s="63"/>
      <c r="W184" s="63"/>
      <c r="X184" s="63"/>
      <c r="Y184" s="63"/>
      <c r="Z184" s="63"/>
      <c r="AA184" s="63"/>
      <c r="AB184" s="63"/>
    </row>
    <row r="185" spans="1:28" s="65" customFormat="1">
      <c r="A185" s="64">
        <f t="shared" si="2"/>
        <v>41823</v>
      </c>
      <c r="B185" s="62"/>
      <c r="C185" s="62"/>
      <c r="D185" s="62"/>
      <c r="E185" s="62"/>
      <c r="F185" s="62"/>
      <c r="G185" s="62"/>
      <c r="H185" s="62"/>
      <c r="I185" s="62"/>
      <c r="J185" s="62"/>
      <c r="K185" s="62"/>
      <c r="L185" s="62"/>
      <c r="M185" s="62"/>
      <c r="N185" s="62"/>
      <c r="O185" s="62"/>
      <c r="P185" s="63"/>
      <c r="Q185" s="63"/>
      <c r="R185" s="63"/>
      <c r="S185" s="63"/>
      <c r="T185" s="63"/>
      <c r="U185" s="63"/>
      <c r="V185" s="63"/>
      <c r="W185" s="63"/>
      <c r="X185" s="63"/>
      <c r="Y185" s="63"/>
      <c r="Z185" s="63"/>
      <c r="AA185" s="63"/>
      <c r="AB185" s="63"/>
    </row>
    <row r="186" spans="1:28" s="65" customFormat="1">
      <c r="A186" s="64">
        <f t="shared" si="2"/>
        <v>41824</v>
      </c>
      <c r="B186" s="62"/>
      <c r="C186" s="62"/>
      <c r="D186" s="62"/>
      <c r="E186" s="62"/>
      <c r="F186" s="62"/>
      <c r="G186" s="63"/>
      <c r="H186" s="63"/>
      <c r="I186" s="63"/>
      <c r="J186" s="63"/>
      <c r="K186" s="63"/>
      <c r="L186" s="63"/>
      <c r="M186" s="63"/>
      <c r="N186" s="63"/>
      <c r="O186" s="63"/>
      <c r="P186" s="63"/>
      <c r="Q186" s="63"/>
      <c r="R186" s="63"/>
      <c r="S186" s="63"/>
      <c r="T186" s="63"/>
      <c r="U186" s="63"/>
      <c r="V186" s="63"/>
      <c r="W186" s="63"/>
      <c r="X186" s="63"/>
      <c r="Y186" s="63"/>
      <c r="Z186" s="63"/>
      <c r="AA186" s="63"/>
      <c r="AB186" s="63"/>
    </row>
    <row r="187" spans="1:28">
      <c r="A187" s="66">
        <f t="shared" si="2"/>
        <v>41825</v>
      </c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  <c r="N187" s="48"/>
      <c r="O187" s="48"/>
      <c r="P187" s="48"/>
      <c r="Q187" s="48"/>
      <c r="R187" s="48"/>
      <c r="S187" s="48"/>
      <c r="T187" s="48"/>
      <c r="U187" s="48"/>
      <c r="V187" s="48"/>
      <c r="W187" s="48"/>
      <c r="X187" s="48"/>
      <c r="Y187" s="48"/>
      <c r="Z187" s="48"/>
      <c r="AA187" s="48"/>
      <c r="AB187" s="48"/>
    </row>
    <row r="188" spans="1:28">
      <c r="A188" s="66">
        <f t="shared" si="2"/>
        <v>41826</v>
      </c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  <c r="N188" s="48"/>
      <c r="O188" s="48"/>
      <c r="P188" s="61"/>
      <c r="Q188" s="61"/>
      <c r="R188" s="61"/>
      <c r="S188" s="61"/>
      <c r="T188" s="61"/>
      <c r="U188" s="61"/>
      <c r="V188" s="61"/>
      <c r="W188" s="61"/>
      <c r="X188" s="61"/>
      <c r="Y188" s="61"/>
      <c r="Z188" s="61"/>
      <c r="AA188" s="61"/>
      <c r="AB188" s="61"/>
    </row>
    <row r="189" spans="1:28" s="65" customFormat="1">
      <c r="A189" s="64">
        <f t="shared" si="2"/>
        <v>41827</v>
      </c>
      <c r="B189" s="62"/>
      <c r="C189" s="62"/>
      <c r="D189" s="62"/>
      <c r="E189" s="62"/>
      <c r="F189" s="62"/>
      <c r="G189" s="62"/>
      <c r="H189" s="62"/>
      <c r="I189" s="62"/>
      <c r="J189" s="62"/>
      <c r="K189" s="62"/>
      <c r="L189" s="62"/>
      <c r="M189" s="62"/>
      <c r="N189" s="62"/>
      <c r="O189" s="62"/>
      <c r="P189" s="63"/>
      <c r="Q189" s="63"/>
      <c r="R189" s="63"/>
      <c r="S189" s="63"/>
      <c r="T189" s="63"/>
      <c r="U189" s="63"/>
      <c r="V189" s="63"/>
      <c r="W189" s="63"/>
      <c r="X189" s="63"/>
      <c r="Y189" s="63"/>
      <c r="Z189" s="63"/>
      <c r="AA189" s="63"/>
      <c r="AB189" s="63"/>
    </row>
    <row r="190" spans="1:28" s="65" customFormat="1">
      <c r="A190" s="64">
        <f t="shared" si="2"/>
        <v>41828</v>
      </c>
      <c r="B190" s="62"/>
      <c r="C190" s="62"/>
      <c r="D190" s="62"/>
      <c r="E190" s="62"/>
      <c r="F190" s="62"/>
      <c r="G190" s="62"/>
      <c r="H190" s="62"/>
      <c r="I190" s="62"/>
      <c r="J190" s="62"/>
      <c r="K190" s="62"/>
      <c r="L190" s="62"/>
      <c r="M190" s="62"/>
      <c r="N190" s="62"/>
      <c r="O190" s="62"/>
      <c r="P190" s="63"/>
      <c r="Q190" s="63"/>
      <c r="R190" s="63"/>
      <c r="S190" s="63"/>
      <c r="T190" s="63"/>
      <c r="U190" s="63"/>
      <c r="V190" s="63"/>
      <c r="W190" s="63"/>
      <c r="X190" s="63"/>
      <c r="Y190" s="63"/>
      <c r="Z190" s="63"/>
      <c r="AA190" s="63"/>
      <c r="AB190" s="63"/>
    </row>
    <row r="191" spans="1:28" s="65" customFormat="1">
      <c r="A191" s="64">
        <f t="shared" si="2"/>
        <v>41829</v>
      </c>
      <c r="B191" s="62"/>
      <c r="C191" s="62"/>
      <c r="D191" s="62"/>
      <c r="E191" s="62"/>
      <c r="F191" s="62"/>
      <c r="G191" s="62"/>
      <c r="H191" s="62"/>
      <c r="I191" s="62"/>
      <c r="J191" s="62"/>
      <c r="K191" s="62"/>
      <c r="L191" s="62"/>
      <c r="M191" s="62"/>
      <c r="N191" s="62"/>
      <c r="O191" s="62"/>
      <c r="P191" s="63"/>
      <c r="Q191" s="63"/>
      <c r="R191" s="63"/>
      <c r="S191" s="63"/>
      <c r="T191" s="63"/>
      <c r="U191" s="63"/>
      <c r="V191" s="63"/>
      <c r="W191" s="63"/>
      <c r="X191" s="63"/>
      <c r="Y191" s="63"/>
      <c r="Z191" s="63"/>
      <c r="AA191" s="63"/>
      <c r="AB191" s="63"/>
    </row>
    <row r="192" spans="1:28" s="65" customFormat="1">
      <c r="A192" s="64">
        <f t="shared" si="2"/>
        <v>41830</v>
      </c>
      <c r="B192" s="62"/>
      <c r="C192" s="62"/>
      <c r="D192" s="62"/>
      <c r="E192" s="62"/>
      <c r="F192" s="62"/>
      <c r="G192" s="62"/>
      <c r="H192" s="62"/>
      <c r="I192" s="62"/>
      <c r="J192" s="62"/>
      <c r="K192" s="62"/>
      <c r="L192" s="62"/>
      <c r="M192" s="62"/>
      <c r="N192" s="62"/>
      <c r="O192" s="62"/>
      <c r="P192" s="63"/>
      <c r="Q192" s="63"/>
      <c r="R192" s="63"/>
      <c r="S192" s="63"/>
      <c r="T192" s="63"/>
      <c r="U192" s="63"/>
      <c r="V192" s="63"/>
      <c r="W192" s="63"/>
      <c r="X192" s="63"/>
      <c r="Y192" s="63"/>
      <c r="Z192" s="63"/>
      <c r="AA192" s="63"/>
      <c r="AB192" s="63"/>
    </row>
    <row r="193" spans="1:28" s="65" customFormat="1">
      <c r="A193" s="64">
        <f t="shared" si="2"/>
        <v>41831</v>
      </c>
      <c r="B193" s="62"/>
      <c r="C193" s="62"/>
      <c r="D193" s="62"/>
      <c r="E193" s="62"/>
      <c r="F193" s="62"/>
      <c r="G193" s="62"/>
      <c r="H193" s="62"/>
      <c r="I193" s="62"/>
      <c r="J193" s="62"/>
      <c r="K193" s="62"/>
      <c r="L193" s="62"/>
      <c r="M193" s="62"/>
      <c r="N193" s="62"/>
      <c r="O193" s="62"/>
      <c r="P193" s="63"/>
      <c r="Q193" s="63"/>
      <c r="R193" s="63"/>
      <c r="S193" s="63"/>
      <c r="T193" s="63"/>
      <c r="U193" s="63"/>
      <c r="V193" s="63"/>
      <c r="W193" s="63"/>
      <c r="X193" s="63"/>
      <c r="Y193" s="63"/>
      <c r="Z193" s="63"/>
      <c r="AA193" s="63"/>
      <c r="AB193" s="63"/>
    </row>
    <row r="194" spans="1:28">
      <c r="A194" s="66">
        <f t="shared" si="2"/>
        <v>41832</v>
      </c>
      <c r="B194" s="60"/>
      <c r="C194" s="60"/>
      <c r="D194" s="60"/>
      <c r="E194" s="60"/>
      <c r="F194" s="60"/>
      <c r="G194" s="67"/>
      <c r="H194" s="67"/>
      <c r="I194" s="67"/>
      <c r="J194" s="67"/>
      <c r="K194" s="67"/>
      <c r="L194" s="67"/>
      <c r="M194" s="67"/>
      <c r="N194" s="67"/>
      <c r="O194" s="67"/>
      <c r="P194" s="67"/>
      <c r="Q194" s="67"/>
      <c r="R194" s="67"/>
      <c r="S194" s="67"/>
      <c r="T194" s="67"/>
      <c r="U194" s="67"/>
      <c r="V194" s="67"/>
      <c r="W194" s="67"/>
      <c r="X194" s="67"/>
      <c r="Y194" s="67"/>
      <c r="Z194" s="67"/>
      <c r="AA194" s="67"/>
      <c r="AB194" s="67"/>
    </row>
    <row r="195" spans="1:28">
      <c r="A195" s="66">
        <f t="shared" si="2"/>
        <v>41833</v>
      </c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  <c r="N195" s="48"/>
      <c r="O195" s="48"/>
      <c r="P195" s="48"/>
      <c r="Q195" s="48"/>
      <c r="R195" s="48"/>
      <c r="S195" s="48"/>
      <c r="T195" s="48"/>
      <c r="U195" s="48"/>
      <c r="V195" s="48"/>
      <c r="W195" s="48"/>
      <c r="X195" s="48"/>
      <c r="Y195" s="48"/>
      <c r="Z195" s="48"/>
      <c r="AA195" s="48"/>
      <c r="AB195" s="48"/>
    </row>
    <row r="196" spans="1:28">
      <c r="A196" s="66">
        <f t="shared" ref="A196:A259" si="3">A195+1</f>
        <v>41834</v>
      </c>
      <c r="B196" s="48"/>
      <c r="C196" s="48"/>
      <c r="D196" s="48"/>
      <c r="E196" s="48"/>
      <c r="F196" s="48"/>
      <c r="G196" s="48"/>
      <c r="H196" s="48"/>
      <c r="I196" s="48"/>
      <c r="J196" s="48"/>
      <c r="K196" s="48"/>
      <c r="L196" s="48"/>
      <c r="M196" s="48"/>
      <c r="N196" s="48"/>
      <c r="O196" s="48"/>
      <c r="P196" s="61"/>
      <c r="Q196" s="61"/>
      <c r="R196" s="61"/>
      <c r="S196" s="61"/>
      <c r="T196" s="61"/>
      <c r="U196" s="61"/>
      <c r="V196" s="61"/>
      <c r="W196" s="61"/>
      <c r="X196" s="61"/>
      <c r="Y196" s="61"/>
      <c r="Z196" s="61"/>
      <c r="AA196" s="61"/>
      <c r="AB196" s="61"/>
    </row>
    <row r="197" spans="1:28" s="65" customFormat="1">
      <c r="A197" s="64">
        <f t="shared" si="3"/>
        <v>41835</v>
      </c>
      <c r="B197" s="62"/>
      <c r="C197" s="62"/>
      <c r="D197" s="62"/>
      <c r="E197" s="62"/>
      <c r="F197" s="62"/>
      <c r="G197" s="62"/>
      <c r="H197" s="62"/>
      <c r="I197" s="62"/>
      <c r="J197" s="62"/>
      <c r="K197" s="62"/>
      <c r="L197" s="62"/>
      <c r="M197" s="62"/>
      <c r="N197" s="62"/>
      <c r="O197" s="62"/>
      <c r="P197" s="63"/>
      <c r="Q197" s="63"/>
      <c r="R197" s="63"/>
      <c r="S197" s="63"/>
      <c r="T197" s="63"/>
      <c r="U197" s="63"/>
      <c r="V197" s="63"/>
      <c r="W197" s="63"/>
      <c r="X197" s="63"/>
      <c r="Y197" s="63"/>
      <c r="Z197" s="63"/>
      <c r="AA197" s="63"/>
      <c r="AB197" s="63"/>
    </row>
    <row r="198" spans="1:28" s="65" customFormat="1">
      <c r="A198" s="64">
        <f t="shared" si="3"/>
        <v>41836</v>
      </c>
      <c r="B198" s="62"/>
      <c r="C198" s="62"/>
      <c r="D198" s="62"/>
      <c r="E198" s="62"/>
      <c r="F198" s="62"/>
      <c r="G198" s="62"/>
      <c r="H198" s="62"/>
      <c r="I198" s="62"/>
      <c r="J198" s="62"/>
      <c r="K198" s="62"/>
      <c r="L198" s="62"/>
      <c r="M198" s="62"/>
      <c r="N198" s="62"/>
      <c r="O198" s="62"/>
      <c r="P198" s="63"/>
      <c r="Q198" s="63"/>
      <c r="R198" s="63"/>
      <c r="S198" s="63"/>
      <c r="T198" s="63"/>
      <c r="U198" s="63"/>
      <c r="V198" s="63"/>
      <c r="W198" s="63"/>
      <c r="X198" s="63"/>
      <c r="Y198" s="63"/>
      <c r="Z198" s="63"/>
      <c r="AA198" s="63"/>
      <c r="AB198" s="63"/>
    </row>
    <row r="199" spans="1:28" s="65" customFormat="1">
      <c r="A199" s="64">
        <f t="shared" si="3"/>
        <v>41837</v>
      </c>
      <c r="B199" s="62"/>
      <c r="C199" s="62"/>
      <c r="D199" s="62"/>
      <c r="E199" s="62"/>
      <c r="F199" s="62"/>
      <c r="G199" s="62"/>
      <c r="H199" s="62"/>
      <c r="I199" s="62"/>
      <c r="J199" s="62"/>
      <c r="K199" s="62"/>
      <c r="L199" s="62"/>
      <c r="M199" s="62"/>
      <c r="N199" s="62"/>
      <c r="O199" s="62"/>
      <c r="P199" s="63"/>
      <c r="Q199" s="63"/>
      <c r="R199" s="63"/>
      <c r="S199" s="63"/>
      <c r="T199" s="63"/>
      <c r="U199" s="63"/>
      <c r="V199" s="63"/>
      <c r="W199" s="63"/>
      <c r="X199" s="63"/>
      <c r="Y199" s="63"/>
      <c r="Z199" s="63"/>
      <c r="AA199" s="63"/>
      <c r="AB199" s="63"/>
    </row>
    <row r="200" spans="1:28" s="65" customFormat="1">
      <c r="A200" s="64">
        <f t="shared" si="3"/>
        <v>41838</v>
      </c>
      <c r="B200" s="62"/>
      <c r="C200" s="62"/>
      <c r="D200" s="62"/>
      <c r="E200" s="62"/>
      <c r="F200" s="62"/>
      <c r="G200" s="62"/>
      <c r="H200" s="62"/>
      <c r="I200" s="62"/>
      <c r="J200" s="62"/>
      <c r="K200" s="62"/>
      <c r="L200" s="62"/>
      <c r="M200" s="62"/>
      <c r="N200" s="62"/>
      <c r="O200" s="62"/>
      <c r="P200" s="63"/>
      <c r="Q200" s="63"/>
      <c r="R200" s="63"/>
      <c r="S200" s="63"/>
      <c r="T200" s="63"/>
      <c r="U200" s="63"/>
      <c r="V200" s="63"/>
      <c r="W200" s="63"/>
      <c r="X200" s="63"/>
      <c r="Y200" s="63"/>
      <c r="Z200" s="63"/>
      <c r="AA200" s="63"/>
      <c r="AB200" s="63"/>
    </row>
    <row r="201" spans="1:28">
      <c r="A201" s="66">
        <f t="shared" si="3"/>
        <v>41839</v>
      </c>
      <c r="B201" s="48"/>
      <c r="C201" s="48"/>
      <c r="D201" s="48"/>
      <c r="E201" s="48"/>
      <c r="F201" s="48"/>
      <c r="G201" s="48"/>
      <c r="H201" s="48"/>
      <c r="I201" s="48"/>
      <c r="J201" s="48"/>
      <c r="K201" s="48"/>
      <c r="L201" s="48"/>
      <c r="M201" s="48"/>
      <c r="N201" s="48"/>
      <c r="O201" s="48"/>
      <c r="P201" s="61"/>
      <c r="Q201" s="61"/>
      <c r="R201" s="61"/>
      <c r="S201" s="61"/>
      <c r="T201" s="61"/>
      <c r="U201" s="61"/>
      <c r="V201" s="61"/>
      <c r="W201" s="61"/>
      <c r="X201" s="61"/>
      <c r="Y201" s="61"/>
      <c r="Z201" s="61"/>
      <c r="AA201" s="61"/>
      <c r="AB201" s="61"/>
    </row>
    <row r="202" spans="1:28">
      <c r="A202" s="66">
        <f t="shared" si="3"/>
        <v>41840</v>
      </c>
      <c r="B202" s="60"/>
      <c r="C202" s="60"/>
      <c r="D202" s="60"/>
      <c r="E202" s="60"/>
      <c r="F202" s="60"/>
      <c r="G202" s="67"/>
      <c r="H202" s="67"/>
      <c r="I202" s="67"/>
      <c r="J202" s="67"/>
      <c r="K202" s="67"/>
      <c r="L202" s="67"/>
      <c r="M202" s="67"/>
      <c r="N202" s="67"/>
      <c r="O202" s="67"/>
      <c r="P202" s="67"/>
      <c r="Q202" s="67"/>
      <c r="R202" s="67"/>
      <c r="S202" s="67"/>
      <c r="T202" s="67"/>
      <c r="U202" s="67"/>
      <c r="V202" s="67"/>
      <c r="W202" s="67"/>
      <c r="X202" s="67"/>
      <c r="Y202" s="67"/>
      <c r="Z202" s="67"/>
      <c r="AA202" s="67"/>
      <c r="AB202" s="67"/>
    </row>
    <row r="203" spans="1:28" s="65" customFormat="1">
      <c r="A203" s="64">
        <f t="shared" si="3"/>
        <v>41841</v>
      </c>
      <c r="B203" s="62"/>
      <c r="C203" s="62"/>
      <c r="D203" s="62"/>
      <c r="E203" s="62"/>
      <c r="F203" s="62"/>
      <c r="G203" s="62"/>
      <c r="H203" s="62"/>
      <c r="I203" s="62"/>
      <c r="J203" s="62"/>
      <c r="K203" s="62"/>
      <c r="L203" s="62"/>
      <c r="M203" s="62"/>
      <c r="N203" s="62"/>
      <c r="O203" s="62"/>
      <c r="P203" s="63"/>
      <c r="Q203" s="63"/>
      <c r="R203" s="63"/>
      <c r="S203" s="63"/>
      <c r="T203" s="63"/>
      <c r="U203" s="63"/>
      <c r="V203" s="63"/>
      <c r="W203" s="63"/>
      <c r="X203" s="63"/>
      <c r="Y203" s="63"/>
      <c r="Z203" s="63"/>
      <c r="AA203" s="63"/>
      <c r="AB203" s="63"/>
    </row>
    <row r="204" spans="1:28" s="65" customFormat="1">
      <c r="A204" s="64">
        <f t="shared" si="3"/>
        <v>41842</v>
      </c>
      <c r="B204" s="62"/>
      <c r="C204" s="62"/>
      <c r="D204" s="62"/>
      <c r="E204" s="62"/>
      <c r="F204" s="62"/>
      <c r="G204" s="62"/>
      <c r="H204" s="62"/>
      <c r="I204" s="62"/>
      <c r="J204" s="62"/>
      <c r="K204" s="62"/>
      <c r="L204" s="62"/>
      <c r="M204" s="62"/>
      <c r="N204" s="62"/>
      <c r="O204" s="62"/>
      <c r="P204" s="63"/>
      <c r="Q204" s="63"/>
      <c r="R204" s="63"/>
      <c r="S204" s="63"/>
      <c r="T204" s="63"/>
      <c r="U204" s="63"/>
      <c r="V204" s="63"/>
      <c r="W204" s="63"/>
      <c r="X204" s="63"/>
      <c r="Y204" s="63"/>
      <c r="Z204" s="63"/>
      <c r="AA204" s="63"/>
      <c r="AB204" s="63"/>
    </row>
    <row r="205" spans="1:28" s="65" customFormat="1">
      <c r="A205" s="64">
        <f t="shared" si="3"/>
        <v>41843</v>
      </c>
      <c r="B205" s="62"/>
      <c r="C205" s="62"/>
      <c r="D205" s="62"/>
      <c r="E205" s="62"/>
      <c r="F205" s="62"/>
      <c r="G205" s="62"/>
      <c r="H205" s="62"/>
      <c r="I205" s="62"/>
      <c r="J205" s="62"/>
      <c r="K205" s="62"/>
      <c r="L205" s="62"/>
      <c r="M205" s="62"/>
      <c r="N205" s="62"/>
      <c r="O205" s="62"/>
      <c r="P205" s="63"/>
      <c r="Q205" s="63"/>
      <c r="R205" s="63"/>
      <c r="S205" s="63"/>
      <c r="T205" s="63"/>
      <c r="U205" s="63"/>
      <c r="V205" s="63"/>
      <c r="W205" s="63"/>
      <c r="X205" s="63"/>
      <c r="Y205" s="63"/>
      <c r="Z205" s="63"/>
      <c r="AA205" s="63"/>
      <c r="AB205" s="63"/>
    </row>
    <row r="206" spans="1:28" s="65" customFormat="1">
      <c r="A206" s="64">
        <f t="shared" si="3"/>
        <v>41844</v>
      </c>
      <c r="B206" s="62"/>
      <c r="C206" s="62"/>
      <c r="D206" s="62"/>
      <c r="E206" s="62"/>
      <c r="F206" s="62"/>
      <c r="G206" s="62"/>
      <c r="H206" s="62"/>
      <c r="I206" s="62"/>
      <c r="J206" s="62"/>
      <c r="K206" s="62"/>
      <c r="L206" s="62"/>
      <c r="M206" s="62"/>
      <c r="N206" s="62"/>
      <c r="O206" s="62"/>
      <c r="P206" s="63"/>
      <c r="Q206" s="63"/>
      <c r="R206" s="63"/>
      <c r="S206" s="63"/>
      <c r="T206" s="63"/>
      <c r="U206" s="63"/>
      <c r="V206" s="63"/>
      <c r="W206" s="63"/>
      <c r="X206" s="63"/>
      <c r="Y206" s="63"/>
      <c r="Z206" s="63"/>
      <c r="AA206" s="63"/>
      <c r="AB206" s="63"/>
    </row>
    <row r="207" spans="1:28" s="65" customFormat="1">
      <c r="A207" s="64">
        <f t="shared" si="3"/>
        <v>41845</v>
      </c>
      <c r="B207" s="62"/>
      <c r="C207" s="62"/>
      <c r="D207" s="62"/>
      <c r="E207" s="62"/>
      <c r="F207" s="62"/>
      <c r="G207" s="62"/>
      <c r="H207" s="62"/>
      <c r="I207" s="62"/>
      <c r="J207" s="62"/>
      <c r="K207" s="62"/>
      <c r="L207" s="62"/>
      <c r="M207" s="62"/>
      <c r="N207" s="62"/>
      <c r="O207" s="62"/>
      <c r="P207" s="62"/>
      <c r="Q207" s="62"/>
      <c r="R207" s="62"/>
      <c r="S207" s="62"/>
      <c r="T207" s="62"/>
      <c r="U207" s="62"/>
      <c r="V207" s="62"/>
      <c r="W207" s="62"/>
      <c r="X207" s="62"/>
      <c r="Y207" s="62"/>
      <c r="Z207" s="62"/>
      <c r="AA207" s="62"/>
      <c r="AB207" s="62"/>
    </row>
    <row r="208" spans="1:28">
      <c r="A208" s="66">
        <f t="shared" si="3"/>
        <v>41846</v>
      </c>
      <c r="B208" s="48"/>
      <c r="C208" s="48"/>
      <c r="D208" s="48"/>
      <c r="E208" s="48"/>
      <c r="F208" s="48"/>
      <c r="G208" s="48"/>
      <c r="H208" s="48"/>
      <c r="I208" s="48"/>
      <c r="J208" s="48"/>
      <c r="K208" s="48"/>
      <c r="L208" s="48"/>
      <c r="M208" s="48"/>
      <c r="N208" s="48"/>
      <c r="O208" s="48"/>
      <c r="P208" s="61"/>
      <c r="Q208" s="61"/>
      <c r="R208" s="61"/>
      <c r="S208" s="61"/>
      <c r="T208" s="61"/>
      <c r="U208" s="61"/>
      <c r="V208" s="61"/>
      <c r="W208" s="61"/>
      <c r="X208" s="61"/>
      <c r="Y208" s="61"/>
      <c r="Z208" s="61"/>
      <c r="AA208" s="61"/>
      <c r="AB208" s="61"/>
    </row>
    <row r="209" spans="1:28">
      <c r="A209" s="66">
        <f t="shared" si="3"/>
        <v>41847</v>
      </c>
      <c r="B209" s="48"/>
      <c r="C209" s="48"/>
      <c r="D209" s="48"/>
      <c r="E209" s="48"/>
      <c r="F209" s="48"/>
      <c r="G209" s="48"/>
      <c r="H209" s="48"/>
      <c r="I209" s="48"/>
      <c r="J209" s="48"/>
      <c r="K209" s="48"/>
      <c r="L209" s="48"/>
      <c r="M209" s="48"/>
      <c r="N209" s="48"/>
      <c r="O209" s="48"/>
      <c r="P209" s="61"/>
      <c r="Q209" s="61"/>
      <c r="R209" s="61"/>
      <c r="S209" s="61"/>
      <c r="T209" s="61"/>
      <c r="U209" s="61"/>
      <c r="V209" s="61"/>
      <c r="W209" s="61"/>
      <c r="X209" s="61"/>
      <c r="Y209" s="61"/>
      <c r="Z209" s="61"/>
      <c r="AA209" s="61"/>
      <c r="AB209" s="61"/>
    </row>
    <row r="210" spans="1:28" s="65" customFormat="1">
      <c r="A210" s="64">
        <f t="shared" si="3"/>
        <v>41848</v>
      </c>
      <c r="B210" s="62"/>
      <c r="C210" s="62"/>
      <c r="D210" s="62"/>
      <c r="E210" s="62"/>
      <c r="F210" s="62"/>
      <c r="G210" s="62"/>
      <c r="H210" s="62"/>
      <c r="I210" s="62"/>
      <c r="J210" s="62"/>
      <c r="K210" s="62"/>
      <c r="L210" s="62"/>
      <c r="M210" s="62"/>
      <c r="N210" s="62"/>
      <c r="O210" s="62"/>
      <c r="P210" s="63"/>
      <c r="Q210" s="63"/>
      <c r="R210" s="63"/>
      <c r="S210" s="63"/>
      <c r="T210" s="63"/>
      <c r="U210" s="63"/>
      <c r="V210" s="63"/>
      <c r="W210" s="63"/>
      <c r="X210" s="63"/>
      <c r="Y210" s="63"/>
      <c r="Z210" s="63"/>
      <c r="AA210" s="63"/>
      <c r="AB210" s="63"/>
    </row>
    <row r="211" spans="1:28" s="65" customFormat="1">
      <c r="A211" s="64">
        <f t="shared" si="3"/>
        <v>41849</v>
      </c>
      <c r="B211" s="62"/>
      <c r="C211" s="62"/>
      <c r="D211" s="62"/>
      <c r="E211" s="62"/>
      <c r="F211" s="62"/>
      <c r="G211" s="62"/>
      <c r="H211" s="62"/>
      <c r="I211" s="62"/>
      <c r="J211" s="62"/>
      <c r="K211" s="62"/>
      <c r="L211" s="62"/>
      <c r="M211" s="62"/>
      <c r="N211" s="62"/>
      <c r="O211" s="62"/>
      <c r="P211" s="63"/>
      <c r="Q211" s="63"/>
      <c r="R211" s="63"/>
      <c r="S211" s="63"/>
      <c r="T211" s="63"/>
      <c r="U211" s="63"/>
      <c r="V211" s="63"/>
      <c r="W211" s="63"/>
      <c r="X211" s="63"/>
      <c r="Y211" s="63"/>
      <c r="Z211" s="63"/>
      <c r="AA211" s="63"/>
      <c r="AB211" s="63"/>
    </row>
    <row r="212" spans="1:28" s="65" customFormat="1">
      <c r="A212" s="64">
        <f t="shared" si="3"/>
        <v>41850</v>
      </c>
      <c r="B212" s="62"/>
      <c r="C212" s="62"/>
      <c r="D212" s="62"/>
      <c r="E212" s="62"/>
      <c r="F212" s="62"/>
      <c r="G212" s="62"/>
      <c r="H212" s="62"/>
      <c r="I212" s="62"/>
      <c r="J212" s="62"/>
      <c r="K212" s="62"/>
      <c r="L212" s="62"/>
      <c r="M212" s="62"/>
      <c r="N212" s="62"/>
      <c r="O212" s="62"/>
      <c r="P212" s="63"/>
      <c r="Q212" s="63"/>
      <c r="R212" s="63"/>
      <c r="S212" s="63"/>
      <c r="T212" s="63"/>
      <c r="U212" s="63"/>
      <c r="V212" s="63"/>
      <c r="W212" s="63"/>
      <c r="X212" s="63"/>
      <c r="Y212" s="63"/>
      <c r="Z212" s="63"/>
      <c r="AA212" s="63"/>
      <c r="AB212" s="63"/>
    </row>
    <row r="213" spans="1:28" s="65" customFormat="1">
      <c r="A213" s="64">
        <f t="shared" si="3"/>
        <v>41851</v>
      </c>
      <c r="B213" s="62"/>
      <c r="C213" s="62"/>
      <c r="D213" s="62"/>
      <c r="E213" s="62"/>
      <c r="F213" s="62"/>
      <c r="G213" s="62"/>
      <c r="H213" s="62"/>
      <c r="I213" s="62"/>
      <c r="J213" s="62"/>
      <c r="K213" s="62"/>
      <c r="L213" s="62"/>
      <c r="M213" s="62"/>
      <c r="N213" s="62"/>
      <c r="O213" s="62"/>
      <c r="P213" s="63"/>
      <c r="Q213" s="63"/>
      <c r="R213" s="63"/>
      <c r="S213" s="63"/>
      <c r="T213" s="63"/>
      <c r="U213" s="63"/>
      <c r="V213" s="63"/>
      <c r="W213" s="63"/>
      <c r="X213" s="63"/>
      <c r="Y213" s="63"/>
      <c r="Z213" s="63"/>
      <c r="AA213" s="63"/>
      <c r="AB213" s="63"/>
    </row>
    <row r="214" spans="1:28" s="65" customFormat="1">
      <c r="A214" s="64">
        <f t="shared" si="3"/>
        <v>41852</v>
      </c>
      <c r="B214" s="62"/>
      <c r="C214" s="62"/>
      <c r="D214" s="62"/>
      <c r="E214" s="62"/>
      <c r="F214" s="62"/>
      <c r="G214" s="62"/>
      <c r="H214" s="62"/>
      <c r="I214" s="62"/>
      <c r="J214" s="62"/>
      <c r="K214" s="62"/>
      <c r="L214" s="62"/>
      <c r="M214" s="62"/>
      <c r="N214" s="62"/>
      <c r="O214" s="62"/>
      <c r="P214" s="63"/>
      <c r="Q214" s="63"/>
      <c r="R214" s="63"/>
      <c r="S214" s="63"/>
      <c r="T214" s="63"/>
      <c r="U214" s="63"/>
      <c r="V214" s="63"/>
      <c r="W214" s="63"/>
      <c r="X214" s="63"/>
      <c r="Y214" s="63"/>
      <c r="Z214" s="63"/>
      <c r="AA214" s="63"/>
      <c r="AB214" s="63"/>
    </row>
    <row r="215" spans="1:28">
      <c r="A215" s="66">
        <f t="shared" si="3"/>
        <v>41853</v>
      </c>
      <c r="B215" s="48"/>
      <c r="C215" s="48"/>
      <c r="D215" s="48"/>
      <c r="E215" s="48"/>
      <c r="F215" s="48"/>
      <c r="G215" s="48"/>
      <c r="H215" s="48"/>
      <c r="I215" s="48"/>
      <c r="J215" s="48"/>
      <c r="K215" s="48"/>
      <c r="L215" s="48"/>
      <c r="M215" s="48"/>
      <c r="N215" s="48"/>
      <c r="O215" s="48"/>
      <c r="P215" s="48"/>
      <c r="Q215" s="48"/>
      <c r="R215" s="48"/>
      <c r="S215" s="48"/>
      <c r="T215" s="48"/>
      <c r="U215" s="48"/>
      <c r="V215" s="48"/>
      <c r="W215" s="48"/>
      <c r="X215" s="48"/>
      <c r="Y215" s="48"/>
      <c r="Z215" s="48"/>
      <c r="AA215" s="48"/>
      <c r="AB215" s="48"/>
    </row>
    <row r="216" spans="1:28">
      <c r="A216" s="66">
        <f t="shared" si="3"/>
        <v>41854</v>
      </c>
      <c r="B216" s="48"/>
      <c r="C216" s="48"/>
      <c r="D216" s="48"/>
      <c r="E216" s="48"/>
      <c r="F216" s="48"/>
      <c r="G216" s="48"/>
      <c r="H216" s="48"/>
      <c r="I216" s="48"/>
      <c r="J216" s="48"/>
      <c r="K216" s="48"/>
      <c r="L216" s="48"/>
      <c r="M216" s="48"/>
      <c r="N216" s="48"/>
      <c r="O216" s="48"/>
      <c r="P216" s="61"/>
      <c r="Q216" s="61"/>
      <c r="R216" s="61"/>
      <c r="S216" s="61"/>
      <c r="T216" s="61"/>
      <c r="U216" s="61"/>
      <c r="V216" s="61"/>
      <c r="W216" s="61"/>
      <c r="X216" s="61"/>
      <c r="Y216" s="61"/>
      <c r="Z216" s="61"/>
      <c r="AA216" s="61"/>
      <c r="AB216" s="61"/>
    </row>
    <row r="217" spans="1:28" s="65" customFormat="1">
      <c r="A217" s="64">
        <f t="shared" si="3"/>
        <v>41855</v>
      </c>
      <c r="B217" s="62"/>
      <c r="C217" s="62"/>
      <c r="D217" s="62"/>
      <c r="E217" s="62"/>
      <c r="F217" s="62"/>
      <c r="G217" s="62"/>
      <c r="H217" s="62"/>
      <c r="I217" s="62"/>
      <c r="J217" s="62"/>
      <c r="K217" s="62"/>
      <c r="L217" s="62"/>
      <c r="M217" s="62"/>
      <c r="N217" s="62"/>
      <c r="O217" s="62"/>
      <c r="P217" s="63"/>
      <c r="Q217" s="63"/>
      <c r="R217" s="63"/>
      <c r="S217" s="63"/>
      <c r="T217" s="63"/>
      <c r="U217" s="63"/>
      <c r="V217" s="63"/>
      <c r="W217" s="63"/>
      <c r="X217" s="63"/>
      <c r="Y217" s="63"/>
      <c r="Z217" s="63"/>
      <c r="AA217" s="63"/>
      <c r="AB217" s="63"/>
    </row>
    <row r="218" spans="1:28" s="65" customFormat="1">
      <c r="A218" s="64">
        <f t="shared" si="3"/>
        <v>41856</v>
      </c>
      <c r="B218" s="62"/>
      <c r="C218" s="62"/>
      <c r="D218" s="62"/>
      <c r="E218" s="62"/>
      <c r="F218" s="62"/>
      <c r="G218" s="62"/>
      <c r="H218" s="62"/>
      <c r="I218" s="62"/>
      <c r="J218" s="62"/>
      <c r="K218" s="62"/>
      <c r="L218" s="62"/>
      <c r="M218" s="62"/>
      <c r="N218" s="62"/>
      <c r="O218" s="62"/>
      <c r="P218" s="63"/>
      <c r="Q218" s="63"/>
      <c r="R218" s="63"/>
      <c r="S218" s="63"/>
      <c r="T218" s="63"/>
      <c r="U218" s="63"/>
      <c r="V218" s="63"/>
      <c r="W218" s="63"/>
      <c r="X218" s="63"/>
      <c r="Y218" s="63"/>
      <c r="Z218" s="63"/>
      <c r="AA218" s="63"/>
      <c r="AB218" s="63"/>
    </row>
    <row r="219" spans="1:28" s="65" customFormat="1">
      <c r="A219" s="64">
        <f t="shared" si="3"/>
        <v>41857</v>
      </c>
      <c r="B219" s="62"/>
      <c r="C219" s="62"/>
      <c r="D219" s="62"/>
      <c r="E219" s="62"/>
      <c r="F219" s="62"/>
      <c r="G219" s="62"/>
      <c r="H219" s="62"/>
      <c r="I219" s="62"/>
      <c r="J219" s="62"/>
      <c r="K219" s="62"/>
      <c r="L219" s="62"/>
      <c r="M219" s="62"/>
      <c r="N219" s="62"/>
      <c r="O219" s="62"/>
      <c r="P219" s="63"/>
      <c r="Q219" s="63"/>
      <c r="R219" s="63"/>
      <c r="S219" s="63"/>
      <c r="T219" s="63"/>
      <c r="U219" s="63"/>
      <c r="V219" s="63"/>
      <c r="W219" s="63"/>
      <c r="X219" s="63"/>
      <c r="Y219" s="63"/>
      <c r="Z219" s="63"/>
      <c r="AA219" s="63"/>
      <c r="AB219" s="63"/>
    </row>
    <row r="220" spans="1:28" s="65" customFormat="1">
      <c r="A220" s="64">
        <f t="shared" si="3"/>
        <v>41858</v>
      </c>
      <c r="B220" s="62"/>
      <c r="C220" s="62"/>
      <c r="D220" s="62"/>
      <c r="E220" s="62"/>
      <c r="F220" s="62"/>
      <c r="G220" s="62"/>
      <c r="H220" s="62"/>
      <c r="I220" s="62"/>
      <c r="J220" s="62"/>
      <c r="K220" s="62"/>
      <c r="L220" s="62"/>
      <c r="M220" s="62"/>
      <c r="N220" s="62"/>
      <c r="O220" s="62"/>
      <c r="P220" s="63"/>
      <c r="Q220" s="63"/>
      <c r="R220" s="63"/>
      <c r="S220" s="63"/>
      <c r="T220" s="63"/>
      <c r="U220" s="63"/>
      <c r="V220" s="63"/>
      <c r="W220" s="63"/>
      <c r="X220" s="63"/>
      <c r="Y220" s="63"/>
      <c r="Z220" s="63"/>
      <c r="AA220" s="63"/>
      <c r="AB220" s="63"/>
    </row>
    <row r="221" spans="1:28" s="65" customFormat="1">
      <c r="A221" s="64">
        <f t="shared" si="3"/>
        <v>41859</v>
      </c>
      <c r="B221" s="62"/>
      <c r="C221" s="62"/>
      <c r="D221" s="62"/>
      <c r="E221" s="62"/>
      <c r="F221" s="62"/>
      <c r="G221" s="62"/>
      <c r="H221" s="62"/>
      <c r="I221" s="62"/>
      <c r="J221" s="62"/>
      <c r="K221" s="62"/>
      <c r="L221" s="62"/>
      <c r="M221" s="62"/>
      <c r="N221" s="62"/>
      <c r="O221" s="62"/>
      <c r="P221" s="63"/>
      <c r="Q221" s="63"/>
      <c r="R221" s="63"/>
      <c r="S221" s="63"/>
      <c r="T221" s="63"/>
      <c r="U221" s="63"/>
      <c r="V221" s="63"/>
      <c r="W221" s="63"/>
      <c r="X221" s="63"/>
      <c r="Y221" s="63"/>
      <c r="Z221" s="63"/>
      <c r="AA221" s="63"/>
      <c r="AB221" s="63"/>
    </row>
    <row r="222" spans="1:28">
      <c r="A222" s="66">
        <f t="shared" si="3"/>
        <v>41860</v>
      </c>
      <c r="B222" s="60"/>
      <c r="C222" s="60"/>
      <c r="D222" s="60"/>
      <c r="E222" s="60"/>
      <c r="F222" s="60"/>
      <c r="G222" s="67"/>
      <c r="H222" s="67"/>
      <c r="I222" s="67"/>
      <c r="J222" s="67"/>
      <c r="K222" s="67"/>
      <c r="L222" s="67"/>
      <c r="M222" s="67"/>
      <c r="N222" s="67"/>
      <c r="O222" s="67"/>
      <c r="P222" s="67"/>
      <c r="Q222" s="67"/>
      <c r="R222" s="67"/>
      <c r="S222" s="67"/>
      <c r="T222" s="67"/>
      <c r="U222" s="67"/>
      <c r="V222" s="67"/>
      <c r="W222" s="67"/>
      <c r="X222" s="67"/>
      <c r="Y222" s="67"/>
      <c r="Z222" s="67"/>
      <c r="AA222" s="67"/>
      <c r="AB222" s="67"/>
    </row>
    <row r="223" spans="1:28">
      <c r="A223" s="66">
        <f t="shared" si="3"/>
        <v>41861</v>
      </c>
      <c r="B223" s="48"/>
      <c r="C223" s="48"/>
      <c r="D223" s="48"/>
      <c r="E223" s="48"/>
      <c r="F223" s="48"/>
      <c r="G223" s="48"/>
      <c r="H223" s="48"/>
      <c r="I223" s="48"/>
      <c r="J223" s="48"/>
      <c r="K223" s="48"/>
      <c r="L223" s="48"/>
      <c r="M223" s="48"/>
      <c r="N223" s="48"/>
      <c r="O223" s="48"/>
      <c r="P223" s="48"/>
      <c r="Q223" s="48"/>
      <c r="R223" s="48"/>
      <c r="S223" s="48"/>
      <c r="T223" s="48"/>
      <c r="U223" s="48"/>
      <c r="V223" s="48"/>
      <c r="W223" s="48"/>
      <c r="X223" s="48"/>
      <c r="Y223" s="48"/>
      <c r="Z223" s="48"/>
      <c r="AA223" s="48"/>
      <c r="AB223" s="48"/>
    </row>
    <row r="224" spans="1:28" s="65" customFormat="1">
      <c r="A224" s="64">
        <f t="shared" si="3"/>
        <v>41862</v>
      </c>
      <c r="B224" s="62"/>
      <c r="C224" s="62"/>
      <c r="D224" s="62"/>
      <c r="E224" s="62"/>
      <c r="F224" s="62"/>
      <c r="G224" s="62"/>
      <c r="H224" s="62"/>
      <c r="I224" s="62"/>
      <c r="J224" s="62"/>
      <c r="K224" s="62"/>
      <c r="L224" s="62"/>
      <c r="M224" s="62"/>
      <c r="N224" s="62"/>
      <c r="O224" s="62"/>
      <c r="P224" s="63"/>
      <c r="Q224" s="63"/>
      <c r="R224" s="63"/>
      <c r="S224" s="63"/>
      <c r="T224" s="63"/>
      <c r="U224" s="63"/>
      <c r="V224" s="63"/>
      <c r="W224" s="63"/>
      <c r="X224" s="63"/>
      <c r="Y224" s="63"/>
      <c r="Z224" s="63"/>
      <c r="AA224" s="63"/>
      <c r="AB224" s="63"/>
    </row>
    <row r="225" spans="1:28" s="65" customFormat="1">
      <c r="A225" s="64">
        <f t="shared" si="3"/>
        <v>41863</v>
      </c>
      <c r="B225" s="62"/>
      <c r="C225" s="62"/>
      <c r="D225" s="62"/>
      <c r="E225" s="62"/>
      <c r="F225" s="62"/>
      <c r="G225" s="62"/>
      <c r="H225" s="62"/>
      <c r="I225" s="62"/>
      <c r="J225" s="62"/>
      <c r="K225" s="62"/>
      <c r="L225" s="62"/>
      <c r="M225" s="62"/>
      <c r="N225" s="62"/>
      <c r="O225" s="62"/>
      <c r="P225" s="63"/>
      <c r="Q225" s="63"/>
      <c r="R225" s="63"/>
      <c r="S225" s="63"/>
      <c r="T225" s="63"/>
      <c r="U225" s="63"/>
      <c r="V225" s="63"/>
      <c r="W225" s="63"/>
      <c r="X225" s="63"/>
      <c r="Y225" s="63"/>
      <c r="Z225" s="63"/>
      <c r="AA225" s="63"/>
      <c r="AB225" s="63"/>
    </row>
    <row r="226" spans="1:28" s="65" customFormat="1">
      <c r="A226" s="64">
        <f t="shared" si="3"/>
        <v>41864</v>
      </c>
      <c r="B226" s="62"/>
      <c r="C226" s="62"/>
      <c r="D226" s="62"/>
      <c r="E226" s="62"/>
      <c r="F226" s="62"/>
      <c r="G226" s="62"/>
      <c r="H226" s="62"/>
      <c r="I226" s="62"/>
      <c r="J226" s="62"/>
      <c r="K226" s="62"/>
      <c r="L226" s="62"/>
      <c r="M226" s="62"/>
      <c r="N226" s="62"/>
      <c r="O226" s="62"/>
      <c r="P226" s="63"/>
      <c r="Q226" s="63"/>
      <c r="R226" s="63"/>
      <c r="S226" s="63"/>
      <c r="T226" s="63"/>
      <c r="U226" s="63"/>
      <c r="V226" s="63"/>
      <c r="W226" s="63"/>
      <c r="X226" s="63"/>
      <c r="Y226" s="63"/>
      <c r="Z226" s="63"/>
      <c r="AA226" s="63"/>
      <c r="AB226" s="63"/>
    </row>
    <row r="227" spans="1:28" s="65" customFormat="1">
      <c r="A227" s="64">
        <f t="shared" si="3"/>
        <v>41865</v>
      </c>
      <c r="B227" s="62"/>
      <c r="C227" s="62"/>
      <c r="D227" s="62"/>
      <c r="E227" s="62"/>
      <c r="F227" s="62"/>
      <c r="G227" s="62"/>
      <c r="H227" s="62"/>
      <c r="I227" s="62"/>
      <c r="J227" s="62"/>
      <c r="K227" s="62"/>
      <c r="L227" s="62"/>
      <c r="M227" s="62"/>
      <c r="N227" s="62"/>
      <c r="O227" s="62"/>
      <c r="P227" s="63"/>
      <c r="Q227" s="63"/>
      <c r="R227" s="63"/>
      <c r="S227" s="63"/>
      <c r="T227" s="63"/>
      <c r="U227" s="63"/>
      <c r="V227" s="63"/>
      <c r="W227" s="63"/>
      <c r="X227" s="63"/>
      <c r="Y227" s="63"/>
      <c r="Z227" s="63"/>
      <c r="AA227" s="63"/>
      <c r="AB227" s="63"/>
    </row>
    <row r="228" spans="1:28">
      <c r="A228" s="66">
        <f t="shared" si="3"/>
        <v>41866</v>
      </c>
      <c r="B228" s="62"/>
      <c r="C228" s="62"/>
      <c r="D228" s="62"/>
      <c r="E228" s="62"/>
      <c r="F228" s="62"/>
      <c r="G228" s="62"/>
      <c r="H228" s="62"/>
      <c r="I228" s="62"/>
      <c r="J228" s="62"/>
      <c r="K228" s="62"/>
      <c r="L228" s="62"/>
      <c r="M228" s="62"/>
      <c r="N228" s="62"/>
      <c r="O228" s="62"/>
      <c r="P228" s="63"/>
      <c r="Q228" s="63"/>
      <c r="R228" s="63"/>
      <c r="S228" s="63"/>
      <c r="T228" s="63"/>
      <c r="U228" s="63"/>
      <c r="V228" s="63"/>
      <c r="W228" s="63"/>
      <c r="X228" s="63"/>
      <c r="Y228" s="63"/>
      <c r="Z228" s="63"/>
      <c r="AA228" s="63"/>
      <c r="AB228" s="63"/>
    </row>
    <row r="229" spans="1:28">
      <c r="A229" s="66">
        <f t="shared" si="3"/>
        <v>41867</v>
      </c>
      <c r="B229" s="48"/>
      <c r="C229" s="48"/>
      <c r="D229" s="48"/>
      <c r="E229" s="48"/>
      <c r="F229" s="48"/>
      <c r="G229" s="48"/>
      <c r="H229" s="48"/>
      <c r="I229" s="48"/>
      <c r="J229" s="48"/>
      <c r="K229" s="48"/>
      <c r="L229" s="48"/>
      <c r="M229" s="48"/>
      <c r="N229" s="48"/>
      <c r="O229" s="48"/>
      <c r="P229" s="61"/>
      <c r="Q229" s="61"/>
      <c r="R229" s="61"/>
      <c r="S229" s="61"/>
      <c r="T229" s="61"/>
      <c r="U229" s="61"/>
      <c r="V229" s="61"/>
      <c r="W229" s="61"/>
      <c r="X229" s="61"/>
      <c r="Y229" s="61"/>
      <c r="Z229" s="61"/>
      <c r="AA229" s="61"/>
      <c r="AB229" s="61"/>
    </row>
    <row r="230" spans="1:28">
      <c r="A230" s="66">
        <f t="shared" si="3"/>
        <v>41868</v>
      </c>
      <c r="B230" s="60"/>
      <c r="C230" s="60"/>
      <c r="D230" s="60"/>
      <c r="E230" s="60"/>
      <c r="F230" s="60"/>
      <c r="G230" s="67"/>
      <c r="H230" s="67"/>
      <c r="I230" s="67"/>
      <c r="J230" s="67"/>
      <c r="K230" s="67"/>
      <c r="L230" s="67"/>
      <c r="M230" s="67"/>
      <c r="N230" s="67"/>
      <c r="O230" s="67"/>
      <c r="P230" s="67"/>
      <c r="Q230" s="67"/>
      <c r="R230" s="67"/>
      <c r="S230" s="67"/>
      <c r="T230" s="67"/>
      <c r="U230" s="67"/>
      <c r="V230" s="67"/>
      <c r="W230" s="67"/>
      <c r="X230" s="67"/>
      <c r="Y230" s="67"/>
      <c r="Z230" s="67"/>
      <c r="AA230" s="67"/>
      <c r="AB230" s="67"/>
    </row>
    <row r="231" spans="1:28" s="65" customFormat="1">
      <c r="A231" s="64">
        <f t="shared" si="3"/>
        <v>41869</v>
      </c>
      <c r="B231" s="62"/>
      <c r="C231" s="62"/>
      <c r="D231" s="62"/>
      <c r="E231" s="62"/>
      <c r="F231" s="62"/>
      <c r="G231" s="62"/>
      <c r="H231" s="62"/>
      <c r="I231" s="62"/>
      <c r="J231" s="62"/>
      <c r="K231" s="62"/>
      <c r="L231" s="62"/>
      <c r="M231" s="62"/>
      <c r="N231" s="62"/>
      <c r="O231" s="62"/>
      <c r="P231" s="63"/>
      <c r="Q231" s="63"/>
      <c r="R231" s="63"/>
      <c r="S231" s="63"/>
      <c r="T231" s="63"/>
      <c r="U231" s="63"/>
      <c r="V231" s="63"/>
      <c r="W231" s="63"/>
      <c r="X231" s="63"/>
      <c r="Y231" s="63"/>
      <c r="Z231" s="63"/>
      <c r="AA231" s="63"/>
      <c r="AB231" s="63"/>
    </row>
    <row r="232" spans="1:28" s="65" customFormat="1">
      <c r="A232" s="64">
        <f t="shared" si="3"/>
        <v>41870</v>
      </c>
      <c r="B232" s="62"/>
      <c r="C232" s="62"/>
      <c r="D232" s="62"/>
      <c r="E232" s="62"/>
      <c r="F232" s="62"/>
      <c r="G232" s="62"/>
      <c r="H232" s="62"/>
      <c r="I232" s="62"/>
      <c r="J232" s="62"/>
      <c r="K232" s="62"/>
      <c r="L232" s="62"/>
      <c r="M232" s="62"/>
      <c r="N232" s="62"/>
      <c r="O232" s="62"/>
      <c r="P232" s="63"/>
      <c r="Q232" s="63"/>
      <c r="R232" s="63"/>
      <c r="S232" s="63"/>
      <c r="T232" s="63"/>
      <c r="U232" s="63"/>
      <c r="V232" s="63"/>
      <c r="W232" s="63"/>
      <c r="X232" s="63"/>
      <c r="Y232" s="63"/>
      <c r="Z232" s="63"/>
      <c r="AA232" s="63"/>
      <c r="AB232" s="63"/>
    </row>
    <row r="233" spans="1:28" s="65" customFormat="1">
      <c r="A233" s="64">
        <f t="shared" si="3"/>
        <v>41871</v>
      </c>
      <c r="B233" s="62"/>
      <c r="C233" s="62"/>
      <c r="D233" s="62"/>
      <c r="E233" s="62"/>
      <c r="F233" s="62"/>
      <c r="G233" s="62"/>
      <c r="H233" s="62"/>
      <c r="I233" s="62"/>
      <c r="J233" s="62"/>
      <c r="K233" s="62"/>
      <c r="L233" s="62"/>
      <c r="M233" s="62"/>
      <c r="N233" s="62"/>
      <c r="O233" s="62"/>
      <c r="P233" s="63"/>
      <c r="Q233" s="63"/>
      <c r="R233" s="63"/>
      <c r="S233" s="63"/>
      <c r="T233" s="63"/>
      <c r="U233" s="63"/>
      <c r="V233" s="63"/>
      <c r="W233" s="63"/>
      <c r="X233" s="63"/>
      <c r="Y233" s="63"/>
      <c r="Z233" s="63"/>
      <c r="AA233" s="63"/>
      <c r="AB233" s="63"/>
    </row>
    <row r="234" spans="1:28" s="65" customFormat="1">
      <c r="A234" s="64">
        <f t="shared" si="3"/>
        <v>41872</v>
      </c>
      <c r="B234" s="62"/>
      <c r="C234" s="62"/>
      <c r="D234" s="62"/>
      <c r="E234" s="62"/>
      <c r="F234" s="62"/>
      <c r="G234" s="62"/>
      <c r="H234" s="62"/>
      <c r="I234" s="62"/>
      <c r="J234" s="62"/>
      <c r="K234" s="62"/>
      <c r="L234" s="62"/>
      <c r="M234" s="62"/>
      <c r="N234" s="62"/>
      <c r="O234" s="62"/>
      <c r="P234" s="63"/>
      <c r="Q234" s="63"/>
      <c r="R234" s="63"/>
      <c r="S234" s="63"/>
      <c r="T234" s="63"/>
      <c r="U234" s="63"/>
      <c r="V234" s="63"/>
      <c r="W234" s="63"/>
      <c r="X234" s="63"/>
      <c r="Y234" s="63"/>
      <c r="Z234" s="63"/>
      <c r="AA234" s="63"/>
      <c r="AB234" s="63"/>
    </row>
    <row r="235" spans="1:28" s="65" customFormat="1">
      <c r="A235" s="64">
        <f t="shared" si="3"/>
        <v>41873</v>
      </c>
      <c r="B235" s="62"/>
      <c r="C235" s="62"/>
      <c r="D235" s="62"/>
      <c r="E235" s="62"/>
      <c r="F235" s="62"/>
      <c r="G235" s="62"/>
      <c r="H235" s="62"/>
      <c r="I235" s="62"/>
      <c r="J235" s="62"/>
      <c r="K235" s="62"/>
      <c r="L235" s="62"/>
      <c r="M235" s="62"/>
      <c r="N235" s="62"/>
      <c r="O235" s="62"/>
      <c r="P235" s="63"/>
      <c r="Q235" s="63"/>
      <c r="R235" s="63"/>
      <c r="S235" s="63"/>
      <c r="T235" s="63"/>
      <c r="U235" s="63"/>
      <c r="V235" s="63"/>
      <c r="W235" s="63"/>
      <c r="X235" s="63"/>
      <c r="Y235" s="63"/>
      <c r="Z235" s="63"/>
      <c r="AA235" s="63"/>
      <c r="AB235" s="63"/>
    </row>
    <row r="236" spans="1:28">
      <c r="A236" s="66">
        <f t="shared" si="3"/>
        <v>41874</v>
      </c>
      <c r="B236" s="60"/>
      <c r="C236" s="60"/>
      <c r="D236" s="60"/>
      <c r="E236" s="60"/>
      <c r="F236" s="60"/>
      <c r="G236" s="67"/>
      <c r="H236" s="67"/>
      <c r="I236" s="67"/>
      <c r="J236" s="67"/>
      <c r="K236" s="67"/>
      <c r="L236" s="67"/>
      <c r="M236" s="67"/>
      <c r="N236" s="67"/>
      <c r="O236" s="67"/>
      <c r="P236" s="67"/>
      <c r="Q236" s="67"/>
      <c r="R236" s="67"/>
      <c r="S236" s="67"/>
      <c r="T236" s="67"/>
      <c r="U236" s="67"/>
      <c r="V236" s="67"/>
      <c r="W236" s="67"/>
      <c r="X236" s="67"/>
      <c r="Y236" s="67"/>
      <c r="Z236" s="67"/>
      <c r="AA236" s="67"/>
      <c r="AB236" s="67"/>
    </row>
    <row r="237" spans="1:28">
      <c r="A237" s="66">
        <f t="shared" si="3"/>
        <v>41875</v>
      </c>
      <c r="B237" s="60"/>
      <c r="C237" s="60"/>
      <c r="D237" s="60"/>
      <c r="E237" s="60"/>
      <c r="F237" s="60"/>
      <c r="G237" s="67"/>
      <c r="H237" s="67"/>
      <c r="I237" s="67"/>
      <c r="J237" s="67"/>
      <c r="K237" s="67"/>
      <c r="L237" s="67"/>
      <c r="M237" s="67"/>
      <c r="N237" s="67"/>
      <c r="O237" s="67"/>
      <c r="P237" s="67"/>
      <c r="Q237" s="67"/>
      <c r="R237" s="67"/>
      <c r="S237" s="67"/>
      <c r="T237" s="67"/>
      <c r="U237" s="67"/>
      <c r="V237" s="67"/>
      <c r="W237" s="67"/>
      <c r="X237" s="67"/>
      <c r="Y237" s="67"/>
      <c r="Z237" s="67"/>
      <c r="AA237" s="67"/>
      <c r="AB237" s="67"/>
    </row>
    <row r="238" spans="1:28">
      <c r="A238" s="57">
        <f t="shared" si="3"/>
        <v>41876</v>
      </c>
      <c r="B238" s="62"/>
      <c r="C238" s="62"/>
      <c r="D238" s="62"/>
      <c r="E238" s="62"/>
      <c r="F238" s="62"/>
      <c r="G238" s="62"/>
      <c r="H238" s="62"/>
      <c r="I238" s="62"/>
      <c r="J238" s="62"/>
      <c r="K238" s="62"/>
      <c r="L238" s="62"/>
      <c r="M238" s="62"/>
      <c r="N238" s="62"/>
      <c r="O238" s="62"/>
      <c r="P238" s="63"/>
      <c r="Q238" s="63"/>
      <c r="R238" s="63"/>
      <c r="S238" s="63"/>
      <c r="T238" s="63"/>
      <c r="U238" s="63"/>
      <c r="V238" s="63"/>
      <c r="W238" s="63"/>
      <c r="X238" s="63"/>
      <c r="Y238" s="63"/>
      <c r="Z238" s="63"/>
      <c r="AA238" s="63"/>
      <c r="AB238" s="63"/>
    </row>
    <row r="239" spans="1:28">
      <c r="A239" s="57">
        <f t="shared" si="3"/>
        <v>41877</v>
      </c>
      <c r="B239" s="62"/>
      <c r="C239" s="62"/>
      <c r="D239" s="62"/>
      <c r="E239" s="62"/>
      <c r="F239" s="62"/>
      <c r="G239" s="62"/>
      <c r="H239" s="62"/>
      <c r="I239" s="62"/>
      <c r="J239" s="62"/>
      <c r="K239" s="62"/>
      <c r="L239" s="62"/>
      <c r="M239" s="62"/>
      <c r="N239" s="62"/>
      <c r="O239" s="62"/>
      <c r="P239" s="63"/>
      <c r="Q239" s="63"/>
      <c r="R239" s="63"/>
      <c r="S239" s="63"/>
      <c r="T239" s="63"/>
      <c r="U239" s="63"/>
      <c r="V239" s="63"/>
      <c r="W239" s="63"/>
      <c r="X239" s="63"/>
      <c r="Y239" s="63"/>
      <c r="Z239" s="63"/>
      <c r="AA239" s="63"/>
      <c r="AB239" s="63"/>
    </row>
    <row r="240" spans="1:28">
      <c r="A240" s="57">
        <f t="shared" si="3"/>
        <v>41878</v>
      </c>
      <c r="B240" s="62"/>
      <c r="C240" s="62"/>
      <c r="D240" s="62"/>
      <c r="E240" s="62"/>
      <c r="F240" s="62"/>
      <c r="G240" s="62"/>
      <c r="H240" s="62"/>
      <c r="I240" s="62"/>
      <c r="J240" s="62"/>
      <c r="K240" s="62"/>
      <c r="L240" s="62"/>
      <c r="M240" s="62"/>
      <c r="N240" s="62"/>
      <c r="O240" s="62"/>
      <c r="P240" s="63"/>
      <c r="Q240" s="63"/>
      <c r="R240" s="63"/>
      <c r="S240" s="63"/>
      <c r="T240" s="63"/>
      <c r="U240" s="63"/>
      <c r="V240" s="63"/>
      <c r="W240" s="63"/>
      <c r="X240" s="63"/>
      <c r="Y240" s="63"/>
      <c r="Z240" s="63"/>
      <c r="AA240" s="63"/>
      <c r="AB240" s="63"/>
    </row>
    <row r="241" spans="1:28">
      <c r="A241" s="57">
        <f t="shared" si="3"/>
        <v>41879</v>
      </c>
      <c r="B241" s="62"/>
      <c r="C241" s="62"/>
      <c r="D241" s="62"/>
      <c r="E241" s="62"/>
      <c r="F241" s="62"/>
      <c r="G241" s="62"/>
      <c r="H241" s="62"/>
      <c r="I241" s="62"/>
      <c r="J241" s="62"/>
      <c r="K241" s="62"/>
      <c r="L241" s="62"/>
      <c r="M241" s="62"/>
      <c r="N241" s="62"/>
      <c r="O241" s="62"/>
      <c r="P241" s="63"/>
      <c r="Q241" s="63"/>
      <c r="R241" s="63"/>
      <c r="S241" s="63"/>
      <c r="T241" s="63"/>
      <c r="U241" s="63"/>
      <c r="V241" s="63"/>
      <c r="W241" s="63"/>
      <c r="X241" s="63"/>
      <c r="Y241" s="63"/>
      <c r="Z241" s="63"/>
      <c r="AA241" s="63"/>
      <c r="AB241" s="63"/>
    </row>
    <row r="242" spans="1:28">
      <c r="A242" s="57">
        <f t="shared" si="3"/>
        <v>41880</v>
      </c>
      <c r="B242" s="62"/>
      <c r="C242" s="62"/>
      <c r="D242" s="62"/>
      <c r="E242" s="62"/>
      <c r="F242" s="62"/>
      <c r="G242" s="62"/>
      <c r="H242" s="62"/>
      <c r="I242" s="62"/>
      <c r="J242" s="62"/>
      <c r="K242" s="62"/>
      <c r="L242" s="62"/>
      <c r="M242" s="62"/>
      <c r="N242" s="62"/>
      <c r="O242" s="62"/>
      <c r="P242" s="63"/>
      <c r="Q242" s="63"/>
      <c r="R242" s="63"/>
      <c r="S242" s="63"/>
      <c r="T242" s="63"/>
      <c r="U242" s="63"/>
      <c r="V242" s="63"/>
      <c r="W242" s="63"/>
      <c r="X242" s="63"/>
      <c r="Y242" s="63"/>
      <c r="Z242" s="63"/>
      <c r="AA242" s="63"/>
      <c r="AB242" s="63"/>
    </row>
    <row r="243" spans="1:28">
      <c r="A243" s="66">
        <f t="shared" si="3"/>
        <v>41881</v>
      </c>
      <c r="B243" s="60"/>
      <c r="C243" s="60"/>
      <c r="D243" s="60"/>
      <c r="E243" s="60"/>
      <c r="F243" s="60"/>
      <c r="G243" s="67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  <c r="U243" s="67"/>
      <c r="V243" s="67"/>
      <c r="W243" s="67"/>
      <c r="X243" s="67"/>
      <c r="Y243" s="67"/>
      <c r="Z243" s="67"/>
      <c r="AA243" s="67"/>
      <c r="AB243" s="67"/>
    </row>
    <row r="244" spans="1:28">
      <c r="A244" s="66">
        <f t="shared" si="3"/>
        <v>41882</v>
      </c>
      <c r="B244" s="60"/>
      <c r="C244" s="60"/>
      <c r="D244" s="60"/>
      <c r="E244" s="60"/>
      <c r="F244" s="60"/>
      <c r="G244" s="67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  <c r="U244" s="67"/>
      <c r="V244" s="67"/>
      <c r="W244" s="67"/>
      <c r="X244" s="67"/>
      <c r="Y244" s="67"/>
      <c r="Z244" s="67"/>
      <c r="AA244" s="67"/>
      <c r="AB244" s="67"/>
    </row>
    <row r="245" spans="1:28">
      <c r="A245" s="57">
        <f t="shared" si="3"/>
        <v>41883</v>
      </c>
      <c r="B245" s="62"/>
      <c r="C245" s="62"/>
      <c r="D245" s="62"/>
      <c r="E245" s="62"/>
      <c r="F245" s="62"/>
      <c r="G245" s="62"/>
      <c r="H245" s="62"/>
      <c r="I245" s="62"/>
      <c r="J245" s="62"/>
      <c r="K245" s="62"/>
      <c r="L245" s="62"/>
      <c r="M245" s="62"/>
      <c r="N245" s="62"/>
      <c r="O245" s="62"/>
      <c r="P245" s="63"/>
      <c r="Q245" s="63"/>
      <c r="R245" s="63"/>
      <c r="S245" s="63"/>
      <c r="T245" s="63"/>
      <c r="U245" s="63"/>
      <c r="V245" s="63"/>
      <c r="W245" s="63"/>
      <c r="X245" s="63"/>
      <c r="Y245" s="63"/>
      <c r="Z245" s="63"/>
      <c r="AA245" s="63"/>
      <c r="AB245" s="63"/>
    </row>
    <row r="246" spans="1:28">
      <c r="A246" s="57">
        <f t="shared" si="3"/>
        <v>41884</v>
      </c>
      <c r="B246" s="62"/>
      <c r="C246" s="62"/>
      <c r="D246" s="62"/>
      <c r="E246" s="62"/>
      <c r="F246" s="62"/>
      <c r="G246" s="62"/>
      <c r="H246" s="62"/>
      <c r="I246" s="62"/>
      <c r="J246" s="62"/>
      <c r="K246" s="62"/>
      <c r="L246" s="62"/>
      <c r="M246" s="62"/>
      <c r="N246" s="62"/>
      <c r="O246" s="62"/>
      <c r="P246" s="63"/>
      <c r="Q246" s="63"/>
      <c r="R246" s="63"/>
      <c r="S246" s="63"/>
      <c r="T246" s="63"/>
      <c r="U246" s="63"/>
      <c r="V246" s="63"/>
      <c r="W246" s="63"/>
      <c r="X246" s="63"/>
      <c r="Y246" s="63"/>
      <c r="Z246" s="63"/>
      <c r="AA246" s="63"/>
      <c r="AB246" s="63"/>
    </row>
    <row r="247" spans="1:28">
      <c r="A247" s="57">
        <f t="shared" si="3"/>
        <v>41885</v>
      </c>
      <c r="B247" s="62"/>
      <c r="C247" s="62"/>
      <c r="D247" s="62"/>
      <c r="E247" s="62"/>
      <c r="F247" s="62"/>
      <c r="G247" s="62"/>
      <c r="H247" s="62"/>
      <c r="I247" s="62"/>
      <c r="J247" s="62"/>
      <c r="K247" s="62"/>
      <c r="L247" s="62"/>
      <c r="M247" s="62"/>
      <c r="N247" s="62"/>
      <c r="O247" s="62"/>
      <c r="P247" s="63"/>
      <c r="Q247" s="63"/>
      <c r="R247" s="63"/>
      <c r="S247" s="63"/>
      <c r="T247" s="63"/>
      <c r="U247" s="63"/>
      <c r="V247" s="63"/>
      <c r="W247" s="63"/>
      <c r="X247" s="63"/>
      <c r="Y247" s="63"/>
      <c r="Z247" s="63"/>
      <c r="AA247" s="63"/>
      <c r="AB247" s="63"/>
    </row>
    <row r="248" spans="1:28">
      <c r="A248" s="57">
        <f t="shared" si="3"/>
        <v>41886</v>
      </c>
      <c r="B248" s="62"/>
      <c r="C248" s="62"/>
      <c r="D248" s="62"/>
      <c r="E248" s="62"/>
      <c r="F248" s="62"/>
      <c r="G248" s="62"/>
      <c r="H248" s="62"/>
      <c r="I248" s="62"/>
      <c r="J248" s="62"/>
      <c r="K248" s="62"/>
      <c r="L248" s="62"/>
      <c r="M248" s="62"/>
      <c r="N248" s="62"/>
      <c r="O248" s="62"/>
      <c r="P248" s="63"/>
      <c r="Q248" s="63"/>
      <c r="R248" s="63"/>
      <c r="S248" s="63"/>
      <c r="T248" s="63"/>
      <c r="U248" s="63"/>
      <c r="V248" s="63"/>
      <c r="W248" s="63"/>
      <c r="X248" s="63"/>
      <c r="Y248" s="63"/>
      <c r="Z248" s="63"/>
      <c r="AA248" s="63"/>
      <c r="AB248" s="63"/>
    </row>
    <row r="249" spans="1:28">
      <c r="A249" s="57">
        <f t="shared" si="3"/>
        <v>41887</v>
      </c>
      <c r="B249" s="62"/>
      <c r="C249" s="62"/>
      <c r="D249" s="62"/>
      <c r="E249" s="62"/>
      <c r="F249" s="62"/>
      <c r="G249" s="62"/>
      <c r="H249" s="62"/>
      <c r="I249" s="62"/>
      <c r="J249" s="62"/>
      <c r="K249" s="62"/>
      <c r="L249" s="62"/>
      <c r="M249" s="62"/>
      <c r="N249" s="62"/>
      <c r="O249" s="62"/>
      <c r="P249" s="63"/>
      <c r="Q249" s="63"/>
      <c r="R249" s="63"/>
      <c r="S249" s="63"/>
      <c r="T249" s="63"/>
      <c r="U249" s="63"/>
      <c r="V249" s="63"/>
      <c r="W249" s="63"/>
      <c r="X249" s="63"/>
      <c r="Y249" s="63"/>
      <c r="Z249" s="63"/>
      <c r="AA249" s="63"/>
      <c r="AB249" s="63"/>
    </row>
    <row r="250" spans="1:28">
      <c r="A250" s="66">
        <f t="shared" si="3"/>
        <v>41888</v>
      </c>
      <c r="B250" s="60"/>
      <c r="C250" s="60"/>
      <c r="D250" s="60"/>
      <c r="E250" s="60"/>
      <c r="F250" s="60"/>
      <c r="G250" s="67"/>
      <c r="H250" s="67"/>
      <c r="I250" s="67"/>
      <c r="J250" s="67"/>
      <c r="K250" s="67"/>
      <c r="L250" s="67"/>
      <c r="M250" s="67"/>
      <c r="N250" s="67"/>
      <c r="O250" s="67"/>
      <c r="P250" s="67"/>
      <c r="Q250" s="67"/>
      <c r="R250" s="67"/>
      <c r="S250" s="67"/>
      <c r="T250" s="67"/>
      <c r="U250" s="67"/>
      <c r="V250" s="67"/>
      <c r="W250" s="67"/>
      <c r="X250" s="67"/>
      <c r="Y250" s="67"/>
      <c r="Z250" s="67"/>
      <c r="AA250" s="67"/>
      <c r="AB250" s="67"/>
    </row>
    <row r="251" spans="1:28">
      <c r="A251" s="66">
        <f t="shared" si="3"/>
        <v>41889</v>
      </c>
      <c r="B251" s="60"/>
      <c r="C251" s="60"/>
      <c r="D251" s="60"/>
      <c r="E251" s="60"/>
      <c r="F251" s="60"/>
      <c r="G251" s="67"/>
      <c r="H251" s="67"/>
      <c r="I251" s="67"/>
      <c r="J251" s="67"/>
      <c r="K251" s="67"/>
      <c r="L251" s="67"/>
      <c r="M251" s="67"/>
      <c r="N251" s="67"/>
      <c r="O251" s="67"/>
      <c r="P251" s="67"/>
      <c r="Q251" s="67"/>
      <c r="R251" s="67"/>
      <c r="S251" s="67"/>
      <c r="T251" s="67"/>
      <c r="U251" s="67"/>
      <c r="V251" s="67"/>
      <c r="W251" s="67"/>
      <c r="X251" s="67"/>
      <c r="Y251" s="67"/>
      <c r="Z251" s="67"/>
      <c r="AA251" s="67"/>
      <c r="AB251" s="67"/>
    </row>
    <row r="252" spans="1:28">
      <c r="A252" s="57">
        <f t="shared" si="3"/>
        <v>41890</v>
      </c>
      <c r="B252" s="62"/>
      <c r="C252" s="62"/>
      <c r="D252" s="62"/>
      <c r="E252" s="62"/>
      <c r="F252" s="62"/>
      <c r="G252" s="62"/>
      <c r="H252" s="62"/>
      <c r="I252" s="62"/>
      <c r="J252" s="62"/>
      <c r="K252" s="62"/>
      <c r="L252" s="62"/>
      <c r="M252" s="62"/>
      <c r="N252" s="62"/>
      <c r="O252" s="62"/>
      <c r="P252" s="63"/>
      <c r="Q252" s="63"/>
      <c r="R252" s="63"/>
      <c r="S252" s="63"/>
      <c r="T252" s="63"/>
      <c r="U252" s="63"/>
      <c r="V252" s="63"/>
      <c r="W252" s="63"/>
      <c r="X252" s="63"/>
      <c r="Y252" s="63"/>
      <c r="Z252" s="63"/>
      <c r="AA252" s="63"/>
      <c r="AB252" s="63"/>
    </row>
    <row r="253" spans="1:28">
      <c r="A253" s="57">
        <f t="shared" si="3"/>
        <v>41891</v>
      </c>
      <c r="B253" s="62"/>
      <c r="C253" s="62"/>
      <c r="D253" s="62"/>
      <c r="E253" s="62"/>
      <c r="F253" s="62"/>
      <c r="G253" s="62"/>
      <c r="H253" s="62"/>
      <c r="I253" s="62"/>
      <c r="J253" s="62"/>
      <c r="K253" s="62"/>
      <c r="L253" s="62"/>
      <c r="M253" s="62"/>
      <c r="N253" s="62"/>
      <c r="O253" s="62"/>
      <c r="P253" s="63"/>
      <c r="Q253" s="63"/>
      <c r="R253" s="63"/>
      <c r="S253" s="63"/>
      <c r="T253" s="63"/>
      <c r="U253" s="63"/>
      <c r="V253" s="63"/>
      <c r="W253" s="63"/>
      <c r="X253" s="63"/>
      <c r="Y253" s="63"/>
      <c r="Z253" s="63"/>
      <c r="AA253" s="63"/>
      <c r="AB253" s="63"/>
    </row>
    <row r="254" spans="1:28">
      <c r="A254" s="57">
        <f t="shared" si="3"/>
        <v>41892</v>
      </c>
      <c r="B254" s="62"/>
      <c r="C254" s="62"/>
      <c r="D254" s="62"/>
      <c r="E254" s="62"/>
      <c r="F254" s="62"/>
      <c r="G254" s="62"/>
      <c r="H254" s="62"/>
      <c r="I254" s="62"/>
      <c r="J254" s="62"/>
      <c r="K254" s="62"/>
      <c r="L254" s="62"/>
      <c r="M254" s="62"/>
      <c r="N254" s="62"/>
      <c r="O254" s="62"/>
      <c r="P254" s="63"/>
      <c r="Q254" s="63"/>
      <c r="R254" s="63"/>
      <c r="S254" s="63"/>
      <c r="T254" s="63"/>
      <c r="U254" s="63"/>
      <c r="V254" s="63"/>
      <c r="W254" s="63"/>
      <c r="X254" s="63"/>
      <c r="Y254" s="63"/>
      <c r="Z254" s="63"/>
      <c r="AA254" s="63"/>
      <c r="AB254" s="63"/>
    </row>
    <row r="255" spans="1:28">
      <c r="A255" s="57">
        <f t="shared" si="3"/>
        <v>41893</v>
      </c>
      <c r="B255" s="62"/>
      <c r="C255" s="62"/>
      <c r="D255" s="62"/>
      <c r="E255" s="62"/>
      <c r="F255" s="62"/>
      <c r="G255" s="62"/>
      <c r="H255" s="62"/>
      <c r="I255" s="62"/>
      <c r="J255" s="62"/>
      <c r="K255" s="62"/>
      <c r="L255" s="62"/>
      <c r="M255" s="62"/>
      <c r="N255" s="62"/>
      <c r="O255" s="62"/>
      <c r="P255" s="63"/>
      <c r="Q255" s="63"/>
      <c r="R255" s="63"/>
      <c r="S255" s="63"/>
      <c r="T255" s="63"/>
      <c r="U255" s="63"/>
      <c r="V255" s="63"/>
      <c r="W255" s="63"/>
      <c r="X255" s="63"/>
      <c r="Y255" s="63"/>
      <c r="Z255" s="63"/>
      <c r="AA255" s="63"/>
      <c r="AB255" s="63"/>
    </row>
    <row r="256" spans="1:28">
      <c r="A256" s="57">
        <f t="shared" si="3"/>
        <v>41894</v>
      </c>
      <c r="B256" s="62"/>
      <c r="C256" s="62"/>
      <c r="D256" s="62"/>
      <c r="E256" s="62"/>
      <c r="F256" s="62"/>
      <c r="G256" s="62"/>
      <c r="H256" s="62"/>
      <c r="I256" s="62"/>
      <c r="J256" s="62"/>
      <c r="K256" s="62"/>
      <c r="L256" s="62"/>
      <c r="M256" s="62"/>
      <c r="N256" s="62"/>
      <c r="O256" s="62"/>
      <c r="P256" s="63"/>
      <c r="Q256" s="63"/>
      <c r="R256" s="63"/>
      <c r="S256" s="63"/>
      <c r="T256" s="63"/>
      <c r="U256" s="63"/>
      <c r="V256" s="63"/>
      <c r="W256" s="63"/>
      <c r="X256" s="63"/>
      <c r="Y256" s="63"/>
      <c r="Z256" s="63"/>
      <c r="AA256" s="63"/>
      <c r="AB256" s="63"/>
    </row>
    <row r="257" spans="1:28">
      <c r="A257" s="66">
        <f t="shared" si="3"/>
        <v>41895</v>
      </c>
      <c r="B257" s="60"/>
      <c r="C257" s="60"/>
      <c r="D257" s="60"/>
      <c r="E257" s="60"/>
      <c r="F257" s="60"/>
      <c r="G257" s="67"/>
      <c r="H257" s="67"/>
      <c r="I257" s="67"/>
      <c r="J257" s="67"/>
      <c r="K257" s="67"/>
      <c r="L257" s="67"/>
      <c r="M257" s="67"/>
      <c r="N257" s="67"/>
      <c r="O257" s="67"/>
      <c r="P257" s="67"/>
      <c r="Q257" s="67"/>
      <c r="R257" s="67"/>
      <c r="S257" s="67"/>
      <c r="T257" s="67"/>
      <c r="U257" s="67"/>
      <c r="V257" s="67"/>
      <c r="W257" s="67"/>
      <c r="X257" s="67"/>
      <c r="Y257" s="67"/>
      <c r="Z257" s="67"/>
      <c r="AA257" s="67"/>
      <c r="AB257" s="67"/>
    </row>
    <row r="258" spans="1:28">
      <c r="A258" s="66">
        <f t="shared" si="3"/>
        <v>41896</v>
      </c>
      <c r="B258" s="60"/>
      <c r="C258" s="60"/>
      <c r="D258" s="60"/>
      <c r="E258" s="60"/>
      <c r="F258" s="60"/>
      <c r="G258" s="67"/>
      <c r="H258" s="67"/>
      <c r="I258" s="67"/>
      <c r="J258" s="67"/>
      <c r="K258" s="67"/>
      <c r="L258" s="67"/>
      <c r="M258" s="67"/>
      <c r="N258" s="67"/>
      <c r="O258" s="67"/>
      <c r="P258" s="67"/>
      <c r="Q258" s="67"/>
      <c r="R258" s="67"/>
      <c r="S258" s="67"/>
      <c r="T258" s="67"/>
      <c r="U258" s="67"/>
      <c r="V258" s="67"/>
      <c r="W258" s="67"/>
      <c r="X258" s="67"/>
      <c r="Y258" s="67"/>
      <c r="Z258" s="67"/>
      <c r="AA258" s="67"/>
      <c r="AB258" s="67"/>
    </row>
    <row r="259" spans="1:28">
      <c r="A259" s="57">
        <f t="shared" si="3"/>
        <v>41897</v>
      </c>
      <c r="B259" s="62"/>
      <c r="C259" s="62"/>
      <c r="D259" s="62"/>
      <c r="E259" s="62"/>
      <c r="F259" s="62"/>
      <c r="G259" s="62"/>
      <c r="H259" s="62"/>
      <c r="I259" s="62"/>
      <c r="J259" s="62"/>
      <c r="K259" s="62"/>
      <c r="L259" s="62"/>
      <c r="M259" s="62"/>
      <c r="N259" s="62"/>
      <c r="O259" s="62"/>
      <c r="P259" s="63"/>
      <c r="Q259" s="63"/>
      <c r="R259" s="63"/>
      <c r="S259" s="63"/>
      <c r="T259" s="63"/>
      <c r="U259" s="63"/>
      <c r="V259" s="63"/>
      <c r="W259" s="63"/>
      <c r="X259" s="63"/>
      <c r="Y259" s="63"/>
      <c r="Z259" s="63"/>
      <c r="AA259" s="63"/>
      <c r="AB259" s="63"/>
    </row>
    <row r="260" spans="1:28">
      <c r="A260" s="57">
        <f t="shared" ref="A260:A323" si="4">A259+1</f>
        <v>41898</v>
      </c>
      <c r="B260" s="62"/>
      <c r="C260" s="62"/>
      <c r="D260" s="62"/>
      <c r="E260" s="62"/>
      <c r="F260" s="62"/>
      <c r="G260" s="62"/>
      <c r="H260" s="62"/>
      <c r="I260" s="62"/>
      <c r="J260" s="62"/>
      <c r="K260" s="62"/>
      <c r="L260" s="62"/>
      <c r="M260" s="62"/>
      <c r="N260" s="62"/>
      <c r="O260" s="62"/>
      <c r="P260" s="63"/>
      <c r="Q260" s="63"/>
      <c r="R260" s="63"/>
      <c r="S260" s="63"/>
      <c r="T260" s="63"/>
      <c r="U260" s="63"/>
      <c r="V260" s="63"/>
      <c r="W260" s="63"/>
      <c r="X260" s="63"/>
      <c r="Y260" s="63"/>
      <c r="Z260" s="63"/>
      <c r="AA260" s="63"/>
      <c r="AB260" s="63"/>
    </row>
    <row r="261" spans="1:28">
      <c r="A261" s="57">
        <f t="shared" si="4"/>
        <v>41899</v>
      </c>
      <c r="B261" s="62"/>
      <c r="C261" s="62"/>
      <c r="D261" s="62"/>
      <c r="E261" s="62"/>
      <c r="F261" s="62"/>
      <c r="G261" s="62"/>
      <c r="H261" s="62"/>
      <c r="I261" s="62"/>
      <c r="J261" s="62"/>
      <c r="K261" s="62"/>
      <c r="L261" s="62"/>
      <c r="M261" s="62"/>
      <c r="N261" s="62"/>
      <c r="O261" s="62"/>
      <c r="P261" s="63"/>
      <c r="Q261" s="63"/>
      <c r="R261" s="63"/>
      <c r="S261" s="63"/>
      <c r="T261" s="63"/>
      <c r="U261" s="63"/>
      <c r="V261" s="63"/>
      <c r="W261" s="63"/>
      <c r="X261" s="63"/>
      <c r="Y261" s="63"/>
      <c r="Z261" s="63"/>
      <c r="AA261" s="63"/>
      <c r="AB261" s="63"/>
    </row>
    <row r="262" spans="1:28">
      <c r="A262" s="57">
        <f t="shared" si="4"/>
        <v>41900</v>
      </c>
      <c r="B262" s="62"/>
      <c r="C262" s="62"/>
      <c r="D262" s="62"/>
      <c r="E262" s="62"/>
      <c r="F262" s="62"/>
      <c r="G262" s="62"/>
      <c r="H262" s="62"/>
      <c r="I262" s="62"/>
      <c r="J262" s="62"/>
      <c r="K262" s="62"/>
      <c r="L262" s="62"/>
      <c r="M262" s="62"/>
      <c r="N262" s="62"/>
      <c r="O262" s="62"/>
      <c r="P262" s="63"/>
      <c r="Q262" s="63"/>
      <c r="R262" s="63"/>
      <c r="S262" s="63"/>
      <c r="T262" s="63"/>
      <c r="U262" s="63"/>
      <c r="V262" s="63"/>
      <c r="W262" s="63"/>
      <c r="X262" s="63"/>
      <c r="Y262" s="63"/>
      <c r="Z262" s="63"/>
      <c r="AA262" s="63"/>
      <c r="AB262" s="63"/>
    </row>
    <row r="263" spans="1:28">
      <c r="A263" s="57">
        <f t="shared" si="4"/>
        <v>41901</v>
      </c>
      <c r="B263" s="62"/>
      <c r="C263" s="62"/>
      <c r="D263" s="62"/>
      <c r="E263" s="62"/>
      <c r="F263" s="62"/>
      <c r="G263" s="62"/>
      <c r="H263" s="62"/>
      <c r="I263" s="62"/>
      <c r="J263" s="62"/>
      <c r="K263" s="62"/>
      <c r="L263" s="62"/>
      <c r="M263" s="62"/>
      <c r="N263" s="62"/>
      <c r="O263" s="62"/>
      <c r="P263" s="63"/>
      <c r="Q263" s="63"/>
      <c r="R263" s="63"/>
      <c r="S263" s="63"/>
      <c r="T263" s="63"/>
      <c r="U263" s="63"/>
      <c r="V263" s="63"/>
      <c r="W263" s="63"/>
      <c r="X263" s="63"/>
      <c r="Y263" s="63"/>
      <c r="Z263" s="63"/>
      <c r="AA263" s="63"/>
      <c r="AB263" s="63"/>
    </row>
    <row r="264" spans="1:28">
      <c r="A264" s="66">
        <f t="shared" si="4"/>
        <v>41902</v>
      </c>
      <c r="B264" s="60"/>
      <c r="C264" s="60"/>
      <c r="D264" s="60"/>
      <c r="E264" s="60"/>
      <c r="F264" s="60"/>
      <c r="G264" s="67"/>
      <c r="H264" s="67"/>
      <c r="I264" s="67"/>
      <c r="J264" s="67"/>
      <c r="K264" s="67"/>
      <c r="L264" s="67"/>
      <c r="M264" s="67"/>
      <c r="N264" s="67"/>
      <c r="O264" s="67"/>
      <c r="P264" s="67"/>
      <c r="Q264" s="67"/>
      <c r="R264" s="67"/>
      <c r="S264" s="67"/>
      <c r="T264" s="67"/>
      <c r="U264" s="67"/>
      <c r="V264" s="67"/>
      <c r="W264" s="67"/>
      <c r="X264" s="67"/>
      <c r="Y264" s="67"/>
      <c r="Z264" s="67"/>
      <c r="AA264" s="67"/>
      <c r="AB264" s="67"/>
    </row>
    <row r="265" spans="1:28">
      <c r="A265" s="66">
        <f t="shared" si="4"/>
        <v>41903</v>
      </c>
      <c r="B265" s="60"/>
      <c r="C265" s="60"/>
      <c r="D265" s="60"/>
      <c r="E265" s="60"/>
      <c r="F265" s="60"/>
      <c r="G265" s="67"/>
      <c r="H265" s="67"/>
      <c r="I265" s="67"/>
      <c r="J265" s="67"/>
      <c r="K265" s="67"/>
      <c r="L265" s="67"/>
      <c r="M265" s="67"/>
      <c r="N265" s="67"/>
      <c r="O265" s="67"/>
      <c r="P265" s="67"/>
      <c r="Q265" s="67"/>
      <c r="R265" s="67"/>
      <c r="S265" s="67"/>
      <c r="T265" s="67"/>
      <c r="U265" s="67"/>
      <c r="V265" s="67"/>
      <c r="W265" s="67"/>
      <c r="X265" s="67"/>
      <c r="Y265" s="67"/>
      <c r="Z265" s="67"/>
      <c r="AA265" s="67"/>
      <c r="AB265" s="67"/>
    </row>
    <row r="266" spans="1:28">
      <c r="A266" s="57">
        <f t="shared" si="4"/>
        <v>41904</v>
      </c>
      <c r="B266" s="62"/>
      <c r="C266" s="62"/>
      <c r="D266" s="62"/>
      <c r="E266" s="62"/>
      <c r="F266" s="62"/>
      <c r="G266" s="62"/>
      <c r="H266" s="62"/>
      <c r="I266" s="62"/>
      <c r="J266" s="62"/>
      <c r="K266" s="62"/>
      <c r="L266" s="62"/>
      <c r="M266" s="62"/>
      <c r="N266" s="62"/>
      <c r="O266" s="62"/>
      <c r="P266" s="63"/>
      <c r="Q266" s="63"/>
      <c r="R266" s="63"/>
      <c r="S266" s="63"/>
      <c r="T266" s="63"/>
      <c r="U266" s="63"/>
      <c r="V266" s="63"/>
      <c r="W266" s="63"/>
      <c r="X266" s="63"/>
      <c r="Y266" s="63"/>
      <c r="Z266" s="63"/>
      <c r="AA266" s="63"/>
      <c r="AB266" s="63"/>
    </row>
    <row r="267" spans="1:28">
      <c r="A267" s="57">
        <f t="shared" si="4"/>
        <v>41905</v>
      </c>
      <c r="B267" s="62"/>
      <c r="C267" s="62"/>
      <c r="D267" s="62"/>
      <c r="E267" s="62"/>
      <c r="F267" s="62"/>
      <c r="G267" s="62"/>
      <c r="H267" s="62"/>
      <c r="I267" s="62"/>
      <c r="J267" s="62"/>
      <c r="K267" s="62"/>
      <c r="L267" s="62"/>
      <c r="M267" s="62"/>
      <c r="N267" s="62"/>
      <c r="O267" s="62"/>
      <c r="P267" s="63"/>
      <c r="Q267" s="63"/>
      <c r="R267" s="63"/>
      <c r="S267" s="63"/>
      <c r="T267" s="63"/>
      <c r="U267" s="63"/>
      <c r="V267" s="63"/>
      <c r="W267" s="63"/>
      <c r="X267" s="63"/>
      <c r="Y267" s="63"/>
      <c r="Z267" s="63"/>
      <c r="AA267" s="63"/>
      <c r="AB267" s="63"/>
    </row>
    <row r="268" spans="1:28">
      <c r="A268" s="57">
        <f t="shared" si="4"/>
        <v>41906</v>
      </c>
      <c r="B268" s="62"/>
      <c r="C268" s="62"/>
      <c r="D268" s="62"/>
      <c r="E268" s="62"/>
      <c r="F268" s="62"/>
      <c r="G268" s="62"/>
      <c r="H268" s="62"/>
      <c r="I268" s="62"/>
      <c r="J268" s="62"/>
      <c r="K268" s="62"/>
      <c r="L268" s="62"/>
      <c r="M268" s="62"/>
      <c r="N268" s="62"/>
      <c r="O268" s="62"/>
      <c r="P268" s="63"/>
      <c r="Q268" s="63"/>
      <c r="R268" s="63"/>
      <c r="S268" s="63"/>
      <c r="T268" s="63"/>
      <c r="U268" s="63"/>
      <c r="V268" s="63"/>
      <c r="W268" s="63"/>
      <c r="X268" s="63"/>
      <c r="Y268" s="63"/>
      <c r="Z268" s="63"/>
      <c r="AA268" s="63"/>
      <c r="AB268" s="63"/>
    </row>
    <row r="269" spans="1:28">
      <c r="A269" s="57">
        <f t="shared" si="4"/>
        <v>41907</v>
      </c>
      <c r="B269" s="62"/>
      <c r="C269" s="62"/>
      <c r="D269" s="62"/>
      <c r="E269" s="62"/>
      <c r="F269" s="62"/>
      <c r="G269" s="62"/>
      <c r="H269" s="62"/>
      <c r="I269" s="62"/>
      <c r="J269" s="62"/>
      <c r="K269" s="62"/>
      <c r="L269" s="62"/>
      <c r="M269" s="62"/>
      <c r="N269" s="62"/>
      <c r="O269" s="62"/>
      <c r="P269" s="63"/>
      <c r="Q269" s="63"/>
      <c r="R269" s="63"/>
      <c r="S269" s="63"/>
      <c r="T269" s="63"/>
      <c r="U269" s="63"/>
      <c r="V269" s="63"/>
      <c r="W269" s="63"/>
      <c r="X269" s="63"/>
      <c r="Y269" s="63"/>
      <c r="Z269" s="63"/>
      <c r="AA269" s="63"/>
      <c r="AB269" s="63"/>
    </row>
    <row r="270" spans="1:28">
      <c r="A270" s="57">
        <f t="shared" si="4"/>
        <v>41908</v>
      </c>
      <c r="B270" s="62"/>
      <c r="C270" s="62"/>
      <c r="D270" s="62"/>
      <c r="E270" s="62"/>
      <c r="F270" s="62"/>
      <c r="G270" s="62"/>
      <c r="H270" s="62"/>
      <c r="I270" s="62"/>
      <c r="J270" s="62"/>
      <c r="K270" s="62"/>
      <c r="L270" s="62"/>
      <c r="M270" s="62"/>
      <c r="N270" s="62"/>
      <c r="O270" s="62"/>
      <c r="P270" s="63"/>
      <c r="Q270" s="63"/>
      <c r="R270" s="63"/>
      <c r="S270" s="63"/>
      <c r="T270" s="63"/>
      <c r="U270" s="63"/>
      <c r="V270" s="63"/>
      <c r="W270" s="63"/>
      <c r="X270" s="63"/>
      <c r="Y270" s="63"/>
      <c r="Z270" s="63"/>
      <c r="AA270" s="63"/>
      <c r="AB270" s="63"/>
    </row>
    <row r="271" spans="1:28">
      <c r="A271" s="66">
        <f t="shared" si="4"/>
        <v>41909</v>
      </c>
      <c r="B271" s="60"/>
      <c r="C271" s="60"/>
      <c r="D271" s="60"/>
      <c r="E271" s="60"/>
      <c r="F271" s="60"/>
      <c r="G271" s="67"/>
      <c r="H271" s="67"/>
      <c r="I271" s="67"/>
      <c r="J271" s="67"/>
      <c r="K271" s="67"/>
      <c r="L271" s="67"/>
      <c r="M271" s="67"/>
      <c r="N271" s="67"/>
      <c r="O271" s="67"/>
      <c r="P271" s="67"/>
      <c r="Q271" s="67"/>
      <c r="R271" s="67"/>
      <c r="S271" s="67"/>
      <c r="T271" s="67"/>
      <c r="U271" s="67"/>
      <c r="V271" s="67"/>
      <c r="W271" s="67"/>
      <c r="X271" s="67"/>
      <c r="Y271" s="67"/>
      <c r="Z271" s="67"/>
      <c r="AA271" s="67"/>
      <c r="AB271" s="67"/>
    </row>
    <row r="272" spans="1:28">
      <c r="A272" s="66">
        <f t="shared" si="4"/>
        <v>41910</v>
      </c>
      <c r="B272" s="60"/>
      <c r="C272" s="60"/>
      <c r="D272" s="60"/>
      <c r="E272" s="60"/>
      <c r="F272" s="60"/>
      <c r="G272" s="67"/>
      <c r="H272" s="67"/>
      <c r="I272" s="67"/>
      <c r="J272" s="67"/>
      <c r="K272" s="67"/>
      <c r="L272" s="67"/>
      <c r="M272" s="67"/>
      <c r="N272" s="67"/>
      <c r="O272" s="67"/>
      <c r="P272" s="67"/>
      <c r="Q272" s="67"/>
      <c r="R272" s="67"/>
      <c r="S272" s="67"/>
      <c r="T272" s="67"/>
      <c r="U272" s="67"/>
      <c r="V272" s="67"/>
      <c r="W272" s="67"/>
      <c r="X272" s="67"/>
      <c r="Y272" s="67"/>
      <c r="Z272" s="67"/>
      <c r="AA272" s="67"/>
      <c r="AB272" s="67"/>
    </row>
    <row r="273" spans="1:28">
      <c r="A273" s="57">
        <f t="shared" si="4"/>
        <v>41911</v>
      </c>
      <c r="B273" s="62"/>
      <c r="C273" s="62"/>
      <c r="D273" s="62"/>
      <c r="E273" s="62"/>
      <c r="F273" s="62"/>
      <c r="G273" s="62"/>
      <c r="H273" s="62"/>
      <c r="I273" s="62"/>
      <c r="J273" s="62"/>
      <c r="K273" s="62"/>
      <c r="L273" s="62"/>
      <c r="M273" s="62"/>
      <c r="N273" s="62"/>
      <c r="O273" s="62"/>
      <c r="P273" s="63"/>
      <c r="Q273" s="63"/>
      <c r="R273" s="63"/>
      <c r="S273" s="63"/>
      <c r="T273" s="63"/>
      <c r="U273" s="63"/>
      <c r="V273" s="63"/>
      <c r="W273" s="63"/>
      <c r="X273" s="63"/>
      <c r="Y273" s="63"/>
      <c r="Z273" s="63"/>
      <c r="AA273" s="63"/>
      <c r="AB273" s="63"/>
    </row>
    <row r="274" spans="1:28">
      <c r="A274" s="57">
        <f t="shared" si="4"/>
        <v>41912</v>
      </c>
      <c r="B274" s="62"/>
      <c r="C274" s="62"/>
      <c r="D274" s="62"/>
      <c r="E274" s="62"/>
      <c r="F274" s="62"/>
      <c r="G274" s="62"/>
      <c r="H274" s="62"/>
      <c r="I274" s="62"/>
      <c r="J274" s="62"/>
      <c r="K274" s="62"/>
      <c r="L274" s="62"/>
      <c r="M274" s="62"/>
      <c r="N274" s="62"/>
      <c r="O274" s="62"/>
      <c r="P274" s="63"/>
      <c r="Q274" s="63"/>
      <c r="R274" s="63"/>
      <c r="S274" s="63"/>
      <c r="T274" s="63"/>
      <c r="U274" s="63"/>
      <c r="V274" s="63"/>
      <c r="W274" s="63"/>
      <c r="X274" s="63"/>
      <c r="Y274" s="63"/>
      <c r="Z274" s="63"/>
      <c r="AA274" s="63"/>
      <c r="AB274" s="63"/>
    </row>
    <row r="275" spans="1:28">
      <c r="A275" s="57">
        <f t="shared" si="4"/>
        <v>41913</v>
      </c>
      <c r="B275" s="62"/>
      <c r="C275" s="62"/>
      <c r="D275" s="62"/>
      <c r="E275" s="62"/>
      <c r="F275" s="62"/>
      <c r="G275" s="62"/>
      <c r="H275" s="62"/>
      <c r="I275" s="62"/>
      <c r="J275" s="62"/>
      <c r="K275" s="62"/>
      <c r="L275" s="62"/>
      <c r="M275" s="62"/>
      <c r="N275" s="62"/>
      <c r="O275" s="62"/>
      <c r="P275" s="63"/>
      <c r="Q275" s="63"/>
      <c r="R275" s="63"/>
      <c r="S275" s="63"/>
      <c r="T275" s="63"/>
      <c r="U275" s="63"/>
      <c r="V275" s="63"/>
      <c r="W275" s="63"/>
      <c r="X275" s="63"/>
      <c r="Y275" s="63"/>
      <c r="Z275" s="63"/>
      <c r="AA275" s="63"/>
      <c r="AB275" s="63"/>
    </row>
    <row r="276" spans="1:28">
      <c r="A276" s="57">
        <f t="shared" si="4"/>
        <v>41914</v>
      </c>
      <c r="B276" s="62"/>
      <c r="C276" s="62"/>
      <c r="D276" s="62"/>
      <c r="E276" s="62"/>
      <c r="F276" s="62"/>
      <c r="G276" s="62"/>
      <c r="H276" s="62"/>
      <c r="I276" s="62"/>
      <c r="J276" s="62"/>
      <c r="K276" s="62"/>
      <c r="L276" s="62"/>
      <c r="M276" s="62"/>
      <c r="N276" s="62"/>
      <c r="O276" s="62"/>
      <c r="P276" s="63"/>
      <c r="Q276" s="63"/>
      <c r="R276" s="63"/>
      <c r="S276" s="63"/>
      <c r="T276" s="63"/>
      <c r="U276" s="63"/>
      <c r="V276" s="63"/>
      <c r="W276" s="63"/>
      <c r="X276" s="63"/>
      <c r="Y276" s="63"/>
      <c r="Z276" s="63"/>
      <c r="AA276" s="63"/>
      <c r="AB276" s="63"/>
    </row>
    <row r="277" spans="1:28">
      <c r="A277" s="57">
        <f t="shared" si="4"/>
        <v>41915</v>
      </c>
      <c r="B277" s="62"/>
      <c r="C277" s="62"/>
      <c r="D277" s="62"/>
      <c r="E277" s="62"/>
      <c r="F277" s="62"/>
      <c r="G277" s="62"/>
      <c r="H277" s="62"/>
      <c r="I277" s="62"/>
      <c r="J277" s="62"/>
      <c r="K277" s="62"/>
      <c r="L277" s="62"/>
      <c r="M277" s="62"/>
      <c r="N277" s="62"/>
      <c r="O277" s="62"/>
      <c r="P277" s="63"/>
      <c r="Q277" s="63"/>
      <c r="R277" s="63"/>
      <c r="S277" s="63"/>
      <c r="T277" s="63"/>
      <c r="U277" s="63"/>
      <c r="V277" s="63"/>
      <c r="W277" s="63"/>
      <c r="X277" s="63"/>
      <c r="Y277" s="63"/>
      <c r="Z277" s="63"/>
      <c r="AA277" s="63"/>
      <c r="AB277" s="63"/>
    </row>
    <row r="278" spans="1:28">
      <c r="A278" s="66">
        <f t="shared" si="4"/>
        <v>41916</v>
      </c>
      <c r="B278" s="60"/>
      <c r="C278" s="60"/>
      <c r="D278" s="60"/>
      <c r="E278" s="60"/>
      <c r="F278" s="60"/>
      <c r="G278" s="67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>
      <c r="A279" s="66">
        <f t="shared" si="4"/>
        <v>41917</v>
      </c>
      <c r="B279" s="60"/>
      <c r="C279" s="60"/>
      <c r="D279" s="60"/>
      <c r="E279" s="60"/>
      <c r="F279" s="60"/>
      <c r="G279" s="67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>
      <c r="A280" s="57">
        <f t="shared" si="4"/>
        <v>41918</v>
      </c>
      <c r="B280" s="62"/>
      <c r="C280" s="62"/>
      <c r="D280" s="62"/>
      <c r="E280" s="62"/>
      <c r="F280" s="62"/>
      <c r="G280" s="62"/>
      <c r="H280" s="62"/>
      <c r="I280" s="62"/>
      <c r="J280" s="62"/>
      <c r="K280" s="62"/>
      <c r="L280" s="62"/>
      <c r="M280" s="62"/>
      <c r="N280" s="62"/>
      <c r="O280" s="62"/>
      <c r="P280" s="63"/>
      <c r="Q280" s="63"/>
      <c r="R280" s="63"/>
      <c r="S280" s="63"/>
      <c r="T280" s="63"/>
      <c r="U280" s="63"/>
      <c r="V280" s="63"/>
      <c r="W280" s="63"/>
      <c r="X280" s="63"/>
      <c r="Y280" s="63"/>
      <c r="Z280" s="63"/>
      <c r="AA280" s="63"/>
      <c r="AB280" s="63"/>
    </row>
    <row r="281" spans="1:28">
      <c r="A281" s="57">
        <f t="shared" si="4"/>
        <v>41919</v>
      </c>
      <c r="B281" s="62"/>
      <c r="C281" s="62"/>
      <c r="D281" s="62"/>
      <c r="E281" s="62"/>
      <c r="F281" s="62"/>
      <c r="G281" s="62"/>
      <c r="H281" s="62"/>
      <c r="I281" s="62"/>
      <c r="J281" s="62"/>
      <c r="K281" s="62"/>
      <c r="L281" s="62"/>
      <c r="M281" s="62"/>
      <c r="N281" s="62"/>
      <c r="O281" s="62"/>
      <c r="P281" s="63"/>
      <c r="Q281" s="63"/>
      <c r="R281" s="63"/>
      <c r="S281" s="63"/>
      <c r="T281" s="63"/>
      <c r="U281" s="63"/>
      <c r="V281" s="63"/>
      <c r="W281" s="63"/>
      <c r="X281" s="63"/>
      <c r="Y281" s="63"/>
      <c r="Z281" s="63"/>
      <c r="AA281" s="63"/>
      <c r="AB281" s="63"/>
    </row>
    <row r="282" spans="1:28">
      <c r="A282" s="57">
        <f t="shared" si="4"/>
        <v>41920</v>
      </c>
      <c r="B282" s="62"/>
      <c r="C282" s="62"/>
      <c r="D282" s="62"/>
      <c r="E282" s="62"/>
      <c r="F282" s="62"/>
      <c r="G282" s="62"/>
      <c r="H282" s="62"/>
      <c r="I282" s="62"/>
      <c r="J282" s="62"/>
      <c r="K282" s="62"/>
      <c r="L282" s="62"/>
      <c r="M282" s="62"/>
      <c r="N282" s="62"/>
      <c r="O282" s="62"/>
      <c r="P282" s="63"/>
      <c r="Q282" s="63"/>
      <c r="R282" s="63"/>
      <c r="S282" s="63"/>
      <c r="T282" s="63"/>
      <c r="U282" s="63"/>
      <c r="V282" s="63"/>
      <c r="W282" s="63"/>
      <c r="X282" s="63"/>
      <c r="Y282" s="63"/>
      <c r="Z282" s="63"/>
      <c r="AA282" s="63"/>
      <c r="AB282" s="63"/>
    </row>
    <row r="283" spans="1:28">
      <c r="A283" s="57">
        <f t="shared" si="4"/>
        <v>41921</v>
      </c>
      <c r="B283" s="62"/>
      <c r="C283" s="62"/>
      <c r="D283" s="62"/>
      <c r="E283" s="62"/>
      <c r="F283" s="62"/>
      <c r="G283" s="62"/>
      <c r="H283" s="62"/>
      <c r="I283" s="62"/>
      <c r="J283" s="62"/>
      <c r="K283" s="62"/>
      <c r="L283" s="62"/>
      <c r="M283" s="62"/>
      <c r="N283" s="62"/>
      <c r="O283" s="62"/>
      <c r="P283" s="63"/>
      <c r="Q283" s="63"/>
      <c r="R283" s="63"/>
      <c r="S283" s="63"/>
      <c r="T283" s="63"/>
      <c r="U283" s="63"/>
      <c r="V283" s="63"/>
      <c r="W283" s="63"/>
      <c r="X283" s="63"/>
      <c r="Y283" s="63"/>
      <c r="Z283" s="63"/>
      <c r="AA283" s="63"/>
      <c r="AB283" s="63"/>
    </row>
    <row r="284" spans="1:28">
      <c r="A284" s="57">
        <f t="shared" si="4"/>
        <v>41922</v>
      </c>
      <c r="B284" s="62"/>
      <c r="C284" s="62"/>
      <c r="D284" s="62"/>
      <c r="E284" s="62"/>
      <c r="F284" s="62"/>
      <c r="G284" s="62"/>
      <c r="H284" s="62"/>
      <c r="I284" s="62"/>
      <c r="J284" s="62"/>
      <c r="K284" s="62"/>
      <c r="L284" s="62"/>
      <c r="M284" s="62"/>
      <c r="N284" s="62"/>
      <c r="O284" s="62"/>
      <c r="P284" s="63"/>
      <c r="Q284" s="63"/>
      <c r="R284" s="63"/>
      <c r="S284" s="63"/>
      <c r="T284" s="63"/>
      <c r="U284" s="63"/>
      <c r="V284" s="63"/>
      <c r="W284" s="63"/>
      <c r="X284" s="63"/>
      <c r="Y284" s="63"/>
      <c r="Z284" s="63"/>
      <c r="AA284" s="63"/>
      <c r="AB284" s="63"/>
    </row>
    <row r="285" spans="1:28">
      <c r="A285" s="66">
        <f t="shared" si="4"/>
        <v>41923</v>
      </c>
      <c r="B285" s="60"/>
      <c r="C285" s="60"/>
      <c r="D285" s="60"/>
      <c r="E285" s="60"/>
      <c r="F285" s="60"/>
      <c r="G285" s="67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>
      <c r="A286" s="66">
        <f t="shared" si="4"/>
        <v>41924</v>
      </c>
      <c r="B286" s="60"/>
      <c r="C286" s="60"/>
      <c r="D286" s="60"/>
      <c r="E286" s="60"/>
      <c r="F286" s="60"/>
      <c r="G286" s="67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>
      <c r="A287" s="57">
        <f t="shared" si="4"/>
        <v>41925</v>
      </c>
      <c r="B287" s="62"/>
      <c r="C287" s="62"/>
      <c r="D287" s="62"/>
      <c r="E287" s="62"/>
      <c r="F287" s="62"/>
      <c r="G287" s="62"/>
      <c r="H287" s="62"/>
      <c r="I287" s="62"/>
      <c r="J287" s="62"/>
      <c r="K287" s="62"/>
      <c r="L287" s="62"/>
      <c r="M287" s="62"/>
      <c r="N287" s="62"/>
      <c r="O287" s="62"/>
      <c r="P287" s="63"/>
      <c r="Q287" s="63"/>
      <c r="R287" s="63"/>
      <c r="S287" s="63"/>
      <c r="T287" s="63"/>
      <c r="U287" s="63"/>
      <c r="V287" s="63"/>
      <c r="W287" s="63"/>
      <c r="X287" s="63"/>
      <c r="Y287" s="63"/>
      <c r="Z287" s="63"/>
      <c r="AA287" s="63"/>
      <c r="AB287" s="63"/>
    </row>
    <row r="288" spans="1:28">
      <c r="A288" s="57">
        <f t="shared" si="4"/>
        <v>41926</v>
      </c>
      <c r="B288" s="62"/>
      <c r="C288" s="62"/>
      <c r="D288" s="62"/>
      <c r="E288" s="62"/>
      <c r="F288" s="62"/>
      <c r="G288" s="62"/>
      <c r="H288" s="62"/>
      <c r="I288" s="62"/>
      <c r="J288" s="62"/>
      <c r="K288" s="62"/>
      <c r="L288" s="62"/>
      <c r="M288" s="62"/>
      <c r="N288" s="62"/>
      <c r="O288" s="62"/>
      <c r="P288" s="63"/>
      <c r="Q288" s="63"/>
      <c r="R288" s="63"/>
      <c r="S288" s="63"/>
      <c r="T288" s="63"/>
      <c r="U288" s="63"/>
      <c r="V288" s="63"/>
      <c r="W288" s="63"/>
      <c r="X288" s="63"/>
      <c r="Y288" s="63"/>
      <c r="Z288" s="63"/>
      <c r="AA288" s="63"/>
      <c r="AB288" s="63"/>
    </row>
    <row r="289" spans="1:28">
      <c r="A289" s="57">
        <f t="shared" si="4"/>
        <v>41927</v>
      </c>
      <c r="B289" s="62"/>
      <c r="C289" s="62"/>
      <c r="D289" s="62"/>
      <c r="E289" s="62"/>
      <c r="F289" s="62"/>
      <c r="G289" s="62"/>
      <c r="H289" s="62"/>
      <c r="I289" s="62"/>
      <c r="J289" s="62"/>
      <c r="K289" s="62"/>
      <c r="L289" s="62"/>
      <c r="M289" s="62"/>
      <c r="N289" s="62"/>
      <c r="O289" s="62"/>
      <c r="P289" s="63"/>
      <c r="Q289" s="63"/>
      <c r="R289" s="63"/>
      <c r="S289" s="63"/>
      <c r="T289" s="63"/>
      <c r="U289" s="63"/>
      <c r="V289" s="63"/>
      <c r="W289" s="63"/>
      <c r="X289" s="63"/>
      <c r="Y289" s="63"/>
      <c r="Z289" s="63"/>
      <c r="AA289" s="63"/>
      <c r="AB289" s="63"/>
    </row>
    <row r="290" spans="1:28">
      <c r="A290" s="57">
        <f t="shared" si="4"/>
        <v>41928</v>
      </c>
      <c r="B290" s="62"/>
      <c r="C290" s="62"/>
      <c r="D290" s="62"/>
      <c r="E290" s="62"/>
      <c r="F290" s="62"/>
      <c r="G290" s="62"/>
      <c r="H290" s="62"/>
      <c r="I290" s="62"/>
      <c r="J290" s="62"/>
      <c r="K290" s="62"/>
      <c r="L290" s="62"/>
      <c r="M290" s="62"/>
      <c r="N290" s="62"/>
      <c r="O290" s="62"/>
      <c r="P290" s="63"/>
      <c r="Q290" s="63"/>
      <c r="R290" s="63"/>
      <c r="S290" s="63"/>
      <c r="T290" s="63"/>
      <c r="U290" s="63"/>
      <c r="V290" s="63"/>
      <c r="W290" s="63"/>
      <c r="X290" s="63"/>
      <c r="Y290" s="63"/>
      <c r="Z290" s="63"/>
      <c r="AA290" s="63"/>
      <c r="AB290" s="63"/>
    </row>
    <row r="291" spans="1:28">
      <c r="A291" s="57">
        <f t="shared" si="4"/>
        <v>41929</v>
      </c>
      <c r="B291" s="62"/>
      <c r="C291" s="62"/>
      <c r="D291" s="62"/>
      <c r="E291" s="62"/>
      <c r="F291" s="62"/>
      <c r="G291" s="62"/>
      <c r="H291" s="62"/>
      <c r="I291" s="62"/>
      <c r="J291" s="62"/>
      <c r="K291" s="62"/>
      <c r="L291" s="62"/>
      <c r="M291" s="62"/>
      <c r="N291" s="62"/>
      <c r="O291" s="62"/>
      <c r="P291" s="63"/>
      <c r="Q291" s="63"/>
      <c r="R291" s="63"/>
      <c r="S291" s="63"/>
      <c r="T291" s="63"/>
      <c r="U291" s="63"/>
      <c r="V291" s="63"/>
      <c r="W291" s="63"/>
      <c r="X291" s="63"/>
      <c r="Y291" s="63"/>
      <c r="Z291" s="63"/>
      <c r="AA291" s="63"/>
      <c r="AB291" s="63"/>
    </row>
    <row r="292" spans="1:28">
      <c r="A292" s="66">
        <f t="shared" si="4"/>
        <v>41930</v>
      </c>
      <c r="B292" s="60"/>
      <c r="C292" s="60"/>
      <c r="D292" s="60"/>
      <c r="E292" s="60"/>
      <c r="F292" s="60"/>
      <c r="G292" s="67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>
      <c r="A293" s="66">
        <f t="shared" si="4"/>
        <v>41931</v>
      </c>
      <c r="B293" s="60"/>
      <c r="C293" s="60"/>
      <c r="D293" s="60"/>
      <c r="E293" s="60"/>
      <c r="F293" s="60"/>
      <c r="G293" s="67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>
      <c r="A294" s="57">
        <f t="shared" si="4"/>
        <v>41932</v>
      </c>
      <c r="B294" s="62"/>
      <c r="C294" s="62"/>
      <c r="D294" s="62"/>
      <c r="E294" s="62"/>
      <c r="F294" s="62"/>
      <c r="G294" s="62"/>
      <c r="H294" s="62"/>
      <c r="I294" s="62"/>
      <c r="J294" s="62"/>
      <c r="K294" s="62"/>
      <c r="L294" s="62"/>
      <c r="M294" s="62"/>
      <c r="N294" s="62"/>
      <c r="O294" s="62"/>
      <c r="P294" s="63"/>
      <c r="Q294" s="63"/>
      <c r="R294" s="63"/>
      <c r="S294" s="63"/>
      <c r="T294" s="63"/>
      <c r="U294" s="63"/>
      <c r="V294" s="63"/>
      <c r="W294" s="63"/>
      <c r="X294" s="63"/>
      <c r="Y294" s="63"/>
      <c r="Z294" s="63"/>
      <c r="AA294" s="63"/>
      <c r="AB294" s="63"/>
    </row>
    <row r="295" spans="1:28">
      <c r="A295" s="57">
        <f t="shared" si="4"/>
        <v>41933</v>
      </c>
      <c r="B295" s="62"/>
      <c r="C295" s="62"/>
      <c r="D295" s="62"/>
      <c r="E295" s="62"/>
      <c r="F295" s="62"/>
      <c r="G295" s="62"/>
      <c r="H295" s="62"/>
      <c r="I295" s="62"/>
      <c r="J295" s="62"/>
      <c r="K295" s="62"/>
      <c r="L295" s="62"/>
      <c r="M295" s="62"/>
      <c r="N295" s="62"/>
      <c r="O295" s="62"/>
      <c r="P295" s="63"/>
      <c r="Q295" s="63"/>
      <c r="R295" s="63"/>
      <c r="S295" s="63"/>
      <c r="T295" s="63"/>
      <c r="U295" s="63"/>
      <c r="V295" s="63"/>
      <c r="W295" s="63"/>
      <c r="X295" s="63"/>
      <c r="Y295" s="63"/>
      <c r="Z295" s="63"/>
      <c r="AA295" s="63"/>
      <c r="AB295" s="63"/>
    </row>
    <row r="296" spans="1:28">
      <c r="A296" s="57">
        <f t="shared" si="4"/>
        <v>41934</v>
      </c>
      <c r="B296" s="62"/>
      <c r="C296" s="62"/>
      <c r="D296" s="62"/>
      <c r="E296" s="62"/>
      <c r="F296" s="62"/>
      <c r="G296" s="62"/>
      <c r="H296" s="62"/>
      <c r="I296" s="62"/>
      <c r="J296" s="62"/>
      <c r="K296" s="62"/>
      <c r="L296" s="62"/>
      <c r="M296" s="62"/>
      <c r="N296" s="62"/>
      <c r="O296" s="62"/>
      <c r="P296" s="63"/>
      <c r="Q296" s="63"/>
      <c r="R296" s="63"/>
      <c r="S296" s="63"/>
      <c r="T296" s="63"/>
      <c r="U296" s="63"/>
      <c r="V296" s="63"/>
      <c r="W296" s="63"/>
      <c r="X296" s="63"/>
      <c r="Y296" s="63"/>
      <c r="Z296" s="63"/>
      <c r="AA296" s="63"/>
      <c r="AB296" s="63"/>
    </row>
    <row r="297" spans="1:28">
      <c r="A297" s="57">
        <f t="shared" si="4"/>
        <v>41935</v>
      </c>
      <c r="B297" s="62"/>
      <c r="C297" s="62"/>
      <c r="D297" s="62"/>
      <c r="E297" s="62"/>
      <c r="F297" s="62"/>
      <c r="G297" s="62"/>
      <c r="H297" s="62"/>
      <c r="I297" s="62"/>
      <c r="J297" s="62"/>
      <c r="K297" s="62"/>
      <c r="L297" s="62"/>
      <c r="M297" s="62"/>
      <c r="N297" s="62"/>
      <c r="O297" s="62"/>
      <c r="P297" s="63"/>
      <c r="Q297" s="63"/>
      <c r="R297" s="63"/>
      <c r="S297" s="63"/>
      <c r="T297" s="63"/>
      <c r="U297" s="63"/>
      <c r="V297" s="63"/>
      <c r="W297" s="63"/>
      <c r="X297" s="63"/>
      <c r="Y297" s="63"/>
      <c r="Z297" s="63"/>
      <c r="AA297" s="63"/>
      <c r="AB297" s="63"/>
    </row>
    <row r="298" spans="1:28">
      <c r="A298" s="57">
        <f t="shared" si="4"/>
        <v>41936</v>
      </c>
      <c r="B298" s="62"/>
      <c r="C298" s="62"/>
      <c r="D298" s="62"/>
      <c r="E298" s="62"/>
      <c r="F298" s="62"/>
      <c r="G298" s="62"/>
      <c r="H298" s="62"/>
      <c r="I298" s="62"/>
      <c r="J298" s="62"/>
      <c r="K298" s="62"/>
      <c r="L298" s="62"/>
      <c r="M298" s="62"/>
      <c r="N298" s="62"/>
      <c r="O298" s="62"/>
      <c r="P298" s="63"/>
      <c r="Q298" s="63"/>
      <c r="R298" s="63"/>
      <c r="S298" s="63"/>
      <c r="T298" s="63"/>
      <c r="U298" s="63"/>
      <c r="V298" s="63"/>
      <c r="W298" s="63"/>
      <c r="X298" s="63"/>
      <c r="Y298" s="63"/>
      <c r="Z298" s="63"/>
      <c r="AA298" s="63"/>
      <c r="AB298" s="63"/>
    </row>
    <row r="299" spans="1:28">
      <c r="A299" s="66">
        <f t="shared" si="4"/>
        <v>41937</v>
      </c>
      <c r="B299" s="60"/>
      <c r="C299" s="60"/>
      <c r="D299" s="60"/>
      <c r="E299" s="60"/>
      <c r="F299" s="60"/>
      <c r="G299" s="67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>
      <c r="A300" s="66">
        <f t="shared" si="4"/>
        <v>41938</v>
      </c>
      <c r="B300" s="60"/>
      <c r="C300" s="60"/>
      <c r="D300" s="60"/>
      <c r="E300" s="60"/>
      <c r="F300" s="60"/>
      <c r="G300" s="67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>
      <c r="A301" s="57">
        <f t="shared" si="4"/>
        <v>41939</v>
      </c>
      <c r="B301" s="62"/>
      <c r="C301" s="62"/>
      <c r="D301" s="62"/>
      <c r="E301" s="62"/>
      <c r="F301" s="62"/>
      <c r="G301" s="62"/>
      <c r="H301" s="62"/>
      <c r="I301" s="62"/>
      <c r="J301" s="62"/>
      <c r="K301" s="62"/>
      <c r="L301" s="62"/>
      <c r="M301" s="62"/>
      <c r="N301" s="62"/>
      <c r="O301" s="62"/>
      <c r="P301" s="63"/>
      <c r="Q301" s="63"/>
      <c r="R301" s="63"/>
      <c r="S301" s="63"/>
      <c r="T301" s="63"/>
      <c r="U301" s="63"/>
      <c r="V301" s="63"/>
      <c r="W301" s="63"/>
      <c r="X301" s="63"/>
      <c r="Y301" s="63"/>
      <c r="Z301" s="63"/>
      <c r="AA301" s="63"/>
      <c r="AB301" s="63"/>
    </row>
    <row r="302" spans="1:28">
      <c r="A302" s="57">
        <f t="shared" si="4"/>
        <v>41940</v>
      </c>
      <c r="B302" s="62"/>
      <c r="C302" s="62"/>
      <c r="D302" s="62"/>
      <c r="E302" s="62"/>
      <c r="F302" s="62"/>
      <c r="G302" s="62"/>
      <c r="H302" s="62"/>
      <c r="I302" s="62"/>
      <c r="J302" s="62"/>
      <c r="K302" s="62"/>
      <c r="L302" s="62"/>
      <c r="M302" s="62"/>
      <c r="N302" s="62"/>
      <c r="O302" s="62"/>
      <c r="P302" s="63"/>
      <c r="Q302" s="63"/>
      <c r="R302" s="63"/>
      <c r="S302" s="63"/>
      <c r="T302" s="63"/>
      <c r="U302" s="63"/>
      <c r="V302" s="63"/>
      <c r="W302" s="63"/>
      <c r="X302" s="63"/>
      <c r="Y302" s="63"/>
      <c r="Z302" s="63"/>
      <c r="AA302" s="63"/>
      <c r="AB302" s="63"/>
    </row>
    <row r="303" spans="1:28">
      <c r="A303" s="57">
        <f t="shared" si="4"/>
        <v>41941</v>
      </c>
      <c r="B303" s="62"/>
      <c r="C303" s="62"/>
      <c r="D303" s="62"/>
      <c r="E303" s="62"/>
      <c r="F303" s="62"/>
      <c r="G303" s="62"/>
      <c r="H303" s="62"/>
      <c r="I303" s="62"/>
      <c r="J303" s="62"/>
      <c r="K303" s="62"/>
      <c r="L303" s="62"/>
      <c r="M303" s="62"/>
      <c r="N303" s="62"/>
      <c r="O303" s="62"/>
      <c r="P303" s="63"/>
      <c r="Q303" s="63"/>
      <c r="R303" s="63"/>
      <c r="S303" s="63"/>
      <c r="T303" s="63"/>
      <c r="U303" s="63"/>
      <c r="V303" s="63"/>
      <c r="W303" s="63"/>
      <c r="X303" s="63"/>
      <c r="Y303" s="63"/>
      <c r="Z303" s="63"/>
      <c r="AA303" s="63"/>
      <c r="AB303" s="63"/>
    </row>
    <row r="304" spans="1:28">
      <c r="A304" s="57">
        <f t="shared" si="4"/>
        <v>41942</v>
      </c>
      <c r="B304" s="62"/>
      <c r="C304" s="62"/>
      <c r="D304" s="62"/>
      <c r="E304" s="62"/>
      <c r="F304" s="62"/>
      <c r="G304" s="62"/>
      <c r="H304" s="62"/>
      <c r="I304" s="62"/>
      <c r="J304" s="62"/>
      <c r="K304" s="62"/>
      <c r="L304" s="62"/>
      <c r="M304" s="62"/>
      <c r="N304" s="62"/>
      <c r="O304" s="62"/>
      <c r="P304" s="63"/>
      <c r="Q304" s="63"/>
      <c r="R304" s="63"/>
      <c r="S304" s="63"/>
      <c r="T304" s="63"/>
      <c r="U304" s="63"/>
      <c r="V304" s="63"/>
      <c r="W304" s="63"/>
      <c r="X304" s="63"/>
      <c r="Y304" s="63"/>
      <c r="Z304" s="63"/>
      <c r="AA304" s="63"/>
      <c r="AB304" s="63"/>
    </row>
    <row r="305" spans="1:28">
      <c r="A305" s="57">
        <f t="shared" si="4"/>
        <v>41943</v>
      </c>
      <c r="B305" s="62"/>
      <c r="C305" s="62"/>
      <c r="D305" s="62"/>
      <c r="E305" s="62"/>
      <c r="F305" s="62"/>
      <c r="G305" s="62"/>
      <c r="H305" s="62"/>
      <c r="I305" s="62"/>
      <c r="J305" s="62"/>
      <c r="K305" s="62"/>
      <c r="L305" s="62"/>
      <c r="M305" s="62"/>
      <c r="N305" s="62"/>
      <c r="O305" s="62"/>
      <c r="P305" s="63"/>
      <c r="Q305" s="63"/>
      <c r="R305" s="63"/>
      <c r="S305" s="63"/>
      <c r="T305" s="63"/>
      <c r="U305" s="63"/>
      <c r="V305" s="63"/>
      <c r="W305" s="63"/>
      <c r="X305" s="63"/>
      <c r="Y305" s="63"/>
      <c r="Z305" s="63"/>
      <c r="AA305" s="63"/>
      <c r="AB305" s="63"/>
    </row>
    <row r="306" spans="1:28">
      <c r="A306" s="66">
        <f t="shared" si="4"/>
        <v>41944</v>
      </c>
      <c r="B306" s="60"/>
      <c r="C306" s="60"/>
      <c r="D306" s="60"/>
      <c r="E306" s="60"/>
      <c r="F306" s="60"/>
      <c r="G306" s="67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>
      <c r="A307" s="66">
        <f t="shared" si="4"/>
        <v>41945</v>
      </c>
      <c r="B307" s="60"/>
      <c r="C307" s="60"/>
      <c r="D307" s="60"/>
      <c r="E307" s="60"/>
      <c r="F307" s="60"/>
      <c r="G307" s="67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>
      <c r="A308" s="57">
        <f t="shared" si="4"/>
        <v>41946</v>
      </c>
      <c r="B308" s="62"/>
      <c r="C308" s="62"/>
      <c r="D308" s="62"/>
      <c r="E308" s="62"/>
      <c r="F308" s="62"/>
      <c r="G308" s="62"/>
      <c r="H308" s="62"/>
      <c r="I308" s="62"/>
      <c r="J308" s="62"/>
      <c r="K308" s="62"/>
      <c r="L308" s="62"/>
      <c r="M308" s="62"/>
      <c r="N308" s="62"/>
      <c r="O308" s="62"/>
      <c r="P308" s="63"/>
      <c r="Q308" s="63"/>
      <c r="R308" s="63"/>
      <c r="S308" s="63"/>
      <c r="T308" s="63"/>
      <c r="U308" s="63"/>
      <c r="V308" s="63"/>
      <c r="W308" s="63"/>
      <c r="X308" s="63"/>
      <c r="Y308" s="63"/>
      <c r="Z308" s="63"/>
      <c r="AA308" s="63"/>
      <c r="AB308" s="63"/>
    </row>
    <row r="309" spans="1:28">
      <c r="A309" s="57">
        <f t="shared" si="4"/>
        <v>41947</v>
      </c>
      <c r="B309" s="62"/>
      <c r="C309" s="62"/>
      <c r="D309" s="62"/>
      <c r="E309" s="62"/>
      <c r="F309" s="62"/>
      <c r="G309" s="62"/>
      <c r="H309" s="62"/>
      <c r="I309" s="62"/>
      <c r="J309" s="62"/>
      <c r="K309" s="62"/>
      <c r="L309" s="62"/>
      <c r="M309" s="62"/>
      <c r="N309" s="62"/>
      <c r="O309" s="62"/>
      <c r="P309" s="63"/>
      <c r="Q309" s="63"/>
      <c r="R309" s="63"/>
      <c r="S309" s="63"/>
      <c r="T309" s="63"/>
      <c r="U309" s="63"/>
      <c r="V309" s="63"/>
      <c r="W309" s="63"/>
      <c r="X309" s="63"/>
      <c r="Y309" s="63"/>
      <c r="Z309" s="63"/>
      <c r="AA309" s="63"/>
      <c r="AB309" s="63"/>
    </row>
    <row r="310" spans="1:28">
      <c r="A310" s="57">
        <f t="shared" si="4"/>
        <v>41948</v>
      </c>
      <c r="B310" s="62"/>
      <c r="C310" s="62"/>
      <c r="D310" s="62"/>
      <c r="E310" s="62"/>
      <c r="F310" s="62"/>
      <c r="G310" s="62"/>
      <c r="H310" s="62"/>
      <c r="I310" s="62"/>
      <c r="J310" s="62"/>
      <c r="K310" s="62"/>
      <c r="L310" s="62"/>
      <c r="M310" s="62"/>
      <c r="N310" s="62"/>
      <c r="O310" s="62"/>
      <c r="P310" s="63"/>
      <c r="Q310" s="63"/>
      <c r="R310" s="63"/>
      <c r="S310" s="63"/>
      <c r="T310" s="63"/>
      <c r="U310" s="63"/>
      <c r="V310" s="63"/>
      <c r="W310" s="63"/>
      <c r="X310" s="63"/>
      <c r="Y310" s="63"/>
      <c r="Z310" s="63"/>
      <c r="AA310" s="63"/>
      <c r="AB310" s="63"/>
    </row>
    <row r="311" spans="1:28">
      <c r="A311" s="57">
        <f t="shared" si="4"/>
        <v>41949</v>
      </c>
      <c r="B311" s="62"/>
      <c r="C311" s="62"/>
      <c r="D311" s="62"/>
      <c r="E311" s="62"/>
      <c r="F311" s="62"/>
      <c r="G311" s="62"/>
      <c r="H311" s="62"/>
      <c r="I311" s="62"/>
      <c r="J311" s="62"/>
      <c r="K311" s="62"/>
      <c r="L311" s="62"/>
      <c r="M311" s="62"/>
      <c r="N311" s="62"/>
      <c r="O311" s="62"/>
      <c r="P311" s="63"/>
      <c r="Q311" s="63"/>
      <c r="R311" s="63"/>
      <c r="S311" s="63"/>
      <c r="T311" s="63"/>
      <c r="U311" s="63"/>
      <c r="V311" s="63"/>
      <c r="W311" s="63"/>
      <c r="X311" s="63"/>
      <c r="Y311" s="63"/>
      <c r="Z311" s="63"/>
      <c r="AA311" s="63"/>
      <c r="AB311" s="63"/>
    </row>
    <row r="312" spans="1:28">
      <c r="A312" s="57">
        <f t="shared" si="4"/>
        <v>41950</v>
      </c>
      <c r="B312" s="62"/>
      <c r="C312" s="62"/>
      <c r="D312" s="62"/>
      <c r="E312" s="62"/>
      <c r="F312" s="62"/>
      <c r="G312" s="62"/>
      <c r="H312" s="62"/>
      <c r="I312" s="62"/>
      <c r="J312" s="62"/>
      <c r="K312" s="62"/>
      <c r="L312" s="62"/>
      <c r="M312" s="62"/>
      <c r="N312" s="62"/>
      <c r="O312" s="62"/>
      <c r="P312" s="63"/>
      <c r="Q312" s="63"/>
      <c r="R312" s="63"/>
      <c r="S312" s="63"/>
      <c r="T312" s="63"/>
      <c r="U312" s="63"/>
      <c r="V312" s="63"/>
      <c r="W312" s="63"/>
      <c r="X312" s="63"/>
      <c r="Y312" s="63"/>
      <c r="Z312" s="63"/>
      <c r="AA312" s="63"/>
      <c r="AB312" s="63"/>
    </row>
    <row r="313" spans="1:28">
      <c r="A313" s="66">
        <f t="shared" si="4"/>
        <v>41951</v>
      </c>
      <c r="B313" s="60"/>
      <c r="C313" s="60"/>
      <c r="D313" s="60"/>
      <c r="E313" s="60"/>
      <c r="F313" s="60"/>
      <c r="G313" s="67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>
      <c r="A314" s="66">
        <f t="shared" si="4"/>
        <v>41952</v>
      </c>
      <c r="B314" s="60"/>
      <c r="C314" s="60"/>
      <c r="D314" s="60"/>
      <c r="E314" s="60"/>
      <c r="F314" s="60"/>
      <c r="G314" s="67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>
      <c r="A315" s="57">
        <f t="shared" si="4"/>
        <v>41953</v>
      </c>
      <c r="B315" s="47"/>
      <c r="C315" s="47"/>
      <c r="D315" s="47"/>
      <c r="E315" s="47"/>
      <c r="F315" s="47"/>
      <c r="G315" s="58"/>
      <c r="H315" s="58"/>
      <c r="I315" s="58"/>
      <c r="J315" s="58"/>
      <c r="K315" s="58"/>
      <c r="L315" s="58"/>
      <c r="M315" s="58"/>
      <c r="N315" s="58"/>
      <c r="O315" s="58"/>
      <c r="P315" s="58"/>
      <c r="Q315" s="58"/>
      <c r="R315" s="58"/>
      <c r="S315" s="58"/>
      <c r="T315" s="58"/>
      <c r="U315" s="58"/>
      <c r="V315" s="58"/>
      <c r="W315" s="58"/>
      <c r="X315" s="58"/>
      <c r="Y315" s="58"/>
      <c r="Z315" s="58"/>
      <c r="AA315" s="58"/>
      <c r="AB315" s="58"/>
    </row>
    <row r="316" spans="1:28">
      <c r="A316" s="57">
        <f t="shared" si="4"/>
        <v>41954</v>
      </c>
      <c r="B316" s="48"/>
      <c r="C316" s="48"/>
      <c r="D316" s="48"/>
      <c r="E316" s="48"/>
      <c r="F316" s="48"/>
      <c r="G316" s="61"/>
      <c r="H316" s="61"/>
      <c r="I316" s="61"/>
      <c r="J316" s="61"/>
      <c r="K316" s="61"/>
      <c r="L316" s="61"/>
      <c r="M316" s="61"/>
      <c r="N316" s="61"/>
      <c r="O316" s="61"/>
      <c r="P316" s="61"/>
      <c r="Q316" s="61"/>
      <c r="R316" s="61"/>
      <c r="S316" s="61"/>
      <c r="T316" s="61"/>
      <c r="U316" s="61"/>
      <c r="V316" s="61"/>
      <c r="W316" s="61"/>
      <c r="X316" s="61"/>
      <c r="Y316" s="61"/>
      <c r="Z316" s="61"/>
      <c r="AA316" s="61"/>
      <c r="AB316" s="61"/>
    </row>
    <row r="317" spans="1:28">
      <c r="A317" s="57">
        <f t="shared" si="4"/>
        <v>41955</v>
      </c>
      <c r="B317" s="47"/>
      <c r="C317" s="47"/>
      <c r="D317" s="47"/>
      <c r="E317" s="47"/>
      <c r="F317" s="47"/>
      <c r="G317" s="58"/>
      <c r="H317" s="58"/>
      <c r="I317" s="58"/>
      <c r="J317" s="58"/>
      <c r="K317" s="58"/>
      <c r="L317" s="58"/>
      <c r="M317" s="58"/>
      <c r="N317" s="58"/>
      <c r="O317" s="58"/>
      <c r="P317" s="58"/>
      <c r="Q317" s="58"/>
      <c r="R317" s="58"/>
      <c r="S317" s="58"/>
      <c r="T317" s="58"/>
      <c r="U317" s="58"/>
      <c r="V317" s="58"/>
      <c r="W317" s="58"/>
      <c r="X317" s="58"/>
      <c r="Y317" s="58"/>
      <c r="Z317" s="58"/>
      <c r="AA317" s="58"/>
      <c r="AB317" s="58"/>
    </row>
    <row r="318" spans="1:28">
      <c r="A318" s="57">
        <f t="shared" si="4"/>
        <v>41956</v>
      </c>
      <c r="B318" s="47"/>
      <c r="C318" s="47"/>
      <c r="D318" s="47"/>
      <c r="E318" s="47"/>
      <c r="F318" s="47"/>
      <c r="G318" s="58"/>
      <c r="H318" s="58"/>
      <c r="I318" s="58"/>
      <c r="J318" s="58"/>
      <c r="K318" s="58"/>
      <c r="L318" s="58"/>
      <c r="M318" s="58"/>
      <c r="N318" s="58"/>
      <c r="O318" s="58"/>
      <c r="P318" s="58"/>
      <c r="Q318" s="58"/>
      <c r="R318" s="58"/>
      <c r="S318" s="58"/>
      <c r="T318" s="58"/>
      <c r="U318" s="58"/>
      <c r="V318" s="58"/>
      <c r="W318" s="58"/>
      <c r="X318" s="58"/>
      <c r="Y318" s="58"/>
      <c r="Z318" s="58"/>
      <c r="AA318" s="58"/>
      <c r="AB318" s="58"/>
    </row>
    <row r="319" spans="1:28">
      <c r="A319" s="57">
        <f t="shared" si="4"/>
        <v>41957</v>
      </c>
      <c r="B319" s="47"/>
      <c r="C319" s="47"/>
      <c r="D319" s="47"/>
      <c r="E319" s="47"/>
      <c r="F319" s="47"/>
      <c r="G319" s="58"/>
      <c r="H319" s="58"/>
      <c r="I319" s="58"/>
      <c r="J319" s="58"/>
      <c r="K319" s="58"/>
      <c r="L319" s="58"/>
      <c r="M319" s="58"/>
      <c r="N319" s="58"/>
      <c r="O319" s="58"/>
      <c r="P319" s="58"/>
      <c r="Q319" s="58"/>
      <c r="R319" s="58"/>
      <c r="S319" s="58"/>
      <c r="T319" s="58"/>
      <c r="U319" s="58"/>
      <c r="V319" s="58"/>
      <c r="W319" s="58"/>
      <c r="X319" s="58"/>
      <c r="Y319" s="58"/>
      <c r="Z319" s="58"/>
      <c r="AA319" s="58"/>
      <c r="AB319" s="58"/>
    </row>
    <row r="320" spans="1:28">
      <c r="A320" s="66">
        <f t="shared" si="4"/>
        <v>41958</v>
      </c>
      <c r="B320" s="60"/>
      <c r="C320" s="60"/>
      <c r="D320" s="60"/>
      <c r="E320" s="60"/>
      <c r="F320" s="60"/>
      <c r="G320" s="67"/>
      <c r="H320" s="67"/>
      <c r="I320" s="67"/>
      <c r="J320" s="67"/>
      <c r="K320" s="67"/>
      <c r="L320" s="67"/>
      <c r="M320" s="67"/>
      <c r="N320" s="67"/>
      <c r="O320" s="67"/>
      <c r="P320" s="67"/>
      <c r="Q320" s="67"/>
      <c r="R320" s="67"/>
      <c r="S320" s="67"/>
      <c r="T320" s="67"/>
      <c r="U320" s="67"/>
      <c r="V320" s="67"/>
      <c r="W320" s="67"/>
      <c r="X320" s="67"/>
      <c r="Y320" s="67"/>
      <c r="Z320" s="67"/>
      <c r="AA320" s="67"/>
      <c r="AB320" s="67"/>
    </row>
    <row r="321" spans="1:28">
      <c r="A321" s="66">
        <f t="shared" si="4"/>
        <v>41959</v>
      </c>
      <c r="B321" s="60"/>
      <c r="C321" s="60"/>
      <c r="D321" s="60"/>
      <c r="E321" s="60"/>
      <c r="F321" s="60"/>
      <c r="G321" s="67"/>
      <c r="H321" s="67"/>
      <c r="I321" s="67"/>
      <c r="J321" s="67"/>
      <c r="K321" s="67"/>
      <c r="L321" s="67"/>
      <c r="M321" s="67"/>
      <c r="N321" s="67"/>
      <c r="O321" s="67"/>
      <c r="P321" s="67"/>
      <c r="Q321" s="67"/>
      <c r="R321" s="67"/>
      <c r="S321" s="67"/>
      <c r="T321" s="67"/>
      <c r="U321" s="67"/>
      <c r="V321" s="67"/>
      <c r="W321" s="67"/>
      <c r="X321" s="67"/>
      <c r="Y321" s="67"/>
      <c r="Z321" s="67"/>
      <c r="AA321" s="67"/>
      <c r="AB321" s="67"/>
    </row>
    <row r="322" spans="1:28">
      <c r="A322" s="57">
        <f t="shared" si="4"/>
        <v>41960</v>
      </c>
      <c r="B322" s="62"/>
      <c r="C322" s="62"/>
      <c r="D322" s="62"/>
      <c r="E322" s="62"/>
      <c r="F322" s="62"/>
      <c r="G322" s="62"/>
      <c r="H322" s="62"/>
      <c r="I322" s="62"/>
      <c r="J322" s="62"/>
      <c r="K322" s="62"/>
      <c r="L322" s="62"/>
      <c r="M322" s="62"/>
      <c r="N322" s="62"/>
      <c r="O322" s="62"/>
      <c r="P322" s="63"/>
      <c r="Q322" s="63"/>
      <c r="R322" s="63"/>
      <c r="S322" s="63"/>
      <c r="T322" s="63"/>
      <c r="U322" s="63"/>
      <c r="V322" s="63"/>
      <c r="W322" s="63"/>
      <c r="X322" s="63"/>
      <c r="Y322" s="63"/>
      <c r="Z322" s="63"/>
      <c r="AA322" s="63"/>
      <c r="AB322" s="63"/>
    </row>
    <row r="323" spans="1:28">
      <c r="A323" s="57">
        <f t="shared" si="4"/>
        <v>41961</v>
      </c>
      <c r="B323" s="62"/>
      <c r="C323" s="62"/>
      <c r="D323" s="62"/>
      <c r="E323" s="62"/>
      <c r="F323" s="62"/>
      <c r="G323" s="62"/>
      <c r="H323" s="62"/>
      <c r="I323" s="62"/>
      <c r="J323" s="62"/>
      <c r="K323" s="62"/>
      <c r="L323" s="62"/>
      <c r="M323" s="62"/>
      <c r="N323" s="62"/>
      <c r="O323" s="62"/>
      <c r="P323" s="63"/>
      <c r="Q323" s="63"/>
      <c r="R323" s="63"/>
      <c r="S323" s="63"/>
      <c r="T323" s="63"/>
      <c r="U323" s="63"/>
      <c r="V323" s="63"/>
      <c r="W323" s="63"/>
      <c r="X323" s="63"/>
      <c r="Y323" s="63"/>
      <c r="Z323" s="63"/>
      <c r="AA323" s="63"/>
      <c r="AB323" s="63"/>
    </row>
    <row r="324" spans="1:28">
      <c r="A324" s="57">
        <f t="shared" ref="A324:A366" si="5">A323+1</f>
        <v>41962</v>
      </c>
      <c r="B324" s="62"/>
      <c r="C324" s="62"/>
      <c r="D324" s="62"/>
      <c r="E324" s="62"/>
      <c r="F324" s="62"/>
      <c r="G324" s="62"/>
      <c r="H324" s="62"/>
      <c r="I324" s="62"/>
      <c r="J324" s="62"/>
      <c r="K324" s="62"/>
      <c r="L324" s="62"/>
      <c r="M324" s="62"/>
      <c r="N324" s="62"/>
      <c r="O324" s="62"/>
      <c r="P324" s="63"/>
      <c r="Q324" s="63"/>
      <c r="R324" s="63"/>
      <c r="S324" s="63"/>
      <c r="T324" s="63"/>
      <c r="U324" s="63"/>
      <c r="V324" s="63"/>
      <c r="W324" s="63"/>
      <c r="X324" s="63"/>
      <c r="Y324" s="63"/>
      <c r="Z324" s="63"/>
      <c r="AA324" s="63"/>
      <c r="AB324" s="63"/>
    </row>
    <row r="325" spans="1:28">
      <c r="A325" s="57">
        <f t="shared" si="5"/>
        <v>41963</v>
      </c>
      <c r="B325" s="62"/>
      <c r="C325" s="62"/>
      <c r="D325" s="62"/>
      <c r="E325" s="62"/>
      <c r="F325" s="62"/>
      <c r="G325" s="62"/>
      <c r="H325" s="62"/>
      <c r="I325" s="62"/>
      <c r="J325" s="62"/>
      <c r="K325" s="62"/>
      <c r="L325" s="62"/>
      <c r="M325" s="62"/>
      <c r="N325" s="62"/>
      <c r="O325" s="62"/>
      <c r="P325" s="63"/>
      <c r="Q325" s="63"/>
      <c r="R325" s="63"/>
      <c r="S325" s="63"/>
      <c r="T325" s="63"/>
      <c r="U325" s="63"/>
      <c r="V325" s="63"/>
      <c r="W325" s="63"/>
      <c r="X325" s="63"/>
      <c r="Y325" s="63"/>
      <c r="Z325" s="63"/>
      <c r="AA325" s="63"/>
      <c r="AB325" s="63"/>
    </row>
    <row r="326" spans="1:28">
      <c r="A326" s="57">
        <f t="shared" si="5"/>
        <v>41964</v>
      </c>
      <c r="B326" s="62"/>
      <c r="C326" s="62"/>
      <c r="D326" s="62"/>
      <c r="E326" s="62"/>
      <c r="F326" s="62"/>
      <c r="G326" s="62"/>
      <c r="H326" s="62"/>
      <c r="I326" s="62"/>
      <c r="J326" s="62"/>
      <c r="K326" s="62"/>
      <c r="L326" s="62"/>
      <c r="M326" s="62"/>
      <c r="N326" s="62"/>
      <c r="O326" s="62"/>
      <c r="P326" s="63"/>
      <c r="Q326" s="63"/>
      <c r="R326" s="63"/>
      <c r="S326" s="63"/>
      <c r="T326" s="63"/>
      <c r="U326" s="63"/>
      <c r="V326" s="63"/>
      <c r="W326" s="63"/>
      <c r="X326" s="63"/>
      <c r="Y326" s="63"/>
      <c r="Z326" s="63"/>
      <c r="AA326" s="63"/>
      <c r="AB326" s="63"/>
    </row>
    <row r="327" spans="1:28">
      <c r="A327" s="66">
        <f t="shared" si="5"/>
        <v>41965</v>
      </c>
      <c r="B327" s="67"/>
      <c r="C327" s="67"/>
      <c r="D327" s="67"/>
      <c r="E327" s="67"/>
      <c r="F327" s="67"/>
      <c r="G327" s="67"/>
      <c r="H327" s="67"/>
      <c r="I327" s="67"/>
      <c r="J327" s="67"/>
      <c r="K327" s="67"/>
      <c r="L327" s="67"/>
      <c r="M327" s="67"/>
      <c r="N327" s="67"/>
      <c r="O327" s="67"/>
      <c r="P327" s="67"/>
      <c r="Q327" s="67"/>
      <c r="R327" s="67"/>
      <c r="S327" s="67"/>
      <c r="T327" s="67"/>
      <c r="U327" s="67"/>
      <c r="V327" s="67"/>
      <c r="W327" s="67"/>
      <c r="X327" s="67"/>
      <c r="Y327" s="67"/>
      <c r="Z327" s="67"/>
      <c r="AA327" s="67"/>
      <c r="AB327" s="67"/>
    </row>
    <row r="328" spans="1:28">
      <c r="A328" s="66">
        <f t="shared" si="5"/>
        <v>41966</v>
      </c>
      <c r="B328" s="67"/>
      <c r="C328" s="67"/>
      <c r="D328" s="67"/>
      <c r="E328" s="67"/>
      <c r="F328" s="67"/>
      <c r="G328" s="67"/>
      <c r="H328" s="67"/>
      <c r="I328" s="67"/>
      <c r="J328" s="67"/>
      <c r="K328" s="67"/>
      <c r="L328" s="67"/>
      <c r="M328" s="67"/>
      <c r="N328" s="67"/>
      <c r="O328" s="67"/>
      <c r="P328" s="67"/>
      <c r="Q328" s="67"/>
      <c r="R328" s="67"/>
      <c r="S328" s="67"/>
      <c r="T328" s="67"/>
      <c r="U328" s="67"/>
      <c r="V328" s="67"/>
      <c r="W328" s="67"/>
      <c r="X328" s="67"/>
      <c r="Y328" s="67"/>
      <c r="Z328" s="67"/>
      <c r="AA328" s="67"/>
      <c r="AB328" s="67"/>
    </row>
    <row r="329" spans="1:28">
      <c r="A329" s="57">
        <f t="shared" si="5"/>
        <v>41967</v>
      </c>
      <c r="B329" s="62"/>
      <c r="C329" s="62"/>
      <c r="D329" s="62"/>
      <c r="E329" s="62"/>
      <c r="F329" s="62"/>
      <c r="G329" s="62"/>
      <c r="H329" s="62"/>
      <c r="I329" s="62"/>
      <c r="J329" s="62"/>
      <c r="K329" s="62"/>
      <c r="L329" s="62"/>
      <c r="M329" s="62"/>
      <c r="N329" s="62"/>
      <c r="O329" s="62"/>
      <c r="P329" s="63"/>
      <c r="Q329" s="63"/>
      <c r="R329" s="63"/>
      <c r="S329" s="63"/>
      <c r="T329" s="63"/>
      <c r="U329" s="63"/>
      <c r="V329" s="63"/>
      <c r="W329" s="63"/>
      <c r="X329" s="63"/>
      <c r="Y329" s="63"/>
      <c r="Z329" s="63"/>
      <c r="AA329" s="63"/>
      <c r="AB329" s="63"/>
    </row>
    <row r="330" spans="1:28">
      <c r="A330" s="57">
        <f t="shared" si="5"/>
        <v>41968</v>
      </c>
      <c r="B330" s="62"/>
      <c r="C330" s="62"/>
      <c r="D330" s="62"/>
      <c r="E330" s="62"/>
      <c r="F330" s="62"/>
      <c r="G330" s="62"/>
      <c r="H330" s="62"/>
      <c r="I330" s="62"/>
      <c r="J330" s="62"/>
      <c r="K330" s="62"/>
      <c r="L330" s="62"/>
      <c r="M330" s="62"/>
      <c r="N330" s="62"/>
      <c r="O330" s="62"/>
      <c r="P330" s="63"/>
      <c r="Q330" s="63"/>
      <c r="R330" s="63"/>
      <c r="S330" s="63"/>
      <c r="T330" s="63"/>
      <c r="U330" s="63"/>
      <c r="V330" s="63"/>
      <c r="W330" s="63"/>
      <c r="X330" s="63"/>
      <c r="Y330" s="63"/>
      <c r="Z330" s="63"/>
      <c r="AA330" s="63"/>
      <c r="AB330" s="63"/>
    </row>
    <row r="331" spans="1:28">
      <c r="A331" s="57">
        <f t="shared" si="5"/>
        <v>41969</v>
      </c>
      <c r="B331" s="62"/>
      <c r="C331" s="62"/>
      <c r="D331" s="62"/>
      <c r="E331" s="62"/>
      <c r="F331" s="62"/>
      <c r="G331" s="62"/>
      <c r="H331" s="62"/>
      <c r="I331" s="62"/>
      <c r="J331" s="62"/>
      <c r="K331" s="62"/>
      <c r="L331" s="62"/>
      <c r="M331" s="62"/>
      <c r="N331" s="62"/>
      <c r="O331" s="62"/>
      <c r="P331" s="63"/>
      <c r="Q331" s="63"/>
      <c r="R331" s="63"/>
      <c r="S331" s="63"/>
      <c r="T331" s="63"/>
      <c r="U331" s="63"/>
      <c r="V331" s="63"/>
      <c r="W331" s="63"/>
      <c r="X331" s="63"/>
      <c r="Y331" s="63"/>
      <c r="Z331" s="63"/>
      <c r="AA331" s="63"/>
      <c r="AB331" s="63"/>
    </row>
    <row r="332" spans="1:28">
      <c r="A332" s="57">
        <f t="shared" si="5"/>
        <v>41970</v>
      </c>
      <c r="B332" s="62"/>
      <c r="C332" s="62"/>
      <c r="D332" s="62"/>
      <c r="E332" s="62"/>
      <c r="F332" s="62"/>
      <c r="G332" s="62"/>
      <c r="H332" s="62"/>
      <c r="I332" s="62"/>
      <c r="J332" s="62"/>
      <c r="K332" s="62"/>
      <c r="L332" s="62"/>
      <c r="M332" s="62"/>
      <c r="N332" s="62"/>
      <c r="O332" s="62"/>
      <c r="P332" s="63"/>
      <c r="Q332" s="63"/>
      <c r="R332" s="63"/>
      <c r="S332" s="63"/>
      <c r="T332" s="63"/>
      <c r="U332" s="63"/>
      <c r="V332" s="63"/>
      <c r="W332" s="63"/>
      <c r="X332" s="63"/>
      <c r="Y332" s="63"/>
      <c r="Z332" s="63"/>
      <c r="AA332" s="63"/>
      <c r="AB332" s="63"/>
    </row>
    <row r="333" spans="1:28">
      <c r="A333" s="57">
        <f t="shared" si="5"/>
        <v>41971</v>
      </c>
      <c r="B333" s="62"/>
      <c r="C333" s="62"/>
      <c r="D333" s="62"/>
      <c r="E333" s="62"/>
      <c r="F333" s="62"/>
      <c r="G333" s="62"/>
      <c r="H333" s="62"/>
      <c r="I333" s="62"/>
      <c r="J333" s="62"/>
      <c r="K333" s="62"/>
      <c r="L333" s="62"/>
      <c r="M333" s="62"/>
      <c r="N333" s="62"/>
      <c r="O333" s="62"/>
      <c r="P333" s="63"/>
      <c r="Q333" s="63"/>
      <c r="R333" s="63"/>
      <c r="S333" s="63"/>
      <c r="T333" s="63"/>
      <c r="U333" s="63"/>
      <c r="V333" s="63"/>
      <c r="W333" s="63"/>
      <c r="X333" s="63"/>
      <c r="Y333" s="63"/>
      <c r="Z333" s="63"/>
      <c r="AA333" s="63"/>
      <c r="AB333" s="63"/>
    </row>
    <row r="334" spans="1:28">
      <c r="A334" s="66">
        <f t="shared" si="5"/>
        <v>41972</v>
      </c>
      <c r="B334" s="67"/>
      <c r="C334" s="67"/>
      <c r="D334" s="67"/>
      <c r="E334" s="67"/>
      <c r="F334" s="67"/>
      <c r="G334" s="67"/>
      <c r="H334" s="67"/>
      <c r="I334" s="67"/>
      <c r="J334" s="67"/>
      <c r="K334" s="67"/>
      <c r="L334" s="67"/>
      <c r="M334" s="67"/>
      <c r="N334" s="67"/>
      <c r="O334" s="67"/>
      <c r="P334" s="67"/>
      <c r="Q334" s="67"/>
      <c r="R334" s="67"/>
      <c r="S334" s="67"/>
      <c r="T334" s="67"/>
      <c r="U334" s="67"/>
      <c r="V334" s="67"/>
      <c r="W334" s="67"/>
      <c r="X334" s="67"/>
      <c r="Y334" s="67"/>
      <c r="Z334" s="67"/>
      <c r="AA334" s="67"/>
      <c r="AB334" s="67"/>
    </row>
    <row r="335" spans="1:28">
      <c r="A335" s="66">
        <f t="shared" si="5"/>
        <v>41973</v>
      </c>
      <c r="B335" s="67"/>
      <c r="C335" s="67"/>
      <c r="D335" s="67"/>
      <c r="E335" s="67"/>
      <c r="F335" s="67"/>
      <c r="G335" s="67"/>
      <c r="H335" s="67"/>
      <c r="I335" s="67"/>
      <c r="J335" s="67"/>
      <c r="K335" s="67"/>
      <c r="L335" s="67"/>
      <c r="M335" s="67"/>
      <c r="N335" s="67"/>
      <c r="O335" s="67"/>
      <c r="P335" s="67"/>
      <c r="Q335" s="67"/>
      <c r="R335" s="67"/>
      <c r="S335" s="67"/>
      <c r="T335" s="67"/>
      <c r="U335" s="67"/>
      <c r="V335" s="67"/>
      <c r="W335" s="67"/>
      <c r="X335" s="67"/>
      <c r="Y335" s="67"/>
      <c r="Z335" s="67"/>
      <c r="AA335" s="67"/>
      <c r="AB335" s="67"/>
    </row>
    <row r="336" spans="1:28">
      <c r="A336" s="57">
        <f t="shared" si="5"/>
        <v>41974</v>
      </c>
      <c r="B336" s="62"/>
      <c r="C336" s="62"/>
      <c r="D336" s="62"/>
      <c r="E336" s="62"/>
      <c r="F336" s="62"/>
      <c r="G336" s="62"/>
      <c r="H336" s="62"/>
      <c r="I336" s="62"/>
      <c r="J336" s="62"/>
      <c r="K336" s="62"/>
      <c r="L336" s="62"/>
      <c r="M336" s="62"/>
      <c r="N336" s="62"/>
      <c r="O336" s="62"/>
      <c r="P336" s="63"/>
      <c r="Q336" s="63"/>
      <c r="R336" s="63"/>
      <c r="S336" s="63"/>
      <c r="T336" s="63"/>
      <c r="U336" s="63"/>
      <c r="V336" s="63"/>
      <c r="W336" s="63"/>
      <c r="X336" s="63"/>
      <c r="Y336" s="63"/>
      <c r="Z336" s="63"/>
      <c r="AA336" s="63"/>
      <c r="AB336" s="63"/>
    </row>
    <row r="337" spans="1:28">
      <c r="A337" s="57">
        <f t="shared" si="5"/>
        <v>41975</v>
      </c>
      <c r="B337" s="62"/>
      <c r="C337" s="62"/>
      <c r="D337" s="62"/>
      <c r="E337" s="62"/>
      <c r="F337" s="62"/>
      <c r="G337" s="62"/>
      <c r="H337" s="62"/>
      <c r="I337" s="62"/>
      <c r="J337" s="62"/>
      <c r="K337" s="62"/>
      <c r="L337" s="62"/>
      <c r="M337" s="62"/>
      <c r="N337" s="62"/>
      <c r="O337" s="62"/>
      <c r="P337" s="63"/>
      <c r="Q337" s="63"/>
      <c r="R337" s="63"/>
      <c r="S337" s="63"/>
      <c r="T337" s="63"/>
      <c r="U337" s="63"/>
      <c r="V337" s="63"/>
      <c r="W337" s="63"/>
      <c r="X337" s="63"/>
      <c r="Y337" s="63"/>
      <c r="Z337" s="63"/>
      <c r="AA337" s="63"/>
      <c r="AB337" s="63"/>
    </row>
    <row r="338" spans="1:28">
      <c r="A338" s="57">
        <f t="shared" si="5"/>
        <v>41976</v>
      </c>
      <c r="B338" s="62"/>
      <c r="C338" s="62"/>
      <c r="D338" s="62"/>
      <c r="E338" s="62"/>
      <c r="F338" s="62"/>
      <c r="G338" s="62"/>
      <c r="H338" s="62"/>
      <c r="I338" s="62"/>
      <c r="J338" s="62"/>
      <c r="K338" s="62"/>
      <c r="L338" s="62"/>
      <c r="M338" s="62"/>
      <c r="N338" s="62"/>
      <c r="O338" s="62"/>
      <c r="P338" s="63"/>
      <c r="Q338" s="63"/>
      <c r="R338" s="63"/>
      <c r="S338" s="63"/>
      <c r="T338" s="63"/>
      <c r="U338" s="63"/>
      <c r="V338" s="63"/>
      <c r="W338" s="63"/>
      <c r="X338" s="63"/>
      <c r="Y338" s="63"/>
      <c r="Z338" s="63"/>
      <c r="AA338" s="63"/>
      <c r="AB338" s="63"/>
    </row>
    <row r="339" spans="1:28">
      <c r="A339" s="57">
        <f t="shared" si="5"/>
        <v>41977</v>
      </c>
      <c r="B339" s="62"/>
      <c r="C339" s="62"/>
      <c r="D339" s="62"/>
      <c r="E339" s="62"/>
      <c r="F339" s="62"/>
      <c r="G339" s="62"/>
      <c r="H339" s="62"/>
      <c r="I339" s="62"/>
      <c r="J339" s="62"/>
      <c r="K339" s="62"/>
      <c r="L339" s="62"/>
      <c r="M339" s="62"/>
      <c r="N339" s="62"/>
      <c r="O339" s="62"/>
      <c r="P339" s="63"/>
      <c r="Q339" s="63"/>
      <c r="R339" s="63"/>
      <c r="S339" s="63"/>
      <c r="T339" s="63"/>
      <c r="U339" s="63"/>
      <c r="V339" s="63"/>
      <c r="W339" s="63"/>
      <c r="X339" s="63"/>
      <c r="Y339" s="63"/>
      <c r="Z339" s="63"/>
      <c r="AA339" s="63"/>
      <c r="AB339" s="63"/>
    </row>
    <row r="340" spans="1:28">
      <c r="A340" s="57">
        <f t="shared" si="5"/>
        <v>41978</v>
      </c>
      <c r="B340" s="62"/>
      <c r="C340" s="62"/>
      <c r="D340" s="62"/>
      <c r="E340" s="62"/>
      <c r="F340" s="62"/>
      <c r="G340" s="62"/>
      <c r="H340" s="62"/>
      <c r="I340" s="62"/>
      <c r="J340" s="62"/>
      <c r="K340" s="62"/>
      <c r="L340" s="62"/>
      <c r="M340" s="62"/>
      <c r="N340" s="62"/>
      <c r="O340" s="62"/>
      <c r="P340" s="63"/>
      <c r="Q340" s="63"/>
      <c r="R340" s="63"/>
      <c r="S340" s="63"/>
      <c r="T340" s="63"/>
      <c r="U340" s="63"/>
      <c r="V340" s="63"/>
      <c r="W340" s="63"/>
      <c r="X340" s="63"/>
      <c r="Y340" s="63"/>
      <c r="Z340" s="63"/>
      <c r="AA340" s="63"/>
      <c r="AB340" s="63"/>
    </row>
    <row r="341" spans="1:28">
      <c r="A341" s="66">
        <f t="shared" si="5"/>
        <v>41979</v>
      </c>
      <c r="B341" s="67"/>
      <c r="C341" s="67"/>
      <c r="D341" s="67"/>
      <c r="E341" s="67"/>
      <c r="F341" s="67"/>
      <c r="G341" s="67"/>
      <c r="H341" s="67"/>
      <c r="I341" s="67"/>
      <c r="J341" s="67"/>
      <c r="K341" s="67"/>
      <c r="L341" s="67"/>
      <c r="M341" s="67"/>
      <c r="N341" s="67"/>
      <c r="O341" s="67"/>
      <c r="P341" s="67"/>
      <c r="Q341" s="67"/>
      <c r="R341" s="67"/>
      <c r="S341" s="67"/>
      <c r="T341" s="67"/>
      <c r="U341" s="67"/>
      <c r="V341" s="67"/>
      <c r="W341" s="67"/>
      <c r="X341" s="67"/>
      <c r="Y341" s="67"/>
      <c r="Z341" s="67"/>
      <c r="AA341" s="67"/>
      <c r="AB341" s="67"/>
    </row>
    <row r="342" spans="1:28">
      <c r="A342" s="66">
        <f t="shared" si="5"/>
        <v>41980</v>
      </c>
      <c r="B342" s="67"/>
      <c r="C342" s="67"/>
      <c r="D342" s="67"/>
      <c r="E342" s="67"/>
      <c r="F342" s="67"/>
      <c r="G342" s="67"/>
      <c r="H342" s="67"/>
      <c r="I342" s="67"/>
      <c r="J342" s="67"/>
      <c r="K342" s="67"/>
      <c r="L342" s="67"/>
      <c r="M342" s="67"/>
      <c r="N342" s="67"/>
      <c r="O342" s="67"/>
      <c r="P342" s="67"/>
      <c r="Q342" s="67"/>
      <c r="R342" s="67"/>
      <c r="S342" s="67"/>
      <c r="T342" s="67"/>
      <c r="U342" s="67"/>
      <c r="V342" s="67"/>
      <c r="W342" s="67"/>
      <c r="X342" s="67"/>
      <c r="Y342" s="67"/>
      <c r="Z342" s="67"/>
      <c r="AA342" s="67"/>
      <c r="AB342" s="67"/>
    </row>
    <row r="343" spans="1:28">
      <c r="A343" s="57">
        <f t="shared" si="5"/>
        <v>41981</v>
      </c>
      <c r="B343" s="62"/>
      <c r="C343" s="62"/>
      <c r="D343" s="62"/>
      <c r="E343" s="62"/>
      <c r="F343" s="62"/>
      <c r="G343" s="62"/>
      <c r="H343" s="62"/>
      <c r="I343" s="62"/>
      <c r="J343" s="62"/>
      <c r="K343" s="62"/>
      <c r="L343" s="62"/>
      <c r="M343" s="62"/>
      <c r="N343" s="62"/>
      <c r="O343" s="62"/>
      <c r="P343" s="63"/>
      <c r="Q343" s="63"/>
      <c r="R343" s="63"/>
      <c r="S343" s="63"/>
      <c r="T343" s="63"/>
      <c r="U343" s="63"/>
      <c r="V343" s="63"/>
      <c r="W343" s="63"/>
      <c r="X343" s="63"/>
      <c r="Y343" s="63"/>
      <c r="Z343" s="63"/>
      <c r="AA343" s="63"/>
      <c r="AB343" s="63"/>
    </row>
    <row r="344" spans="1:28">
      <c r="A344" s="57">
        <f t="shared" si="5"/>
        <v>41982</v>
      </c>
      <c r="B344" s="62"/>
      <c r="C344" s="62"/>
      <c r="D344" s="62"/>
      <c r="E344" s="62"/>
      <c r="F344" s="62"/>
      <c r="G344" s="62"/>
      <c r="H344" s="62"/>
      <c r="I344" s="62"/>
      <c r="J344" s="62"/>
      <c r="K344" s="62"/>
      <c r="L344" s="62"/>
      <c r="M344" s="62"/>
      <c r="N344" s="62"/>
      <c r="O344" s="62"/>
      <c r="P344" s="63"/>
      <c r="Q344" s="63"/>
      <c r="R344" s="63"/>
      <c r="S344" s="63"/>
      <c r="T344" s="63"/>
      <c r="U344" s="63"/>
      <c r="V344" s="63"/>
      <c r="W344" s="63"/>
      <c r="X344" s="63"/>
      <c r="Y344" s="63"/>
      <c r="Z344" s="63"/>
      <c r="AA344" s="63"/>
      <c r="AB344" s="63"/>
    </row>
    <row r="345" spans="1:28">
      <c r="A345" s="57">
        <f t="shared" si="5"/>
        <v>41983</v>
      </c>
      <c r="B345" s="62"/>
      <c r="C345" s="62"/>
      <c r="D345" s="62"/>
      <c r="E345" s="62"/>
      <c r="F345" s="62"/>
      <c r="G345" s="62"/>
      <c r="H345" s="62"/>
      <c r="I345" s="62"/>
      <c r="J345" s="62"/>
      <c r="K345" s="62"/>
      <c r="L345" s="62"/>
      <c r="M345" s="62"/>
      <c r="N345" s="62"/>
      <c r="O345" s="62"/>
      <c r="P345" s="63"/>
      <c r="Q345" s="63"/>
      <c r="R345" s="63"/>
      <c r="S345" s="63"/>
      <c r="T345" s="63"/>
      <c r="U345" s="63"/>
      <c r="V345" s="63"/>
      <c r="W345" s="63"/>
      <c r="X345" s="63"/>
      <c r="Y345" s="63"/>
      <c r="Z345" s="63"/>
      <c r="AA345" s="63"/>
      <c r="AB345" s="63"/>
    </row>
    <row r="346" spans="1:28">
      <c r="A346" s="57">
        <f t="shared" si="5"/>
        <v>41984</v>
      </c>
      <c r="B346" s="62"/>
      <c r="C346" s="62"/>
      <c r="D346" s="62"/>
      <c r="E346" s="62"/>
      <c r="F346" s="62"/>
      <c r="G346" s="62"/>
      <c r="H346" s="62"/>
      <c r="I346" s="62"/>
      <c r="J346" s="62"/>
      <c r="K346" s="62"/>
      <c r="L346" s="62"/>
      <c r="M346" s="62"/>
      <c r="N346" s="62"/>
      <c r="O346" s="62"/>
      <c r="P346" s="63"/>
      <c r="Q346" s="63"/>
      <c r="R346" s="63"/>
      <c r="S346" s="63"/>
      <c r="T346" s="63"/>
      <c r="U346" s="63"/>
      <c r="V346" s="63"/>
      <c r="W346" s="63"/>
      <c r="X346" s="63"/>
      <c r="Y346" s="63"/>
      <c r="Z346" s="63"/>
      <c r="AA346" s="63"/>
      <c r="AB346" s="63"/>
    </row>
    <row r="347" spans="1:28">
      <c r="A347" s="57">
        <f t="shared" si="5"/>
        <v>41985</v>
      </c>
      <c r="B347" s="62"/>
      <c r="C347" s="62"/>
      <c r="D347" s="62"/>
      <c r="E347" s="62"/>
      <c r="F347" s="62"/>
      <c r="G347" s="62"/>
      <c r="H347" s="62"/>
      <c r="I347" s="62"/>
      <c r="J347" s="62"/>
      <c r="K347" s="62"/>
      <c r="L347" s="62"/>
      <c r="M347" s="62"/>
      <c r="N347" s="62"/>
      <c r="O347" s="62"/>
      <c r="P347" s="63"/>
      <c r="Q347" s="63"/>
      <c r="R347" s="63"/>
      <c r="S347" s="63"/>
      <c r="T347" s="63"/>
      <c r="U347" s="63"/>
      <c r="V347" s="63"/>
      <c r="W347" s="63"/>
      <c r="X347" s="63"/>
      <c r="Y347" s="63"/>
      <c r="Z347" s="63"/>
      <c r="AA347" s="63"/>
      <c r="AB347" s="63"/>
    </row>
    <row r="348" spans="1:28">
      <c r="A348" s="66">
        <f t="shared" si="5"/>
        <v>41986</v>
      </c>
      <c r="B348" s="67"/>
      <c r="C348" s="67"/>
      <c r="D348" s="67"/>
      <c r="E348" s="67"/>
      <c r="F348" s="67"/>
      <c r="G348" s="67"/>
      <c r="H348" s="67"/>
      <c r="I348" s="67"/>
      <c r="J348" s="67"/>
      <c r="K348" s="67"/>
      <c r="L348" s="67"/>
      <c r="M348" s="67"/>
      <c r="N348" s="67"/>
      <c r="O348" s="67"/>
      <c r="P348" s="67"/>
      <c r="Q348" s="67"/>
      <c r="R348" s="67"/>
      <c r="S348" s="67"/>
      <c r="T348" s="67"/>
      <c r="U348" s="67"/>
      <c r="V348" s="67"/>
      <c r="W348" s="67"/>
      <c r="X348" s="67"/>
      <c r="Y348" s="67"/>
      <c r="Z348" s="67"/>
      <c r="AA348" s="67"/>
      <c r="AB348" s="67"/>
    </row>
    <row r="349" spans="1:28">
      <c r="A349" s="66">
        <f t="shared" si="5"/>
        <v>41987</v>
      </c>
      <c r="B349" s="67"/>
      <c r="C349" s="67"/>
      <c r="D349" s="67"/>
      <c r="E349" s="67"/>
      <c r="F349" s="67"/>
      <c r="G349" s="67"/>
      <c r="H349" s="67"/>
      <c r="I349" s="67"/>
      <c r="J349" s="67"/>
      <c r="K349" s="67"/>
      <c r="L349" s="67"/>
      <c r="M349" s="67"/>
      <c r="N349" s="67"/>
      <c r="O349" s="67"/>
      <c r="P349" s="67"/>
      <c r="Q349" s="67"/>
      <c r="R349" s="67"/>
      <c r="S349" s="67"/>
      <c r="T349" s="67"/>
      <c r="U349" s="67"/>
      <c r="V349" s="67"/>
      <c r="W349" s="67"/>
      <c r="X349" s="67"/>
      <c r="Y349" s="67"/>
      <c r="Z349" s="67"/>
      <c r="AA349" s="67"/>
      <c r="AB349" s="67"/>
    </row>
    <row r="350" spans="1:28">
      <c r="A350" s="57">
        <f t="shared" si="5"/>
        <v>41988</v>
      </c>
      <c r="B350" s="62"/>
      <c r="C350" s="62"/>
      <c r="D350" s="62"/>
      <c r="E350" s="62"/>
      <c r="F350" s="62"/>
      <c r="G350" s="62"/>
      <c r="H350" s="62"/>
      <c r="I350" s="62"/>
      <c r="J350" s="62"/>
      <c r="K350" s="62"/>
      <c r="L350" s="62"/>
      <c r="M350" s="62"/>
      <c r="N350" s="62"/>
      <c r="O350" s="62"/>
      <c r="P350" s="63"/>
      <c r="Q350" s="63"/>
      <c r="R350" s="63"/>
      <c r="S350" s="63"/>
      <c r="T350" s="63"/>
      <c r="U350" s="63"/>
      <c r="V350" s="63"/>
      <c r="W350" s="63"/>
      <c r="X350" s="63"/>
      <c r="Y350" s="63"/>
      <c r="Z350" s="63"/>
      <c r="AA350" s="63"/>
      <c r="AB350" s="63"/>
    </row>
    <row r="351" spans="1:28">
      <c r="A351" s="57">
        <f t="shared" si="5"/>
        <v>41989</v>
      </c>
      <c r="B351" s="62"/>
      <c r="C351" s="62"/>
      <c r="D351" s="62"/>
      <c r="E351" s="62"/>
      <c r="F351" s="62"/>
      <c r="G351" s="62"/>
      <c r="H351" s="62"/>
      <c r="I351" s="62"/>
      <c r="J351" s="62"/>
      <c r="K351" s="62"/>
      <c r="L351" s="62"/>
      <c r="M351" s="62"/>
      <c r="N351" s="62"/>
      <c r="O351" s="62"/>
      <c r="P351" s="63"/>
      <c r="Q351" s="63"/>
      <c r="R351" s="63"/>
      <c r="S351" s="63"/>
      <c r="T351" s="63"/>
      <c r="U351" s="63"/>
      <c r="V351" s="63"/>
      <c r="W351" s="63"/>
      <c r="X351" s="63"/>
      <c r="Y351" s="63"/>
      <c r="Z351" s="63"/>
      <c r="AA351" s="63"/>
      <c r="AB351" s="63"/>
    </row>
    <row r="352" spans="1:28">
      <c r="A352" s="57">
        <f t="shared" si="5"/>
        <v>41990</v>
      </c>
      <c r="B352" s="62"/>
      <c r="C352" s="62"/>
      <c r="D352" s="62"/>
      <c r="E352" s="62"/>
      <c r="F352" s="62"/>
      <c r="G352" s="62"/>
      <c r="H352" s="62"/>
      <c r="I352" s="62"/>
      <c r="J352" s="62"/>
      <c r="K352" s="62"/>
      <c r="L352" s="62"/>
      <c r="M352" s="62"/>
      <c r="N352" s="62"/>
      <c r="O352" s="62"/>
      <c r="P352" s="63"/>
      <c r="Q352" s="63"/>
      <c r="R352" s="63"/>
      <c r="S352" s="63"/>
      <c r="T352" s="63"/>
      <c r="U352" s="63"/>
      <c r="V352" s="63"/>
      <c r="W352" s="63"/>
      <c r="X352" s="63"/>
      <c r="Y352" s="63"/>
      <c r="Z352" s="63"/>
      <c r="AA352" s="63"/>
      <c r="AB352" s="63"/>
    </row>
    <row r="353" spans="1:28">
      <c r="A353" s="57">
        <f t="shared" si="5"/>
        <v>41991</v>
      </c>
      <c r="B353" s="62"/>
      <c r="C353" s="62"/>
      <c r="D353" s="62"/>
      <c r="E353" s="62"/>
      <c r="F353" s="62"/>
      <c r="G353" s="62"/>
      <c r="H353" s="62"/>
      <c r="I353" s="62"/>
      <c r="J353" s="62"/>
      <c r="K353" s="62"/>
      <c r="L353" s="62"/>
      <c r="M353" s="62"/>
      <c r="N353" s="62"/>
      <c r="O353" s="62"/>
      <c r="P353" s="63"/>
      <c r="Q353" s="63"/>
      <c r="R353" s="63"/>
      <c r="S353" s="63"/>
      <c r="T353" s="63"/>
      <c r="U353" s="63"/>
      <c r="V353" s="63"/>
      <c r="W353" s="63"/>
      <c r="X353" s="63"/>
      <c r="Y353" s="63"/>
      <c r="Z353" s="63"/>
      <c r="AA353" s="63"/>
      <c r="AB353" s="63"/>
    </row>
    <row r="354" spans="1:28">
      <c r="A354" s="57">
        <f t="shared" si="5"/>
        <v>41992</v>
      </c>
      <c r="B354" s="62"/>
      <c r="C354" s="62"/>
      <c r="D354" s="62"/>
      <c r="E354" s="62"/>
      <c r="F354" s="62"/>
      <c r="G354" s="62"/>
      <c r="H354" s="62"/>
      <c r="I354" s="62"/>
      <c r="J354" s="62"/>
      <c r="K354" s="62"/>
      <c r="L354" s="62"/>
      <c r="M354" s="62"/>
      <c r="N354" s="62"/>
      <c r="O354" s="62"/>
      <c r="P354" s="63"/>
      <c r="Q354" s="63"/>
      <c r="R354" s="63"/>
      <c r="S354" s="63"/>
      <c r="T354" s="63"/>
      <c r="U354" s="63"/>
      <c r="V354" s="63"/>
      <c r="W354" s="63"/>
      <c r="X354" s="63"/>
      <c r="Y354" s="63"/>
      <c r="Z354" s="63"/>
      <c r="AA354" s="63"/>
      <c r="AB354" s="63"/>
    </row>
    <row r="355" spans="1:28">
      <c r="A355" s="66">
        <f t="shared" si="5"/>
        <v>41993</v>
      </c>
      <c r="B355" s="67"/>
      <c r="C355" s="67"/>
      <c r="D355" s="67"/>
      <c r="E355" s="67"/>
      <c r="F355" s="67"/>
      <c r="G355" s="67"/>
      <c r="H355" s="67"/>
      <c r="I355" s="67"/>
      <c r="J355" s="67"/>
      <c r="K355" s="67"/>
      <c r="L355" s="67"/>
      <c r="M355" s="67"/>
      <c r="N355" s="67"/>
      <c r="O355" s="67"/>
      <c r="P355" s="67"/>
      <c r="Q355" s="67"/>
      <c r="R355" s="67"/>
      <c r="S355" s="67"/>
      <c r="T355" s="67"/>
      <c r="U355" s="67"/>
      <c r="V355" s="67"/>
      <c r="W355" s="67"/>
      <c r="X355" s="67"/>
      <c r="Y355" s="67"/>
      <c r="Z355" s="67"/>
      <c r="AA355" s="67"/>
      <c r="AB355" s="67"/>
    </row>
    <row r="356" spans="1:28">
      <c r="A356" s="66">
        <f t="shared" si="5"/>
        <v>41994</v>
      </c>
      <c r="B356" s="67"/>
      <c r="C356" s="67"/>
      <c r="D356" s="67"/>
      <c r="E356" s="67"/>
      <c r="F356" s="67"/>
      <c r="G356" s="67"/>
      <c r="H356" s="67"/>
      <c r="I356" s="67"/>
      <c r="J356" s="67"/>
      <c r="K356" s="67"/>
      <c r="L356" s="67"/>
      <c r="M356" s="67"/>
      <c r="N356" s="67"/>
      <c r="O356" s="67"/>
      <c r="P356" s="67"/>
      <c r="Q356" s="67"/>
      <c r="R356" s="67"/>
      <c r="S356" s="67"/>
      <c r="T356" s="67"/>
      <c r="U356" s="67"/>
      <c r="V356" s="67"/>
      <c r="W356" s="67"/>
      <c r="X356" s="67"/>
      <c r="Y356" s="67"/>
      <c r="Z356" s="67"/>
      <c r="AA356" s="67"/>
      <c r="AB356" s="67"/>
    </row>
    <row r="357" spans="1:28">
      <c r="A357" s="57">
        <f t="shared" si="5"/>
        <v>41995</v>
      </c>
      <c r="B357" s="58"/>
      <c r="C357" s="58"/>
      <c r="D357" s="58"/>
      <c r="E357" s="58"/>
      <c r="F357" s="58"/>
      <c r="G357" s="58"/>
      <c r="H357" s="58"/>
      <c r="I357" s="58"/>
      <c r="J357" s="58"/>
      <c r="K357" s="58"/>
      <c r="L357" s="58"/>
      <c r="M357" s="58"/>
      <c r="N357" s="58"/>
      <c r="O357" s="58"/>
      <c r="P357" s="58"/>
      <c r="Q357" s="58"/>
      <c r="R357" s="58"/>
      <c r="S357" s="58"/>
      <c r="T357" s="58"/>
      <c r="U357" s="58"/>
      <c r="V357" s="58"/>
      <c r="W357" s="58"/>
      <c r="X357" s="58"/>
      <c r="Y357" s="58"/>
      <c r="Z357" s="58"/>
      <c r="AA357" s="58"/>
      <c r="AB357" s="58"/>
    </row>
    <row r="358" spans="1:28">
      <c r="A358" s="57">
        <f t="shared" si="5"/>
        <v>41996</v>
      </c>
      <c r="B358" s="58"/>
      <c r="C358" s="58"/>
      <c r="D358" s="58"/>
      <c r="E358" s="58"/>
      <c r="F358" s="58"/>
      <c r="G358" s="58"/>
      <c r="H358" s="58"/>
      <c r="I358" s="58"/>
      <c r="J358" s="58"/>
      <c r="K358" s="58"/>
      <c r="L358" s="58"/>
      <c r="M358" s="58"/>
      <c r="N358" s="58"/>
      <c r="O358" s="58"/>
      <c r="P358" s="58"/>
      <c r="Q358" s="58"/>
      <c r="R358" s="58"/>
      <c r="S358" s="58"/>
      <c r="T358" s="58"/>
      <c r="U358" s="58"/>
      <c r="V358" s="58"/>
      <c r="W358" s="58"/>
      <c r="X358" s="58"/>
      <c r="Y358" s="58"/>
      <c r="Z358" s="58"/>
      <c r="AA358" s="58"/>
      <c r="AB358" s="58"/>
    </row>
    <row r="359" spans="1:28">
      <c r="A359" s="57">
        <f t="shared" si="5"/>
        <v>41997</v>
      </c>
      <c r="B359" s="58"/>
      <c r="C359" s="58"/>
      <c r="D359" s="58"/>
      <c r="E359" s="58"/>
      <c r="F359" s="58"/>
      <c r="G359" s="58"/>
      <c r="H359" s="58"/>
      <c r="I359" s="58"/>
      <c r="J359" s="58"/>
      <c r="K359" s="58"/>
      <c r="L359" s="58"/>
      <c r="M359" s="58"/>
      <c r="N359" s="58"/>
      <c r="O359" s="58"/>
      <c r="P359" s="58"/>
      <c r="Q359" s="58"/>
      <c r="R359" s="58"/>
      <c r="S359" s="58"/>
      <c r="T359" s="58"/>
      <c r="U359" s="58"/>
      <c r="V359" s="58"/>
      <c r="W359" s="58"/>
      <c r="X359" s="58"/>
      <c r="Y359" s="58"/>
      <c r="Z359" s="58"/>
      <c r="AA359" s="58"/>
      <c r="AB359" s="58"/>
    </row>
    <row r="360" spans="1:28">
      <c r="A360" s="57">
        <f t="shared" si="5"/>
        <v>41998</v>
      </c>
      <c r="B360" s="67"/>
      <c r="C360" s="67"/>
      <c r="D360" s="67"/>
      <c r="E360" s="67"/>
      <c r="F360" s="67"/>
      <c r="G360" s="67"/>
      <c r="H360" s="67"/>
      <c r="I360" s="67"/>
      <c r="J360" s="67"/>
      <c r="K360" s="67"/>
      <c r="L360" s="67"/>
      <c r="M360" s="67"/>
      <c r="N360" s="67"/>
      <c r="O360" s="67"/>
      <c r="P360" s="67"/>
      <c r="Q360" s="67"/>
      <c r="R360" s="67"/>
      <c r="S360" s="67"/>
      <c r="T360" s="67"/>
      <c r="U360" s="67"/>
      <c r="V360" s="67"/>
      <c r="W360" s="67"/>
      <c r="X360" s="67"/>
      <c r="Y360" s="67"/>
      <c r="Z360" s="67"/>
      <c r="AA360" s="67"/>
      <c r="AB360" s="67"/>
    </row>
    <row r="361" spans="1:28">
      <c r="A361" s="57">
        <f t="shared" si="5"/>
        <v>41999</v>
      </c>
      <c r="B361" s="67"/>
      <c r="C361" s="67"/>
      <c r="D361" s="67"/>
      <c r="E361" s="67"/>
      <c r="F361" s="67"/>
      <c r="G361" s="67"/>
      <c r="H361" s="67"/>
      <c r="I361" s="67"/>
      <c r="J361" s="67"/>
      <c r="K361" s="67"/>
      <c r="L361" s="67"/>
      <c r="M361" s="67"/>
      <c r="N361" s="67"/>
      <c r="O361" s="67"/>
      <c r="P361" s="67"/>
      <c r="Q361" s="67"/>
      <c r="R361" s="67"/>
      <c r="S361" s="67"/>
      <c r="T361" s="67"/>
      <c r="U361" s="67"/>
      <c r="V361" s="67"/>
      <c r="W361" s="67"/>
      <c r="X361" s="67"/>
      <c r="Y361" s="67"/>
      <c r="Z361" s="67"/>
      <c r="AA361" s="67"/>
      <c r="AB361" s="67"/>
    </row>
    <row r="362" spans="1:28">
      <c r="A362" s="57">
        <f t="shared" si="5"/>
        <v>42000</v>
      </c>
      <c r="B362" s="61"/>
      <c r="C362" s="61"/>
      <c r="D362" s="61"/>
      <c r="E362" s="61"/>
      <c r="F362" s="61"/>
      <c r="G362" s="61"/>
      <c r="H362" s="61"/>
      <c r="I362" s="61"/>
      <c r="J362" s="61"/>
      <c r="K362" s="61"/>
      <c r="L362" s="61"/>
      <c r="M362" s="61"/>
      <c r="N362" s="61"/>
      <c r="O362" s="61"/>
      <c r="P362" s="61"/>
      <c r="Q362" s="61"/>
      <c r="R362" s="61"/>
      <c r="S362" s="61"/>
      <c r="T362" s="61"/>
      <c r="U362" s="61"/>
      <c r="V362" s="61"/>
      <c r="W362" s="61"/>
      <c r="X362" s="61"/>
      <c r="Y362" s="61"/>
      <c r="Z362" s="61"/>
      <c r="AA362" s="61"/>
      <c r="AB362" s="61"/>
    </row>
    <row r="363" spans="1:28">
      <c r="A363" s="57">
        <f t="shared" si="5"/>
        <v>42001</v>
      </c>
      <c r="B363" s="61"/>
      <c r="C363" s="61"/>
      <c r="D363" s="61"/>
      <c r="E363" s="61"/>
      <c r="F363" s="61"/>
      <c r="G363" s="61"/>
      <c r="H363" s="61"/>
      <c r="I363" s="61"/>
      <c r="J363" s="61"/>
      <c r="K363" s="61"/>
      <c r="L363" s="61"/>
      <c r="M363" s="61"/>
      <c r="N363" s="61"/>
      <c r="O363" s="61"/>
      <c r="P363" s="61"/>
      <c r="Q363" s="61"/>
      <c r="R363" s="61"/>
      <c r="S363" s="61"/>
      <c r="T363" s="61"/>
      <c r="U363" s="61"/>
      <c r="V363" s="61"/>
      <c r="W363" s="61"/>
      <c r="X363" s="61"/>
      <c r="Y363" s="61"/>
      <c r="Z363" s="61"/>
      <c r="AA363" s="61"/>
      <c r="AB363" s="61"/>
    </row>
    <row r="364" spans="1:28">
      <c r="A364" s="57">
        <f t="shared" si="5"/>
        <v>42002</v>
      </c>
      <c r="B364" s="58"/>
      <c r="C364" s="58"/>
      <c r="D364" s="58"/>
      <c r="E364" s="58"/>
      <c r="F364" s="58"/>
      <c r="G364" s="58"/>
      <c r="H364" s="58"/>
      <c r="I364" s="58"/>
      <c r="J364" s="58"/>
      <c r="K364" s="58"/>
      <c r="L364" s="58"/>
      <c r="M364" s="58"/>
      <c r="N364" s="58"/>
      <c r="O364" s="58"/>
      <c r="P364" s="58"/>
      <c r="Q364" s="58"/>
      <c r="R364" s="58"/>
      <c r="S364" s="58"/>
      <c r="T364" s="58"/>
      <c r="U364" s="58"/>
      <c r="V364" s="58"/>
      <c r="W364" s="58"/>
      <c r="X364" s="58"/>
      <c r="Y364" s="58"/>
      <c r="Z364" s="58"/>
      <c r="AA364" s="58"/>
      <c r="AB364" s="58"/>
    </row>
    <row r="365" spans="1:28">
      <c r="A365" s="57">
        <f t="shared" si="5"/>
        <v>42003</v>
      </c>
      <c r="B365" s="58"/>
      <c r="C365" s="58"/>
      <c r="D365" s="58"/>
      <c r="E365" s="58"/>
      <c r="F365" s="58"/>
      <c r="G365" s="58"/>
      <c r="H365" s="58"/>
      <c r="I365" s="58"/>
      <c r="J365" s="58"/>
      <c r="K365" s="58"/>
      <c r="L365" s="58"/>
      <c r="M365" s="58"/>
      <c r="N365" s="58"/>
      <c r="O365" s="58"/>
      <c r="P365" s="58"/>
      <c r="Q365" s="58"/>
      <c r="R365" s="58"/>
      <c r="S365" s="58"/>
      <c r="T365" s="58"/>
      <c r="U365" s="58"/>
      <c r="V365" s="58"/>
      <c r="W365" s="58"/>
      <c r="X365" s="58"/>
      <c r="Y365" s="58"/>
      <c r="Z365" s="58"/>
      <c r="AA365" s="58"/>
      <c r="AB365" s="58"/>
    </row>
    <row r="366" spans="1:28">
      <c r="A366" s="57">
        <f t="shared" si="5"/>
        <v>42004</v>
      </c>
      <c r="B366" s="58"/>
      <c r="C366" s="58"/>
      <c r="D366" s="58"/>
      <c r="E366" s="58"/>
      <c r="F366" s="58"/>
      <c r="G366" s="58"/>
      <c r="H366" s="58"/>
      <c r="I366" s="58"/>
      <c r="J366" s="58"/>
      <c r="K366" s="58"/>
      <c r="L366" s="58"/>
      <c r="M366" s="58"/>
      <c r="N366" s="58"/>
      <c r="O366" s="58"/>
      <c r="P366" s="58"/>
      <c r="Q366" s="58"/>
      <c r="R366" s="58"/>
      <c r="S366" s="58"/>
      <c r="T366" s="58"/>
      <c r="U366" s="58"/>
      <c r="V366" s="58"/>
      <c r="W366" s="58"/>
      <c r="X366" s="58"/>
      <c r="Y366" s="58"/>
      <c r="Z366" s="58"/>
      <c r="AA366" s="58"/>
      <c r="AB366" s="58"/>
    </row>
    <row r="367" spans="1:28">
      <c r="A367" s="69"/>
    </row>
    <row r="368" spans="1:28">
      <c r="A368" s="69"/>
    </row>
    <row r="369" spans="1:1">
      <c r="A369" s="69"/>
    </row>
    <row r="370" spans="1:1">
      <c r="A370" s="69"/>
    </row>
  </sheetData>
  <conditionalFormatting sqref="B3:F3 B3:D6 B4:AB4 V39:AB39 V41:AB41 V47:AB47 V49:AB49 W57:AB57 V35:AB35 N48:N59 V61:AB61 V55:AB55 V51:AB51 C63:AB63 C65:AB65 C67:AB67 C69:AB69 C71:AB71 C73:AB73 C75:AB75 C77:AB77 C79:AB79 C81:AB81 C83:AB83 C85:AB85 C87:AB87 C89:AB89 C91:AB91 C93:AB93 C95:AB95 C97:AB97 C99:AB99 C101:AB101 C103:AB103 C105:AB105 C107:AB107 C109:AB109 C111:AB111 C113:AB113 C115:AB115 C117:AB117 C119:AB119 C120:O120 C123:AB123 C127:AB127 C131:AB131 C135:AB135 C139:AB139 C143:AB143 C147:AB147 C151:AB151 C155:AB155 C187:AB187 C195:AB195 C215:AB215 C188:O188 C196:O196 C208:O208 C216:O216 B229:O229 C158:AB159 C161:AB161 C163:AB164 C167:AB167 C170:AB171 C173:AB173 C175:AB176 C179:AB179 C182:AB183 C185:AB185 B121:O185 C189:AB192 B189:O193 C197:AB200 B197:O201 C203:AB204 C206:AB207 C210:AB211 C213:AB213 B209:O213 B214:AB214 B217:AB221 C223:AB225 C227:AB227 B224:O227 B228:AB228 C231:AB232 C234:AB234 B231:O234 B235:AB235 P33:T33 V33:AB33 H34:H45 H47:J59 V43:AB43 K52:K53 V53:AB53 K56:K60 M43:M48 M50:M60 V37:AB37 O45:O60 Q46:Q49 V45:AB45 Q52 P35:T35 P41:T41 P39:T39 P37:T37 P43:T43 C47:T47 C45:T45 C53:T53 C55:T55 C49:T49 C51:T51 C61:T61 C59:T59 C57:T57 V51:V53 W59:AB59 Z36:Z40 Z42:Z46 Z50:Z59 AA33:AA59 AB33:AB43 AB47:AB59 C2:C5 E2:F5 F2:F6 B2:AB2 X2:AB6 C46:O46 C60:O60 C62:O62 C64:O64 C66:O66 C68:O68 C70:O70 C72:O72 C74:O74 C76:O76 C78:O78 C80:O80 C82:O82 C84:O84 C86:O86 C88:O88 C90:O90 C92:O92 C94:O94 C96:O96 C98:O98 C100:O100 C102:O102 C104:O104 C106:O106 C108:O108 C110:O110 C112:O112 C114:O114 C116:O116 C118:O118 I120:I185 I188:I193 I196:I201 B203:O206 I208:I214 I216:I221 I224:I229 I231:I235 C238:AB239 C241:AB241 C240:O240 B242:AB242 I238:I242 C245:AB246 C248:AB248 C247:O247 B249:AB249 I245:I249 C252:AB253 C255:AB255 C254:O254 B256:AB256 I252:I256 C259:AB260 C262:AB262 C261:O261 B263:AB263 I259:I263 C266:AB267 C269:AB269 C268:O268 B270:AB270 I266:I270 C273:AB274 C276:AB276 C275:O275 B277:AB277 I273:I277 C280:AB281 C283:AB283 C282:O282 B284:AB284 I280:I284 C287:AB288 C290:AB290 C289:O289 B291:AB291 I287:I291 C294:AB295 C297:AB297 C296:O296 B298:AB298 I294:I298 C301:AB302 C304:AB304 C303:O303 B305:AB305 I301:I305 C308:AB309 C311:AB311 C310:O310 B312:AB312 I308:I312 C322:AB323 C325:AB325 C324:O324 B326:AB326 I322:I326 C329:AB330 C332:AB332 C331:O331 B333:AB333 B329:F333 I329:I333 C336:AB337 C339:AB339 C338:O338 B340:AB340 B336:F340 I336:I340 C343:AB344 C346:AB346 C345:O345 B347:AB347 B343:F347 I343:I347 C350:AB351 C353:AB353 C352:O352 B354:AB354 B350:F354 I350:I354 B5:F326 H2:H3 H28:H29 I31:I32 J2:J27 K11:K23 K26:K32 N2:N11 O4:O10 Q2:Q24 T18:T21 U2:U14 V2:V3 X9:Z30 AA9:AA23 X5:AA11 X14:AA17 X19:AA23 AB5:AB27 C33:N44 C48:O48 C52:O52 C58:O58 C54:O54 C50:O50 C56:O56 Q35:Q43 Q54:Q59 T33:T60 V33:V43 X33:X60 AA52:AB52 Z58:AB58 Z54:AB54 AA50:AB50 Z56:AB56">
    <cfRule type="expression" dxfId="12" priority="1200">
      <formula>OR(B2="CA",B2="RCF",B2="CA.",B2="RTT",B2="CA,",B2="RTT.",B2="CF",B2="CF.",B2="CAS",B2="CAS.",B2="R",B2="RH",B2="RC",B2="CE",B2="CET",B2="AEA")</formula>
    </cfRule>
  </conditionalFormatting>
  <conditionalFormatting sqref="B3:F3 B3:D6 B4:AB4 V39:AB39 V41:AB41 V47:AB47 V49:AB49 W57:AB57 V35:AB35 N48:N59 V61:AB61 V55:AB55 V51:AB51 C63:AB63 C65:AB65 C67:AB67 C69:AB69 C71:AB71 C73:AB73 C75:AB75 C77:AB77 C79:AB79 C81:AB81 C83:AB83 C85:AB85 C87:AB87 C89:AB89 C91:AB91 C93:AB93 C95:AB95 C97:AB97 C99:AB99 C101:AB101 C103:AB103 C105:AB105 C107:AB107 C109:AB109 C111:AB111 C113:AB113 C115:AB115 C117:AB117 C119:AB119 C120:O120 C123:AB123 C127:AB127 C131:AB131 C135:AB135 C139:AB139 C143:AB143 C147:AB147 C151:AB151 C155:AB155 C187:AB187 C195:AB195 C215:AB215 C188:O188 C196:O196 C208:O208 C216:O216 B229:O229 C158:AB159 C161:AB161 C163:AB164 C167:AB167 C170:AB171 C173:AB173 C175:AB176 C179:AB179 C182:AB183 C185:AB185 B121:O185 C189:AB192 B189:O193 C197:AB200 B197:O201 C203:AB204 C206:AB207 C210:AB211 C213:AB213 B209:O213 B214:AB214 B217:AB221 C223:AB225 C227:AB227 B224:O227 B228:AB228 C231:AB232 C234:AB234 B231:O234 B235:AB235 P33:T33 V33:AB33 H34:H45 H47:J59 V43:AB43 K52:K53 V53:AB53 K56:K60 M43:M48 M50:M60 V37:AB37 O45:O60 Q46:Q49 V45:AB45 Q52 P35:T35 P41:T41 P39:T39 P37:T37 P43:T43 C47:T47 C45:T45 C53:T53 C55:T55 C49:T49 C51:T51 C61:T61 C59:T59 C57:T57 V51:V53 W59:AB59 Z36:Z40 Z42:Z46 Z50:Z59 AA33:AA59 AB33:AB43 AB47:AB59 C2:C5 E2:F5 F2:F6 B2:AB2 X2:AB6 C46:O46 C60:O60 C62:O62 C64:O64 C66:O66 C68:O68 C70:O70 C72:O72 C74:O74 C76:O76 C78:O78 C80:O80 C82:O82 C84:O84 C86:O86 C88:O88 C90:O90 C92:O92 C94:O94 C96:O96 C98:O98 C100:O100 C102:O102 C104:O104 C106:O106 C108:O108 C110:O110 C112:O112 C114:O114 C116:O116 C118:O118 I120:I185 I188:I193 I196:I201 B203:O206 I208:I214 I216:I221 I224:I229 I231:I235 C238:AB239 C241:AB241 C240:O240 B242:AB242 I238:I242 C245:AB246 C248:AB248 C247:O247 B249:AB249 I245:I249 C252:AB253 C255:AB255 C254:O254 B256:AB256 I252:I256 C259:AB260 C262:AB262 C261:O261 B263:AB263 I259:I263 C266:AB267 C269:AB269 C268:O268 B270:AB270 I266:I270 C273:AB274 C276:AB276 C275:O275 B277:AB277 I273:I277 C280:AB281 C283:AB283 C282:O282 B284:AB284 I280:I284 C287:AB288 C290:AB290 C289:O289 B291:AB291 I287:I291 C294:AB295 C297:AB297 C296:O296 B298:AB298 I294:I298 C301:AB302 C304:AB304 C303:O303 B305:AB305 I301:I305 C308:AB309 C311:AB311 C310:O310 B312:AB312 I308:I312 C322:AB323 C325:AB325 C324:O324 B326:AB326 I322:I326 C329:AB330 C332:AB332 C331:O331 B333:AB333 B329:F333 I329:I333 C336:AB337 C339:AB339 C338:O338 B340:AB340 B336:F340 I336:I340 C343:AB344 C346:AB346 C345:O345 B347:AB347 B343:F347 I343:I347 C350:AB351 C353:AB353 C352:O352 B354:AB354 B350:F354 I350:I354 B5:F326 H2:H3 H28:H29 I31:I32 J2:J27 K11:K23 K26:K32 N2:N11 O4:O10 Q2:Q24 T18:T21 U2:U14 V2:V3 X9:Z30 AA9:AA23 X5:AA11 X14:AA17 X19:AA23 AB5:AB27 C33:N44 C48:O48 C52:O52 C58:O58 C54:O54 C50:O50 C56:O56 Q35:Q43 Q54:Q59 T33:T60 V33:V43 X33:X60 AA52:AB52 Z58:AB58 Z54:AB54 AA50:AB50 Z56:AB56">
    <cfRule type="expression" dxfId="11" priority="1198">
      <formula>OR(B2="CM",B2="COB",B2="DPm")</formula>
    </cfRule>
    <cfRule type="expression" dxfId="10" priority="1199">
      <formula>OR(B2="MI",B2="Mir",B2="DP",B2="Stag",B2="JET",B2="DPr",B2="MAE",B2="MP",B2="SO",B2="SO-",B2="LVh",B2="PRU",B2="Am",B2="Mat",B2="Nui",B2="ASA",B2="CS")</formula>
    </cfRule>
  </conditionalFormatting>
  <conditionalFormatting sqref="D48">
    <cfRule type="expression" dxfId="9" priority="1082">
      <formula>OR(D48="MI",D48="Mir",D48="DP",D48="Stag",D48="JET",D48="DPr",D48="MAE",D48="MP",D48="SO",D48="SO-",D48="LVh",D48="PRU",D48="Am",D48="Mat",D48="Nui",D48="ASA",D48="CS")</formula>
    </cfRule>
  </conditionalFormatting>
  <dataValidations count="1">
    <dataValidation type="list" allowBlank="1" showInputMessage="1" showErrorMessage="1" sqref="B2:AB366">
      <formula1>#REF!</formula1>
    </dataValidation>
  </dataValidation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3">
    <tabColor rgb="FFFF0000"/>
  </sheetPr>
  <dimension ref="A1:AU116"/>
  <sheetViews>
    <sheetView showZeros="0" showWhiteSpace="0" zoomScaleNormal="100" workbookViewId="0">
      <pane xSplit="31185" topLeftCell="AG1"/>
      <selection sqref="A1:A2"/>
      <selection pane="topRight" activeCell="A256" sqref="A256"/>
    </sheetView>
  </sheetViews>
  <sheetFormatPr defaultColWidth="9.7109375" defaultRowHeight="20.100000000000001" customHeight="1"/>
  <cols>
    <col min="1" max="1" width="16.5703125" style="29" customWidth="1"/>
    <col min="2" max="2" width="7.140625" style="46" bestFit="1" customWidth="1"/>
    <col min="3" max="32" width="5.28515625" style="46" bestFit="1" customWidth="1"/>
    <col min="33" max="33" width="5.7109375" style="29" customWidth="1"/>
    <col min="34" max="34" width="12.5703125" style="29" customWidth="1"/>
    <col min="35" max="35" width="8.5703125" style="29" customWidth="1"/>
    <col min="36" max="36" width="5.7109375" style="29" customWidth="1"/>
    <col min="37" max="37" width="8.5703125" style="29" customWidth="1"/>
    <col min="38" max="39" width="8.42578125" style="29" customWidth="1"/>
    <col min="40" max="40" width="9.28515625" style="29" customWidth="1"/>
    <col min="41" max="42" width="5.7109375" style="29" customWidth="1"/>
    <col min="43" max="43" width="9.7109375" style="29"/>
    <col min="44" max="44" width="13" style="29" customWidth="1"/>
    <col min="45" max="45" width="11.7109375" style="29" customWidth="1"/>
    <col min="46" max="16384" width="9.7109375" style="29"/>
  </cols>
  <sheetData>
    <row r="1" spans="1:47" ht="20.100000000000001" customHeight="1">
      <c r="A1" s="100" t="s">
        <v>140</v>
      </c>
      <c r="B1" s="21" t="s">
        <v>64</v>
      </c>
      <c r="C1" s="21" t="s">
        <v>63</v>
      </c>
      <c r="D1" s="21" t="s">
        <v>62</v>
      </c>
      <c r="E1" s="19" t="s">
        <v>67</v>
      </c>
      <c r="F1" s="28" t="s">
        <v>66</v>
      </c>
      <c r="G1" s="21" t="s">
        <v>65</v>
      </c>
      <c r="H1" s="21" t="s">
        <v>64</v>
      </c>
      <c r="I1" s="21" t="s">
        <v>64</v>
      </c>
      <c r="J1" s="21" t="s">
        <v>63</v>
      </c>
      <c r="K1" s="21" t="s">
        <v>62</v>
      </c>
      <c r="L1" s="19" t="s">
        <v>67</v>
      </c>
      <c r="M1" s="20" t="s">
        <v>66</v>
      </c>
      <c r="N1" s="21" t="s">
        <v>65</v>
      </c>
      <c r="O1" s="21" t="s">
        <v>64</v>
      </c>
      <c r="P1" s="21" t="s">
        <v>64</v>
      </c>
      <c r="Q1" s="21" t="s">
        <v>63</v>
      </c>
      <c r="R1" s="21" t="s">
        <v>62</v>
      </c>
      <c r="S1" s="19" t="s">
        <v>67</v>
      </c>
      <c r="T1" s="28" t="s">
        <v>66</v>
      </c>
      <c r="U1" s="21" t="s">
        <v>65</v>
      </c>
      <c r="V1" s="21" t="s">
        <v>64</v>
      </c>
      <c r="W1" s="21" t="s">
        <v>64</v>
      </c>
      <c r="X1" s="21" t="s">
        <v>63</v>
      </c>
      <c r="Y1" s="21" t="s">
        <v>62</v>
      </c>
      <c r="Z1" s="19" t="s">
        <v>67</v>
      </c>
      <c r="AA1" s="28" t="s">
        <v>66</v>
      </c>
      <c r="AB1" s="21" t="s">
        <v>65</v>
      </c>
      <c r="AC1" s="21" t="s">
        <v>64</v>
      </c>
      <c r="AD1" s="21" t="s">
        <v>64</v>
      </c>
      <c r="AE1" s="21" t="s">
        <v>63</v>
      </c>
      <c r="AF1" s="21" t="s">
        <v>62</v>
      </c>
      <c r="AH1" s="102" t="s">
        <v>141</v>
      </c>
      <c r="AI1" s="103"/>
      <c r="AK1" s="104" t="s">
        <v>111</v>
      </c>
      <c r="AL1" s="106" t="s">
        <v>110</v>
      </c>
      <c r="AM1" s="107"/>
      <c r="AN1" s="112"/>
      <c r="AQ1" s="108" t="s">
        <v>109</v>
      </c>
      <c r="AR1" s="110" t="s">
        <v>108</v>
      </c>
      <c r="AT1" s="96" t="s">
        <v>114</v>
      </c>
    </row>
    <row r="2" spans="1:47" ht="20.100000000000001" customHeight="1">
      <c r="A2" s="101"/>
      <c r="B2" s="21">
        <v>1</v>
      </c>
      <c r="C2" s="21">
        <v>2</v>
      </c>
      <c r="D2" s="21">
        <v>3</v>
      </c>
      <c r="E2" s="19">
        <v>4</v>
      </c>
      <c r="F2" s="28">
        <v>5</v>
      </c>
      <c r="G2" s="21">
        <v>6</v>
      </c>
      <c r="H2" s="21">
        <v>7</v>
      </c>
      <c r="I2" s="21">
        <v>8</v>
      </c>
      <c r="J2" s="21">
        <v>9</v>
      </c>
      <c r="K2" s="21">
        <v>10</v>
      </c>
      <c r="L2" s="19">
        <v>11</v>
      </c>
      <c r="M2" s="20">
        <v>12</v>
      </c>
      <c r="N2" s="21">
        <v>13</v>
      </c>
      <c r="O2" s="21">
        <v>14</v>
      </c>
      <c r="P2" s="21">
        <v>15</v>
      </c>
      <c r="Q2" s="21">
        <v>16</v>
      </c>
      <c r="R2" s="21">
        <v>17</v>
      </c>
      <c r="S2" s="19">
        <v>18</v>
      </c>
      <c r="T2" s="28">
        <v>19</v>
      </c>
      <c r="U2" s="21">
        <v>20</v>
      </c>
      <c r="V2" s="21">
        <v>21</v>
      </c>
      <c r="W2" s="21">
        <v>22</v>
      </c>
      <c r="X2" s="21">
        <v>23</v>
      </c>
      <c r="Y2" s="21">
        <v>24</v>
      </c>
      <c r="Z2" s="19">
        <v>25</v>
      </c>
      <c r="AA2" s="28">
        <v>26</v>
      </c>
      <c r="AB2" s="21">
        <v>27</v>
      </c>
      <c r="AC2" s="21">
        <v>28</v>
      </c>
      <c r="AD2" s="21">
        <v>29</v>
      </c>
      <c r="AE2" s="21">
        <v>30</v>
      </c>
      <c r="AF2" s="21">
        <v>31</v>
      </c>
      <c r="AH2" s="98">
        <v>41670</v>
      </c>
      <c r="AI2" s="99"/>
      <c r="AJ2" s="30"/>
      <c r="AK2" s="105"/>
      <c r="AL2" s="31" t="s">
        <v>107</v>
      </c>
      <c r="AM2" s="31" t="s">
        <v>106</v>
      </c>
      <c r="AN2" s="32" t="s">
        <v>105</v>
      </c>
      <c r="AO2" s="33"/>
      <c r="AP2" s="33"/>
      <c r="AQ2" s="109"/>
      <c r="AR2" s="111"/>
      <c r="AT2" s="97"/>
    </row>
    <row r="3" spans="1:47" ht="20.100000000000001" customHeight="1">
      <c r="A3" s="34" t="s">
        <v>119</v>
      </c>
      <c r="B3" s="50" t="str">
        <f t="shared" ref="B3:Q29" ca="1" si="0">OFFSET(INDIRECT("DONNEES!"&amp;LEFT(ADDRESS(1,ROW()-1,4),LEN(ADDRESS(1,ROW()-1,4))-1)&amp;"2"),COLUMN()-2,0)</f>
        <v>DP</v>
      </c>
      <c r="C3" s="50" t="str">
        <f t="shared" ca="1" si="0"/>
        <v>DP</v>
      </c>
      <c r="D3" s="50" t="str">
        <f t="shared" ca="1" si="0"/>
        <v>DPr</v>
      </c>
      <c r="E3" s="94" t="str">
        <f t="shared" ca="1" si="0"/>
        <v>DP</v>
      </c>
      <c r="F3" s="94" t="str">
        <f t="shared" ca="1" si="0"/>
        <v>DP</v>
      </c>
      <c r="G3" s="50" t="str">
        <f t="shared" ca="1" si="0"/>
        <v>DP</v>
      </c>
      <c r="H3" s="50" t="str">
        <f t="shared" ca="1" si="0"/>
        <v>DP</v>
      </c>
      <c r="I3" s="50" t="str">
        <f t="shared" ca="1" si="0"/>
        <v>DP</v>
      </c>
      <c r="J3" s="50" t="str">
        <f t="shared" ca="1" si="0"/>
        <v>DP</v>
      </c>
      <c r="K3" s="50" t="str">
        <f t="shared" ca="1" si="0"/>
        <v>DPr</v>
      </c>
      <c r="L3" s="94" t="str">
        <f t="shared" ca="1" si="0"/>
        <v>DPm</v>
      </c>
      <c r="M3" s="94" t="str">
        <f t="shared" ca="1" si="0"/>
        <v>DP</v>
      </c>
      <c r="N3" s="50" t="str">
        <f t="shared" ca="1" si="0"/>
        <v>DP</v>
      </c>
      <c r="O3" s="50" t="str">
        <f t="shared" ca="1" si="0"/>
        <v>DP</v>
      </c>
      <c r="P3" s="50" t="str">
        <f t="shared" ca="1" si="0"/>
        <v>DP</v>
      </c>
      <c r="Q3" s="50" t="str">
        <f t="shared" ca="1" si="0"/>
        <v>DP</v>
      </c>
      <c r="R3" s="50" t="str">
        <f t="shared" ref="C3:AF11" ca="1" si="1">OFFSET(INDIRECT("DONNEES!"&amp;LEFT(ADDRESS(1,ROW()-1,4),LEN(ADDRESS(1,ROW()-1,4))-1)&amp;"2"),COLUMN()-2,0)</f>
        <v>DPr</v>
      </c>
      <c r="S3" s="94" t="str">
        <f t="shared" ca="1" si="1"/>
        <v>DP</v>
      </c>
      <c r="T3" s="94" t="str">
        <f t="shared" ca="1" si="1"/>
        <v>DP</v>
      </c>
      <c r="U3" s="50" t="str">
        <f t="shared" ca="1" si="1"/>
        <v>DP</v>
      </c>
      <c r="V3" s="50" t="str">
        <f t="shared" ca="1" si="1"/>
        <v>DP</v>
      </c>
      <c r="W3" s="50" t="str">
        <f t="shared" ca="1" si="1"/>
        <v>DP</v>
      </c>
      <c r="X3" s="50" t="str">
        <f t="shared" ca="1" si="1"/>
        <v>RC</v>
      </c>
      <c r="Y3" s="50" t="str">
        <f t="shared" ca="1" si="1"/>
        <v>CA</v>
      </c>
      <c r="Z3" s="94" t="str">
        <f t="shared" ca="1" si="1"/>
        <v>RTT.</v>
      </c>
      <c r="AA3" s="94" t="str">
        <f t="shared" ca="1" si="1"/>
        <v>RTT.</v>
      </c>
      <c r="AB3" s="50" t="str">
        <f t="shared" ca="1" si="1"/>
        <v>RTT</v>
      </c>
      <c r="AC3" s="50" t="str">
        <f t="shared" ca="1" si="1"/>
        <v>RTT</v>
      </c>
      <c r="AD3" s="50" t="str">
        <f t="shared" ca="1" si="1"/>
        <v>RTT</v>
      </c>
      <c r="AE3" s="50" t="str">
        <f t="shared" ca="1" si="1"/>
        <v>RTT</v>
      </c>
      <c r="AF3" s="50" t="str">
        <f t="shared" ca="1" si="1"/>
        <v>RTT</v>
      </c>
      <c r="AG3" s="35"/>
      <c r="AH3" s="34" t="s">
        <v>119</v>
      </c>
      <c r="AI3" s="36">
        <f ca="1">AT3+AM3+AL3+AN3-AK3</f>
        <v>9.5</v>
      </c>
      <c r="AJ3" s="37"/>
      <c r="AK3" s="38">
        <f ca="1">COUNTIF(B3:AF3,"=rc")+COUNTIF(B3:AF3,"DPr")+COUNTIF(B3:AF3,"=Mir")</f>
        <v>4</v>
      </c>
      <c r="AL3" s="39">
        <f ca="1">CptTxt($B3:$AF3)</f>
        <v>0</v>
      </c>
      <c r="AM3" s="40">
        <f t="shared" ref="AM3:AM18" ca="1" si="2">1.5*MIN(SUM(AQ3,),6)+2*MAX(SUM(AQ3,)-6,0)</f>
        <v>7.5</v>
      </c>
      <c r="AN3" s="39">
        <f t="shared" ref="AN3:AN29" ca="1" si="3">CptTxtCouleur3($B3:$AF3)</f>
        <v>0</v>
      </c>
      <c r="AO3" s="41"/>
      <c r="AP3" s="41"/>
      <c r="AQ3" s="39">
        <f t="shared" ref="AQ3:AQ29" ca="1" si="4">CptTxtCouleur2($B3:$AF3)</f>
        <v>5</v>
      </c>
      <c r="AR3" s="39">
        <f t="shared" ref="AR3:AR23" ca="1" si="5">AQ3</f>
        <v>5</v>
      </c>
      <c r="AS3" s="34" t="s">
        <v>119</v>
      </c>
      <c r="AT3" s="21">
        <v>6</v>
      </c>
    </row>
    <row r="4" spans="1:47" ht="20.100000000000001" customHeight="1">
      <c r="A4" s="34" t="s">
        <v>120</v>
      </c>
      <c r="B4" s="50" t="str">
        <f t="shared" ca="1" si="0"/>
        <v>DP</v>
      </c>
      <c r="C4" s="50" t="str">
        <f t="shared" ca="1" si="1"/>
        <v>DP</v>
      </c>
      <c r="D4" s="50" t="str">
        <f t="shared" ca="1" si="1"/>
        <v>DPr</v>
      </c>
      <c r="E4" s="94" t="str">
        <f t="shared" ca="1" si="1"/>
        <v>DP</v>
      </c>
      <c r="F4" s="94" t="str">
        <f t="shared" ca="1" si="1"/>
        <v>DP</v>
      </c>
      <c r="G4" s="50" t="str">
        <f t="shared" ca="1" si="1"/>
        <v>DP</v>
      </c>
      <c r="H4" s="50" t="str">
        <f t="shared" ca="1" si="1"/>
        <v>DP</v>
      </c>
      <c r="I4" s="50" t="str">
        <f t="shared" ca="1" si="1"/>
        <v>DP</v>
      </c>
      <c r="J4" s="50" t="str">
        <f t="shared" ca="1" si="1"/>
        <v>DP</v>
      </c>
      <c r="K4" s="50" t="str">
        <f t="shared" ca="1" si="1"/>
        <v>DPr</v>
      </c>
      <c r="L4" s="94" t="str">
        <f t="shared" ca="1" si="1"/>
        <v>DP</v>
      </c>
      <c r="M4" s="94" t="str">
        <f t="shared" ca="1" si="1"/>
        <v>DP</v>
      </c>
      <c r="N4" s="50" t="str">
        <f t="shared" ca="1" si="1"/>
        <v>DP</v>
      </c>
      <c r="O4" s="50" t="str">
        <f t="shared" ca="1" si="1"/>
        <v>DP</v>
      </c>
      <c r="P4" s="50" t="str">
        <f t="shared" ca="1" si="1"/>
        <v>DP</v>
      </c>
      <c r="Q4" s="50" t="str">
        <f t="shared" ca="1" si="1"/>
        <v>DP</v>
      </c>
      <c r="R4" s="50" t="str">
        <f t="shared" ca="1" si="1"/>
        <v>DPr</v>
      </c>
      <c r="S4" s="94" t="str">
        <f t="shared" ca="1" si="1"/>
        <v>DP</v>
      </c>
      <c r="T4" s="94" t="str">
        <f t="shared" ca="1" si="1"/>
        <v>DP</v>
      </c>
      <c r="U4" s="50" t="str">
        <f t="shared" ca="1" si="1"/>
        <v>DP</v>
      </c>
      <c r="V4" s="50" t="str">
        <f t="shared" ca="1" si="1"/>
        <v>DP</v>
      </c>
      <c r="W4" s="50" t="str">
        <f t="shared" ca="1" si="1"/>
        <v>DP</v>
      </c>
      <c r="X4" s="50" t="str">
        <f t="shared" ca="1" si="1"/>
        <v>RC</v>
      </c>
      <c r="Y4" s="50" t="str">
        <f t="shared" ca="1" si="1"/>
        <v>RC</v>
      </c>
      <c r="Z4" s="94" t="str">
        <f t="shared" ca="1" si="1"/>
        <v>R</v>
      </c>
      <c r="AA4" s="94" t="str">
        <f t="shared" ca="1" si="1"/>
        <v>RH</v>
      </c>
      <c r="AB4" s="50" t="str">
        <f t="shared" ca="1" si="1"/>
        <v>RC</v>
      </c>
      <c r="AC4" s="50" t="str">
        <f t="shared" ca="1" si="1"/>
        <v>RC</v>
      </c>
      <c r="AD4" s="50" t="str">
        <f t="shared" ca="1" si="1"/>
        <v>RC</v>
      </c>
      <c r="AE4" s="50" t="str">
        <f t="shared" ca="1" si="1"/>
        <v>MP</v>
      </c>
      <c r="AF4" s="50" t="str">
        <f t="shared" ca="1" si="1"/>
        <v>MP</v>
      </c>
      <c r="AG4" s="35"/>
      <c r="AH4" s="34" t="s">
        <v>120</v>
      </c>
      <c r="AI4" s="36">
        <f t="shared" ref="AI4:AI29" ca="1" si="6">AT4+AM4+AL4+AN4-AK4</f>
        <v>56</v>
      </c>
      <c r="AJ4" s="37"/>
      <c r="AK4" s="38">
        <f t="shared" ref="AK4:AK18" ca="1" si="7">COUNTIF(B4:AF4,"=rc")+COUNTIF(B4:AF4,"DPr")</f>
        <v>8</v>
      </c>
      <c r="AL4" s="39">
        <f t="shared" ref="AL4:AL29" ca="1" si="8">CptTxt($B4:$AF4)</f>
        <v>0</v>
      </c>
      <c r="AM4" s="40">
        <f t="shared" ca="1" si="2"/>
        <v>9</v>
      </c>
      <c r="AN4" s="39">
        <f t="shared" ca="1" si="3"/>
        <v>0</v>
      </c>
      <c r="AQ4" s="39">
        <f t="shared" ca="1" si="4"/>
        <v>6</v>
      </c>
      <c r="AR4" s="39">
        <f t="shared" ca="1" si="5"/>
        <v>6</v>
      </c>
      <c r="AS4" s="34" t="s">
        <v>120</v>
      </c>
      <c r="AT4" s="21">
        <v>55</v>
      </c>
      <c r="AU4" s="29" t="s">
        <v>113</v>
      </c>
    </row>
    <row r="5" spans="1:47" ht="20.100000000000001" customHeight="1">
      <c r="A5" s="34" t="s">
        <v>121</v>
      </c>
      <c r="B5" s="53" t="str">
        <f t="shared" ca="1" si="0"/>
        <v>MAE</v>
      </c>
      <c r="C5" s="53" t="str">
        <f t="shared" ca="1" si="1"/>
        <v>MAE</v>
      </c>
      <c r="D5" s="53" t="str">
        <f t="shared" ca="1" si="1"/>
        <v>MAE</v>
      </c>
      <c r="E5" s="95" t="str">
        <f t="shared" ca="1" si="1"/>
        <v>MAE</v>
      </c>
      <c r="F5" s="95" t="str">
        <f t="shared" ca="1" si="1"/>
        <v>MAE</v>
      </c>
      <c r="G5" s="53" t="str">
        <f t="shared" ca="1" si="1"/>
        <v>MAE</v>
      </c>
      <c r="H5" s="53" t="str">
        <f t="shared" ca="1" si="1"/>
        <v>MAE</v>
      </c>
      <c r="I5" s="53" t="str">
        <f t="shared" ca="1" si="1"/>
        <v>MAE</v>
      </c>
      <c r="J5" s="53" t="str">
        <f t="shared" ca="1" si="1"/>
        <v>MAE</v>
      </c>
      <c r="K5" s="53" t="str">
        <f t="shared" ca="1" si="1"/>
        <v>MAE</v>
      </c>
      <c r="L5" s="95" t="str">
        <f t="shared" ca="1" si="1"/>
        <v>MAE</v>
      </c>
      <c r="M5" s="95" t="str">
        <f t="shared" ca="1" si="1"/>
        <v>MAE</v>
      </c>
      <c r="N5" s="53" t="str">
        <f t="shared" ca="1" si="1"/>
        <v>MAE</v>
      </c>
      <c r="O5" s="53" t="str">
        <f t="shared" ca="1" si="1"/>
        <v>MAE</v>
      </c>
      <c r="P5" s="53" t="str">
        <f t="shared" ca="1" si="1"/>
        <v>MAE</v>
      </c>
      <c r="Q5" s="53" t="str">
        <f t="shared" ca="1" si="1"/>
        <v>MAE</v>
      </c>
      <c r="R5" s="53" t="str">
        <f t="shared" ca="1" si="1"/>
        <v>MAE</v>
      </c>
      <c r="S5" s="95" t="str">
        <f t="shared" ca="1" si="1"/>
        <v>MAE</v>
      </c>
      <c r="T5" s="95" t="str">
        <f t="shared" ca="1" si="1"/>
        <v>MAE</v>
      </c>
      <c r="U5" s="53" t="str">
        <f t="shared" ca="1" si="1"/>
        <v>MAE</v>
      </c>
      <c r="V5" s="53" t="str">
        <f t="shared" ca="1" si="1"/>
        <v>MAE</v>
      </c>
      <c r="W5" s="53" t="str">
        <f t="shared" ca="1" si="1"/>
        <v>MAE</v>
      </c>
      <c r="X5" s="53" t="str">
        <f t="shared" ca="1" si="1"/>
        <v>MAE</v>
      </c>
      <c r="Y5" s="53" t="str">
        <f t="shared" ca="1" si="1"/>
        <v>MAE</v>
      </c>
      <c r="Z5" s="95" t="str">
        <f t="shared" ca="1" si="1"/>
        <v>MAE</v>
      </c>
      <c r="AA5" s="95" t="str">
        <f t="shared" ca="1" si="1"/>
        <v>MAE</v>
      </c>
      <c r="AB5" s="53" t="str">
        <f t="shared" ca="1" si="1"/>
        <v>MAE</v>
      </c>
      <c r="AC5" s="53" t="str">
        <f t="shared" ca="1" si="1"/>
        <v>MAE</v>
      </c>
      <c r="AD5" s="53" t="str">
        <f t="shared" ca="1" si="1"/>
        <v>MAE</v>
      </c>
      <c r="AE5" s="53" t="str">
        <f t="shared" ca="1" si="1"/>
        <v>MAE</v>
      </c>
      <c r="AF5" s="53" t="str">
        <f t="shared" ca="1" si="1"/>
        <v>MAE</v>
      </c>
      <c r="AG5" s="35"/>
      <c r="AH5" s="34" t="s">
        <v>121</v>
      </c>
      <c r="AI5" s="36">
        <f t="shared" ca="1" si="6"/>
        <v>36</v>
      </c>
      <c r="AJ5" s="37"/>
      <c r="AK5" s="38">
        <f t="shared" ca="1" si="7"/>
        <v>0</v>
      </c>
      <c r="AL5" s="39">
        <f t="shared" ca="1" si="8"/>
        <v>0</v>
      </c>
      <c r="AM5" s="40">
        <f t="shared" ca="1" si="2"/>
        <v>0</v>
      </c>
      <c r="AN5" s="39">
        <f t="shared" ca="1" si="3"/>
        <v>0</v>
      </c>
      <c r="AQ5" s="39">
        <f t="shared" ca="1" si="4"/>
        <v>0</v>
      </c>
      <c r="AR5" s="39">
        <f t="shared" ca="1" si="5"/>
        <v>0</v>
      </c>
      <c r="AS5" s="34" t="s">
        <v>121</v>
      </c>
      <c r="AT5" s="21">
        <v>36</v>
      </c>
      <c r="AU5" s="29" t="s">
        <v>112</v>
      </c>
    </row>
    <row r="6" spans="1:47" ht="20.100000000000001" customHeight="1">
      <c r="A6" s="34" t="s">
        <v>66</v>
      </c>
      <c r="B6" s="50" t="str">
        <f t="shared" ca="1" si="0"/>
        <v>DP</v>
      </c>
      <c r="C6" s="50" t="str">
        <f t="shared" ca="1" si="1"/>
        <v>DP</v>
      </c>
      <c r="D6" s="50" t="str">
        <f t="shared" ca="1" si="1"/>
        <v>DP</v>
      </c>
      <c r="E6" s="94" t="str">
        <f t="shared" ca="1" si="1"/>
        <v>R</v>
      </c>
      <c r="F6" s="94" t="str">
        <f t="shared" ca="1" si="1"/>
        <v>RH</v>
      </c>
      <c r="G6" s="50" t="str">
        <f t="shared" ca="1" si="1"/>
        <v>CA</v>
      </c>
      <c r="H6" s="50" t="str">
        <f t="shared" ca="1" si="1"/>
        <v>CA</v>
      </c>
      <c r="I6" s="50" t="str">
        <f t="shared" ca="1" si="1"/>
        <v>CA</v>
      </c>
      <c r="J6" s="50" t="str">
        <f t="shared" ca="1" si="1"/>
        <v>CA</v>
      </c>
      <c r="K6" s="50" t="str">
        <f t="shared" ca="1" si="1"/>
        <v>CA</v>
      </c>
      <c r="L6" s="94" t="str">
        <f t="shared" ca="1" si="1"/>
        <v>R</v>
      </c>
      <c r="M6" s="94" t="str">
        <f t="shared" ca="1" si="1"/>
        <v>Am</v>
      </c>
      <c r="N6" s="50" t="str">
        <f t="shared" ca="1" si="1"/>
        <v>Am</v>
      </c>
      <c r="O6" s="50" t="str">
        <f t="shared" ca="1" si="1"/>
        <v>CF</v>
      </c>
      <c r="P6" s="50" t="str">
        <f t="shared" ca="1" si="1"/>
        <v>Mat</v>
      </c>
      <c r="Q6" s="50" t="str">
        <f t="shared" ca="1" si="1"/>
        <v>Nuit</v>
      </c>
      <c r="R6" s="50" t="str">
        <f t="shared" ca="1" si="1"/>
        <v>DP</v>
      </c>
      <c r="S6" s="94" t="str">
        <f t="shared" ca="1" si="1"/>
        <v>DP</v>
      </c>
      <c r="T6" s="94" t="str">
        <f t="shared" ca="1" si="1"/>
        <v>DP</v>
      </c>
      <c r="U6" s="50" t="str">
        <f t="shared" ca="1" si="1"/>
        <v>DP</v>
      </c>
      <c r="V6" s="50" t="str">
        <f t="shared" ca="1" si="1"/>
        <v>DP</v>
      </c>
      <c r="W6" s="50" t="str">
        <f t="shared" ca="1" si="1"/>
        <v>DP</v>
      </c>
      <c r="X6" s="50" t="str">
        <f t="shared" ca="1" si="1"/>
        <v>LVh</v>
      </c>
      <c r="Y6" s="50" t="str">
        <f t="shared" ca="1" si="1"/>
        <v>RC</v>
      </c>
      <c r="Z6" s="94" t="str">
        <f t="shared" ca="1" si="1"/>
        <v>R</v>
      </c>
      <c r="AA6" s="94" t="str">
        <f t="shared" ca="1" si="1"/>
        <v>RH</v>
      </c>
      <c r="AB6" s="50" t="str">
        <f t="shared" ca="1" si="1"/>
        <v>Am</v>
      </c>
      <c r="AC6" s="50" t="str">
        <f t="shared" ca="1" si="1"/>
        <v>Mat</v>
      </c>
      <c r="AD6" s="50" t="str">
        <f t="shared" ca="1" si="1"/>
        <v>Nuit</v>
      </c>
      <c r="AE6" s="50" t="str">
        <f t="shared" ca="1" si="1"/>
        <v>MP</v>
      </c>
      <c r="AF6" s="50" t="str">
        <f t="shared" ca="1" si="1"/>
        <v>MP</v>
      </c>
      <c r="AG6" s="35"/>
      <c r="AH6" s="34" t="s">
        <v>66</v>
      </c>
      <c r="AI6" s="36">
        <f t="shared" ca="1" si="6"/>
        <v>7</v>
      </c>
      <c r="AJ6" s="37"/>
      <c r="AK6" s="38">
        <f t="shared" ca="1" si="7"/>
        <v>1</v>
      </c>
      <c r="AL6" s="39">
        <f t="shared" ca="1" si="8"/>
        <v>0</v>
      </c>
      <c r="AM6" s="40">
        <f t="shared" ca="1" si="2"/>
        <v>3</v>
      </c>
      <c r="AN6" s="39">
        <f t="shared" ca="1" si="3"/>
        <v>2</v>
      </c>
      <c r="AQ6" s="39">
        <f t="shared" ca="1" si="4"/>
        <v>2</v>
      </c>
      <c r="AR6" s="39">
        <f t="shared" ca="1" si="5"/>
        <v>2</v>
      </c>
      <c r="AS6" s="34" t="s">
        <v>66</v>
      </c>
      <c r="AT6" s="21">
        <v>3</v>
      </c>
    </row>
    <row r="7" spans="1:47" ht="20.100000000000001" customHeight="1">
      <c r="A7" s="34" t="s">
        <v>122</v>
      </c>
      <c r="B7" s="50" t="str">
        <f t="shared" ca="1" si="0"/>
        <v>DP</v>
      </c>
      <c r="C7" s="50" t="str">
        <f t="shared" ca="1" si="1"/>
        <v>DP</v>
      </c>
      <c r="D7" s="50" t="str">
        <f t="shared" ca="1" si="1"/>
        <v>DPr</v>
      </c>
      <c r="E7" s="94" t="str">
        <f t="shared" ca="1" si="1"/>
        <v>DP</v>
      </c>
      <c r="F7" s="94" t="str">
        <f t="shared" ca="1" si="1"/>
        <v>DP</v>
      </c>
      <c r="G7" s="50" t="str">
        <f t="shared" ca="1" si="1"/>
        <v>DP</v>
      </c>
      <c r="H7" s="50" t="str">
        <f t="shared" ca="1" si="1"/>
        <v>DP</v>
      </c>
      <c r="I7" s="50" t="str">
        <f t="shared" ca="1" si="1"/>
        <v>DP</v>
      </c>
      <c r="J7" s="50" t="str">
        <f t="shared" ca="1" si="1"/>
        <v>DP</v>
      </c>
      <c r="K7" s="50" t="str">
        <f t="shared" ca="1" si="1"/>
        <v>DPr</v>
      </c>
      <c r="L7" s="94" t="str">
        <f t="shared" ca="1" si="1"/>
        <v>DP</v>
      </c>
      <c r="M7" s="94" t="str">
        <f t="shared" ca="1" si="1"/>
        <v>DP</v>
      </c>
      <c r="N7" s="50" t="str">
        <f t="shared" ca="1" si="1"/>
        <v>DP</v>
      </c>
      <c r="O7" s="50" t="str">
        <f t="shared" ca="1" si="1"/>
        <v>DP</v>
      </c>
      <c r="P7" s="50" t="str">
        <f t="shared" ca="1" si="1"/>
        <v>DP</v>
      </c>
      <c r="Q7" s="50" t="str">
        <f t="shared" ca="1" si="1"/>
        <v>DP</v>
      </c>
      <c r="R7" s="50" t="str">
        <f t="shared" ca="1" si="1"/>
        <v>DPr</v>
      </c>
      <c r="S7" s="94" t="str">
        <f t="shared" ca="1" si="1"/>
        <v>DP</v>
      </c>
      <c r="T7" s="94" t="str">
        <f t="shared" ca="1" si="1"/>
        <v>DP</v>
      </c>
      <c r="U7" s="50" t="str">
        <f t="shared" ca="1" si="1"/>
        <v>DP</v>
      </c>
      <c r="V7" s="50" t="str">
        <f t="shared" ca="1" si="1"/>
        <v>DP</v>
      </c>
      <c r="W7" s="50" t="str">
        <f t="shared" ca="1" si="1"/>
        <v>DP</v>
      </c>
      <c r="X7" s="50" t="str">
        <f t="shared" ca="1" si="1"/>
        <v>RC</v>
      </c>
      <c r="Y7" s="50" t="str">
        <f t="shared" ca="1" si="1"/>
        <v>RC</v>
      </c>
      <c r="Z7" s="94" t="str">
        <f t="shared" ca="1" si="1"/>
        <v>R</v>
      </c>
      <c r="AA7" s="94" t="str">
        <f t="shared" ca="1" si="1"/>
        <v>RH</v>
      </c>
      <c r="AB7" s="50" t="str">
        <f t="shared" ca="1" si="1"/>
        <v>RC</v>
      </c>
      <c r="AC7" s="50" t="str">
        <f t="shared" ca="1" si="1"/>
        <v>SO-</v>
      </c>
      <c r="AD7" s="50" t="str">
        <f t="shared" ca="1" si="1"/>
        <v>RC</v>
      </c>
      <c r="AE7" s="50" t="str">
        <f t="shared" ca="1" si="1"/>
        <v>MP</v>
      </c>
      <c r="AF7" s="50" t="str">
        <f t="shared" ca="1" si="1"/>
        <v>Am</v>
      </c>
      <c r="AG7" s="35"/>
      <c r="AH7" s="34" t="s">
        <v>122</v>
      </c>
      <c r="AI7" s="36">
        <f t="shared" ca="1" si="6"/>
        <v>4</v>
      </c>
      <c r="AJ7" s="37"/>
      <c r="AK7" s="38">
        <f t="shared" ca="1" si="7"/>
        <v>7</v>
      </c>
      <c r="AL7" s="39">
        <f t="shared" ca="1" si="8"/>
        <v>0</v>
      </c>
      <c r="AM7" s="40">
        <f t="shared" ca="1" si="2"/>
        <v>9</v>
      </c>
      <c r="AN7" s="39">
        <f t="shared" ca="1" si="3"/>
        <v>0</v>
      </c>
      <c r="AQ7" s="39">
        <f t="shared" ca="1" si="4"/>
        <v>6</v>
      </c>
      <c r="AR7" s="39">
        <f t="shared" ca="1" si="5"/>
        <v>6</v>
      </c>
      <c r="AS7" s="34" t="s">
        <v>122</v>
      </c>
      <c r="AT7" s="21">
        <v>2</v>
      </c>
    </row>
    <row r="8" spans="1:47" ht="20.100000000000001" customHeight="1">
      <c r="A8" s="34" t="s">
        <v>123</v>
      </c>
      <c r="B8" s="50">
        <f t="shared" ca="1" si="0"/>
        <v>0</v>
      </c>
      <c r="C8" s="50">
        <f t="shared" ca="1" si="1"/>
        <v>0</v>
      </c>
      <c r="D8" s="50">
        <f t="shared" ca="1" si="1"/>
        <v>0</v>
      </c>
      <c r="E8" s="94">
        <f t="shared" ca="1" si="1"/>
        <v>0</v>
      </c>
      <c r="F8" s="94">
        <f t="shared" ca="1" si="1"/>
        <v>0</v>
      </c>
      <c r="G8" s="50">
        <f t="shared" ca="1" si="1"/>
        <v>0</v>
      </c>
      <c r="H8" s="50">
        <f t="shared" ca="1" si="1"/>
        <v>0</v>
      </c>
      <c r="I8" s="50">
        <f t="shared" ca="1" si="1"/>
        <v>0</v>
      </c>
      <c r="J8" s="50">
        <f t="shared" ca="1" si="1"/>
        <v>0</v>
      </c>
      <c r="K8" s="50">
        <f t="shared" ca="1" si="1"/>
        <v>0</v>
      </c>
      <c r="L8" s="94">
        <f t="shared" ca="1" si="1"/>
        <v>0</v>
      </c>
      <c r="M8" s="94">
        <f t="shared" ca="1" si="1"/>
        <v>0</v>
      </c>
      <c r="N8" s="50">
        <f t="shared" ca="1" si="1"/>
        <v>0</v>
      </c>
      <c r="O8" s="50">
        <f t="shared" ca="1" si="1"/>
        <v>0</v>
      </c>
      <c r="P8" s="50">
        <f t="shared" ca="1" si="1"/>
        <v>0</v>
      </c>
      <c r="Q8" s="50">
        <f t="shared" ca="1" si="1"/>
        <v>0</v>
      </c>
      <c r="R8" s="50">
        <f t="shared" ca="1" si="1"/>
        <v>0</v>
      </c>
      <c r="S8" s="94">
        <f t="shared" ca="1" si="1"/>
        <v>0</v>
      </c>
      <c r="T8" s="94">
        <f t="shared" ca="1" si="1"/>
        <v>0</v>
      </c>
      <c r="U8" s="50">
        <f t="shared" ca="1" si="1"/>
        <v>0</v>
      </c>
      <c r="V8" s="50">
        <f t="shared" ca="1" si="1"/>
        <v>0</v>
      </c>
      <c r="W8" s="50">
        <f t="shared" ca="1" si="1"/>
        <v>0</v>
      </c>
      <c r="X8" s="50">
        <f t="shared" ca="1" si="1"/>
        <v>0</v>
      </c>
      <c r="Y8" s="50">
        <f t="shared" ca="1" si="1"/>
        <v>0</v>
      </c>
      <c r="Z8" s="94">
        <f t="shared" ca="1" si="1"/>
        <v>0</v>
      </c>
      <c r="AA8" s="94">
        <f t="shared" ca="1" si="1"/>
        <v>0</v>
      </c>
      <c r="AB8" s="50">
        <f t="shared" ca="1" si="1"/>
        <v>0</v>
      </c>
      <c r="AC8" s="50">
        <f t="shared" ca="1" si="1"/>
        <v>0</v>
      </c>
      <c r="AD8" s="50">
        <f t="shared" ca="1" si="1"/>
        <v>0</v>
      </c>
      <c r="AE8" s="50">
        <f t="shared" ca="1" si="1"/>
        <v>0</v>
      </c>
      <c r="AF8" s="50">
        <f t="shared" ca="1" si="1"/>
        <v>0</v>
      </c>
      <c r="AG8" s="35"/>
      <c r="AH8" s="34" t="s">
        <v>123</v>
      </c>
      <c r="AI8" s="36">
        <f t="shared" ca="1" si="6"/>
        <v>16</v>
      </c>
      <c r="AJ8" s="37"/>
      <c r="AK8" s="38">
        <f t="shared" ca="1" si="7"/>
        <v>0</v>
      </c>
      <c r="AL8" s="39">
        <f t="shared" ca="1" si="8"/>
        <v>0</v>
      </c>
      <c r="AM8" s="40">
        <f t="shared" ca="1" si="2"/>
        <v>0</v>
      </c>
      <c r="AN8" s="39">
        <f t="shared" ca="1" si="3"/>
        <v>0</v>
      </c>
      <c r="AQ8" s="39">
        <f t="shared" ca="1" si="4"/>
        <v>0</v>
      </c>
      <c r="AR8" s="39">
        <f t="shared" ca="1" si="5"/>
        <v>0</v>
      </c>
      <c r="AS8" s="34" t="s">
        <v>123</v>
      </c>
      <c r="AT8" s="21">
        <v>16</v>
      </c>
    </row>
    <row r="9" spans="1:47" ht="20.100000000000001" customHeight="1">
      <c r="A9" s="34" t="s">
        <v>124</v>
      </c>
      <c r="B9" s="50" t="str">
        <f t="shared" ca="1" si="0"/>
        <v>DP</v>
      </c>
      <c r="C9" s="50" t="str">
        <f t="shared" ca="1" si="1"/>
        <v>DP</v>
      </c>
      <c r="D9" s="50" t="str">
        <f t="shared" ca="1" si="1"/>
        <v>CA</v>
      </c>
      <c r="E9" s="94" t="str">
        <f t="shared" ca="1" si="1"/>
        <v>CA.</v>
      </c>
      <c r="F9" s="94" t="str">
        <f t="shared" ca="1" si="1"/>
        <v>CA.</v>
      </c>
      <c r="G9" s="50" t="str">
        <f t="shared" ca="1" si="1"/>
        <v>CA</v>
      </c>
      <c r="H9" s="50" t="str">
        <f t="shared" ca="1" si="1"/>
        <v>CA</v>
      </c>
      <c r="I9" s="50" t="str">
        <f t="shared" ca="1" si="1"/>
        <v>CA</v>
      </c>
      <c r="J9" s="50" t="str">
        <f t="shared" ca="1" si="1"/>
        <v>CA</v>
      </c>
      <c r="K9" s="50" t="str">
        <f t="shared" ca="1" si="1"/>
        <v>CA</v>
      </c>
      <c r="L9" s="94" t="str">
        <f t="shared" ca="1" si="1"/>
        <v>R</v>
      </c>
      <c r="M9" s="94" t="str">
        <f t="shared" ca="1" si="1"/>
        <v>RH</v>
      </c>
      <c r="N9" s="50" t="str">
        <f t="shared" ca="1" si="1"/>
        <v>CF</v>
      </c>
      <c r="O9" s="50" t="str">
        <f t="shared" ca="1" si="1"/>
        <v>RC</v>
      </c>
      <c r="P9" s="50" t="str">
        <f t="shared" ca="1" si="1"/>
        <v>RC</v>
      </c>
      <c r="Q9" s="50" t="str">
        <f t="shared" ca="1" si="1"/>
        <v>Am</v>
      </c>
      <c r="R9" s="50" t="str">
        <f t="shared" ca="1" si="1"/>
        <v>Mat</v>
      </c>
      <c r="S9" s="94" t="str">
        <f t="shared" ca="1" si="1"/>
        <v>Am</v>
      </c>
      <c r="T9" s="94" t="str">
        <f t="shared" ca="1" si="1"/>
        <v>RH</v>
      </c>
      <c r="U9" s="50" t="str">
        <f t="shared" ca="1" si="1"/>
        <v>RC</v>
      </c>
      <c r="V9" s="50" t="str">
        <f t="shared" ca="1" si="1"/>
        <v>RC</v>
      </c>
      <c r="W9" s="50" t="str">
        <f t="shared" ca="1" si="1"/>
        <v>RC</v>
      </c>
      <c r="X9" s="50" t="str">
        <f t="shared" ca="1" si="1"/>
        <v>RC</v>
      </c>
      <c r="Y9" s="50" t="str">
        <f t="shared" ca="1" si="1"/>
        <v>RC</v>
      </c>
      <c r="Z9" s="94" t="str">
        <f t="shared" ca="1" si="1"/>
        <v>R</v>
      </c>
      <c r="AA9" s="94" t="str">
        <f t="shared" ca="1" si="1"/>
        <v>RH</v>
      </c>
      <c r="AB9" s="50" t="str">
        <f t="shared" ca="1" si="1"/>
        <v>RC</v>
      </c>
      <c r="AC9" s="50" t="str">
        <f t="shared" ca="1" si="1"/>
        <v>RC</v>
      </c>
      <c r="AD9" s="50" t="str">
        <f t="shared" ca="1" si="1"/>
        <v>SO</v>
      </c>
      <c r="AE9" s="50" t="str">
        <f t="shared" ca="1" si="1"/>
        <v>MP</v>
      </c>
      <c r="AF9" s="50" t="str">
        <f t="shared" ca="1" si="1"/>
        <v>MP</v>
      </c>
      <c r="AG9" s="35"/>
      <c r="AH9" s="34" t="s">
        <v>124</v>
      </c>
      <c r="AI9" s="36">
        <f t="shared" ca="1" si="6"/>
        <v>15</v>
      </c>
      <c r="AJ9" s="37"/>
      <c r="AK9" s="38">
        <f t="shared" ca="1" si="7"/>
        <v>9</v>
      </c>
      <c r="AL9" s="39">
        <f t="shared" ca="1" si="8"/>
        <v>0</v>
      </c>
      <c r="AM9" s="40">
        <f t="shared" ca="1" si="2"/>
        <v>0</v>
      </c>
      <c r="AN9" s="39">
        <f t="shared" ca="1" si="3"/>
        <v>2</v>
      </c>
      <c r="AQ9" s="39">
        <f t="shared" ca="1" si="4"/>
        <v>0</v>
      </c>
      <c r="AR9" s="39">
        <f t="shared" ca="1" si="5"/>
        <v>0</v>
      </c>
      <c r="AS9" s="34" t="s">
        <v>124</v>
      </c>
      <c r="AT9" s="21">
        <v>22</v>
      </c>
    </row>
    <row r="10" spans="1:47" ht="20.100000000000001" customHeight="1">
      <c r="A10" s="34" t="s">
        <v>125</v>
      </c>
      <c r="B10" s="50" t="str">
        <f t="shared" ca="1" si="0"/>
        <v>Caa</v>
      </c>
      <c r="C10" s="50" t="str">
        <f t="shared" ca="1" si="1"/>
        <v>Caa</v>
      </c>
      <c r="D10" s="50" t="str">
        <f t="shared" ca="1" si="1"/>
        <v>Am</v>
      </c>
      <c r="E10" s="94" t="str">
        <f t="shared" ca="1" si="1"/>
        <v>Mat</v>
      </c>
      <c r="F10" s="94" t="str">
        <f t="shared" ca="1" si="1"/>
        <v>Nuit</v>
      </c>
      <c r="G10" s="50" t="str">
        <f t="shared" ca="1" si="1"/>
        <v>CF</v>
      </c>
      <c r="H10" s="50" t="str">
        <f t="shared" ca="1" si="1"/>
        <v>Am</v>
      </c>
      <c r="I10" s="50" t="str">
        <f t="shared" ca="1" si="1"/>
        <v>Mat</v>
      </c>
      <c r="J10" s="50" t="str">
        <f t="shared" ca="1" si="1"/>
        <v>Nuit</v>
      </c>
      <c r="K10" s="50" t="str">
        <f t="shared" ca="1" si="1"/>
        <v>RC</v>
      </c>
      <c r="L10" s="94" t="str">
        <f t="shared" ca="1" si="1"/>
        <v>Am</v>
      </c>
      <c r="M10" s="94" t="str">
        <f t="shared" ca="1" si="1"/>
        <v>Mat</v>
      </c>
      <c r="N10" s="50" t="str">
        <f t="shared" ca="1" si="1"/>
        <v>Nuit</v>
      </c>
      <c r="O10" s="50" t="str">
        <f t="shared" ca="1" si="1"/>
        <v>CA</v>
      </c>
      <c r="P10" s="50" t="str">
        <f t="shared" ca="1" si="1"/>
        <v>CA</v>
      </c>
      <c r="Q10" s="50" t="str">
        <f t="shared" ca="1" si="1"/>
        <v>CA</v>
      </c>
      <c r="R10" s="50" t="str">
        <f t="shared" ca="1" si="1"/>
        <v>CA</v>
      </c>
      <c r="S10" s="94" t="str">
        <f t="shared" ca="1" si="1"/>
        <v>CA.</v>
      </c>
      <c r="T10" s="94" t="str">
        <f t="shared" ca="1" si="1"/>
        <v>CA.</v>
      </c>
      <c r="U10" s="50" t="str">
        <f t="shared" ca="1" si="1"/>
        <v>CA</v>
      </c>
      <c r="V10" s="50" t="str">
        <f t="shared" ca="1" si="1"/>
        <v>CA</v>
      </c>
      <c r="W10" s="50" t="str">
        <f t="shared" ca="1" si="1"/>
        <v>CA</v>
      </c>
      <c r="X10" s="50" t="str">
        <f t="shared" ca="1" si="1"/>
        <v>CA</v>
      </c>
      <c r="Y10" s="50" t="str">
        <f t="shared" ca="1" si="1"/>
        <v>CA</v>
      </c>
      <c r="Z10" s="94" t="str">
        <f t="shared" ca="1" si="1"/>
        <v>R</v>
      </c>
      <c r="AA10" s="94" t="str">
        <f t="shared" ca="1" si="1"/>
        <v>RH</v>
      </c>
      <c r="AB10" s="50" t="str">
        <f t="shared" ca="1" si="1"/>
        <v>RC</v>
      </c>
      <c r="AC10" s="50" t="str">
        <f t="shared" ca="1" si="1"/>
        <v>RC</v>
      </c>
      <c r="AD10" s="50" t="str">
        <f t="shared" ca="1" si="1"/>
        <v>RC</v>
      </c>
      <c r="AE10" s="50" t="str">
        <f t="shared" ca="1" si="1"/>
        <v>MP</v>
      </c>
      <c r="AF10" s="50" t="str">
        <f t="shared" ca="1" si="1"/>
        <v>MP</v>
      </c>
      <c r="AG10" s="35"/>
      <c r="AH10" s="34" t="s">
        <v>125</v>
      </c>
      <c r="AI10" s="36">
        <f t="shared" ca="1" si="6"/>
        <v>10</v>
      </c>
      <c r="AJ10" s="37"/>
      <c r="AK10" s="38">
        <f t="shared" ca="1" si="7"/>
        <v>4</v>
      </c>
      <c r="AL10" s="39">
        <f t="shared" ca="1" si="8"/>
        <v>0</v>
      </c>
      <c r="AM10" s="40">
        <f t="shared" ca="1" si="2"/>
        <v>0</v>
      </c>
      <c r="AN10" s="39">
        <f t="shared" ca="1" si="3"/>
        <v>6</v>
      </c>
      <c r="AQ10" s="39">
        <f t="shared" ca="1" si="4"/>
        <v>0</v>
      </c>
      <c r="AR10" s="39">
        <f t="shared" ca="1" si="5"/>
        <v>0</v>
      </c>
      <c r="AS10" s="34" t="s">
        <v>125</v>
      </c>
      <c r="AT10" s="21">
        <v>8</v>
      </c>
    </row>
    <row r="11" spans="1:47" ht="20.100000000000001" customHeight="1">
      <c r="A11" s="34" t="s">
        <v>126</v>
      </c>
      <c r="B11" s="50" t="str">
        <f t="shared" ca="1" si="0"/>
        <v>DP</v>
      </c>
      <c r="C11" s="50" t="str">
        <f t="shared" ca="1" si="1"/>
        <v>DP</v>
      </c>
      <c r="D11" s="50" t="str">
        <f t="shared" ca="1" si="1"/>
        <v>DPr</v>
      </c>
      <c r="E11" s="94" t="str">
        <f t="shared" ca="1" si="1"/>
        <v>DP</v>
      </c>
      <c r="F11" s="94" t="str">
        <f t="shared" ca="1" si="1"/>
        <v>DP</v>
      </c>
      <c r="G11" s="50" t="str">
        <f t="shared" ca="1" si="1"/>
        <v>DP</v>
      </c>
      <c r="H11" s="50" t="str">
        <f t="shared" ca="1" si="1"/>
        <v>DP</v>
      </c>
      <c r="I11" s="50" t="str">
        <f t="shared" ca="1" si="1"/>
        <v>DP</v>
      </c>
      <c r="J11" s="50" t="str">
        <f t="shared" ca="1" si="1"/>
        <v>DP</v>
      </c>
      <c r="K11" s="50" t="str">
        <f t="shared" ca="1" si="1"/>
        <v>DPr</v>
      </c>
      <c r="L11" s="94" t="str">
        <f t="shared" ca="1" si="1"/>
        <v>DP</v>
      </c>
      <c r="M11" s="94" t="str">
        <f t="shared" ca="1" si="1"/>
        <v>DP</v>
      </c>
      <c r="N11" s="50" t="str">
        <f t="shared" ca="1" si="1"/>
        <v>DP</v>
      </c>
      <c r="O11" s="50" t="str">
        <f t="shared" ca="1" si="1"/>
        <v>DP</v>
      </c>
      <c r="P11" s="50" t="str">
        <f t="shared" ca="1" si="1"/>
        <v>DP</v>
      </c>
      <c r="Q11" s="50" t="str">
        <f t="shared" ca="1" si="1"/>
        <v>DP</v>
      </c>
      <c r="R11" s="50" t="str">
        <f t="shared" ca="1" si="1"/>
        <v>DPr</v>
      </c>
      <c r="S11" s="94" t="str">
        <f t="shared" ca="1" si="1"/>
        <v>DP</v>
      </c>
      <c r="T11" s="94" t="str">
        <f t="shared" ca="1" si="1"/>
        <v>DP</v>
      </c>
      <c r="U11" s="50" t="str">
        <f t="shared" ca="1" si="1"/>
        <v>DP</v>
      </c>
      <c r="V11" s="50" t="str">
        <f t="shared" ca="1" si="1"/>
        <v>DP</v>
      </c>
      <c r="W11" s="50" t="str">
        <f t="shared" ca="1" si="1"/>
        <v>DP</v>
      </c>
      <c r="X11" s="50" t="str">
        <f t="shared" ca="1" si="1"/>
        <v>RC</v>
      </c>
      <c r="Y11" s="50" t="str">
        <f t="shared" ca="1" si="1"/>
        <v>RC</v>
      </c>
      <c r="Z11" s="94" t="str">
        <f t="shared" ca="1" si="1"/>
        <v>R</v>
      </c>
      <c r="AA11" s="94" t="str">
        <f t="shared" ca="1" si="1"/>
        <v>RH</v>
      </c>
      <c r="AB11" s="50" t="str">
        <f t="shared" ca="1" si="1"/>
        <v>RC</v>
      </c>
      <c r="AC11" s="50" t="str">
        <f t="shared" ca="1" si="1"/>
        <v>RC</v>
      </c>
      <c r="AD11" s="50" t="str">
        <f t="shared" ca="1" si="1"/>
        <v>CF</v>
      </c>
      <c r="AE11" s="50" t="str">
        <f t="shared" ca="1" si="1"/>
        <v>MP</v>
      </c>
      <c r="AF11" s="50" t="str">
        <f t="shared" ca="1" si="1"/>
        <v>SO</v>
      </c>
      <c r="AG11" s="35"/>
      <c r="AH11" s="34" t="s">
        <v>126</v>
      </c>
      <c r="AI11" s="36">
        <f t="shared" ca="1" si="6"/>
        <v>5</v>
      </c>
      <c r="AJ11" s="37"/>
      <c r="AK11" s="38">
        <f t="shared" ca="1" si="7"/>
        <v>7</v>
      </c>
      <c r="AL11" s="39">
        <f t="shared" ca="1" si="8"/>
        <v>0</v>
      </c>
      <c r="AM11" s="40">
        <f t="shared" ca="1" si="2"/>
        <v>9</v>
      </c>
      <c r="AN11" s="39">
        <f t="shared" ca="1" si="3"/>
        <v>0</v>
      </c>
      <c r="AQ11" s="39">
        <f t="shared" ca="1" si="4"/>
        <v>6</v>
      </c>
      <c r="AR11" s="39">
        <f t="shared" ca="1" si="5"/>
        <v>6</v>
      </c>
      <c r="AS11" s="34" t="s">
        <v>126</v>
      </c>
      <c r="AT11" s="21">
        <v>3</v>
      </c>
    </row>
    <row r="12" spans="1:47" ht="20.100000000000001" customHeight="1">
      <c r="A12" s="34" t="s">
        <v>63</v>
      </c>
      <c r="B12" s="50" t="str">
        <f t="shared" ca="1" si="0"/>
        <v>Caa</v>
      </c>
      <c r="C12" s="50" t="str">
        <f t="shared" ref="C12:AF20" ca="1" si="9">OFFSET(INDIRECT("DONNEES!"&amp;LEFT(ADDRESS(1,ROW()-1,4),LEN(ADDRESS(1,ROW()-1,4))-1)&amp;"2"),COLUMN()-2,0)</f>
        <v>Caa</v>
      </c>
      <c r="D12" s="50" t="str">
        <f t="shared" ca="1" si="9"/>
        <v>Am</v>
      </c>
      <c r="E12" s="94" t="str">
        <f t="shared" ca="1" si="9"/>
        <v>Mat</v>
      </c>
      <c r="F12" s="94" t="str">
        <f t="shared" ca="1" si="9"/>
        <v>Nuit</v>
      </c>
      <c r="G12" s="50" t="str">
        <f t="shared" ca="1" si="9"/>
        <v>CF</v>
      </c>
      <c r="H12" s="50" t="str">
        <f t="shared" ca="1" si="9"/>
        <v>Am</v>
      </c>
      <c r="I12" s="50" t="str">
        <f t="shared" ca="1" si="9"/>
        <v>Mat</v>
      </c>
      <c r="J12" s="50" t="str">
        <f t="shared" ca="1" si="9"/>
        <v>Nuit</v>
      </c>
      <c r="K12" s="50" t="str">
        <f t="shared" ca="1" si="9"/>
        <v>DP</v>
      </c>
      <c r="L12" s="94" t="str">
        <f t="shared" ca="1" si="9"/>
        <v>DP</v>
      </c>
      <c r="M12" s="94" t="str">
        <f t="shared" ca="1" si="9"/>
        <v>DP</v>
      </c>
      <c r="N12" s="50" t="str">
        <f t="shared" ca="1" si="9"/>
        <v>DP</v>
      </c>
      <c r="O12" s="50" t="str">
        <f t="shared" ca="1" si="9"/>
        <v>DP</v>
      </c>
      <c r="P12" s="50" t="str">
        <f t="shared" ca="1" si="9"/>
        <v>DP</v>
      </c>
      <c r="Q12" s="50" t="str">
        <f t="shared" ca="1" si="9"/>
        <v>DP</v>
      </c>
      <c r="R12" s="50" t="str">
        <f t="shared" ca="1" si="9"/>
        <v>DPr</v>
      </c>
      <c r="S12" s="94" t="str">
        <f t="shared" ca="1" si="9"/>
        <v>DP</v>
      </c>
      <c r="T12" s="94" t="str">
        <f t="shared" ca="1" si="9"/>
        <v>DP</v>
      </c>
      <c r="U12" s="50" t="str">
        <f t="shared" ca="1" si="9"/>
        <v>DP</v>
      </c>
      <c r="V12" s="50" t="str">
        <f t="shared" ca="1" si="9"/>
        <v>DP</v>
      </c>
      <c r="W12" s="50" t="str">
        <f t="shared" ca="1" si="9"/>
        <v>DP</v>
      </c>
      <c r="X12" s="50" t="str">
        <f t="shared" ca="1" si="9"/>
        <v>LVh</v>
      </c>
      <c r="Y12" s="50" t="str">
        <f t="shared" ca="1" si="9"/>
        <v>RC</v>
      </c>
      <c r="Z12" s="94" t="str">
        <f t="shared" ca="1" si="9"/>
        <v>R</v>
      </c>
      <c r="AA12" s="94" t="str">
        <f t="shared" ca="1" si="9"/>
        <v>RH</v>
      </c>
      <c r="AB12" s="50" t="str">
        <f t="shared" ca="1" si="9"/>
        <v>RC</v>
      </c>
      <c r="AC12" s="50" t="str">
        <f t="shared" ca="1" si="9"/>
        <v>RC</v>
      </c>
      <c r="AD12" s="50" t="str">
        <f t="shared" ca="1" si="9"/>
        <v>RC</v>
      </c>
      <c r="AE12" s="50" t="str">
        <f t="shared" ca="1" si="9"/>
        <v>MP</v>
      </c>
      <c r="AF12" s="50" t="str">
        <f t="shared" ca="1" si="9"/>
        <v>MP</v>
      </c>
      <c r="AG12" s="35"/>
      <c r="AH12" s="34" t="s">
        <v>63</v>
      </c>
      <c r="AI12" s="36">
        <f t="shared" ca="1" si="6"/>
        <v>33</v>
      </c>
      <c r="AJ12" s="37"/>
      <c r="AK12" s="38">
        <f t="shared" ca="1" si="7"/>
        <v>5</v>
      </c>
      <c r="AL12" s="39">
        <f t="shared" ca="1" si="8"/>
        <v>0</v>
      </c>
      <c r="AM12" s="40">
        <f t="shared" ca="1" si="2"/>
        <v>6</v>
      </c>
      <c r="AN12" s="39">
        <f t="shared" ca="1" si="3"/>
        <v>2</v>
      </c>
      <c r="AQ12" s="39">
        <f t="shared" ca="1" si="4"/>
        <v>4</v>
      </c>
      <c r="AR12" s="39">
        <f t="shared" ca="1" si="5"/>
        <v>4</v>
      </c>
      <c r="AS12" s="34" t="s">
        <v>63</v>
      </c>
      <c r="AT12" s="21">
        <v>30</v>
      </c>
    </row>
    <row r="13" spans="1:47" ht="20.100000000000001" customHeight="1">
      <c r="A13" s="34" t="s">
        <v>127</v>
      </c>
      <c r="B13" s="50">
        <f t="shared" ca="1" si="0"/>
        <v>0</v>
      </c>
      <c r="C13" s="50">
        <f t="shared" ca="1" si="9"/>
        <v>0</v>
      </c>
      <c r="D13" s="50">
        <f t="shared" ca="1" si="9"/>
        <v>0</v>
      </c>
      <c r="E13" s="94">
        <f t="shared" ca="1" si="9"/>
        <v>0</v>
      </c>
      <c r="F13" s="94">
        <f t="shared" ca="1" si="9"/>
        <v>0</v>
      </c>
      <c r="G13" s="50">
        <f t="shared" ca="1" si="9"/>
        <v>0</v>
      </c>
      <c r="H13" s="50">
        <f t="shared" ca="1" si="9"/>
        <v>0</v>
      </c>
      <c r="I13" s="50">
        <f t="shared" ca="1" si="9"/>
        <v>0</v>
      </c>
      <c r="J13" s="50">
        <f t="shared" ca="1" si="9"/>
        <v>0</v>
      </c>
      <c r="K13" s="50">
        <f t="shared" ca="1" si="9"/>
        <v>0</v>
      </c>
      <c r="L13" s="94">
        <f t="shared" ca="1" si="9"/>
        <v>0</v>
      </c>
      <c r="M13" s="94">
        <f t="shared" ca="1" si="9"/>
        <v>0</v>
      </c>
      <c r="N13" s="50">
        <f t="shared" ca="1" si="9"/>
        <v>0</v>
      </c>
      <c r="O13" s="50">
        <f t="shared" ca="1" si="9"/>
        <v>0</v>
      </c>
      <c r="P13" s="50">
        <f t="shared" ca="1" si="9"/>
        <v>0</v>
      </c>
      <c r="Q13" s="50">
        <f t="shared" ca="1" si="9"/>
        <v>0</v>
      </c>
      <c r="R13" s="50">
        <f t="shared" ca="1" si="9"/>
        <v>0</v>
      </c>
      <c r="S13" s="94">
        <f t="shared" ca="1" si="9"/>
        <v>0</v>
      </c>
      <c r="T13" s="94">
        <f t="shared" ca="1" si="9"/>
        <v>0</v>
      </c>
      <c r="U13" s="50">
        <f t="shared" ca="1" si="9"/>
        <v>0</v>
      </c>
      <c r="V13" s="50">
        <f t="shared" ca="1" si="9"/>
        <v>0</v>
      </c>
      <c r="W13" s="50">
        <f t="shared" ca="1" si="9"/>
        <v>0</v>
      </c>
      <c r="X13" s="50">
        <f t="shared" ca="1" si="9"/>
        <v>0</v>
      </c>
      <c r="Y13" s="50">
        <f t="shared" ca="1" si="9"/>
        <v>0</v>
      </c>
      <c r="Z13" s="94">
        <f t="shared" ca="1" si="9"/>
        <v>0</v>
      </c>
      <c r="AA13" s="94">
        <f t="shared" ca="1" si="9"/>
        <v>0</v>
      </c>
      <c r="AB13" s="50">
        <f t="shared" ca="1" si="9"/>
        <v>0</v>
      </c>
      <c r="AC13" s="50">
        <f t="shared" ca="1" si="9"/>
        <v>0</v>
      </c>
      <c r="AD13" s="50">
        <f t="shared" ca="1" si="9"/>
        <v>0</v>
      </c>
      <c r="AE13" s="50">
        <f t="shared" ca="1" si="9"/>
        <v>0</v>
      </c>
      <c r="AF13" s="50">
        <f t="shared" ca="1" si="9"/>
        <v>0</v>
      </c>
      <c r="AG13" s="35"/>
      <c r="AH13" s="34" t="s">
        <v>127</v>
      </c>
      <c r="AI13" s="36">
        <f t="shared" ca="1" si="6"/>
        <v>9</v>
      </c>
      <c r="AJ13" s="37"/>
      <c r="AK13" s="38">
        <f t="shared" ca="1" si="7"/>
        <v>0</v>
      </c>
      <c r="AL13" s="39">
        <f t="shared" ca="1" si="8"/>
        <v>0</v>
      </c>
      <c r="AM13" s="40">
        <f t="shared" ca="1" si="2"/>
        <v>0</v>
      </c>
      <c r="AN13" s="39">
        <f t="shared" ca="1" si="3"/>
        <v>0</v>
      </c>
      <c r="AQ13" s="39">
        <f t="shared" ca="1" si="4"/>
        <v>0</v>
      </c>
      <c r="AR13" s="39">
        <f t="shared" ca="1" si="5"/>
        <v>0</v>
      </c>
      <c r="AS13" s="34" t="s">
        <v>127</v>
      </c>
      <c r="AT13" s="21">
        <v>9</v>
      </c>
    </row>
    <row r="14" spans="1:47" ht="20.100000000000001" customHeight="1">
      <c r="A14" s="34" t="s">
        <v>65</v>
      </c>
      <c r="B14" s="50" t="str">
        <f t="shared" ca="1" si="0"/>
        <v>Nuit</v>
      </c>
      <c r="C14" s="50" t="str">
        <f t="shared" ca="1" si="9"/>
        <v>CF</v>
      </c>
      <c r="D14" s="50" t="str">
        <f t="shared" ca="1" si="9"/>
        <v>Mat</v>
      </c>
      <c r="E14" s="94" t="str">
        <f t="shared" ca="1" si="9"/>
        <v>CA.</v>
      </c>
      <c r="F14" s="94" t="str">
        <f t="shared" ca="1" si="9"/>
        <v>CA.</v>
      </c>
      <c r="G14" s="50" t="str">
        <f t="shared" ca="1" si="9"/>
        <v>CA</v>
      </c>
      <c r="H14" s="50" t="str">
        <f t="shared" ca="1" si="9"/>
        <v>CA</v>
      </c>
      <c r="I14" s="50" t="str">
        <f t="shared" ca="1" si="9"/>
        <v>CA</v>
      </c>
      <c r="J14" s="50" t="str">
        <f t="shared" ca="1" si="9"/>
        <v>CA</v>
      </c>
      <c r="K14" s="50" t="str">
        <f t="shared" ca="1" si="9"/>
        <v>CA</v>
      </c>
      <c r="L14" s="94" t="str">
        <f t="shared" ca="1" si="9"/>
        <v>CA.</v>
      </c>
      <c r="M14" s="94" t="str">
        <f t="shared" ca="1" si="9"/>
        <v>CA.</v>
      </c>
      <c r="N14" s="50" t="str">
        <f t="shared" ca="1" si="9"/>
        <v>CA</v>
      </c>
      <c r="O14" s="50" t="str">
        <f t="shared" ca="1" si="9"/>
        <v>CA</v>
      </c>
      <c r="P14" s="50" t="str">
        <f t="shared" ca="1" si="9"/>
        <v>CA</v>
      </c>
      <c r="Q14" s="50" t="str">
        <f t="shared" ca="1" si="9"/>
        <v>CA</v>
      </c>
      <c r="R14" s="50" t="str">
        <f t="shared" ca="1" si="9"/>
        <v>CA</v>
      </c>
      <c r="S14" s="94" t="str">
        <f t="shared" ca="1" si="9"/>
        <v>CF.</v>
      </c>
      <c r="T14" s="94" t="str">
        <f t="shared" ca="1" si="9"/>
        <v>CF.</v>
      </c>
      <c r="U14" s="50" t="str">
        <f t="shared" ca="1" si="9"/>
        <v>CF</v>
      </c>
      <c r="V14" s="50" t="str">
        <f t="shared" ca="1" si="9"/>
        <v>CF</v>
      </c>
      <c r="W14" s="50" t="str">
        <f t="shared" ca="1" si="9"/>
        <v>CF</v>
      </c>
      <c r="X14" s="50" t="str">
        <f t="shared" ca="1" si="9"/>
        <v>CF</v>
      </c>
      <c r="Y14" s="50" t="str">
        <f t="shared" ca="1" si="9"/>
        <v>CF</v>
      </c>
      <c r="Z14" s="94" t="str">
        <f t="shared" ca="1" si="9"/>
        <v>CF.</v>
      </c>
      <c r="AA14" s="94" t="str">
        <f t="shared" ca="1" si="9"/>
        <v>CF.</v>
      </c>
      <c r="AB14" s="50" t="str">
        <f t="shared" ca="1" si="9"/>
        <v>CF</v>
      </c>
      <c r="AC14" s="50" t="str">
        <f t="shared" ca="1" si="9"/>
        <v>RC</v>
      </c>
      <c r="AD14" s="50" t="str">
        <f t="shared" ca="1" si="9"/>
        <v>RC</v>
      </c>
      <c r="AE14" s="50" t="str">
        <f t="shared" ca="1" si="9"/>
        <v>MP</v>
      </c>
      <c r="AF14" s="50" t="str">
        <f t="shared" ca="1" si="9"/>
        <v>SO-</v>
      </c>
      <c r="AG14" s="35"/>
      <c r="AH14" s="34" t="s">
        <v>65</v>
      </c>
      <c r="AI14" s="36">
        <f t="shared" ca="1" si="6"/>
        <v>1</v>
      </c>
      <c r="AJ14" s="37"/>
      <c r="AK14" s="38">
        <f t="shared" ca="1" si="7"/>
        <v>2</v>
      </c>
      <c r="AL14" s="39">
        <f t="shared" ca="1" si="8"/>
        <v>0</v>
      </c>
      <c r="AM14" s="40">
        <f t="shared" ca="1" si="2"/>
        <v>0</v>
      </c>
      <c r="AN14" s="39">
        <f t="shared" ca="1" si="3"/>
        <v>0</v>
      </c>
      <c r="AQ14" s="39">
        <f t="shared" ca="1" si="4"/>
        <v>0</v>
      </c>
      <c r="AR14" s="39">
        <f t="shared" ca="1" si="5"/>
        <v>0</v>
      </c>
      <c r="AS14" s="34" t="s">
        <v>65</v>
      </c>
      <c r="AT14" s="21">
        <v>3</v>
      </c>
    </row>
    <row r="15" spans="1:47" ht="20.100000000000001" customHeight="1">
      <c r="A15" s="34" t="s">
        <v>64</v>
      </c>
      <c r="B15" s="50" t="str">
        <f t="shared" ca="1" si="0"/>
        <v>DP</v>
      </c>
      <c r="C15" s="50" t="str">
        <f t="shared" ca="1" si="9"/>
        <v>DP</v>
      </c>
      <c r="D15" s="50" t="str">
        <f t="shared" ca="1" si="9"/>
        <v>DPr</v>
      </c>
      <c r="E15" s="94" t="str">
        <f t="shared" ca="1" si="9"/>
        <v>DP</v>
      </c>
      <c r="F15" s="94" t="str">
        <f t="shared" ca="1" si="9"/>
        <v>DP</v>
      </c>
      <c r="G15" s="50" t="str">
        <f t="shared" ca="1" si="9"/>
        <v>DP</v>
      </c>
      <c r="H15" s="50" t="str">
        <f t="shared" ca="1" si="9"/>
        <v>DP</v>
      </c>
      <c r="I15" s="50" t="str">
        <f t="shared" ca="1" si="9"/>
        <v>DP</v>
      </c>
      <c r="J15" s="50" t="str">
        <f t="shared" ca="1" si="9"/>
        <v>DP</v>
      </c>
      <c r="K15" s="50" t="str">
        <f t="shared" ca="1" si="9"/>
        <v>DP</v>
      </c>
      <c r="L15" s="94" t="str">
        <f t="shared" ca="1" si="9"/>
        <v>CA.</v>
      </c>
      <c r="M15" s="94" t="str">
        <f t="shared" ca="1" si="9"/>
        <v>CA.</v>
      </c>
      <c r="N15" s="50" t="str">
        <f t="shared" ca="1" si="9"/>
        <v>CA</v>
      </c>
      <c r="O15" s="50" t="str">
        <f t="shared" ca="1" si="9"/>
        <v>CA</v>
      </c>
      <c r="P15" s="50" t="str">
        <f t="shared" ca="1" si="9"/>
        <v>CA</v>
      </c>
      <c r="Q15" s="50" t="str">
        <f t="shared" ca="1" si="9"/>
        <v>CA</v>
      </c>
      <c r="R15" s="50" t="str">
        <f t="shared" ca="1" si="9"/>
        <v>CA</v>
      </c>
      <c r="S15" s="94" t="str">
        <f t="shared" ca="1" si="9"/>
        <v>CAS.</v>
      </c>
      <c r="T15" s="94" t="str">
        <f t="shared" ca="1" si="9"/>
        <v>CAS.</v>
      </c>
      <c r="U15" s="50" t="str">
        <f t="shared" ca="1" si="9"/>
        <v>CAS</v>
      </c>
      <c r="V15" s="50" t="str">
        <f t="shared" ca="1" si="9"/>
        <v>RC</v>
      </c>
      <c r="W15" s="50" t="str">
        <f t="shared" ca="1" si="9"/>
        <v>RC</v>
      </c>
      <c r="X15" s="50" t="str">
        <f t="shared" ca="1" si="9"/>
        <v>Am</v>
      </c>
      <c r="Y15" s="50" t="str">
        <f t="shared" ca="1" si="9"/>
        <v>Mat</v>
      </c>
      <c r="Z15" s="94" t="str">
        <f t="shared" ca="1" si="9"/>
        <v>Nuit</v>
      </c>
      <c r="AA15" s="94" t="str">
        <f t="shared" ca="1" si="9"/>
        <v>RH</v>
      </c>
      <c r="AB15" s="50" t="str">
        <f t="shared" ca="1" si="9"/>
        <v>Am</v>
      </c>
      <c r="AC15" s="50" t="str">
        <f t="shared" ca="1" si="9"/>
        <v>Mat</v>
      </c>
      <c r="AD15" s="50" t="str">
        <f t="shared" ca="1" si="9"/>
        <v>Nuit</v>
      </c>
      <c r="AE15" s="50" t="str">
        <f t="shared" ca="1" si="9"/>
        <v>Nuit</v>
      </c>
      <c r="AF15" s="50" t="str">
        <f t="shared" ca="1" si="9"/>
        <v>MP</v>
      </c>
      <c r="AG15" s="35"/>
      <c r="AH15" s="34" t="s">
        <v>64</v>
      </c>
      <c r="AI15" s="36">
        <f t="shared" ca="1" si="6"/>
        <v>36</v>
      </c>
      <c r="AJ15" s="37"/>
      <c r="AK15" s="38">
        <f t="shared" ca="1" si="7"/>
        <v>3</v>
      </c>
      <c r="AL15" s="39">
        <f t="shared" ca="1" si="8"/>
        <v>0</v>
      </c>
      <c r="AM15" s="40">
        <f t="shared" ca="1" si="2"/>
        <v>3</v>
      </c>
      <c r="AN15" s="39">
        <f t="shared" ca="1" si="3"/>
        <v>0</v>
      </c>
      <c r="AQ15" s="39">
        <f t="shared" ca="1" si="4"/>
        <v>2</v>
      </c>
      <c r="AR15" s="39">
        <f t="shared" ca="1" si="5"/>
        <v>2</v>
      </c>
      <c r="AS15" s="34" t="s">
        <v>64</v>
      </c>
      <c r="AT15" s="21">
        <v>36</v>
      </c>
    </row>
    <row r="16" spans="1:47" ht="20.100000000000001" customHeight="1">
      <c r="A16" s="34" t="s">
        <v>128</v>
      </c>
      <c r="B16" s="50" t="str">
        <f t="shared" ca="1" si="0"/>
        <v>Caa</v>
      </c>
      <c r="C16" s="50" t="str">
        <f t="shared" ca="1" si="9"/>
        <v>Caa</v>
      </c>
      <c r="D16" s="50" t="str">
        <f t="shared" ca="1" si="9"/>
        <v>DP</v>
      </c>
      <c r="E16" s="94" t="str">
        <f t="shared" ca="1" si="9"/>
        <v>DP</v>
      </c>
      <c r="F16" s="94" t="str">
        <f t="shared" ca="1" si="9"/>
        <v>DP</v>
      </c>
      <c r="G16" s="50" t="str">
        <f t="shared" ca="1" si="9"/>
        <v>DP</v>
      </c>
      <c r="H16" s="50" t="str">
        <f t="shared" ca="1" si="9"/>
        <v>DP</v>
      </c>
      <c r="I16" s="50" t="str">
        <f t="shared" ca="1" si="9"/>
        <v>DP</v>
      </c>
      <c r="J16" s="50" t="str">
        <f t="shared" ca="1" si="9"/>
        <v>DP</v>
      </c>
      <c r="K16" s="50" t="str">
        <f t="shared" ca="1" si="9"/>
        <v>DPm</v>
      </c>
      <c r="L16" s="94" t="str">
        <f t="shared" ca="1" si="9"/>
        <v>DPm</v>
      </c>
      <c r="M16" s="94" t="str">
        <f t="shared" ca="1" si="9"/>
        <v>COB</v>
      </c>
      <c r="N16" s="50" t="str">
        <f t="shared" ca="1" si="9"/>
        <v>COB</v>
      </c>
      <c r="O16" s="50" t="str">
        <f t="shared" ca="1" si="9"/>
        <v>COB</v>
      </c>
      <c r="P16" s="50" t="str">
        <f t="shared" ca="1" si="9"/>
        <v>COB</v>
      </c>
      <c r="Q16" s="50" t="str">
        <f t="shared" ca="1" si="9"/>
        <v>COB</v>
      </c>
      <c r="R16" s="50" t="str">
        <f t="shared" ca="1" si="9"/>
        <v>COB</v>
      </c>
      <c r="S16" s="94" t="str">
        <f t="shared" ca="1" si="9"/>
        <v>COB</v>
      </c>
      <c r="T16" s="94" t="str">
        <f t="shared" ca="1" si="9"/>
        <v>COB</v>
      </c>
      <c r="U16" s="50" t="str">
        <f t="shared" ca="1" si="9"/>
        <v>COB</v>
      </c>
      <c r="V16" s="50" t="str">
        <f t="shared" ca="1" si="9"/>
        <v>COB</v>
      </c>
      <c r="W16" s="50" t="str">
        <f t="shared" ca="1" si="9"/>
        <v>COB</v>
      </c>
      <c r="X16" s="50" t="str">
        <f t="shared" ca="1" si="9"/>
        <v>COB</v>
      </c>
      <c r="Y16" s="50" t="str">
        <f t="shared" ca="1" si="9"/>
        <v>COB</v>
      </c>
      <c r="Z16" s="94" t="str">
        <f t="shared" ca="1" si="9"/>
        <v>COB</v>
      </c>
      <c r="AA16" s="94" t="str">
        <f t="shared" ca="1" si="9"/>
        <v>COB</v>
      </c>
      <c r="AB16" s="50" t="str">
        <f t="shared" ca="1" si="9"/>
        <v>COB</v>
      </c>
      <c r="AC16" s="50" t="str">
        <f t="shared" ca="1" si="9"/>
        <v>COB</v>
      </c>
      <c r="AD16" s="50" t="str">
        <f t="shared" ca="1" si="9"/>
        <v>COB</v>
      </c>
      <c r="AE16" s="50" t="str">
        <f t="shared" ca="1" si="9"/>
        <v>COB</v>
      </c>
      <c r="AF16" s="50" t="str">
        <f t="shared" ca="1" si="9"/>
        <v>COB</v>
      </c>
      <c r="AG16" s="35"/>
      <c r="AH16" s="34" t="s">
        <v>128</v>
      </c>
      <c r="AI16" s="36">
        <f t="shared" ca="1" si="6"/>
        <v>17</v>
      </c>
      <c r="AJ16" s="37"/>
      <c r="AK16" s="38">
        <f t="shared" ca="1" si="7"/>
        <v>0</v>
      </c>
      <c r="AL16" s="39">
        <f t="shared" ca="1" si="8"/>
        <v>0</v>
      </c>
      <c r="AM16" s="40">
        <f t="shared" ca="1" si="2"/>
        <v>3</v>
      </c>
      <c r="AN16" s="39">
        <f t="shared" ca="1" si="3"/>
        <v>0</v>
      </c>
      <c r="AQ16" s="39">
        <f t="shared" ca="1" si="4"/>
        <v>2</v>
      </c>
      <c r="AR16" s="39">
        <f t="shared" ca="1" si="5"/>
        <v>2</v>
      </c>
      <c r="AS16" s="34" t="s">
        <v>128</v>
      </c>
      <c r="AT16" s="21">
        <v>14</v>
      </c>
    </row>
    <row r="17" spans="1:46" ht="20.100000000000001" customHeight="1">
      <c r="A17" s="34" t="s">
        <v>129</v>
      </c>
      <c r="B17" s="50">
        <f t="shared" ca="1" si="0"/>
        <v>0</v>
      </c>
      <c r="C17" s="50">
        <f t="shared" ca="1" si="9"/>
        <v>0</v>
      </c>
      <c r="D17" s="50">
        <f t="shared" ca="1" si="9"/>
        <v>0</v>
      </c>
      <c r="E17" s="94">
        <f t="shared" ca="1" si="9"/>
        <v>0</v>
      </c>
      <c r="F17" s="94">
        <f t="shared" ca="1" si="9"/>
        <v>0</v>
      </c>
      <c r="G17" s="50">
        <f t="shared" ca="1" si="9"/>
        <v>0</v>
      </c>
      <c r="H17" s="50">
        <f t="shared" ca="1" si="9"/>
        <v>0</v>
      </c>
      <c r="I17" s="50">
        <f t="shared" ca="1" si="9"/>
        <v>0</v>
      </c>
      <c r="J17" s="50">
        <f t="shared" ca="1" si="9"/>
        <v>0</v>
      </c>
      <c r="K17" s="50">
        <f t="shared" ca="1" si="9"/>
        <v>0</v>
      </c>
      <c r="L17" s="94">
        <f t="shared" ca="1" si="9"/>
        <v>0</v>
      </c>
      <c r="M17" s="94">
        <f t="shared" ca="1" si="9"/>
        <v>0</v>
      </c>
      <c r="N17" s="50">
        <f t="shared" ca="1" si="9"/>
        <v>0</v>
      </c>
      <c r="O17" s="50">
        <f t="shared" ca="1" si="9"/>
        <v>0</v>
      </c>
      <c r="P17" s="50">
        <f t="shared" ca="1" si="9"/>
        <v>0</v>
      </c>
      <c r="Q17" s="50">
        <f t="shared" ca="1" si="9"/>
        <v>0</v>
      </c>
      <c r="R17" s="50">
        <f t="shared" ca="1" si="9"/>
        <v>0</v>
      </c>
      <c r="S17" s="94">
        <f t="shared" ca="1" si="9"/>
        <v>0</v>
      </c>
      <c r="T17" s="94">
        <f t="shared" ca="1" si="9"/>
        <v>0</v>
      </c>
      <c r="U17" s="50">
        <f t="shared" ca="1" si="9"/>
        <v>0</v>
      </c>
      <c r="V17" s="50">
        <f t="shared" ca="1" si="9"/>
        <v>0</v>
      </c>
      <c r="W17" s="50">
        <f t="shared" ca="1" si="9"/>
        <v>0</v>
      </c>
      <c r="X17" s="50">
        <f t="shared" ca="1" si="9"/>
        <v>0</v>
      </c>
      <c r="Y17" s="50">
        <f t="shared" ca="1" si="9"/>
        <v>0</v>
      </c>
      <c r="Z17" s="94">
        <f t="shared" ca="1" si="9"/>
        <v>0</v>
      </c>
      <c r="AA17" s="94">
        <f t="shared" ca="1" si="9"/>
        <v>0</v>
      </c>
      <c r="AB17" s="50">
        <f t="shared" ca="1" si="9"/>
        <v>0</v>
      </c>
      <c r="AC17" s="50">
        <f t="shared" ca="1" si="9"/>
        <v>0</v>
      </c>
      <c r="AD17" s="50">
        <f t="shared" ca="1" si="9"/>
        <v>0</v>
      </c>
      <c r="AE17" s="50">
        <f t="shared" ca="1" si="9"/>
        <v>0</v>
      </c>
      <c r="AF17" s="50">
        <f t="shared" ca="1" si="9"/>
        <v>0</v>
      </c>
      <c r="AG17" s="35"/>
      <c r="AH17" s="34" t="s">
        <v>129</v>
      </c>
      <c r="AI17" s="36">
        <f t="shared" ca="1" si="6"/>
        <v>8</v>
      </c>
      <c r="AJ17" s="37"/>
      <c r="AK17" s="38">
        <f t="shared" ca="1" si="7"/>
        <v>0</v>
      </c>
      <c r="AL17" s="39">
        <f t="shared" ca="1" si="8"/>
        <v>0</v>
      </c>
      <c r="AM17" s="40">
        <f t="shared" ca="1" si="2"/>
        <v>0</v>
      </c>
      <c r="AN17" s="39">
        <f t="shared" ca="1" si="3"/>
        <v>0</v>
      </c>
      <c r="AQ17" s="39">
        <f t="shared" ca="1" si="4"/>
        <v>0</v>
      </c>
      <c r="AR17" s="39">
        <f t="shared" ca="1" si="5"/>
        <v>0</v>
      </c>
      <c r="AS17" s="34" t="s">
        <v>129</v>
      </c>
      <c r="AT17" s="21">
        <v>8</v>
      </c>
    </row>
    <row r="18" spans="1:46" ht="20.100000000000001" customHeight="1">
      <c r="A18" s="34" t="s">
        <v>130</v>
      </c>
      <c r="B18" s="50" t="str">
        <f t="shared" ca="1" si="0"/>
        <v>DP</v>
      </c>
      <c r="C18" s="50" t="str">
        <f t="shared" ca="1" si="9"/>
        <v>DP</v>
      </c>
      <c r="D18" s="50" t="str">
        <f t="shared" ca="1" si="9"/>
        <v>DPr</v>
      </c>
      <c r="E18" s="94" t="str">
        <f t="shared" ca="1" si="9"/>
        <v>DP</v>
      </c>
      <c r="F18" s="94" t="str">
        <f t="shared" ca="1" si="9"/>
        <v>DP</v>
      </c>
      <c r="G18" s="50" t="str">
        <f t="shared" ca="1" si="9"/>
        <v>DP</v>
      </c>
      <c r="H18" s="50" t="str">
        <f t="shared" ca="1" si="9"/>
        <v>DP</v>
      </c>
      <c r="I18" s="50" t="str">
        <f t="shared" ca="1" si="9"/>
        <v>DP</v>
      </c>
      <c r="J18" s="50" t="str">
        <f t="shared" ca="1" si="9"/>
        <v>DP</v>
      </c>
      <c r="K18" s="50" t="str">
        <f t="shared" ca="1" si="9"/>
        <v>DPr</v>
      </c>
      <c r="L18" s="94" t="str">
        <f t="shared" ca="1" si="9"/>
        <v>DP</v>
      </c>
      <c r="M18" s="94" t="str">
        <f t="shared" ca="1" si="9"/>
        <v>DP</v>
      </c>
      <c r="N18" s="50" t="str">
        <f t="shared" ca="1" si="9"/>
        <v>DP</v>
      </c>
      <c r="O18" s="50" t="str">
        <f t="shared" ca="1" si="9"/>
        <v>DP</v>
      </c>
      <c r="P18" s="50" t="str">
        <f t="shared" ca="1" si="9"/>
        <v>DP</v>
      </c>
      <c r="Q18" s="50" t="str">
        <f t="shared" ca="1" si="9"/>
        <v>DP</v>
      </c>
      <c r="R18" s="50" t="str">
        <f t="shared" ca="1" si="9"/>
        <v>DPr</v>
      </c>
      <c r="S18" s="94" t="str">
        <f t="shared" ca="1" si="9"/>
        <v>DP</v>
      </c>
      <c r="T18" s="94" t="str">
        <f t="shared" ca="1" si="9"/>
        <v>DP</v>
      </c>
      <c r="U18" s="50" t="str">
        <f t="shared" ca="1" si="9"/>
        <v>DP</v>
      </c>
      <c r="V18" s="50" t="str">
        <f t="shared" ca="1" si="9"/>
        <v>DP</v>
      </c>
      <c r="W18" s="50" t="str">
        <f t="shared" ca="1" si="9"/>
        <v>DP</v>
      </c>
      <c r="X18" s="50" t="str">
        <f t="shared" ca="1" si="9"/>
        <v>RC</v>
      </c>
      <c r="Y18" s="50" t="str">
        <f t="shared" ca="1" si="9"/>
        <v>CA</v>
      </c>
      <c r="Z18" s="94" t="str">
        <f t="shared" ca="1" si="9"/>
        <v>CA.</v>
      </c>
      <c r="AA18" s="94" t="str">
        <f t="shared" ca="1" si="9"/>
        <v>CA.</v>
      </c>
      <c r="AB18" s="50" t="str">
        <f t="shared" ca="1" si="9"/>
        <v>CA</v>
      </c>
      <c r="AC18" s="50" t="str">
        <f t="shared" ca="1" si="9"/>
        <v>CA</v>
      </c>
      <c r="AD18" s="50" t="str">
        <f t="shared" ca="1" si="9"/>
        <v>CA</v>
      </c>
      <c r="AE18" s="50" t="str">
        <f t="shared" ca="1" si="9"/>
        <v>CA</v>
      </c>
      <c r="AF18" s="50" t="str">
        <f t="shared" ca="1" si="9"/>
        <v>Am</v>
      </c>
      <c r="AG18" s="35"/>
      <c r="AH18" s="34" t="s">
        <v>130</v>
      </c>
      <c r="AI18" s="36">
        <f t="shared" ca="1" si="6"/>
        <v>48</v>
      </c>
      <c r="AJ18" s="37"/>
      <c r="AK18" s="38">
        <f t="shared" ca="1" si="7"/>
        <v>4</v>
      </c>
      <c r="AL18" s="39">
        <f t="shared" ca="1" si="8"/>
        <v>0</v>
      </c>
      <c r="AM18" s="40">
        <f t="shared" ca="1" si="2"/>
        <v>9</v>
      </c>
      <c r="AN18" s="39">
        <f t="shared" ca="1" si="3"/>
        <v>0</v>
      </c>
      <c r="AQ18" s="39">
        <f t="shared" ca="1" si="4"/>
        <v>6</v>
      </c>
      <c r="AR18" s="39">
        <f t="shared" ca="1" si="5"/>
        <v>6</v>
      </c>
      <c r="AS18" s="34" t="s">
        <v>130</v>
      </c>
      <c r="AT18" s="21">
        <v>43</v>
      </c>
    </row>
    <row r="19" spans="1:46" ht="20.100000000000001" customHeight="1">
      <c r="A19" s="34" t="s">
        <v>131</v>
      </c>
      <c r="B19" s="50">
        <f t="shared" ca="1" si="0"/>
        <v>0</v>
      </c>
      <c r="C19" s="50">
        <f t="shared" ca="1" si="9"/>
        <v>0</v>
      </c>
      <c r="D19" s="50">
        <f t="shared" ca="1" si="9"/>
        <v>0</v>
      </c>
      <c r="E19" s="94">
        <f t="shared" ca="1" si="9"/>
        <v>0</v>
      </c>
      <c r="F19" s="94">
        <f t="shared" ca="1" si="9"/>
        <v>0</v>
      </c>
      <c r="G19" s="50">
        <f t="shared" ca="1" si="9"/>
        <v>0</v>
      </c>
      <c r="H19" s="50">
        <f t="shared" ca="1" si="9"/>
        <v>0</v>
      </c>
      <c r="I19" s="50">
        <f t="shared" ca="1" si="9"/>
        <v>0</v>
      </c>
      <c r="J19" s="50">
        <f t="shared" ca="1" si="9"/>
        <v>0</v>
      </c>
      <c r="K19" s="50">
        <f t="shared" ca="1" si="9"/>
        <v>0</v>
      </c>
      <c r="L19" s="94">
        <f t="shared" ca="1" si="9"/>
        <v>0</v>
      </c>
      <c r="M19" s="94">
        <f t="shared" ca="1" si="9"/>
        <v>0</v>
      </c>
      <c r="N19" s="50">
        <f t="shared" ca="1" si="9"/>
        <v>0</v>
      </c>
      <c r="O19" s="50">
        <f t="shared" ca="1" si="9"/>
        <v>0</v>
      </c>
      <c r="P19" s="50">
        <f t="shared" ca="1" si="9"/>
        <v>0</v>
      </c>
      <c r="Q19" s="50">
        <f t="shared" ca="1" si="9"/>
        <v>0</v>
      </c>
      <c r="R19" s="50">
        <f t="shared" ca="1" si="9"/>
        <v>0</v>
      </c>
      <c r="S19" s="94">
        <f t="shared" ca="1" si="9"/>
        <v>0</v>
      </c>
      <c r="T19" s="94">
        <f t="shared" ca="1" si="9"/>
        <v>0</v>
      </c>
      <c r="U19" s="50">
        <f t="shared" ca="1" si="9"/>
        <v>0</v>
      </c>
      <c r="V19" s="50">
        <f t="shared" ca="1" si="9"/>
        <v>0</v>
      </c>
      <c r="W19" s="50">
        <f t="shared" ca="1" si="9"/>
        <v>0</v>
      </c>
      <c r="X19" s="50">
        <f t="shared" ca="1" si="9"/>
        <v>0</v>
      </c>
      <c r="Y19" s="50">
        <f t="shared" ca="1" si="9"/>
        <v>0</v>
      </c>
      <c r="Z19" s="94">
        <f t="shared" ca="1" si="9"/>
        <v>0</v>
      </c>
      <c r="AA19" s="94">
        <f t="shared" ca="1" si="9"/>
        <v>0</v>
      </c>
      <c r="AB19" s="50">
        <f t="shared" ca="1" si="9"/>
        <v>0</v>
      </c>
      <c r="AC19" s="50">
        <f t="shared" ca="1" si="9"/>
        <v>0</v>
      </c>
      <c r="AD19" s="50">
        <f t="shared" ca="1" si="9"/>
        <v>0</v>
      </c>
      <c r="AE19" s="50">
        <f t="shared" ca="1" si="9"/>
        <v>0</v>
      </c>
      <c r="AF19" s="50">
        <f t="shared" ca="1" si="9"/>
        <v>0</v>
      </c>
      <c r="AG19" s="35"/>
      <c r="AH19" s="34" t="s">
        <v>131</v>
      </c>
      <c r="AI19" s="36">
        <f t="shared" ca="1" si="6"/>
        <v>12</v>
      </c>
      <c r="AJ19" s="37"/>
      <c r="AK19" s="38">
        <f t="shared" ref="AK19:AK29" ca="1" si="10">COUNTIF(B19:AF19,"=rc")+COUNTIF(B19:AF19,"DPr")</f>
        <v>0</v>
      </c>
      <c r="AL19" s="39">
        <f t="shared" ca="1" si="8"/>
        <v>0</v>
      </c>
      <c r="AM19" s="40">
        <f t="shared" ref="AM19:AM29" ca="1" si="11">1.5*MIN(SUM(AQ19,),6)+2*MAX(SUM(AQ19,)-6,0)</f>
        <v>0</v>
      </c>
      <c r="AN19" s="39">
        <f t="shared" ca="1" si="3"/>
        <v>0</v>
      </c>
      <c r="AQ19" s="39">
        <f t="shared" ca="1" si="4"/>
        <v>0</v>
      </c>
      <c r="AR19" s="39">
        <f t="shared" ca="1" si="5"/>
        <v>0</v>
      </c>
      <c r="AS19" s="34" t="s">
        <v>131</v>
      </c>
      <c r="AT19" s="21">
        <v>12</v>
      </c>
    </row>
    <row r="20" spans="1:46" ht="20.100000000000001" customHeight="1">
      <c r="A20" s="34" t="s">
        <v>43</v>
      </c>
      <c r="B20" s="50">
        <f t="shared" ca="1" si="0"/>
        <v>0</v>
      </c>
      <c r="C20" s="50">
        <f t="shared" ca="1" si="9"/>
        <v>0</v>
      </c>
      <c r="D20" s="50">
        <f t="shared" ca="1" si="9"/>
        <v>0</v>
      </c>
      <c r="E20" s="94">
        <f t="shared" ca="1" si="9"/>
        <v>0</v>
      </c>
      <c r="F20" s="94">
        <f t="shared" ca="1" si="9"/>
        <v>0</v>
      </c>
      <c r="G20" s="50">
        <f t="shared" ca="1" si="9"/>
        <v>0</v>
      </c>
      <c r="H20" s="50">
        <f t="shared" ca="1" si="9"/>
        <v>0</v>
      </c>
      <c r="I20" s="50">
        <f t="shared" ca="1" si="9"/>
        <v>0</v>
      </c>
      <c r="J20" s="50">
        <f t="shared" ca="1" si="9"/>
        <v>0</v>
      </c>
      <c r="K20" s="50">
        <f t="shared" ca="1" si="9"/>
        <v>0</v>
      </c>
      <c r="L20" s="94">
        <f t="shared" ca="1" si="9"/>
        <v>0</v>
      </c>
      <c r="M20" s="94">
        <f t="shared" ca="1" si="9"/>
        <v>0</v>
      </c>
      <c r="N20" s="50">
        <f t="shared" ca="1" si="9"/>
        <v>0</v>
      </c>
      <c r="O20" s="50">
        <f t="shared" ca="1" si="9"/>
        <v>0</v>
      </c>
      <c r="P20" s="50">
        <f t="shared" ca="1" si="9"/>
        <v>0</v>
      </c>
      <c r="Q20" s="50">
        <f t="shared" ca="1" si="9"/>
        <v>0</v>
      </c>
      <c r="R20" s="50">
        <f t="shared" ref="C20:AF28" ca="1" si="12">OFFSET(INDIRECT("DONNEES!"&amp;LEFT(ADDRESS(1,ROW()-1,4),LEN(ADDRESS(1,ROW()-1,4))-1)&amp;"2"),COLUMN()-2,0)</f>
        <v>0</v>
      </c>
      <c r="S20" s="94">
        <f t="shared" ca="1" si="12"/>
        <v>0</v>
      </c>
      <c r="T20" s="94">
        <f t="shared" ca="1" si="12"/>
        <v>0</v>
      </c>
      <c r="U20" s="50">
        <f t="shared" ca="1" si="12"/>
        <v>0</v>
      </c>
      <c r="V20" s="50">
        <f t="shared" ca="1" si="12"/>
        <v>0</v>
      </c>
      <c r="W20" s="50">
        <f t="shared" ca="1" si="12"/>
        <v>0</v>
      </c>
      <c r="X20" s="50">
        <f t="shared" ca="1" si="12"/>
        <v>0</v>
      </c>
      <c r="Y20" s="50">
        <f t="shared" ca="1" si="12"/>
        <v>0</v>
      </c>
      <c r="Z20" s="94">
        <f t="shared" ca="1" si="12"/>
        <v>0</v>
      </c>
      <c r="AA20" s="94">
        <f t="shared" ca="1" si="12"/>
        <v>0</v>
      </c>
      <c r="AB20" s="50">
        <f t="shared" ca="1" si="12"/>
        <v>0</v>
      </c>
      <c r="AC20" s="50">
        <f t="shared" ca="1" si="12"/>
        <v>0</v>
      </c>
      <c r="AD20" s="50">
        <f t="shared" ca="1" si="12"/>
        <v>0</v>
      </c>
      <c r="AE20" s="50">
        <f t="shared" ca="1" si="12"/>
        <v>0</v>
      </c>
      <c r="AF20" s="50">
        <f t="shared" ca="1" si="12"/>
        <v>0</v>
      </c>
      <c r="AG20" s="35"/>
      <c r="AH20" s="34" t="s">
        <v>43</v>
      </c>
      <c r="AI20" s="36">
        <f t="shared" ca="1" si="6"/>
        <v>10</v>
      </c>
      <c r="AJ20" s="37"/>
      <c r="AK20" s="38">
        <f t="shared" ca="1" si="10"/>
        <v>0</v>
      </c>
      <c r="AL20" s="39">
        <f t="shared" ca="1" si="8"/>
        <v>0</v>
      </c>
      <c r="AM20" s="40">
        <f t="shared" ca="1" si="11"/>
        <v>0</v>
      </c>
      <c r="AN20" s="39">
        <f t="shared" ca="1" si="3"/>
        <v>0</v>
      </c>
      <c r="AQ20" s="39">
        <f t="shared" ca="1" si="4"/>
        <v>0</v>
      </c>
      <c r="AR20" s="39">
        <f t="shared" ca="1" si="5"/>
        <v>0</v>
      </c>
      <c r="AS20" s="34" t="s">
        <v>43</v>
      </c>
      <c r="AT20" s="21">
        <v>10</v>
      </c>
    </row>
    <row r="21" spans="1:46" ht="20.100000000000001" customHeight="1">
      <c r="A21" s="34" t="s">
        <v>67</v>
      </c>
      <c r="B21" s="50" t="str">
        <f t="shared" ca="1" si="0"/>
        <v>Nuit</v>
      </c>
      <c r="C21" s="50" t="str">
        <f t="shared" ca="1" si="12"/>
        <v>CF</v>
      </c>
      <c r="D21" s="50" t="str">
        <f t="shared" ca="1" si="12"/>
        <v>CA</v>
      </c>
      <c r="E21" s="94" t="str">
        <f t="shared" ca="1" si="12"/>
        <v>CA.</v>
      </c>
      <c r="F21" s="94" t="str">
        <f t="shared" ca="1" si="12"/>
        <v>CA.</v>
      </c>
      <c r="G21" s="50" t="str">
        <f t="shared" ca="1" si="12"/>
        <v>CA</v>
      </c>
      <c r="H21" s="50" t="str">
        <f t="shared" ca="1" si="12"/>
        <v>CA</v>
      </c>
      <c r="I21" s="50" t="str">
        <f t="shared" ca="1" si="12"/>
        <v>CA</v>
      </c>
      <c r="J21" s="50" t="str">
        <f t="shared" ca="1" si="12"/>
        <v>CA</v>
      </c>
      <c r="K21" s="50" t="str">
        <f t="shared" ca="1" si="12"/>
        <v>RTT</v>
      </c>
      <c r="L21" s="94" t="str">
        <f t="shared" ca="1" si="12"/>
        <v>RTT</v>
      </c>
      <c r="M21" s="94" t="str">
        <f t="shared" ca="1" si="12"/>
        <v>RTT</v>
      </c>
      <c r="N21" s="50" t="str">
        <f t="shared" ca="1" si="12"/>
        <v>RTT</v>
      </c>
      <c r="O21" s="50" t="str">
        <f t="shared" ca="1" si="12"/>
        <v>RTT</v>
      </c>
      <c r="P21" s="50" t="str">
        <f t="shared" ca="1" si="12"/>
        <v>RTT</v>
      </c>
      <c r="Q21" s="50" t="str">
        <f t="shared" ca="1" si="12"/>
        <v>RTT</v>
      </c>
      <c r="R21" s="50" t="str">
        <f t="shared" ca="1" si="12"/>
        <v>DP</v>
      </c>
      <c r="S21" s="94" t="str">
        <f t="shared" ca="1" si="12"/>
        <v>DP</v>
      </c>
      <c r="T21" s="94" t="str">
        <f t="shared" ca="1" si="12"/>
        <v>DP</v>
      </c>
      <c r="U21" s="50" t="str">
        <f t="shared" ca="1" si="12"/>
        <v>DPm</v>
      </c>
      <c r="V21" s="50" t="str">
        <f t="shared" ca="1" si="12"/>
        <v>DP</v>
      </c>
      <c r="W21" s="50" t="str">
        <f t="shared" ca="1" si="12"/>
        <v>DP</v>
      </c>
      <c r="X21" s="50" t="str">
        <f t="shared" ca="1" si="12"/>
        <v>RC</v>
      </c>
      <c r="Y21" s="50" t="str">
        <f t="shared" ca="1" si="12"/>
        <v>RC</v>
      </c>
      <c r="Z21" s="94" t="str">
        <f t="shared" ca="1" si="12"/>
        <v>R</v>
      </c>
      <c r="AA21" s="94" t="str">
        <f t="shared" ca="1" si="12"/>
        <v>RH</v>
      </c>
      <c r="AB21" s="50" t="str">
        <f t="shared" ca="1" si="12"/>
        <v>RC</v>
      </c>
      <c r="AC21" s="50" t="str">
        <f t="shared" ca="1" si="12"/>
        <v>RC</v>
      </c>
      <c r="AD21" s="50" t="str">
        <f t="shared" ca="1" si="12"/>
        <v>SO</v>
      </c>
      <c r="AE21" s="50" t="str">
        <f t="shared" ca="1" si="12"/>
        <v>MP</v>
      </c>
      <c r="AF21" s="50" t="str">
        <f t="shared" ca="1" si="12"/>
        <v>MI</v>
      </c>
      <c r="AG21" s="35"/>
      <c r="AH21" s="34" t="s">
        <v>67</v>
      </c>
      <c r="AI21" s="36">
        <f t="shared" ca="1" si="6"/>
        <v>10</v>
      </c>
      <c r="AJ21" s="37"/>
      <c r="AK21" s="38">
        <f t="shared" ca="1" si="10"/>
        <v>4</v>
      </c>
      <c r="AL21" s="39">
        <f t="shared" ca="1" si="8"/>
        <v>0</v>
      </c>
      <c r="AM21" s="40">
        <f t="shared" ca="1" si="11"/>
        <v>3</v>
      </c>
      <c r="AN21" s="39">
        <f t="shared" ca="1" si="3"/>
        <v>0</v>
      </c>
      <c r="AQ21" s="39">
        <f t="shared" ca="1" si="4"/>
        <v>2</v>
      </c>
      <c r="AR21" s="39">
        <f t="shared" ca="1" si="5"/>
        <v>2</v>
      </c>
      <c r="AS21" s="34" t="s">
        <v>67</v>
      </c>
      <c r="AT21" s="21">
        <v>11</v>
      </c>
    </row>
    <row r="22" spans="1:46" ht="20.100000000000001" customHeight="1">
      <c r="A22" s="34" t="s">
        <v>132</v>
      </c>
      <c r="B22" s="50" t="str">
        <f t="shared" ca="1" si="0"/>
        <v>DP</v>
      </c>
      <c r="C22" s="50" t="str">
        <f t="shared" ca="1" si="12"/>
        <v>DP</v>
      </c>
      <c r="D22" s="50" t="str">
        <f t="shared" ca="1" si="12"/>
        <v>DPr</v>
      </c>
      <c r="E22" s="94" t="str">
        <f t="shared" ca="1" si="12"/>
        <v>DP</v>
      </c>
      <c r="F22" s="94" t="str">
        <f t="shared" ca="1" si="12"/>
        <v>DP</v>
      </c>
      <c r="G22" s="50" t="str">
        <f t="shared" ca="1" si="12"/>
        <v>DP</v>
      </c>
      <c r="H22" s="50" t="str">
        <f t="shared" ca="1" si="12"/>
        <v>DP</v>
      </c>
      <c r="I22" s="50" t="str">
        <f t="shared" ca="1" si="12"/>
        <v>DP</v>
      </c>
      <c r="J22" s="50" t="str">
        <f t="shared" ca="1" si="12"/>
        <v>DP</v>
      </c>
      <c r="K22" s="50" t="str">
        <f t="shared" ca="1" si="12"/>
        <v>DPr</v>
      </c>
      <c r="L22" s="94" t="str">
        <f t="shared" ca="1" si="12"/>
        <v>DP</v>
      </c>
      <c r="M22" s="94" t="str">
        <f t="shared" ca="1" si="12"/>
        <v>DP</v>
      </c>
      <c r="N22" s="50" t="str">
        <f t="shared" ca="1" si="12"/>
        <v>DP</v>
      </c>
      <c r="O22" s="50" t="str">
        <f t="shared" ca="1" si="12"/>
        <v>DP</v>
      </c>
      <c r="P22" s="50" t="str">
        <f t="shared" ca="1" si="12"/>
        <v>DPm</v>
      </c>
      <c r="Q22" s="50" t="str">
        <f t="shared" ca="1" si="12"/>
        <v>DPm</v>
      </c>
      <c r="R22" s="50" t="str">
        <f t="shared" ca="1" si="12"/>
        <v>COB</v>
      </c>
      <c r="S22" s="94" t="str">
        <f t="shared" ca="1" si="12"/>
        <v>COB</v>
      </c>
      <c r="T22" s="94" t="str">
        <f t="shared" ca="1" si="12"/>
        <v>COB</v>
      </c>
      <c r="U22" s="50" t="str">
        <f t="shared" ca="1" si="12"/>
        <v>COB</v>
      </c>
      <c r="V22" s="50" t="str">
        <f t="shared" ca="1" si="12"/>
        <v>COB</v>
      </c>
      <c r="W22" s="50" t="str">
        <f t="shared" ca="1" si="12"/>
        <v>COB</v>
      </c>
      <c r="X22" s="50" t="str">
        <f t="shared" ca="1" si="12"/>
        <v>COB</v>
      </c>
      <c r="Y22" s="50" t="str">
        <f t="shared" ca="1" si="12"/>
        <v>COB</v>
      </c>
      <c r="Z22" s="94" t="str">
        <f t="shared" ca="1" si="12"/>
        <v>COB</v>
      </c>
      <c r="AA22" s="94" t="str">
        <f t="shared" ca="1" si="12"/>
        <v>COB</v>
      </c>
      <c r="AB22" s="50" t="str">
        <f t="shared" ca="1" si="12"/>
        <v>COB</v>
      </c>
      <c r="AC22" s="50" t="str">
        <f t="shared" ca="1" si="12"/>
        <v>COB</v>
      </c>
      <c r="AD22" s="50" t="str">
        <f t="shared" ca="1" si="12"/>
        <v>COB</v>
      </c>
      <c r="AE22" s="50" t="str">
        <f t="shared" ca="1" si="12"/>
        <v>COB</v>
      </c>
      <c r="AF22" s="50" t="str">
        <f t="shared" ca="1" si="12"/>
        <v>COB</v>
      </c>
      <c r="AG22" s="35"/>
      <c r="AH22" s="34" t="s">
        <v>132</v>
      </c>
      <c r="AI22" s="36">
        <f t="shared" ca="1" si="6"/>
        <v>39</v>
      </c>
      <c r="AJ22" s="37"/>
      <c r="AK22" s="38">
        <f t="shared" ca="1" si="10"/>
        <v>2</v>
      </c>
      <c r="AL22" s="39">
        <f t="shared" ca="1" si="8"/>
        <v>0</v>
      </c>
      <c r="AM22" s="40">
        <f t="shared" ca="1" si="11"/>
        <v>6</v>
      </c>
      <c r="AN22" s="39">
        <f t="shared" ca="1" si="3"/>
        <v>0</v>
      </c>
      <c r="AQ22" s="39">
        <f t="shared" ca="1" si="4"/>
        <v>4</v>
      </c>
      <c r="AR22" s="39">
        <f t="shared" ca="1" si="5"/>
        <v>4</v>
      </c>
      <c r="AS22" s="34" t="s">
        <v>132</v>
      </c>
      <c r="AT22" s="21">
        <v>35</v>
      </c>
    </row>
    <row r="23" spans="1:46" ht="20.100000000000001" customHeight="1">
      <c r="A23" s="34" t="s">
        <v>133</v>
      </c>
      <c r="B23" s="50" t="str">
        <f t="shared" ca="1" si="0"/>
        <v>DP</v>
      </c>
      <c r="C23" s="50" t="str">
        <f t="shared" ca="1" si="12"/>
        <v>DP</v>
      </c>
      <c r="D23" s="50" t="str">
        <f t="shared" ca="1" si="12"/>
        <v>DP</v>
      </c>
      <c r="E23" s="94" t="str">
        <f t="shared" ca="1" si="12"/>
        <v>CA.</v>
      </c>
      <c r="F23" s="94" t="str">
        <f t="shared" ca="1" si="12"/>
        <v>CA.</v>
      </c>
      <c r="G23" s="50" t="str">
        <f t="shared" ca="1" si="12"/>
        <v>CA</v>
      </c>
      <c r="H23" s="50" t="str">
        <f t="shared" ca="1" si="12"/>
        <v>CA</v>
      </c>
      <c r="I23" s="50" t="str">
        <f t="shared" ca="1" si="12"/>
        <v>CA</v>
      </c>
      <c r="J23" s="50" t="str">
        <f t="shared" ca="1" si="12"/>
        <v>CA</v>
      </c>
      <c r="K23" s="50" t="str">
        <f t="shared" ca="1" si="12"/>
        <v>CA</v>
      </c>
      <c r="L23" s="94" t="str">
        <f t="shared" ca="1" si="12"/>
        <v>CA.</v>
      </c>
      <c r="M23" s="94" t="str">
        <f t="shared" ca="1" si="12"/>
        <v>CA.</v>
      </c>
      <c r="N23" s="50" t="str">
        <f t="shared" ca="1" si="12"/>
        <v>CA</v>
      </c>
      <c r="O23" s="50" t="str">
        <f t="shared" ca="1" si="12"/>
        <v>Am</v>
      </c>
      <c r="P23" s="50" t="str">
        <f t="shared" ca="1" si="12"/>
        <v>Am</v>
      </c>
      <c r="Q23" s="50" t="str">
        <f t="shared" ca="1" si="12"/>
        <v>Mat</v>
      </c>
      <c r="R23" s="50" t="str">
        <f t="shared" ca="1" si="12"/>
        <v>Nuit</v>
      </c>
      <c r="S23" s="94" t="str">
        <f t="shared" ca="1" si="12"/>
        <v>R</v>
      </c>
      <c r="T23" s="94" t="str">
        <f t="shared" ca="1" si="12"/>
        <v>RH</v>
      </c>
      <c r="U23" s="50" t="str">
        <f t="shared" ca="1" si="12"/>
        <v>Mat</v>
      </c>
      <c r="V23" s="50" t="str">
        <f t="shared" ca="1" si="12"/>
        <v>Nuit</v>
      </c>
      <c r="W23" s="50" t="str">
        <f t="shared" ca="1" si="12"/>
        <v>RC</v>
      </c>
      <c r="X23" s="50" t="str">
        <f t="shared" ca="1" si="12"/>
        <v>RC</v>
      </c>
      <c r="Y23" s="50" t="str">
        <f t="shared" ca="1" si="12"/>
        <v>RC</v>
      </c>
      <c r="Z23" s="94" t="str">
        <f t="shared" ca="1" si="12"/>
        <v>R</v>
      </c>
      <c r="AA23" s="94" t="str">
        <f t="shared" ca="1" si="12"/>
        <v>RH</v>
      </c>
      <c r="AB23" s="50" t="str">
        <f t="shared" ca="1" si="12"/>
        <v>RC</v>
      </c>
      <c r="AC23" s="50" t="str">
        <f t="shared" ca="1" si="12"/>
        <v>RC</v>
      </c>
      <c r="AD23" s="50" t="str">
        <f t="shared" ca="1" si="12"/>
        <v>SO</v>
      </c>
      <c r="AE23" s="50" t="str">
        <f t="shared" ca="1" si="12"/>
        <v>MP</v>
      </c>
      <c r="AF23" s="50" t="str">
        <f t="shared" ca="1" si="12"/>
        <v>MP</v>
      </c>
      <c r="AG23" s="35"/>
      <c r="AH23" s="34" t="s">
        <v>133</v>
      </c>
      <c r="AI23" s="36">
        <f t="shared" ca="1" si="6"/>
        <v>11</v>
      </c>
      <c r="AJ23" s="37"/>
      <c r="AK23" s="38">
        <f t="shared" ca="1" si="10"/>
        <v>5</v>
      </c>
      <c r="AL23" s="39">
        <f t="shared" ca="1" si="8"/>
        <v>0</v>
      </c>
      <c r="AM23" s="40">
        <f t="shared" ca="1" si="11"/>
        <v>0</v>
      </c>
      <c r="AN23" s="39">
        <f t="shared" ca="1" si="3"/>
        <v>0</v>
      </c>
      <c r="AQ23" s="39">
        <f t="shared" ca="1" si="4"/>
        <v>0</v>
      </c>
      <c r="AR23" s="39">
        <f t="shared" ca="1" si="5"/>
        <v>0</v>
      </c>
      <c r="AS23" s="34" t="s">
        <v>133</v>
      </c>
      <c r="AT23" s="21">
        <v>16</v>
      </c>
    </row>
    <row r="24" spans="1:46" ht="20.100000000000001" customHeight="1">
      <c r="A24" s="34" t="s">
        <v>62</v>
      </c>
      <c r="B24" s="50">
        <f t="shared" ca="1" si="0"/>
        <v>0</v>
      </c>
      <c r="C24" s="50">
        <f t="shared" ca="1" si="0"/>
        <v>0</v>
      </c>
      <c r="D24" s="50">
        <f t="shared" ca="1" si="0"/>
        <v>0</v>
      </c>
      <c r="E24" s="94">
        <f t="shared" ca="1" si="0"/>
        <v>0</v>
      </c>
      <c r="F24" s="94">
        <f t="shared" ca="1" si="0"/>
        <v>0</v>
      </c>
      <c r="G24" s="50">
        <f t="shared" ca="1" si="0"/>
        <v>0</v>
      </c>
      <c r="H24" s="50">
        <f t="shared" ca="1" si="0"/>
        <v>0</v>
      </c>
      <c r="I24" s="50">
        <f t="shared" ca="1" si="0"/>
        <v>0</v>
      </c>
      <c r="J24" s="50">
        <f t="shared" ca="1" si="0"/>
        <v>0</v>
      </c>
      <c r="K24" s="50">
        <f t="shared" ca="1" si="0"/>
        <v>0</v>
      </c>
      <c r="L24" s="94">
        <f t="shared" ca="1" si="0"/>
        <v>0</v>
      </c>
      <c r="M24" s="94">
        <f t="shared" ca="1" si="0"/>
        <v>0</v>
      </c>
      <c r="N24" s="50">
        <f t="shared" ca="1" si="0"/>
        <v>0</v>
      </c>
      <c r="O24" s="50">
        <f t="shared" ca="1" si="0"/>
        <v>0</v>
      </c>
      <c r="P24" s="50">
        <f t="shared" ca="1" si="0"/>
        <v>0</v>
      </c>
      <c r="Q24" s="50">
        <f t="shared" ca="1" si="0"/>
        <v>0</v>
      </c>
      <c r="R24" s="50">
        <f t="shared" ref="R24:AF27" ca="1" si="13">OFFSET(INDIRECT("DONNEES!"&amp;LEFT(ADDRESS(1,ROW()-1,4),LEN(ADDRESS(1,ROW()-1,4))-1)&amp;"2"),COLUMN()-2,0)</f>
        <v>0</v>
      </c>
      <c r="S24" s="94">
        <f t="shared" ca="1" si="13"/>
        <v>0</v>
      </c>
      <c r="T24" s="94">
        <f t="shared" ca="1" si="13"/>
        <v>0</v>
      </c>
      <c r="U24" s="50">
        <f t="shared" ca="1" si="13"/>
        <v>0</v>
      </c>
      <c r="V24" s="50">
        <f t="shared" ca="1" si="13"/>
        <v>0</v>
      </c>
      <c r="W24" s="50">
        <f t="shared" ca="1" si="13"/>
        <v>0</v>
      </c>
      <c r="X24" s="50">
        <f t="shared" ca="1" si="13"/>
        <v>0</v>
      </c>
      <c r="Y24" s="50">
        <f t="shared" ca="1" si="13"/>
        <v>0</v>
      </c>
      <c r="Z24" s="94">
        <f t="shared" ca="1" si="13"/>
        <v>0</v>
      </c>
      <c r="AA24" s="94">
        <f t="shared" ca="1" si="13"/>
        <v>0</v>
      </c>
      <c r="AB24" s="50">
        <f t="shared" ca="1" si="13"/>
        <v>0</v>
      </c>
      <c r="AC24" s="50">
        <f t="shared" ca="1" si="13"/>
        <v>0</v>
      </c>
      <c r="AD24" s="50">
        <f t="shared" ca="1" si="13"/>
        <v>0</v>
      </c>
      <c r="AE24" s="50">
        <f t="shared" ca="1" si="13"/>
        <v>0</v>
      </c>
      <c r="AF24" s="50">
        <f t="shared" ca="1" si="13"/>
        <v>0</v>
      </c>
      <c r="AG24" s="35"/>
      <c r="AH24" s="34" t="s">
        <v>62</v>
      </c>
      <c r="AI24" s="36">
        <f t="shared" ca="1" si="6"/>
        <v>30</v>
      </c>
      <c r="AJ24" s="37"/>
      <c r="AK24" s="38">
        <f t="shared" ca="1" si="10"/>
        <v>0</v>
      </c>
      <c r="AL24" s="39">
        <f t="shared" ca="1" si="8"/>
        <v>0</v>
      </c>
      <c r="AM24" s="40">
        <f t="shared" ca="1" si="11"/>
        <v>0</v>
      </c>
      <c r="AN24" s="39">
        <f t="shared" ca="1" si="3"/>
        <v>0</v>
      </c>
      <c r="AQ24" s="39">
        <f t="shared" ca="1" si="4"/>
        <v>0</v>
      </c>
      <c r="AR24" s="39">
        <f t="shared" ref="AR24:AR29" ca="1" si="14">AQ24</f>
        <v>0</v>
      </c>
      <c r="AS24" s="34" t="s">
        <v>62</v>
      </c>
      <c r="AT24" s="21">
        <v>30</v>
      </c>
    </row>
    <row r="25" spans="1:46" ht="20.100000000000001" customHeight="1">
      <c r="A25" s="34" t="s">
        <v>134</v>
      </c>
      <c r="B25" s="50" t="str">
        <f t="shared" ca="1" si="0"/>
        <v>DP</v>
      </c>
      <c r="C25" s="50" t="str">
        <f t="shared" ca="1" si="0"/>
        <v>DP</v>
      </c>
      <c r="D25" s="50" t="str">
        <f t="shared" ca="1" si="0"/>
        <v>DPr</v>
      </c>
      <c r="E25" s="94" t="str">
        <f t="shared" ca="1" si="0"/>
        <v>DP</v>
      </c>
      <c r="F25" s="94" t="str">
        <f t="shared" ca="1" si="0"/>
        <v>DP</v>
      </c>
      <c r="G25" s="50" t="str">
        <f t="shared" ca="1" si="0"/>
        <v>DP</v>
      </c>
      <c r="H25" s="50" t="str">
        <f t="shared" ca="1" si="0"/>
        <v>DP</v>
      </c>
      <c r="I25" s="50" t="str">
        <f t="shared" ca="1" si="0"/>
        <v>DP</v>
      </c>
      <c r="J25" s="50" t="str">
        <f t="shared" ca="1" si="0"/>
        <v>DP</v>
      </c>
      <c r="K25" s="50" t="str">
        <f t="shared" ca="1" si="0"/>
        <v>DPr</v>
      </c>
      <c r="L25" s="94" t="str">
        <f t="shared" ca="1" si="0"/>
        <v>DP</v>
      </c>
      <c r="M25" s="94" t="str">
        <f t="shared" ca="1" si="0"/>
        <v>DP</v>
      </c>
      <c r="N25" s="50" t="str">
        <f t="shared" ca="1" si="0"/>
        <v>DP</v>
      </c>
      <c r="O25" s="50" t="str">
        <f t="shared" ca="1" si="0"/>
        <v>DP</v>
      </c>
      <c r="P25" s="50" t="str">
        <f t="shared" ca="1" si="0"/>
        <v>DP</v>
      </c>
      <c r="Q25" s="50" t="str">
        <f t="shared" ca="1" si="0"/>
        <v>DP</v>
      </c>
      <c r="R25" s="50" t="str">
        <f t="shared" ca="1" si="13"/>
        <v>DPr</v>
      </c>
      <c r="S25" s="94" t="str">
        <f t="shared" ca="1" si="13"/>
        <v>DP</v>
      </c>
      <c r="T25" s="94" t="str">
        <f t="shared" ca="1" si="13"/>
        <v>DP</v>
      </c>
      <c r="U25" s="50" t="str">
        <f t="shared" ca="1" si="13"/>
        <v>DP</v>
      </c>
      <c r="V25" s="50" t="str">
        <f t="shared" ca="1" si="13"/>
        <v>DP</v>
      </c>
      <c r="W25" s="50" t="str">
        <f t="shared" ca="1" si="13"/>
        <v>DP</v>
      </c>
      <c r="X25" s="50" t="str">
        <f t="shared" ca="1" si="13"/>
        <v>RC</v>
      </c>
      <c r="Y25" s="50" t="str">
        <f t="shared" ca="1" si="13"/>
        <v>RC</v>
      </c>
      <c r="Z25" s="94" t="str">
        <f t="shared" ca="1" si="13"/>
        <v>R</v>
      </c>
      <c r="AA25" s="94" t="str">
        <f t="shared" ca="1" si="13"/>
        <v>RH</v>
      </c>
      <c r="AB25" s="50" t="str">
        <f t="shared" ca="1" si="13"/>
        <v>RC</v>
      </c>
      <c r="AC25" s="50" t="str">
        <f t="shared" ca="1" si="13"/>
        <v>RC</v>
      </c>
      <c r="AD25" s="50" t="str">
        <f t="shared" ca="1" si="13"/>
        <v>RC</v>
      </c>
      <c r="AE25" s="50" t="str">
        <f t="shared" ca="1" si="13"/>
        <v>MP</v>
      </c>
      <c r="AF25" s="50" t="str">
        <f t="shared" ca="1" si="13"/>
        <v>MP</v>
      </c>
      <c r="AG25" s="35"/>
      <c r="AH25" s="34" t="s">
        <v>134</v>
      </c>
      <c r="AI25" s="36">
        <f t="shared" ca="1" si="6"/>
        <v>7</v>
      </c>
      <c r="AJ25" s="37"/>
      <c r="AK25" s="38">
        <f t="shared" ca="1" si="10"/>
        <v>8</v>
      </c>
      <c r="AL25" s="39">
        <f t="shared" ca="1" si="8"/>
        <v>0</v>
      </c>
      <c r="AM25" s="40">
        <f t="shared" ca="1" si="11"/>
        <v>9</v>
      </c>
      <c r="AN25" s="39">
        <f t="shared" ca="1" si="3"/>
        <v>0</v>
      </c>
      <c r="AQ25" s="39">
        <f t="shared" ca="1" si="4"/>
        <v>6</v>
      </c>
      <c r="AR25" s="39">
        <f t="shared" ca="1" si="14"/>
        <v>6</v>
      </c>
      <c r="AS25" s="34" t="s">
        <v>134</v>
      </c>
      <c r="AT25" s="21">
        <v>6</v>
      </c>
    </row>
    <row r="26" spans="1:46" ht="20.100000000000001" customHeight="1">
      <c r="A26" s="34" t="s">
        <v>135</v>
      </c>
      <c r="B26" s="50">
        <f t="shared" ca="1" si="0"/>
        <v>0</v>
      </c>
      <c r="C26" s="50">
        <f t="shared" ca="1" si="0"/>
        <v>0</v>
      </c>
      <c r="D26" s="50">
        <f t="shared" ca="1" si="0"/>
        <v>0</v>
      </c>
      <c r="E26" s="94">
        <f t="shared" ca="1" si="0"/>
        <v>0</v>
      </c>
      <c r="F26" s="94">
        <f t="shared" ca="1" si="0"/>
        <v>0</v>
      </c>
      <c r="G26" s="50">
        <f t="shared" ca="1" si="0"/>
        <v>0</v>
      </c>
      <c r="H26" s="50">
        <f t="shared" ca="1" si="0"/>
        <v>0</v>
      </c>
      <c r="I26" s="50">
        <f t="shared" ca="1" si="0"/>
        <v>0</v>
      </c>
      <c r="J26" s="50">
        <f t="shared" ca="1" si="0"/>
        <v>0</v>
      </c>
      <c r="K26" s="50">
        <f t="shared" ca="1" si="0"/>
        <v>0</v>
      </c>
      <c r="L26" s="94">
        <f t="shared" ca="1" si="0"/>
        <v>0</v>
      </c>
      <c r="M26" s="94">
        <f t="shared" ca="1" si="0"/>
        <v>0</v>
      </c>
      <c r="N26" s="50">
        <f t="shared" ca="1" si="0"/>
        <v>0</v>
      </c>
      <c r="O26" s="50">
        <f t="shared" ca="1" si="0"/>
        <v>0</v>
      </c>
      <c r="P26" s="50">
        <f t="shared" ca="1" si="0"/>
        <v>0</v>
      </c>
      <c r="Q26" s="50">
        <f t="shared" ca="1" si="0"/>
        <v>0</v>
      </c>
      <c r="R26" s="50">
        <f t="shared" ca="1" si="13"/>
        <v>0</v>
      </c>
      <c r="S26" s="94">
        <f t="shared" ca="1" si="13"/>
        <v>0</v>
      </c>
      <c r="T26" s="94">
        <f t="shared" ca="1" si="13"/>
        <v>0</v>
      </c>
      <c r="U26" s="50">
        <f t="shared" ca="1" si="13"/>
        <v>0</v>
      </c>
      <c r="V26" s="50">
        <f t="shared" ca="1" si="13"/>
        <v>0</v>
      </c>
      <c r="W26" s="50">
        <f t="shared" ca="1" si="13"/>
        <v>0</v>
      </c>
      <c r="X26" s="50">
        <f t="shared" ca="1" si="13"/>
        <v>0</v>
      </c>
      <c r="Y26" s="50">
        <f t="shared" ca="1" si="13"/>
        <v>0</v>
      </c>
      <c r="Z26" s="94">
        <f t="shared" ca="1" si="13"/>
        <v>0</v>
      </c>
      <c r="AA26" s="94">
        <f t="shared" ca="1" si="13"/>
        <v>0</v>
      </c>
      <c r="AB26" s="50">
        <f t="shared" ca="1" si="13"/>
        <v>0</v>
      </c>
      <c r="AC26" s="50">
        <f t="shared" ca="1" si="13"/>
        <v>0</v>
      </c>
      <c r="AD26" s="50">
        <f t="shared" ca="1" si="13"/>
        <v>0</v>
      </c>
      <c r="AE26" s="50">
        <f t="shared" ca="1" si="13"/>
        <v>0</v>
      </c>
      <c r="AF26" s="50">
        <f t="shared" ca="1" si="13"/>
        <v>0</v>
      </c>
      <c r="AG26" s="35"/>
      <c r="AH26" s="34" t="s">
        <v>135</v>
      </c>
      <c r="AI26" s="36">
        <f t="shared" ca="1" si="6"/>
        <v>15</v>
      </c>
      <c r="AJ26" s="37"/>
      <c r="AK26" s="38">
        <f t="shared" ref="AK26:AK28" ca="1" si="15">COUNTIF(B26:AF26,"=rc")+COUNTIF(B26:AF26,"DPr")</f>
        <v>0</v>
      </c>
      <c r="AL26" s="39">
        <f t="shared" ca="1" si="8"/>
        <v>0</v>
      </c>
      <c r="AM26" s="40">
        <f t="shared" ref="AM26:AM28" ca="1" si="16">1.5*MIN(SUM(AQ26,),6)+2*MAX(SUM(AQ26,)-6,0)</f>
        <v>0</v>
      </c>
      <c r="AN26" s="39">
        <f t="shared" ca="1" si="3"/>
        <v>0</v>
      </c>
      <c r="AQ26" s="39">
        <f t="shared" ca="1" si="4"/>
        <v>0</v>
      </c>
      <c r="AR26" s="39">
        <f t="shared" ref="AR26:AR29" ca="1" si="17">AQ26</f>
        <v>0</v>
      </c>
      <c r="AS26" s="34" t="s">
        <v>135</v>
      </c>
      <c r="AT26" s="21">
        <v>15</v>
      </c>
    </row>
    <row r="27" spans="1:46" ht="20.100000000000001" customHeight="1">
      <c r="A27" s="34" t="s">
        <v>136</v>
      </c>
      <c r="B27" s="50" t="str">
        <f t="shared" ca="1" si="0"/>
        <v>DP</v>
      </c>
      <c r="C27" s="50" t="str">
        <f t="shared" ca="1" si="0"/>
        <v>DP</v>
      </c>
      <c r="D27" s="50" t="str">
        <f t="shared" ca="1" si="0"/>
        <v>DPr</v>
      </c>
      <c r="E27" s="94" t="str">
        <f t="shared" ca="1" si="0"/>
        <v>DP</v>
      </c>
      <c r="F27" s="94" t="str">
        <f t="shared" ca="1" si="0"/>
        <v>DP</v>
      </c>
      <c r="G27" s="50" t="str">
        <f t="shared" ca="1" si="0"/>
        <v>DP</v>
      </c>
      <c r="H27" s="50" t="str">
        <f t="shared" ca="1" si="0"/>
        <v>DP</v>
      </c>
      <c r="I27" s="50" t="str">
        <f t="shared" ca="1" si="0"/>
        <v>DP</v>
      </c>
      <c r="J27" s="50" t="str">
        <f t="shared" ca="1" si="0"/>
        <v>DP</v>
      </c>
      <c r="K27" s="50" t="str">
        <f t="shared" ca="1" si="0"/>
        <v>DPr</v>
      </c>
      <c r="L27" s="94" t="str">
        <f t="shared" ca="1" si="0"/>
        <v>DP</v>
      </c>
      <c r="M27" s="94" t="str">
        <f t="shared" ca="1" si="0"/>
        <v>DP</v>
      </c>
      <c r="N27" s="50" t="str">
        <f t="shared" ca="1" si="0"/>
        <v>DP</v>
      </c>
      <c r="O27" s="50" t="str">
        <f t="shared" ca="1" si="0"/>
        <v>DP</v>
      </c>
      <c r="P27" s="50" t="str">
        <f t="shared" ca="1" si="0"/>
        <v>DP</v>
      </c>
      <c r="Q27" s="50" t="str">
        <f t="shared" ca="1" si="0"/>
        <v>DP</v>
      </c>
      <c r="R27" s="50" t="str">
        <f t="shared" ca="1" si="13"/>
        <v>DPr</v>
      </c>
      <c r="S27" s="94" t="str">
        <f t="shared" ca="1" si="13"/>
        <v>DP</v>
      </c>
      <c r="T27" s="94" t="str">
        <f t="shared" ca="1" si="13"/>
        <v>DP</v>
      </c>
      <c r="U27" s="50" t="str">
        <f t="shared" ca="1" si="13"/>
        <v>DP</v>
      </c>
      <c r="V27" s="50" t="str">
        <f t="shared" ca="1" si="13"/>
        <v>DP</v>
      </c>
      <c r="W27" s="50" t="str">
        <f t="shared" ca="1" si="13"/>
        <v>DP</v>
      </c>
      <c r="X27" s="50" t="str">
        <f t="shared" ca="1" si="13"/>
        <v>RC</v>
      </c>
      <c r="Y27" s="50" t="str">
        <f t="shared" ca="1" si="13"/>
        <v>RC</v>
      </c>
      <c r="Z27" s="94" t="str">
        <f t="shared" ca="1" si="13"/>
        <v>R</v>
      </c>
      <c r="AA27" s="94" t="str">
        <f t="shared" ca="1" si="13"/>
        <v>RH</v>
      </c>
      <c r="AB27" s="50" t="str">
        <f t="shared" ca="1" si="13"/>
        <v>RC</v>
      </c>
      <c r="AC27" s="50" t="str">
        <f t="shared" ca="1" si="13"/>
        <v>RC</v>
      </c>
      <c r="AD27" s="50" t="str">
        <f t="shared" ca="1" si="13"/>
        <v>RC</v>
      </c>
      <c r="AE27" s="50" t="str">
        <f t="shared" ca="1" si="13"/>
        <v>MP</v>
      </c>
      <c r="AF27" s="50" t="str">
        <f t="shared" ca="1" si="13"/>
        <v>MP</v>
      </c>
      <c r="AG27" s="35"/>
      <c r="AH27" s="34" t="s">
        <v>136</v>
      </c>
      <c r="AI27" s="36">
        <f t="shared" ca="1" si="6"/>
        <v>16</v>
      </c>
      <c r="AJ27" s="30"/>
      <c r="AK27" s="38">
        <f t="shared" ca="1" si="15"/>
        <v>8</v>
      </c>
      <c r="AL27" s="39">
        <f t="shared" ca="1" si="8"/>
        <v>0</v>
      </c>
      <c r="AM27" s="40">
        <f t="shared" ca="1" si="16"/>
        <v>9</v>
      </c>
      <c r="AN27" s="39">
        <f t="shared" ca="1" si="3"/>
        <v>0</v>
      </c>
      <c r="AQ27" s="39">
        <f t="shared" ca="1" si="4"/>
        <v>6</v>
      </c>
      <c r="AR27" s="39">
        <f t="shared" ca="1" si="17"/>
        <v>6</v>
      </c>
      <c r="AS27" s="34" t="s">
        <v>136</v>
      </c>
      <c r="AT27" s="21">
        <v>15</v>
      </c>
    </row>
    <row r="28" spans="1:46" ht="20.100000000000001" customHeight="1">
      <c r="A28" s="34" t="s">
        <v>137</v>
      </c>
      <c r="B28" s="50" t="str">
        <f t="shared" ca="1" si="0"/>
        <v>DP</v>
      </c>
      <c r="C28" s="50" t="str">
        <f t="shared" ca="1" si="12"/>
        <v>DP</v>
      </c>
      <c r="D28" s="50" t="str">
        <f t="shared" ca="1" si="12"/>
        <v>DPr</v>
      </c>
      <c r="E28" s="94" t="str">
        <f t="shared" ca="1" si="12"/>
        <v>DP</v>
      </c>
      <c r="F28" s="94" t="str">
        <f t="shared" ca="1" si="12"/>
        <v>DP</v>
      </c>
      <c r="G28" s="50" t="str">
        <f t="shared" ca="1" si="12"/>
        <v>DP</v>
      </c>
      <c r="H28" s="50" t="str">
        <f t="shared" ca="1" si="12"/>
        <v>DP</v>
      </c>
      <c r="I28" s="50" t="str">
        <f t="shared" ca="1" si="12"/>
        <v>DP</v>
      </c>
      <c r="J28" s="50" t="str">
        <f t="shared" ca="1" si="12"/>
        <v>DP</v>
      </c>
      <c r="K28" s="50" t="str">
        <f t="shared" ca="1" si="12"/>
        <v>DPr</v>
      </c>
      <c r="L28" s="94" t="str">
        <f t="shared" ca="1" si="12"/>
        <v>DP</v>
      </c>
      <c r="M28" s="94" t="str">
        <f t="shared" ca="1" si="12"/>
        <v>DP</v>
      </c>
      <c r="N28" s="50" t="str">
        <f t="shared" ca="1" si="12"/>
        <v>DP</v>
      </c>
      <c r="O28" s="50" t="str">
        <f t="shared" ca="1" si="12"/>
        <v>DP</v>
      </c>
      <c r="P28" s="50" t="str">
        <f t="shared" ca="1" si="12"/>
        <v>DP</v>
      </c>
      <c r="Q28" s="50" t="str">
        <f t="shared" ca="1" si="12"/>
        <v>DP</v>
      </c>
      <c r="R28" s="50" t="str">
        <f t="shared" ca="1" si="12"/>
        <v>DPr</v>
      </c>
      <c r="S28" s="94" t="str">
        <f t="shared" ca="1" si="12"/>
        <v>DP</v>
      </c>
      <c r="T28" s="94" t="str">
        <f t="shared" ca="1" si="12"/>
        <v>DP</v>
      </c>
      <c r="U28" s="50" t="str">
        <f t="shared" ca="1" si="12"/>
        <v>DP</v>
      </c>
      <c r="V28" s="50" t="str">
        <f t="shared" ca="1" si="12"/>
        <v>DP</v>
      </c>
      <c r="W28" s="50" t="str">
        <f t="shared" ca="1" si="12"/>
        <v>DP</v>
      </c>
      <c r="X28" s="50" t="str">
        <f t="shared" ca="1" si="12"/>
        <v>LVh</v>
      </c>
      <c r="Y28" s="50" t="str">
        <f t="shared" ca="1" si="12"/>
        <v>RC</v>
      </c>
      <c r="Z28" s="94" t="str">
        <f t="shared" ca="1" si="12"/>
        <v>R</v>
      </c>
      <c r="AA28" s="94" t="str">
        <f t="shared" ca="1" si="12"/>
        <v>RH</v>
      </c>
      <c r="AB28" s="50" t="str">
        <f t="shared" ca="1" si="12"/>
        <v>RC</v>
      </c>
      <c r="AC28" s="50" t="str">
        <f t="shared" ca="1" si="12"/>
        <v>RC</v>
      </c>
      <c r="AD28" s="50" t="str">
        <f t="shared" ca="1" si="12"/>
        <v>RC</v>
      </c>
      <c r="AE28" s="50" t="str">
        <f t="shared" ca="1" si="12"/>
        <v>MP</v>
      </c>
      <c r="AF28" s="50" t="str">
        <f t="shared" ca="1" si="12"/>
        <v>MP</v>
      </c>
      <c r="AG28" s="35"/>
      <c r="AH28" s="34" t="s">
        <v>137</v>
      </c>
      <c r="AI28" s="36">
        <f t="shared" ca="1" si="6"/>
        <v>17</v>
      </c>
      <c r="AJ28" s="30"/>
      <c r="AK28" s="38">
        <f t="shared" ca="1" si="15"/>
        <v>7</v>
      </c>
      <c r="AL28" s="39">
        <f t="shared" ca="1" si="8"/>
        <v>0</v>
      </c>
      <c r="AM28" s="40">
        <f t="shared" ca="1" si="16"/>
        <v>9</v>
      </c>
      <c r="AN28" s="39">
        <f t="shared" ca="1" si="3"/>
        <v>0</v>
      </c>
      <c r="AQ28" s="39">
        <f t="shared" ca="1" si="4"/>
        <v>6</v>
      </c>
      <c r="AR28" s="39">
        <f t="shared" ca="1" si="17"/>
        <v>6</v>
      </c>
      <c r="AS28" s="34" t="s">
        <v>137</v>
      </c>
      <c r="AT28" s="21">
        <v>15</v>
      </c>
    </row>
    <row r="29" spans="1:46" ht="20.100000000000001" customHeight="1">
      <c r="A29" s="34" t="s">
        <v>138</v>
      </c>
      <c r="B29" s="50" t="str">
        <f t="shared" ca="1" si="0"/>
        <v>DP</v>
      </c>
      <c r="C29" s="50" t="str">
        <f t="shared" ref="C29:AF29" ca="1" si="18">OFFSET(INDIRECT("DONNEES!"&amp;LEFT(ADDRESS(1,ROW()-1,4),LEN(ADDRESS(1,ROW()-1,4))-1)&amp;"2"),COLUMN()-2,0)</f>
        <v>DP</v>
      </c>
      <c r="D29" s="50" t="str">
        <f t="shared" ca="1" si="18"/>
        <v>DPr</v>
      </c>
      <c r="E29" s="94" t="str">
        <f t="shared" ca="1" si="18"/>
        <v>DP</v>
      </c>
      <c r="F29" s="94" t="str">
        <f t="shared" ca="1" si="18"/>
        <v>DP</v>
      </c>
      <c r="G29" s="50" t="str">
        <f t="shared" ca="1" si="18"/>
        <v>DP</v>
      </c>
      <c r="H29" s="50" t="str">
        <f t="shared" ca="1" si="18"/>
        <v>DP</v>
      </c>
      <c r="I29" s="50" t="str">
        <f t="shared" ca="1" si="18"/>
        <v>DP</v>
      </c>
      <c r="J29" s="50" t="str">
        <f t="shared" ca="1" si="18"/>
        <v>DP</v>
      </c>
      <c r="K29" s="50" t="str">
        <f t="shared" ca="1" si="18"/>
        <v>DPr</v>
      </c>
      <c r="L29" s="94" t="str">
        <f t="shared" ca="1" si="18"/>
        <v>DP</v>
      </c>
      <c r="M29" s="94" t="str">
        <f t="shared" ca="1" si="18"/>
        <v>DP</v>
      </c>
      <c r="N29" s="50" t="str">
        <f t="shared" ca="1" si="18"/>
        <v>DP</v>
      </c>
      <c r="O29" s="50" t="str">
        <f t="shared" ca="1" si="18"/>
        <v>DP</v>
      </c>
      <c r="P29" s="50" t="str">
        <f t="shared" ca="1" si="18"/>
        <v>DP</v>
      </c>
      <c r="Q29" s="50" t="str">
        <f t="shared" ca="1" si="18"/>
        <v>DP</v>
      </c>
      <c r="R29" s="50" t="str">
        <f t="shared" ca="1" si="18"/>
        <v>DPr</v>
      </c>
      <c r="S29" s="94" t="str">
        <f t="shared" ca="1" si="18"/>
        <v>DP</v>
      </c>
      <c r="T29" s="94" t="str">
        <f t="shared" ca="1" si="18"/>
        <v>DP</v>
      </c>
      <c r="U29" s="50" t="str">
        <f t="shared" ca="1" si="18"/>
        <v>DP</v>
      </c>
      <c r="V29" s="50" t="str">
        <f t="shared" ca="1" si="18"/>
        <v>DP</v>
      </c>
      <c r="W29" s="50" t="str">
        <f t="shared" ca="1" si="18"/>
        <v>DP</v>
      </c>
      <c r="X29" s="50" t="str">
        <f t="shared" ca="1" si="18"/>
        <v>RC</v>
      </c>
      <c r="Y29" s="50" t="str">
        <f t="shared" ca="1" si="18"/>
        <v>RC</v>
      </c>
      <c r="Z29" s="94" t="str">
        <f t="shared" ca="1" si="18"/>
        <v>R</v>
      </c>
      <c r="AA29" s="94" t="str">
        <f t="shared" ca="1" si="18"/>
        <v>RH</v>
      </c>
      <c r="AB29" s="50" t="str">
        <f t="shared" ca="1" si="18"/>
        <v>Stag</v>
      </c>
      <c r="AC29" s="50" t="str">
        <f t="shared" ca="1" si="18"/>
        <v>Stag</v>
      </c>
      <c r="AD29" s="50" t="str">
        <f t="shared" ca="1" si="18"/>
        <v>Stag</v>
      </c>
      <c r="AE29" s="50" t="str">
        <f t="shared" ca="1" si="18"/>
        <v>Stag</v>
      </c>
      <c r="AF29" s="50" t="str">
        <f t="shared" ca="1" si="18"/>
        <v>Stag</v>
      </c>
      <c r="AG29" s="35"/>
      <c r="AH29" s="34" t="s">
        <v>138</v>
      </c>
      <c r="AI29" s="36">
        <f t="shared" ca="1" si="6"/>
        <v>19</v>
      </c>
      <c r="AJ29" s="30"/>
      <c r="AK29" s="38">
        <f t="shared" ca="1" si="10"/>
        <v>5</v>
      </c>
      <c r="AL29" s="39">
        <f t="shared" ca="1" si="8"/>
        <v>0</v>
      </c>
      <c r="AM29" s="40">
        <f t="shared" ca="1" si="11"/>
        <v>9</v>
      </c>
      <c r="AN29" s="39">
        <f t="shared" ca="1" si="3"/>
        <v>0</v>
      </c>
      <c r="AQ29" s="39">
        <f t="shared" ca="1" si="4"/>
        <v>6</v>
      </c>
      <c r="AR29" s="39">
        <f t="shared" ca="1" si="17"/>
        <v>6</v>
      </c>
      <c r="AS29" s="34" t="s">
        <v>138</v>
      </c>
      <c r="AT29" s="21">
        <v>15</v>
      </c>
    </row>
    <row r="30" spans="1:46" ht="20.100000000000001" customHeight="1">
      <c r="A30" s="100" t="s">
        <v>139</v>
      </c>
      <c r="B30" s="22" t="s">
        <v>67</v>
      </c>
      <c r="C30" s="23" t="s">
        <v>66</v>
      </c>
      <c r="D30" s="24" t="s">
        <v>65</v>
      </c>
      <c r="E30" s="24" t="s">
        <v>64</v>
      </c>
      <c r="F30" s="24" t="s">
        <v>64</v>
      </c>
      <c r="G30" s="24" t="s">
        <v>63</v>
      </c>
      <c r="H30" s="24" t="s">
        <v>62</v>
      </c>
      <c r="I30" s="22" t="s">
        <v>67</v>
      </c>
      <c r="J30" s="23" t="s">
        <v>66</v>
      </c>
      <c r="K30" s="24" t="s">
        <v>65</v>
      </c>
      <c r="L30" s="24" t="s">
        <v>64</v>
      </c>
      <c r="M30" s="24" t="s">
        <v>64</v>
      </c>
      <c r="N30" s="24" t="s">
        <v>63</v>
      </c>
      <c r="O30" s="24" t="s">
        <v>62</v>
      </c>
      <c r="P30" s="22" t="s">
        <v>67</v>
      </c>
      <c r="Q30" s="23" t="s">
        <v>66</v>
      </c>
      <c r="R30" s="24" t="s">
        <v>65</v>
      </c>
      <c r="S30" s="24" t="s">
        <v>64</v>
      </c>
      <c r="T30" s="24" t="s">
        <v>64</v>
      </c>
      <c r="U30" s="24" t="s">
        <v>63</v>
      </c>
      <c r="V30" s="24" t="s">
        <v>62</v>
      </c>
      <c r="W30" s="22" t="s">
        <v>67</v>
      </c>
      <c r="X30" s="23" t="s">
        <v>66</v>
      </c>
      <c r="Y30" s="25" t="s">
        <v>65</v>
      </c>
      <c r="Z30" s="25" t="s">
        <v>64</v>
      </c>
      <c r="AA30" s="25" t="s">
        <v>64</v>
      </c>
      <c r="AB30" s="25" t="s">
        <v>63</v>
      </c>
      <c r="AC30" s="25" t="s">
        <v>62</v>
      </c>
      <c r="AD30" s="26"/>
      <c r="AE30" s="27"/>
      <c r="AF30" s="27"/>
      <c r="AG30" s="35"/>
      <c r="AH30" s="89" t="s">
        <v>141</v>
      </c>
      <c r="AI30" s="90"/>
      <c r="AJ30" s="35"/>
      <c r="AK30" s="91" t="s">
        <v>111</v>
      </c>
      <c r="AL30" s="81" t="s">
        <v>110</v>
      </c>
      <c r="AM30" s="82"/>
      <c r="AN30" s="82"/>
      <c r="AO30" s="93"/>
      <c r="AQ30" s="83" t="s">
        <v>109</v>
      </c>
      <c r="AR30" s="85" t="s">
        <v>108</v>
      </c>
    </row>
    <row r="31" spans="1:46" ht="20.100000000000001" customHeight="1">
      <c r="A31" s="101"/>
      <c r="B31" s="22">
        <v>1</v>
      </c>
      <c r="C31" s="23">
        <v>2</v>
      </c>
      <c r="D31" s="24">
        <v>3</v>
      </c>
      <c r="E31" s="24">
        <v>4</v>
      </c>
      <c r="F31" s="24">
        <v>5</v>
      </c>
      <c r="G31" s="24">
        <v>6</v>
      </c>
      <c r="H31" s="24">
        <v>7</v>
      </c>
      <c r="I31" s="22">
        <v>8</v>
      </c>
      <c r="J31" s="23">
        <v>9</v>
      </c>
      <c r="K31" s="24">
        <v>10</v>
      </c>
      <c r="L31" s="24">
        <v>11</v>
      </c>
      <c r="M31" s="24">
        <v>12</v>
      </c>
      <c r="N31" s="24">
        <v>13</v>
      </c>
      <c r="O31" s="24">
        <v>14</v>
      </c>
      <c r="P31" s="22">
        <v>15</v>
      </c>
      <c r="Q31" s="23">
        <v>16</v>
      </c>
      <c r="R31" s="24">
        <v>17</v>
      </c>
      <c r="S31" s="24">
        <v>18</v>
      </c>
      <c r="T31" s="24">
        <v>19</v>
      </c>
      <c r="U31" s="24">
        <v>20</v>
      </c>
      <c r="V31" s="24">
        <v>21</v>
      </c>
      <c r="W31" s="22">
        <v>22</v>
      </c>
      <c r="X31" s="23">
        <v>23</v>
      </c>
      <c r="Y31" s="25">
        <v>24</v>
      </c>
      <c r="Z31" s="25">
        <v>25</v>
      </c>
      <c r="AA31" s="25">
        <v>26</v>
      </c>
      <c r="AB31" s="25">
        <v>27</v>
      </c>
      <c r="AC31" s="25">
        <v>28</v>
      </c>
      <c r="AD31" s="26"/>
      <c r="AE31" s="27"/>
      <c r="AF31" s="27"/>
      <c r="AG31" s="35"/>
      <c r="AH31" s="87">
        <v>41698</v>
      </c>
      <c r="AI31" s="88"/>
      <c r="AJ31" s="35"/>
      <c r="AK31" s="92"/>
      <c r="AL31" s="31" t="s">
        <v>107</v>
      </c>
      <c r="AM31" s="31" t="s">
        <v>106</v>
      </c>
      <c r="AN31" s="42" t="s">
        <v>105</v>
      </c>
      <c r="AO31" s="43" t="s">
        <v>104</v>
      </c>
      <c r="AQ31" s="84"/>
      <c r="AR31" s="86"/>
    </row>
    <row r="32" spans="1:46" ht="20.100000000000001" customHeight="1">
      <c r="A32" s="34" t="str">
        <f>$A$3</f>
        <v>A</v>
      </c>
      <c r="B32" s="51" t="str">
        <f t="shared" ref="B32:AC32" ca="1" si="19">OFFSET(INDIRECT("DONNEES!"&amp;LEFT(ADDRESS(1,ROW()-30,4),LEN(ADDRESS(1,ROW()-30,4))-1)&amp;"33"),COLUMN()-2,0)</f>
        <v>MP</v>
      </c>
      <c r="C32" s="52" t="str">
        <f t="shared" ca="1" si="19"/>
        <v>RH</v>
      </c>
      <c r="D32" s="50" t="str">
        <f t="shared" ca="1" si="19"/>
        <v>RC</v>
      </c>
      <c r="E32" s="50" t="str">
        <f t="shared" ca="1" si="19"/>
        <v>RC</v>
      </c>
      <c r="F32" s="50" t="str">
        <f t="shared" ca="1" si="19"/>
        <v>MP</v>
      </c>
      <c r="G32" s="50" t="str">
        <f t="shared" ca="1" si="19"/>
        <v>MP</v>
      </c>
      <c r="H32" s="50" t="str">
        <f t="shared" ca="1" si="19"/>
        <v>MP</v>
      </c>
      <c r="I32" s="51" t="str">
        <f t="shared" ca="1" si="19"/>
        <v>R</v>
      </c>
      <c r="J32" s="52" t="str">
        <f t="shared" ca="1" si="19"/>
        <v>RH</v>
      </c>
      <c r="K32" s="50" t="str">
        <f t="shared" ca="1" si="19"/>
        <v>MP</v>
      </c>
      <c r="L32" s="50" t="str">
        <f t="shared" ca="1" si="19"/>
        <v>MP</v>
      </c>
      <c r="M32" s="50" t="str">
        <f t="shared" ca="1" si="19"/>
        <v>RC</v>
      </c>
      <c r="N32" s="50" t="str">
        <f t="shared" ca="1" si="19"/>
        <v>RC</v>
      </c>
      <c r="O32" s="50" t="str">
        <f t="shared" ca="1" si="19"/>
        <v>CA</v>
      </c>
      <c r="P32" s="51" t="str">
        <f t="shared" ca="1" si="19"/>
        <v>CA.</v>
      </c>
      <c r="Q32" s="52" t="str">
        <f t="shared" ca="1" si="19"/>
        <v>CA.</v>
      </c>
      <c r="R32" s="50" t="str">
        <f t="shared" ca="1" si="19"/>
        <v>CA</v>
      </c>
      <c r="S32" s="50" t="str">
        <f t="shared" ca="1" si="19"/>
        <v>CA</v>
      </c>
      <c r="T32" s="50" t="str">
        <f t="shared" ca="1" si="19"/>
        <v>CA</v>
      </c>
      <c r="U32" s="50" t="str">
        <f t="shared" ca="1" si="19"/>
        <v>CA</v>
      </c>
      <c r="V32" s="50" t="str">
        <f t="shared" ca="1" si="19"/>
        <v>CA</v>
      </c>
      <c r="W32" s="51" t="str">
        <f t="shared" ca="1" si="19"/>
        <v>CF.</v>
      </c>
      <c r="X32" s="52" t="str">
        <f t="shared" ca="1" si="19"/>
        <v>CF.</v>
      </c>
      <c r="Y32" s="50" t="str">
        <f t="shared" ca="1" si="19"/>
        <v>CF</v>
      </c>
      <c r="Z32" s="50" t="str">
        <f t="shared" ca="1" si="19"/>
        <v>CF</v>
      </c>
      <c r="AA32" s="50" t="str">
        <f t="shared" ca="1" si="19"/>
        <v>CF</v>
      </c>
      <c r="AB32" s="50" t="str">
        <f t="shared" ca="1" si="19"/>
        <v>CF</v>
      </c>
      <c r="AC32" s="50" t="str">
        <f t="shared" ca="1" si="19"/>
        <v>CF</v>
      </c>
      <c r="AD32" s="26"/>
      <c r="AE32" s="27"/>
      <c r="AF32" s="27"/>
      <c r="AG32" s="35"/>
      <c r="AH32" s="34" t="s">
        <v>119</v>
      </c>
      <c r="AI32" s="36">
        <f ca="1">SUM(AI3,AL32,AM32,AN32,-AK32)</f>
        <v>6.5</v>
      </c>
      <c r="AJ32" s="35"/>
      <c r="AK32" s="38">
        <f ca="1">COUNTIF(B32:AF32,"=rc")+COUNTIF(B32:AF32,"DPr")+COUNTIF(B32:AF32,"=Mir")</f>
        <v>4</v>
      </c>
      <c r="AL32" s="39">
        <f ca="1">CptTxt($B32:$AF32)</f>
        <v>1</v>
      </c>
      <c r="AM32" s="40">
        <f ca="1">SUM(AO32,-AM3)</f>
        <v>0</v>
      </c>
      <c r="AN32" s="44">
        <f ca="1">CptTxtCouleur3($B32:$AF32)</f>
        <v>0</v>
      </c>
      <c r="AO32" s="45">
        <f ca="1">1.5*MIN(SUM(AQ3,AQ32,),6)+2*MAX(SUM(AQ3,AQ32,)-6,0)</f>
        <v>7.5</v>
      </c>
      <c r="AQ32" s="39">
        <f ca="1">CptTxtCouleur2($B32:$AF32)</f>
        <v>0</v>
      </c>
      <c r="AR32" s="39">
        <f ca="1">SUM(AQ3,AQ32)</f>
        <v>5</v>
      </c>
    </row>
    <row r="33" spans="1:44" ht="20.100000000000001" customHeight="1">
      <c r="A33" s="34" t="str">
        <f>$A$4</f>
        <v>B</v>
      </c>
      <c r="B33" s="51" t="str">
        <f t="shared" ref="B33:Q48" ca="1" si="20">OFFSET(INDIRECT("DONNEES!"&amp;LEFT(ADDRESS(1,ROW()-30,4),LEN(ADDRESS(1,ROW()-30,4))-1)&amp;"33"),COLUMN()-2,0)</f>
        <v>CA.</v>
      </c>
      <c r="C33" s="52" t="str">
        <f t="shared" ca="1" si="20"/>
        <v>CA.</v>
      </c>
      <c r="D33" s="50" t="str">
        <f t="shared" ca="1" si="20"/>
        <v>CA</v>
      </c>
      <c r="E33" s="50" t="str">
        <f t="shared" ca="1" si="20"/>
        <v>RTT</v>
      </c>
      <c r="F33" s="50" t="str">
        <f t="shared" ca="1" si="20"/>
        <v>RTT</v>
      </c>
      <c r="G33" s="50" t="str">
        <f t="shared" ca="1" si="20"/>
        <v>RTT</v>
      </c>
      <c r="H33" s="50" t="str">
        <f t="shared" ca="1" si="20"/>
        <v>RTT</v>
      </c>
      <c r="I33" s="51" t="str">
        <f t="shared" ca="1" si="20"/>
        <v>R</v>
      </c>
      <c r="J33" s="52" t="str">
        <f t="shared" ca="1" si="20"/>
        <v>RH</v>
      </c>
      <c r="K33" s="50" t="str">
        <f t="shared" ca="1" si="20"/>
        <v>MP</v>
      </c>
      <c r="L33" s="50" t="str">
        <f t="shared" ca="1" si="20"/>
        <v>MP</v>
      </c>
      <c r="M33" s="50" t="str">
        <f t="shared" ca="1" si="20"/>
        <v>RC</v>
      </c>
      <c r="N33" s="50" t="str">
        <f t="shared" ca="1" si="20"/>
        <v>SO</v>
      </c>
      <c r="O33" s="50" t="str">
        <f t="shared" ca="1" si="20"/>
        <v>RC</v>
      </c>
      <c r="P33" s="51" t="str">
        <f t="shared" ca="1" si="20"/>
        <v>DP</v>
      </c>
      <c r="Q33" s="52" t="str">
        <f t="shared" ca="1" si="20"/>
        <v>RH</v>
      </c>
      <c r="R33" s="50" t="str">
        <f t="shared" ref="R33:AC54" ca="1" si="21">OFFSET(INDIRECT("DONNEES!"&amp;LEFT(ADDRESS(1,ROW()-30,4),LEN(ADDRESS(1,ROW()-30,4))-1)&amp;"33"),COLUMN()-2,0)</f>
        <v>JET</v>
      </c>
      <c r="S33" s="50" t="str">
        <f t="shared" ca="1" si="21"/>
        <v>JET</v>
      </c>
      <c r="T33" s="50" t="str">
        <f t="shared" ca="1" si="21"/>
        <v>PRU</v>
      </c>
      <c r="U33" s="50" t="str">
        <f t="shared" ca="1" si="21"/>
        <v>PRU</v>
      </c>
      <c r="V33" s="50" t="str">
        <f t="shared" ca="1" si="21"/>
        <v>PRU</v>
      </c>
      <c r="W33" s="51" t="str">
        <f t="shared" ca="1" si="21"/>
        <v>R</v>
      </c>
      <c r="X33" s="52" t="str">
        <f t="shared" ca="1" si="21"/>
        <v>RH</v>
      </c>
      <c r="Y33" s="50" t="str">
        <f t="shared" ca="1" si="21"/>
        <v>DP</v>
      </c>
      <c r="Z33" s="50" t="str">
        <f t="shared" ca="1" si="21"/>
        <v>DP</v>
      </c>
      <c r="AA33" s="50" t="str">
        <f t="shared" ca="1" si="21"/>
        <v>DP</v>
      </c>
      <c r="AB33" s="50" t="str">
        <f t="shared" ca="1" si="21"/>
        <v>DP</v>
      </c>
      <c r="AC33" s="50" t="str">
        <f t="shared" ca="1" si="21"/>
        <v>RC</v>
      </c>
      <c r="AD33" s="26"/>
      <c r="AE33" s="27"/>
      <c r="AF33" s="27"/>
      <c r="AG33" s="35"/>
      <c r="AH33" s="34" t="s">
        <v>120</v>
      </c>
      <c r="AI33" s="36">
        <f ca="1">SUM(AI4,AL33,AM33,AN33,-AK33)</f>
        <v>54</v>
      </c>
      <c r="AJ33" s="35"/>
      <c r="AK33" s="38">
        <f ca="1">COUNTIF(B33:AF33,"=rc")+COUNTIF(B33:AF33,"DPr")+COUNTIF(B33:AF33,"=Mir")</f>
        <v>3</v>
      </c>
      <c r="AL33" s="39">
        <f ca="1">CptTxt($B33:$AF33)</f>
        <v>1</v>
      </c>
      <c r="AM33" s="40">
        <f ca="1">SUM(AO33,-AM4)</f>
        <v>0</v>
      </c>
      <c r="AN33" s="44">
        <f ca="1">CptTxtCouleur3($B33:$AF33)</f>
        <v>0</v>
      </c>
      <c r="AO33" s="45">
        <f ca="1">1.5*MIN(SUM(AQ4,AQ33,),6)+2*MAX(SUM(AQ4,AQ33,)-6,0)</f>
        <v>9</v>
      </c>
      <c r="AQ33" s="39">
        <f ca="1">CptTxtCouleur2($B33:$AF33)</f>
        <v>0</v>
      </c>
      <c r="AR33" s="39">
        <f ca="1">SUM(AQ4,AQ33)</f>
        <v>6</v>
      </c>
    </row>
    <row r="34" spans="1:44" ht="20.100000000000001" customHeight="1">
      <c r="A34" s="34" t="str">
        <f>$A$5</f>
        <v>C</v>
      </c>
      <c r="B34" s="51" t="str">
        <f t="shared" ca="1" si="20"/>
        <v>MAE</v>
      </c>
      <c r="C34" s="52" t="str">
        <f t="shared" ca="1" si="20"/>
        <v>MAE</v>
      </c>
      <c r="D34" s="50" t="str">
        <f t="shared" ca="1" si="20"/>
        <v>MAE</v>
      </c>
      <c r="E34" s="50" t="str">
        <f t="shared" ca="1" si="20"/>
        <v>MAE</v>
      </c>
      <c r="F34" s="50" t="str">
        <f t="shared" ca="1" si="20"/>
        <v>MAE</v>
      </c>
      <c r="G34" s="50" t="str">
        <f t="shared" ca="1" si="20"/>
        <v>MAE</v>
      </c>
      <c r="H34" s="50" t="str">
        <f t="shared" ca="1" si="20"/>
        <v>MAE</v>
      </c>
      <c r="I34" s="51" t="str">
        <f t="shared" ca="1" si="20"/>
        <v>MAE</v>
      </c>
      <c r="J34" s="52" t="str">
        <f t="shared" ca="1" si="20"/>
        <v>MAE</v>
      </c>
      <c r="K34" s="50" t="str">
        <f t="shared" ca="1" si="20"/>
        <v>MAE</v>
      </c>
      <c r="L34" s="50" t="str">
        <f t="shared" ca="1" si="20"/>
        <v>MAE</v>
      </c>
      <c r="M34" s="50" t="str">
        <f t="shared" ca="1" si="20"/>
        <v>MAE</v>
      </c>
      <c r="N34" s="50" t="str">
        <f t="shared" ca="1" si="20"/>
        <v>MAE</v>
      </c>
      <c r="O34" s="50" t="str">
        <f t="shared" ca="1" si="20"/>
        <v>MAE</v>
      </c>
      <c r="P34" s="51" t="str">
        <f t="shared" ca="1" si="20"/>
        <v>MAE</v>
      </c>
      <c r="Q34" s="52" t="str">
        <f t="shared" ca="1" si="20"/>
        <v>MAE</v>
      </c>
      <c r="R34" s="50" t="str">
        <f t="shared" ca="1" si="21"/>
        <v>MAE</v>
      </c>
      <c r="S34" s="50" t="str">
        <f t="shared" ca="1" si="21"/>
        <v>MAE</v>
      </c>
      <c r="T34" s="50" t="str">
        <f t="shared" ca="1" si="21"/>
        <v>MAE</v>
      </c>
      <c r="U34" s="50" t="str">
        <f t="shared" ca="1" si="21"/>
        <v>MAE</v>
      </c>
      <c r="V34" s="50" t="str">
        <f t="shared" ca="1" si="21"/>
        <v>MAE</v>
      </c>
      <c r="W34" s="51" t="str">
        <f t="shared" ca="1" si="21"/>
        <v>MAE</v>
      </c>
      <c r="X34" s="52" t="str">
        <f t="shared" ca="1" si="21"/>
        <v>MAE</v>
      </c>
      <c r="Y34" s="50" t="str">
        <f t="shared" ca="1" si="21"/>
        <v>RC</v>
      </c>
      <c r="Z34" s="50" t="str">
        <f t="shared" ca="1" si="21"/>
        <v>RC</v>
      </c>
      <c r="AA34" s="50" t="str">
        <f t="shared" ca="1" si="21"/>
        <v>RC</v>
      </c>
      <c r="AB34" s="50" t="str">
        <f t="shared" ca="1" si="21"/>
        <v>RC</v>
      </c>
      <c r="AC34" s="50" t="str">
        <f t="shared" ca="1" si="21"/>
        <v>RC</v>
      </c>
      <c r="AD34" s="26"/>
      <c r="AE34" s="27"/>
      <c r="AF34" s="27"/>
      <c r="AG34" s="35"/>
      <c r="AH34" s="34" t="s">
        <v>121</v>
      </c>
      <c r="AI34" s="36">
        <f ca="1">SUM(AI5,AL34,AM34,AN34,-AK34)</f>
        <v>31</v>
      </c>
      <c r="AJ34" s="35"/>
      <c r="AK34" s="38">
        <f ca="1">COUNTIF(B34:AF34,"=rc")+COUNTIF(B34:AF34,"DPr")+COUNTIF(B34:AF34,"=Mir")</f>
        <v>5</v>
      </c>
      <c r="AL34" s="39">
        <f ca="1">CptTxt($B34:$AF34)</f>
        <v>0</v>
      </c>
      <c r="AM34" s="40">
        <f ca="1">SUM(AO34,-AM5)</f>
        <v>0</v>
      </c>
      <c r="AN34" s="44">
        <f ca="1">CptTxtCouleur3($B34:$AF34)</f>
        <v>0</v>
      </c>
      <c r="AO34" s="45">
        <f ca="1">1.5*MIN(SUM(AQ5,AQ34,),6)+2*MAX(SUM(AQ5,AQ34,)-6,0)</f>
        <v>0</v>
      </c>
      <c r="AQ34" s="39">
        <f ca="1">CptTxtCouleur2($B34:$AF34)</f>
        <v>0</v>
      </c>
      <c r="AR34" s="39">
        <f ca="1">SUM(AQ5,AQ34)</f>
        <v>0</v>
      </c>
    </row>
    <row r="35" spans="1:44" ht="20.100000000000001" customHeight="1">
      <c r="A35" s="34" t="str">
        <f>$A$6</f>
        <v>D</v>
      </c>
      <c r="B35" s="51" t="str">
        <f t="shared" ca="1" si="20"/>
        <v>MP</v>
      </c>
      <c r="C35" s="52" t="str">
        <f t="shared" ca="1" si="20"/>
        <v>RH</v>
      </c>
      <c r="D35" s="50" t="str">
        <f t="shared" ca="1" si="20"/>
        <v>RTT</v>
      </c>
      <c r="E35" s="50" t="str">
        <f t="shared" ca="1" si="20"/>
        <v>RTT</v>
      </c>
      <c r="F35" s="50" t="str">
        <f t="shared" ca="1" si="20"/>
        <v>MP</v>
      </c>
      <c r="G35" s="50" t="str">
        <f t="shared" ca="1" si="20"/>
        <v>MP</v>
      </c>
      <c r="H35" s="50" t="str">
        <f t="shared" ca="1" si="20"/>
        <v>MP</v>
      </c>
      <c r="I35" s="51" t="str">
        <f t="shared" ca="1" si="20"/>
        <v>R</v>
      </c>
      <c r="J35" s="52" t="str">
        <f t="shared" ca="1" si="20"/>
        <v>RH</v>
      </c>
      <c r="K35" s="50" t="str">
        <f t="shared" ca="1" si="20"/>
        <v>MP</v>
      </c>
      <c r="L35" s="50" t="str">
        <f t="shared" ca="1" si="20"/>
        <v>MP</v>
      </c>
      <c r="M35" s="50" t="str">
        <f t="shared" ca="1" si="20"/>
        <v>RC</v>
      </c>
      <c r="N35" s="50" t="str">
        <f t="shared" ca="1" si="20"/>
        <v>RC</v>
      </c>
      <c r="O35" s="50" t="str">
        <f t="shared" ca="1" si="20"/>
        <v>RC</v>
      </c>
      <c r="P35" s="51" t="str">
        <f t="shared" ca="1" si="20"/>
        <v>DP</v>
      </c>
      <c r="Q35" s="52" t="str">
        <f t="shared" ca="1" si="20"/>
        <v>RH</v>
      </c>
      <c r="R35" s="50" t="str">
        <f t="shared" ca="1" si="21"/>
        <v>JET</v>
      </c>
      <c r="S35" s="50" t="str">
        <f t="shared" ca="1" si="21"/>
        <v>JET</v>
      </c>
      <c r="T35" s="50" t="str">
        <f t="shared" ca="1" si="21"/>
        <v>PRU</v>
      </c>
      <c r="U35" s="50" t="str">
        <f t="shared" ca="1" si="21"/>
        <v>PRU</v>
      </c>
      <c r="V35" s="50" t="str">
        <f t="shared" ca="1" si="21"/>
        <v>PRU</v>
      </c>
      <c r="W35" s="51" t="str">
        <f t="shared" ca="1" si="21"/>
        <v>CA.</v>
      </c>
      <c r="X35" s="52" t="str">
        <f t="shared" ca="1" si="21"/>
        <v>CA.</v>
      </c>
      <c r="Y35" s="50" t="str">
        <f t="shared" ca="1" si="21"/>
        <v>CA</v>
      </c>
      <c r="Z35" s="50" t="str">
        <f t="shared" ca="1" si="21"/>
        <v>CA</v>
      </c>
      <c r="AA35" s="50" t="str">
        <f t="shared" ca="1" si="21"/>
        <v>CA</v>
      </c>
      <c r="AB35" s="50" t="str">
        <f t="shared" ca="1" si="21"/>
        <v>CA</v>
      </c>
      <c r="AC35" s="50" t="str">
        <f t="shared" ca="1" si="21"/>
        <v>CA</v>
      </c>
      <c r="AD35" s="26"/>
      <c r="AE35" s="27"/>
      <c r="AF35" s="27"/>
      <c r="AG35" s="35"/>
      <c r="AH35" s="34" t="s">
        <v>66</v>
      </c>
      <c r="AI35" s="36">
        <f ca="1">SUM(AI6,AL35,AM35,AN35,-AK35)</f>
        <v>6</v>
      </c>
      <c r="AJ35" s="35"/>
      <c r="AK35" s="38">
        <f ca="1">COUNTIF(B35:AF35,"=rc")+COUNTIF(B35:AF35,"DPr")+COUNTIF(B35:AF35,"=Mir")</f>
        <v>3</v>
      </c>
      <c r="AL35" s="39">
        <f ca="1">CptTxt($B35:$AF35)</f>
        <v>2</v>
      </c>
      <c r="AM35" s="40">
        <f ca="1">SUM(AO35,-AM6)</f>
        <v>0</v>
      </c>
      <c r="AN35" s="44">
        <f ca="1">CptTxtCouleur3($B35:$AF35)</f>
        <v>0</v>
      </c>
      <c r="AO35" s="45">
        <f ca="1">1.5*MIN(SUM(AQ6,AQ35,),6)+2*MAX(SUM(AQ6,AQ35,)-6,0)</f>
        <v>3</v>
      </c>
      <c r="AQ35" s="39">
        <f ca="1">CptTxtCouleur2($B35:$AF35)</f>
        <v>0</v>
      </c>
      <c r="AR35" s="39">
        <f ca="1">SUM(AQ6,AQ35)</f>
        <v>2</v>
      </c>
    </row>
    <row r="36" spans="1:44" ht="20.100000000000001" customHeight="1">
      <c r="A36" s="34" t="str">
        <f>$A$7</f>
        <v>E</v>
      </c>
      <c r="B36" s="51" t="str">
        <f t="shared" ca="1" si="20"/>
        <v>MP</v>
      </c>
      <c r="C36" s="52" t="str">
        <f t="shared" ca="1" si="20"/>
        <v>RH</v>
      </c>
      <c r="D36" s="50" t="str">
        <f t="shared" ca="1" si="20"/>
        <v>CS</v>
      </c>
      <c r="E36" s="50" t="str">
        <f t="shared" ca="1" si="20"/>
        <v>CS</v>
      </c>
      <c r="F36" s="50" t="str">
        <f t="shared" ca="1" si="20"/>
        <v>MP</v>
      </c>
      <c r="G36" s="50" t="str">
        <f t="shared" ca="1" si="20"/>
        <v>MP</v>
      </c>
      <c r="H36" s="50" t="str">
        <f t="shared" ca="1" si="20"/>
        <v>MP</v>
      </c>
      <c r="I36" s="51" t="str">
        <f t="shared" ca="1" si="20"/>
        <v>R</v>
      </c>
      <c r="J36" s="52" t="str">
        <f t="shared" ca="1" si="20"/>
        <v>RH</v>
      </c>
      <c r="K36" s="50" t="str">
        <f t="shared" ca="1" si="20"/>
        <v>RC</v>
      </c>
      <c r="L36" s="50" t="str">
        <f t="shared" ca="1" si="20"/>
        <v>MP</v>
      </c>
      <c r="M36" s="50" t="str">
        <f t="shared" ca="1" si="20"/>
        <v>CF</v>
      </c>
      <c r="N36" s="50" t="str">
        <f t="shared" ca="1" si="20"/>
        <v>SO-</v>
      </c>
      <c r="O36" s="50" t="str">
        <f t="shared" ca="1" si="20"/>
        <v>RTT</v>
      </c>
      <c r="P36" s="51" t="str">
        <f t="shared" ca="1" si="20"/>
        <v>CA.</v>
      </c>
      <c r="Q36" s="52" t="str">
        <f t="shared" ca="1" si="20"/>
        <v>CA.</v>
      </c>
      <c r="R36" s="50" t="str">
        <f t="shared" ca="1" si="21"/>
        <v>CA</v>
      </c>
      <c r="S36" s="50" t="str">
        <f t="shared" ca="1" si="21"/>
        <v>CA</v>
      </c>
      <c r="T36" s="50" t="str">
        <f t="shared" ca="1" si="21"/>
        <v>CA</v>
      </c>
      <c r="U36" s="50" t="str">
        <f t="shared" ca="1" si="21"/>
        <v>CA</v>
      </c>
      <c r="V36" s="50" t="str">
        <f t="shared" ca="1" si="21"/>
        <v>CA</v>
      </c>
      <c r="W36" s="51" t="str">
        <f t="shared" ca="1" si="21"/>
        <v>CA.</v>
      </c>
      <c r="X36" s="52" t="str">
        <f t="shared" ca="1" si="21"/>
        <v>CA.</v>
      </c>
      <c r="Y36" s="50" t="str">
        <f t="shared" ca="1" si="21"/>
        <v>CA</v>
      </c>
      <c r="Z36" s="50" t="str">
        <f t="shared" ca="1" si="21"/>
        <v>CA</v>
      </c>
      <c r="AA36" s="50" t="str">
        <f t="shared" ca="1" si="21"/>
        <v>CA</v>
      </c>
      <c r="AB36" s="50" t="str">
        <f t="shared" ca="1" si="21"/>
        <v>CA</v>
      </c>
      <c r="AC36" s="50" t="str">
        <f t="shared" ca="1" si="21"/>
        <v>CA</v>
      </c>
      <c r="AD36" s="26"/>
      <c r="AE36" s="27"/>
      <c r="AF36" s="27"/>
      <c r="AG36" s="35"/>
      <c r="AH36" s="34" t="s">
        <v>122</v>
      </c>
      <c r="AI36" s="36">
        <f ca="1">SUM(AI7,AL36,AM36,AN36,-AK36)</f>
        <v>4</v>
      </c>
      <c r="AJ36" s="35"/>
      <c r="AK36" s="38">
        <f ca="1">COUNTIF(B36:AF36,"=rc")+COUNTIF(B36:AF36,"DPr")+COUNTIF(B36:AF36,"=Mir")</f>
        <v>1</v>
      </c>
      <c r="AL36" s="39">
        <f ca="1">CptTxt($B36:$AF36)</f>
        <v>1</v>
      </c>
      <c r="AM36" s="40">
        <f ca="1">SUM(AO36,-AM7)</f>
        <v>0</v>
      </c>
      <c r="AN36" s="44">
        <f ca="1">CptTxtCouleur3($B36:$AF36)</f>
        <v>0</v>
      </c>
      <c r="AO36" s="45">
        <f ca="1">1.5*MIN(SUM(AQ7,AQ36,),6)+2*MAX(SUM(AQ7,AQ36,)-6,0)</f>
        <v>9</v>
      </c>
      <c r="AQ36" s="39">
        <f ca="1">CptTxtCouleur2($B36:$AF36)</f>
        <v>0</v>
      </c>
      <c r="AR36" s="39">
        <f ca="1">SUM(AQ7,AQ36)</f>
        <v>6</v>
      </c>
    </row>
    <row r="37" spans="1:44" ht="20.100000000000001" customHeight="1">
      <c r="A37" s="34" t="str">
        <f>$A$8</f>
        <v>F</v>
      </c>
      <c r="B37" s="51">
        <f t="shared" ca="1" si="20"/>
        <v>0</v>
      </c>
      <c r="C37" s="52">
        <f t="shared" ca="1" si="20"/>
        <v>0</v>
      </c>
      <c r="D37" s="50">
        <f t="shared" ca="1" si="20"/>
        <v>0</v>
      </c>
      <c r="E37" s="50">
        <f t="shared" ca="1" si="20"/>
        <v>0</v>
      </c>
      <c r="F37" s="50">
        <f t="shared" ca="1" si="20"/>
        <v>0</v>
      </c>
      <c r="G37" s="50">
        <f t="shared" ca="1" si="20"/>
        <v>0</v>
      </c>
      <c r="H37" s="50">
        <f t="shared" ca="1" si="20"/>
        <v>0</v>
      </c>
      <c r="I37" s="51">
        <f t="shared" ca="1" si="20"/>
        <v>0</v>
      </c>
      <c r="J37" s="52">
        <f t="shared" ca="1" si="20"/>
        <v>0</v>
      </c>
      <c r="K37" s="50">
        <f t="shared" ca="1" si="20"/>
        <v>0</v>
      </c>
      <c r="L37" s="50">
        <f t="shared" ca="1" si="20"/>
        <v>0</v>
      </c>
      <c r="M37" s="50">
        <f t="shared" ca="1" si="20"/>
        <v>0</v>
      </c>
      <c r="N37" s="50">
        <f t="shared" ca="1" si="20"/>
        <v>0</v>
      </c>
      <c r="O37" s="50">
        <f t="shared" ca="1" si="20"/>
        <v>0</v>
      </c>
      <c r="P37" s="51">
        <f t="shared" ca="1" si="20"/>
        <v>0</v>
      </c>
      <c r="Q37" s="52">
        <f t="shared" ca="1" si="20"/>
        <v>0</v>
      </c>
      <c r="R37" s="50">
        <f t="shared" ca="1" si="21"/>
        <v>0</v>
      </c>
      <c r="S37" s="50">
        <f t="shared" ca="1" si="21"/>
        <v>0</v>
      </c>
      <c r="T37" s="50">
        <f t="shared" ca="1" si="21"/>
        <v>0</v>
      </c>
      <c r="U37" s="50">
        <f t="shared" ca="1" si="21"/>
        <v>0</v>
      </c>
      <c r="V37" s="50">
        <f t="shared" ca="1" si="21"/>
        <v>0</v>
      </c>
      <c r="W37" s="51">
        <f t="shared" ca="1" si="21"/>
        <v>0</v>
      </c>
      <c r="X37" s="52">
        <f t="shared" ca="1" si="21"/>
        <v>0</v>
      </c>
      <c r="Y37" s="50">
        <f t="shared" ca="1" si="21"/>
        <v>0</v>
      </c>
      <c r="Z37" s="50">
        <f t="shared" ca="1" si="21"/>
        <v>0</v>
      </c>
      <c r="AA37" s="50">
        <f t="shared" ca="1" si="21"/>
        <v>0</v>
      </c>
      <c r="AB37" s="50">
        <f t="shared" ca="1" si="21"/>
        <v>0</v>
      </c>
      <c r="AC37" s="50">
        <f t="shared" ca="1" si="21"/>
        <v>0</v>
      </c>
      <c r="AD37" s="26"/>
      <c r="AE37" s="27"/>
      <c r="AF37" s="27"/>
      <c r="AG37" s="35"/>
      <c r="AH37" s="34" t="s">
        <v>123</v>
      </c>
      <c r="AI37" s="36">
        <f ca="1">SUM(AI8,AL37,AM37,AN37,-AK37)</f>
        <v>16</v>
      </c>
      <c r="AJ37" s="35"/>
      <c r="AK37" s="38">
        <f ca="1">COUNTIF(B37:AF37,"=rc")+COUNTIF(B37:AF37,"DPr")+COUNTIF(B37:AF37,"=Mir")</f>
        <v>0</v>
      </c>
      <c r="AL37" s="39">
        <f ca="1">CptTxt($B37:$AF37)</f>
        <v>0</v>
      </c>
      <c r="AM37" s="40">
        <f ca="1">SUM(AO37,-AM8)</f>
        <v>0</v>
      </c>
      <c r="AN37" s="44">
        <f ca="1">CptTxtCouleur3($B37:$AF37)</f>
        <v>0</v>
      </c>
      <c r="AO37" s="45">
        <f ca="1">1.5*MIN(SUM(AQ8,AQ37,),6)+2*MAX(SUM(AQ8,AQ37,)-6,0)</f>
        <v>0</v>
      </c>
      <c r="AQ37" s="39">
        <f ca="1">CptTxtCouleur2($B37:$AF37)</f>
        <v>0</v>
      </c>
      <c r="AR37" s="39">
        <f ca="1">SUM(AQ8,AQ37)</f>
        <v>0</v>
      </c>
    </row>
    <row r="38" spans="1:44" ht="20.100000000000001" customHeight="1">
      <c r="A38" s="34" t="str">
        <f>$A$9</f>
        <v>G</v>
      </c>
      <c r="B38" s="51" t="str">
        <f t="shared" ca="1" si="20"/>
        <v>MP</v>
      </c>
      <c r="C38" s="52" t="str">
        <f t="shared" ca="1" si="20"/>
        <v>RH</v>
      </c>
      <c r="D38" s="50" t="str">
        <f t="shared" ca="1" si="20"/>
        <v>RC</v>
      </c>
      <c r="E38" s="50" t="str">
        <f t="shared" ca="1" si="20"/>
        <v>RC</v>
      </c>
      <c r="F38" s="50" t="str">
        <f t="shared" ca="1" si="20"/>
        <v>MP</v>
      </c>
      <c r="G38" s="50" t="str">
        <f t="shared" ca="1" si="20"/>
        <v>MP</v>
      </c>
      <c r="H38" s="50" t="str">
        <f t="shared" ca="1" si="20"/>
        <v>MP</v>
      </c>
      <c r="I38" s="51" t="str">
        <f t="shared" ca="1" si="20"/>
        <v>R</v>
      </c>
      <c r="J38" s="52" t="str">
        <f t="shared" ca="1" si="20"/>
        <v>RH</v>
      </c>
      <c r="K38" s="50" t="str">
        <f t="shared" ca="1" si="20"/>
        <v>MP</v>
      </c>
      <c r="L38" s="50" t="str">
        <f t="shared" ca="1" si="20"/>
        <v>MP</v>
      </c>
      <c r="M38" s="50" t="str">
        <f t="shared" ca="1" si="20"/>
        <v>RC</v>
      </c>
      <c r="N38" s="50" t="str">
        <f t="shared" ca="1" si="20"/>
        <v>RC</v>
      </c>
      <c r="O38" s="50" t="str">
        <f t="shared" ca="1" si="20"/>
        <v>CF</v>
      </c>
      <c r="P38" s="51" t="str">
        <f t="shared" ca="1" si="20"/>
        <v>DP</v>
      </c>
      <c r="Q38" s="52" t="str">
        <f t="shared" ca="1" si="20"/>
        <v>RH</v>
      </c>
      <c r="R38" s="50" t="str">
        <f t="shared" ca="1" si="21"/>
        <v>JET</v>
      </c>
      <c r="S38" s="50" t="str">
        <f t="shared" ca="1" si="21"/>
        <v>JET</v>
      </c>
      <c r="T38" s="50" t="str">
        <f t="shared" ca="1" si="21"/>
        <v>PRU</v>
      </c>
      <c r="U38" s="50" t="str">
        <f t="shared" ca="1" si="21"/>
        <v>PRU</v>
      </c>
      <c r="V38" s="50" t="str">
        <f t="shared" ca="1" si="21"/>
        <v>PRU</v>
      </c>
      <c r="W38" s="51" t="str">
        <f t="shared" ca="1" si="21"/>
        <v>R</v>
      </c>
      <c r="X38" s="52" t="str">
        <f t="shared" ca="1" si="21"/>
        <v>RH</v>
      </c>
      <c r="Y38" s="50" t="str">
        <f t="shared" ca="1" si="21"/>
        <v>DP</v>
      </c>
      <c r="Z38" s="50" t="str">
        <f t="shared" ca="1" si="21"/>
        <v>DP</v>
      </c>
      <c r="AA38" s="50" t="str">
        <f t="shared" ca="1" si="21"/>
        <v>DP</v>
      </c>
      <c r="AB38" s="50" t="str">
        <f t="shared" ca="1" si="21"/>
        <v>DP</v>
      </c>
      <c r="AC38" s="50" t="str">
        <f t="shared" ca="1" si="21"/>
        <v>Am</v>
      </c>
      <c r="AD38" s="26"/>
      <c r="AE38" s="27"/>
      <c r="AF38" s="27"/>
      <c r="AG38" s="35"/>
      <c r="AH38" s="34" t="s">
        <v>124</v>
      </c>
      <c r="AI38" s="36">
        <f ca="1">SUM(AI9,AL38,AM38,AN38,-AK38)</f>
        <v>13</v>
      </c>
      <c r="AJ38" s="35"/>
      <c r="AK38" s="38">
        <f ca="1">COUNTIF(B38:AF38,"=rc")+COUNTIF(B38:AF38,"DPr")+COUNTIF(B38:AF38,"=Mir")</f>
        <v>4</v>
      </c>
      <c r="AL38" s="39">
        <f ca="1">CptTxt($B38:$AF38)</f>
        <v>2</v>
      </c>
      <c r="AM38" s="40">
        <f ca="1">SUM(AO38,-AM9)</f>
        <v>0</v>
      </c>
      <c r="AN38" s="44">
        <f ca="1">CptTxtCouleur3($B38:$AF38)</f>
        <v>0</v>
      </c>
      <c r="AO38" s="45">
        <f ca="1">1.5*MIN(SUM(AQ9,AQ38,),6)+2*MAX(SUM(AQ9,AQ38,)-6,0)</f>
        <v>0</v>
      </c>
      <c r="AQ38" s="39">
        <f ca="1">CptTxtCouleur2($B38:$AF38)</f>
        <v>0</v>
      </c>
      <c r="AR38" s="39">
        <f ca="1">SUM(AQ9,AQ38)</f>
        <v>0</v>
      </c>
    </row>
    <row r="39" spans="1:44" ht="20.100000000000001" customHeight="1">
      <c r="A39" s="34" t="str">
        <f>$A$10</f>
        <v>H</v>
      </c>
      <c r="B39" s="51" t="str">
        <f t="shared" ca="1" si="20"/>
        <v>MP</v>
      </c>
      <c r="C39" s="52" t="str">
        <f t="shared" ca="1" si="20"/>
        <v>RH</v>
      </c>
      <c r="D39" s="50" t="str">
        <f t="shared" ca="1" si="20"/>
        <v>RC</v>
      </c>
      <c r="E39" s="50" t="str">
        <f t="shared" ca="1" si="20"/>
        <v>RC</v>
      </c>
      <c r="F39" s="50" t="str">
        <f t="shared" ca="1" si="20"/>
        <v>MP</v>
      </c>
      <c r="G39" s="50" t="str">
        <f t="shared" ca="1" si="20"/>
        <v>MP</v>
      </c>
      <c r="H39" s="50" t="str">
        <f t="shared" ca="1" si="20"/>
        <v>MP</v>
      </c>
      <c r="I39" s="51" t="str">
        <f t="shared" ca="1" si="20"/>
        <v>R</v>
      </c>
      <c r="J39" s="52" t="str">
        <f t="shared" ca="1" si="20"/>
        <v>RH</v>
      </c>
      <c r="K39" s="50" t="str">
        <f t="shared" ca="1" si="20"/>
        <v>MP</v>
      </c>
      <c r="L39" s="50" t="str">
        <f t="shared" ca="1" si="20"/>
        <v>MP</v>
      </c>
      <c r="M39" s="50" t="str">
        <f t="shared" ca="1" si="20"/>
        <v>SO</v>
      </c>
      <c r="N39" s="50" t="str">
        <f t="shared" ca="1" si="20"/>
        <v>RC</v>
      </c>
      <c r="O39" s="50" t="str">
        <f t="shared" ca="1" si="20"/>
        <v>RC</v>
      </c>
      <c r="P39" s="51" t="str">
        <f t="shared" ca="1" si="20"/>
        <v>DP</v>
      </c>
      <c r="Q39" s="52" t="str">
        <f t="shared" ca="1" si="20"/>
        <v>RH</v>
      </c>
      <c r="R39" s="50" t="str">
        <f t="shared" ca="1" si="21"/>
        <v>JET</v>
      </c>
      <c r="S39" s="50" t="str">
        <f t="shared" ca="1" si="21"/>
        <v>JET</v>
      </c>
      <c r="T39" s="50" t="str">
        <f t="shared" ca="1" si="21"/>
        <v>PRU</v>
      </c>
      <c r="U39" s="50" t="str">
        <f t="shared" ca="1" si="21"/>
        <v>PRU</v>
      </c>
      <c r="V39" s="50" t="str">
        <f t="shared" ca="1" si="21"/>
        <v>PRU</v>
      </c>
      <c r="W39" s="51" t="str">
        <f t="shared" ca="1" si="21"/>
        <v>R</v>
      </c>
      <c r="X39" s="52" t="str">
        <f t="shared" ca="1" si="21"/>
        <v>RH</v>
      </c>
      <c r="Y39" s="50" t="str">
        <f t="shared" ca="1" si="21"/>
        <v>DP</v>
      </c>
      <c r="Z39" s="50" t="str">
        <f t="shared" ca="1" si="21"/>
        <v>DP</v>
      </c>
      <c r="AA39" s="50" t="str">
        <f t="shared" ca="1" si="21"/>
        <v>DP</v>
      </c>
      <c r="AB39" s="50" t="str">
        <f t="shared" ca="1" si="21"/>
        <v>DP</v>
      </c>
      <c r="AC39" s="50" t="str">
        <f t="shared" ca="1" si="21"/>
        <v>SO</v>
      </c>
      <c r="AD39" s="26"/>
      <c r="AE39" s="27"/>
      <c r="AF39" s="27"/>
      <c r="AG39" s="35"/>
      <c r="AH39" s="34" t="s">
        <v>125</v>
      </c>
      <c r="AI39" s="36">
        <f ca="1">SUM(AI10,AL39,AM39,AN39,-AK39)</f>
        <v>8</v>
      </c>
      <c r="AJ39" s="35"/>
      <c r="AK39" s="38">
        <f ca="1">COUNTIF(B39:AF39,"=rc")+COUNTIF(B39:AF39,"DPr")+COUNTIF(B39:AF39,"=Mir")</f>
        <v>4</v>
      </c>
      <c r="AL39" s="39">
        <f ca="1">CptTxt($B39:$AF39)</f>
        <v>2</v>
      </c>
      <c r="AM39" s="40">
        <f ca="1">SUM(AO39,-AM10)</f>
        <v>0</v>
      </c>
      <c r="AN39" s="44">
        <f ca="1">CptTxtCouleur3($B39:$AF39)</f>
        <v>0</v>
      </c>
      <c r="AO39" s="45">
        <f ca="1">1.5*MIN(SUM(AQ10,AQ39,),6)+2*MAX(SUM(AQ10,AQ39,)-6,0)</f>
        <v>0</v>
      </c>
      <c r="AQ39" s="39">
        <f ca="1">CptTxtCouleur2($B39:$AF39)</f>
        <v>0</v>
      </c>
      <c r="AR39" s="39">
        <f ca="1">SUM(AQ10,AQ39)</f>
        <v>0</v>
      </c>
    </row>
    <row r="40" spans="1:44" ht="20.100000000000001" customHeight="1">
      <c r="A40" s="34" t="str">
        <f>$A$11</f>
        <v>I</v>
      </c>
      <c r="B40" s="51" t="str">
        <f t="shared" ca="1" si="20"/>
        <v>MP</v>
      </c>
      <c r="C40" s="52" t="str">
        <f t="shared" ca="1" si="20"/>
        <v>RH</v>
      </c>
      <c r="D40" s="50" t="str">
        <f t="shared" ca="1" si="20"/>
        <v>Am</v>
      </c>
      <c r="E40" s="50" t="str">
        <f t="shared" ca="1" si="20"/>
        <v>RTT</v>
      </c>
      <c r="F40" s="50" t="str">
        <f t="shared" ca="1" si="20"/>
        <v>MP</v>
      </c>
      <c r="G40" s="50" t="str">
        <f t="shared" ca="1" si="20"/>
        <v>MP</v>
      </c>
      <c r="H40" s="50" t="str">
        <f t="shared" ca="1" si="20"/>
        <v>MP</v>
      </c>
      <c r="I40" s="51" t="str">
        <f t="shared" ca="1" si="20"/>
        <v>R</v>
      </c>
      <c r="J40" s="52" t="str">
        <f t="shared" ca="1" si="20"/>
        <v>RH</v>
      </c>
      <c r="K40" s="50" t="str">
        <f t="shared" ca="1" si="20"/>
        <v>MP</v>
      </c>
      <c r="L40" s="50" t="str">
        <f t="shared" ca="1" si="20"/>
        <v>MP</v>
      </c>
      <c r="M40" s="50" t="str">
        <f t="shared" ca="1" si="20"/>
        <v>MI</v>
      </c>
      <c r="N40" s="50" t="str">
        <f t="shared" ca="1" si="20"/>
        <v>Mat</v>
      </c>
      <c r="O40" s="50" t="str">
        <f t="shared" ca="1" si="20"/>
        <v>Nuit</v>
      </c>
      <c r="P40" s="51" t="str">
        <f t="shared" ca="1" si="20"/>
        <v>DP</v>
      </c>
      <c r="Q40" s="52" t="str">
        <f t="shared" ca="1" si="20"/>
        <v>RH</v>
      </c>
      <c r="R40" s="50" t="str">
        <f t="shared" ca="1" si="21"/>
        <v>JET</v>
      </c>
      <c r="S40" s="50" t="str">
        <f t="shared" ca="1" si="21"/>
        <v>JET</v>
      </c>
      <c r="T40" s="50" t="str">
        <f t="shared" ca="1" si="21"/>
        <v>PRU</v>
      </c>
      <c r="U40" s="50" t="str">
        <f t="shared" ca="1" si="21"/>
        <v>PRU</v>
      </c>
      <c r="V40" s="50" t="str">
        <f t="shared" ca="1" si="21"/>
        <v>PRU</v>
      </c>
      <c r="W40" s="51" t="str">
        <f t="shared" ca="1" si="21"/>
        <v>R</v>
      </c>
      <c r="X40" s="52" t="str">
        <f t="shared" ca="1" si="21"/>
        <v>RH</v>
      </c>
      <c r="Y40" s="50" t="str">
        <f t="shared" ca="1" si="21"/>
        <v>DP</v>
      </c>
      <c r="Z40" s="50" t="str">
        <f t="shared" ca="1" si="21"/>
        <v>DP</v>
      </c>
      <c r="AA40" s="50" t="str">
        <f t="shared" ca="1" si="21"/>
        <v>DP</v>
      </c>
      <c r="AB40" s="50" t="str">
        <f t="shared" ca="1" si="21"/>
        <v>DP</v>
      </c>
      <c r="AC40" s="50" t="str">
        <f t="shared" ca="1" si="21"/>
        <v>Am</v>
      </c>
      <c r="AD40" s="26"/>
      <c r="AE40" s="27"/>
      <c r="AF40" s="27"/>
      <c r="AG40" s="35"/>
      <c r="AH40" s="34" t="s">
        <v>126</v>
      </c>
      <c r="AI40" s="36">
        <f ca="1">SUM(AI11,AL40,AM40,AN40,-AK40)</f>
        <v>7</v>
      </c>
      <c r="AJ40" s="35"/>
      <c r="AK40" s="38">
        <f ca="1">COUNTIF(B40:AF40,"=rc")+COUNTIF(B40:AF40,"DPr")+COUNTIF(B40:AF40,"=Mir")</f>
        <v>0</v>
      </c>
      <c r="AL40" s="39">
        <f ca="1">CptTxt($B40:$AF40)</f>
        <v>2</v>
      </c>
      <c r="AM40" s="40">
        <f ca="1">SUM(AO40,-AM11)</f>
        <v>0</v>
      </c>
      <c r="AN40" s="44">
        <f ca="1">CptTxtCouleur3($B40:$AF40)</f>
        <v>0</v>
      </c>
      <c r="AO40" s="45">
        <f ca="1">1.5*MIN(SUM(AQ11,AQ40,),6)+2*MAX(SUM(AQ11,AQ40,)-6,0)</f>
        <v>9</v>
      </c>
      <c r="AQ40" s="39">
        <f ca="1">CptTxtCouleur2($B40:$AF40)</f>
        <v>0</v>
      </c>
      <c r="AR40" s="39">
        <f ca="1">SUM(AQ11,AQ40)</f>
        <v>6</v>
      </c>
    </row>
    <row r="41" spans="1:44" ht="20.100000000000001" customHeight="1">
      <c r="A41" s="34" t="str">
        <f>$A$12</f>
        <v>J</v>
      </c>
      <c r="B41" s="51" t="str">
        <f t="shared" ca="1" si="20"/>
        <v>MP</v>
      </c>
      <c r="C41" s="52" t="str">
        <f t="shared" ca="1" si="20"/>
        <v>RH</v>
      </c>
      <c r="D41" s="50" t="str">
        <f t="shared" ca="1" si="20"/>
        <v>RC</v>
      </c>
      <c r="E41" s="50" t="str">
        <f t="shared" ca="1" si="20"/>
        <v>RC</v>
      </c>
      <c r="F41" s="50" t="str">
        <f t="shared" ca="1" si="20"/>
        <v>MP</v>
      </c>
      <c r="G41" s="50" t="str">
        <f t="shared" ca="1" si="20"/>
        <v>MP</v>
      </c>
      <c r="H41" s="50" t="str">
        <f t="shared" ca="1" si="20"/>
        <v>CM</v>
      </c>
      <c r="I41" s="51" t="str">
        <f t="shared" ca="1" si="20"/>
        <v>R</v>
      </c>
      <c r="J41" s="52" t="str">
        <f t="shared" ca="1" si="20"/>
        <v>RH</v>
      </c>
      <c r="K41" s="50" t="str">
        <f t="shared" ca="1" si="20"/>
        <v>MP</v>
      </c>
      <c r="L41" s="50" t="str">
        <f t="shared" ca="1" si="20"/>
        <v>MP</v>
      </c>
      <c r="M41" s="50" t="str">
        <f t="shared" ca="1" si="20"/>
        <v>Am</v>
      </c>
      <c r="N41" s="50" t="str">
        <f t="shared" ca="1" si="20"/>
        <v>RC</v>
      </c>
      <c r="O41" s="50" t="str">
        <f t="shared" ca="1" si="20"/>
        <v>RC</v>
      </c>
      <c r="P41" s="51" t="str">
        <f t="shared" ca="1" si="20"/>
        <v>DP</v>
      </c>
      <c r="Q41" s="52" t="str">
        <f t="shared" ca="1" si="20"/>
        <v>Am</v>
      </c>
      <c r="R41" s="50" t="str">
        <f t="shared" ca="1" si="21"/>
        <v>Mat</v>
      </c>
      <c r="S41" s="50" t="str">
        <f t="shared" ca="1" si="21"/>
        <v>Nuit</v>
      </c>
      <c r="T41" s="50" t="str">
        <f t="shared" ca="1" si="21"/>
        <v>COB</v>
      </c>
      <c r="U41" s="50" t="str">
        <f t="shared" ca="1" si="21"/>
        <v>COB</v>
      </c>
      <c r="V41" s="50" t="str">
        <f t="shared" ca="1" si="21"/>
        <v>COB</v>
      </c>
      <c r="W41" s="51" t="str">
        <f t="shared" ca="1" si="21"/>
        <v>COB</v>
      </c>
      <c r="X41" s="52" t="str">
        <f t="shared" ca="1" si="21"/>
        <v>COB</v>
      </c>
      <c r="Y41" s="50" t="str">
        <f t="shared" ca="1" si="21"/>
        <v>COB</v>
      </c>
      <c r="Z41" s="50" t="str">
        <f t="shared" ca="1" si="21"/>
        <v>COB</v>
      </c>
      <c r="AA41" s="50" t="str">
        <f t="shared" ca="1" si="21"/>
        <v>COB</v>
      </c>
      <c r="AB41" s="50" t="str">
        <f t="shared" ca="1" si="21"/>
        <v>COB</v>
      </c>
      <c r="AC41" s="50" t="str">
        <f t="shared" ca="1" si="21"/>
        <v>COB</v>
      </c>
      <c r="AD41" s="26"/>
      <c r="AE41" s="27"/>
      <c r="AF41" s="27"/>
      <c r="AG41" s="35"/>
      <c r="AH41" s="34" t="s">
        <v>63</v>
      </c>
      <c r="AI41" s="36">
        <f ca="1">SUM(AI12,AL41,AM41,AN41,-AK41)</f>
        <v>33</v>
      </c>
      <c r="AJ41" s="35"/>
      <c r="AK41" s="38">
        <f ca="1">COUNTIF(B41:AF41,"=rc")+COUNTIF(B41:AF41,"DPr")+COUNTIF(B41:AF41,"=Mir")</f>
        <v>4</v>
      </c>
      <c r="AL41" s="39">
        <f ca="1">CptTxt($B41:$AF41)</f>
        <v>2</v>
      </c>
      <c r="AM41" s="40">
        <f ca="1">SUM(AO41,-AM12)</f>
        <v>0</v>
      </c>
      <c r="AN41" s="44">
        <f ca="1">CptTxtCouleur3($B41:$AF41)</f>
        <v>2</v>
      </c>
      <c r="AO41" s="45">
        <f ca="1">1.5*MIN(SUM(AQ12,AQ41,),6)+2*MAX(SUM(AQ12,AQ41,)-6,0)</f>
        <v>6</v>
      </c>
      <c r="AQ41" s="39">
        <f ca="1">CptTxtCouleur2($B41:$AF41)</f>
        <v>0</v>
      </c>
      <c r="AR41" s="39">
        <f ca="1">SUM(AQ12,AQ41)</f>
        <v>4</v>
      </c>
    </row>
    <row r="42" spans="1:44" ht="20.100000000000001" customHeight="1">
      <c r="A42" s="34" t="str">
        <f>$A$13</f>
        <v>K</v>
      </c>
      <c r="B42" s="51">
        <f t="shared" ca="1" si="20"/>
        <v>0</v>
      </c>
      <c r="C42" s="52">
        <f t="shared" ca="1" si="20"/>
        <v>0</v>
      </c>
      <c r="D42" s="50">
        <f t="shared" ca="1" si="20"/>
        <v>0</v>
      </c>
      <c r="E42" s="50">
        <f t="shared" ca="1" si="20"/>
        <v>0</v>
      </c>
      <c r="F42" s="50">
        <f t="shared" ca="1" si="20"/>
        <v>0</v>
      </c>
      <c r="G42" s="50">
        <f t="shared" ca="1" si="20"/>
        <v>0</v>
      </c>
      <c r="H42" s="50">
        <f t="shared" ca="1" si="20"/>
        <v>0</v>
      </c>
      <c r="I42" s="51">
        <f t="shared" ca="1" si="20"/>
        <v>0</v>
      </c>
      <c r="J42" s="52">
        <f t="shared" ca="1" si="20"/>
        <v>0</v>
      </c>
      <c r="K42" s="50">
        <f t="shared" ca="1" si="20"/>
        <v>0</v>
      </c>
      <c r="L42" s="50">
        <f t="shared" ca="1" si="20"/>
        <v>0</v>
      </c>
      <c r="M42" s="50">
        <f t="shared" ca="1" si="20"/>
        <v>0</v>
      </c>
      <c r="N42" s="50">
        <f t="shared" ca="1" si="20"/>
        <v>0</v>
      </c>
      <c r="O42" s="50">
        <f t="shared" ca="1" si="20"/>
        <v>0</v>
      </c>
      <c r="P42" s="51">
        <f t="shared" ca="1" si="20"/>
        <v>0</v>
      </c>
      <c r="Q42" s="52">
        <f t="shared" ca="1" si="20"/>
        <v>0</v>
      </c>
      <c r="R42" s="50">
        <f t="shared" ca="1" si="21"/>
        <v>0</v>
      </c>
      <c r="S42" s="50">
        <f t="shared" ca="1" si="21"/>
        <v>0</v>
      </c>
      <c r="T42" s="50">
        <f t="shared" ca="1" si="21"/>
        <v>0</v>
      </c>
      <c r="U42" s="50">
        <f t="shared" ca="1" si="21"/>
        <v>0</v>
      </c>
      <c r="V42" s="50">
        <f t="shared" ca="1" si="21"/>
        <v>0</v>
      </c>
      <c r="W42" s="51">
        <f t="shared" ca="1" si="21"/>
        <v>0</v>
      </c>
      <c r="X42" s="52">
        <f t="shared" ca="1" si="21"/>
        <v>0</v>
      </c>
      <c r="Y42" s="50">
        <f t="shared" ca="1" si="21"/>
        <v>0</v>
      </c>
      <c r="Z42" s="50">
        <f t="shared" ca="1" si="21"/>
        <v>0</v>
      </c>
      <c r="AA42" s="50">
        <f t="shared" ca="1" si="21"/>
        <v>0</v>
      </c>
      <c r="AB42" s="50">
        <f t="shared" ca="1" si="21"/>
        <v>0</v>
      </c>
      <c r="AC42" s="50">
        <f t="shared" ca="1" si="21"/>
        <v>0</v>
      </c>
      <c r="AD42" s="26"/>
      <c r="AE42" s="27"/>
      <c r="AF42" s="27"/>
      <c r="AG42" s="35"/>
      <c r="AH42" s="34" t="s">
        <v>127</v>
      </c>
      <c r="AI42" s="36">
        <f ca="1">SUM(AI13,AL42,AM42,AN42,-AK42)</f>
        <v>9</v>
      </c>
      <c r="AJ42" s="35"/>
      <c r="AK42" s="38">
        <f ca="1">COUNTIF(B42:AF42,"=rc")+COUNTIF(B42:AF42,"DPr")+COUNTIF(B42:AF42,"=Mir")</f>
        <v>0</v>
      </c>
      <c r="AL42" s="39">
        <f ca="1">CptTxt($B42:$AF42)</f>
        <v>0</v>
      </c>
      <c r="AM42" s="40">
        <f ca="1">SUM(AO42,-AM13)</f>
        <v>0</v>
      </c>
      <c r="AN42" s="44">
        <f ca="1">CptTxtCouleur3($B42:$AF42)</f>
        <v>0</v>
      </c>
      <c r="AO42" s="45">
        <f ca="1">1.5*MIN(SUM(AQ13,AQ42,),6)+2*MAX(SUM(AQ13,AQ42,)-6,0)</f>
        <v>0</v>
      </c>
      <c r="AQ42" s="39">
        <f ca="1">CptTxtCouleur2($B42:$AF42)</f>
        <v>0</v>
      </c>
      <c r="AR42" s="39">
        <f ca="1">SUM(AQ13,AQ42)</f>
        <v>0</v>
      </c>
    </row>
    <row r="43" spans="1:44" ht="20.100000000000001" customHeight="1">
      <c r="A43" s="34" t="str">
        <f>$A$14</f>
        <v>L</v>
      </c>
      <c r="B43" s="51" t="str">
        <f t="shared" ca="1" si="20"/>
        <v>MP</v>
      </c>
      <c r="C43" s="52" t="str">
        <f t="shared" ca="1" si="20"/>
        <v>RH</v>
      </c>
      <c r="D43" s="50" t="str">
        <f t="shared" ca="1" si="20"/>
        <v>RC</v>
      </c>
      <c r="E43" s="50" t="str">
        <f t="shared" ca="1" si="20"/>
        <v>Am</v>
      </c>
      <c r="F43" s="50" t="str">
        <f t="shared" ca="1" si="20"/>
        <v>Mat</v>
      </c>
      <c r="G43" s="50" t="str">
        <f t="shared" ca="1" si="20"/>
        <v>Nuit</v>
      </c>
      <c r="H43" s="50" t="str">
        <f t="shared" ca="1" si="20"/>
        <v>RC</v>
      </c>
      <c r="I43" s="51" t="str">
        <f t="shared" ca="1" si="20"/>
        <v>Am</v>
      </c>
      <c r="J43" s="52" t="str">
        <f t="shared" ca="1" si="20"/>
        <v>Mat</v>
      </c>
      <c r="K43" s="50" t="str">
        <f t="shared" ca="1" si="20"/>
        <v>Nuit</v>
      </c>
      <c r="L43" s="50" t="str">
        <f t="shared" ca="1" si="20"/>
        <v>MP</v>
      </c>
      <c r="M43" s="50" t="str">
        <f t="shared" ca="1" si="20"/>
        <v>RC</v>
      </c>
      <c r="N43" s="50" t="str">
        <f t="shared" ca="1" si="20"/>
        <v>RC</v>
      </c>
      <c r="O43" s="50" t="str">
        <f t="shared" ca="1" si="20"/>
        <v>RC</v>
      </c>
      <c r="P43" s="51" t="str">
        <f t="shared" ca="1" si="20"/>
        <v>DP</v>
      </c>
      <c r="Q43" s="52" t="str">
        <f t="shared" ca="1" si="20"/>
        <v>RH</v>
      </c>
      <c r="R43" s="50" t="str">
        <f t="shared" ca="1" si="21"/>
        <v>SO-</v>
      </c>
      <c r="S43" s="50" t="str">
        <f t="shared" ca="1" si="21"/>
        <v>JET</v>
      </c>
      <c r="T43" s="50" t="str">
        <f t="shared" ca="1" si="21"/>
        <v>PRU</v>
      </c>
      <c r="U43" s="50" t="str">
        <f t="shared" ca="1" si="21"/>
        <v>PRU</v>
      </c>
      <c r="V43" s="50" t="str">
        <f t="shared" ca="1" si="21"/>
        <v>PRU</v>
      </c>
      <c r="W43" s="51" t="str">
        <f t="shared" ca="1" si="21"/>
        <v>R</v>
      </c>
      <c r="X43" s="52" t="str">
        <f t="shared" ca="1" si="21"/>
        <v>RH</v>
      </c>
      <c r="Y43" s="50" t="str">
        <f t="shared" ca="1" si="21"/>
        <v>DP</v>
      </c>
      <c r="Z43" s="50" t="str">
        <f t="shared" ca="1" si="21"/>
        <v>DP</v>
      </c>
      <c r="AA43" s="50" t="str">
        <f t="shared" ca="1" si="21"/>
        <v>DP</v>
      </c>
      <c r="AB43" s="50" t="str">
        <f t="shared" ca="1" si="21"/>
        <v>DP</v>
      </c>
      <c r="AC43" s="50" t="str">
        <f t="shared" ca="1" si="21"/>
        <v>Am</v>
      </c>
      <c r="AD43" s="26"/>
      <c r="AE43" s="27"/>
      <c r="AF43" s="27"/>
      <c r="AG43" s="35"/>
      <c r="AH43" s="34" t="s">
        <v>65</v>
      </c>
      <c r="AI43" s="36">
        <f ca="1">SUM(AI14,AL43,AM43,AN43,-AK43)</f>
        <v>1</v>
      </c>
      <c r="AJ43" s="35"/>
      <c r="AK43" s="38">
        <f ca="1">COUNTIF(B43:AF43,"=rc")+COUNTIF(B43:AF43,"DPr")+COUNTIF(B43:AF43,"=Mir")</f>
        <v>5</v>
      </c>
      <c r="AL43" s="39">
        <f ca="1">CptTxt($B43:$AF43)</f>
        <v>3</v>
      </c>
      <c r="AM43" s="40">
        <f ca="1">SUM(AO43,-AM14)</f>
        <v>0</v>
      </c>
      <c r="AN43" s="44">
        <f ca="1">CptTxtCouleur3($B43:$AF43)</f>
        <v>2</v>
      </c>
      <c r="AO43" s="45">
        <f ca="1">1.5*MIN(SUM(AQ14,AQ43,),6)+2*MAX(SUM(AQ14,AQ43,)-6,0)</f>
        <v>0</v>
      </c>
      <c r="AQ43" s="39">
        <f ca="1">CptTxtCouleur2($B43:$AF43)</f>
        <v>0</v>
      </c>
      <c r="AR43" s="39">
        <f ca="1">SUM(AQ14,AQ43)</f>
        <v>0</v>
      </c>
    </row>
    <row r="44" spans="1:44" ht="20.100000000000001" customHeight="1">
      <c r="A44" s="34" t="str">
        <f>$A$15</f>
        <v>M</v>
      </c>
      <c r="B44" s="51" t="str">
        <f t="shared" ca="1" si="20"/>
        <v>MP</v>
      </c>
      <c r="C44" s="52" t="str">
        <f t="shared" ca="1" si="20"/>
        <v>RH</v>
      </c>
      <c r="D44" s="50" t="str">
        <f t="shared" ca="1" si="20"/>
        <v>CF</v>
      </c>
      <c r="E44" s="50" t="str">
        <f t="shared" ca="1" si="20"/>
        <v>RTT</v>
      </c>
      <c r="F44" s="50" t="str">
        <f t="shared" ca="1" si="20"/>
        <v>MP</v>
      </c>
      <c r="G44" s="50" t="str">
        <f t="shared" ca="1" si="20"/>
        <v>MP</v>
      </c>
      <c r="H44" s="50" t="str">
        <f t="shared" ca="1" si="20"/>
        <v>MP</v>
      </c>
      <c r="I44" s="51" t="str">
        <f t="shared" ca="1" si="20"/>
        <v>Am</v>
      </c>
      <c r="J44" s="52" t="str">
        <f t="shared" ca="1" si="20"/>
        <v>Mat</v>
      </c>
      <c r="K44" s="50" t="str">
        <f t="shared" ca="1" si="20"/>
        <v>Nuit</v>
      </c>
      <c r="L44" s="50" t="str">
        <f t="shared" ca="1" si="20"/>
        <v>RC</v>
      </c>
      <c r="M44" s="50" t="str">
        <f t="shared" ca="1" si="20"/>
        <v>RC</v>
      </c>
      <c r="N44" s="50" t="str">
        <f t="shared" ca="1" si="20"/>
        <v>CF</v>
      </c>
      <c r="O44" s="50" t="str">
        <f t="shared" ca="1" si="20"/>
        <v>RTT</v>
      </c>
      <c r="P44" s="51" t="str">
        <f t="shared" ca="1" si="20"/>
        <v>MP</v>
      </c>
      <c r="Q44" s="52" t="str">
        <f t="shared" ca="1" si="20"/>
        <v>RH</v>
      </c>
      <c r="R44" s="50" t="str">
        <f t="shared" ca="1" si="21"/>
        <v>JET</v>
      </c>
      <c r="S44" s="50" t="str">
        <f t="shared" ca="1" si="21"/>
        <v>JET</v>
      </c>
      <c r="T44" s="50" t="str">
        <f t="shared" ca="1" si="21"/>
        <v>PRU</v>
      </c>
      <c r="U44" s="50" t="str">
        <f t="shared" ca="1" si="21"/>
        <v>PRU</v>
      </c>
      <c r="V44" s="50" t="str">
        <f t="shared" ca="1" si="21"/>
        <v>PRU</v>
      </c>
      <c r="W44" s="51" t="str">
        <f t="shared" ca="1" si="21"/>
        <v>R</v>
      </c>
      <c r="X44" s="52" t="str">
        <f t="shared" ca="1" si="21"/>
        <v>RH</v>
      </c>
      <c r="Y44" s="50" t="str">
        <f t="shared" ca="1" si="21"/>
        <v>DP</v>
      </c>
      <c r="Z44" s="50" t="str">
        <f t="shared" ca="1" si="21"/>
        <v>DP</v>
      </c>
      <c r="AA44" s="50" t="str">
        <f t="shared" ca="1" si="21"/>
        <v>DP</v>
      </c>
      <c r="AB44" s="50" t="str">
        <f t="shared" ca="1" si="21"/>
        <v>DP</v>
      </c>
      <c r="AC44" s="50" t="str">
        <f t="shared" ca="1" si="21"/>
        <v>RC</v>
      </c>
      <c r="AD44" s="26"/>
      <c r="AE44" s="27"/>
      <c r="AF44" s="27"/>
      <c r="AG44" s="35"/>
      <c r="AH44" s="34" t="s">
        <v>64</v>
      </c>
      <c r="AI44" s="36">
        <f ca="1">SUM(AI15,AL44,AM44,AN44,-AK44)</f>
        <v>38</v>
      </c>
      <c r="AJ44" s="35"/>
      <c r="AK44" s="38">
        <f ca="1">COUNTIF(B44:AF44,"=rc")+COUNTIF(B44:AF44,"DPr")+COUNTIF(B44:AF44,"=Mir")</f>
        <v>3</v>
      </c>
      <c r="AL44" s="39">
        <f ca="1">CptTxt($B44:$AF44)</f>
        <v>3</v>
      </c>
      <c r="AM44" s="40">
        <f ca="1">SUM(AO44,-AM15)</f>
        <v>0</v>
      </c>
      <c r="AN44" s="44">
        <f ca="1">CptTxtCouleur3($B44:$AF44)</f>
        <v>2</v>
      </c>
      <c r="AO44" s="45">
        <f ca="1">1.5*MIN(SUM(AQ15,AQ44,),6)+2*MAX(SUM(AQ15,AQ44,)-6,0)</f>
        <v>3</v>
      </c>
      <c r="AQ44" s="39">
        <f ca="1">CptTxtCouleur2($B44:$AF44)</f>
        <v>0</v>
      </c>
      <c r="AR44" s="39">
        <f ca="1">SUM(AQ15,AQ44)</f>
        <v>2</v>
      </c>
    </row>
    <row r="45" spans="1:44" ht="20.100000000000001" customHeight="1">
      <c r="A45" s="34" t="str">
        <f>$A$16</f>
        <v>N</v>
      </c>
      <c r="B45" s="51" t="str">
        <f t="shared" ca="1" si="20"/>
        <v>COB</v>
      </c>
      <c r="C45" s="52" t="str">
        <f t="shared" ca="1" si="20"/>
        <v>COB</v>
      </c>
      <c r="D45" s="50" t="str">
        <f t="shared" ca="1" si="20"/>
        <v>COB</v>
      </c>
      <c r="E45" s="50" t="str">
        <f t="shared" ca="1" si="20"/>
        <v>COB</v>
      </c>
      <c r="F45" s="50" t="str">
        <f t="shared" ca="1" si="20"/>
        <v>COB</v>
      </c>
      <c r="G45" s="50" t="str">
        <f t="shared" ca="1" si="20"/>
        <v>COB</v>
      </c>
      <c r="H45" s="50" t="str">
        <f t="shared" ca="1" si="20"/>
        <v>COB</v>
      </c>
      <c r="I45" s="51" t="str">
        <f t="shared" ca="1" si="20"/>
        <v>COB</v>
      </c>
      <c r="J45" s="52" t="str">
        <f t="shared" ca="1" si="20"/>
        <v>COB</v>
      </c>
      <c r="K45" s="50" t="str">
        <f t="shared" ca="1" si="20"/>
        <v>COB</v>
      </c>
      <c r="L45" s="50" t="str">
        <f t="shared" ca="1" si="20"/>
        <v>COB</v>
      </c>
      <c r="M45" s="50" t="str">
        <f t="shared" ca="1" si="20"/>
        <v>COB</v>
      </c>
      <c r="N45" s="50" t="str">
        <f t="shared" ca="1" si="20"/>
        <v>RC</v>
      </c>
      <c r="O45" s="50" t="str">
        <f t="shared" ca="1" si="20"/>
        <v>RC</v>
      </c>
      <c r="P45" s="51" t="str">
        <f t="shared" ca="1" si="20"/>
        <v>DP</v>
      </c>
      <c r="Q45" s="52" t="str">
        <f t="shared" ca="1" si="20"/>
        <v>RH</v>
      </c>
      <c r="R45" s="50" t="str">
        <f t="shared" ca="1" si="21"/>
        <v>JET</v>
      </c>
      <c r="S45" s="50" t="str">
        <f t="shared" ca="1" si="21"/>
        <v>JET</v>
      </c>
      <c r="T45" s="50" t="str">
        <f t="shared" ca="1" si="21"/>
        <v>PRU</v>
      </c>
      <c r="U45" s="50" t="str">
        <f t="shared" ca="1" si="21"/>
        <v>PRU</v>
      </c>
      <c r="V45" s="50" t="str">
        <f t="shared" ca="1" si="21"/>
        <v>PRU</v>
      </c>
      <c r="W45" s="51" t="str">
        <f t="shared" ca="1" si="21"/>
        <v>R</v>
      </c>
      <c r="X45" s="52" t="str">
        <f t="shared" ca="1" si="21"/>
        <v>RH</v>
      </c>
      <c r="Y45" s="50" t="str">
        <f t="shared" ca="1" si="21"/>
        <v>DP</v>
      </c>
      <c r="Z45" s="50" t="str">
        <f t="shared" ca="1" si="21"/>
        <v>DP</v>
      </c>
      <c r="AA45" s="50" t="str">
        <f t="shared" ca="1" si="21"/>
        <v>DP</v>
      </c>
      <c r="AB45" s="50" t="str">
        <f t="shared" ca="1" si="21"/>
        <v>DP</v>
      </c>
      <c r="AC45" s="50" t="str">
        <f t="shared" ca="1" si="21"/>
        <v>RC</v>
      </c>
      <c r="AD45" s="26"/>
      <c r="AE45" s="27"/>
      <c r="AF45" s="27"/>
      <c r="AG45" s="35"/>
      <c r="AH45" s="34" t="s">
        <v>128</v>
      </c>
      <c r="AI45" s="36">
        <f ca="1">SUM(AI16,AL45,AM45,AN45,-AK45)</f>
        <v>15</v>
      </c>
      <c r="AJ45" s="35"/>
      <c r="AK45" s="38">
        <f ca="1">COUNTIF(B45:AF45,"=rc")+COUNTIF(B45:AF45,"DPr")+COUNTIF(B45:AF45,"=Mir")</f>
        <v>3</v>
      </c>
      <c r="AL45" s="39">
        <f ca="1">CptTxt($B45:$AF45)</f>
        <v>1</v>
      </c>
      <c r="AM45" s="40">
        <f ca="1">SUM(AO45,-AM16)</f>
        <v>0</v>
      </c>
      <c r="AN45" s="44">
        <f ca="1">CptTxtCouleur3($B45:$AF45)</f>
        <v>0</v>
      </c>
      <c r="AO45" s="45">
        <f ca="1">1.5*MIN(SUM(AQ16,AQ45,),6)+2*MAX(SUM(AQ16,AQ45,)-6,0)</f>
        <v>3</v>
      </c>
      <c r="AQ45" s="39">
        <f ca="1">CptTxtCouleur2($B45:$AF45)</f>
        <v>0</v>
      </c>
      <c r="AR45" s="39">
        <f ca="1">SUM(AQ16,AQ45)</f>
        <v>2</v>
      </c>
    </row>
    <row r="46" spans="1:44" ht="20.100000000000001" customHeight="1">
      <c r="A46" s="34" t="str">
        <f>$A$17</f>
        <v>O</v>
      </c>
      <c r="B46" s="51">
        <f t="shared" ca="1" si="20"/>
        <v>0</v>
      </c>
      <c r="C46" s="52">
        <f t="shared" ca="1" si="20"/>
        <v>0</v>
      </c>
      <c r="D46" s="50">
        <f t="shared" ca="1" si="20"/>
        <v>0</v>
      </c>
      <c r="E46" s="50">
        <f t="shared" ca="1" si="20"/>
        <v>0</v>
      </c>
      <c r="F46" s="50">
        <f t="shared" ca="1" si="20"/>
        <v>0</v>
      </c>
      <c r="G46" s="50">
        <f t="shared" ca="1" si="20"/>
        <v>0</v>
      </c>
      <c r="H46" s="50">
        <f t="shared" ca="1" si="20"/>
        <v>0</v>
      </c>
      <c r="I46" s="51">
        <f t="shared" ca="1" si="20"/>
        <v>0</v>
      </c>
      <c r="J46" s="52">
        <f t="shared" ca="1" si="20"/>
        <v>0</v>
      </c>
      <c r="K46" s="50">
        <f t="shared" ca="1" si="20"/>
        <v>0</v>
      </c>
      <c r="L46" s="50">
        <f t="shared" ca="1" si="20"/>
        <v>0</v>
      </c>
      <c r="M46" s="50">
        <f t="shared" ca="1" si="20"/>
        <v>0</v>
      </c>
      <c r="N46" s="50">
        <f t="shared" ca="1" si="20"/>
        <v>0</v>
      </c>
      <c r="O46" s="50">
        <f t="shared" ca="1" si="20"/>
        <v>0</v>
      </c>
      <c r="P46" s="51">
        <f t="shared" ca="1" si="20"/>
        <v>0</v>
      </c>
      <c r="Q46" s="52">
        <f t="shared" ca="1" si="20"/>
        <v>0</v>
      </c>
      <c r="R46" s="50">
        <f t="shared" ca="1" si="21"/>
        <v>0</v>
      </c>
      <c r="S46" s="50">
        <f t="shared" ca="1" si="21"/>
        <v>0</v>
      </c>
      <c r="T46" s="50">
        <f t="shared" ca="1" si="21"/>
        <v>0</v>
      </c>
      <c r="U46" s="50">
        <f t="shared" ca="1" si="21"/>
        <v>0</v>
      </c>
      <c r="V46" s="50">
        <f t="shared" ca="1" si="21"/>
        <v>0</v>
      </c>
      <c r="W46" s="51">
        <f t="shared" ca="1" si="21"/>
        <v>0</v>
      </c>
      <c r="X46" s="52">
        <f t="shared" ca="1" si="21"/>
        <v>0</v>
      </c>
      <c r="Y46" s="50">
        <f t="shared" ca="1" si="21"/>
        <v>0</v>
      </c>
      <c r="Z46" s="50">
        <f t="shared" ca="1" si="21"/>
        <v>0</v>
      </c>
      <c r="AA46" s="50">
        <f t="shared" ca="1" si="21"/>
        <v>0</v>
      </c>
      <c r="AB46" s="50">
        <f t="shared" ca="1" si="21"/>
        <v>0</v>
      </c>
      <c r="AC46" s="50">
        <f t="shared" ca="1" si="21"/>
        <v>0</v>
      </c>
      <c r="AD46" s="26"/>
      <c r="AE46" s="27"/>
      <c r="AF46" s="27"/>
      <c r="AG46" s="35"/>
      <c r="AH46" s="34" t="s">
        <v>129</v>
      </c>
      <c r="AI46" s="36"/>
      <c r="AJ46" s="35"/>
      <c r="AK46" s="38"/>
      <c r="AL46" s="39"/>
      <c r="AM46" s="40"/>
      <c r="AN46" s="44"/>
      <c r="AO46" s="45"/>
      <c r="AQ46" s="39"/>
      <c r="AR46" s="39"/>
    </row>
    <row r="47" spans="1:44" ht="20.100000000000001" customHeight="1">
      <c r="A47" s="34" t="str">
        <f>$A$18</f>
        <v>P</v>
      </c>
      <c r="B47" s="51" t="str">
        <f t="shared" ca="1" si="20"/>
        <v>Mat</v>
      </c>
      <c r="C47" s="52" t="str">
        <f t="shared" ca="1" si="20"/>
        <v>Nuit</v>
      </c>
      <c r="D47" s="50" t="str">
        <f t="shared" ca="1" si="20"/>
        <v>RC</v>
      </c>
      <c r="E47" s="50" t="str">
        <f t="shared" ca="1" si="20"/>
        <v>RC</v>
      </c>
      <c r="F47" s="50" t="str">
        <f t="shared" ca="1" si="20"/>
        <v>MP</v>
      </c>
      <c r="G47" s="50" t="str">
        <f t="shared" ca="1" si="20"/>
        <v>MP</v>
      </c>
      <c r="H47" s="50" t="str">
        <f t="shared" ca="1" si="20"/>
        <v>MP</v>
      </c>
      <c r="I47" s="51" t="str">
        <f t="shared" ca="1" si="20"/>
        <v>R</v>
      </c>
      <c r="J47" s="52" t="str">
        <f t="shared" ca="1" si="20"/>
        <v>RH</v>
      </c>
      <c r="K47" s="50" t="str">
        <f t="shared" ca="1" si="20"/>
        <v>MP</v>
      </c>
      <c r="L47" s="50" t="str">
        <f t="shared" ca="1" si="20"/>
        <v>MP</v>
      </c>
      <c r="M47" s="50" t="str">
        <f t="shared" ca="1" si="20"/>
        <v>SO-</v>
      </c>
      <c r="N47" s="50" t="str">
        <f t="shared" ca="1" si="20"/>
        <v>SO-</v>
      </c>
      <c r="O47" s="50" t="str">
        <f t="shared" ca="1" si="20"/>
        <v>RC</v>
      </c>
      <c r="P47" s="51" t="str">
        <f t="shared" ca="1" si="20"/>
        <v>DP</v>
      </c>
      <c r="Q47" s="52" t="str">
        <f t="shared" ca="1" si="20"/>
        <v>RH</v>
      </c>
      <c r="R47" s="50" t="str">
        <f t="shared" ca="1" si="21"/>
        <v>JET</v>
      </c>
      <c r="S47" s="50" t="str">
        <f t="shared" ca="1" si="21"/>
        <v>CS</v>
      </c>
      <c r="T47" s="50" t="str">
        <f t="shared" ca="1" si="21"/>
        <v>PRU</v>
      </c>
      <c r="U47" s="50" t="str">
        <f t="shared" ca="1" si="21"/>
        <v>PRU</v>
      </c>
      <c r="V47" s="50" t="str">
        <f t="shared" ca="1" si="21"/>
        <v>ASA</v>
      </c>
      <c r="W47" s="51" t="str">
        <f t="shared" ca="1" si="21"/>
        <v>R</v>
      </c>
      <c r="X47" s="52" t="str">
        <f t="shared" ca="1" si="21"/>
        <v>RH</v>
      </c>
      <c r="Y47" s="50" t="str">
        <f t="shared" ca="1" si="21"/>
        <v>DP</v>
      </c>
      <c r="Z47" s="50" t="str">
        <f t="shared" ca="1" si="21"/>
        <v>DP</v>
      </c>
      <c r="AA47" s="50" t="str">
        <f t="shared" ca="1" si="21"/>
        <v>DP</v>
      </c>
      <c r="AB47" s="50" t="str">
        <f t="shared" ca="1" si="21"/>
        <v>DP</v>
      </c>
      <c r="AC47" s="50" t="str">
        <f t="shared" ca="1" si="21"/>
        <v>RTT</v>
      </c>
      <c r="AD47" s="26"/>
      <c r="AE47" s="27"/>
      <c r="AF47" s="27"/>
      <c r="AG47" s="35"/>
      <c r="AH47" s="34" t="s">
        <v>130</v>
      </c>
      <c r="AI47" s="36">
        <f ca="1">SUM(AI17,AL47,AM47,AN47,-AK47)</f>
        <v>7</v>
      </c>
      <c r="AJ47" s="35"/>
      <c r="AK47" s="38">
        <f ca="1">COUNTIF(B47:AF47,"=rc")+COUNTIF(B47:AF47,"DPr")+COUNTIF(B47:AF47,"=Mir")</f>
        <v>3</v>
      </c>
      <c r="AL47" s="39">
        <f ca="1">CptTxt($B47:$AF47)</f>
        <v>2</v>
      </c>
      <c r="AM47" s="40">
        <f ca="1">SUM(AO47,-AM17)</f>
        <v>0</v>
      </c>
      <c r="AN47" s="44">
        <f ca="1">CptTxtCouleur3($B47:$AF47)</f>
        <v>0</v>
      </c>
      <c r="AO47" s="45">
        <f ca="1">1.5*MIN(SUM(AQ17,AQ47,),6)+2*MAX(SUM(AQ17,AQ47,)-6,0)</f>
        <v>0</v>
      </c>
      <c r="AQ47" s="39">
        <f ca="1">CptTxtCouleur2($B47:$AF47)</f>
        <v>0</v>
      </c>
      <c r="AR47" s="39">
        <f ca="1">SUM(AQ17,AQ47)</f>
        <v>0</v>
      </c>
    </row>
    <row r="48" spans="1:44" ht="20.100000000000001" customHeight="1">
      <c r="A48" s="34" t="str">
        <f>$A$19</f>
        <v>Q</v>
      </c>
      <c r="B48" s="51">
        <f t="shared" ca="1" si="20"/>
        <v>0</v>
      </c>
      <c r="C48" s="52">
        <f t="shared" ca="1" si="20"/>
        <v>0</v>
      </c>
      <c r="D48" s="50">
        <f t="shared" ca="1" si="20"/>
        <v>0</v>
      </c>
      <c r="E48" s="50">
        <f t="shared" ca="1" si="20"/>
        <v>0</v>
      </c>
      <c r="F48" s="50">
        <f t="shared" ca="1" si="20"/>
        <v>0</v>
      </c>
      <c r="G48" s="50">
        <f t="shared" ca="1" si="20"/>
        <v>0</v>
      </c>
      <c r="H48" s="50">
        <f t="shared" ca="1" si="20"/>
        <v>0</v>
      </c>
      <c r="I48" s="51">
        <f t="shared" ca="1" si="20"/>
        <v>0</v>
      </c>
      <c r="J48" s="52">
        <f t="shared" ca="1" si="20"/>
        <v>0</v>
      </c>
      <c r="K48" s="50">
        <f t="shared" ca="1" si="20"/>
        <v>0</v>
      </c>
      <c r="L48" s="50">
        <f t="shared" ca="1" si="20"/>
        <v>0</v>
      </c>
      <c r="M48" s="50">
        <f t="shared" ca="1" si="20"/>
        <v>0</v>
      </c>
      <c r="N48" s="50">
        <f t="shared" ca="1" si="20"/>
        <v>0</v>
      </c>
      <c r="O48" s="50">
        <f t="shared" ca="1" si="20"/>
        <v>0</v>
      </c>
      <c r="P48" s="51">
        <f t="shared" ca="1" si="20"/>
        <v>0</v>
      </c>
      <c r="Q48" s="52">
        <f t="shared" ref="Q48:T58" ca="1" si="22">OFFSET(INDIRECT("DONNEES!"&amp;LEFT(ADDRESS(1,ROW()-30,4),LEN(ADDRESS(1,ROW()-30,4))-1)&amp;"33"),COLUMN()-2,0)</f>
        <v>0</v>
      </c>
      <c r="R48" s="50">
        <f t="shared" ca="1" si="21"/>
        <v>0</v>
      </c>
      <c r="S48" s="50">
        <f t="shared" ca="1" si="21"/>
        <v>0</v>
      </c>
      <c r="T48" s="50">
        <f t="shared" ca="1" si="21"/>
        <v>0</v>
      </c>
      <c r="U48" s="50">
        <f t="shared" ca="1" si="21"/>
        <v>0</v>
      </c>
      <c r="V48" s="50">
        <f t="shared" ca="1" si="21"/>
        <v>0</v>
      </c>
      <c r="W48" s="51">
        <f t="shared" ca="1" si="21"/>
        <v>0</v>
      </c>
      <c r="X48" s="52">
        <f t="shared" ca="1" si="21"/>
        <v>0</v>
      </c>
      <c r="Y48" s="50">
        <f t="shared" ca="1" si="21"/>
        <v>0</v>
      </c>
      <c r="Z48" s="50">
        <f t="shared" ca="1" si="21"/>
        <v>0</v>
      </c>
      <c r="AA48" s="50">
        <f t="shared" ca="1" si="21"/>
        <v>0</v>
      </c>
      <c r="AB48" s="50">
        <f t="shared" ca="1" si="21"/>
        <v>0</v>
      </c>
      <c r="AC48" s="50">
        <f t="shared" ca="1" si="21"/>
        <v>0</v>
      </c>
      <c r="AD48" s="26"/>
      <c r="AE48" s="27"/>
      <c r="AF48" s="27"/>
      <c r="AG48" s="35"/>
      <c r="AH48" s="34" t="s">
        <v>131</v>
      </c>
      <c r="AI48" s="36">
        <f ca="1">SUM(AI18,AL48,AM48,AN48,-AK48)</f>
        <v>48</v>
      </c>
      <c r="AJ48" s="35"/>
      <c r="AK48" s="38">
        <f ca="1">COUNTIF(B48:AF48,"=rc")+COUNTIF(B48:AF48,"DPr")+COUNTIF(B48:AF48,"=Mir")</f>
        <v>0</v>
      </c>
      <c r="AL48" s="39">
        <f ca="1">CptTxt($B48:$AF48)</f>
        <v>0</v>
      </c>
      <c r="AM48" s="40">
        <f ca="1">SUM(AO48,-AM18)</f>
        <v>0</v>
      </c>
      <c r="AN48" s="44">
        <f ca="1">CptTxtCouleur3($B48:$AF48)</f>
        <v>0</v>
      </c>
      <c r="AO48" s="45">
        <f ca="1">1.5*MIN(SUM(AQ18,AQ48,),6)+2*MAX(SUM(AQ18,AQ48,)-6,0)</f>
        <v>9</v>
      </c>
      <c r="AQ48" s="39">
        <f ca="1">CptTxtCouleur2($B48:$AF48)</f>
        <v>0</v>
      </c>
      <c r="AR48" s="39">
        <f ca="1">SUM(AQ18,AQ48)</f>
        <v>6</v>
      </c>
    </row>
    <row r="49" spans="1:44" ht="20.100000000000001" customHeight="1">
      <c r="A49" s="34" t="str">
        <f>$A$20</f>
        <v>R</v>
      </c>
      <c r="B49" s="51">
        <f t="shared" ref="B49:P58" ca="1" si="23">OFFSET(INDIRECT("DONNEES!"&amp;LEFT(ADDRESS(1,ROW()-30,4),LEN(ADDRESS(1,ROW()-30,4))-1)&amp;"33"),COLUMN()-2,0)</f>
        <v>0</v>
      </c>
      <c r="C49" s="52">
        <f t="shared" ca="1" si="23"/>
        <v>0</v>
      </c>
      <c r="D49" s="50">
        <f t="shared" ca="1" si="23"/>
        <v>0</v>
      </c>
      <c r="E49" s="50">
        <f t="shared" ca="1" si="23"/>
        <v>0</v>
      </c>
      <c r="F49" s="50">
        <f t="shared" ca="1" si="23"/>
        <v>0</v>
      </c>
      <c r="G49" s="50">
        <f t="shared" ca="1" si="23"/>
        <v>0</v>
      </c>
      <c r="H49" s="50">
        <f t="shared" ca="1" si="23"/>
        <v>0</v>
      </c>
      <c r="I49" s="51">
        <f t="shared" ca="1" si="23"/>
        <v>0</v>
      </c>
      <c r="J49" s="52">
        <f t="shared" ca="1" si="23"/>
        <v>0</v>
      </c>
      <c r="K49" s="50">
        <f t="shared" ca="1" si="23"/>
        <v>0</v>
      </c>
      <c r="L49" s="50">
        <f t="shared" ca="1" si="23"/>
        <v>0</v>
      </c>
      <c r="M49" s="50">
        <f t="shared" ca="1" si="23"/>
        <v>0</v>
      </c>
      <c r="N49" s="50">
        <f t="shared" ca="1" si="23"/>
        <v>0</v>
      </c>
      <c r="O49" s="50">
        <f t="shared" ca="1" si="23"/>
        <v>0</v>
      </c>
      <c r="P49" s="51">
        <f t="shared" ca="1" si="23"/>
        <v>0</v>
      </c>
      <c r="Q49" s="52">
        <f t="shared" ca="1" si="22"/>
        <v>0</v>
      </c>
      <c r="R49" s="50">
        <f t="shared" ca="1" si="21"/>
        <v>0</v>
      </c>
      <c r="S49" s="50">
        <f t="shared" ca="1" si="21"/>
        <v>0</v>
      </c>
      <c r="T49" s="50">
        <f t="shared" ca="1" si="21"/>
        <v>0</v>
      </c>
      <c r="U49" s="50">
        <f t="shared" ca="1" si="21"/>
        <v>0</v>
      </c>
      <c r="V49" s="50">
        <f t="shared" ca="1" si="21"/>
        <v>0</v>
      </c>
      <c r="W49" s="51">
        <f t="shared" ca="1" si="21"/>
        <v>0</v>
      </c>
      <c r="X49" s="52">
        <f t="shared" ca="1" si="21"/>
        <v>0</v>
      </c>
      <c r="Y49" s="50">
        <f t="shared" ca="1" si="21"/>
        <v>0</v>
      </c>
      <c r="Z49" s="50">
        <f t="shared" ca="1" si="21"/>
        <v>0</v>
      </c>
      <c r="AA49" s="50">
        <f t="shared" ca="1" si="21"/>
        <v>0</v>
      </c>
      <c r="AB49" s="50">
        <f t="shared" ca="1" si="21"/>
        <v>0</v>
      </c>
      <c r="AC49" s="50">
        <f t="shared" ca="1" si="21"/>
        <v>0</v>
      </c>
      <c r="AD49" s="26"/>
      <c r="AE49" s="27"/>
      <c r="AF49" s="27"/>
      <c r="AG49" s="35"/>
      <c r="AH49" s="34" t="s">
        <v>43</v>
      </c>
      <c r="AI49" s="36">
        <f ca="1">SUM(AI19,AL49,AM49,AN49,-AK49)</f>
        <v>12</v>
      </c>
      <c r="AJ49" s="35"/>
      <c r="AK49" s="38">
        <f ca="1">COUNTIF(B49:AF49,"=rc")+COUNTIF(B49:AF49,"DPr")+COUNTIF(B49:AF49,"=Mir")</f>
        <v>0</v>
      </c>
      <c r="AL49" s="39">
        <f ca="1">CptTxt($B49:$AF49)</f>
        <v>0</v>
      </c>
      <c r="AM49" s="40">
        <f ca="1">SUM(AO49,-AM19)</f>
        <v>0</v>
      </c>
      <c r="AN49" s="44">
        <f ca="1">CptTxtCouleur3($B49:$AF49)</f>
        <v>0</v>
      </c>
      <c r="AO49" s="45">
        <f ca="1">1.5*MIN(SUM(AQ19,AQ49,),6)+2*MAX(SUM(AQ19,AQ49,)-6,0)</f>
        <v>0</v>
      </c>
      <c r="AQ49" s="39">
        <f ca="1">CptTxtCouleur2($B49:$AF49)</f>
        <v>0</v>
      </c>
      <c r="AR49" s="39">
        <f ca="1">SUM(AQ19,AQ49)</f>
        <v>0</v>
      </c>
    </row>
    <row r="50" spans="1:44" ht="20.100000000000001" customHeight="1">
      <c r="A50" s="34" t="str">
        <f>$A$21</f>
        <v>S</v>
      </c>
      <c r="B50" s="51" t="str">
        <f t="shared" ca="1" si="23"/>
        <v>MP</v>
      </c>
      <c r="C50" s="52" t="str">
        <f t="shared" ca="1" si="23"/>
        <v>RH</v>
      </c>
      <c r="D50" s="50" t="str">
        <f t="shared" ca="1" si="23"/>
        <v>CS</v>
      </c>
      <c r="E50" s="50" t="str">
        <f t="shared" ca="1" si="23"/>
        <v>CS</v>
      </c>
      <c r="F50" s="50" t="str">
        <f t="shared" ca="1" si="23"/>
        <v>MP</v>
      </c>
      <c r="G50" s="50" t="str">
        <f t="shared" ca="1" si="23"/>
        <v>MP</v>
      </c>
      <c r="H50" s="50" t="str">
        <f t="shared" ca="1" si="23"/>
        <v>MP</v>
      </c>
      <c r="I50" s="51" t="str">
        <f t="shared" ca="1" si="23"/>
        <v>R</v>
      </c>
      <c r="J50" s="52" t="str">
        <f t="shared" ca="1" si="23"/>
        <v>RH</v>
      </c>
      <c r="K50" s="50" t="str">
        <f t="shared" ca="1" si="23"/>
        <v>MP</v>
      </c>
      <c r="L50" s="50" t="str">
        <f t="shared" ca="1" si="23"/>
        <v>MP</v>
      </c>
      <c r="M50" s="50" t="str">
        <f t="shared" ca="1" si="23"/>
        <v>RC</v>
      </c>
      <c r="N50" s="50" t="str">
        <f t="shared" ca="1" si="23"/>
        <v>RC</v>
      </c>
      <c r="O50" s="50" t="str">
        <f t="shared" ca="1" si="23"/>
        <v>RC</v>
      </c>
      <c r="P50" s="51" t="str">
        <f t="shared" ca="1" si="23"/>
        <v>DP</v>
      </c>
      <c r="Q50" s="52" t="str">
        <f t="shared" ca="1" si="22"/>
        <v>RH</v>
      </c>
      <c r="R50" s="50" t="str">
        <f t="shared" ca="1" si="21"/>
        <v>JET</v>
      </c>
      <c r="S50" s="50" t="str">
        <f t="shared" ca="1" si="21"/>
        <v>JET</v>
      </c>
      <c r="T50" s="50" t="str">
        <f t="shared" ca="1" si="21"/>
        <v>PRU</v>
      </c>
      <c r="U50" s="50" t="str">
        <f t="shared" ca="1" si="21"/>
        <v>PRU</v>
      </c>
      <c r="V50" s="50" t="str">
        <f t="shared" ca="1" si="21"/>
        <v>PRU</v>
      </c>
      <c r="W50" s="51" t="str">
        <f t="shared" ca="1" si="21"/>
        <v>R</v>
      </c>
      <c r="X50" s="52" t="str">
        <f t="shared" ca="1" si="21"/>
        <v>RH</v>
      </c>
      <c r="Y50" s="50" t="str">
        <f t="shared" ca="1" si="21"/>
        <v>DP</v>
      </c>
      <c r="Z50" s="50" t="str">
        <f t="shared" ca="1" si="21"/>
        <v>DP</v>
      </c>
      <c r="AA50" s="50" t="str">
        <f t="shared" ca="1" si="21"/>
        <v>DP</v>
      </c>
      <c r="AB50" s="50" t="str">
        <f t="shared" ca="1" si="21"/>
        <v>DP</v>
      </c>
      <c r="AC50" s="50" t="str">
        <f t="shared" ca="1" si="21"/>
        <v>RC</v>
      </c>
      <c r="AD50" s="26"/>
      <c r="AE50" s="27"/>
      <c r="AF50" s="27"/>
      <c r="AG50" s="35"/>
      <c r="AH50" s="34" t="s">
        <v>67</v>
      </c>
      <c r="AI50" s="36">
        <f ca="1">SUM(AI20,AL50,AM50,AN50,-AK50)</f>
        <v>8</v>
      </c>
      <c r="AJ50" s="35"/>
      <c r="AK50" s="38">
        <f ca="1">COUNTIF(B50:AF50,"=rc")+COUNTIF(B50:AF50,"DPr")+COUNTIF(B50:AF50,"=Mir")</f>
        <v>4</v>
      </c>
      <c r="AL50" s="39">
        <f ca="1">CptTxt($B50:$AF50)</f>
        <v>2</v>
      </c>
      <c r="AM50" s="40">
        <f ca="1">SUM(AO50,-AM20)</f>
        <v>0</v>
      </c>
      <c r="AN50" s="44">
        <f ca="1">CptTxtCouleur3($B50:$AF50)</f>
        <v>0</v>
      </c>
      <c r="AO50" s="45">
        <f ca="1">1.5*MIN(SUM(AQ20,AQ50,),6)+2*MAX(SUM(AQ20,AQ50,)-6,0)</f>
        <v>0</v>
      </c>
      <c r="AQ50" s="39">
        <f ca="1">CptTxtCouleur2($B50:$AF50)</f>
        <v>0</v>
      </c>
      <c r="AR50" s="39">
        <f ca="1">SUM(AQ20,AQ50)</f>
        <v>0</v>
      </c>
    </row>
    <row r="51" spans="1:44" ht="20.100000000000001" customHeight="1">
      <c r="A51" s="34" t="str">
        <f>$A$22</f>
        <v>T</v>
      </c>
      <c r="B51" s="51" t="str">
        <f t="shared" ca="1" si="23"/>
        <v>COB</v>
      </c>
      <c r="C51" s="52" t="str">
        <f t="shared" ca="1" si="23"/>
        <v>COB</v>
      </c>
      <c r="D51" s="50" t="str">
        <f t="shared" ca="1" si="23"/>
        <v>COB</v>
      </c>
      <c r="E51" s="50" t="str">
        <f t="shared" ca="1" si="23"/>
        <v>COB</v>
      </c>
      <c r="F51" s="50" t="str">
        <f t="shared" ca="1" si="23"/>
        <v>COB</v>
      </c>
      <c r="G51" s="50" t="str">
        <f t="shared" ca="1" si="23"/>
        <v>COB</v>
      </c>
      <c r="H51" s="50" t="str">
        <f t="shared" ca="1" si="23"/>
        <v>COB</v>
      </c>
      <c r="I51" s="51" t="str">
        <f t="shared" ca="1" si="23"/>
        <v>COB</v>
      </c>
      <c r="J51" s="52" t="str">
        <f t="shared" ca="1" si="23"/>
        <v>COB</v>
      </c>
      <c r="K51" s="50" t="str">
        <f t="shared" ca="1" si="23"/>
        <v>COB</v>
      </c>
      <c r="L51" s="50" t="str">
        <f t="shared" ca="1" si="23"/>
        <v>COB</v>
      </c>
      <c r="M51" s="50" t="str">
        <f t="shared" ca="1" si="23"/>
        <v>COB</v>
      </c>
      <c r="N51" s="50" t="str">
        <f t="shared" ca="1" si="23"/>
        <v>COB</v>
      </c>
      <c r="O51" s="50" t="str">
        <f t="shared" ca="1" si="23"/>
        <v>COB</v>
      </c>
      <c r="P51" s="51" t="str">
        <f t="shared" ca="1" si="23"/>
        <v>COB</v>
      </c>
      <c r="Q51" s="52" t="str">
        <f t="shared" ca="1" si="22"/>
        <v>COB</v>
      </c>
      <c r="R51" s="50" t="str">
        <f t="shared" ca="1" si="21"/>
        <v>COB</v>
      </c>
      <c r="S51" s="50" t="str">
        <f t="shared" ca="1" si="21"/>
        <v>COB</v>
      </c>
      <c r="T51" s="50" t="str">
        <f t="shared" ca="1" si="21"/>
        <v>COB</v>
      </c>
      <c r="U51" s="50" t="str">
        <f t="shared" ca="1" si="21"/>
        <v>COB</v>
      </c>
      <c r="V51" s="50" t="str">
        <f t="shared" ca="1" si="21"/>
        <v>COB</v>
      </c>
      <c r="W51" s="51" t="str">
        <f t="shared" ca="1" si="21"/>
        <v>COB</v>
      </c>
      <c r="X51" s="52" t="str">
        <f t="shared" ca="1" si="21"/>
        <v>COB</v>
      </c>
      <c r="Y51" s="50" t="str">
        <f t="shared" ca="1" si="21"/>
        <v>COB</v>
      </c>
      <c r="Z51" s="50" t="str">
        <f t="shared" ca="1" si="21"/>
        <v>COB</v>
      </c>
      <c r="AA51" s="50" t="str">
        <f t="shared" ca="1" si="21"/>
        <v>COB</v>
      </c>
      <c r="AB51" s="50" t="str">
        <f t="shared" ca="1" si="21"/>
        <v>COB</v>
      </c>
      <c r="AC51" s="50" t="str">
        <f t="shared" ca="1" si="21"/>
        <v>COB</v>
      </c>
      <c r="AD51" s="26"/>
      <c r="AE51" s="27"/>
      <c r="AF51" s="27"/>
      <c r="AG51" s="35"/>
      <c r="AH51" s="34" t="s">
        <v>132</v>
      </c>
      <c r="AI51" s="36">
        <f ca="1">SUM(AI21,AL51,AM51,AN51,-AK51)</f>
        <v>10</v>
      </c>
      <c r="AJ51" s="35"/>
      <c r="AK51" s="38">
        <f ca="1">COUNTIF(B51:AF51,"=rc")+COUNTIF(B51:AF51,"DPr")+COUNTIF(B51:AF51,"=Mir")</f>
        <v>0</v>
      </c>
      <c r="AL51" s="39">
        <f ca="1">CptTxt($B51:$AF51)</f>
        <v>0</v>
      </c>
      <c r="AM51" s="40">
        <f ca="1">SUM(AO51,-AM21)</f>
        <v>0</v>
      </c>
      <c r="AN51" s="44">
        <f ca="1">CptTxtCouleur3($B51:$AF51)</f>
        <v>0</v>
      </c>
      <c r="AO51" s="45">
        <f ca="1">1.5*MIN(SUM(AQ21,AQ51,),6)+2*MAX(SUM(AQ21,AQ51,)-6,0)</f>
        <v>3</v>
      </c>
      <c r="AQ51" s="39">
        <f ca="1">CptTxtCouleur2($B51:$AF51)</f>
        <v>0</v>
      </c>
      <c r="AR51" s="39">
        <f ca="1">SUM(AQ21,AQ51)</f>
        <v>2</v>
      </c>
    </row>
    <row r="52" spans="1:44" ht="20.100000000000001" customHeight="1">
      <c r="A52" s="34" t="str">
        <f>$A$23</f>
        <v>U</v>
      </c>
      <c r="B52" s="51" t="str">
        <f t="shared" ca="1" si="23"/>
        <v>MP</v>
      </c>
      <c r="C52" s="52" t="str">
        <f t="shared" ca="1" si="23"/>
        <v>RH</v>
      </c>
      <c r="D52" s="50" t="str">
        <f t="shared" ca="1" si="23"/>
        <v>RC</v>
      </c>
      <c r="E52" s="50" t="str">
        <f t="shared" ca="1" si="23"/>
        <v>RC</v>
      </c>
      <c r="F52" s="50" t="str">
        <f t="shared" ca="1" si="23"/>
        <v>MP</v>
      </c>
      <c r="G52" s="50" t="str">
        <f t="shared" ca="1" si="23"/>
        <v>MP</v>
      </c>
      <c r="H52" s="50" t="str">
        <f t="shared" ca="1" si="23"/>
        <v>MP</v>
      </c>
      <c r="I52" s="51" t="str">
        <f t="shared" ca="1" si="23"/>
        <v>R</v>
      </c>
      <c r="J52" s="52" t="str">
        <f t="shared" ca="1" si="23"/>
        <v>RH</v>
      </c>
      <c r="K52" s="50" t="str">
        <f t="shared" ca="1" si="23"/>
        <v>MP</v>
      </c>
      <c r="L52" s="50" t="str">
        <f t="shared" ca="1" si="23"/>
        <v>MP</v>
      </c>
      <c r="M52" s="50" t="str">
        <f t="shared" ca="1" si="23"/>
        <v>Am</v>
      </c>
      <c r="N52" s="50" t="str">
        <f t="shared" ca="1" si="23"/>
        <v>RC</v>
      </c>
      <c r="O52" s="50" t="str">
        <f t="shared" ca="1" si="23"/>
        <v>RC</v>
      </c>
      <c r="P52" s="51" t="str">
        <f t="shared" ca="1" si="23"/>
        <v>DP</v>
      </c>
      <c r="Q52" s="52" t="str">
        <f t="shared" ca="1" si="22"/>
        <v>Am</v>
      </c>
      <c r="R52" s="50" t="str">
        <f t="shared" ca="1" si="21"/>
        <v>Mat</v>
      </c>
      <c r="S52" s="50" t="str">
        <f t="shared" ca="1" si="21"/>
        <v>Nuit</v>
      </c>
      <c r="T52" s="50" t="str">
        <f t="shared" ca="1" si="21"/>
        <v>PRU</v>
      </c>
      <c r="U52" s="50" t="str">
        <f t="shared" ca="1" si="21"/>
        <v>PRU</v>
      </c>
      <c r="V52" s="50" t="str">
        <f t="shared" ca="1" si="21"/>
        <v>ASA</v>
      </c>
      <c r="W52" s="51" t="str">
        <f t="shared" ca="1" si="21"/>
        <v>CA.</v>
      </c>
      <c r="X52" s="52" t="str">
        <f t="shared" ca="1" si="21"/>
        <v>CA.</v>
      </c>
      <c r="Y52" s="50" t="str">
        <f t="shared" ca="1" si="21"/>
        <v>CA</v>
      </c>
      <c r="Z52" s="50" t="str">
        <f t="shared" ca="1" si="21"/>
        <v>CA</v>
      </c>
      <c r="AA52" s="50" t="str">
        <f t="shared" ca="1" si="21"/>
        <v>CA</v>
      </c>
      <c r="AB52" s="50" t="str">
        <f t="shared" ca="1" si="21"/>
        <v>CA</v>
      </c>
      <c r="AC52" s="50" t="str">
        <f t="shared" ca="1" si="21"/>
        <v>CA</v>
      </c>
      <c r="AD52" s="26"/>
      <c r="AE52" s="27"/>
      <c r="AF52" s="27"/>
      <c r="AG52" s="35"/>
      <c r="AH52" s="34" t="s">
        <v>133</v>
      </c>
      <c r="AI52" s="36">
        <f ca="1">SUM(AI22,AL52,AM52,AN52,-AK52)</f>
        <v>39</v>
      </c>
      <c r="AJ52" s="35"/>
      <c r="AK52" s="38">
        <f ca="1">COUNTIF(B52:AF52,"=rc")+COUNTIF(B52:AF52,"DPr")+COUNTIF(B52:AF52,"=Mir")</f>
        <v>4</v>
      </c>
      <c r="AL52" s="39">
        <f ca="1">CptTxt($B52:$AF52)</f>
        <v>2</v>
      </c>
      <c r="AM52" s="40">
        <f ca="1">SUM(AO52,-AM22)</f>
        <v>0</v>
      </c>
      <c r="AN52" s="44">
        <f ca="1">CptTxtCouleur3($B52:$AF52)</f>
        <v>2</v>
      </c>
      <c r="AO52" s="45">
        <f ca="1">1.5*MIN(SUM(AQ22,AQ52,),6)+2*MAX(SUM(AQ22,AQ52,)-6,0)</f>
        <v>6</v>
      </c>
      <c r="AQ52" s="39">
        <f ca="1">CptTxtCouleur2($B52:$AF52)</f>
        <v>0</v>
      </c>
      <c r="AR52" s="39">
        <f ca="1">SUM(AQ22,AQ52)</f>
        <v>4</v>
      </c>
    </row>
    <row r="53" spans="1:44" ht="20.100000000000001" customHeight="1">
      <c r="A53" s="34" t="str">
        <f>$A$24</f>
        <v>V</v>
      </c>
      <c r="B53" s="51">
        <f t="shared" ca="1" si="23"/>
        <v>0</v>
      </c>
      <c r="C53" s="52">
        <f t="shared" ca="1" si="23"/>
        <v>0</v>
      </c>
      <c r="D53" s="50">
        <f t="shared" ca="1" si="23"/>
        <v>0</v>
      </c>
      <c r="E53" s="50">
        <f t="shared" ca="1" si="23"/>
        <v>0</v>
      </c>
      <c r="F53" s="50">
        <f t="shared" ca="1" si="23"/>
        <v>0</v>
      </c>
      <c r="G53" s="50">
        <f t="shared" ca="1" si="23"/>
        <v>0</v>
      </c>
      <c r="H53" s="50">
        <f t="shared" ca="1" si="23"/>
        <v>0</v>
      </c>
      <c r="I53" s="51">
        <f t="shared" ca="1" si="23"/>
        <v>0</v>
      </c>
      <c r="J53" s="52">
        <f t="shared" ca="1" si="23"/>
        <v>0</v>
      </c>
      <c r="K53" s="50">
        <f t="shared" ca="1" si="23"/>
        <v>0</v>
      </c>
      <c r="L53" s="50">
        <f t="shared" ca="1" si="23"/>
        <v>0</v>
      </c>
      <c r="M53" s="50">
        <f t="shared" ca="1" si="23"/>
        <v>0</v>
      </c>
      <c r="N53" s="50">
        <f t="shared" ca="1" si="23"/>
        <v>0</v>
      </c>
      <c r="O53" s="50">
        <f t="shared" ca="1" si="23"/>
        <v>0</v>
      </c>
      <c r="P53" s="51">
        <f t="shared" ca="1" si="23"/>
        <v>0</v>
      </c>
      <c r="Q53" s="52">
        <f t="shared" ca="1" si="22"/>
        <v>0</v>
      </c>
      <c r="R53" s="50">
        <f t="shared" ca="1" si="21"/>
        <v>0</v>
      </c>
      <c r="S53" s="50">
        <f t="shared" ca="1" si="21"/>
        <v>0</v>
      </c>
      <c r="T53" s="50">
        <f t="shared" ca="1" si="21"/>
        <v>0</v>
      </c>
      <c r="U53" s="50">
        <f t="shared" ca="1" si="21"/>
        <v>0</v>
      </c>
      <c r="V53" s="50">
        <f t="shared" ca="1" si="21"/>
        <v>0</v>
      </c>
      <c r="W53" s="51">
        <f t="shared" ca="1" si="21"/>
        <v>0</v>
      </c>
      <c r="X53" s="52">
        <f t="shared" ca="1" si="21"/>
        <v>0</v>
      </c>
      <c r="Y53" s="50">
        <f t="shared" ca="1" si="21"/>
        <v>0</v>
      </c>
      <c r="Z53" s="50">
        <f t="shared" ca="1" si="21"/>
        <v>0</v>
      </c>
      <c r="AA53" s="50">
        <f t="shared" ca="1" si="21"/>
        <v>0</v>
      </c>
      <c r="AB53" s="50">
        <f t="shared" ca="1" si="21"/>
        <v>0</v>
      </c>
      <c r="AC53" s="50">
        <f t="shared" ca="1" si="21"/>
        <v>0</v>
      </c>
      <c r="AD53" s="26"/>
      <c r="AE53" s="27"/>
      <c r="AF53" s="27"/>
      <c r="AG53" s="35"/>
      <c r="AH53" s="34" t="s">
        <v>62</v>
      </c>
      <c r="AI53" s="36">
        <f ca="1">SUM(AI23,AL53,AM53,AN53,-AK53)</f>
        <v>11</v>
      </c>
      <c r="AJ53" s="35"/>
      <c r="AK53" s="38">
        <f ca="1">COUNTIF(B53:AF53,"=rc")+COUNTIF(B53:AF53,"DPr")+COUNTIF(B53:AF53,"=Mir")</f>
        <v>0</v>
      </c>
      <c r="AL53" s="39">
        <f ca="1">CptTxt($B53:$AF53)</f>
        <v>0</v>
      </c>
      <c r="AM53" s="40">
        <f ca="1">SUM(AO53,-AM23)</f>
        <v>0</v>
      </c>
      <c r="AN53" s="44">
        <f ca="1">CptTxtCouleur3($B53:$AF53)</f>
        <v>0</v>
      </c>
      <c r="AO53" s="45">
        <f ca="1">1.5*MIN(SUM(AQ23,AQ53,),6)+2*MAX(SUM(AQ23,AQ53,)-6,0)</f>
        <v>0</v>
      </c>
      <c r="AQ53" s="39">
        <f ca="1">CptTxtCouleur2($B53:$AF53)</f>
        <v>0</v>
      </c>
      <c r="AR53" s="39">
        <f ca="1">SUM(AQ23,AQ53)</f>
        <v>0</v>
      </c>
    </row>
    <row r="54" spans="1:44" ht="20.100000000000001" customHeight="1">
      <c r="A54" s="34" t="str">
        <f>$A$25</f>
        <v>W</v>
      </c>
      <c r="B54" s="51" t="str">
        <f t="shared" ca="1" si="23"/>
        <v>MP</v>
      </c>
      <c r="C54" s="52" t="str">
        <f t="shared" ca="1" si="23"/>
        <v>RH</v>
      </c>
      <c r="D54" s="50" t="str">
        <f t="shared" ca="1" si="23"/>
        <v>RC</v>
      </c>
      <c r="E54" s="50" t="str">
        <f t="shared" ca="1" si="23"/>
        <v>RC</v>
      </c>
      <c r="F54" s="50" t="str">
        <f t="shared" ca="1" si="23"/>
        <v>MP</v>
      </c>
      <c r="G54" s="50" t="str">
        <f t="shared" ca="1" si="23"/>
        <v>MP</v>
      </c>
      <c r="H54" s="50" t="str">
        <f t="shared" ca="1" si="23"/>
        <v>MP</v>
      </c>
      <c r="I54" s="51" t="str">
        <f t="shared" ca="1" si="23"/>
        <v>R</v>
      </c>
      <c r="J54" s="52" t="str">
        <f t="shared" ca="1" si="23"/>
        <v>RH</v>
      </c>
      <c r="K54" s="50" t="str">
        <f t="shared" ca="1" si="23"/>
        <v>MP</v>
      </c>
      <c r="L54" s="50" t="str">
        <f t="shared" ca="1" si="23"/>
        <v>MP</v>
      </c>
      <c r="M54" s="50" t="str">
        <f t="shared" ca="1" si="23"/>
        <v>RC</v>
      </c>
      <c r="N54" s="50" t="str">
        <f t="shared" ca="1" si="23"/>
        <v>RC</v>
      </c>
      <c r="O54" s="50" t="str">
        <f t="shared" ca="1" si="23"/>
        <v>RC</v>
      </c>
      <c r="P54" s="51" t="str">
        <f t="shared" ca="1" si="23"/>
        <v>DP</v>
      </c>
      <c r="Q54" s="52" t="str">
        <f t="shared" ca="1" si="22"/>
        <v>RH</v>
      </c>
      <c r="R54" s="50" t="str">
        <f t="shared" ca="1" si="21"/>
        <v>JET</v>
      </c>
      <c r="S54" s="50" t="str">
        <f t="shared" ca="1" si="21"/>
        <v>JET</v>
      </c>
      <c r="T54" s="50" t="str">
        <f t="shared" ca="1" si="21"/>
        <v>PRU</v>
      </c>
      <c r="U54" s="50" t="str">
        <f t="shared" ref="U54:AC58" ca="1" si="24">OFFSET(INDIRECT("DONNEES!"&amp;LEFT(ADDRESS(1,ROW()-30,4),LEN(ADDRESS(1,ROW()-30,4))-1)&amp;"33"),COLUMN()-2,0)</f>
        <v>PRU</v>
      </c>
      <c r="V54" s="50" t="str">
        <f t="shared" ca="1" si="24"/>
        <v>PRU</v>
      </c>
      <c r="W54" s="51" t="str">
        <f t="shared" ca="1" si="24"/>
        <v>R</v>
      </c>
      <c r="X54" s="52" t="str">
        <f t="shared" ca="1" si="24"/>
        <v>RH</v>
      </c>
      <c r="Y54" s="50" t="str">
        <f t="shared" ca="1" si="24"/>
        <v>DP</v>
      </c>
      <c r="Z54" s="50" t="str">
        <f t="shared" ca="1" si="24"/>
        <v>DP</v>
      </c>
      <c r="AA54" s="50" t="str">
        <f t="shared" ca="1" si="24"/>
        <v>DP</v>
      </c>
      <c r="AB54" s="50" t="str">
        <f t="shared" ca="1" si="24"/>
        <v>DP</v>
      </c>
      <c r="AC54" s="50" t="str">
        <f t="shared" ca="1" si="24"/>
        <v>RC</v>
      </c>
      <c r="AD54" s="26"/>
      <c r="AE54" s="27"/>
      <c r="AF54" s="27"/>
      <c r="AG54" s="35"/>
      <c r="AH54" s="34" t="s">
        <v>134</v>
      </c>
      <c r="AI54" s="36">
        <f ca="1">SUM(AI24,AL54,AM54,AN54,-AK54)</f>
        <v>26</v>
      </c>
      <c r="AJ54" s="35"/>
      <c r="AK54" s="38">
        <f ca="1">COUNTIF(B54:AF54,"=rc")+COUNTIF(B54:AF54,"DPr")+COUNTIF(B54:AF54,"=Mir")</f>
        <v>6</v>
      </c>
      <c r="AL54" s="39">
        <f ca="1">CptTxt($B54:$AF54)</f>
        <v>2</v>
      </c>
      <c r="AM54" s="40">
        <f ca="1">SUM(AO54,-AM24)</f>
        <v>0</v>
      </c>
      <c r="AN54" s="44">
        <f ca="1">CptTxtCouleur3($B54:$AF54)</f>
        <v>0</v>
      </c>
      <c r="AO54" s="45">
        <f ca="1">1.5*MIN(SUM(AQ24,AQ54,),6)+2*MAX(SUM(AQ24,AQ54,)-6,0)</f>
        <v>0</v>
      </c>
      <c r="AQ54" s="39">
        <f ca="1">CptTxtCouleur2($B54:$AF54)</f>
        <v>0</v>
      </c>
      <c r="AR54" s="39">
        <f ca="1">SUM(AQ24,AQ54)</f>
        <v>0</v>
      </c>
    </row>
    <row r="55" spans="1:44" ht="20.100000000000001" customHeight="1">
      <c r="A55" s="34" t="str">
        <f>$A$26</f>
        <v>X</v>
      </c>
      <c r="B55" s="51">
        <f t="shared" ca="1" si="23"/>
        <v>0</v>
      </c>
      <c r="C55" s="52">
        <f t="shared" ca="1" si="23"/>
        <v>0</v>
      </c>
      <c r="D55" s="50">
        <f t="shared" ca="1" si="23"/>
        <v>0</v>
      </c>
      <c r="E55" s="50">
        <f t="shared" ca="1" si="23"/>
        <v>0</v>
      </c>
      <c r="F55" s="50">
        <f t="shared" ca="1" si="23"/>
        <v>0</v>
      </c>
      <c r="G55" s="50">
        <f t="shared" ca="1" si="23"/>
        <v>0</v>
      </c>
      <c r="H55" s="50">
        <f t="shared" ca="1" si="23"/>
        <v>0</v>
      </c>
      <c r="I55" s="51">
        <f t="shared" ca="1" si="23"/>
        <v>0</v>
      </c>
      <c r="J55" s="52">
        <f t="shared" ca="1" si="23"/>
        <v>0</v>
      </c>
      <c r="K55" s="50">
        <f t="shared" ca="1" si="23"/>
        <v>0</v>
      </c>
      <c r="L55" s="50">
        <f t="shared" ca="1" si="23"/>
        <v>0</v>
      </c>
      <c r="M55" s="50">
        <f t="shared" ca="1" si="23"/>
        <v>0</v>
      </c>
      <c r="N55" s="50">
        <f t="shared" ca="1" si="23"/>
        <v>0</v>
      </c>
      <c r="O55" s="50">
        <f t="shared" ca="1" si="23"/>
        <v>0</v>
      </c>
      <c r="P55" s="51">
        <f t="shared" ca="1" si="23"/>
        <v>0</v>
      </c>
      <c r="Q55" s="52">
        <f t="shared" ca="1" si="22"/>
        <v>0</v>
      </c>
      <c r="R55" s="50">
        <f t="shared" ca="1" si="22"/>
        <v>0</v>
      </c>
      <c r="S55" s="50">
        <f t="shared" ca="1" si="22"/>
        <v>0</v>
      </c>
      <c r="T55" s="50">
        <f t="shared" ca="1" si="22"/>
        <v>0</v>
      </c>
      <c r="U55" s="50">
        <f t="shared" ca="1" si="24"/>
        <v>0</v>
      </c>
      <c r="V55" s="50">
        <f t="shared" ca="1" si="24"/>
        <v>0</v>
      </c>
      <c r="W55" s="51">
        <f t="shared" ca="1" si="24"/>
        <v>0</v>
      </c>
      <c r="X55" s="52">
        <f t="shared" ca="1" si="24"/>
        <v>0</v>
      </c>
      <c r="Y55" s="50">
        <f t="shared" ca="1" si="24"/>
        <v>0</v>
      </c>
      <c r="Z55" s="50">
        <f t="shared" ca="1" si="24"/>
        <v>0</v>
      </c>
      <c r="AA55" s="50">
        <f t="shared" ca="1" si="24"/>
        <v>0</v>
      </c>
      <c r="AB55" s="50">
        <f t="shared" ca="1" si="24"/>
        <v>0</v>
      </c>
      <c r="AC55" s="50">
        <f t="shared" ca="1" si="24"/>
        <v>0</v>
      </c>
      <c r="AD55" s="26"/>
      <c r="AE55" s="27"/>
      <c r="AF55" s="27"/>
      <c r="AG55" s="35"/>
      <c r="AH55" s="34" t="s">
        <v>135</v>
      </c>
      <c r="AI55" s="36">
        <f ca="1">SUM(AI25,AL55,AM55,AN55,-AK55)</f>
        <v>7</v>
      </c>
      <c r="AJ55" s="35"/>
      <c r="AK55" s="38">
        <f ca="1">COUNTIF(B55:AF55,"=rc")+COUNTIF(B55:AF55,"DPr")+COUNTIF(B55:AF55,"=Mir")</f>
        <v>0</v>
      </c>
      <c r="AL55" s="39">
        <f ca="1">CptTxt($B55:$AF55)</f>
        <v>0</v>
      </c>
      <c r="AM55" s="40">
        <f ca="1">SUM(AO55,-AM25)</f>
        <v>0</v>
      </c>
      <c r="AN55" s="44">
        <f ca="1">CptTxtCouleur3($B55:$AF55)</f>
        <v>0</v>
      </c>
      <c r="AO55" s="45">
        <f ca="1">1.5*MIN(SUM(AQ25,AQ55,),6)+2*MAX(SUM(AQ25,AQ55,)-6,0)</f>
        <v>9</v>
      </c>
      <c r="AQ55" s="39">
        <f ca="1">CptTxtCouleur2($B55:$AF55)</f>
        <v>0</v>
      </c>
      <c r="AR55" s="39">
        <f ca="1">SUM(AQ25,AQ55)</f>
        <v>6</v>
      </c>
    </row>
    <row r="56" spans="1:44" ht="20.100000000000001" customHeight="1">
      <c r="A56" s="34" t="str">
        <f>$A$27</f>
        <v>Y</v>
      </c>
      <c r="B56" s="51" t="str">
        <f t="shared" ca="1" si="23"/>
        <v>CA.</v>
      </c>
      <c r="C56" s="52" t="str">
        <f t="shared" ca="1" si="23"/>
        <v>CA.</v>
      </c>
      <c r="D56" s="50" t="str">
        <f t="shared" ca="1" si="23"/>
        <v>CA</v>
      </c>
      <c r="E56" s="50" t="str">
        <f t="shared" ca="1" si="23"/>
        <v>CA</v>
      </c>
      <c r="F56" s="50" t="str">
        <f t="shared" ca="1" si="23"/>
        <v>CA</v>
      </c>
      <c r="G56" s="50" t="str">
        <f t="shared" ca="1" si="23"/>
        <v>CA</v>
      </c>
      <c r="H56" s="50" t="str">
        <f t="shared" ca="1" si="23"/>
        <v>CA</v>
      </c>
      <c r="I56" s="51" t="str">
        <f t="shared" ca="1" si="23"/>
        <v>CA.</v>
      </c>
      <c r="J56" s="52" t="str">
        <f t="shared" ca="1" si="23"/>
        <v>CA.</v>
      </c>
      <c r="K56" s="50" t="str">
        <f t="shared" ca="1" si="23"/>
        <v>CA</v>
      </c>
      <c r="L56" s="50" t="str">
        <f t="shared" ca="1" si="23"/>
        <v>CA</v>
      </c>
      <c r="M56" s="50" t="str">
        <f t="shared" ca="1" si="23"/>
        <v>CA</v>
      </c>
      <c r="N56" s="50" t="str">
        <f t="shared" ca="1" si="23"/>
        <v>CA</v>
      </c>
      <c r="O56" s="50" t="str">
        <f t="shared" ca="1" si="23"/>
        <v>CA</v>
      </c>
      <c r="P56" s="51" t="str">
        <f t="shared" ca="1" si="23"/>
        <v>CF.</v>
      </c>
      <c r="Q56" s="52" t="str">
        <f t="shared" ca="1" si="22"/>
        <v>CF.</v>
      </c>
      <c r="R56" s="50" t="str">
        <f t="shared" ca="1" si="22"/>
        <v>CF</v>
      </c>
      <c r="S56" s="50" t="str">
        <f t="shared" ca="1" si="22"/>
        <v>CF</v>
      </c>
      <c r="T56" s="50" t="str">
        <f t="shared" ca="1" si="22"/>
        <v>CF</v>
      </c>
      <c r="U56" s="50" t="str">
        <f t="shared" ca="1" si="24"/>
        <v>CF</v>
      </c>
      <c r="V56" s="50" t="str">
        <f t="shared" ca="1" si="24"/>
        <v>CF</v>
      </c>
      <c r="W56" s="51" t="str">
        <f t="shared" ca="1" si="24"/>
        <v>R</v>
      </c>
      <c r="X56" s="52" t="str">
        <f t="shared" ca="1" si="24"/>
        <v>RH</v>
      </c>
      <c r="Y56" s="50" t="str">
        <f t="shared" ca="1" si="24"/>
        <v>DP</v>
      </c>
      <c r="Z56" s="50" t="str">
        <f t="shared" ca="1" si="24"/>
        <v>DP</v>
      </c>
      <c r="AA56" s="50" t="str">
        <f t="shared" ca="1" si="24"/>
        <v>DP</v>
      </c>
      <c r="AB56" s="50" t="str">
        <f t="shared" ca="1" si="24"/>
        <v>DP</v>
      </c>
      <c r="AC56" s="50" t="str">
        <f t="shared" ca="1" si="24"/>
        <v>CF</v>
      </c>
      <c r="AD56" s="26"/>
      <c r="AE56" s="27"/>
      <c r="AF56" s="27"/>
      <c r="AG56" s="35"/>
      <c r="AH56" s="34" t="s">
        <v>136</v>
      </c>
      <c r="AI56" s="36"/>
      <c r="AJ56" s="35"/>
      <c r="AK56" s="38"/>
      <c r="AL56" s="39"/>
      <c r="AM56" s="40"/>
      <c r="AN56" s="44"/>
      <c r="AO56" s="45"/>
      <c r="AQ56" s="39"/>
      <c r="AR56" s="39"/>
    </row>
    <row r="57" spans="1:44" ht="20.100000000000001" customHeight="1">
      <c r="A57" s="34" t="str">
        <f>$A$28</f>
        <v>Z</v>
      </c>
      <c r="B57" s="51" t="str">
        <f t="shared" ca="1" si="23"/>
        <v>MP</v>
      </c>
      <c r="C57" s="52" t="str">
        <f t="shared" ca="1" si="23"/>
        <v>RH</v>
      </c>
      <c r="D57" s="50" t="str">
        <f t="shared" ca="1" si="23"/>
        <v>RC</v>
      </c>
      <c r="E57" s="50" t="str">
        <f t="shared" ca="1" si="23"/>
        <v>RC</v>
      </c>
      <c r="F57" s="50" t="str">
        <f t="shared" ca="1" si="23"/>
        <v>MP</v>
      </c>
      <c r="G57" s="50" t="str">
        <f t="shared" ca="1" si="23"/>
        <v>MP</v>
      </c>
      <c r="H57" s="50" t="str">
        <f t="shared" ca="1" si="23"/>
        <v>MP</v>
      </c>
      <c r="I57" s="51" t="str">
        <f t="shared" ca="1" si="23"/>
        <v>R</v>
      </c>
      <c r="J57" s="52" t="str">
        <f t="shared" ca="1" si="23"/>
        <v>RH</v>
      </c>
      <c r="K57" s="50" t="str">
        <f t="shared" ca="1" si="23"/>
        <v>MP</v>
      </c>
      <c r="L57" s="50" t="str">
        <f t="shared" ca="1" si="23"/>
        <v>MP</v>
      </c>
      <c r="M57" s="50" t="str">
        <f t="shared" ca="1" si="23"/>
        <v>RC</v>
      </c>
      <c r="N57" s="50" t="str">
        <f t="shared" ca="1" si="23"/>
        <v>RC</v>
      </c>
      <c r="O57" s="50" t="str">
        <f t="shared" ca="1" si="23"/>
        <v>RC</v>
      </c>
      <c r="P57" s="51" t="str">
        <f t="shared" ca="1" si="23"/>
        <v>DP</v>
      </c>
      <c r="Q57" s="52" t="str">
        <f t="shared" ca="1" si="22"/>
        <v>RH</v>
      </c>
      <c r="R57" s="50" t="str">
        <f t="shared" ca="1" si="22"/>
        <v>JET</v>
      </c>
      <c r="S57" s="50" t="str">
        <f t="shared" ca="1" si="22"/>
        <v>JET</v>
      </c>
      <c r="T57" s="50" t="str">
        <f t="shared" ca="1" si="22"/>
        <v>PRU</v>
      </c>
      <c r="U57" s="50" t="str">
        <f t="shared" ca="1" si="24"/>
        <v>PRU</v>
      </c>
      <c r="V57" s="50" t="str">
        <f t="shared" ca="1" si="24"/>
        <v>PRU</v>
      </c>
      <c r="W57" s="51" t="str">
        <f t="shared" ca="1" si="24"/>
        <v>R</v>
      </c>
      <c r="X57" s="52" t="str">
        <f t="shared" ca="1" si="24"/>
        <v>RH</v>
      </c>
      <c r="Y57" s="50" t="str">
        <f t="shared" ca="1" si="24"/>
        <v>DP</v>
      </c>
      <c r="Z57" s="50" t="str">
        <f t="shared" ca="1" si="24"/>
        <v>DP</v>
      </c>
      <c r="AA57" s="50" t="str">
        <f t="shared" ca="1" si="24"/>
        <v>DP</v>
      </c>
      <c r="AB57" s="50" t="str">
        <f t="shared" ca="1" si="24"/>
        <v>DP</v>
      </c>
      <c r="AC57" s="50" t="str">
        <f t="shared" ca="1" si="24"/>
        <v>CF</v>
      </c>
      <c r="AD57" s="26"/>
      <c r="AE57" s="27"/>
      <c r="AF57" s="27"/>
      <c r="AG57" s="35"/>
      <c r="AH57" s="34" t="s">
        <v>137</v>
      </c>
      <c r="AI57" s="36"/>
      <c r="AJ57" s="35"/>
      <c r="AK57" s="38"/>
      <c r="AL57" s="39"/>
      <c r="AM57" s="40"/>
      <c r="AN57" s="44"/>
      <c r="AO57" s="45"/>
      <c r="AQ57" s="39"/>
      <c r="AR57" s="39"/>
    </row>
    <row r="58" spans="1:44" ht="20.100000000000001" customHeight="1">
      <c r="A58" s="34" t="str">
        <f>$A$29</f>
        <v>AA</v>
      </c>
      <c r="B58" s="51" t="str">
        <f t="shared" ca="1" si="23"/>
        <v>MP</v>
      </c>
      <c r="C58" s="52" t="str">
        <f t="shared" ca="1" si="23"/>
        <v>RH</v>
      </c>
      <c r="D58" s="50" t="str">
        <f t="shared" ca="1" si="23"/>
        <v>RC</v>
      </c>
      <c r="E58" s="50" t="str">
        <f t="shared" ca="1" si="23"/>
        <v>RC</v>
      </c>
      <c r="F58" s="50" t="str">
        <f t="shared" ca="1" si="23"/>
        <v>MP</v>
      </c>
      <c r="G58" s="50" t="str">
        <f t="shared" ca="1" si="23"/>
        <v>MP</v>
      </c>
      <c r="H58" s="50" t="str">
        <f t="shared" ca="1" si="23"/>
        <v>MP</v>
      </c>
      <c r="I58" s="51" t="str">
        <f t="shared" ca="1" si="23"/>
        <v>R</v>
      </c>
      <c r="J58" s="52" t="str">
        <f t="shared" ca="1" si="23"/>
        <v>RH</v>
      </c>
      <c r="K58" s="50" t="str">
        <f t="shared" ca="1" si="23"/>
        <v>MP</v>
      </c>
      <c r="L58" s="50" t="str">
        <f t="shared" ca="1" si="23"/>
        <v>MP</v>
      </c>
      <c r="M58" s="50" t="str">
        <f t="shared" ca="1" si="23"/>
        <v>RC</v>
      </c>
      <c r="N58" s="50" t="str">
        <f t="shared" ca="1" si="23"/>
        <v>SO</v>
      </c>
      <c r="O58" s="50" t="str">
        <f t="shared" ca="1" si="23"/>
        <v>RC</v>
      </c>
      <c r="P58" s="51" t="str">
        <f t="shared" ca="1" si="23"/>
        <v>DP</v>
      </c>
      <c r="Q58" s="52" t="str">
        <f t="shared" ca="1" si="22"/>
        <v>RH</v>
      </c>
      <c r="R58" s="50" t="str">
        <f t="shared" ca="1" si="22"/>
        <v>JET</v>
      </c>
      <c r="S58" s="50" t="str">
        <f t="shared" ca="1" si="22"/>
        <v>JET</v>
      </c>
      <c r="T58" s="50" t="str">
        <f t="shared" ca="1" si="22"/>
        <v>PRU</v>
      </c>
      <c r="U58" s="50" t="str">
        <f t="shared" ca="1" si="24"/>
        <v>PRU</v>
      </c>
      <c r="V58" s="50" t="str">
        <f t="shared" ca="1" si="24"/>
        <v>PRU</v>
      </c>
      <c r="W58" s="51" t="str">
        <f t="shared" ca="1" si="24"/>
        <v>R</v>
      </c>
      <c r="X58" s="52" t="str">
        <f t="shared" ca="1" si="24"/>
        <v>RH</v>
      </c>
      <c r="Y58" s="50" t="str">
        <f t="shared" ca="1" si="24"/>
        <v>DP</v>
      </c>
      <c r="Z58" s="50" t="str">
        <f t="shared" ca="1" si="24"/>
        <v>DP</v>
      </c>
      <c r="AA58" s="50" t="str">
        <f t="shared" ca="1" si="24"/>
        <v>DP</v>
      </c>
      <c r="AB58" s="50" t="str">
        <f t="shared" ca="1" si="24"/>
        <v>DP</v>
      </c>
      <c r="AC58" s="50" t="str">
        <f t="shared" ca="1" si="24"/>
        <v>RC</v>
      </c>
      <c r="AD58" s="26"/>
      <c r="AE58" s="27"/>
      <c r="AF58" s="27"/>
      <c r="AG58" s="35"/>
      <c r="AH58" s="34" t="s">
        <v>138</v>
      </c>
      <c r="AI58" s="36">
        <f ca="1">SUM(AI26,AL58,AM58,AN58,-AK58)</f>
        <v>12</v>
      </c>
      <c r="AJ58" s="35"/>
      <c r="AK58" s="38">
        <f ca="1">COUNTIF(B58:AF58,"=rc")+COUNTIF(B58:AF58,"DPr")+COUNTIF(B58:AF58,"=Mir")</f>
        <v>5</v>
      </c>
      <c r="AL58" s="39">
        <f ca="1">CptTxt($B58:$AF58)</f>
        <v>2</v>
      </c>
      <c r="AM58" s="40">
        <f ca="1">SUM(AO58,-AM26)</f>
        <v>0</v>
      </c>
      <c r="AN58" s="44">
        <f ca="1">CptTxtCouleur3($B58:$AF58)</f>
        <v>0</v>
      </c>
      <c r="AO58" s="45">
        <f ca="1">1.5*MIN(SUM(AQ26,AQ58,),6)+2*MAX(SUM(AQ26,AQ58,)-6,0)</f>
        <v>0</v>
      </c>
      <c r="AQ58" s="39">
        <f ca="1">CptTxtCouleur2($B58:$AF58)</f>
        <v>0</v>
      </c>
      <c r="AR58" s="39">
        <f ca="1">SUM(AQ26,AQ58)</f>
        <v>0</v>
      </c>
    </row>
    <row r="59" spans="1:44" ht="20.100000000000001" customHeight="1">
      <c r="A59" s="100" t="s">
        <v>143</v>
      </c>
      <c r="B59" s="22" t="s">
        <v>67</v>
      </c>
      <c r="C59" s="23" t="s">
        <v>66</v>
      </c>
      <c r="D59" s="24" t="s">
        <v>65</v>
      </c>
      <c r="E59" s="24" t="s">
        <v>64</v>
      </c>
      <c r="F59" s="24" t="s">
        <v>64</v>
      </c>
      <c r="G59" s="24" t="s">
        <v>63</v>
      </c>
      <c r="H59" s="24" t="s">
        <v>62</v>
      </c>
      <c r="I59" s="22" t="s">
        <v>67</v>
      </c>
      <c r="J59" s="23" t="s">
        <v>66</v>
      </c>
      <c r="K59" s="24" t="s">
        <v>65</v>
      </c>
      <c r="L59" s="24" t="s">
        <v>64</v>
      </c>
      <c r="M59" s="24" t="s">
        <v>64</v>
      </c>
      <c r="N59" s="24" t="s">
        <v>63</v>
      </c>
      <c r="O59" s="24" t="s">
        <v>62</v>
      </c>
      <c r="P59" s="22" t="s">
        <v>67</v>
      </c>
      <c r="Q59" s="23" t="s">
        <v>66</v>
      </c>
      <c r="R59" s="24" t="s">
        <v>65</v>
      </c>
      <c r="S59" s="24" t="s">
        <v>64</v>
      </c>
      <c r="T59" s="24" t="s">
        <v>64</v>
      </c>
      <c r="U59" s="24" t="s">
        <v>63</v>
      </c>
      <c r="V59" s="24" t="s">
        <v>62</v>
      </c>
      <c r="W59" s="22" t="s">
        <v>67</v>
      </c>
      <c r="X59" s="23" t="s">
        <v>66</v>
      </c>
      <c r="Y59" s="25" t="s">
        <v>65</v>
      </c>
      <c r="Z59" s="25" t="s">
        <v>64</v>
      </c>
      <c r="AA59" s="25" t="s">
        <v>64</v>
      </c>
      <c r="AB59" s="25" t="s">
        <v>63</v>
      </c>
      <c r="AC59" s="25" t="s">
        <v>62</v>
      </c>
      <c r="AD59" s="22" t="s">
        <v>67</v>
      </c>
      <c r="AE59" s="23" t="s">
        <v>66</v>
      </c>
      <c r="AF59" s="25" t="s">
        <v>65</v>
      </c>
    </row>
    <row r="60" spans="1:44" ht="20.100000000000001" customHeight="1">
      <c r="A60" s="101"/>
      <c r="B60" s="22">
        <v>1</v>
      </c>
      <c r="C60" s="23">
        <v>2</v>
      </c>
      <c r="D60" s="24">
        <v>3</v>
      </c>
      <c r="E60" s="24">
        <v>4</v>
      </c>
      <c r="F60" s="24">
        <v>5</v>
      </c>
      <c r="G60" s="24">
        <v>6</v>
      </c>
      <c r="H60" s="24">
        <v>7</v>
      </c>
      <c r="I60" s="22">
        <v>8</v>
      </c>
      <c r="J60" s="23">
        <v>9</v>
      </c>
      <c r="K60" s="24">
        <v>10</v>
      </c>
      <c r="L60" s="24">
        <v>11</v>
      </c>
      <c r="M60" s="24">
        <v>12</v>
      </c>
      <c r="N60" s="24">
        <v>13</v>
      </c>
      <c r="O60" s="24">
        <v>14</v>
      </c>
      <c r="P60" s="22">
        <v>15</v>
      </c>
      <c r="Q60" s="23">
        <v>16</v>
      </c>
      <c r="R60" s="24">
        <v>17</v>
      </c>
      <c r="S60" s="24">
        <v>18</v>
      </c>
      <c r="T60" s="24">
        <v>19</v>
      </c>
      <c r="U60" s="24">
        <v>20</v>
      </c>
      <c r="V60" s="24">
        <v>21</v>
      </c>
      <c r="W60" s="22">
        <v>22</v>
      </c>
      <c r="X60" s="23">
        <v>23</v>
      </c>
      <c r="Y60" s="25">
        <v>24</v>
      </c>
      <c r="Z60" s="25">
        <v>25</v>
      </c>
      <c r="AA60" s="25">
        <v>26</v>
      </c>
      <c r="AB60" s="25">
        <v>27</v>
      </c>
      <c r="AC60" s="25">
        <v>28</v>
      </c>
      <c r="AD60" s="22">
        <v>29</v>
      </c>
      <c r="AE60" s="23">
        <v>30</v>
      </c>
      <c r="AF60" s="25">
        <v>31</v>
      </c>
    </row>
    <row r="61" spans="1:44" ht="20.100000000000001" customHeight="1">
      <c r="A61" s="34" t="str">
        <f>$A$3</f>
        <v>A</v>
      </c>
      <c r="B61" s="51">
        <f ca="1">OFFSET(INDIRECT("DONNEES!"&amp;LEFT(ADDRESS(1,ROW()-59,4),LEN(ADDRESS(1,ROW()-59,4))-1)&amp;"61"),COLUMN()-2,0)</f>
        <v>0</v>
      </c>
      <c r="C61" s="51">
        <f ca="1">OFFSET(INDIRECT("DONNEES!"&amp;LEFT(ADDRESS(1,ROW()-59,4),LEN(ADDRESS(1,ROW()-59,4))-1)&amp;"61"),COLUMN()-2,0)</f>
        <v>0</v>
      </c>
      <c r="D61" s="50">
        <f ca="1">OFFSET(INDIRECT("DONNEES!"&amp;LEFT(ADDRESS(1,ROW()-59,4),LEN(ADDRESS(1,ROW()-59,4))-1)&amp;"61"),COLUMN()-2,0)</f>
        <v>0</v>
      </c>
      <c r="E61" s="50">
        <f t="shared" ref="E61:AF70" ca="1" si="25">OFFSET(INDIRECT("DONNEES!"&amp;LEFT(ADDRESS(1,ROW()-59,4),LEN(ADDRESS(1,ROW()-59,4))-1)&amp;"61"),COLUMN()-2,0)</f>
        <v>0</v>
      </c>
      <c r="F61" s="50">
        <f t="shared" ca="1" si="25"/>
        <v>0</v>
      </c>
      <c r="G61" s="50">
        <f t="shared" ca="1" si="25"/>
        <v>0</v>
      </c>
      <c r="H61" s="50">
        <f t="shared" ca="1" si="25"/>
        <v>0</v>
      </c>
      <c r="I61" s="51">
        <f ca="1">OFFSET(INDIRECT("DONNEES!"&amp;LEFT(ADDRESS(1,ROW()-59,4),LEN(ADDRESS(1,ROW()-59,4))-1)&amp;"61"),COLUMN()-2,0)</f>
        <v>0</v>
      </c>
      <c r="J61" s="51">
        <f ca="1">OFFSET(INDIRECT("DONNEES!"&amp;LEFT(ADDRESS(1,ROW()-59,4),LEN(ADDRESS(1,ROW()-59,4))-1)&amp;"61"),COLUMN()-2,0)</f>
        <v>0</v>
      </c>
      <c r="K61" s="50">
        <f t="shared" ca="1" si="25"/>
        <v>0</v>
      </c>
      <c r="L61" s="50">
        <f t="shared" ca="1" si="25"/>
        <v>0</v>
      </c>
      <c r="M61" s="50">
        <f t="shared" ca="1" si="25"/>
        <v>0</v>
      </c>
      <c r="N61" s="50">
        <f t="shared" ca="1" si="25"/>
        <v>0</v>
      </c>
      <c r="O61" s="50">
        <f t="shared" ca="1" si="25"/>
        <v>0</v>
      </c>
      <c r="P61" s="51">
        <f ca="1">OFFSET(INDIRECT("DONNEES!"&amp;LEFT(ADDRESS(1,ROW()-59,4),LEN(ADDRESS(1,ROW()-59,4))-1)&amp;"61"),COLUMN()-2,0)</f>
        <v>0</v>
      </c>
      <c r="Q61" s="51">
        <f ca="1">OFFSET(INDIRECT("DONNEES!"&amp;LEFT(ADDRESS(1,ROW()-59,4),LEN(ADDRESS(1,ROW()-59,4))-1)&amp;"61"),COLUMN()-2,0)</f>
        <v>0</v>
      </c>
      <c r="R61" s="50">
        <f t="shared" ca="1" si="25"/>
        <v>0</v>
      </c>
      <c r="S61" s="50">
        <f t="shared" ca="1" si="25"/>
        <v>0</v>
      </c>
      <c r="T61" s="50">
        <f t="shared" ca="1" si="25"/>
        <v>0</v>
      </c>
      <c r="U61" s="50">
        <f t="shared" ca="1" si="25"/>
        <v>0</v>
      </c>
      <c r="V61" s="50">
        <f t="shared" ca="1" si="25"/>
        <v>0</v>
      </c>
      <c r="W61" s="51">
        <f ca="1">OFFSET(INDIRECT("DONNEES!"&amp;LEFT(ADDRESS(1,ROW()-59,4),LEN(ADDRESS(1,ROW()-59,4))-1)&amp;"61"),COLUMN()-2,0)</f>
        <v>0</v>
      </c>
      <c r="X61" s="51">
        <f ca="1">OFFSET(INDIRECT("DONNEES!"&amp;LEFT(ADDRESS(1,ROW()-59,4),LEN(ADDRESS(1,ROW()-59,4))-1)&amp;"61"),COLUMN()-2,0)</f>
        <v>0</v>
      </c>
      <c r="Y61" s="50">
        <f t="shared" ca="1" si="25"/>
        <v>0</v>
      </c>
      <c r="Z61" s="50">
        <f t="shared" ca="1" si="25"/>
        <v>0</v>
      </c>
      <c r="AA61" s="50">
        <f t="shared" ca="1" si="25"/>
        <v>0</v>
      </c>
      <c r="AB61" s="50">
        <f t="shared" ca="1" si="25"/>
        <v>0</v>
      </c>
      <c r="AC61" s="50">
        <f t="shared" ca="1" si="25"/>
        <v>0</v>
      </c>
      <c r="AD61" s="51">
        <f ca="1">OFFSET(INDIRECT("DONNEES!"&amp;LEFT(ADDRESS(1,ROW()-59,4),LEN(ADDRESS(1,ROW()-59,4))-1)&amp;"61"),COLUMN()-2,0)</f>
        <v>0</v>
      </c>
      <c r="AE61" s="51">
        <f ca="1">OFFSET(INDIRECT("DONNEES!"&amp;LEFT(ADDRESS(1,ROW()-59,4),LEN(ADDRESS(1,ROW()-59,4))-1)&amp;"61"),COLUMN()-2,0)</f>
        <v>0</v>
      </c>
      <c r="AF61" s="50">
        <f t="shared" ca="1" si="25"/>
        <v>0</v>
      </c>
    </row>
    <row r="62" spans="1:44" ht="20.100000000000001" customHeight="1">
      <c r="A62" s="34" t="str">
        <f>$A$4</f>
        <v>B</v>
      </c>
      <c r="B62" s="51">
        <f t="shared" ref="B62:O87" ca="1" si="26">OFFSET(INDIRECT("DONNEES!"&amp;LEFT(ADDRESS(1,ROW()-59,4),LEN(ADDRESS(1,ROW()-59,4))-1)&amp;"61"),COLUMN()-2,0)</f>
        <v>0</v>
      </c>
      <c r="C62" s="51">
        <f t="shared" ca="1" si="26"/>
        <v>0</v>
      </c>
      <c r="D62" s="50">
        <f t="shared" ca="1" si="26"/>
        <v>0</v>
      </c>
      <c r="E62" s="50">
        <f t="shared" ca="1" si="25"/>
        <v>0</v>
      </c>
      <c r="F62" s="50">
        <f t="shared" ca="1" si="25"/>
        <v>0</v>
      </c>
      <c r="G62" s="50">
        <f t="shared" ca="1" si="25"/>
        <v>0</v>
      </c>
      <c r="H62" s="50">
        <f t="shared" ca="1" si="25"/>
        <v>0</v>
      </c>
      <c r="I62" s="51">
        <f t="shared" ca="1" si="25"/>
        <v>0</v>
      </c>
      <c r="J62" s="51">
        <f t="shared" ca="1" si="25"/>
        <v>0</v>
      </c>
      <c r="K62" s="50">
        <f t="shared" ca="1" si="25"/>
        <v>0</v>
      </c>
      <c r="L62" s="50">
        <f t="shared" ca="1" si="25"/>
        <v>0</v>
      </c>
      <c r="M62" s="50">
        <f t="shared" ca="1" si="25"/>
        <v>0</v>
      </c>
      <c r="N62" s="50">
        <f t="shared" ca="1" si="25"/>
        <v>0</v>
      </c>
      <c r="O62" s="50">
        <f t="shared" ca="1" si="25"/>
        <v>0</v>
      </c>
      <c r="P62" s="51">
        <f t="shared" ca="1" si="25"/>
        <v>0</v>
      </c>
      <c r="Q62" s="51">
        <f t="shared" ca="1" si="25"/>
        <v>0</v>
      </c>
      <c r="R62" s="50">
        <f t="shared" ca="1" si="25"/>
        <v>0</v>
      </c>
      <c r="S62" s="50">
        <f t="shared" ca="1" si="25"/>
        <v>0</v>
      </c>
      <c r="T62" s="50">
        <f t="shared" ca="1" si="25"/>
        <v>0</v>
      </c>
      <c r="U62" s="50">
        <f t="shared" ca="1" si="25"/>
        <v>0</v>
      </c>
      <c r="V62" s="50">
        <f t="shared" ca="1" si="25"/>
        <v>0</v>
      </c>
      <c r="W62" s="51">
        <f t="shared" ca="1" si="25"/>
        <v>0</v>
      </c>
      <c r="X62" s="51">
        <f t="shared" ca="1" si="25"/>
        <v>0</v>
      </c>
      <c r="Y62" s="50">
        <f t="shared" ca="1" si="25"/>
        <v>0</v>
      </c>
      <c r="Z62" s="50">
        <f t="shared" ca="1" si="25"/>
        <v>0</v>
      </c>
      <c r="AA62" s="50">
        <f t="shared" ca="1" si="25"/>
        <v>0</v>
      </c>
      <c r="AB62" s="50">
        <f t="shared" ca="1" si="25"/>
        <v>0</v>
      </c>
      <c r="AC62" s="50">
        <f t="shared" ca="1" si="25"/>
        <v>0</v>
      </c>
      <c r="AD62" s="51">
        <f t="shared" ca="1" si="25"/>
        <v>0</v>
      </c>
      <c r="AE62" s="51">
        <f t="shared" ca="1" si="25"/>
        <v>0</v>
      </c>
      <c r="AF62" s="50">
        <f t="shared" ca="1" si="25"/>
        <v>0</v>
      </c>
    </row>
    <row r="63" spans="1:44" ht="20.100000000000001" customHeight="1">
      <c r="A63" s="34" t="str">
        <f>$A$5</f>
        <v>C</v>
      </c>
      <c r="B63" s="51">
        <f t="shared" ca="1" si="26"/>
        <v>0</v>
      </c>
      <c r="C63" s="51">
        <f t="shared" ca="1" si="26"/>
        <v>0</v>
      </c>
      <c r="D63" s="50">
        <f t="shared" ca="1" si="26"/>
        <v>0</v>
      </c>
      <c r="E63" s="50">
        <f t="shared" ca="1" si="25"/>
        <v>0</v>
      </c>
      <c r="F63" s="50">
        <f t="shared" ca="1" si="25"/>
        <v>0</v>
      </c>
      <c r="G63" s="50">
        <f t="shared" ca="1" si="25"/>
        <v>0</v>
      </c>
      <c r="H63" s="50">
        <f t="shared" ca="1" si="25"/>
        <v>0</v>
      </c>
      <c r="I63" s="51">
        <f t="shared" ca="1" si="25"/>
        <v>0</v>
      </c>
      <c r="J63" s="51">
        <f t="shared" ca="1" si="25"/>
        <v>0</v>
      </c>
      <c r="K63" s="50">
        <f t="shared" ca="1" si="25"/>
        <v>0</v>
      </c>
      <c r="L63" s="50">
        <f t="shared" ca="1" si="25"/>
        <v>0</v>
      </c>
      <c r="M63" s="50">
        <f t="shared" ca="1" si="25"/>
        <v>0</v>
      </c>
      <c r="N63" s="50">
        <f t="shared" ca="1" si="25"/>
        <v>0</v>
      </c>
      <c r="O63" s="50">
        <f t="shared" ca="1" si="25"/>
        <v>0</v>
      </c>
      <c r="P63" s="51">
        <f t="shared" ca="1" si="25"/>
        <v>0</v>
      </c>
      <c r="Q63" s="51">
        <f t="shared" ca="1" si="25"/>
        <v>0</v>
      </c>
      <c r="R63" s="50">
        <f t="shared" ca="1" si="25"/>
        <v>0</v>
      </c>
      <c r="S63" s="50">
        <f t="shared" ca="1" si="25"/>
        <v>0</v>
      </c>
      <c r="T63" s="50">
        <f t="shared" ca="1" si="25"/>
        <v>0</v>
      </c>
      <c r="U63" s="50">
        <f t="shared" ca="1" si="25"/>
        <v>0</v>
      </c>
      <c r="V63" s="50">
        <f t="shared" ca="1" si="25"/>
        <v>0</v>
      </c>
      <c r="W63" s="51">
        <f t="shared" ca="1" si="25"/>
        <v>0</v>
      </c>
      <c r="X63" s="51">
        <f t="shared" ca="1" si="25"/>
        <v>0</v>
      </c>
      <c r="Y63" s="50">
        <f t="shared" ca="1" si="25"/>
        <v>0</v>
      </c>
      <c r="Z63" s="50">
        <f t="shared" ca="1" si="25"/>
        <v>0</v>
      </c>
      <c r="AA63" s="50">
        <f t="shared" ca="1" si="25"/>
        <v>0</v>
      </c>
      <c r="AB63" s="50">
        <f t="shared" ca="1" si="25"/>
        <v>0</v>
      </c>
      <c r="AC63" s="50">
        <f t="shared" ca="1" si="25"/>
        <v>0</v>
      </c>
      <c r="AD63" s="51">
        <f t="shared" ca="1" si="25"/>
        <v>0</v>
      </c>
      <c r="AE63" s="51">
        <f t="shared" ca="1" si="25"/>
        <v>0</v>
      </c>
      <c r="AF63" s="50">
        <f t="shared" ca="1" si="25"/>
        <v>0</v>
      </c>
    </row>
    <row r="64" spans="1:44" ht="20.100000000000001" customHeight="1">
      <c r="A64" s="34" t="str">
        <f>$A$6</f>
        <v>D</v>
      </c>
      <c r="B64" s="51">
        <f t="shared" ca="1" si="26"/>
        <v>0</v>
      </c>
      <c r="C64" s="51">
        <f t="shared" ca="1" si="26"/>
        <v>0</v>
      </c>
      <c r="D64" s="50">
        <f t="shared" ca="1" si="26"/>
        <v>0</v>
      </c>
      <c r="E64" s="50">
        <f t="shared" ca="1" si="25"/>
        <v>0</v>
      </c>
      <c r="F64" s="50">
        <f t="shared" ca="1" si="25"/>
        <v>0</v>
      </c>
      <c r="G64" s="50">
        <f t="shared" ca="1" si="25"/>
        <v>0</v>
      </c>
      <c r="H64" s="50">
        <f t="shared" ca="1" si="25"/>
        <v>0</v>
      </c>
      <c r="I64" s="51">
        <f t="shared" ca="1" si="25"/>
        <v>0</v>
      </c>
      <c r="J64" s="51">
        <f t="shared" ca="1" si="25"/>
        <v>0</v>
      </c>
      <c r="K64" s="50">
        <f t="shared" ca="1" si="25"/>
        <v>0</v>
      </c>
      <c r="L64" s="50">
        <f t="shared" ca="1" si="25"/>
        <v>0</v>
      </c>
      <c r="M64" s="50">
        <f t="shared" ca="1" si="25"/>
        <v>0</v>
      </c>
      <c r="N64" s="50">
        <f t="shared" ca="1" si="25"/>
        <v>0</v>
      </c>
      <c r="O64" s="50">
        <f t="shared" ca="1" si="25"/>
        <v>0</v>
      </c>
      <c r="P64" s="51">
        <f t="shared" ca="1" si="25"/>
        <v>0</v>
      </c>
      <c r="Q64" s="51">
        <f t="shared" ca="1" si="25"/>
        <v>0</v>
      </c>
      <c r="R64" s="50">
        <f t="shared" ca="1" si="25"/>
        <v>0</v>
      </c>
      <c r="S64" s="50">
        <f t="shared" ca="1" si="25"/>
        <v>0</v>
      </c>
      <c r="T64" s="50">
        <f t="shared" ca="1" si="25"/>
        <v>0</v>
      </c>
      <c r="U64" s="50">
        <f t="shared" ca="1" si="25"/>
        <v>0</v>
      </c>
      <c r="V64" s="50">
        <f t="shared" ca="1" si="25"/>
        <v>0</v>
      </c>
      <c r="W64" s="51">
        <f t="shared" ca="1" si="25"/>
        <v>0</v>
      </c>
      <c r="X64" s="51">
        <f t="shared" ca="1" si="25"/>
        <v>0</v>
      </c>
      <c r="Y64" s="50">
        <f t="shared" ca="1" si="25"/>
        <v>0</v>
      </c>
      <c r="Z64" s="50">
        <f t="shared" ca="1" si="25"/>
        <v>0</v>
      </c>
      <c r="AA64" s="50">
        <f t="shared" ca="1" si="25"/>
        <v>0</v>
      </c>
      <c r="AB64" s="50">
        <f t="shared" ca="1" si="25"/>
        <v>0</v>
      </c>
      <c r="AC64" s="50">
        <f t="shared" ca="1" si="25"/>
        <v>0</v>
      </c>
      <c r="AD64" s="51">
        <f t="shared" ca="1" si="25"/>
        <v>0</v>
      </c>
      <c r="AE64" s="51">
        <f t="shared" ca="1" si="25"/>
        <v>0</v>
      </c>
      <c r="AF64" s="50">
        <f t="shared" ca="1" si="25"/>
        <v>0</v>
      </c>
    </row>
    <row r="65" spans="1:32" ht="20.100000000000001" customHeight="1">
      <c r="A65" s="34" t="str">
        <f>$A$7</f>
        <v>E</v>
      </c>
      <c r="B65" s="51">
        <f t="shared" ca="1" si="26"/>
        <v>0</v>
      </c>
      <c r="C65" s="51">
        <f t="shared" ca="1" si="26"/>
        <v>0</v>
      </c>
      <c r="D65" s="50">
        <f t="shared" ca="1" si="26"/>
        <v>0</v>
      </c>
      <c r="E65" s="50">
        <f t="shared" ca="1" si="25"/>
        <v>0</v>
      </c>
      <c r="F65" s="50">
        <f t="shared" ca="1" si="25"/>
        <v>0</v>
      </c>
      <c r="G65" s="50">
        <f t="shared" ca="1" si="25"/>
        <v>0</v>
      </c>
      <c r="H65" s="50">
        <f t="shared" ca="1" si="25"/>
        <v>0</v>
      </c>
      <c r="I65" s="51">
        <f t="shared" ca="1" si="25"/>
        <v>0</v>
      </c>
      <c r="J65" s="51">
        <f t="shared" ca="1" si="25"/>
        <v>0</v>
      </c>
      <c r="K65" s="50">
        <f t="shared" ca="1" si="25"/>
        <v>0</v>
      </c>
      <c r="L65" s="50">
        <f t="shared" ca="1" si="25"/>
        <v>0</v>
      </c>
      <c r="M65" s="50">
        <f t="shared" ca="1" si="25"/>
        <v>0</v>
      </c>
      <c r="N65" s="50">
        <f t="shared" ca="1" si="25"/>
        <v>0</v>
      </c>
      <c r="O65" s="50">
        <f t="shared" ca="1" si="25"/>
        <v>0</v>
      </c>
      <c r="P65" s="51">
        <f t="shared" ca="1" si="25"/>
        <v>0</v>
      </c>
      <c r="Q65" s="51">
        <f t="shared" ca="1" si="25"/>
        <v>0</v>
      </c>
      <c r="R65" s="50">
        <f t="shared" ca="1" si="25"/>
        <v>0</v>
      </c>
      <c r="S65" s="50">
        <f t="shared" ca="1" si="25"/>
        <v>0</v>
      </c>
      <c r="T65" s="50">
        <f t="shared" ca="1" si="25"/>
        <v>0</v>
      </c>
      <c r="U65" s="50">
        <f t="shared" ca="1" si="25"/>
        <v>0</v>
      </c>
      <c r="V65" s="50">
        <f t="shared" ca="1" si="25"/>
        <v>0</v>
      </c>
      <c r="W65" s="51">
        <f t="shared" ca="1" si="25"/>
        <v>0</v>
      </c>
      <c r="X65" s="51">
        <f t="shared" ca="1" si="25"/>
        <v>0</v>
      </c>
      <c r="Y65" s="50">
        <f t="shared" ca="1" si="25"/>
        <v>0</v>
      </c>
      <c r="Z65" s="50">
        <f t="shared" ca="1" si="25"/>
        <v>0</v>
      </c>
      <c r="AA65" s="50">
        <f t="shared" ca="1" si="25"/>
        <v>0</v>
      </c>
      <c r="AB65" s="50">
        <f t="shared" ca="1" si="25"/>
        <v>0</v>
      </c>
      <c r="AC65" s="50">
        <f t="shared" ca="1" si="25"/>
        <v>0</v>
      </c>
      <c r="AD65" s="51">
        <f t="shared" ca="1" si="25"/>
        <v>0</v>
      </c>
      <c r="AE65" s="51">
        <f t="shared" ca="1" si="25"/>
        <v>0</v>
      </c>
      <c r="AF65" s="50">
        <f t="shared" ca="1" si="25"/>
        <v>0</v>
      </c>
    </row>
    <row r="66" spans="1:32" ht="20.100000000000001" customHeight="1">
      <c r="A66" s="34" t="str">
        <f>$A$8</f>
        <v>F</v>
      </c>
      <c r="B66" s="51">
        <f t="shared" ca="1" si="26"/>
        <v>0</v>
      </c>
      <c r="C66" s="51">
        <f t="shared" ca="1" si="26"/>
        <v>0</v>
      </c>
      <c r="D66" s="50">
        <f t="shared" ca="1" si="26"/>
        <v>0</v>
      </c>
      <c r="E66" s="50">
        <f t="shared" ca="1" si="25"/>
        <v>0</v>
      </c>
      <c r="F66" s="50">
        <f t="shared" ca="1" si="25"/>
        <v>0</v>
      </c>
      <c r="G66" s="50">
        <f t="shared" ca="1" si="25"/>
        <v>0</v>
      </c>
      <c r="H66" s="50">
        <f t="shared" ca="1" si="25"/>
        <v>0</v>
      </c>
      <c r="I66" s="51">
        <f t="shared" ca="1" si="25"/>
        <v>0</v>
      </c>
      <c r="J66" s="51">
        <f t="shared" ca="1" si="25"/>
        <v>0</v>
      </c>
      <c r="K66" s="50">
        <f t="shared" ca="1" si="25"/>
        <v>0</v>
      </c>
      <c r="L66" s="50">
        <f t="shared" ca="1" si="25"/>
        <v>0</v>
      </c>
      <c r="M66" s="50">
        <f t="shared" ca="1" si="25"/>
        <v>0</v>
      </c>
      <c r="N66" s="50">
        <f t="shared" ca="1" si="25"/>
        <v>0</v>
      </c>
      <c r="O66" s="50">
        <f t="shared" ca="1" si="25"/>
        <v>0</v>
      </c>
      <c r="P66" s="51">
        <f t="shared" ca="1" si="25"/>
        <v>0</v>
      </c>
      <c r="Q66" s="51">
        <f t="shared" ca="1" si="25"/>
        <v>0</v>
      </c>
      <c r="R66" s="50">
        <f t="shared" ca="1" si="25"/>
        <v>0</v>
      </c>
      <c r="S66" s="50">
        <f t="shared" ca="1" si="25"/>
        <v>0</v>
      </c>
      <c r="T66" s="50">
        <f t="shared" ca="1" si="25"/>
        <v>0</v>
      </c>
      <c r="U66" s="50">
        <f t="shared" ca="1" si="25"/>
        <v>0</v>
      </c>
      <c r="V66" s="50">
        <f t="shared" ca="1" si="25"/>
        <v>0</v>
      </c>
      <c r="W66" s="51">
        <f t="shared" ca="1" si="25"/>
        <v>0</v>
      </c>
      <c r="X66" s="51">
        <f t="shared" ca="1" si="25"/>
        <v>0</v>
      </c>
      <c r="Y66" s="50">
        <f t="shared" ca="1" si="25"/>
        <v>0</v>
      </c>
      <c r="Z66" s="50">
        <f t="shared" ca="1" si="25"/>
        <v>0</v>
      </c>
      <c r="AA66" s="50">
        <f t="shared" ca="1" si="25"/>
        <v>0</v>
      </c>
      <c r="AB66" s="50">
        <f t="shared" ca="1" si="25"/>
        <v>0</v>
      </c>
      <c r="AC66" s="50">
        <f t="shared" ca="1" si="25"/>
        <v>0</v>
      </c>
      <c r="AD66" s="51">
        <f t="shared" ca="1" si="25"/>
        <v>0</v>
      </c>
      <c r="AE66" s="51">
        <f t="shared" ca="1" si="25"/>
        <v>0</v>
      </c>
      <c r="AF66" s="50">
        <f t="shared" ca="1" si="25"/>
        <v>0</v>
      </c>
    </row>
    <row r="67" spans="1:32" ht="20.100000000000001" customHeight="1">
      <c r="A67" s="34" t="str">
        <f>$A$9</f>
        <v>G</v>
      </c>
      <c r="B67" s="51">
        <f t="shared" ca="1" si="26"/>
        <v>0</v>
      </c>
      <c r="C67" s="51">
        <f t="shared" ca="1" si="26"/>
        <v>0</v>
      </c>
      <c r="D67" s="50">
        <f t="shared" ca="1" si="26"/>
        <v>0</v>
      </c>
      <c r="E67" s="50">
        <f t="shared" ca="1" si="25"/>
        <v>0</v>
      </c>
      <c r="F67" s="50">
        <f t="shared" ca="1" si="25"/>
        <v>0</v>
      </c>
      <c r="G67" s="50">
        <f t="shared" ca="1" si="25"/>
        <v>0</v>
      </c>
      <c r="H67" s="50">
        <f t="shared" ca="1" si="25"/>
        <v>0</v>
      </c>
      <c r="I67" s="51">
        <f t="shared" ca="1" si="25"/>
        <v>0</v>
      </c>
      <c r="J67" s="51">
        <f t="shared" ca="1" si="25"/>
        <v>0</v>
      </c>
      <c r="K67" s="50">
        <f t="shared" ca="1" si="25"/>
        <v>0</v>
      </c>
      <c r="L67" s="50">
        <f t="shared" ca="1" si="25"/>
        <v>0</v>
      </c>
      <c r="M67" s="50">
        <f t="shared" ca="1" si="25"/>
        <v>0</v>
      </c>
      <c r="N67" s="50">
        <f t="shared" ca="1" si="25"/>
        <v>0</v>
      </c>
      <c r="O67" s="50">
        <f t="shared" ca="1" si="25"/>
        <v>0</v>
      </c>
      <c r="P67" s="51">
        <f t="shared" ca="1" si="25"/>
        <v>0</v>
      </c>
      <c r="Q67" s="51">
        <f t="shared" ca="1" si="25"/>
        <v>0</v>
      </c>
      <c r="R67" s="50">
        <f t="shared" ca="1" si="25"/>
        <v>0</v>
      </c>
      <c r="S67" s="50">
        <f t="shared" ca="1" si="25"/>
        <v>0</v>
      </c>
      <c r="T67" s="50">
        <f t="shared" ca="1" si="25"/>
        <v>0</v>
      </c>
      <c r="U67" s="50">
        <f t="shared" ca="1" si="25"/>
        <v>0</v>
      </c>
      <c r="V67" s="50">
        <f t="shared" ca="1" si="25"/>
        <v>0</v>
      </c>
      <c r="W67" s="51">
        <f t="shared" ca="1" si="25"/>
        <v>0</v>
      </c>
      <c r="X67" s="51">
        <f t="shared" ca="1" si="25"/>
        <v>0</v>
      </c>
      <c r="Y67" s="50">
        <f t="shared" ca="1" si="25"/>
        <v>0</v>
      </c>
      <c r="Z67" s="50">
        <f t="shared" ca="1" si="25"/>
        <v>0</v>
      </c>
      <c r="AA67" s="50">
        <f t="shared" ca="1" si="25"/>
        <v>0</v>
      </c>
      <c r="AB67" s="50">
        <f t="shared" ca="1" si="25"/>
        <v>0</v>
      </c>
      <c r="AC67" s="50">
        <f t="shared" ca="1" si="25"/>
        <v>0</v>
      </c>
      <c r="AD67" s="51">
        <f t="shared" ca="1" si="25"/>
        <v>0</v>
      </c>
      <c r="AE67" s="51">
        <f t="shared" ca="1" si="25"/>
        <v>0</v>
      </c>
      <c r="AF67" s="50">
        <f t="shared" ca="1" si="25"/>
        <v>0</v>
      </c>
    </row>
    <row r="68" spans="1:32" ht="20.100000000000001" customHeight="1">
      <c r="A68" s="34" t="str">
        <f>$A$10</f>
        <v>H</v>
      </c>
      <c r="B68" s="51">
        <f t="shared" ca="1" si="26"/>
        <v>0</v>
      </c>
      <c r="C68" s="51">
        <f t="shared" ca="1" si="26"/>
        <v>0</v>
      </c>
      <c r="D68" s="50">
        <f t="shared" ca="1" si="26"/>
        <v>0</v>
      </c>
      <c r="E68" s="50">
        <f t="shared" ca="1" si="25"/>
        <v>0</v>
      </c>
      <c r="F68" s="50">
        <f t="shared" ca="1" si="25"/>
        <v>0</v>
      </c>
      <c r="G68" s="50">
        <f t="shared" ca="1" si="25"/>
        <v>0</v>
      </c>
      <c r="H68" s="50">
        <f t="shared" ca="1" si="25"/>
        <v>0</v>
      </c>
      <c r="I68" s="51">
        <f t="shared" ca="1" si="25"/>
        <v>0</v>
      </c>
      <c r="J68" s="51">
        <f t="shared" ca="1" si="25"/>
        <v>0</v>
      </c>
      <c r="K68" s="50">
        <f t="shared" ca="1" si="25"/>
        <v>0</v>
      </c>
      <c r="L68" s="50">
        <f t="shared" ca="1" si="25"/>
        <v>0</v>
      </c>
      <c r="M68" s="50">
        <f t="shared" ca="1" si="25"/>
        <v>0</v>
      </c>
      <c r="N68" s="50">
        <f t="shared" ca="1" si="25"/>
        <v>0</v>
      </c>
      <c r="O68" s="50">
        <f t="shared" ca="1" si="25"/>
        <v>0</v>
      </c>
      <c r="P68" s="51">
        <f t="shared" ca="1" si="25"/>
        <v>0</v>
      </c>
      <c r="Q68" s="51">
        <f t="shared" ca="1" si="25"/>
        <v>0</v>
      </c>
      <c r="R68" s="50">
        <f t="shared" ca="1" si="25"/>
        <v>0</v>
      </c>
      <c r="S68" s="50">
        <f t="shared" ca="1" si="25"/>
        <v>0</v>
      </c>
      <c r="T68" s="50">
        <f t="shared" ca="1" si="25"/>
        <v>0</v>
      </c>
      <c r="U68" s="50">
        <f t="shared" ca="1" si="25"/>
        <v>0</v>
      </c>
      <c r="V68" s="50">
        <f t="shared" ca="1" si="25"/>
        <v>0</v>
      </c>
      <c r="W68" s="51">
        <f t="shared" ca="1" si="25"/>
        <v>0</v>
      </c>
      <c r="X68" s="51">
        <f t="shared" ca="1" si="25"/>
        <v>0</v>
      </c>
      <c r="Y68" s="50">
        <f t="shared" ca="1" si="25"/>
        <v>0</v>
      </c>
      <c r="Z68" s="50">
        <f t="shared" ca="1" si="25"/>
        <v>0</v>
      </c>
      <c r="AA68" s="50">
        <f t="shared" ca="1" si="25"/>
        <v>0</v>
      </c>
      <c r="AB68" s="50">
        <f t="shared" ca="1" si="25"/>
        <v>0</v>
      </c>
      <c r="AC68" s="50">
        <f t="shared" ca="1" si="25"/>
        <v>0</v>
      </c>
      <c r="AD68" s="51">
        <f t="shared" ca="1" si="25"/>
        <v>0</v>
      </c>
      <c r="AE68" s="51">
        <f t="shared" ca="1" si="25"/>
        <v>0</v>
      </c>
      <c r="AF68" s="50">
        <f t="shared" ca="1" si="25"/>
        <v>0</v>
      </c>
    </row>
    <row r="69" spans="1:32" ht="20.100000000000001" customHeight="1">
      <c r="A69" s="34" t="str">
        <f>$A$11</f>
        <v>I</v>
      </c>
      <c r="B69" s="51">
        <f t="shared" ca="1" si="26"/>
        <v>0</v>
      </c>
      <c r="C69" s="51">
        <f t="shared" ca="1" si="26"/>
        <v>0</v>
      </c>
      <c r="D69" s="50">
        <f t="shared" ca="1" si="26"/>
        <v>0</v>
      </c>
      <c r="E69" s="50">
        <f t="shared" ca="1" si="25"/>
        <v>0</v>
      </c>
      <c r="F69" s="50">
        <f t="shared" ca="1" si="25"/>
        <v>0</v>
      </c>
      <c r="G69" s="50">
        <f t="shared" ca="1" si="25"/>
        <v>0</v>
      </c>
      <c r="H69" s="50">
        <f t="shared" ca="1" si="25"/>
        <v>0</v>
      </c>
      <c r="I69" s="51">
        <f t="shared" ca="1" si="25"/>
        <v>0</v>
      </c>
      <c r="J69" s="51">
        <f t="shared" ca="1" si="25"/>
        <v>0</v>
      </c>
      <c r="K69" s="50">
        <f t="shared" ca="1" si="25"/>
        <v>0</v>
      </c>
      <c r="L69" s="50">
        <f t="shared" ca="1" si="25"/>
        <v>0</v>
      </c>
      <c r="M69" s="50">
        <f t="shared" ca="1" si="25"/>
        <v>0</v>
      </c>
      <c r="N69" s="50">
        <f t="shared" ca="1" si="25"/>
        <v>0</v>
      </c>
      <c r="O69" s="50">
        <f t="shared" ca="1" si="25"/>
        <v>0</v>
      </c>
      <c r="P69" s="51">
        <f t="shared" ca="1" si="25"/>
        <v>0</v>
      </c>
      <c r="Q69" s="51">
        <f t="shared" ca="1" si="25"/>
        <v>0</v>
      </c>
      <c r="R69" s="50">
        <f t="shared" ca="1" si="25"/>
        <v>0</v>
      </c>
      <c r="S69" s="50">
        <f t="shared" ca="1" si="25"/>
        <v>0</v>
      </c>
      <c r="T69" s="50">
        <f t="shared" ca="1" si="25"/>
        <v>0</v>
      </c>
      <c r="U69" s="50">
        <f t="shared" ca="1" si="25"/>
        <v>0</v>
      </c>
      <c r="V69" s="50">
        <f t="shared" ca="1" si="25"/>
        <v>0</v>
      </c>
      <c r="W69" s="51">
        <f t="shared" ca="1" si="25"/>
        <v>0</v>
      </c>
      <c r="X69" s="51">
        <f t="shared" ca="1" si="25"/>
        <v>0</v>
      </c>
      <c r="Y69" s="50">
        <f t="shared" ca="1" si="25"/>
        <v>0</v>
      </c>
      <c r="Z69" s="50">
        <f t="shared" ca="1" si="25"/>
        <v>0</v>
      </c>
      <c r="AA69" s="50">
        <f t="shared" ca="1" si="25"/>
        <v>0</v>
      </c>
      <c r="AB69" s="50">
        <f t="shared" ca="1" si="25"/>
        <v>0</v>
      </c>
      <c r="AC69" s="50">
        <f t="shared" ca="1" si="25"/>
        <v>0</v>
      </c>
      <c r="AD69" s="51">
        <f t="shared" ca="1" si="25"/>
        <v>0</v>
      </c>
      <c r="AE69" s="51">
        <f t="shared" ca="1" si="25"/>
        <v>0</v>
      </c>
      <c r="AF69" s="50">
        <f t="shared" ca="1" si="25"/>
        <v>0</v>
      </c>
    </row>
    <row r="70" spans="1:32" ht="20.100000000000001" customHeight="1">
      <c r="A70" s="34" t="str">
        <f>$A$12</f>
        <v>J</v>
      </c>
      <c r="B70" s="51">
        <f t="shared" ca="1" si="26"/>
        <v>0</v>
      </c>
      <c r="C70" s="51">
        <f t="shared" ca="1" si="26"/>
        <v>0</v>
      </c>
      <c r="D70" s="50">
        <f t="shared" ca="1" si="26"/>
        <v>0</v>
      </c>
      <c r="E70" s="50">
        <f t="shared" ca="1" si="25"/>
        <v>0</v>
      </c>
      <c r="F70" s="50">
        <f t="shared" ca="1" si="25"/>
        <v>0</v>
      </c>
      <c r="G70" s="50">
        <f t="shared" ca="1" si="25"/>
        <v>0</v>
      </c>
      <c r="H70" s="50">
        <f t="shared" ref="H70:W87" ca="1" si="27">OFFSET(INDIRECT("DONNEES!"&amp;LEFT(ADDRESS(1,ROW()-59,4),LEN(ADDRESS(1,ROW()-59,4))-1)&amp;"61"),COLUMN()-2,0)</f>
        <v>0</v>
      </c>
      <c r="I70" s="51">
        <f t="shared" ca="1" si="27"/>
        <v>0</v>
      </c>
      <c r="J70" s="51">
        <f t="shared" ca="1" si="27"/>
        <v>0</v>
      </c>
      <c r="K70" s="50">
        <f t="shared" ca="1" si="27"/>
        <v>0</v>
      </c>
      <c r="L70" s="50">
        <f t="shared" ca="1" si="27"/>
        <v>0</v>
      </c>
      <c r="M70" s="50">
        <f t="shared" ca="1" si="27"/>
        <v>0</v>
      </c>
      <c r="N70" s="50">
        <f t="shared" ca="1" si="27"/>
        <v>0</v>
      </c>
      <c r="O70" s="50">
        <f t="shared" ca="1" si="27"/>
        <v>0</v>
      </c>
      <c r="P70" s="51">
        <f t="shared" ca="1" si="27"/>
        <v>0</v>
      </c>
      <c r="Q70" s="51">
        <f t="shared" ca="1" si="27"/>
        <v>0</v>
      </c>
      <c r="R70" s="50">
        <f t="shared" ca="1" si="27"/>
        <v>0</v>
      </c>
      <c r="S70" s="50">
        <f t="shared" ca="1" si="27"/>
        <v>0</v>
      </c>
      <c r="T70" s="50">
        <f t="shared" ca="1" si="27"/>
        <v>0</v>
      </c>
      <c r="U70" s="50">
        <f t="shared" ca="1" si="27"/>
        <v>0</v>
      </c>
      <c r="V70" s="50">
        <f t="shared" ca="1" si="27"/>
        <v>0</v>
      </c>
      <c r="W70" s="51">
        <f t="shared" ca="1" si="27"/>
        <v>0</v>
      </c>
      <c r="X70" s="51">
        <f t="shared" ref="X70:AF87" ca="1" si="28">OFFSET(INDIRECT("DONNEES!"&amp;LEFT(ADDRESS(1,ROW()-59,4),LEN(ADDRESS(1,ROW()-59,4))-1)&amp;"61"),COLUMN()-2,0)</f>
        <v>0</v>
      </c>
      <c r="Y70" s="50">
        <f t="shared" ca="1" si="28"/>
        <v>0</v>
      </c>
      <c r="Z70" s="50">
        <f t="shared" ca="1" si="28"/>
        <v>0</v>
      </c>
      <c r="AA70" s="50">
        <f t="shared" ca="1" si="28"/>
        <v>0</v>
      </c>
      <c r="AB70" s="50">
        <f t="shared" ca="1" si="28"/>
        <v>0</v>
      </c>
      <c r="AC70" s="50">
        <f t="shared" ca="1" si="28"/>
        <v>0</v>
      </c>
      <c r="AD70" s="51">
        <f t="shared" ca="1" si="28"/>
        <v>0</v>
      </c>
      <c r="AE70" s="51">
        <f t="shared" ca="1" si="28"/>
        <v>0</v>
      </c>
      <c r="AF70" s="50">
        <f t="shared" ca="1" si="28"/>
        <v>0</v>
      </c>
    </row>
    <row r="71" spans="1:32" ht="20.100000000000001" customHeight="1">
      <c r="A71" s="34" t="str">
        <f>$A$13</f>
        <v>K</v>
      </c>
      <c r="B71" s="51">
        <f t="shared" ca="1" si="26"/>
        <v>0</v>
      </c>
      <c r="C71" s="51">
        <f t="shared" ca="1" si="26"/>
        <v>0</v>
      </c>
      <c r="D71" s="50">
        <f t="shared" ca="1" si="26"/>
        <v>0</v>
      </c>
      <c r="E71" s="50">
        <f t="shared" ca="1" si="26"/>
        <v>0</v>
      </c>
      <c r="F71" s="50">
        <f t="shared" ca="1" si="26"/>
        <v>0</v>
      </c>
      <c r="G71" s="50">
        <f t="shared" ca="1" si="26"/>
        <v>0</v>
      </c>
      <c r="H71" s="50">
        <f t="shared" ca="1" si="26"/>
        <v>0</v>
      </c>
      <c r="I71" s="51">
        <f t="shared" ca="1" si="27"/>
        <v>0</v>
      </c>
      <c r="J71" s="51">
        <f t="shared" ca="1" si="27"/>
        <v>0</v>
      </c>
      <c r="K71" s="50">
        <f t="shared" ca="1" si="26"/>
        <v>0</v>
      </c>
      <c r="L71" s="50">
        <f t="shared" ca="1" si="26"/>
        <v>0</v>
      </c>
      <c r="M71" s="50">
        <f t="shared" ca="1" si="26"/>
        <v>0</v>
      </c>
      <c r="N71" s="50">
        <f t="shared" ca="1" si="26"/>
        <v>0</v>
      </c>
      <c r="O71" s="50">
        <f t="shared" ca="1" si="26"/>
        <v>0</v>
      </c>
      <c r="P71" s="51">
        <f t="shared" ca="1" si="27"/>
        <v>0</v>
      </c>
      <c r="Q71" s="51">
        <f t="shared" ca="1" si="27"/>
        <v>0</v>
      </c>
      <c r="R71" s="50">
        <f t="shared" ca="1" si="27"/>
        <v>0</v>
      </c>
      <c r="S71" s="50">
        <f t="shared" ca="1" si="27"/>
        <v>0</v>
      </c>
      <c r="T71" s="50">
        <f t="shared" ca="1" si="27"/>
        <v>0</v>
      </c>
      <c r="U71" s="50">
        <f t="shared" ca="1" si="27"/>
        <v>0</v>
      </c>
      <c r="V71" s="50">
        <f t="shared" ca="1" si="27"/>
        <v>0</v>
      </c>
      <c r="W71" s="51">
        <f t="shared" ca="1" si="27"/>
        <v>0</v>
      </c>
      <c r="X71" s="51">
        <f t="shared" ca="1" si="28"/>
        <v>0</v>
      </c>
      <c r="Y71" s="50">
        <f t="shared" ca="1" si="28"/>
        <v>0</v>
      </c>
      <c r="Z71" s="50">
        <f t="shared" ca="1" si="28"/>
        <v>0</v>
      </c>
      <c r="AA71" s="50">
        <f t="shared" ca="1" si="28"/>
        <v>0</v>
      </c>
      <c r="AB71" s="50">
        <f t="shared" ca="1" si="28"/>
        <v>0</v>
      </c>
      <c r="AC71" s="50">
        <f t="shared" ca="1" si="28"/>
        <v>0</v>
      </c>
      <c r="AD71" s="51">
        <f t="shared" ca="1" si="28"/>
        <v>0</v>
      </c>
      <c r="AE71" s="51">
        <f t="shared" ca="1" si="28"/>
        <v>0</v>
      </c>
      <c r="AF71" s="50">
        <f t="shared" ca="1" si="28"/>
        <v>0</v>
      </c>
    </row>
    <row r="72" spans="1:32" ht="20.100000000000001" customHeight="1">
      <c r="A72" s="34" t="str">
        <f>$A$14</f>
        <v>L</v>
      </c>
      <c r="B72" s="51">
        <f t="shared" ca="1" si="26"/>
        <v>0</v>
      </c>
      <c r="C72" s="51">
        <f t="shared" ca="1" si="26"/>
        <v>0</v>
      </c>
      <c r="D72" s="50">
        <f t="shared" ca="1" si="26"/>
        <v>0</v>
      </c>
      <c r="E72" s="50">
        <f t="shared" ca="1" si="26"/>
        <v>0</v>
      </c>
      <c r="F72" s="50">
        <f t="shared" ca="1" si="26"/>
        <v>0</v>
      </c>
      <c r="G72" s="50">
        <f t="shared" ca="1" si="26"/>
        <v>0</v>
      </c>
      <c r="H72" s="50">
        <f t="shared" ca="1" si="26"/>
        <v>0</v>
      </c>
      <c r="I72" s="51">
        <f t="shared" ca="1" si="27"/>
        <v>0</v>
      </c>
      <c r="J72" s="51">
        <f t="shared" ca="1" si="27"/>
        <v>0</v>
      </c>
      <c r="K72" s="50">
        <f t="shared" ca="1" si="26"/>
        <v>0</v>
      </c>
      <c r="L72" s="50">
        <f t="shared" ca="1" si="26"/>
        <v>0</v>
      </c>
      <c r="M72" s="50">
        <f t="shared" ca="1" si="26"/>
        <v>0</v>
      </c>
      <c r="N72" s="50">
        <f t="shared" ca="1" si="26"/>
        <v>0</v>
      </c>
      <c r="O72" s="50">
        <f t="shared" ca="1" si="26"/>
        <v>0</v>
      </c>
      <c r="P72" s="51">
        <f t="shared" ca="1" si="27"/>
        <v>0</v>
      </c>
      <c r="Q72" s="51">
        <f t="shared" ca="1" si="27"/>
        <v>0</v>
      </c>
      <c r="R72" s="50">
        <f t="shared" ca="1" si="27"/>
        <v>0</v>
      </c>
      <c r="S72" s="50">
        <f t="shared" ca="1" si="27"/>
        <v>0</v>
      </c>
      <c r="T72" s="50">
        <f t="shared" ca="1" si="27"/>
        <v>0</v>
      </c>
      <c r="U72" s="50">
        <f t="shared" ca="1" si="27"/>
        <v>0</v>
      </c>
      <c r="V72" s="50">
        <f t="shared" ca="1" si="27"/>
        <v>0</v>
      </c>
      <c r="W72" s="51">
        <f t="shared" ca="1" si="27"/>
        <v>0</v>
      </c>
      <c r="X72" s="51">
        <f t="shared" ca="1" si="28"/>
        <v>0</v>
      </c>
      <c r="Y72" s="50">
        <f t="shared" ca="1" si="28"/>
        <v>0</v>
      </c>
      <c r="Z72" s="50">
        <f t="shared" ca="1" si="28"/>
        <v>0</v>
      </c>
      <c r="AA72" s="50">
        <f t="shared" ca="1" si="28"/>
        <v>0</v>
      </c>
      <c r="AB72" s="50">
        <f t="shared" ca="1" si="28"/>
        <v>0</v>
      </c>
      <c r="AC72" s="50">
        <f t="shared" ca="1" si="28"/>
        <v>0</v>
      </c>
      <c r="AD72" s="51">
        <f t="shared" ca="1" si="28"/>
        <v>0</v>
      </c>
      <c r="AE72" s="51">
        <f t="shared" ca="1" si="28"/>
        <v>0</v>
      </c>
      <c r="AF72" s="50">
        <f t="shared" ca="1" si="28"/>
        <v>0</v>
      </c>
    </row>
    <row r="73" spans="1:32" ht="20.100000000000001" customHeight="1">
      <c r="A73" s="34" t="str">
        <f>$A$15</f>
        <v>M</v>
      </c>
      <c r="B73" s="51">
        <f t="shared" ca="1" si="26"/>
        <v>0</v>
      </c>
      <c r="C73" s="51">
        <f t="shared" ca="1" si="26"/>
        <v>0</v>
      </c>
      <c r="D73" s="50">
        <f t="shared" ca="1" si="26"/>
        <v>0</v>
      </c>
      <c r="E73" s="50">
        <f t="shared" ca="1" si="26"/>
        <v>0</v>
      </c>
      <c r="F73" s="50">
        <f t="shared" ca="1" si="26"/>
        <v>0</v>
      </c>
      <c r="G73" s="50">
        <f t="shared" ca="1" si="26"/>
        <v>0</v>
      </c>
      <c r="H73" s="50">
        <f t="shared" ca="1" si="26"/>
        <v>0</v>
      </c>
      <c r="I73" s="51">
        <f t="shared" ca="1" si="27"/>
        <v>0</v>
      </c>
      <c r="J73" s="51">
        <f t="shared" ca="1" si="27"/>
        <v>0</v>
      </c>
      <c r="K73" s="50">
        <f t="shared" ca="1" si="26"/>
        <v>0</v>
      </c>
      <c r="L73" s="50">
        <f t="shared" ca="1" si="26"/>
        <v>0</v>
      </c>
      <c r="M73" s="50">
        <f t="shared" ca="1" si="26"/>
        <v>0</v>
      </c>
      <c r="N73" s="50">
        <f t="shared" ca="1" si="26"/>
        <v>0</v>
      </c>
      <c r="O73" s="50">
        <f t="shared" ca="1" si="26"/>
        <v>0</v>
      </c>
      <c r="P73" s="51">
        <f t="shared" ca="1" si="27"/>
        <v>0</v>
      </c>
      <c r="Q73" s="51">
        <f t="shared" ca="1" si="27"/>
        <v>0</v>
      </c>
      <c r="R73" s="50">
        <f t="shared" ca="1" si="27"/>
        <v>0</v>
      </c>
      <c r="S73" s="50">
        <f t="shared" ca="1" si="27"/>
        <v>0</v>
      </c>
      <c r="T73" s="50">
        <f t="shared" ca="1" si="27"/>
        <v>0</v>
      </c>
      <c r="U73" s="50">
        <f t="shared" ca="1" si="27"/>
        <v>0</v>
      </c>
      <c r="V73" s="50">
        <f t="shared" ca="1" si="27"/>
        <v>0</v>
      </c>
      <c r="W73" s="51">
        <f t="shared" ca="1" si="27"/>
        <v>0</v>
      </c>
      <c r="X73" s="51">
        <f t="shared" ca="1" si="28"/>
        <v>0</v>
      </c>
      <c r="Y73" s="50">
        <f t="shared" ca="1" si="28"/>
        <v>0</v>
      </c>
      <c r="Z73" s="50">
        <f t="shared" ca="1" si="28"/>
        <v>0</v>
      </c>
      <c r="AA73" s="50">
        <f t="shared" ca="1" si="28"/>
        <v>0</v>
      </c>
      <c r="AB73" s="50">
        <f t="shared" ca="1" si="28"/>
        <v>0</v>
      </c>
      <c r="AC73" s="50">
        <f t="shared" ca="1" si="28"/>
        <v>0</v>
      </c>
      <c r="AD73" s="51">
        <f t="shared" ca="1" si="28"/>
        <v>0</v>
      </c>
      <c r="AE73" s="51">
        <f t="shared" ca="1" si="28"/>
        <v>0</v>
      </c>
      <c r="AF73" s="50">
        <f t="shared" ca="1" si="28"/>
        <v>0</v>
      </c>
    </row>
    <row r="74" spans="1:32" ht="20.100000000000001" customHeight="1">
      <c r="A74" s="34" t="str">
        <f>$A$16</f>
        <v>N</v>
      </c>
      <c r="B74" s="51">
        <f t="shared" ca="1" si="26"/>
        <v>0</v>
      </c>
      <c r="C74" s="51">
        <f t="shared" ca="1" si="26"/>
        <v>0</v>
      </c>
      <c r="D74" s="50">
        <f t="shared" ca="1" si="26"/>
        <v>0</v>
      </c>
      <c r="E74" s="50">
        <f t="shared" ca="1" si="26"/>
        <v>0</v>
      </c>
      <c r="F74" s="50">
        <f t="shared" ca="1" si="26"/>
        <v>0</v>
      </c>
      <c r="G74" s="50">
        <f t="shared" ca="1" si="26"/>
        <v>0</v>
      </c>
      <c r="H74" s="50">
        <f t="shared" ca="1" si="26"/>
        <v>0</v>
      </c>
      <c r="I74" s="51">
        <f t="shared" ca="1" si="27"/>
        <v>0</v>
      </c>
      <c r="J74" s="51">
        <f t="shared" ca="1" si="27"/>
        <v>0</v>
      </c>
      <c r="K74" s="50">
        <f t="shared" ca="1" si="26"/>
        <v>0</v>
      </c>
      <c r="L74" s="50">
        <f t="shared" ca="1" si="26"/>
        <v>0</v>
      </c>
      <c r="M74" s="50">
        <f t="shared" ca="1" si="26"/>
        <v>0</v>
      </c>
      <c r="N74" s="50">
        <f t="shared" ca="1" si="26"/>
        <v>0</v>
      </c>
      <c r="O74" s="50">
        <f t="shared" ca="1" si="26"/>
        <v>0</v>
      </c>
      <c r="P74" s="51">
        <f t="shared" ca="1" si="27"/>
        <v>0</v>
      </c>
      <c r="Q74" s="51">
        <f t="shared" ca="1" si="27"/>
        <v>0</v>
      </c>
      <c r="R74" s="50">
        <f t="shared" ca="1" si="27"/>
        <v>0</v>
      </c>
      <c r="S74" s="50">
        <f t="shared" ca="1" si="27"/>
        <v>0</v>
      </c>
      <c r="T74" s="50">
        <f t="shared" ca="1" si="27"/>
        <v>0</v>
      </c>
      <c r="U74" s="50">
        <f t="shared" ca="1" si="27"/>
        <v>0</v>
      </c>
      <c r="V74" s="50">
        <f t="shared" ca="1" si="27"/>
        <v>0</v>
      </c>
      <c r="W74" s="51">
        <f t="shared" ca="1" si="27"/>
        <v>0</v>
      </c>
      <c r="X74" s="51">
        <f t="shared" ca="1" si="28"/>
        <v>0</v>
      </c>
      <c r="Y74" s="50">
        <f t="shared" ca="1" si="28"/>
        <v>0</v>
      </c>
      <c r="Z74" s="50">
        <f t="shared" ca="1" si="28"/>
        <v>0</v>
      </c>
      <c r="AA74" s="50">
        <f t="shared" ca="1" si="28"/>
        <v>0</v>
      </c>
      <c r="AB74" s="50">
        <f t="shared" ca="1" si="28"/>
        <v>0</v>
      </c>
      <c r="AC74" s="50">
        <f t="shared" ca="1" si="28"/>
        <v>0</v>
      </c>
      <c r="AD74" s="51">
        <f t="shared" ca="1" si="28"/>
        <v>0</v>
      </c>
      <c r="AE74" s="51">
        <f t="shared" ca="1" si="28"/>
        <v>0</v>
      </c>
      <c r="AF74" s="50">
        <f t="shared" ca="1" si="28"/>
        <v>0</v>
      </c>
    </row>
    <row r="75" spans="1:32" ht="20.100000000000001" customHeight="1">
      <c r="A75" s="34" t="str">
        <f>$A$17</f>
        <v>O</v>
      </c>
      <c r="B75" s="51">
        <f t="shared" ca="1" si="26"/>
        <v>0</v>
      </c>
      <c r="C75" s="51">
        <f t="shared" ca="1" si="26"/>
        <v>0</v>
      </c>
      <c r="D75" s="50">
        <f t="shared" ca="1" si="26"/>
        <v>0</v>
      </c>
      <c r="E75" s="50">
        <f t="shared" ca="1" si="26"/>
        <v>0</v>
      </c>
      <c r="F75" s="50">
        <f t="shared" ca="1" si="26"/>
        <v>0</v>
      </c>
      <c r="G75" s="50">
        <f t="shared" ca="1" si="26"/>
        <v>0</v>
      </c>
      <c r="H75" s="50">
        <f t="shared" ca="1" si="26"/>
        <v>0</v>
      </c>
      <c r="I75" s="51">
        <f t="shared" ca="1" si="27"/>
        <v>0</v>
      </c>
      <c r="J75" s="51">
        <f t="shared" ca="1" si="27"/>
        <v>0</v>
      </c>
      <c r="K75" s="50">
        <f t="shared" ca="1" si="26"/>
        <v>0</v>
      </c>
      <c r="L75" s="50">
        <f t="shared" ca="1" si="26"/>
        <v>0</v>
      </c>
      <c r="M75" s="50">
        <f t="shared" ca="1" si="26"/>
        <v>0</v>
      </c>
      <c r="N75" s="50">
        <f t="shared" ca="1" si="26"/>
        <v>0</v>
      </c>
      <c r="O75" s="50">
        <f t="shared" ca="1" si="26"/>
        <v>0</v>
      </c>
      <c r="P75" s="51">
        <f t="shared" ca="1" si="27"/>
        <v>0</v>
      </c>
      <c r="Q75" s="51">
        <f t="shared" ca="1" si="27"/>
        <v>0</v>
      </c>
      <c r="R75" s="50">
        <f t="shared" ca="1" si="27"/>
        <v>0</v>
      </c>
      <c r="S75" s="50">
        <f t="shared" ca="1" si="27"/>
        <v>0</v>
      </c>
      <c r="T75" s="50">
        <f t="shared" ca="1" si="27"/>
        <v>0</v>
      </c>
      <c r="U75" s="50">
        <f t="shared" ca="1" si="27"/>
        <v>0</v>
      </c>
      <c r="V75" s="50">
        <f t="shared" ca="1" si="27"/>
        <v>0</v>
      </c>
      <c r="W75" s="51">
        <f t="shared" ca="1" si="27"/>
        <v>0</v>
      </c>
      <c r="X75" s="51">
        <f t="shared" ca="1" si="28"/>
        <v>0</v>
      </c>
      <c r="Y75" s="50">
        <f t="shared" ca="1" si="28"/>
        <v>0</v>
      </c>
      <c r="Z75" s="50">
        <f t="shared" ca="1" si="28"/>
        <v>0</v>
      </c>
      <c r="AA75" s="50">
        <f t="shared" ca="1" si="28"/>
        <v>0</v>
      </c>
      <c r="AB75" s="50">
        <f t="shared" ca="1" si="28"/>
        <v>0</v>
      </c>
      <c r="AC75" s="50">
        <f t="shared" ca="1" si="28"/>
        <v>0</v>
      </c>
      <c r="AD75" s="51">
        <f t="shared" ca="1" si="28"/>
        <v>0</v>
      </c>
      <c r="AE75" s="51">
        <f t="shared" ca="1" si="28"/>
        <v>0</v>
      </c>
      <c r="AF75" s="50">
        <f t="shared" ca="1" si="28"/>
        <v>0</v>
      </c>
    </row>
    <row r="76" spans="1:32" ht="20.100000000000001" customHeight="1">
      <c r="A76" s="34" t="str">
        <f>$A$18</f>
        <v>P</v>
      </c>
      <c r="B76" s="51">
        <f t="shared" ca="1" si="26"/>
        <v>0</v>
      </c>
      <c r="C76" s="51">
        <f t="shared" ca="1" si="26"/>
        <v>0</v>
      </c>
      <c r="D76" s="50">
        <f t="shared" ca="1" si="26"/>
        <v>0</v>
      </c>
      <c r="E76" s="50">
        <f t="shared" ca="1" si="26"/>
        <v>0</v>
      </c>
      <c r="F76" s="50">
        <f t="shared" ca="1" si="26"/>
        <v>0</v>
      </c>
      <c r="G76" s="50">
        <f t="shared" ca="1" si="26"/>
        <v>0</v>
      </c>
      <c r="H76" s="50">
        <f t="shared" ca="1" si="26"/>
        <v>0</v>
      </c>
      <c r="I76" s="51">
        <f t="shared" ca="1" si="27"/>
        <v>0</v>
      </c>
      <c r="J76" s="51">
        <f t="shared" ca="1" si="27"/>
        <v>0</v>
      </c>
      <c r="K76" s="50">
        <f t="shared" ca="1" si="26"/>
        <v>0</v>
      </c>
      <c r="L76" s="50">
        <f t="shared" ca="1" si="26"/>
        <v>0</v>
      </c>
      <c r="M76" s="50">
        <f t="shared" ca="1" si="26"/>
        <v>0</v>
      </c>
      <c r="N76" s="50">
        <f t="shared" ca="1" si="26"/>
        <v>0</v>
      </c>
      <c r="O76" s="50">
        <f t="shared" ca="1" si="26"/>
        <v>0</v>
      </c>
      <c r="P76" s="51">
        <f t="shared" ca="1" si="27"/>
        <v>0</v>
      </c>
      <c r="Q76" s="51">
        <f t="shared" ca="1" si="27"/>
        <v>0</v>
      </c>
      <c r="R76" s="50">
        <f t="shared" ca="1" si="27"/>
        <v>0</v>
      </c>
      <c r="S76" s="50">
        <f t="shared" ca="1" si="27"/>
        <v>0</v>
      </c>
      <c r="T76" s="50">
        <f t="shared" ca="1" si="27"/>
        <v>0</v>
      </c>
      <c r="U76" s="50">
        <f t="shared" ca="1" si="27"/>
        <v>0</v>
      </c>
      <c r="V76" s="50">
        <f t="shared" ca="1" si="27"/>
        <v>0</v>
      </c>
      <c r="W76" s="51">
        <f t="shared" ca="1" si="27"/>
        <v>0</v>
      </c>
      <c r="X76" s="51">
        <f t="shared" ca="1" si="28"/>
        <v>0</v>
      </c>
      <c r="Y76" s="50">
        <f t="shared" ca="1" si="28"/>
        <v>0</v>
      </c>
      <c r="Z76" s="50">
        <f t="shared" ca="1" si="28"/>
        <v>0</v>
      </c>
      <c r="AA76" s="50">
        <f t="shared" ca="1" si="28"/>
        <v>0</v>
      </c>
      <c r="AB76" s="50">
        <f t="shared" ca="1" si="28"/>
        <v>0</v>
      </c>
      <c r="AC76" s="50">
        <f t="shared" ca="1" si="28"/>
        <v>0</v>
      </c>
      <c r="AD76" s="51">
        <f t="shared" ca="1" si="28"/>
        <v>0</v>
      </c>
      <c r="AE76" s="51">
        <f t="shared" ca="1" si="28"/>
        <v>0</v>
      </c>
      <c r="AF76" s="50">
        <f t="shared" ca="1" si="28"/>
        <v>0</v>
      </c>
    </row>
    <row r="77" spans="1:32" ht="20.100000000000001" customHeight="1">
      <c r="A77" s="34" t="str">
        <f>$A$19</f>
        <v>Q</v>
      </c>
      <c r="B77" s="51">
        <f t="shared" ca="1" si="26"/>
        <v>0</v>
      </c>
      <c r="C77" s="51">
        <f t="shared" ca="1" si="26"/>
        <v>0</v>
      </c>
      <c r="D77" s="50">
        <f t="shared" ca="1" si="26"/>
        <v>0</v>
      </c>
      <c r="E77" s="50">
        <f t="shared" ca="1" si="26"/>
        <v>0</v>
      </c>
      <c r="F77" s="50">
        <f t="shared" ca="1" si="26"/>
        <v>0</v>
      </c>
      <c r="G77" s="50">
        <f t="shared" ca="1" si="26"/>
        <v>0</v>
      </c>
      <c r="H77" s="50">
        <f t="shared" ca="1" si="26"/>
        <v>0</v>
      </c>
      <c r="I77" s="51">
        <f t="shared" ca="1" si="27"/>
        <v>0</v>
      </c>
      <c r="J77" s="51">
        <f t="shared" ca="1" si="27"/>
        <v>0</v>
      </c>
      <c r="K77" s="50">
        <f t="shared" ca="1" si="26"/>
        <v>0</v>
      </c>
      <c r="L77" s="50">
        <f t="shared" ca="1" si="26"/>
        <v>0</v>
      </c>
      <c r="M77" s="50">
        <f t="shared" ca="1" si="26"/>
        <v>0</v>
      </c>
      <c r="N77" s="50">
        <f t="shared" ca="1" si="26"/>
        <v>0</v>
      </c>
      <c r="O77" s="50">
        <f t="shared" ca="1" si="26"/>
        <v>0</v>
      </c>
      <c r="P77" s="51">
        <f t="shared" ca="1" si="27"/>
        <v>0</v>
      </c>
      <c r="Q77" s="51">
        <f t="shared" ca="1" si="27"/>
        <v>0</v>
      </c>
      <c r="R77" s="50">
        <f t="shared" ca="1" si="27"/>
        <v>0</v>
      </c>
      <c r="S77" s="50">
        <f t="shared" ca="1" si="27"/>
        <v>0</v>
      </c>
      <c r="T77" s="50">
        <f t="shared" ca="1" si="27"/>
        <v>0</v>
      </c>
      <c r="U77" s="50">
        <f t="shared" ca="1" si="27"/>
        <v>0</v>
      </c>
      <c r="V77" s="50">
        <f t="shared" ca="1" si="27"/>
        <v>0</v>
      </c>
      <c r="W77" s="51">
        <f t="shared" ca="1" si="27"/>
        <v>0</v>
      </c>
      <c r="X77" s="51">
        <f t="shared" ca="1" si="28"/>
        <v>0</v>
      </c>
      <c r="Y77" s="50">
        <f t="shared" ca="1" si="28"/>
        <v>0</v>
      </c>
      <c r="Z77" s="50">
        <f t="shared" ca="1" si="28"/>
        <v>0</v>
      </c>
      <c r="AA77" s="50">
        <f t="shared" ca="1" si="28"/>
        <v>0</v>
      </c>
      <c r="AB77" s="50">
        <f t="shared" ca="1" si="28"/>
        <v>0</v>
      </c>
      <c r="AC77" s="50">
        <f t="shared" ca="1" si="28"/>
        <v>0</v>
      </c>
      <c r="AD77" s="51">
        <f t="shared" ca="1" si="28"/>
        <v>0</v>
      </c>
      <c r="AE77" s="51">
        <f t="shared" ca="1" si="28"/>
        <v>0</v>
      </c>
      <c r="AF77" s="50">
        <f t="shared" ca="1" si="28"/>
        <v>0</v>
      </c>
    </row>
    <row r="78" spans="1:32" ht="20.100000000000001" customHeight="1">
      <c r="A78" s="34" t="str">
        <f>$A$20</f>
        <v>R</v>
      </c>
      <c r="B78" s="51">
        <f t="shared" ca="1" si="26"/>
        <v>0</v>
      </c>
      <c r="C78" s="51">
        <f t="shared" ca="1" si="26"/>
        <v>0</v>
      </c>
      <c r="D78" s="50">
        <f t="shared" ca="1" si="26"/>
        <v>0</v>
      </c>
      <c r="E78" s="50">
        <f t="shared" ca="1" si="26"/>
        <v>0</v>
      </c>
      <c r="F78" s="50">
        <f t="shared" ca="1" si="26"/>
        <v>0</v>
      </c>
      <c r="G78" s="50">
        <f t="shared" ca="1" si="26"/>
        <v>0</v>
      </c>
      <c r="H78" s="50">
        <f t="shared" ca="1" si="26"/>
        <v>0</v>
      </c>
      <c r="I78" s="51">
        <f t="shared" ca="1" si="27"/>
        <v>0</v>
      </c>
      <c r="J78" s="51">
        <f t="shared" ca="1" si="27"/>
        <v>0</v>
      </c>
      <c r="K78" s="50">
        <f t="shared" ca="1" si="26"/>
        <v>0</v>
      </c>
      <c r="L78" s="50">
        <f t="shared" ca="1" si="26"/>
        <v>0</v>
      </c>
      <c r="M78" s="50">
        <f t="shared" ca="1" si="26"/>
        <v>0</v>
      </c>
      <c r="N78" s="50">
        <f t="shared" ca="1" si="26"/>
        <v>0</v>
      </c>
      <c r="O78" s="50">
        <f t="shared" ca="1" si="26"/>
        <v>0</v>
      </c>
      <c r="P78" s="51">
        <f t="shared" ca="1" si="27"/>
        <v>0</v>
      </c>
      <c r="Q78" s="51">
        <f t="shared" ca="1" si="27"/>
        <v>0</v>
      </c>
      <c r="R78" s="50">
        <f t="shared" ca="1" si="27"/>
        <v>0</v>
      </c>
      <c r="S78" s="50">
        <f t="shared" ca="1" si="27"/>
        <v>0</v>
      </c>
      <c r="T78" s="50">
        <f t="shared" ca="1" si="27"/>
        <v>0</v>
      </c>
      <c r="U78" s="50">
        <f t="shared" ca="1" si="27"/>
        <v>0</v>
      </c>
      <c r="V78" s="50">
        <f t="shared" ca="1" si="27"/>
        <v>0</v>
      </c>
      <c r="W78" s="51">
        <f t="shared" ca="1" si="27"/>
        <v>0</v>
      </c>
      <c r="X78" s="51">
        <f t="shared" ca="1" si="28"/>
        <v>0</v>
      </c>
      <c r="Y78" s="50">
        <f t="shared" ca="1" si="28"/>
        <v>0</v>
      </c>
      <c r="Z78" s="50">
        <f t="shared" ca="1" si="28"/>
        <v>0</v>
      </c>
      <c r="AA78" s="50">
        <f t="shared" ca="1" si="28"/>
        <v>0</v>
      </c>
      <c r="AB78" s="50">
        <f t="shared" ca="1" si="28"/>
        <v>0</v>
      </c>
      <c r="AC78" s="50">
        <f t="shared" ca="1" si="28"/>
        <v>0</v>
      </c>
      <c r="AD78" s="51">
        <f t="shared" ca="1" si="28"/>
        <v>0</v>
      </c>
      <c r="AE78" s="51">
        <f t="shared" ca="1" si="28"/>
        <v>0</v>
      </c>
      <c r="AF78" s="50">
        <f t="shared" ca="1" si="28"/>
        <v>0</v>
      </c>
    </row>
    <row r="79" spans="1:32" ht="20.100000000000001" customHeight="1">
      <c r="A79" s="34" t="str">
        <f>$A$21</f>
        <v>S</v>
      </c>
      <c r="B79" s="51">
        <f t="shared" ca="1" si="26"/>
        <v>0</v>
      </c>
      <c r="C79" s="51">
        <f t="shared" ca="1" si="26"/>
        <v>0</v>
      </c>
      <c r="D79" s="50">
        <f t="shared" ca="1" si="26"/>
        <v>0</v>
      </c>
      <c r="E79" s="50">
        <f t="shared" ca="1" si="26"/>
        <v>0</v>
      </c>
      <c r="F79" s="50">
        <f t="shared" ca="1" si="26"/>
        <v>0</v>
      </c>
      <c r="G79" s="50">
        <f t="shared" ca="1" si="26"/>
        <v>0</v>
      </c>
      <c r="H79" s="50">
        <f t="shared" ca="1" si="26"/>
        <v>0</v>
      </c>
      <c r="I79" s="51">
        <f t="shared" ca="1" si="27"/>
        <v>0</v>
      </c>
      <c r="J79" s="51">
        <f t="shared" ca="1" si="27"/>
        <v>0</v>
      </c>
      <c r="K79" s="50">
        <f t="shared" ca="1" si="26"/>
        <v>0</v>
      </c>
      <c r="L79" s="50">
        <f t="shared" ca="1" si="26"/>
        <v>0</v>
      </c>
      <c r="M79" s="50">
        <f t="shared" ca="1" si="26"/>
        <v>0</v>
      </c>
      <c r="N79" s="50">
        <f t="shared" ca="1" si="26"/>
        <v>0</v>
      </c>
      <c r="O79" s="50">
        <f t="shared" ca="1" si="26"/>
        <v>0</v>
      </c>
      <c r="P79" s="51">
        <f t="shared" ca="1" si="27"/>
        <v>0</v>
      </c>
      <c r="Q79" s="51">
        <f t="shared" ca="1" si="27"/>
        <v>0</v>
      </c>
      <c r="R79" s="50">
        <f t="shared" ca="1" si="27"/>
        <v>0</v>
      </c>
      <c r="S79" s="50">
        <f t="shared" ca="1" si="27"/>
        <v>0</v>
      </c>
      <c r="T79" s="50">
        <f t="shared" ca="1" si="27"/>
        <v>0</v>
      </c>
      <c r="U79" s="50">
        <f t="shared" ca="1" si="27"/>
        <v>0</v>
      </c>
      <c r="V79" s="50">
        <f t="shared" ca="1" si="27"/>
        <v>0</v>
      </c>
      <c r="W79" s="51">
        <f t="shared" ca="1" si="27"/>
        <v>0</v>
      </c>
      <c r="X79" s="51">
        <f t="shared" ca="1" si="28"/>
        <v>0</v>
      </c>
      <c r="Y79" s="50">
        <f t="shared" ca="1" si="28"/>
        <v>0</v>
      </c>
      <c r="Z79" s="50">
        <f t="shared" ca="1" si="28"/>
        <v>0</v>
      </c>
      <c r="AA79" s="50">
        <f t="shared" ca="1" si="28"/>
        <v>0</v>
      </c>
      <c r="AB79" s="50">
        <f t="shared" ca="1" si="28"/>
        <v>0</v>
      </c>
      <c r="AC79" s="50">
        <f t="shared" ca="1" si="28"/>
        <v>0</v>
      </c>
      <c r="AD79" s="51">
        <f t="shared" ca="1" si="28"/>
        <v>0</v>
      </c>
      <c r="AE79" s="51">
        <f t="shared" ca="1" si="28"/>
        <v>0</v>
      </c>
      <c r="AF79" s="50">
        <f t="shared" ca="1" si="28"/>
        <v>0</v>
      </c>
    </row>
    <row r="80" spans="1:32" ht="20.100000000000001" customHeight="1">
      <c r="A80" s="34" t="str">
        <f>$A$22</f>
        <v>T</v>
      </c>
      <c r="B80" s="51">
        <f t="shared" ca="1" si="26"/>
        <v>0</v>
      </c>
      <c r="C80" s="51">
        <f t="shared" ca="1" si="26"/>
        <v>0</v>
      </c>
      <c r="D80" s="50">
        <f t="shared" ca="1" si="26"/>
        <v>0</v>
      </c>
      <c r="E80" s="50">
        <f t="shared" ca="1" si="26"/>
        <v>0</v>
      </c>
      <c r="F80" s="50">
        <f t="shared" ca="1" si="26"/>
        <v>0</v>
      </c>
      <c r="G80" s="50">
        <f t="shared" ca="1" si="26"/>
        <v>0</v>
      </c>
      <c r="H80" s="50">
        <f t="shared" ca="1" si="26"/>
        <v>0</v>
      </c>
      <c r="I80" s="51">
        <f t="shared" ca="1" si="27"/>
        <v>0</v>
      </c>
      <c r="J80" s="51">
        <f t="shared" ca="1" si="27"/>
        <v>0</v>
      </c>
      <c r="K80" s="50">
        <f t="shared" ca="1" si="26"/>
        <v>0</v>
      </c>
      <c r="L80" s="50">
        <f t="shared" ca="1" si="26"/>
        <v>0</v>
      </c>
      <c r="M80" s="50">
        <f t="shared" ca="1" si="26"/>
        <v>0</v>
      </c>
      <c r="N80" s="50">
        <f t="shared" ca="1" si="26"/>
        <v>0</v>
      </c>
      <c r="O80" s="50">
        <f t="shared" ca="1" si="26"/>
        <v>0</v>
      </c>
      <c r="P80" s="51">
        <f t="shared" ca="1" si="27"/>
        <v>0</v>
      </c>
      <c r="Q80" s="51">
        <f t="shared" ca="1" si="27"/>
        <v>0</v>
      </c>
      <c r="R80" s="50">
        <f t="shared" ca="1" si="27"/>
        <v>0</v>
      </c>
      <c r="S80" s="50">
        <f t="shared" ca="1" si="27"/>
        <v>0</v>
      </c>
      <c r="T80" s="50">
        <f t="shared" ca="1" si="27"/>
        <v>0</v>
      </c>
      <c r="U80" s="50">
        <f t="shared" ca="1" si="27"/>
        <v>0</v>
      </c>
      <c r="V80" s="50">
        <f t="shared" ca="1" si="27"/>
        <v>0</v>
      </c>
      <c r="W80" s="51">
        <f t="shared" ca="1" si="27"/>
        <v>0</v>
      </c>
      <c r="X80" s="51">
        <f t="shared" ca="1" si="28"/>
        <v>0</v>
      </c>
      <c r="Y80" s="50">
        <f t="shared" ca="1" si="28"/>
        <v>0</v>
      </c>
      <c r="Z80" s="50">
        <f t="shared" ca="1" si="28"/>
        <v>0</v>
      </c>
      <c r="AA80" s="50">
        <f t="shared" ca="1" si="28"/>
        <v>0</v>
      </c>
      <c r="AB80" s="50">
        <f t="shared" ca="1" si="28"/>
        <v>0</v>
      </c>
      <c r="AC80" s="50">
        <f t="shared" ca="1" si="28"/>
        <v>0</v>
      </c>
      <c r="AD80" s="51">
        <f t="shared" ca="1" si="28"/>
        <v>0</v>
      </c>
      <c r="AE80" s="51">
        <f t="shared" ca="1" si="28"/>
        <v>0</v>
      </c>
      <c r="AF80" s="50">
        <f t="shared" ca="1" si="28"/>
        <v>0</v>
      </c>
    </row>
    <row r="81" spans="1:32" ht="20.100000000000001" customHeight="1">
      <c r="A81" s="34" t="str">
        <f>$A$23</f>
        <v>U</v>
      </c>
      <c r="B81" s="51">
        <f t="shared" ca="1" si="26"/>
        <v>0</v>
      </c>
      <c r="C81" s="51">
        <f t="shared" ca="1" si="26"/>
        <v>0</v>
      </c>
      <c r="D81" s="50">
        <f t="shared" ca="1" si="26"/>
        <v>0</v>
      </c>
      <c r="E81" s="50">
        <f t="shared" ca="1" si="26"/>
        <v>0</v>
      </c>
      <c r="F81" s="50">
        <f t="shared" ca="1" si="26"/>
        <v>0</v>
      </c>
      <c r="G81" s="50">
        <f t="shared" ca="1" si="26"/>
        <v>0</v>
      </c>
      <c r="H81" s="50">
        <f t="shared" ca="1" si="26"/>
        <v>0</v>
      </c>
      <c r="I81" s="51">
        <f t="shared" ca="1" si="27"/>
        <v>0</v>
      </c>
      <c r="J81" s="51">
        <f t="shared" ca="1" si="27"/>
        <v>0</v>
      </c>
      <c r="K81" s="50">
        <f t="shared" ca="1" si="26"/>
        <v>0</v>
      </c>
      <c r="L81" s="50">
        <f t="shared" ca="1" si="26"/>
        <v>0</v>
      </c>
      <c r="M81" s="50">
        <f t="shared" ca="1" si="26"/>
        <v>0</v>
      </c>
      <c r="N81" s="50">
        <f t="shared" ca="1" si="26"/>
        <v>0</v>
      </c>
      <c r="O81" s="50">
        <f t="shared" ca="1" si="26"/>
        <v>0</v>
      </c>
      <c r="P81" s="51">
        <f t="shared" ca="1" si="27"/>
        <v>0</v>
      </c>
      <c r="Q81" s="51">
        <f t="shared" ca="1" si="27"/>
        <v>0</v>
      </c>
      <c r="R81" s="50">
        <f t="shared" ca="1" si="27"/>
        <v>0</v>
      </c>
      <c r="S81" s="50">
        <f t="shared" ca="1" si="27"/>
        <v>0</v>
      </c>
      <c r="T81" s="50">
        <f t="shared" ca="1" si="27"/>
        <v>0</v>
      </c>
      <c r="U81" s="50">
        <f t="shared" ca="1" si="27"/>
        <v>0</v>
      </c>
      <c r="V81" s="50">
        <f t="shared" ca="1" si="27"/>
        <v>0</v>
      </c>
      <c r="W81" s="51">
        <f t="shared" ca="1" si="27"/>
        <v>0</v>
      </c>
      <c r="X81" s="51">
        <f t="shared" ca="1" si="28"/>
        <v>0</v>
      </c>
      <c r="Y81" s="50">
        <f t="shared" ca="1" si="28"/>
        <v>0</v>
      </c>
      <c r="Z81" s="50">
        <f t="shared" ca="1" si="28"/>
        <v>0</v>
      </c>
      <c r="AA81" s="50">
        <f t="shared" ca="1" si="28"/>
        <v>0</v>
      </c>
      <c r="AB81" s="50">
        <f t="shared" ca="1" si="28"/>
        <v>0</v>
      </c>
      <c r="AC81" s="50">
        <f t="shared" ca="1" si="28"/>
        <v>0</v>
      </c>
      <c r="AD81" s="51">
        <f t="shared" ca="1" si="28"/>
        <v>0</v>
      </c>
      <c r="AE81" s="51">
        <f t="shared" ca="1" si="28"/>
        <v>0</v>
      </c>
      <c r="AF81" s="50">
        <f t="shared" ca="1" si="28"/>
        <v>0</v>
      </c>
    </row>
    <row r="82" spans="1:32" ht="20.100000000000001" customHeight="1">
      <c r="A82" s="34" t="str">
        <f>$A$24</f>
        <v>V</v>
      </c>
      <c r="B82" s="51">
        <f t="shared" ca="1" si="26"/>
        <v>0</v>
      </c>
      <c r="C82" s="51">
        <f t="shared" ca="1" si="26"/>
        <v>0</v>
      </c>
      <c r="D82" s="50">
        <f t="shared" ca="1" si="26"/>
        <v>0</v>
      </c>
      <c r="E82" s="50">
        <f t="shared" ca="1" si="26"/>
        <v>0</v>
      </c>
      <c r="F82" s="50">
        <f t="shared" ca="1" si="26"/>
        <v>0</v>
      </c>
      <c r="G82" s="50">
        <f t="shared" ca="1" si="26"/>
        <v>0</v>
      </c>
      <c r="H82" s="50">
        <f t="shared" ca="1" si="26"/>
        <v>0</v>
      </c>
      <c r="I82" s="51">
        <f t="shared" ca="1" si="27"/>
        <v>0</v>
      </c>
      <c r="J82" s="51">
        <f t="shared" ca="1" si="27"/>
        <v>0</v>
      </c>
      <c r="K82" s="50">
        <f t="shared" ca="1" si="26"/>
        <v>0</v>
      </c>
      <c r="L82" s="50">
        <f t="shared" ca="1" si="26"/>
        <v>0</v>
      </c>
      <c r="M82" s="50">
        <f t="shared" ca="1" si="26"/>
        <v>0</v>
      </c>
      <c r="N82" s="50">
        <f t="shared" ca="1" si="26"/>
        <v>0</v>
      </c>
      <c r="O82" s="50">
        <f t="shared" ca="1" si="26"/>
        <v>0</v>
      </c>
      <c r="P82" s="51">
        <f t="shared" ca="1" si="27"/>
        <v>0</v>
      </c>
      <c r="Q82" s="51">
        <f t="shared" ca="1" si="27"/>
        <v>0</v>
      </c>
      <c r="R82" s="50">
        <f t="shared" ca="1" si="27"/>
        <v>0</v>
      </c>
      <c r="S82" s="50">
        <f t="shared" ca="1" si="27"/>
        <v>0</v>
      </c>
      <c r="T82" s="50">
        <f t="shared" ca="1" si="27"/>
        <v>0</v>
      </c>
      <c r="U82" s="50">
        <f t="shared" ca="1" si="27"/>
        <v>0</v>
      </c>
      <c r="V82" s="50">
        <f t="shared" ca="1" si="27"/>
        <v>0</v>
      </c>
      <c r="W82" s="51">
        <f t="shared" ca="1" si="27"/>
        <v>0</v>
      </c>
      <c r="X82" s="51">
        <f t="shared" ca="1" si="28"/>
        <v>0</v>
      </c>
      <c r="Y82" s="50">
        <f t="shared" ca="1" si="28"/>
        <v>0</v>
      </c>
      <c r="Z82" s="50">
        <f t="shared" ca="1" si="28"/>
        <v>0</v>
      </c>
      <c r="AA82" s="50">
        <f t="shared" ca="1" si="28"/>
        <v>0</v>
      </c>
      <c r="AB82" s="50">
        <f t="shared" ca="1" si="28"/>
        <v>0</v>
      </c>
      <c r="AC82" s="50">
        <f t="shared" ca="1" si="28"/>
        <v>0</v>
      </c>
      <c r="AD82" s="51">
        <f t="shared" ca="1" si="28"/>
        <v>0</v>
      </c>
      <c r="AE82" s="51">
        <f t="shared" ca="1" si="28"/>
        <v>0</v>
      </c>
      <c r="AF82" s="50">
        <f t="shared" ca="1" si="28"/>
        <v>0</v>
      </c>
    </row>
    <row r="83" spans="1:32" ht="20.100000000000001" customHeight="1">
      <c r="A83" s="34" t="str">
        <f>$A$25</f>
        <v>W</v>
      </c>
      <c r="B83" s="51">
        <f t="shared" ca="1" si="26"/>
        <v>0</v>
      </c>
      <c r="C83" s="51">
        <f t="shared" ca="1" si="26"/>
        <v>0</v>
      </c>
      <c r="D83" s="50">
        <f t="shared" ca="1" si="26"/>
        <v>0</v>
      </c>
      <c r="E83" s="50">
        <f t="shared" ca="1" si="26"/>
        <v>0</v>
      </c>
      <c r="F83" s="50">
        <f t="shared" ca="1" si="26"/>
        <v>0</v>
      </c>
      <c r="G83" s="50">
        <f t="shared" ca="1" si="26"/>
        <v>0</v>
      </c>
      <c r="H83" s="50">
        <f t="shared" ca="1" si="26"/>
        <v>0</v>
      </c>
      <c r="I83" s="51">
        <f t="shared" ca="1" si="27"/>
        <v>0</v>
      </c>
      <c r="J83" s="51">
        <f t="shared" ca="1" si="27"/>
        <v>0</v>
      </c>
      <c r="K83" s="50">
        <f t="shared" ca="1" si="26"/>
        <v>0</v>
      </c>
      <c r="L83" s="50">
        <f t="shared" ca="1" si="26"/>
        <v>0</v>
      </c>
      <c r="M83" s="50">
        <f t="shared" ca="1" si="26"/>
        <v>0</v>
      </c>
      <c r="N83" s="50">
        <f t="shared" ca="1" si="26"/>
        <v>0</v>
      </c>
      <c r="O83" s="50">
        <f t="shared" ca="1" si="26"/>
        <v>0</v>
      </c>
      <c r="P83" s="51">
        <f t="shared" ca="1" si="27"/>
        <v>0</v>
      </c>
      <c r="Q83" s="51">
        <f t="shared" ca="1" si="27"/>
        <v>0</v>
      </c>
      <c r="R83" s="50">
        <f t="shared" ca="1" si="27"/>
        <v>0</v>
      </c>
      <c r="S83" s="50">
        <f t="shared" ca="1" si="27"/>
        <v>0</v>
      </c>
      <c r="T83" s="50">
        <f t="shared" ca="1" si="27"/>
        <v>0</v>
      </c>
      <c r="U83" s="50">
        <f t="shared" ca="1" si="27"/>
        <v>0</v>
      </c>
      <c r="V83" s="50">
        <f t="shared" ca="1" si="27"/>
        <v>0</v>
      </c>
      <c r="W83" s="51">
        <f t="shared" ca="1" si="27"/>
        <v>0</v>
      </c>
      <c r="X83" s="51">
        <f t="shared" ca="1" si="28"/>
        <v>0</v>
      </c>
      <c r="Y83" s="50">
        <f t="shared" ca="1" si="28"/>
        <v>0</v>
      </c>
      <c r="Z83" s="50">
        <f t="shared" ca="1" si="28"/>
        <v>0</v>
      </c>
      <c r="AA83" s="50">
        <f t="shared" ca="1" si="28"/>
        <v>0</v>
      </c>
      <c r="AB83" s="50">
        <f t="shared" ca="1" si="28"/>
        <v>0</v>
      </c>
      <c r="AC83" s="50">
        <f t="shared" ca="1" si="28"/>
        <v>0</v>
      </c>
      <c r="AD83" s="51">
        <f t="shared" ca="1" si="28"/>
        <v>0</v>
      </c>
      <c r="AE83" s="51">
        <f t="shared" ca="1" si="28"/>
        <v>0</v>
      </c>
      <c r="AF83" s="50">
        <f t="shared" ca="1" si="28"/>
        <v>0</v>
      </c>
    </row>
    <row r="84" spans="1:32" ht="20.100000000000001" customHeight="1">
      <c r="A84" s="34" t="str">
        <f>$A$26</f>
        <v>X</v>
      </c>
      <c r="B84" s="51">
        <f t="shared" ca="1" si="26"/>
        <v>0</v>
      </c>
      <c r="C84" s="51">
        <f t="shared" ca="1" si="26"/>
        <v>0</v>
      </c>
      <c r="D84" s="50">
        <f t="shared" ca="1" si="26"/>
        <v>0</v>
      </c>
      <c r="E84" s="50">
        <f t="shared" ca="1" si="26"/>
        <v>0</v>
      </c>
      <c r="F84" s="50">
        <f t="shared" ca="1" si="26"/>
        <v>0</v>
      </c>
      <c r="G84" s="50">
        <f t="shared" ca="1" si="26"/>
        <v>0</v>
      </c>
      <c r="H84" s="50">
        <f t="shared" ca="1" si="26"/>
        <v>0</v>
      </c>
      <c r="I84" s="51">
        <f t="shared" ca="1" si="27"/>
        <v>0</v>
      </c>
      <c r="J84" s="51">
        <f t="shared" ca="1" si="27"/>
        <v>0</v>
      </c>
      <c r="K84" s="50">
        <f t="shared" ca="1" si="26"/>
        <v>0</v>
      </c>
      <c r="L84" s="50">
        <f t="shared" ca="1" si="26"/>
        <v>0</v>
      </c>
      <c r="M84" s="50">
        <f t="shared" ca="1" si="26"/>
        <v>0</v>
      </c>
      <c r="N84" s="50">
        <f t="shared" ca="1" si="26"/>
        <v>0</v>
      </c>
      <c r="O84" s="50">
        <f t="shared" ca="1" si="26"/>
        <v>0</v>
      </c>
      <c r="P84" s="51">
        <f t="shared" ca="1" si="27"/>
        <v>0</v>
      </c>
      <c r="Q84" s="51">
        <f t="shared" ca="1" si="27"/>
        <v>0</v>
      </c>
      <c r="R84" s="50">
        <f t="shared" ca="1" si="27"/>
        <v>0</v>
      </c>
      <c r="S84" s="50">
        <f t="shared" ca="1" si="27"/>
        <v>0</v>
      </c>
      <c r="T84" s="50">
        <f t="shared" ca="1" si="27"/>
        <v>0</v>
      </c>
      <c r="U84" s="50">
        <f t="shared" ca="1" si="27"/>
        <v>0</v>
      </c>
      <c r="V84" s="50">
        <f t="shared" ca="1" si="27"/>
        <v>0</v>
      </c>
      <c r="W84" s="51">
        <f t="shared" ca="1" si="27"/>
        <v>0</v>
      </c>
      <c r="X84" s="51">
        <f t="shared" ca="1" si="28"/>
        <v>0</v>
      </c>
      <c r="Y84" s="50">
        <f t="shared" ca="1" si="28"/>
        <v>0</v>
      </c>
      <c r="Z84" s="50">
        <f t="shared" ca="1" si="28"/>
        <v>0</v>
      </c>
      <c r="AA84" s="50">
        <f t="shared" ca="1" si="28"/>
        <v>0</v>
      </c>
      <c r="AB84" s="50">
        <f t="shared" ca="1" si="28"/>
        <v>0</v>
      </c>
      <c r="AC84" s="50">
        <f t="shared" ca="1" si="28"/>
        <v>0</v>
      </c>
      <c r="AD84" s="51">
        <f t="shared" ca="1" si="28"/>
        <v>0</v>
      </c>
      <c r="AE84" s="51">
        <f t="shared" ca="1" si="28"/>
        <v>0</v>
      </c>
      <c r="AF84" s="50">
        <f t="shared" ca="1" si="28"/>
        <v>0</v>
      </c>
    </row>
    <row r="85" spans="1:32" ht="20.100000000000001" customHeight="1">
      <c r="A85" s="34" t="str">
        <f>$A$27</f>
        <v>Y</v>
      </c>
      <c r="B85" s="51">
        <f t="shared" ca="1" si="26"/>
        <v>0</v>
      </c>
      <c r="C85" s="51">
        <f t="shared" ca="1" si="26"/>
        <v>0</v>
      </c>
      <c r="D85" s="50">
        <f t="shared" ca="1" si="26"/>
        <v>0</v>
      </c>
      <c r="E85" s="50">
        <f t="shared" ca="1" si="26"/>
        <v>0</v>
      </c>
      <c r="F85" s="50">
        <f t="shared" ca="1" si="26"/>
        <v>0</v>
      </c>
      <c r="G85" s="50">
        <f t="shared" ca="1" si="26"/>
        <v>0</v>
      </c>
      <c r="H85" s="50">
        <f t="shared" ca="1" si="26"/>
        <v>0</v>
      </c>
      <c r="I85" s="51">
        <f t="shared" ca="1" si="27"/>
        <v>0</v>
      </c>
      <c r="J85" s="51">
        <f t="shared" ca="1" si="27"/>
        <v>0</v>
      </c>
      <c r="K85" s="50">
        <f t="shared" ca="1" si="26"/>
        <v>0</v>
      </c>
      <c r="L85" s="50">
        <f t="shared" ca="1" si="26"/>
        <v>0</v>
      </c>
      <c r="M85" s="50">
        <f t="shared" ca="1" si="26"/>
        <v>0</v>
      </c>
      <c r="N85" s="50">
        <f t="shared" ca="1" si="26"/>
        <v>0</v>
      </c>
      <c r="O85" s="50">
        <f t="shared" ca="1" si="26"/>
        <v>0</v>
      </c>
      <c r="P85" s="51">
        <f t="shared" ca="1" si="27"/>
        <v>0</v>
      </c>
      <c r="Q85" s="51">
        <f t="shared" ca="1" si="27"/>
        <v>0</v>
      </c>
      <c r="R85" s="50">
        <f t="shared" ca="1" si="27"/>
        <v>0</v>
      </c>
      <c r="S85" s="50">
        <f t="shared" ca="1" si="27"/>
        <v>0</v>
      </c>
      <c r="T85" s="50">
        <f t="shared" ca="1" si="27"/>
        <v>0</v>
      </c>
      <c r="U85" s="50">
        <f t="shared" ca="1" si="27"/>
        <v>0</v>
      </c>
      <c r="V85" s="50">
        <f t="shared" ca="1" si="27"/>
        <v>0</v>
      </c>
      <c r="W85" s="51">
        <f t="shared" ca="1" si="27"/>
        <v>0</v>
      </c>
      <c r="X85" s="51">
        <f t="shared" ca="1" si="28"/>
        <v>0</v>
      </c>
      <c r="Y85" s="50">
        <f t="shared" ca="1" si="28"/>
        <v>0</v>
      </c>
      <c r="Z85" s="50">
        <f t="shared" ca="1" si="28"/>
        <v>0</v>
      </c>
      <c r="AA85" s="50">
        <f t="shared" ca="1" si="28"/>
        <v>0</v>
      </c>
      <c r="AB85" s="50">
        <f t="shared" ca="1" si="28"/>
        <v>0</v>
      </c>
      <c r="AC85" s="50">
        <f t="shared" ca="1" si="28"/>
        <v>0</v>
      </c>
      <c r="AD85" s="51">
        <f t="shared" ca="1" si="28"/>
        <v>0</v>
      </c>
      <c r="AE85" s="51">
        <f t="shared" ca="1" si="28"/>
        <v>0</v>
      </c>
      <c r="AF85" s="50">
        <f t="shared" ca="1" si="28"/>
        <v>0</v>
      </c>
    </row>
    <row r="86" spans="1:32" ht="20.100000000000001" customHeight="1">
      <c r="A86" s="34" t="str">
        <f>$A$28</f>
        <v>Z</v>
      </c>
      <c r="B86" s="51">
        <f t="shared" ca="1" si="26"/>
        <v>0</v>
      </c>
      <c r="C86" s="51">
        <f t="shared" ca="1" si="26"/>
        <v>0</v>
      </c>
      <c r="D86" s="50">
        <f t="shared" ca="1" si="26"/>
        <v>0</v>
      </c>
      <c r="E86" s="50">
        <f t="shared" ca="1" si="26"/>
        <v>0</v>
      </c>
      <c r="F86" s="50">
        <f t="shared" ca="1" si="26"/>
        <v>0</v>
      </c>
      <c r="G86" s="50">
        <f t="shared" ca="1" si="26"/>
        <v>0</v>
      </c>
      <c r="H86" s="50">
        <f t="shared" ca="1" si="26"/>
        <v>0</v>
      </c>
      <c r="I86" s="51">
        <f t="shared" ca="1" si="27"/>
        <v>0</v>
      </c>
      <c r="J86" s="51">
        <f t="shared" ca="1" si="27"/>
        <v>0</v>
      </c>
      <c r="K86" s="50">
        <f t="shared" ca="1" si="26"/>
        <v>0</v>
      </c>
      <c r="L86" s="50">
        <f t="shared" ca="1" si="26"/>
        <v>0</v>
      </c>
      <c r="M86" s="50">
        <f t="shared" ca="1" si="26"/>
        <v>0</v>
      </c>
      <c r="N86" s="50">
        <f t="shared" ca="1" si="26"/>
        <v>0</v>
      </c>
      <c r="O86" s="50">
        <f t="shared" ca="1" si="26"/>
        <v>0</v>
      </c>
      <c r="P86" s="51">
        <f t="shared" ca="1" si="27"/>
        <v>0</v>
      </c>
      <c r="Q86" s="51">
        <f t="shared" ca="1" si="27"/>
        <v>0</v>
      </c>
      <c r="R86" s="50">
        <f t="shared" ca="1" si="27"/>
        <v>0</v>
      </c>
      <c r="S86" s="50">
        <f t="shared" ca="1" si="27"/>
        <v>0</v>
      </c>
      <c r="T86" s="50">
        <f t="shared" ca="1" si="27"/>
        <v>0</v>
      </c>
      <c r="U86" s="50">
        <f t="shared" ca="1" si="27"/>
        <v>0</v>
      </c>
      <c r="V86" s="50">
        <f t="shared" ca="1" si="27"/>
        <v>0</v>
      </c>
      <c r="W86" s="51">
        <f t="shared" ca="1" si="27"/>
        <v>0</v>
      </c>
      <c r="X86" s="51">
        <f t="shared" ca="1" si="28"/>
        <v>0</v>
      </c>
      <c r="Y86" s="50">
        <f t="shared" ca="1" si="28"/>
        <v>0</v>
      </c>
      <c r="Z86" s="50">
        <f t="shared" ca="1" si="28"/>
        <v>0</v>
      </c>
      <c r="AA86" s="50">
        <f t="shared" ca="1" si="28"/>
        <v>0</v>
      </c>
      <c r="AB86" s="50">
        <f t="shared" ca="1" si="28"/>
        <v>0</v>
      </c>
      <c r="AC86" s="50">
        <f t="shared" ca="1" si="28"/>
        <v>0</v>
      </c>
      <c r="AD86" s="51">
        <f t="shared" ca="1" si="28"/>
        <v>0</v>
      </c>
      <c r="AE86" s="51">
        <f t="shared" ca="1" si="28"/>
        <v>0</v>
      </c>
      <c r="AF86" s="50">
        <f t="shared" ca="1" si="28"/>
        <v>0</v>
      </c>
    </row>
    <row r="87" spans="1:32" ht="20.100000000000001" customHeight="1">
      <c r="A87" s="34" t="str">
        <f>$A$29</f>
        <v>AA</v>
      </c>
      <c r="B87" s="51">
        <f t="shared" ca="1" si="26"/>
        <v>0</v>
      </c>
      <c r="C87" s="51">
        <f t="shared" ca="1" si="26"/>
        <v>0</v>
      </c>
      <c r="D87" s="50">
        <f t="shared" ca="1" si="26"/>
        <v>0</v>
      </c>
      <c r="E87" s="50">
        <f t="shared" ca="1" si="26"/>
        <v>0</v>
      </c>
      <c r="F87" s="50">
        <f t="shared" ca="1" si="26"/>
        <v>0</v>
      </c>
      <c r="G87" s="50">
        <f t="shared" ca="1" si="26"/>
        <v>0</v>
      </c>
      <c r="H87" s="50">
        <f t="shared" ca="1" si="26"/>
        <v>0</v>
      </c>
      <c r="I87" s="51">
        <f t="shared" ca="1" si="27"/>
        <v>0</v>
      </c>
      <c r="J87" s="51">
        <f t="shared" ca="1" si="27"/>
        <v>0</v>
      </c>
      <c r="K87" s="50">
        <f t="shared" ca="1" si="26"/>
        <v>0</v>
      </c>
      <c r="L87" s="50">
        <f t="shared" ca="1" si="26"/>
        <v>0</v>
      </c>
      <c r="M87" s="50">
        <f t="shared" ca="1" si="26"/>
        <v>0</v>
      </c>
      <c r="N87" s="50">
        <f t="shared" ca="1" si="26"/>
        <v>0</v>
      </c>
      <c r="O87" s="50">
        <f t="shared" ca="1" si="26"/>
        <v>0</v>
      </c>
      <c r="P87" s="51">
        <f t="shared" ca="1" si="27"/>
        <v>0</v>
      </c>
      <c r="Q87" s="51">
        <f t="shared" ca="1" si="27"/>
        <v>0</v>
      </c>
      <c r="R87" s="50">
        <f t="shared" ca="1" si="27"/>
        <v>0</v>
      </c>
      <c r="S87" s="50">
        <f t="shared" ca="1" si="27"/>
        <v>0</v>
      </c>
      <c r="T87" s="50">
        <f t="shared" ca="1" si="27"/>
        <v>0</v>
      </c>
      <c r="U87" s="50">
        <f t="shared" ca="1" si="27"/>
        <v>0</v>
      </c>
      <c r="V87" s="50">
        <f t="shared" ca="1" si="27"/>
        <v>0</v>
      </c>
      <c r="W87" s="51">
        <f t="shared" ca="1" si="27"/>
        <v>0</v>
      </c>
      <c r="X87" s="51">
        <f t="shared" ca="1" si="28"/>
        <v>0</v>
      </c>
      <c r="Y87" s="50">
        <f t="shared" ca="1" si="28"/>
        <v>0</v>
      </c>
      <c r="Z87" s="50">
        <f t="shared" ca="1" si="28"/>
        <v>0</v>
      </c>
      <c r="AA87" s="50">
        <f t="shared" ca="1" si="28"/>
        <v>0</v>
      </c>
      <c r="AB87" s="50">
        <f t="shared" ca="1" si="28"/>
        <v>0</v>
      </c>
      <c r="AC87" s="50">
        <f t="shared" ca="1" si="28"/>
        <v>0</v>
      </c>
      <c r="AD87" s="51">
        <f t="shared" ca="1" si="28"/>
        <v>0</v>
      </c>
      <c r="AE87" s="51">
        <f t="shared" ca="1" si="28"/>
        <v>0</v>
      </c>
      <c r="AF87" s="50">
        <f t="shared" ca="1" si="28"/>
        <v>0</v>
      </c>
    </row>
    <row r="88" spans="1:32" ht="20.100000000000001" customHeight="1">
      <c r="A88" s="100" t="s">
        <v>147</v>
      </c>
      <c r="B88" s="24" t="s">
        <v>64</v>
      </c>
      <c r="C88" s="24" t="s">
        <v>64</v>
      </c>
      <c r="D88" s="24" t="s">
        <v>63</v>
      </c>
      <c r="E88" s="24" t="s">
        <v>62</v>
      </c>
      <c r="F88" s="22" t="s">
        <v>67</v>
      </c>
      <c r="G88" s="23" t="s">
        <v>66</v>
      </c>
      <c r="H88" s="24" t="s">
        <v>65</v>
      </c>
      <c r="I88" s="24" t="s">
        <v>64</v>
      </c>
      <c r="J88" s="24" t="s">
        <v>64</v>
      </c>
      <c r="K88" s="24" t="s">
        <v>63</v>
      </c>
      <c r="L88" s="24" t="s">
        <v>62</v>
      </c>
      <c r="M88" s="22" t="s">
        <v>67</v>
      </c>
      <c r="N88" s="23" t="s">
        <v>66</v>
      </c>
      <c r="O88" s="24" t="s">
        <v>65</v>
      </c>
      <c r="P88" s="24" t="s">
        <v>64</v>
      </c>
      <c r="Q88" s="24" t="s">
        <v>64</v>
      </c>
      <c r="R88" s="24" t="s">
        <v>63</v>
      </c>
      <c r="S88" s="24" t="s">
        <v>62</v>
      </c>
      <c r="T88" s="22" t="s">
        <v>67</v>
      </c>
      <c r="U88" s="23" t="s">
        <v>66</v>
      </c>
      <c r="V88" s="25" t="s">
        <v>65</v>
      </c>
      <c r="W88" s="25" t="s">
        <v>64</v>
      </c>
      <c r="X88" s="25" t="s">
        <v>64</v>
      </c>
      <c r="Y88" s="25" t="s">
        <v>63</v>
      </c>
      <c r="Z88" s="25" t="s">
        <v>62</v>
      </c>
      <c r="AA88" s="22" t="s">
        <v>67</v>
      </c>
      <c r="AB88" s="23" t="s">
        <v>66</v>
      </c>
      <c r="AC88" s="25" t="s">
        <v>65</v>
      </c>
      <c r="AD88" s="25" t="s">
        <v>64</v>
      </c>
      <c r="AE88" s="25" t="s">
        <v>64</v>
      </c>
    </row>
    <row r="89" spans="1:32" ht="20.100000000000001" customHeight="1">
      <c r="A89" s="101"/>
      <c r="B89" s="24">
        <v>1</v>
      </c>
      <c r="C89" s="24">
        <v>2</v>
      </c>
      <c r="D89" s="24">
        <v>3</v>
      </c>
      <c r="E89" s="24">
        <v>4</v>
      </c>
      <c r="F89" s="22">
        <v>5</v>
      </c>
      <c r="G89" s="23">
        <v>6</v>
      </c>
      <c r="H89" s="24">
        <v>7</v>
      </c>
      <c r="I89" s="24">
        <v>8</v>
      </c>
      <c r="J89" s="24">
        <v>9</v>
      </c>
      <c r="K89" s="24">
        <v>10</v>
      </c>
      <c r="L89" s="24">
        <v>11</v>
      </c>
      <c r="M89" s="22">
        <v>12</v>
      </c>
      <c r="N89" s="23">
        <v>13</v>
      </c>
      <c r="O89" s="24">
        <v>14</v>
      </c>
      <c r="P89" s="24">
        <v>15</v>
      </c>
      <c r="Q89" s="24">
        <v>16</v>
      </c>
      <c r="R89" s="24">
        <v>17</v>
      </c>
      <c r="S89" s="24">
        <v>18</v>
      </c>
      <c r="T89" s="22">
        <v>19</v>
      </c>
      <c r="U89" s="23">
        <v>20</v>
      </c>
      <c r="V89" s="24">
        <v>21</v>
      </c>
      <c r="W89" s="24">
        <v>22</v>
      </c>
      <c r="X89" s="24">
        <v>23</v>
      </c>
      <c r="Y89" s="25">
        <v>24</v>
      </c>
      <c r="Z89" s="25">
        <v>25</v>
      </c>
      <c r="AA89" s="22">
        <v>26</v>
      </c>
      <c r="AB89" s="23">
        <v>27</v>
      </c>
      <c r="AC89" s="25">
        <v>28</v>
      </c>
      <c r="AD89" s="24">
        <v>29</v>
      </c>
      <c r="AE89" s="24">
        <v>30</v>
      </c>
    </row>
    <row r="90" spans="1:32" ht="20.100000000000001" customHeight="1">
      <c r="A90" s="34" t="str">
        <f>$A$3</f>
        <v>A</v>
      </c>
      <c r="B90" s="46">
        <f ca="1">OFFSET(INDIRECT("DONNEES!"&amp;LEFT(ADDRESS(1,ROW()-88,4),LEN(ADDRESS(1,ROW()-88,4))-1)&amp;"92"),COLUMN()-2,0)</f>
        <v>0</v>
      </c>
      <c r="C90" s="46">
        <f t="shared" ref="C90:AE90" ca="1" si="29">OFFSET(INDIRECT("DONNEES!"&amp;LEFT(ADDRESS(1,ROW()-88,4),LEN(ADDRESS(1,ROW()-88,4))-1)&amp;"92"),COLUMN()-2,0)</f>
        <v>0</v>
      </c>
      <c r="D90" s="46">
        <f t="shared" ca="1" si="29"/>
        <v>0</v>
      </c>
      <c r="E90" s="46">
        <f t="shared" ca="1" si="29"/>
        <v>0</v>
      </c>
      <c r="F90" s="51">
        <f t="shared" ca="1" si="29"/>
        <v>0</v>
      </c>
      <c r="G90" s="51">
        <f t="shared" ca="1" si="29"/>
        <v>0</v>
      </c>
      <c r="H90" s="46">
        <f t="shared" ca="1" si="29"/>
        <v>0</v>
      </c>
      <c r="I90" s="46">
        <f t="shared" ca="1" si="29"/>
        <v>0</v>
      </c>
      <c r="J90" s="46">
        <f t="shared" ca="1" si="29"/>
        <v>0</v>
      </c>
      <c r="K90" s="46">
        <f t="shared" ca="1" si="29"/>
        <v>0</v>
      </c>
      <c r="L90" s="46">
        <f t="shared" ca="1" si="29"/>
        <v>0</v>
      </c>
      <c r="M90" s="51">
        <f t="shared" ca="1" si="29"/>
        <v>0</v>
      </c>
      <c r="N90" s="51">
        <f t="shared" ca="1" si="29"/>
        <v>0</v>
      </c>
      <c r="O90" s="46">
        <f t="shared" ca="1" si="29"/>
        <v>0</v>
      </c>
      <c r="P90" s="46">
        <f t="shared" ca="1" si="29"/>
        <v>0</v>
      </c>
      <c r="Q90" s="46">
        <f t="shared" ca="1" si="29"/>
        <v>0</v>
      </c>
      <c r="R90" s="46">
        <f t="shared" ca="1" si="29"/>
        <v>0</v>
      </c>
      <c r="S90" s="46">
        <f t="shared" ca="1" si="29"/>
        <v>0</v>
      </c>
      <c r="T90" s="51">
        <f t="shared" ca="1" si="29"/>
        <v>0</v>
      </c>
      <c r="U90" s="51">
        <f t="shared" ca="1" si="29"/>
        <v>0</v>
      </c>
      <c r="V90" s="46">
        <f t="shared" ca="1" si="29"/>
        <v>0</v>
      </c>
      <c r="W90" s="46">
        <f t="shared" ca="1" si="29"/>
        <v>0</v>
      </c>
      <c r="X90" s="46">
        <f t="shared" ca="1" si="29"/>
        <v>0</v>
      </c>
      <c r="Y90" s="46">
        <f t="shared" ca="1" si="29"/>
        <v>0</v>
      </c>
      <c r="Z90" s="46">
        <f t="shared" ca="1" si="29"/>
        <v>0</v>
      </c>
      <c r="AA90" s="51">
        <f t="shared" ca="1" si="29"/>
        <v>0</v>
      </c>
      <c r="AB90" s="51">
        <f t="shared" ca="1" si="29"/>
        <v>0</v>
      </c>
      <c r="AC90" s="46">
        <f t="shared" ca="1" si="29"/>
        <v>0</v>
      </c>
      <c r="AD90" s="46">
        <f t="shared" ca="1" si="29"/>
        <v>0</v>
      </c>
      <c r="AE90" s="46">
        <f t="shared" ca="1" si="29"/>
        <v>0</v>
      </c>
    </row>
    <row r="91" spans="1:32" ht="20.100000000000001" customHeight="1">
      <c r="A91" s="34" t="str">
        <f>$A$4</f>
        <v>B</v>
      </c>
    </row>
    <row r="92" spans="1:32" ht="20.100000000000001" customHeight="1">
      <c r="A92" s="34" t="str">
        <f>$A$5</f>
        <v>C</v>
      </c>
    </row>
    <row r="93" spans="1:32" ht="20.100000000000001" customHeight="1">
      <c r="A93" s="34" t="str">
        <f>$A$6</f>
        <v>D</v>
      </c>
    </row>
    <row r="94" spans="1:32" ht="20.100000000000001" customHeight="1">
      <c r="A94" s="34" t="str">
        <f>$A$7</f>
        <v>E</v>
      </c>
    </row>
    <row r="95" spans="1:32" ht="20.100000000000001" customHeight="1">
      <c r="A95" s="34" t="str">
        <f>$A$8</f>
        <v>F</v>
      </c>
    </row>
    <row r="96" spans="1:32" ht="20.100000000000001" customHeight="1">
      <c r="A96" s="34" t="str">
        <f>$A$9</f>
        <v>G</v>
      </c>
    </row>
    <row r="97" spans="1:1" ht="20.100000000000001" customHeight="1">
      <c r="A97" s="34" t="str">
        <f>$A$10</f>
        <v>H</v>
      </c>
    </row>
    <row r="98" spans="1:1" ht="20.100000000000001" customHeight="1">
      <c r="A98" s="34" t="str">
        <f>$A$11</f>
        <v>I</v>
      </c>
    </row>
    <row r="99" spans="1:1" ht="20.100000000000001" customHeight="1">
      <c r="A99" s="34" t="str">
        <f>$A$12</f>
        <v>J</v>
      </c>
    </row>
    <row r="100" spans="1:1" ht="20.100000000000001" customHeight="1">
      <c r="A100" s="34" t="str">
        <f>$A$13</f>
        <v>K</v>
      </c>
    </row>
    <row r="101" spans="1:1" ht="20.100000000000001" customHeight="1">
      <c r="A101" s="34" t="str">
        <f>$A$14</f>
        <v>L</v>
      </c>
    </row>
    <row r="102" spans="1:1" ht="20.100000000000001" customHeight="1">
      <c r="A102" s="34" t="str">
        <f>$A$15</f>
        <v>M</v>
      </c>
    </row>
    <row r="103" spans="1:1" ht="20.100000000000001" customHeight="1">
      <c r="A103" s="34" t="str">
        <f>$A$16</f>
        <v>N</v>
      </c>
    </row>
    <row r="104" spans="1:1" ht="20.100000000000001" customHeight="1">
      <c r="A104" s="34" t="str">
        <f>$A$17</f>
        <v>O</v>
      </c>
    </row>
    <row r="105" spans="1:1" ht="20.100000000000001" customHeight="1">
      <c r="A105" s="34" t="str">
        <f>$A$18</f>
        <v>P</v>
      </c>
    </row>
    <row r="106" spans="1:1" ht="20.100000000000001" customHeight="1">
      <c r="A106" s="34" t="str">
        <f>$A$19</f>
        <v>Q</v>
      </c>
    </row>
    <row r="107" spans="1:1" ht="20.100000000000001" customHeight="1">
      <c r="A107" s="34" t="str">
        <f>$A$20</f>
        <v>R</v>
      </c>
    </row>
    <row r="108" spans="1:1" ht="20.100000000000001" customHeight="1">
      <c r="A108" s="34" t="str">
        <f>$A$21</f>
        <v>S</v>
      </c>
    </row>
    <row r="109" spans="1:1" ht="20.100000000000001" customHeight="1">
      <c r="A109" s="34" t="str">
        <f>$A$22</f>
        <v>T</v>
      </c>
    </row>
    <row r="110" spans="1:1" ht="20.100000000000001" customHeight="1">
      <c r="A110" s="34" t="str">
        <f>$A$23</f>
        <v>U</v>
      </c>
    </row>
    <row r="111" spans="1:1" ht="20.100000000000001" customHeight="1">
      <c r="A111" s="34" t="str">
        <f>$A$24</f>
        <v>V</v>
      </c>
    </row>
    <row r="112" spans="1:1" ht="20.100000000000001" customHeight="1">
      <c r="A112" s="34" t="str">
        <f>$A$25</f>
        <v>W</v>
      </c>
    </row>
    <row r="113" spans="1:1" ht="20.100000000000001" customHeight="1">
      <c r="A113" s="34" t="str">
        <f>$A$26</f>
        <v>X</v>
      </c>
    </row>
    <row r="114" spans="1:1" ht="20.100000000000001" customHeight="1">
      <c r="A114" s="34" t="str">
        <f>$A$27</f>
        <v>Y</v>
      </c>
    </row>
    <row r="115" spans="1:1" ht="20.100000000000001" customHeight="1">
      <c r="A115" s="34" t="str">
        <f>$A$28</f>
        <v>Z</v>
      </c>
    </row>
    <row r="116" spans="1:1" ht="20.100000000000001" customHeight="1">
      <c r="A116" s="34" t="str">
        <f>$A$29</f>
        <v>AA</v>
      </c>
    </row>
  </sheetData>
  <mergeCells count="11">
    <mergeCell ref="A59:A60"/>
    <mergeCell ref="A88:A89"/>
    <mergeCell ref="AR1:AR2"/>
    <mergeCell ref="AT1:AT2"/>
    <mergeCell ref="AH2:AI2"/>
    <mergeCell ref="A30:A31"/>
    <mergeCell ref="A1:A2"/>
    <mergeCell ref="AH1:AI1"/>
    <mergeCell ref="AK1:AK2"/>
    <mergeCell ref="AL1:AN1"/>
    <mergeCell ref="AQ1:AQ2"/>
  </mergeCells>
  <conditionalFormatting sqref="B31:AC58 B60:AF87 B89:AE89 F90:G90 M90:N90 T90:U90 AA89:AB90 B3:AF29">
    <cfRule type="expression" dxfId="5" priority="161">
      <formula>OR(B3="CA",B3="RCF",B3="CA.",B3="RTT",B3="CA,",B3="RTT.",B3="CF",B3="CF.",B3="CAS",B3="CAS.",B3="R",B3="RH",B3="RC",B3="CE",B3="CET",B3="AEA")</formula>
    </cfRule>
  </conditionalFormatting>
  <conditionalFormatting sqref="B32:AC58 B61:AF87 F90:G90 M90:N90 T90:U90 AA90:AB90 B3:AF29">
    <cfRule type="expression" dxfId="4" priority="159">
      <formula>OR(B3="CM",B3="COB",B3="DPm")</formula>
    </cfRule>
    <cfRule type="expression" dxfId="3" priority="160">
      <formula>OR(B3="MI",B3="Mir",B3="DP",B3="Stag",B3="JET",B3="DPr",B3="MAE",B3="MP",B3="SO",B3="SO-",B3="LVh",B3="PRU",B3="Am",B3="Mat",B3="Nuit",B3="ASA",B3="CS")</formula>
    </cfRule>
  </conditionalFormatting>
  <printOptions horizontalCentered="1" verticalCentered="1"/>
  <pageMargins left="0.15748031496062992" right="0.19685039370078741" top="0.13" bottom="0.13" header="0.13" footer="0.11811023622047245"/>
  <pageSetup paperSize="9" scale="98" orientation="landscape" horizontalDpi="4294967293" verticalDpi="4294967293" r:id="rId1"/>
  <headerFooter>
    <oddFooter>&amp;CPage &amp;P</oddFooter>
  </headerFooter>
  <rowBreaks count="1" manualBreakCount="1">
    <brk id="29" max="16383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/>
  <dimension ref="A1:AQ31"/>
  <sheetViews>
    <sheetView showZeros="0" workbookViewId="0">
      <selection activeCell="A3" sqref="A3"/>
    </sheetView>
  </sheetViews>
  <sheetFormatPr defaultColWidth="8.85546875" defaultRowHeight="15"/>
  <cols>
    <col min="1" max="1" width="14.42578125" bestFit="1" customWidth="1"/>
    <col min="2" max="16" width="3.28515625" customWidth="1"/>
    <col min="17" max="17" width="0.5703125" style="4" customWidth="1"/>
    <col min="18" max="32" width="3.28515625" customWidth="1"/>
    <col min="33" max="33" width="0.5703125" style="4" customWidth="1"/>
    <col min="34" max="37" width="3.28515625" customWidth="1"/>
    <col min="38" max="38" width="0.5703125" style="4" customWidth="1"/>
    <col min="39" max="41" width="3.28515625" customWidth="1"/>
    <col min="42" max="42" width="0.85546875" style="4" customWidth="1"/>
    <col min="43" max="43" width="3.28515625" customWidth="1"/>
  </cols>
  <sheetData>
    <row r="1" spans="1:43">
      <c r="K1" s="117" t="s">
        <v>68</v>
      </c>
      <c r="L1" s="118"/>
      <c r="M1" s="118"/>
      <c r="N1" s="118"/>
      <c r="O1" s="118"/>
      <c r="P1" s="118"/>
      <c r="Q1" s="118"/>
      <c r="R1" s="118"/>
      <c r="S1" s="118"/>
      <c r="T1" s="118"/>
      <c r="U1" s="118"/>
      <c r="V1" s="118"/>
      <c r="W1" s="118"/>
      <c r="X1" s="118"/>
      <c r="Y1" s="118"/>
      <c r="Z1" s="118"/>
      <c r="AA1" s="118"/>
      <c r="AB1" s="119"/>
      <c r="AC1" s="4"/>
    </row>
    <row r="3" spans="1:43">
      <c r="A3" s="10">
        <v>41932</v>
      </c>
      <c r="B3" s="125" t="s">
        <v>61</v>
      </c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1"/>
      <c r="Q3" s="13"/>
      <c r="R3" s="125" t="s">
        <v>59</v>
      </c>
      <c r="S3" s="126"/>
      <c r="T3" s="126"/>
      <c r="U3" s="126"/>
      <c r="V3" s="126"/>
      <c r="W3" s="126"/>
      <c r="X3" s="126"/>
      <c r="Y3" s="126"/>
      <c r="Z3" s="126"/>
      <c r="AA3" s="126"/>
      <c r="AB3" s="126"/>
      <c r="AC3" s="126"/>
      <c r="AD3" s="127"/>
      <c r="AE3" s="128"/>
      <c r="AF3" s="129"/>
      <c r="AG3" s="13"/>
      <c r="AH3" s="120" t="s">
        <v>73</v>
      </c>
      <c r="AI3" s="120"/>
      <c r="AJ3" s="120"/>
      <c r="AK3" s="120"/>
      <c r="AL3" s="13"/>
      <c r="AM3" s="121" t="s">
        <v>60</v>
      </c>
      <c r="AN3" s="123" t="s">
        <v>59</v>
      </c>
      <c r="AO3" s="113" t="s">
        <v>58</v>
      </c>
      <c r="AP3" s="13"/>
      <c r="AQ3" s="115" t="s">
        <v>57</v>
      </c>
    </row>
    <row r="4" spans="1:43">
      <c r="B4" s="3" t="s">
        <v>51</v>
      </c>
      <c r="C4" s="1" t="s">
        <v>47</v>
      </c>
      <c r="D4" s="3" t="s">
        <v>49</v>
      </c>
      <c r="E4" s="1" t="s">
        <v>45</v>
      </c>
      <c r="F4" s="3" t="s">
        <v>50</v>
      </c>
      <c r="G4" s="1" t="s">
        <v>46</v>
      </c>
      <c r="H4" s="1" t="s">
        <v>48</v>
      </c>
      <c r="I4" s="1" t="s">
        <v>44</v>
      </c>
      <c r="J4" s="1" t="s">
        <v>43</v>
      </c>
      <c r="K4" s="1" t="s">
        <v>42</v>
      </c>
      <c r="L4" s="1" t="s">
        <v>41</v>
      </c>
      <c r="M4" s="1" t="s">
        <v>56</v>
      </c>
      <c r="N4" s="1" t="s">
        <v>40</v>
      </c>
      <c r="O4" s="1" t="s">
        <v>39</v>
      </c>
      <c r="P4" s="1" t="s">
        <v>28</v>
      </c>
      <c r="Q4" s="15"/>
      <c r="R4" s="2" t="s">
        <v>38</v>
      </c>
      <c r="S4" s="2" t="s">
        <v>55</v>
      </c>
      <c r="T4" s="2" t="s">
        <v>37</v>
      </c>
      <c r="U4" s="2" t="s">
        <v>36</v>
      </c>
      <c r="V4" s="2" t="s">
        <v>35</v>
      </c>
      <c r="W4" s="2" t="s">
        <v>34</v>
      </c>
      <c r="X4" s="2" t="s">
        <v>33</v>
      </c>
      <c r="Y4" s="2" t="s">
        <v>54</v>
      </c>
      <c r="Z4" s="2" t="s">
        <v>32</v>
      </c>
      <c r="AA4" s="2" t="s">
        <v>31</v>
      </c>
      <c r="AB4" s="2" t="s">
        <v>53</v>
      </c>
      <c r="AC4" s="2" t="s">
        <v>75</v>
      </c>
      <c r="AD4" s="1" t="s">
        <v>24</v>
      </c>
      <c r="AE4" s="1" t="s">
        <v>27</v>
      </c>
      <c r="AF4" s="1" t="s">
        <v>26</v>
      </c>
      <c r="AG4" s="15"/>
      <c r="AH4" s="1" t="s">
        <v>30</v>
      </c>
      <c r="AI4" s="1" t="s">
        <v>22</v>
      </c>
      <c r="AJ4" s="1" t="s">
        <v>29</v>
      </c>
      <c r="AK4" s="1" t="s">
        <v>72</v>
      </c>
      <c r="AL4" s="13"/>
      <c r="AM4" s="122"/>
      <c r="AN4" s="124"/>
      <c r="AO4" s="114"/>
      <c r="AP4" s="13"/>
      <c r="AQ4" s="116"/>
    </row>
    <row r="5" spans="1:43">
      <c r="A5" s="14" t="s">
        <v>102</v>
      </c>
      <c r="B5" s="11">
        <f ca="1">COUNTIFS(INDIRECT("DONNEES!"&amp;LEFT(ADDRESS(1,ROW()-3,4),1)&amp;"2:"&amp;LEFT(ADDRESS(1,ROW()-3,4),1)&amp;"366"),B$4,DONNEES!$A$2:$A$366,"&lt;="&amp;$A$3)</f>
        <v>7</v>
      </c>
      <c r="C5" s="11">
        <f ca="1">COUNTIFS(INDIRECT("DONNEES!"&amp;LEFT(ADDRESS(1,ROW()-3,4),1)&amp;"2:"&amp;LEFT(ADDRESS(1,ROW()-3,4),1)&amp;"366"),C$4,DONNEES!$A$2:$A$366,"&lt;="&amp;$A$3)</f>
        <v>5</v>
      </c>
      <c r="D5" s="11">
        <f ca="1">COUNTIFS(INDIRECT("DONNEES!"&amp;LEFT(ADDRESS(1,ROW()-3,4),1)&amp;"2:"&amp;LEFT(ADDRESS(1,ROW()-3,4),1)&amp;"366"),D$4,DONNEES!$A$2:$A$366,"&lt;="&amp;$A$3)</f>
        <v>5</v>
      </c>
      <c r="E5" s="11">
        <f ca="1">COUNTIFS(INDIRECT("DONNEES!"&amp;LEFT(ADDRESS(1,ROW()-3,4),1)&amp;"2:"&amp;LEFT(ADDRESS(1,ROW()-3,4),1)&amp;"366"),E$4,DONNEES!$A$2:$A$366,"&lt;="&amp;$A$3)</f>
        <v>0</v>
      </c>
      <c r="F5" s="11">
        <f ca="1">COUNTIFS(INDIRECT("DONNEES!"&amp;LEFT(ADDRESS(1,ROW()-3,4),1)&amp;"2:"&amp;LEFT(ADDRESS(1,ROW()-3,4),1)&amp;"366"),F$4,DONNEES!$A$2:$A$366,"&lt;="&amp;$A$3)</f>
        <v>2</v>
      </c>
      <c r="G5" s="11">
        <f ca="1">COUNTIFS(INDIRECT("DONNEES!"&amp;LEFT(ADDRESS(1,ROW()-3,4),1)&amp;"2:"&amp;LEFT(ADDRESS(1,ROW()-3,4),1)&amp;"366"),G$4,DONNEES!$A$2:$A$366,"&lt;="&amp;$A$3)</f>
        <v>2</v>
      </c>
      <c r="H5" s="11">
        <f ca="1">COUNTIFS(INDIRECT("DONNEES!"&amp;LEFT(ADDRESS(1,ROW()-3,4),1)&amp;"2:"&amp;LEFT(ADDRESS(1,ROW()-3,4),1)&amp;"366"),H$4,DONNEES!$A$2:$A$366,"&lt;="&amp;$A$3)</f>
        <v>2</v>
      </c>
      <c r="I5" s="11">
        <f ca="1">COUNTIFS(INDIRECT("DONNEES!"&amp;LEFT(ADDRESS(1,ROW()-3,4),1)&amp;"2:"&amp;LEFT(ADDRESS(1,ROW()-3,4),1)&amp;"366"),I$4,DONNEES!$A$2:$A$366,"&lt;="&amp;$A$3)</f>
        <v>0</v>
      </c>
      <c r="J5" s="11">
        <f ca="1">COUNTIFS(INDIRECT("DONNEES!"&amp;LEFT(ADDRESS(1,ROW()-3,4),1)&amp;"2:"&amp;LEFT(ADDRESS(1,ROW()-3,4),1)&amp;"366"),J$4,DONNEES!$A$2:$A$366,"&lt;="&amp;$A$3)</f>
        <v>1</v>
      </c>
      <c r="K5" s="11">
        <f ca="1">COUNTIFS(INDIRECT("DONNEES!"&amp;LEFT(ADDRESS(1,ROW()-3,4),1)&amp;"2:"&amp;LEFT(ADDRESS(1,ROW()-3,4),1)&amp;"366"),K$4,DONNEES!$A$2:$A$366,"&lt;="&amp;$A$3)</f>
        <v>2</v>
      </c>
      <c r="L5" s="11">
        <f ca="1">COUNTIFS(INDIRECT("DONNEES!"&amp;LEFT(ADDRESS(1,ROW()-3,4),1)&amp;"2:"&amp;LEFT(ADDRESS(1,ROW()-3,4),1)&amp;"366"),L$4,DONNEES!$A$2:$A$366,"&lt;="&amp;$A$3)</f>
        <v>5</v>
      </c>
      <c r="M5" s="11">
        <f ca="1">COUNTIFS(INDIRECT("DONNEES!"&amp;LEFT(ADDRESS(1,ROW()-3,4),1)&amp;"2:"&amp;LEFT(ADDRESS(1,ROW()-3,4),1)&amp;"366"),M$4,DONNEES!$A$2:$A$366,"&lt;="&amp;$A$3)</f>
        <v>0</v>
      </c>
      <c r="N5" s="11">
        <f ca="1">COUNTIFS(INDIRECT("DONNEES!"&amp;LEFT(ADDRESS(1,ROW()-3,4),1)&amp;"2:"&amp;LEFT(ADDRESS(1,ROW()-3,4),1)&amp;"366"),N$4,DONNEES!$A$2:$A$366,"&lt;="&amp;$A$3)</f>
        <v>0</v>
      </c>
      <c r="O5" s="11">
        <f ca="1">COUNTIFS(INDIRECT("DONNEES!"&amp;LEFT(ADDRESS(1,ROW()-3,4),1)&amp;"2:"&amp;LEFT(ADDRESS(1,ROW()-3,4),1)&amp;"366"),O$4,DONNEES!$A$2:$A$366,"&lt;="&amp;$A$3)</f>
        <v>0</v>
      </c>
      <c r="P5" s="11">
        <f ca="1">COUNTIFS(INDIRECT("DONNEES!"&amp;LEFT(ADDRESS(1,ROW()-3,4),1)&amp;"2:"&amp;LEFT(ADDRESS(1,ROW()-3,4),1)&amp;"366"),P$4,DONNEES!$A$2:$A$366,"&lt;="&amp;$A$3)</f>
        <v>0</v>
      </c>
      <c r="Q5" s="16"/>
      <c r="R5" s="11">
        <f ca="1">COUNTIFS(INDIRECT("DONNEES!"&amp;LEFT(ADDRESS(1,ROW()-3,4),1)&amp;"2:"&amp;LEFT(ADDRESS(1,ROW()-3,4),1)&amp;"366"),R$4,DONNEES!$A$2:$A$366,"&lt;="&amp;$A$3)</f>
        <v>0</v>
      </c>
      <c r="S5" s="11">
        <f ca="1">COUNTIFS(INDIRECT("DONNEES!"&amp;LEFT(ADDRESS(1,ROW()-3,4),1)&amp;"2:"&amp;LEFT(ADDRESS(1,ROW()-3,4),1)&amp;"366"),S$4,DONNEES!$A$2:$A$366,"&lt;="&amp;$A$3)</f>
        <v>0</v>
      </c>
      <c r="T5" s="11">
        <f ca="1">COUNTIFS(INDIRECT("DONNEES!"&amp;LEFT(ADDRESS(1,ROW()-3,4),1)&amp;"2:"&amp;LEFT(ADDRESS(1,ROW()-3,4),1)&amp;"366"),T$4,DONNEES!$A$2:$A$366,"&lt;="&amp;$A$3)+U5</f>
        <v>21</v>
      </c>
      <c r="U5" s="11">
        <f ca="1">COUNTIFS(INDIRECT("DONNEES!"&amp;LEFT(ADDRESS(1,ROW()-3,4),1)&amp;"2:"&amp;LEFT(ADDRESS(1,ROW()-3,4),1)&amp;"366"),U$4,DONNEES!$A$2:$A$366,"&lt;="&amp;$A$3)</f>
        <v>3</v>
      </c>
      <c r="V5" s="11">
        <f ca="1">COUNTIFS(INDIRECT("DONNEES!"&amp;LEFT(ADDRESS(1,ROW()-3,4),1)&amp;"2:"&amp;LEFT(ADDRESS(1,ROW()-3,4),1)&amp;"366"),V$4,DONNEES!$A$2:$A$366,"&lt;="&amp;$A$3)</f>
        <v>6</v>
      </c>
      <c r="W5" s="11">
        <f ca="1">COUNTIFS(INDIRECT("DONNEES!"&amp;LEFT(ADDRESS(1,ROW()-3,4),1)&amp;"2:"&amp;LEFT(ADDRESS(1,ROW()-3,4),1)&amp;"366"),W$4,DONNEES!$A$2:$A$366,"&lt;="&amp;$A$3)</f>
        <v>0</v>
      </c>
      <c r="X5" s="11">
        <f ca="1">COUNTIFS(INDIRECT("DONNEES!"&amp;LEFT(ADDRESS(1,ROW()-3,4),1)&amp;"2:"&amp;LEFT(ADDRESS(1,ROW()-3,4),1)&amp;"366"),X$4,DONNEES!$A$2:$A$366,"&lt;="&amp;$A$3)</f>
        <v>0</v>
      </c>
      <c r="Y5" s="11">
        <f ca="1">COUNTIFS(INDIRECT("DONNEES!"&amp;LEFT(ADDRESS(1,ROW()-3,4),1)&amp;"2:"&amp;LEFT(ADDRESS(1,ROW()-3,4),1)&amp;"366"),Y$4,DONNEES!$A$2:$A$366,"&lt;="&amp;$A$3)</f>
        <v>0</v>
      </c>
      <c r="Z5" s="11">
        <f ca="1">COUNTIFS(INDIRECT("DONNEES!"&amp;LEFT(ADDRESS(1,ROW()-3,4),1)&amp;"2:"&amp;LEFT(ADDRESS(1,ROW()-3,4),1)&amp;"366"),Z$4,DONNEES!$A$2:$A$366,"&lt;="&amp;$A$3)</f>
        <v>0</v>
      </c>
      <c r="AA5" s="11">
        <f ca="1">COUNTIFS(INDIRECT("DONNEES!"&amp;LEFT(ADDRESS(1,ROW()-3,4),1)&amp;"2:"&amp;LEFT(ADDRESS(1,ROW()-3,4),1)&amp;"366"),AA$4,DONNEES!$A$2:$A$366,"&lt;="&amp;$A$3)</f>
        <v>0</v>
      </c>
      <c r="AB5" s="11">
        <f ca="1">COUNTIFS(INDIRECT("DONNEES!"&amp;LEFT(ADDRESS(1,ROW()-3,4),1)&amp;"2:"&amp;LEFT(ADDRESS(1,ROW()-3,4),1)&amp;"366"),AB$4,DONNEES!$A$2:$A$366,"&lt;="&amp;$A$3)</f>
        <v>0</v>
      </c>
      <c r="AC5" s="11">
        <f ca="1">COUNTIFS(INDIRECT("DONNEES!"&amp;LEFT(ADDRESS(1,ROW()-3,4),1)&amp;"2:"&amp;LEFT(ADDRESS(1,ROW()-3,4),1)&amp;"366"),AC$4,DONNEES!$A$2:$A$366,"&lt;="&amp;$A$3)</f>
        <v>0</v>
      </c>
      <c r="AD5" s="11">
        <f ca="1">COUNTIFS(INDIRECT("DONNEES!"&amp;LEFT(ADDRESS(1,ROW()-3,4),1)&amp;"2:"&amp;LEFT(ADDRESS(1,ROW()-3,4),1)&amp;"366"),AD$4,DONNEES!$A$2:$A$366,"&lt;="&amp;$A$3)</f>
        <v>0</v>
      </c>
      <c r="AE5" s="11">
        <f ca="1">COUNTIFS(INDIRECT("DONNEES!"&amp;LEFT(ADDRESS(1,ROW()-3,4),1)&amp;"2:"&amp;LEFT(ADDRESS(1,ROW()-3,4),1)&amp;"366"),AE$4,DONNEES!$A$2:$A$366,"&lt;="&amp;$A$3)</f>
        <v>0</v>
      </c>
      <c r="AF5" s="11">
        <f ca="1">COUNTIFS(INDIRECT("DONNEES!"&amp;LEFT(ADDRESS(1,ROW()-3,4),1)&amp;"2:"&amp;LEFT(ADDRESS(1,ROW()-3,4),1)&amp;"366"),AF$4,DONNEES!$A$2:$A$366,"&lt;="&amp;$A$3)</f>
        <v>0</v>
      </c>
      <c r="AG5" s="16"/>
      <c r="AH5" s="11">
        <f ca="1">COUNTIFS(INDIRECT("DONNEES!"&amp;LEFT(ADDRESS(1,ROW()-3,4),1)&amp;"2:"&amp;LEFT(ADDRESS(1,ROW()-3,4),1)&amp;"366"),AH$4,DONNEES!$A$2:$A$366,"&lt;="&amp;$A$3)</f>
        <v>0</v>
      </c>
      <c r="AI5" s="11">
        <f ca="1">COUNTIFS(INDIRECT("DONNEES!"&amp;LEFT(ADDRESS(1,ROW()-3,4),1)&amp;"2:"&amp;LEFT(ADDRESS(1,ROW()-3,4),1)&amp;"366"),AI$4,DONNEES!$A$2:$A$366,"&lt;="&amp;$A$3)</f>
        <v>1</v>
      </c>
      <c r="AJ5" s="11">
        <f ca="1">COUNTIFS(INDIRECT("DONNEES!"&amp;LEFT(ADDRESS(1,ROW()-3,4),1)&amp;"2:"&amp;LEFT(ADDRESS(1,ROW()-3,4),1)&amp;"366"),AJ$4,DONNEES!$A$2:$A$366,"&lt;="&amp;$A$3)</f>
        <v>0</v>
      </c>
      <c r="AK5" s="11">
        <f ca="1">COUNTIFS(INDIRECT("DONNEES!"&amp;LEFT(ADDRESS(1,ROW()-3,4),1)&amp;"2:"&amp;LEFT(ADDRESS(1,ROW()-3,4),1)&amp;"366"),AK$4,DONNEES!$A$2:$A$366,"&lt;="&amp;$A$3)</f>
        <v>0</v>
      </c>
      <c r="AL5" s="17"/>
      <c r="AM5" s="12">
        <f ca="1">SUM(B5:O5)</f>
        <v>31</v>
      </c>
      <c r="AN5" s="12">
        <f ca="1">SUM(R5:AF5)-U5</f>
        <v>27</v>
      </c>
      <c r="AO5" s="12">
        <f ca="1">SUM(AH5:AK5)</f>
        <v>1</v>
      </c>
      <c r="AP5" s="18"/>
      <c r="AQ5" s="12">
        <f ca="1">SUM(AM5:AO5)</f>
        <v>59</v>
      </c>
    </row>
    <row r="6" spans="1:43">
      <c r="A6" s="14" t="s">
        <v>101</v>
      </c>
      <c r="B6" s="11">
        <f ca="1">COUNTIFS(INDIRECT("DONNEES!"&amp;LEFT(ADDRESS(1,ROW()-3,4),1)&amp;"2:"&amp;LEFT(ADDRESS(1,ROW()-3,4),1)&amp;"366"),B$4,DONNEES!$A$2:$A$366,"&lt;="&amp;$A$3)</f>
        <v>1</v>
      </c>
      <c r="C6" s="11">
        <f ca="1">COUNTIFS(INDIRECT("DONNEES!"&amp;LEFT(ADDRESS(1,ROW()-3,4),1)&amp;"2:"&amp;LEFT(ADDRESS(1,ROW()-3,4),1)&amp;"366"),C$4,DONNEES!$A$2:$A$366,"&lt;="&amp;$A$3)</f>
        <v>0</v>
      </c>
      <c r="D6" s="11">
        <f ca="1">COUNTIFS(INDIRECT("DONNEES!"&amp;LEFT(ADDRESS(1,ROW()-3,4),1)&amp;"2:"&amp;LEFT(ADDRESS(1,ROW()-3,4),1)&amp;"366"),D$4,DONNEES!$A$2:$A$366,"&lt;="&amp;$A$3)</f>
        <v>4</v>
      </c>
      <c r="E6" s="11">
        <f ca="1">COUNTIFS(INDIRECT("DONNEES!"&amp;LEFT(ADDRESS(1,ROW()-3,4),1)&amp;"2:"&amp;LEFT(ADDRESS(1,ROW()-3,4),1)&amp;"366"),E$4,DONNEES!$A$2:$A$366,"&lt;="&amp;$A$3)</f>
        <v>0</v>
      </c>
      <c r="F6" s="11">
        <f ca="1">COUNTIFS(INDIRECT("DONNEES!"&amp;LEFT(ADDRESS(1,ROW()-3,4),1)&amp;"2:"&amp;LEFT(ADDRESS(1,ROW()-3,4),1)&amp;"366"),F$4,DONNEES!$A$2:$A$366,"&lt;="&amp;$A$3)</f>
        <v>2</v>
      </c>
      <c r="G6" s="11">
        <f ca="1">COUNTIFS(INDIRECT("DONNEES!"&amp;LEFT(ADDRESS(1,ROW()-3,4),1)&amp;"2:"&amp;LEFT(ADDRESS(1,ROW()-3,4),1)&amp;"366"),G$4,DONNEES!$A$2:$A$366,"&lt;="&amp;$A$3)</f>
        <v>0</v>
      </c>
      <c r="H6" s="11">
        <f ca="1">COUNTIFS(INDIRECT("DONNEES!"&amp;LEFT(ADDRESS(1,ROW()-3,4),1)&amp;"2:"&amp;LEFT(ADDRESS(1,ROW()-3,4),1)&amp;"366"),H$4,DONNEES!$A$2:$A$366,"&lt;="&amp;$A$3)</f>
        <v>0</v>
      </c>
      <c r="I6" s="11">
        <f ca="1">COUNTIFS(INDIRECT("DONNEES!"&amp;LEFT(ADDRESS(1,ROW()-3,4),1)&amp;"2:"&amp;LEFT(ADDRESS(1,ROW()-3,4),1)&amp;"366"),I$4,DONNEES!$A$2:$A$366,"&lt;="&amp;$A$3)</f>
        <v>0</v>
      </c>
      <c r="J6" s="11">
        <f ca="1">COUNTIFS(INDIRECT("DONNEES!"&amp;LEFT(ADDRESS(1,ROW()-3,4),1)&amp;"2:"&amp;LEFT(ADDRESS(1,ROW()-3,4),1)&amp;"366"),J$4,DONNEES!$A$2:$A$366,"&lt;="&amp;$A$3)</f>
        <v>3</v>
      </c>
      <c r="K6" s="11">
        <f ca="1">COUNTIFS(INDIRECT("DONNEES!"&amp;LEFT(ADDRESS(1,ROW()-3,4),1)&amp;"2:"&amp;LEFT(ADDRESS(1,ROW()-3,4),1)&amp;"366"),K$4,DONNEES!$A$2:$A$366,"&lt;="&amp;$A$3)</f>
        <v>4</v>
      </c>
      <c r="L6" s="11">
        <f ca="1">COUNTIFS(INDIRECT("DONNEES!"&amp;LEFT(ADDRESS(1,ROW()-3,4),1)&amp;"2:"&amp;LEFT(ADDRESS(1,ROW()-3,4),1)&amp;"366"),L$4,DONNEES!$A$2:$A$366,"&lt;="&amp;$A$3)</f>
        <v>8</v>
      </c>
      <c r="M6" s="11">
        <f ca="1">COUNTIFS(INDIRECT("DONNEES!"&amp;LEFT(ADDRESS(1,ROW()-3,4),1)&amp;"2:"&amp;LEFT(ADDRESS(1,ROW()-3,4),1)&amp;"366"),M$4,DONNEES!$A$2:$A$366,"&lt;="&amp;$A$3)</f>
        <v>0</v>
      </c>
      <c r="N6" s="11">
        <f ca="1">COUNTIFS(INDIRECT("DONNEES!"&amp;LEFT(ADDRESS(1,ROW()-3,4),1)&amp;"2:"&amp;LEFT(ADDRESS(1,ROW()-3,4),1)&amp;"366"),N$4,DONNEES!$A$2:$A$366,"&lt;="&amp;$A$3)</f>
        <v>0</v>
      </c>
      <c r="O6" s="11">
        <f ca="1">COUNTIFS(INDIRECT("DONNEES!"&amp;LEFT(ADDRESS(1,ROW()-3,4),1)&amp;"2:"&amp;LEFT(ADDRESS(1,ROW()-3,4),1)&amp;"366"),O$4,DONNEES!$A$2:$A$366,"&lt;="&amp;$A$3)</f>
        <v>0</v>
      </c>
      <c r="P6" s="11">
        <f ca="1">COUNTIFS(INDIRECT("DONNEES!"&amp;LEFT(ADDRESS(1,ROW()-3,4),1)&amp;"2:"&amp;LEFT(ADDRESS(1,ROW()-3,4),1)&amp;"366"),P$4,DONNEES!$A$2:$A$366,"&lt;="&amp;$A$3)</f>
        <v>0</v>
      </c>
      <c r="Q6" s="16"/>
      <c r="R6" s="11">
        <f ca="1">COUNTIFS(INDIRECT("DONNEES!"&amp;LEFT(ADDRESS(1,ROW()-3,4),1)&amp;"2:"&amp;LEFT(ADDRESS(1,ROW()-3,4),1)&amp;"366"),R$4,DONNEES!$A$2:$A$366,"&lt;="&amp;$A$3)</f>
        <v>0</v>
      </c>
      <c r="S6" s="11">
        <f ca="1">COUNTIFS(INDIRECT("DONNEES!"&amp;LEFT(ADDRESS(1,ROW()-3,4),1)&amp;"2:"&amp;LEFT(ADDRESS(1,ROW()-3,4),1)&amp;"366"),S$4,DONNEES!$A$2:$A$366,"&lt;="&amp;$A$3)</f>
        <v>0</v>
      </c>
      <c r="T6" s="11">
        <f ca="1">COUNTIFS(INDIRECT("DONNEES!"&amp;LEFT(ADDRESS(1,ROW()-3,4),1)&amp;"2:"&amp;LEFT(ADDRESS(1,ROW()-3,4),1)&amp;"366"),T$4,DONNEES!$A$2:$A$366,"&lt;="&amp;$A$3)+U6</f>
        <v>27</v>
      </c>
      <c r="U6" s="11">
        <f ca="1">COUNTIFS(INDIRECT("DONNEES!"&amp;LEFT(ADDRESS(1,ROW()-3,4),1)&amp;"2:"&amp;LEFT(ADDRESS(1,ROW()-3,4),1)&amp;"366"),U$4,DONNEES!$A$2:$A$366,"&lt;="&amp;$A$3)</f>
        <v>3</v>
      </c>
      <c r="V6" s="11">
        <f ca="1">COUNTIFS(INDIRECT("DONNEES!"&amp;LEFT(ADDRESS(1,ROW()-3,4),1)&amp;"2:"&amp;LEFT(ADDRESS(1,ROW()-3,4),1)&amp;"366"),V$4,DONNEES!$A$2:$A$366,"&lt;="&amp;$A$3)</f>
        <v>4</v>
      </c>
      <c r="W6" s="11">
        <f ca="1">COUNTIFS(INDIRECT("DONNEES!"&amp;LEFT(ADDRESS(1,ROW()-3,4),1)&amp;"2:"&amp;LEFT(ADDRESS(1,ROW()-3,4),1)&amp;"366"),W$4,DONNEES!$A$2:$A$366,"&lt;="&amp;$A$3)</f>
        <v>1</v>
      </c>
      <c r="X6" s="11">
        <f ca="1">COUNTIFS(INDIRECT("DONNEES!"&amp;LEFT(ADDRESS(1,ROW()-3,4),1)&amp;"2:"&amp;LEFT(ADDRESS(1,ROW()-3,4),1)&amp;"366"),X$4,DONNEES!$A$2:$A$366,"&lt;="&amp;$A$3)</f>
        <v>0</v>
      </c>
      <c r="Y6" s="11">
        <f ca="1">COUNTIFS(INDIRECT("DONNEES!"&amp;LEFT(ADDRESS(1,ROW()-3,4),1)&amp;"2:"&amp;LEFT(ADDRESS(1,ROW()-3,4),1)&amp;"366"),Y$4,DONNEES!$A$2:$A$366,"&lt;="&amp;$A$3)</f>
        <v>0</v>
      </c>
      <c r="Z6" s="11">
        <f ca="1">COUNTIFS(INDIRECT("DONNEES!"&amp;LEFT(ADDRESS(1,ROW()-3,4),1)&amp;"2:"&amp;LEFT(ADDRESS(1,ROW()-3,4),1)&amp;"366"),Z$4,DONNEES!$A$2:$A$366,"&lt;="&amp;$A$3)</f>
        <v>0</v>
      </c>
      <c r="AA6" s="11">
        <f ca="1">COUNTIFS(INDIRECT("DONNEES!"&amp;LEFT(ADDRESS(1,ROW()-3,4),1)&amp;"2:"&amp;LEFT(ADDRESS(1,ROW()-3,4),1)&amp;"366"),AA$4,DONNEES!$A$2:$A$366,"&lt;="&amp;$A$3)</f>
        <v>3</v>
      </c>
      <c r="AB6" s="11">
        <f ca="1">COUNTIFS(INDIRECT("DONNEES!"&amp;LEFT(ADDRESS(1,ROW()-3,4),1)&amp;"2:"&amp;LEFT(ADDRESS(1,ROW()-3,4),1)&amp;"366"),AB$4,DONNEES!$A$2:$A$366,"&lt;="&amp;$A$3)</f>
        <v>2</v>
      </c>
      <c r="AC6" s="11">
        <f ca="1">COUNTIFS(INDIRECT("DONNEES!"&amp;LEFT(ADDRESS(1,ROW()-3,4),1)&amp;"2:"&amp;LEFT(ADDRESS(1,ROW()-3,4),1)&amp;"366"),AC$4,DONNEES!$A$2:$A$366,"&lt;="&amp;$A$3)</f>
        <v>0</v>
      </c>
      <c r="AD6" s="11">
        <f ca="1">COUNTIFS(INDIRECT("DONNEES!"&amp;LEFT(ADDRESS(1,ROW()-3,4),1)&amp;"2:"&amp;LEFT(ADDRESS(1,ROW()-3,4),1)&amp;"366"),AD$4,DONNEES!$A$2:$A$366,"&lt;="&amp;$A$3)</f>
        <v>0</v>
      </c>
      <c r="AE6" s="11">
        <f ca="1">COUNTIFS(INDIRECT("DONNEES!"&amp;LEFT(ADDRESS(1,ROW()-3,4),1)&amp;"2:"&amp;LEFT(ADDRESS(1,ROW()-3,4),1)&amp;"366"),AE$4,DONNEES!$A$2:$A$366,"&lt;="&amp;$A$3)</f>
        <v>0</v>
      </c>
      <c r="AF6" s="11">
        <f ca="1">COUNTIFS(INDIRECT("DONNEES!"&amp;LEFT(ADDRESS(1,ROW()-3,4),1)&amp;"2:"&amp;LEFT(ADDRESS(1,ROW()-3,4),1)&amp;"366"),AF$4,DONNEES!$A$2:$A$366,"&lt;="&amp;$A$3)</f>
        <v>0</v>
      </c>
      <c r="AG6" s="16"/>
      <c r="AH6" s="11">
        <f ca="1">COUNTIFS(INDIRECT("DONNEES!"&amp;LEFT(ADDRESS(1,ROW()-3,4),1)&amp;"2:"&amp;LEFT(ADDRESS(1,ROW()-3,4),1)&amp;"366"),AH$4,DONNEES!$A$2:$A$366,"&lt;="&amp;$A$3)</f>
        <v>0</v>
      </c>
      <c r="AI6" s="11">
        <f ca="1">COUNTIFS(INDIRECT("DONNEES!"&amp;LEFT(ADDRESS(1,ROW()-3,4),1)&amp;"2:"&amp;LEFT(ADDRESS(1,ROW()-3,4),1)&amp;"366"),AI$4,DONNEES!$A$2:$A$366,"&lt;="&amp;$A$3)</f>
        <v>0</v>
      </c>
      <c r="AJ6" s="11">
        <f ca="1">COUNTIFS(INDIRECT("DONNEES!"&amp;LEFT(ADDRESS(1,ROW()-3,4),1)&amp;"2:"&amp;LEFT(ADDRESS(1,ROW()-3,4),1)&amp;"366"),AJ$4,DONNEES!$A$2:$A$366,"&lt;="&amp;$A$3)</f>
        <v>0</v>
      </c>
      <c r="AK6" s="11">
        <f ca="1">COUNTIFS(INDIRECT("DONNEES!"&amp;LEFT(ADDRESS(1,ROW()-3,4),1)&amp;"2:"&amp;LEFT(ADDRESS(1,ROW()-3,4),1)&amp;"366"),AK$4,DONNEES!$A$2:$A$366,"&lt;="&amp;$A$3)</f>
        <v>0</v>
      </c>
      <c r="AL6" s="17"/>
      <c r="AM6" s="18">
        <f t="shared" ref="AM6:AM9" ca="1" si="0">SUM(B6:O6)</f>
        <v>22</v>
      </c>
      <c r="AN6" s="18">
        <f ca="1">SUM(R6:AD6)-U6</f>
        <v>37</v>
      </c>
      <c r="AO6" s="18">
        <f ca="1">SUM(AH6:AK6)</f>
        <v>0</v>
      </c>
      <c r="AP6" s="18"/>
      <c r="AQ6" s="18">
        <f ca="1">SUM(AM6:AO6)</f>
        <v>59</v>
      </c>
    </row>
    <row r="7" spans="1:43">
      <c r="A7" s="14" t="s">
        <v>100</v>
      </c>
      <c r="B7" s="11">
        <f ca="1">COUNTIFS(INDIRECT("DONNEES!"&amp;LEFT(ADDRESS(1,ROW()-3,4),1)&amp;"2:"&amp;LEFT(ADDRESS(1,ROW()-3,4),1)&amp;"366"),B$4,DONNEES!$A$2:$A$366,"&lt;="&amp;$A$3)</f>
        <v>0</v>
      </c>
      <c r="C7" s="11">
        <f ca="1">COUNTIFS(INDIRECT("DONNEES!"&amp;LEFT(ADDRESS(1,ROW()-3,4),1)&amp;"2:"&amp;LEFT(ADDRESS(1,ROW()-3,4),1)&amp;"366"),C$4,DONNEES!$A$2:$A$366,"&lt;="&amp;$A$3)</f>
        <v>0</v>
      </c>
      <c r="D7" s="11">
        <f ca="1">COUNTIFS(INDIRECT("DONNEES!"&amp;LEFT(ADDRESS(1,ROW()-3,4),1)&amp;"2:"&amp;LEFT(ADDRESS(1,ROW()-3,4),1)&amp;"366"),D$4,DONNEES!$A$2:$A$366,"&lt;="&amp;$A$3)</f>
        <v>0</v>
      </c>
      <c r="E7" s="11">
        <f ca="1">COUNTIFS(INDIRECT("DONNEES!"&amp;LEFT(ADDRESS(1,ROW()-3,4),1)&amp;"2:"&amp;LEFT(ADDRESS(1,ROW()-3,4),1)&amp;"366"),E$4,DONNEES!$A$2:$A$366,"&lt;="&amp;$A$3)</f>
        <v>0</v>
      </c>
      <c r="F7" s="11">
        <f ca="1">COUNTIFS(INDIRECT("DONNEES!"&amp;LEFT(ADDRESS(1,ROW()-3,4),1)&amp;"2:"&amp;LEFT(ADDRESS(1,ROW()-3,4),1)&amp;"366"),F$4,DONNEES!$A$2:$A$366,"&lt;="&amp;$A$3)</f>
        <v>0</v>
      </c>
      <c r="G7" s="11">
        <f ca="1">COUNTIFS(INDIRECT("DONNEES!"&amp;LEFT(ADDRESS(1,ROW()-3,4),1)&amp;"2:"&amp;LEFT(ADDRESS(1,ROW()-3,4),1)&amp;"366"),G$4,DONNEES!$A$2:$A$366,"&lt;="&amp;$A$3)</f>
        <v>0</v>
      </c>
      <c r="H7" s="11">
        <f ca="1">COUNTIFS(INDIRECT("DONNEES!"&amp;LEFT(ADDRESS(1,ROW()-3,4),1)&amp;"2:"&amp;LEFT(ADDRESS(1,ROW()-3,4),1)&amp;"366"),H$4,DONNEES!$A$2:$A$366,"&lt;="&amp;$A$3)</f>
        <v>0</v>
      </c>
      <c r="I7" s="11">
        <f ca="1">COUNTIFS(INDIRECT("DONNEES!"&amp;LEFT(ADDRESS(1,ROW()-3,4),1)&amp;"2:"&amp;LEFT(ADDRESS(1,ROW()-3,4),1)&amp;"366"),I$4,DONNEES!$A$2:$A$366,"&lt;="&amp;$A$3)</f>
        <v>0</v>
      </c>
      <c r="J7" s="11">
        <f ca="1">COUNTIFS(INDIRECT("DONNEES!"&amp;LEFT(ADDRESS(1,ROW()-3,4),1)&amp;"2:"&amp;LEFT(ADDRESS(1,ROW()-3,4),1)&amp;"366"),J$4,DONNEES!$A$2:$A$366,"&lt;="&amp;$A$3)</f>
        <v>0</v>
      </c>
      <c r="K7" s="11">
        <f ca="1">COUNTIFS(INDIRECT("DONNEES!"&amp;LEFT(ADDRESS(1,ROW()-3,4),1)&amp;"2:"&amp;LEFT(ADDRESS(1,ROW()-3,4),1)&amp;"366"),K$4,DONNEES!$A$2:$A$366,"&lt;="&amp;$A$3)</f>
        <v>0</v>
      </c>
      <c r="L7" s="11">
        <f ca="1">COUNTIFS(INDIRECT("DONNEES!"&amp;LEFT(ADDRESS(1,ROW()-3,4),1)&amp;"2:"&amp;LEFT(ADDRESS(1,ROW()-3,4),1)&amp;"366"),L$4,DONNEES!$A$2:$A$366,"&lt;="&amp;$A$3)</f>
        <v>5</v>
      </c>
      <c r="M7" s="11">
        <f ca="1">COUNTIFS(INDIRECT("DONNEES!"&amp;LEFT(ADDRESS(1,ROW()-3,4),1)&amp;"2:"&amp;LEFT(ADDRESS(1,ROW()-3,4),1)&amp;"366"),M$4,DONNEES!$A$2:$A$366,"&lt;="&amp;$A$3)</f>
        <v>0</v>
      </c>
      <c r="N7" s="11">
        <f ca="1">COUNTIFS(INDIRECT("DONNEES!"&amp;LEFT(ADDRESS(1,ROW()-3,4),1)&amp;"2:"&amp;LEFT(ADDRESS(1,ROW()-3,4),1)&amp;"366"),N$4,DONNEES!$A$2:$A$366,"&lt;="&amp;$A$3)</f>
        <v>0</v>
      </c>
      <c r="O7" s="11">
        <f ca="1">COUNTIFS(INDIRECT("DONNEES!"&amp;LEFT(ADDRESS(1,ROW()-3,4),1)&amp;"2:"&amp;LEFT(ADDRESS(1,ROW()-3,4),1)&amp;"366"),O$4,DONNEES!$A$2:$A$366,"&lt;="&amp;$A$3)</f>
        <v>0</v>
      </c>
      <c r="P7" s="11">
        <f ca="1">COUNTIFS(INDIRECT("DONNEES!"&amp;LEFT(ADDRESS(1,ROW()-3,4),1)&amp;"2:"&amp;LEFT(ADDRESS(1,ROW()-3,4),1)&amp;"366"),P$4,DONNEES!$A$2:$A$366,"&lt;="&amp;$A$3)</f>
        <v>0</v>
      </c>
      <c r="Q7" s="16"/>
      <c r="R7" s="11">
        <f ca="1">COUNTIFS(INDIRECT("DONNEES!"&amp;LEFT(ADDRESS(1,ROW()-3,4),1)&amp;"2:"&amp;LEFT(ADDRESS(1,ROW()-3,4),1)&amp;"366"),R$4,DONNEES!$A$2:$A$366,"&lt;="&amp;$A$3)</f>
        <v>0</v>
      </c>
      <c r="S7" s="11">
        <f ca="1">COUNTIFS(INDIRECT("DONNEES!"&amp;LEFT(ADDRESS(1,ROW()-3,4),1)&amp;"2:"&amp;LEFT(ADDRESS(1,ROW()-3,4),1)&amp;"366"),S$4,DONNEES!$A$2:$A$366,"&lt;="&amp;$A$3)</f>
        <v>0</v>
      </c>
      <c r="T7" s="11">
        <f ca="1">COUNTIFS(INDIRECT("DONNEES!"&amp;LEFT(ADDRESS(1,ROW()-3,4),1)&amp;"2:"&amp;LEFT(ADDRESS(1,ROW()-3,4),1)&amp;"366"),T$4,DONNEES!$A$2:$A$366,"&lt;="&amp;$A$3)+U7</f>
        <v>0</v>
      </c>
      <c r="U7" s="11">
        <f ca="1">COUNTIFS(INDIRECT("DONNEES!"&amp;LEFT(ADDRESS(1,ROW()-3,4),1)&amp;"2:"&amp;LEFT(ADDRESS(1,ROW()-3,4),1)&amp;"366"),U$4,DONNEES!$A$2:$A$366,"&lt;="&amp;$A$3)</f>
        <v>0</v>
      </c>
      <c r="V7" s="11">
        <f ca="1">COUNTIFS(INDIRECT("DONNEES!"&amp;LEFT(ADDRESS(1,ROW()-3,4),1)&amp;"2:"&amp;LEFT(ADDRESS(1,ROW()-3,4),1)&amp;"366"),V$4,DONNEES!$A$2:$A$366,"&lt;="&amp;$A$3)</f>
        <v>0</v>
      </c>
      <c r="W7" s="11">
        <f ca="1">COUNTIFS(INDIRECT("DONNEES!"&amp;LEFT(ADDRESS(1,ROW()-3,4),1)&amp;"2:"&amp;LEFT(ADDRESS(1,ROW()-3,4),1)&amp;"366"),W$4,DONNEES!$A$2:$A$366,"&lt;="&amp;$A$3)</f>
        <v>0</v>
      </c>
      <c r="X7" s="11">
        <f ca="1">COUNTIFS(INDIRECT("DONNEES!"&amp;LEFT(ADDRESS(1,ROW()-3,4),1)&amp;"2:"&amp;LEFT(ADDRESS(1,ROW()-3,4),1)&amp;"366"),X$4,DONNEES!$A$2:$A$366,"&lt;="&amp;$A$3)</f>
        <v>0</v>
      </c>
      <c r="Y7" s="11">
        <f ca="1">COUNTIFS(INDIRECT("DONNEES!"&amp;LEFT(ADDRESS(1,ROW()-3,4),1)&amp;"2:"&amp;LEFT(ADDRESS(1,ROW()-3,4),1)&amp;"366"),Y$4,DONNEES!$A$2:$A$366,"&lt;="&amp;$A$3)</f>
        <v>54</v>
      </c>
      <c r="Z7" s="11">
        <f ca="1">COUNTIFS(INDIRECT("DONNEES!"&amp;LEFT(ADDRESS(1,ROW()-3,4),1)&amp;"2:"&amp;LEFT(ADDRESS(1,ROW()-3,4),1)&amp;"366"),Z$4,DONNEES!$A$2:$A$366,"&lt;="&amp;$A$3)</f>
        <v>0</v>
      </c>
      <c r="AA7" s="11">
        <f ca="1">COUNTIFS(INDIRECT("DONNEES!"&amp;LEFT(ADDRESS(1,ROW()-3,4),1)&amp;"2:"&amp;LEFT(ADDRESS(1,ROW()-3,4),1)&amp;"366"),AA$4,DONNEES!$A$2:$A$366,"&lt;="&amp;$A$3)</f>
        <v>0</v>
      </c>
      <c r="AB7" s="11">
        <f ca="1">COUNTIFS(INDIRECT("DONNEES!"&amp;LEFT(ADDRESS(1,ROW()-3,4),1)&amp;"2:"&amp;LEFT(ADDRESS(1,ROW()-3,4),1)&amp;"366"),AB$4,DONNEES!$A$2:$A$366,"&lt;="&amp;$A$3)</f>
        <v>0</v>
      </c>
      <c r="AC7" s="11">
        <f ca="1">COUNTIFS(INDIRECT("DONNEES!"&amp;LEFT(ADDRESS(1,ROW()-3,4),1)&amp;"2:"&amp;LEFT(ADDRESS(1,ROW()-3,4),1)&amp;"366"),AC$4,DONNEES!$A$2:$A$366,"&lt;="&amp;$A$3)</f>
        <v>0</v>
      </c>
      <c r="AD7" s="11">
        <f ca="1">COUNTIFS(INDIRECT("DONNEES!"&amp;LEFT(ADDRESS(1,ROW()-3,4),1)&amp;"2:"&amp;LEFT(ADDRESS(1,ROW()-3,4),1)&amp;"366"),AD$4,DONNEES!$A$2:$A$366,"&lt;="&amp;$A$3)</f>
        <v>0</v>
      </c>
      <c r="AE7" s="11">
        <f ca="1">COUNTIFS(INDIRECT("DONNEES!"&amp;LEFT(ADDRESS(1,ROW()-3,4),1)&amp;"2:"&amp;LEFT(ADDRESS(1,ROW()-3,4),1)&amp;"366"),AE$4,DONNEES!$A$2:$A$366,"&lt;="&amp;$A$3)</f>
        <v>0</v>
      </c>
      <c r="AF7" s="11">
        <f ca="1">COUNTIFS(INDIRECT("DONNEES!"&amp;LEFT(ADDRESS(1,ROW()-3,4),1)&amp;"2:"&amp;LEFT(ADDRESS(1,ROW()-3,4),1)&amp;"366"),AF$4,DONNEES!$A$2:$A$366,"&lt;="&amp;$A$3)</f>
        <v>0</v>
      </c>
      <c r="AG7" s="16"/>
      <c r="AH7" s="11">
        <f ca="1">COUNTIFS(INDIRECT("DONNEES!"&amp;LEFT(ADDRESS(1,ROW()-3,4),1)&amp;"2:"&amp;LEFT(ADDRESS(1,ROW()-3,4),1)&amp;"366"),AH$4,DONNEES!$A$2:$A$366,"&lt;="&amp;$A$3)</f>
        <v>0</v>
      </c>
      <c r="AI7" s="11">
        <f ca="1">COUNTIFS(INDIRECT("DONNEES!"&amp;LEFT(ADDRESS(1,ROW()-3,4),1)&amp;"2:"&amp;LEFT(ADDRESS(1,ROW()-3,4),1)&amp;"366"),AI$4,DONNEES!$A$2:$A$366,"&lt;="&amp;$A$3)</f>
        <v>0</v>
      </c>
      <c r="AJ7" s="11">
        <f ca="1">COUNTIFS(INDIRECT("DONNEES!"&amp;LEFT(ADDRESS(1,ROW()-3,4),1)&amp;"2:"&amp;LEFT(ADDRESS(1,ROW()-3,4),1)&amp;"366"),AJ$4,DONNEES!$A$2:$A$366,"&lt;="&amp;$A$3)</f>
        <v>0</v>
      </c>
      <c r="AK7" s="11">
        <f ca="1">COUNTIFS(INDIRECT("DONNEES!"&amp;LEFT(ADDRESS(1,ROW()-3,4),1)&amp;"2:"&amp;LEFT(ADDRESS(1,ROW()-3,4),1)&amp;"366"),AK$4,DONNEES!$A$2:$A$366,"&lt;="&amp;$A$3)</f>
        <v>0</v>
      </c>
      <c r="AL7" s="17"/>
      <c r="AM7" s="18">
        <f t="shared" ca="1" si="0"/>
        <v>5</v>
      </c>
      <c r="AN7" s="18">
        <f t="shared" ref="AN7:AN9" ca="1" si="1">SUM(R7:AD7)</f>
        <v>54</v>
      </c>
      <c r="AO7" s="18">
        <f ca="1">SUM(AH7:AK7)</f>
        <v>0</v>
      </c>
      <c r="AP7" s="18"/>
      <c r="AQ7" s="18">
        <f t="shared" ref="AQ7:AQ31" ca="1" si="2">SUM(AM7:AO7)</f>
        <v>59</v>
      </c>
    </row>
    <row r="8" spans="1:43">
      <c r="A8" s="14" t="s">
        <v>99</v>
      </c>
      <c r="B8" s="11">
        <f ca="1">COUNTIFS(INDIRECT("DONNEES!"&amp;LEFT(ADDRESS(1,ROW()-3,4),1)&amp;"2:"&amp;LEFT(ADDRESS(1,ROW()-3,4),1)&amp;"366"),B$4,DONNEES!$A$2:$A$366,"&lt;="&amp;$A$3)</f>
        <v>10</v>
      </c>
      <c r="C8" s="11">
        <f ca="1">COUNTIFS(INDIRECT("DONNEES!"&amp;LEFT(ADDRESS(1,ROW()-3,4),1)&amp;"2:"&amp;LEFT(ADDRESS(1,ROW()-3,4),1)&amp;"366"),C$4,DONNEES!$A$2:$A$366,"&lt;="&amp;$A$3)</f>
        <v>1</v>
      </c>
      <c r="D8" s="11">
        <f ca="1">COUNTIFS(INDIRECT("DONNEES!"&amp;LEFT(ADDRESS(1,ROW()-3,4),1)&amp;"2:"&amp;LEFT(ADDRESS(1,ROW()-3,4),1)&amp;"366"),D$4,DONNEES!$A$2:$A$366,"&lt;="&amp;$A$3)</f>
        <v>2</v>
      </c>
      <c r="E8" s="11">
        <f ca="1">COUNTIFS(INDIRECT("DONNEES!"&amp;LEFT(ADDRESS(1,ROW()-3,4),1)&amp;"2:"&amp;LEFT(ADDRESS(1,ROW()-3,4),1)&amp;"366"),E$4,DONNEES!$A$2:$A$366,"&lt;="&amp;$A$3)</f>
        <v>0</v>
      </c>
      <c r="F8" s="11">
        <f ca="1">COUNTIFS(INDIRECT("DONNEES!"&amp;LEFT(ADDRESS(1,ROW()-3,4),1)&amp;"2:"&amp;LEFT(ADDRESS(1,ROW()-3,4),1)&amp;"366"),F$4,DONNEES!$A$2:$A$366,"&lt;="&amp;$A$3)</f>
        <v>2</v>
      </c>
      <c r="G8" s="11">
        <f ca="1">COUNTIFS(INDIRECT("DONNEES!"&amp;LEFT(ADDRESS(1,ROW()-3,4),1)&amp;"2:"&amp;LEFT(ADDRESS(1,ROW()-3,4),1)&amp;"366"),G$4,DONNEES!$A$2:$A$366,"&lt;="&amp;$A$3)</f>
        <v>0</v>
      </c>
      <c r="H8" s="11">
        <f ca="1">COUNTIFS(INDIRECT("DONNEES!"&amp;LEFT(ADDRESS(1,ROW()-3,4),1)&amp;"2:"&amp;LEFT(ADDRESS(1,ROW()-3,4),1)&amp;"366"),H$4,DONNEES!$A$2:$A$366,"&lt;="&amp;$A$3)</f>
        <v>0</v>
      </c>
      <c r="I8" s="11">
        <f ca="1">COUNTIFS(INDIRECT("DONNEES!"&amp;LEFT(ADDRESS(1,ROW()-3,4),1)&amp;"2:"&amp;LEFT(ADDRESS(1,ROW()-3,4),1)&amp;"366"),I$4,DONNEES!$A$2:$A$366,"&lt;="&amp;$A$3)</f>
        <v>0</v>
      </c>
      <c r="J8" s="11">
        <f ca="1">COUNTIFS(INDIRECT("DONNEES!"&amp;LEFT(ADDRESS(1,ROW()-3,4),1)&amp;"2:"&amp;LEFT(ADDRESS(1,ROW()-3,4),1)&amp;"366"),J$4,DONNEES!$A$2:$A$366,"&lt;="&amp;$A$3)</f>
        <v>4</v>
      </c>
      <c r="K8" s="11">
        <f ca="1">COUNTIFS(INDIRECT("DONNEES!"&amp;LEFT(ADDRESS(1,ROW()-3,4),1)&amp;"2:"&amp;LEFT(ADDRESS(1,ROW()-3,4),1)&amp;"366"),K$4,DONNEES!$A$2:$A$366,"&lt;="&amp;$A$3)</f>
        <v>5</v>
      </c>
      <c r="L8" s="11">
        <f ca="1">COUNTIFS(INDIRECT("DONNEES!"&amp;LEFT(ADDRESS(1,ROW()-3,4),1)&amp;"2:"&amp;LEFT(ADDRESS(1,ROW()-3,4),1)&amp;"366"),L$4,DONNEES!$A$2:$A$366,"&lt;="&amp;$A$3)</f>
        <v>4</v>
      </c>
      <c r="M8" s="11">
        <f ca="1">COUNTIFS(INDIRECT("DONNEES!"&amp;LEFT(ADDRESS(1,ROW()-3,4),1)&amp;"2:"&amp;LEFT(ADDRESS(1,ROW()-3,4),1)&amp;"366"),M$4,DONNEES!$A$2:$A$366,"&lt;="&amp;$A$3)</f>
        <v>0</v>
      </c>
      <c r="N8" s="11">
        <f ca="1">COUNTIFS(INDIRECT("DONNEES!"&amp;LEFT(ADDRESS(1,ROW()-3,4),1)&amp;"2:"&amp;LEFT(ADDRESS(1,ROW()-3,4),1)&amp;"366"),N$4,DONNEES!$A$2:$A$366,"&lt;="&amp;$A$3)</f>
        <v>0</v>
      </c>
      <c r="O8" s="11">
        <f ca="1">COUNTIFS(INDIRECT("DONNEES!"&amp;LEFT(ADDRESS(1,ROW()-3,4),1)&amp;"2:"&amp;LEFT(ADDRESS(1,ROW()-3,4),1)&amp;"366"),O$4,DONNEES!$A$2:$A$366,"&lt;="&amp;$A$3)</f>
        <v>0</v>
      </c>
      <c r="P8" s="11">
        <f ca="1">COUNTIFS(INDIRECT("DONNEES!"&amp;LEFT(ADDRESS(1,ROW()-3,4),1)&amp;"2:"&amp;LEFT(ADDRESS(1,ROW()-3,4),1)&amp;"366"),P$4,DONNEES!$A$2:$A$366,"&lt;="&amp;$A$3)</f>
        <v>0</v>
      </c>
      <c r="Q8" s="16"/>
      <c r="R8" s="11">
        <f ca="1">COUNTIFS(INDIRECT("DONNEES!"&amp;LEFT(ADDRESS(1,ROW()-3,4),1)&amp;"2:"&amp;LEFT(ADDRESS(1,ROW()-3,4),1)&amp;"366"),R$4,DONNEES!$A$2:$A$366,"&lt;="&amp;$A$3)</f>
        <v>0</v>
      </c>
      <c r="S8" s="11">
        <f ca="1">COUNTIFS(INDIRECT("DONNEES!"&amp;LEFT(ADDRESS(1,ROW()-3,4),1)&amp;"2:"&amp;LEFT(ADDRESS(1,ROW()-3,4),1)&amp;"366"),S$4,DONNEES!$A$2:$A$366,"&lt;="&amp;$A$3)</f>
        <v>0</v>
      </c>
      <c r="T8" s="11">
        <f ca="1">COUNTIFS(INDIRECT("DONNEES!"&amp;LEFT(ADDRESS(1,ROW()-3,4),1)&amp;"2:"&amp;LEFT(ADDRESS(1,ROW()-3,4),1)&amp;"366"),T$4,DONNEES!$A$2:$A$366,"&lt;="&amp;$A$3)+U8</f>
        <v>10</v>
      </c>
      <c r="U8" s="11">
        <f ca="1">COUNTIFS(INDIRECT("DONNEES!"&amp;LEFT(ADDRESS(1,ROW()-3,4),1)&amp;"2:"&amp;LEFT(ADDRESS(1,ROW()-3,4),1)&amp;"366"),U$4,DONNEES!$A$2:$A$366,"&lt;="&amp;$A$3)</f>
        <v>0</v>
      </c>
      <c r="V8" s="11">
        <f ca="1">COUNTIFS(INDIRECT("DONNEES!"&amp;LEFT(ADDRESS(1,ROW()-3,4),1)&amp;"2:"&amp;LEFT(ADDRESS(1,ROW()-3,4),1)&amp;"366"),V$4,DONNEES!$A$2:$A$366,"&lt;="&amp;$A$3)</f>
        <v>8</v>
      </c>
      <c r="W8" s="11">
        <f ca="1">COUNTIFS(INDIRECT("DONNEES!"&amp;LEFT(ADDRESS(1,ROW()-3,4),1)&amp;"2:"&amp;LEFT(ADDRESS(1,ROW()-3,4),1)&amp;"366"),W$4,DONNEES!$A$2:$A$366,"&lt;="&amp;$A$3)</f>
        <v>0</v>
      </c>
      <c r="X8" s="11">
        <f ca="1">COUNTIFS(INDIRECT("DONNEES!"&amp;LEFT(ADDRESS(1,ROW()-3,4),1)&amp;"2:"&amp;LEFT(ADDRESS(1,ROW()-3,4),1)&amp;"366"),X$4,DONNEES!$A$2:$A$366,"&lt;="&amp;$A$3)</f>
        <v>0</v>
      </c>
      <c r="Y8" s="11">
        <f ca="1">COUNTIFS(INDIRECT("DONNEES!"&amp;LEFT(ADDRESS(1,ROW()-3,4),1)&amp;"2:"&amp;LEFT(ADDRESS(1,ROW()-3,4),1)&amp;"366"),Y$4,DONNEES!$A$2:$A$366,"&lt;="&amp;$A$3)</f>
        <v>0</v>
      </c>
      <c r="Z8" s="11">
        <f ca="1">COUNTIFS(INDIRECT("DONNEES!"&amp;LEFT(ADDRESS(1,ROW()-3,4),1)&amp;"2:"&amp;LEFT(ADDRESS(1,ROW()-3,4),1)&amp;"366"),Z$4,DONNEES!$A$2:$A$366,"&lt;="&amp;$A$3)</f>
        <v>1</v>
      </c>
      <c r="AA8" s="11">
        <f ca="1">COUNTIFS(INDIRECT("DONNEES!"&amp;LEFT(ADDRESS(1,ROW()-3,4),1)&amp;"2:"&amp;LEFT(ADDRESS(1,ROW()-3,4),1)&amp;"366"),AA$4,DONNEES!$A$2:$A$366,"&lt;="&amp;$A$3)</f>
        <v>3</v>
      </c>
      <c r="AB8" s="11">
        <f ca="1">COUNTIFS(INDIRECT("DONNEES!"&amp;LEFT(ADDRESS(1,ROW()-3,4),1)&amp;"2:"&amp;LEFT(ADDRESS(1,ROW()-3,4),1)&amp;"366"),AB$4,DONNEES!$A$2:$A$366,"&lt;="&amp;$A$3)</f>
        <v>2</v>
      </c>
      <c r="AC8" s="11">
        <f ca="1">COUNTIFS(INDIRECT("DONNEES!"&amp;LEFT(ADDRESS(1,ROW()-3,4),1)&amp;"2:"&amp;LEFT(ADDRESS(1,ROW()-3,4),1)&amp;"366"),AC$4,DONNEES!$A$2:$A$366,"&lt;="&amp;$A$3)</f>
        <v>2</v>
      </c>
      <c r="AD8" s="11">
        <f ca="1">COUNTIFS(INDIRECT("DONNEES!"&amp;LEFT(ADDRESS(1,ROW()-3,4),1)&amp;"2:"&amp;LEFT(ADDRESS(1,ROW()-3,4),1)&amp;"366"),AD$4,DONNEES!$A$2:$A$366,"&lt;="&amp;$A$3)</f>
        <v>0</v>
      </c>
      <c r="AE8" s="11">
        <f ca="1">COUNTIFS(INDIRECT("DONNEES!"&amp;LEFT(ADDRESS(1,ROW()-3,4),1)&amp;"2:"&amp;LEFT(ADDRESS(1,ROW()-3,4),1)&amp;"366"),AE$4,DONNEES!$A$2:$A$366,"&lt;="&amp;$A$3)</f>
        <v>0</v>
      </c>
      <c r="AF8" s="11">
        <f ca="1">COUNTIFS(INDIRECT("DONNEES!"&amp;LEFT(ADDRESS(1,ROW()-3,4),1)&amp;"2:"&amp;LEFT(ADDRESS(1,ROW()-3,4),1)&amp;"366"),AF$4,DONNEES!$A$2:$A$366,"&lt;="&amp;$A$3)</f>
        <v>0</v>
      </c>
      <c r="AG8" s="16"/>
      <c r="AH8" s="11">
        <f ca="1">COUNTIFS(INDIRECT("DONNEES!"&amp;LEFT(ADDRESS(1,ROW()-3,4),1)&amp;"2:"&amp;LEFT(ADDRESS(1,ROW()-3,4),1)&amp;"366"),AH$4,DONNEES!$A$2:$A$366,"&lt;="&amp;$A$3)</f>
        <v>0</v>
      </c>
      <c r="AI8" s="11">
        <f ca="1">COUNTIFS(INDIRECT("DONNEES!"&amp;LEFT(ADDRESS(1,ROW()-3,4),1)&amp;"2:"&amp;LEFT(ADDRESS(1,ROW()-3,4),1)&amp;"366"),AI$4,DONNEES!$A$2:$A$366,"&lt;="&amp;$A$3)</f>
        <v>0</v>
      </c>
      <c r="AJ8" s="11">
        <f ca="1">COUNTIFS(INDIRECT("DONNEES!"&amp;LEFT(ADDRESS(1,ROW()-3,4),1)&amp;"2:"&amp;LEFT(ADDRESS(1,ROW()-3,4),1)&amp;"366"),AJ$4,DONNEES!$A$2:$A$366,"&lt;="&amp;$A$3)</f>
        <v>0</v>
      </c>
      <c r="AK8" s="11">
        <f ca="1">COUNTIFS(INDIRECT("DONNEES!"&amp;LEFT(ADDRESS(1,ROW()-3,4),1)&amp;"2:"&amp;LEFT(ADDRESS(1,ROW()-3,4),1)&amp;"366"),AK$4,DONNEES!$A$2:$A$366,"&lt;="&amp;$A$3)</f>
        <v>0</v>
      </c>
      <c r="AL8" s="17"/>
      <c r="AM8" s="18">
        <f t="shared" ca="1" si="0"/>
        <v>28</v>
      </c>
      <c r="AN8" s="18">
        <f t="shared" ca="1" si="1"/>
        <v>26</v>
      </c>
      <c r="AO8" s="18">
        <f ca="1">SUM(AH8:AK8)</f>
        <v>0</v>
      </c>
      <c r="AP8" s="18"/>
      <c r="AQ8" s="18">
        <f t="shared" ca="1" si="2"/>
        <v>54</v>
      </c>
    </row>
    <row r="9" spans="1:43">
      <c r="A9" s="14" t="s">
        <v>98</v>
      </c>
      <c r="B9" s="11">
        <f ca="1">COUNTIFS(INDIRECT("DONNEES!"&amp;LEFT(ADDRESS(1,ROW()-3,4),1)&amp;"2:"&amp;LEFT(ADDRESS(1,ROW()-3,4),1)&amp;"366"),B$4,DONNEES!$A$2:$A$366,"&lt;="&amp;$A$3)</f>
        <v>10</v>
      </c>
      <c r="C9" s="11">
        <f ca="1">COUNTIFS(INDIRECT("DONNEES!"&amp;LEFT(ADDRESS(1,ROW()-3,4),1)&amp;"2:"&amp;LEFT(ADDRESS(1,ROW()-3,4),1)&amp;"366"),C$4,DONNEES!$A$2:$A$366,"&lt;="&amp;$A$3)</f>
        <v>1</v>
      </c>
      <c r="D9" s="11">
        <f ca="1">COUNTIFS(INDIRECT("DONNEES!"&amp;LEFT(ADDRESS(1,ROW()-3,4),1)&amp;"2:"&amp;LEFT(ADDRESS(1,ROW()-3,4),1)&amp;"366"),D$4,DONNEES!$A$2:$A$366,"&lt;="&amp;$A$3)</f>
        <v>1</v>
      </c>
      <c r="E9" s="11">
        <f ca="1">COUNTIFS(INDIRECT("DONNEES!"&amp;LEFT(ADDRESS(1,ROW()-3,4),1)&amp;"2:"&amp;LEFT(ADDRESS(1,ROW()-3,4),1)&amp;"366"),E$4,DONNEES!$A$2:$A$366,"&lt;="&amp;$A$3)</f>
        <v>0</v>
      </c>
      <c r="F9" s="11">
        <f ca="1">COUNTIFS(INDIRECT("DONNEES!"&amp;LEFT(ADDRESS(1,ROW()-3,4),1)&amp;"2:"&amp;LEFT(ADDRESS(1,ROW()-3,4),1)&amp;"366"),F$4,DONNEES!$A$2:$A$366,"&lt;="&amp;$A$3)</f>
        <v>4</v>
      </c>
      <c r="G9" s="11">
        <f ca="1">COUNTIFS(INDIRECT("DONNEES!"&amp;LEFT(ADDRESS(1,ROW()-3,4),1)&amp;"2:"&amp;LEFT(ADDRESS(1,ROW()-3,4),1)&amp;"366"),G$4,DONNEES!$A$2:$A$366,"&lt;="&amp;$A$3)</f>
        <v>0</v>
      </c>
      <c r="H9" s="11">
        <f ca="1">COUNTIFS(INDIRECT("DONNEES!"&amp;LEFT(ADDRESS(1,ROW()-3,4),1)&amp;"2:"&amp;LEFT(ADDRESS(1,ROW()-3,4),1)&amp;"366"),H$4,DONNEES!$A$2:$A$366,"&lt;="&amp;$A$3)</f>
        <v>0</v>
      </c>
      <c r="I9" s="11">
        <f ca="1">COUNTIFS(INDIRECT("DONNEES!"&amp;LEFT(ADDRESS(1,ROW()-3,4),1)&amp;"2:"&amp;LEFT(ADDRESS(1,ROW()-3,4),1)&amp;"366"),I$4,DONNEES!$A$2:$A$366,"&lt;="&amp;$A$3)</f>
        <v>0</v>
      </c>
      <c r="J9" s="11">
        <f ca="1">COUNTIFS(INDIRECT("DONNEES!"&amp;LEFT(ADDRESS(1,ROW()-3,4),1)&amp;"2:"&amp;LEFT(ADDRESS(1,ROW()-3,4),1)&amp;"366"),J$4,DONNEES!$A$2:$A$366,"&lt;="&amp;$A$3)</f>
        <v>2</v>
      </c>
      <c r="K9" s="11">
        <f ca="1">COUNTIFS(INDIRECT("DONNEES!"&amp;LEFT(ADDRESS(1,ROW()-3,4),1)&amp;"2:"&amp;LEFT(ADDRESS(1,ROW()-3,4),1)&amp;"366"),K$4,DONNEES!$A$2:$A$366,"&lt;="&amp;$A$3)</f>
        <v>3</v>
      </c>
      <c r="L9" s="11">
        <f ca="1">COUNTIFS(INDIRECT("DONNEES!"&amp;LEFT(ADDRESS(1,ROW()-3,4),1)&amp;"2:"&amp;LEFT(ADDRESS(1,ROW()-3,4),1)&amp;"366"),L$4,DONNEES!$A$2:$A$366,"&lt;="&amp;$A$3)</f>
        <v>5</v>
      </c>
      <c r="M9" s="11">
        <f ca="1">COUNTIFS(INDIRECT("DONNEES!"&amp;LEFT(ADDRESS(1,ROW()-3,4),1)&amp;"2:"&amp;LEFT(ADDRESS(1,ROW()-3,4),1)&amp;"366"),M$4,DONNEES!$A$2:$A$366,"&lt;="&amp;$A$3)</f>
        <v>0</v>
      </c>
      <c r="N9" s="11">
        <f ca="1">COUNTIFS(INDIRECT("DONNEES!"&amp;LEFT(ADDRESS(1,ROW()-3,4),1)&amp;"2:"&amp;LEFT(ADDRESS(1,ROW()-3,4),1)&amp;"366"),N$4,DONNEES!$A$2:$A$366,"&lt;="&amp;$A$3)</f>
        <v>0</v>
      </c>
      <c r="O9" s="11">
        <f ca="1">COUNTIFS(INDIRECT("DONNEES!"&amp;LEFT(ADDRESS(1,ROW()-3,4),1)&amp;"2:"&amp;LEFT(ADDRESS(1,ROW()-3,4),1)&amp;"366"),O$4,DONNEES!$A$2:$A$366,"&lt;="&amp;$A$3)</f>
        <v>0</v>
      </c>
      <c r="P9" s="11">
        <f ca="1">COUNTIFS(INDIRECT("DONNEES!"&amp;LEFT(ADDRESS(1,ROW()-3,4),1)&amp;"2:"&amp;LEFT(ADDRESS(1,ROW()-3,4),1)&amp;"366"),P$4,DONNEES!$A$2:$A$366,"&lt;="&amp;$A$3)</f>
        <v>0</v>
      </c>
      <c r="Q9" s="16"/>
      <c r="R9" s="11">
        <f ca="1">COUNTIFS(INDIRECT("DONNEES!"&amp;LEFT(ADDRESS(1,ROW()-3,4),1)&amp;"2:"&amp;LEFT(ADDRESS(1,ROW()-3,4),1)&amp;"366"),R$4,DONNEES!$A$2:$A$366,"&lt;="&amp;$A$3)</f>
        <v>0</v>
      </c>
      <c r="S9" s="11">
        <f ca="1">COUNTIFS(INDIRECT("DONNEES!"&amp;LEFT(ADDRESS(1,ROW()-3,4),1)&amp;"2:"&amp;LEFT(ADDRESS(1,ROW()-3,4),1)&amp;"366"),S$4,DONNEES!$A$2:$A$366,"&lt;="&amp;$A$3)</f>
        <v>0</v>
      </c>
      <c r="T9" s="11">
        <f ca="1">COUNTIFS(INDIRECT("DONNEES!"&amp;LEFT(ADDRESS(1,ROW()-3,4),1)&amp;"2:"&amp;LEFT(ADDRESS(1,ROW()-3,4),1)&amp;"366"),T$4,DONNEES!$A$2:$A$366,"&lt;="&amp;$A$3)+U9</f>
        <v>22</v>
      </c>
      <c r="U9" s="11">
        <f ca="1">COUNTIFS(INDIRECT("DONNEES!"&amp;LEFT(ADDRESS(1,ROW()-3,4),1)&amp;"2:"&amp;LEFT(ADDRESS(1,ROW()-3,4),1)&amp;"366"),U$4,DONNEES!$A$2:$A$366,"&lt;="&amp;$A$3)</f>
        <v>3</v>
      </c>
      <c r="V9" s="11">
        <f ca="1">COUNTIFS(INDIRECT("DONNEES!"&amp;LEFT(ADDRESS(1,ROW()-3,4),1)&amp;"2:"&amp;LEFT(ADDRESS(1,ROW()-3,4),1)&amp;"366"),V$4,DONNEES!$A$2:$A$366,"&lt;="&amp;$A$3)</f>
        <v>6</v>
      </c>
      <c r="W9" s="11">
        <f ca="1">COUNTIFS(INDIRECT("DONNEES!"&amp;LEFT(ADDRESS(1,ROW()-3,4),1)&amp;"2:"&amp;LEFT(ADDRESS(1,ROW()-3,4),1)&amp;"366"),W$4,DONNEES!$A$2:$A$366,"&lt;="&amp;$A$3)</f>
        <v>0</v>
      </c>
      <c r="X9" s="11">
        <f ca="1">COUNTIFS(INDIRECT("DONNEES!"&amp;LEFT(ADDRESS(1,ROW()-3,4),1)&amp;"2:"&amp;LEFT(ADDRESS(1,ROW()-3,4),1)&amp;"366"),X$4,DONNEES!$A$2:$A$366,"&lt;="&amp;$A$3)</f>
        <v>2</v>
      </c>
      <c r="Y9" s="11">
        <f ca="1">COUNTIFS(INDIRECT("DONNEES!"&amp;LEFT(ADDRESS(1,ROW()-3,4),1)&amp;"2:"&amp;LEFT(ADDRESS(1,ROW()-3,4),1)&amp;"366"),Y$4,DONNEES!$A$2:$A$366,"&lt;="&amp;$A$3)</f>
        <v>0</v>
      </c>
      <c r="Z9" s="11">
        <f ca="1">COUNTIFS(INDIRECT("DONNEES!"&amp;LEFT(ADDRESS(1,ROW()-3,4),1)&amp;"2:"&amp;LEFT(ADDRESS(1,ROW()-3,4),1)&amp;"366"),Z$4,DONNEES!$A$2:$A$366,"&lt;="&amp;$A$3)</f>
        <v>0</v>
      </c>
      <c r="AA9" s="11">
        <f ca="1">COUNTIFS(INDIRECT("DONNEES!"&amp;LEFT(ADDRESS(1,ROW()-3,4),1)&amp;"2:"&amp;LEFT(ADDRESS(1,ROW()-3,4),1)&amp;"366"),AA$4,DONNEES!$A$2:$A$366,"&lt;="&amp;$A$3)</f>
        <v>0</v>
      </c>
      <c r="AB9" s="11">
        <f ca="1">COUNTIFS(INDIRECT("DONNEES!"&amp;LEFT(ADDRESS(1,ROW()-3,4),1)&amp;"2:"&amp;LEFT(ADDRESS(1,ROW()-3,4),1)&amp;"366"),AB$4,DONNEES!$A$2:$A$366,"&lt;="&amp;$A$3)</f>
        <v>0</v>
      </c>
      <c r="AC9" s="11">
        <f ca="1">COUNTIFS(INDIRECT("DONNEES!"&amp;LEFT(ADDRESS(1,ROW()-3,4),1)&amp;"2:"&amp;LEFT(ADDRESS(1,ROW()-3,4),1)&amp;"366"),AC$4,DONNEES!$A$2:$A$366,"&lt;="&amp;$A$3)</f>
        <v>0</v>
      </c>
      <c r="AD9" s="11">
        <f ca="1">COUNTIFS(INDIRECT("DONNEES!"&amp;LEFT(ADDRESS(1,ROW()-3,4),1)&amp;"2:"&amp;LEFT(ADDRESS(1,ROW()-3,4),1)&amp;"366"),AD$4,DONNEES!$A$2:$A$366,"&lt;="&amp;$A$3)</f>
        <v>0</v>
      </c>
      <c r="AE9" s="11">
        <f ca="1">COUNTIFS(INDIRECT("DONNEES!"&amp;LEFT(ADDRESS(1,ROW()-3,4),1)&amp;"2:"&amp;LEFT(ADDRESS(1,ROW()-3,4),1)&amp;"366"),AE$4,DONNEES!$A$2:$A$366,"&lt;="&amp;$A$3)</f>
        <v>0</v>
      </c>
      <c r="AF9" s="11">
        <f ca="1">COUNTIFS(INDIRECT("DONNEES!"&amp;LEFT(ADDRESS(1,ROW()-3,4),1)&amp;"2:"&amp;LEFT(ADDRESS(1,ROW()-3,4),1)&amp;"366"),AF$4,DONNEES!$A$2:$A$366,"&lt;="&amp;$A$3)</f>
        <v>2</v>
      </c>
      <c r="AG9" s="16"/>
      <c r="AH9" s="11">
        <f ca="1">COUNTIFS(INDIRECT("DONNEES!"&amp;LEFT(ADDRESS(1,ROW()-3,4),1)&amp;"2:"&amp;LEFT(ADDRESS(1,ROW()-3,4),1)&amp;"366"),AH$4,DONNEES!$A$2:$A$366,"&lt;="&amp;$A$3)</f>
        <v>0</v>
      </c>
      <c r="AI9" s="11">
        <f ca="1">COUNTIFS(INDIRECT("DONNEES!"&amp;LEFT(ADDRESS(1,ROW()-3,4),1)&amp;"2:"&amp;LEFT(ADDRESS(1,ROW()-3,4),1)&amp;"366"),AI$4,DONNEES!$A$2:$A$366,"&lt;="&amp;$A$3)</f>
        <v>0</v>
      </c>
      <c r="AJ9" s="11">
        <f ca="1">COUNTIFS(INDIRECT("DONNEES!"&amp;LEFT(ADDRESS(1,ROW()-3,4),1)&amp;"2:"&amp;LEFT(ADDRESS(1,ROW()-3,4),1)&amp;"366"),AJ$4,DONNEES!$A$2:$A$366,"&lt;="&amp;$A$3)</f>
        <v>0</v>
      </c>
      <c r="AK9" s="11">
        <f ca="1">COUNTIFS(INDIRECT("DONNEES!"&amp;LEFT(ADDRESS(1,ROW()-3,4),1)&amp;"2:"&amp;LEFT(ADDRESS(1,ROW()-3,4),1)&amp;"366"),AK$4,DONNEES!$A$2:$A$366,"&lt;="&amp;$A$3)</f>
        <v>0</v>
      </c>
      <c r="AL9" s="17"/>
      <c r="AM9" s="18">
        <f t="shared" ca="1" si="0"/>
        <v>26</v>
      </c>
      <c r="AN9" s="18">
        <f t="shared" ca="1" si="1"/>
        <v>33</v>
      </c>
      <c r="AO9" s="18">
        <f ca="1">SUM(AH9:AK9)</f>
        <v>0</v>
      </c>
      <c r="AP9" s="18"/>
      <c r="AQ9" s="18">
        <f t="shared" ca="1" si="2"/>
        <v>59</v>
      </c>
    </row>
    <row r="10" spans="1:43">
      <c r="A10" s="14" t="s">
        <v>97</v>
      </c>
      <c r="B10" s="11">
        <f ca="1">COUNTIFS(INDIRECT("DONNEES!"&amp;LEFT(ADDRESS(1,ROW()-3,4),1)&amp;"2:"&amp;LEFT(ADDRESS(1,ROW()-3,4),1)&amp;"366"),B$4,DONNEES!$A$2:$A$366,"&lt;="&amp;$A$3)</f>
        <v>0</v>
      </c>
      <c r="C10" s="11">
        <f ca="1">COUNTIFS(INDIRECT("DONNEES!"&amp;LEFT(ADDRESS(1,ROW()-3,4),1)&amp;"2:"&amp;LEFT(ADDRESS(1,ROW()-3,4),1)&amp;"366"),C$4,DONNEES!$A$2:$A$366,"&lt;="&amp;$A$3)</f>
        <v>0</v>
      </c>
      <c r="D10" s="11">
        <f ca="1">COUNTIFS(INDIRECT("DONNEES!"&amp;LEFT(ADDRESS(1,ROW()-3,4),1)&amp;"2:"&amp;LEFT(ADDRESS(1,ROW()-3,4),1)&amp;"366"),D$4,DONNEES!$A$2:$A$366,"&lt;="&amp;$A$3)</f>
        <v>0</v>
      </c>
      <c r="E10" s="11">
        <f ca="1">COUNTIFS(INDIRECT("DONNEES!"&amp;LEFT(ADDRESS(1,ROW()-3,4),1)&amp;"2:"&amp;LEFT(ADDRESS(1,ROW()-3,4),1)&amp;"366"),E$4,DONNEES!$A$2:$A$366,"&lt;="&amp;$A$3)</f>
        <v>0</v>
      </c>
      <c r="F10" s="11">
        <f ca="1">COUNTIFS(INDIRECT("DONNEES!"&amp;LEFT(ADDRESS(1,ROW()-3,4),1)&amp;"2:"&amp;LEFT(ADDRESS(1,ROW()-3,4),1)&amp;"366"),F$4,DONNEES!$A$2:$A$366,"&lt;="&amp;$A$3)</f>
        <v>0</v>
      </c>
      <c r="G10" s="11">
        <f ca="1">COUNTIFS(INDIRECT("DONNEES!"&amp;LEFT(ADDRESS(1,ROW()-3,4),1)&amp;"2:"&amp;LEFT(ADDRESS(1,ROW()-3,4),1)&amp;"366"),G$4,DONNEES!$A$2:$A$366,"&lt;="&amp;$A$3)</f>
        <v>0</v>
      </c>
      <c r="H10" s="11">
        <f ca="1">COUNTIFS(INDIRECT("DONNEES!"&amp;LEFT(ADDRESS(1,ROW()-3,4),1)&amp;"2:"&amp;LEFT(ADDRESS(1,ROW()-3,4),1)&amp;"366"),H$4,DONNEES!$A$2:$A$366,"&lt;="&amp;$A$3)</f>
        <v>0</v>
      </c>
      <c r="I10" s="11">
        <f ca="1">COUNTIFS(INDIRECT("DONNEES!"&amp;LEFT(ADDRESS(1,ROW()-3,4),1)&amp;"2:"&amp;LEFT(ADDRESS(1,ROW()-3,4),1)&amp;"366"),I$4,DONNEES!$A$2:$A$366,"&lt;="&amp;$A$3)</f>
        <v>0</v>
      </c>
      <c r="J10" s="11">
        <f ca="1">COUNTIFS(INDIRECT("DONNEES!"&amp;LEFT(ADDRESS(1,ROW()-3,4),1)&amp;"2:"&amp;LEFT(ADDRESS(1,ROW()-3,4),1)&amp;"366"),J$4,DONNEES!$A$2:$A$366,"&lt;="&amp;$A$3)</f>
        <v>0</v>
      </c>
      <c r="K10" s="11">
        <f ca="1">COUNTIFS(INDIRECT("DONNEES!"&amp;LEFT(ADDRESS(1,ROW()-3,4),1)&amp;"2:"&amp;LEFT(ADDRESS(1,ROW()-3,4),1)&amp;"366"),K$4,DONNEES!$A$2:$A$366,"&lt;="&amp;$A$3)</f>
        <v>0</v>
      </c>
      <c r="L10" s="11">
        <f ca="1">COUNTIFS(INDIRECT("DONNEES!"&amp;LEFT(ADDRESS(1,ROW()-3,4),1)&amp;"2:"&amp;LEFT(ADDRESS(1,ROW()-3,4),1)&amp;"366"),L$4,DONNEES!$A$2:$A$366,"&lt;="&amp;$A$3)</f>
        <v>0</v>
      </c>
      <c r="M10" s="11">
        <f ca="1">COUNTIFS(INDIRECT("DONNEES!"&amp;LEFT(ADDRESS(1,ROW()-3,4),1)&amp;"2:"&amp;LEFT(ADDRESS(1,ROW()-3,4),1)&amp;"366"),M$4,DONNEES!$A$2:$A$366,"&lt;="&amp;$A$3)</f>
        <v>0</v>
      </c>
      <c r="N10" s="11">
        <f ca="1">COUNTIFS(INDIRECT("DONNEES!"&amp;LEFT(ADDRESS(1,ROW()-3,4),1)&amp;"2:"&amp;LEFT(ADDRESS(1,ROW()-3,4),1)&amp;"366"),N$4,DONNEES!$A$2:$A$366,"&lt;="&amp;$A$3)</f>
        <v>0</v>
      </c>
      <c r="O10" s="11">
        <f ca="1">COUNTIFS(INDIRECT("DONNEES!"&amp;LEFT(ADDRESS(1,ROW()-3,4),1)&amp;"2:"&amp;LEFT(ADDRESS(1,ROW()-3,4),1)&amp;"366"),O$4,DONNEES!$A$2:$A$366,"&lt;="&amp;$A$3)</f>
        <v>0</v>
      </c>
      <c r="P10" s="11">
        <f ca="1">COUNTIFS(INDIRECT("DONNEES!"&amp;LEFT(ADDRESS(1,ROW()-3,4),1)&amp;"2:"&amp;LEFT(ADDRESS(1,ROW()-3,4),1)&amp;"366"),P$4,DONNEES!$A$2:$A$366,"&lt;="&amp;$A$3)</f>
        <v>0</v>
      </c>
      <c r="Q10" s="16">
        <f>COUNTIFS(DONNEES!$G$2:$G$366,Récapitulatif!Q$4,DONNEES!$A$2:$A$366,"&lt;="&amp;$A$3)</f>
        <v>0</v>
      </c>
      <c r="R10" s="11">
        <f ca="1">COUNTIFS(INDIRECT("DONNEES!"&amp;LEFT(ADDRESS(1,ROW()-3,4),1)&amp;"2:"&amp;LEFT(ADDRESS(1,ROW()-3,4),1)&amp;"366"),R$4,DONNEES!$A$2:$A$366,"&lt;="&amp;$A$3)</f>
        <v>0</v>
      </c>
      <c r="S10" s="11">
        <f ca="1">COUNTIFS(INDIRECT("DONNEES!"&amp;LEFT(ADDRESS(1,ROW()-3,4),1)&amp;"2:"&amp;LEFT(ADDRESS(1,ROW()-3,4),1)&amp;"366"),S$4,DONNEES!$A$2:$A$366,"&lt;="&amp;$A$3)</f>
        <v>0</v>
      </c>
      <c r="T10" s="11">
        <f ca="1">COUNTIFS(INDIRECT("DONNEES!"&amp;LEFT(ADDRESS(1,ROW()-3,4),1)&amp;"2:"&amp;LEFT(ADDRESS(1,ROW()-3,4),1)&amp;"366"),T$4,DONNEES!$A$2:$A$366,"&lt;="&amp;$A$3)+U10</f>
        <v>0</v>
      </c>
      <c r="U10" s="11">
        <f ca="1">COUNTIFS(INDIRECT("DONNEES!"&amp;LEFT(ADDRESS(1,ROW()-3,4),1)&amp;"2:"&amp;LEFT(ADDRESS(1,ROW()-3,4),1)&amp;"366"),U$4,DONNEES!$A$2:$A$366,"&lt;="&amp;$A$3)</f>
        <v>0</v>
      </c>
      <c r="V10" s="11">
        <f ca="1">COUNTIFS(INDIRECT("DONNEES!"&amp;LEFT(ADDRESS(1,ROW()-3,4),1)&amp;"2:"&amp;LEFT(ADDRESS(1,ROW()-3,4),1)&amp;"366"),V$4,DONNEES!$A$2:$A$366,"&lt;="&amp;$A$3)</f>
        <v>0</v>
      </c>
      <c r="W10" s="11">
        <f ca="1">COUNTIFS(INDIRECT("DONNEES!"&amp;LEFT(ADDRESS(1,ROW()-3,4),1)&amp;"2:"&amp;LEFT(ADDRESS(1,ROW()-3,4),1)&amp;"366"),W$4,DONNEES!$A$2:$A$366,"&lt;="&amp;$A$3)</f>
        <v>0</v>
      </c>
      <c r="X10" s="11">
        <f ca="1">COUNTIFS(INDIRECT("DONNEES!"&amp;LEFT(ADDRESS(1,ROW()-3,4),1)&amp;"2:"&amp;LEFT(ADDRESS(1,ROW()-3,4),1)&amp;"366"),X$4,DONNEES!$A$2:$A$366,"&lt;="&amp;$A$3)</f>
        <v>0</v>
      </c>
      <c r="Y10" s="11">
        <f ca="1">COUNTIFS(INDIRECT("DONNEES!"&amp;LEFT(ADDRESS(1,ROW()-3,4),1)&amp;"2:"&amp;LEFT(ADDRESS(1,ROW()-3,4),1)&amp;"366"),Y$4,DONNEES!$A$2:$A$366,"&lt;="&amp;$A$3)</f>
        <v>0</v>
      </c>
      <c r="Z10" s="11">
        <f ca="1">COUNTIFS(INDIRECT("DONNEES!"&amp;LEFT(ADDRESS(1,ROW()-3,4),1)&amp;"2:"&amp;LEFT(ADDRESS(1,ROW()-3,4),1)&amp;"366"),Z$4,DONNEES!$A$2:$A$366,"&lt;="&amp;$A$3)</f>
        <v>0</v>
      </c>
      <c r="AA10" s="11">
        <f ca="1">COUNTIFS(INDIRECT("DONNEES!"&amp;LEFT(ADDRESS(1,ROW()-3,4),1)&amp;"2:"&amp;LEFT(ADDRESS(1,ROW()-3,4),1)&amp;"366"),AA$4,DONNEES!$A$2:$A$366,"&lt;="&amp;$A$3)</f>
        <v>0</v>
      </c>
      <c r="AB10" s="11">
        <f ca="1">COUNTIFS(INDIRECT("DONNEES!"&amp;LEFT(ADDRESS(1,ROW()-3,4),1)&amp;"2:"&amp;LEFT(ADDRESS(1,ROW()-3,4),1)&amp;"366"),AB$4,DONNEES!$A$2:$A$366,"&lt;="&amp;$A$3)</f>
        <v>0</v>
      </c>
      <c r="AC10" s="11">
        <f ca="1">COUNTIFS(INDIRECT("DONNEES!"&amp;LEFT(ADDRESS(1,ROW()-3,4),1)&amp;"2:"&amp;LEFT(ADDRESS(1,ROW()-3,4),1)&amp;"366"),AC$4,DONNEES!$A$2:$A$366,"&lt;="&amp;$A$3)</f>
        <v>0</v>
      </c>
      <c r="AD10" s="11">
        <f ca="1">COUNTIFS(INDIRECT("DONNEES!"&amp;LEFT(ADDRESS(1,ROW()-3,4),1)&amp;"2:"&amp;LEFT(ADDRESS(1,ROW()-3,4),1)&amp;"366"),AD$4,DONNEES!$A$2:$A$366,"&lt;="&amp;$A$3)</f>
        <v>0</v>
      </c>
      <c r="AE10" s="11">
        <f ca="1">COUNTIFS(INDIRECT("DONNEES!"&amp;LEFT(ADDRESS(1,ROW()-3,4),1)&amp;"2:"&amp;LEFT(ADDRESS(1,ROW()-3,4),1)&amp;"366"),AE$4,DONNEES!$A$2:$A$366,"&lt;="&amp;$A$3)</f>
        <v>0</v>
      </c>
      <c r="AF10" s="11">
        <f ca="1">COUNTIFS(INDIRECT("DONNEES!"&amp;LEFT(ADDRESS(1,ROW()-3,4),1)&amp;"2:"&amp;LEFT(ADDRESS(1,ROW()-3,4),1)&amp;"366"),AF$4,DONNEES!$A$2:$A$366,"&lt;="&amp;$A$3)</f>
        <v>0</v>
      </c>
      <c r="AG10" s="16">
        <f>COUNTIFS(DONNEES!$G$2:$G$366,Récapitulatif!AG$4,DONNEES!$A$2:$A$366,"&lt;="&amp;$A$3)</f>
        <v>0</v>
      </c>
      <c r="AH10" s="11">
        <f ca="1">COUNTIFS(INDIRECT("DONNEES!"&amp;LEFT(ADDRESS(1,ROW()-3,4),1)&amp;"2:"&amp;LEFT(ADDRESS(1,ROW()-3,4),1)&amp;"366"),AH$4,DONNEES!$A$2:$A$366,"&lt;="&amp;$A$3)</f>
        <v>0</v>
      </c>
      <c r="AI10" s="11">
        <f ca="1">COUNTIFS(INDIRECT("DONNEES!"&amp;LEFT(ADDRESS(1,ROW()-3,4),1)&amp;"2:"&amp;LEFT(ADDRESS(1,ROW()-3,4),1)&amp;"366"),AI$4,DONNEES!$A$2:$A$366,"&lt;="&amp;$A$3)</f>
        <v>0</v>
      </c>
      <c r="AJ10" s="11">
        <f ca="1">COUNTIFS(INDIRECT("DONNEES!"&amp;LEFT(ADDRESS(1,ROW()-3,4),1)&amp;"2:"&amp;LEFT(ADDRESS(1,ROW()-3,4),1)&amp;"366"),AJ$4,DONNEES!$A$2:$A$366,"&lt;="&amp;$A$3)</f>
        <v>0</v>
      </c>
      <c r="AK10" s="11">
        <f ca="1">COUNTIFS(INDIRECT("DONNEES!"&amp;LEFT(ADDRESS(1,ROW()-3,4),1)&amp;"2:"&amp;LEFT(ADDRESS(1,ROW()-3,4),1)&amp;"366"),AK$4,DONNEES!$A$2:$A$366,"&lt;="&amp;$A$3)</f>
        <v>0</v>
      </c>
      <c r="AL10" s="16">
        <f>COUNTIFS(DONNEES!$G$2:$G$123,Récapitulatif!AL$4,DONNEES!$A$2:$A$123,"&lt;="&amp;$A$3)</f>
        <v>0</v>
      </c>
      <c r="AM10" s="18">
        <f t="shared" ref="AM10:AM31" ca="1" si="3">SUM(B10:O10)</f>
        <v>0</v>
      </c>
      <c r="AN10" s="18">
        <f t="shared" ref="AN10:AN31" ca="1" si="4">SUM(R10:AD10)</f>
        <v>0</v>
      </c>
      <c r="AO10" s="18">
        <f t="shared" ref="AO10:AO31" ca="1" si="5">SUM(AH10:AK10)</f>
        <v>0</v>
      </c>
      <c r="AP10" s="16">
        <f>COUNTIFS(DONNEES!$G$2:$G$123,Récapitulatif!AP$4,DONNEES!$A$2:$A$123,"&lt;="&amp;$A$3)</f>
        <v>0</v>
      </c>
      <c r="AQ10" s="18">
        <f t="shared" ca="1" si="2"/>
        <v>0</v>
      </c>
    </row>
    <row r="11" spans="1:43">
      <c r="A11" s="14" t="s">
        <v>96</v>
      </c>
      <c r="B11" s="11">
        <f ca="1">COUNTIFS(INDIRECT("DONNEES!"&amp;LEFT(ADDRESS(1,ROW()-3,4),1)&amp;"2:"&amp;LEFT(ADDRESS(1,ROW()-3,4),1)&amp;"366"),B$4,DONNEES!$A$2:$A$366,"&lt;="&amp;$A$3)</f>
        <v>6</v>
      </c>
      <c r="C11" s="11">
        <f ca="1">COUNTIFS(INDIRECT("DONNEES!"&amp;LEFT(ADDRESS(1,ROW()-3,4),1)&amp;"2:"&amp;LEFT(ADDRESS(1,ROW()-3,4),1)&amp;"366"),C$4,DONNEES!$A$2:$A$366,"&lt;="&amp;$A$3)</f>
        <v>2</v>
      </c>
      <c r="D11" s="11">
        <f ca="1">COUNTIFS(INDIRECT("DONNEES!"&amp;LEFT(ADDRESS(1,ROW()-3,4),1)&amp;"2:"&amp;LEFT(ADDRESS(1,ROW()-3,4),1)&amp;"366"),D$4,DONNEES!$A$2:$A$366,"&lt;="&amp;$A$3)</f>
        <v>0</v>
      </c>
      <c r="E11" s="11">
        <f ca="1">COUNTIFS(INDIRECT("DONNEES!"&amp;LEFT(ADDRESS(1,ROW()-3,4),1)&amp;"2:"&amp;LEFT(ADDRESS(1,ROW()-3,4),1)&amp;"366"),E$4,DONNEES!$A$2:$A$366,"&lt;="&amp;$A$3)</f>
        <v>0</v>
      </c>
      <c r="F11" s="11">
        <f ca="1">COUNTIFS(INDIRECT("DONNEES!"&amp;LEFT(ADDRESS(1,ROW()-3,4),1)&amp;"2:"&amp;LEFT(ADDRESS(1,ROW()-3,4),1)&amp;"366"),F$4,DONNEES!$A$2:$A$366,"&lt;="&amp;$A$3)</f>
        <v>2</v>
      </c>
      <c r="G11" s="11">
        <f ca="1">COUNTIFS(INDIRECT("DONNEES!"&amp;LEFT(ADDRESS(1,ROW()-3,4),1)&amp;"2:"&amp;LEFT(ADDRESS(1,ROW()-3,4),1)&amp;"366"),G$4,DONNEES!$A$2:$A$366,"&lt;="&amp;$A$3)</f>
        <v>0</v>
      </c>
      <c r="H11" s="11">
        <f ca="1">COUNTIFS(INDIRECT("DONNEES!"&amp;LEFT(ADDRESS(1,ROW()-3,4),1)&amp;"2:"&amp;LEFT(ADDRESS(1,ROW()-3,4),1)&amp;"366"),H$4,DONNEES!$A$2:$A$366,"&lt;="&amp;$A$3)</f>
        <v>0</v>
      </c>
      <c r="I11" s="11">
        <f ca="1">COUNTIFS(INDIRECT("DONNEES!"&amp;LEFT(ADDRESS(1,ROW()-3,4),1)&amp;"2:"&amp;LEFT(ADDRESS(1,ROW()-3,4),1)&amp;"366"),I$4,DONNEES!$A$2:$A$366,"&lt;="&amp;$A$3)</f>
        <v>0</v>
      </c>
      <c r="J11" s="11">
        <f ca="1">COUNTIFS(INDIRECT("DONNEES!"&amp;LEFT(ADDRESS(1,ROW()-3,4),1)&amp;"2:"&amp;LEFT(ADDRESS(1,ROW()-3,4),1)&amp;"366"),J$4,DONNEES!$A$2:$A$366,"&lt;="&amp;$A$3)</f>
        <v>4</v>
      </c>
      <c r="K11" s="11">
        <f ca="1">COUNTIFS(INDIRECT("DONNEES!"&amp;LEFT(ADDRESS(1,ROW()-3,4),1)&amp;"2:"&amp;LEFT(ADDRESS(1,ROW()-3,4),1)&amp;"366"),K$4,DONNEES!$A$2:$A$366,"&lt;="&amp;$A$3)</f>
        <v>7</v>
      </c>
      <c r="L11" s="11">
        <f ca="1">COUNTIFS(INDIRECT("DONNEES!"&amp;LEFT(ADDRESS(1,ROW()-3,4),1)&amp;"2:"&amp;LEFT(ADDRESS(1,ROW()-3,4),1)&amp;"366"),L$4,DONNEES!$A$2:$A$366,"&lt;="&amp;$A$3)</f>
        <v>13</v>
      </c>
      <c r="M11" s="11">
        <f ca="1">COUNTIFS(INDIRECT("DONNEES!"&amp;LEFT(ADDRESS(1,ROW()-3,4),1)&amp;"2:"&amp;LEFT(ADDRESS(1,ROW()-3,4),1)&amp;"366"),M$4,DONNEES!$A$2:$A$366,"&lt;="&amp;$A$3)</f>
        <v>0</v>
      </c>
      <c r="N11" s="11">
        <f ca="1">COUNTIFS(INDIRECT("DONNEES!"&amp;LEFT(ADDRESS(1,ROW()-3,4),1)&amp;"2:"&amp;LEFT(ADDRESS(1,ROW()-3,4),1)&amp;"366"),N$4,DONNEES!$A$2:$A$366,"&lt;="&amp;$A$3)</f>
        <v>0</v>
      </c>
      <c r="O11" s="11">
        <f ca="1">COUNTIFS(INDIRECT("DONNEES!"&amp;LEFT(ADDRESS(1,ROW()-3,4),1)&amp;"2:"&amp;LEFT(ADDRESS(1,ROW()-3,4),1)&amp;"366"),O$4,DONNEES!$A$2:$A$366,"&lt;="&amp;$A$3)</f>
        <v>0</v>
      </c>
      <c r="P11" s="11">
        <f ca="1">COUNTIFS(INDIRECT("DONNEES!"&amp;LEFT(ADDRESS(1,ROW()-3,4),1)&amp;"2:"&amp;LEFT(ADDRESS(1,ROW()-3,4),1)&amp;"366"),P$4,DONNEES!$A$2:$A$366,"&lt;="&amp;$A$3)</f>
        <v>0</v>
      </c>
      <c r="Q11" s="16">
        <f>COUNTIFS(DONNEES!$H$2:$H$366,Récapitulatif!Q$4,DONNEES!$A$2:$A$366,"&lt;="&amp;$A$3)</f>
        <v>0</v>
      </c>
      <c r="R11" s="11">
        <f ca="1">COUNTIFS(INDIRECT("DONNEES!"&amp;LEFT(ADDRESS(1,ROW()-3,4),1)&amp;"2:"&amp;LEFT(ADDRESS(1,ROW()-3,4),1)&amp;"366"),R$4,DONNEES!$A$2:$A$366,"&lt;="&amp;$A$3)</f>
        <v>0</v>
      </c>
      <c r="S11" s="11">
        <f ca="1">COUNTIFS(INDIRECT("DONNEES!"&amp;LEFT(ADDRESS(1,ROW()-3,4),1)&amp;"2:"&amp;LEFT(ADDRESS(1,ROW()-3,4),1)&amp;"366"),S$4,DONNEES!$A$2:$A$366,"&lt;="&amp;$A$3)</f>
        <v>0</v>
      </c>
      <c r="T11" s="11">
        <f ca="1">COUNTIFS(INDIRECT("DONNEES!"&amp;LEFT(ADDRESS(1,ROW()-3,4),1)&amp;"2:"&amp;LEFT(ADDRESS(1,ROW()-3,4),1)&amp;"366"),T$4,DONNEES!$A$2:$A$366,"&lt;="&amp;$A$3)+U11</f>
        <v>7</v>
      </c>
      <c r="U11" s="11">
        <f ca="1">COUNTIFS(INDIRECT("DONNEES!"&amp;LEFT(ADDRESS(1,ROW()-3,4),1)&amp;"2:"&amp;LEFT(ADDRESS(1,ROW()-3,4),1)&amp;"366"),U$4,DONNEES!$A$2:$A$366,"&lt;="&amp;$A$3)</f>
        <v>0</v>
      </c>
      <c r="V11" s="11">
        <f ca="1">COUNTIFS(INDIRECT("DONNEES!"&amp;LEFT(ADDRESS(1,ROW()-3,4),1)&amp;"2:"&amp;LEFT(ADDRESS(1,ROW()-3,4),1)&amp;"366"),V$4,DONNEES!$A$2:$A$366,"&lt;="&amp;$A$3)</f>
        <v>8</v>
      </c>
      <c r="W11" s="11">
        <f ca="1">COUNTIFS(INDIRECT("DONNEES!"&amp;LEFT(ADDRESS(1,ROW()-3,4),1)&amp;"2:"&amp;LEFT(ADDRESS(1,ROW()-3,4),1)&amp;"366"),W$4,DONNEES!$A$2:$A$366,"&lt;="&amp;$A$3)</f>
        <v>1</v>
      </c>
      <c r="X11" s="11">
        <f ca="1">COUNTIFS(INDIRECT("DONNEES!"&amp;LEFT(ADDRESS(1,ROW()-3,4),1)&amp;"2:"&amp;LEFT(ADDRESS(1,ROW()-3,4),1)&amp;"366"),X$4,DONNEES!$A$2:$A$366,"&lt;="&amp;$A$3)</f>
        <v>0</v>
      </c>
      <c r="Y11" s="11">
        <f ca="1">COUNTIFS(INDIRECT("DONNEES!"&amp;LEFT(ADDRESS(1,ROW()-3,4),1)&amp;"2:"&amp;LEFT(ADDRESS(1,ROW()-3,4),1)&amp;"366"),Y$4,DONNEES!$A$2:$A$366,"&lt;="&amp;$A$3)</f>
        <v>0</v>
      </c>
      <c r="Z11" s="11">
        <f ca="1">COUNTIFS(INDIRECT("DONNEES!"&amp;LEFT(ADDRESS(1,ROW()-3,4),1)&amp;"2:"&amp;LEFT(ADDRESS(1,ROW()-3,4),1)&amp;"366"),Z$4,DONNEES!$A$2:$A$366,"&lt;="&amp;$A$3)</f>
        <v>0</v>
      </c>
      <c r="AA11" s="11">
        <f ca="1">COUNTIFS(INDIRECT("DONNEES!"&amp;LEFT(ADDRESS(1,ROW()-3,4),1)&amp;"2:"&amp;LEFT(ADDRESS(1,ROW()-3,4),1)&amp;"366"),AA$4,DONNEES!$A$2:$A$366,"&lt;="&amp;$A$3)</f>
        <v>3</v>
      </c>
      <c r="AB11" s="11">
        <f ca="1">COUNTIFS(INDIRECT("DONNEES!"&amp;LEFT(ADDRESS(1,ROW()-3,4),1)&amp;"2:"&amp;LEFT(ADDRESS(1,ROW()-3,4),1)&amp;"366"),AB$4,DONNEES!$A$2:$A$366,"&lt;="&amp;$A$3)</f>
        <v>2</v>
      </c>
      <c r="AC11" s="11">
        <f ca="1">COUNTIFS(INDIRECT("DONNEES!"&amp;LEFT(ADDRESS(1,ROW()-3,4),1)&amp;"2:"&amp;LEFT(ADDRESS(1,ROW()-3,4),1)&amp;"366"),AC$4,DONNEES!$A$2:$A$366,"&lt;="&amp;$A$3)</f>
        <v>1</v>
      </c>
      <c r="AD11" s="11">
        <f ca="1">COUNTIFS(INDIRECT("DONNEES!"&amp;LEFT(ADDRESS(1,ROW()-3,4),1)&amp;"2:"&amp;LEFT(ADDRESS(1,ROW()-3,4),1)&amp;"366"),AD$4,DONNEES!$A$2:$A$366,"&lt;="&amp;$A$3)</f>
        <v>0</v>
      </c>
      <c r="AE11" s="11">
        <f ca="1">COUNTIFS(INDIRECT("DONNEES!"&amp;LEFT(ADDRESS(1,ROW()-3,4),1)&amp;"2:"&amp;LEFT(ADDRESS(1,ROW()-3,4),1)&amp;"366"),AE$4,DONNEES!$A$2:$A$366,"&lt;="&amp;$A$3)</f>
        <v>0</v>
      </c>
      <c r="AF11" s="11">
        <f ca="1">COUNTIFS(INDIRECT("DONNEES!"&amp;LEFT(ADDRESS(1,ROW()-3,4),1)&amp;"2:"&amp;LEFT(ADDRESS(1,ROW()-3,4),1)&amp;"366"),AF$4,DONNEES!$A$2:$A$366,"&lt;="&amp;$A$3)</f>
        <v>0</v>
      </c>
      <c r="AG11" s="16">
        <f>COUNTIFS(DONNEES!$H$2:$H$366,Récapitulatif!AG$4,DONNEES!$A$2:$A$366,"&lt;="&amp;$A$3)</f>
        <v>0</v>
      </c>
      <c r="AH11" s="11">
        <f ca="1">COUNTIFS(INDIRECT("DONNEES!"&amp;LEFT(ADDRESS(1,ROW()-3,4),1)&amp;"2:"&amp;LEFT(ADDRESS(1,ROW()-3,4),1)&amp;"366"),AH$4,DONNEES!$A$2:$A$366,"&lt;="&amp;$A$3)</f>
        <v>0</v>
      </c>
      <c r="AI11" s="11">
        <f ca="1">COUNTIFS(INDIRECT("DONNEES!"&amp;LEFT(ADDRESS(1,ROW()-3,4),1)&amp;"2:"&amp;LEFT(ADDRESS(1,ROW()-3,4),1)&amp;"366"),AI$4,DONNEES!$A$2:$A$366,"&lt;="&amp;$A$3)</f>
        <v>0</v>
      </c>
      <c r="AJ11" s="11">
        <f ca="1">COUNTIFS(INDIRECT("DONNEES!"&amp;LEFT(ADDRESS(1,ROW()-3,4),1)&amp;"2:"&amp;LEFT(ADDRESS(1,ROW()-3,4),1)&amp;"366"),AJ$4,DONNEES!$A$2:$A$366,"&lt;="&amp;$A$3)</f>
        <v>0</v>
      </c>
      <c r="AK11" s="11">
        <f ca="1">COUNTIFS(INDIRECT("DONNEES!"&amp;LEFT(ADDRESS(1,ROW()-3,4),1)&amp;"2:"&amp;LEFT(ADDRESS(1,ROW()-3,4),1)&amp;"366"),AK$4,DONNEES!$A$2:$A$366,"&lt;="&amp;$A$3)</f>
        <v>0</v>
      </c>
      <c r="AL11" s="16">
        <f>COUNTIFS(DONNEES!$H$2:$H$123,Récapitulatif!AL$4,DONNEES!$A$2:$A$123,"&lt;="&amp;$A$3)</f>
        <v>0</v>
      </c>
      <c r="AM11" s="18">
        <f t="shared" ca="1" si="3"/>
        <v>34</v>
      </c>
      <c r="AN11" s="18">
        <f t="shared" ca="1" si="4"/>
        <v>22</v>
      </c>
      <c r="AO11" s="18">
        <f t="shared" ca="1" si="5"/>
        <v>0</v>
      </c>
      <c r="AP11" s="16">
        <f>COUNTIFS(DONNEES!$H$2:$H$123,Récapitulatif!AP$4,DONNEES!$A$2:$A$123,"&lt;="&amp;$A$3)</f>
        <v>0</v>
      </c>
      <c r="AQ11" s="18">
        <f t="shared" ca="1" si="2"/>
        <v>56</v>
      </c>
    </row>
    <row r="12" spans="1:43">
      <c r="A12" s="14" t="s">
        <v>95</v>
      </c>
      <c r="B12" s="11">
        <f ca="1">COUNTIFS(INDIRECT("DONNEES!"&amp;LEFT(ADDRESS(1,ROW()-3,4),1)&amp;"2:"&amp;LEFT(ADDRESS(1,ROW()-3,4),1)&amp;"366"),B$4,DONNEES!$A$2:$A$366,"&lt;="&amp;$A$3)</f>
        <v>9</v>
      </c>
      <c r="C12" s="11">
        <f ca="1">COUNTIFS(INDIRECT("DONNEES!"&amp;LEFT(ADDRESS(1,ROW()-3,4),1)&amp;"2:"&amp;LEFT(ADDRESS(1,ROW()-3,4),1)&amp;"366"),C$4,DONNEES!$A$2:$A$366,"&lt;="&amp;$A$3)</f>
        <v>1</v>
      </c>
      <c r="D12" s="11">
        <f ca="1">COUNTIFS(INDIRECT("DONNEES!"&amp;LEFT(ADDRESS(1,ROW()-3,4),1)&amp;"2:"&amp;LEFT(ADDRESS(1,ROW()-3,4),1)&amp;"366"),D$4,DONNEES!$A$2:$A$366,"&lt;="&amp;$A$3)</f>
        <v>0</v>
      </c>
      <c r="E12" s="11">
        <f ca="1">COUNTIFS(INDIRECT("DONNEES!"&amp;LEFT(ADDRESS(1,ROW()-3,4),1)&amp;"2:"&amp;LEFT(ADDRESS(1,ROW()-3,4),1)&amp;"366"),E$4,DONNEES!$A$2:$A$366,"&lt;="&amp;$A$3)</f>
        <v>0</v>
      </c>
      <c r="F12" s="11">
        <f ca="1">COUNTIFS(INDIRECT("DONNEES!"&amp;LEFT(ADDRESS(1,ROW()-3,4),1)&amp;"2:"&amp;LEFT(ADDRESS(1,ROW()-3,4),1)&amp;"366"),F$4,DONNEES!$A$2:$A$366,"&lt;="&amp;$A$3)</f>
        <v>2</v>
      </c>
      <c r="G12" s="11">
        <f ca="1">COUNTIFS(INDIRECT("DONNEES!"&amp;LEFT(ADDRESS(1,ROW()-3,4),1)&amp;"2:"&amp;LEFT(ADDRESS(1,ROW()-3,4),1)&amp;"366"),G$4,DONNEES!$A$2:$A$366,"&lt;="&amp;$A$3)</f>
        <v>0</v>
      </c>
      <c r="H12" s="11">
        <f ca="1">COUNTIFS(INDIRECT("DONNEES!"&amp;LEFT(ADDRESS(1,ROW()-3,4),1)&amp;"2:"&amp;LEFT(ADDRESS(1,ROW()-3,4),1)&amp;"366"),H$4,DONNEES!$A$2:$A$366,"&lt;="&amp;$A$3)</f>
        <v>0</v>
      </c>
      <c r="I12" s="11">
        <f ca="1">COUNTIFS(INDIRECT("DONNEES!"&amp;LEFT(ADDRESS(1,ROW()-3,4),1)&amp;"2:"&amp;LEFT(ADDRESS(1,ROW()-3,4),1)&amp;"366"),I$4,DONNEES!$A$2:$A$366,"&lt;="&amp;$A$3)</f>
        <v>0</v>
      </c>
      <c r="J12" s="11">
        <f ca="1">COUNTIFS(INDIRECT("DONNEES!"&amp;LEFT(ADDRESS(1,ROW()-3,4),1)&amp;"2:"&amp;LEFT(ADDRESS(1,ROW()-3,4),1)&amp;"366"),J$4,DONNEES!$A$2:$A$366,"&lt;="&amp;$A$3)</f>
        <v>3</v>
      </c>
      <c r="K12" s="11">
        <f ca="1">COUNTIFS(INDIRECT("DONNEES!"&amp;LEFT(ADDRESS(1,ROW()-3,4),1)&amp;"2:"&amp;LEFT(ADDRESS(1,ROW()-3,4),1)&amp;"366"),K$4,DONNEES!$A$2:$A$366,"&lt;="&amp;$A$3)</f>
        <v>5</v>
      </c>
      <c r="L12" s="11">
        <f ca="1">COUNTIFS(INDIRECT("DONNEES!"&amp;LEFT(ADDRESS(1,ROW()-3,4),1)&amp;"2:"&amp;LEFT(ADDRESS(1,ROW()-3,4),1)&amp;"366"),L$4,DONNEES!$A$2:$A$366,"&lt;="&amp;$A$3)</f>
        <v>8</v>
      </c>
      <c r="M12" s="11">
        <f ca="1">COUNTIFS(INDIRECT("DONNEES!"&amp;LEFT(ADDRESS(1,ROW()-3,4),1)&amp;"2:"&amp;LEFT(ADDRESS(1,ROW()-3,4),1)&amp;"366"),M$4,DONNEES!$A$2:$A$366,"&lt;="&amp;$A$3)</f>
        <v>0</v>
      </c>
      <c r="N12" s="11">
        <f ca="1">COUNTIFS(INDIRECT("DONNEES!"&amp;LEFT(ADDRESS(1,ROW()-3,4),1)&amp;"2:"&amp;LEFT(ADDRESS(1,ROW()-3,4),1)&amp;"366"),N$4,DONNEES!$A$2:$A$366,"&lt;="&amp;$A$3)</f>
        <v>0</v>
      </c>
      <c r="O12" s="11">
        <f ca="1">COUNTIFS(INDIRECT("DONNEES!"&amp;LEFT(ADDRESS(1,ROW()-3,4),1)&amp;"2:"&amp;LEFT(ADDRESS(1,ROW()-3,4),1)&amp;"366"),O$4,DONNEES!$A$2:$A$366,"&lt;="&amp;$A$3)</f>
        <v>0</v>
      </c>
      <c r="P12" s="11">
        <f ca="1">COUNTIFS(INDIRECT("DONNEES!"&amp;LEFT(ADDRESS(1,ROW()-3,4),1)&amp;"2:"&amp;LEFT(ADDRESS(1,ROW()-3,4),1)&amp;"366"),P$4,DONNEES!$A$2:$A$366,"&lt;="&amp;$A$3)</f>
        <v>0</v>
      </c>
      <c r="Q12" s="16">
        <f>COUNTIFS(DONNEES!$I$2:$I$366,Récapitulatif!Q$4,DONNEES!$A$2:$A$366,"&lt;="&amp;$A$3)</f>
        <v>0</v>
      </c>
      <c r="R12" s="11">
        <f ca="1">COUNTIFS(INDIRECT("DONNEES!"&amp;LEFT(ADDRESS(1,ROW()-3,4),1)&amp;"2:"&amp;LEFT(ADDRESS(1,ROW()-3,4),1)&amp;"366"),R$4,DONNEES!$A$2:$A$366,"&lt;="&amp;$A$3)</f>
        <v>0</v>
      </c>
      <c r="S12" s="11">
        <f ca="1">COUNTIFS(INDIRECT("DONNEES!"&amp;LEFT(ADDRESS(1,ROW()-3,4),1)&amp;"2:"&amp;LEFT(ADDRESS(1,ROW()-3,4),1)&amp;"366"),S$4,DONNEES!$A$2:$A$366,"&lt;="&amp;$A$3)</f>
        <v>0</v>
      </c>
      <c r="T12" s="11">
        <f ca="1">COUNTIFS(INDIRECT("DONNEES!"&amp;LEFT(ADDRESS(1,ROW()-3,4),1)&amp;"2:"&amp;LEFT(ADDRESS(1,ROW()-3,4),1)&amp;"366"),T$4,DONNEES!$A$2:$A$366,"&lt;="&amp;$A$3)+U12</f>
        <v>5</v>
      </c>
      <c r="U12" s="11">
        <f ca="1">COUNTIFS(INDIRECT("DONNEES!"&amp;LEFT(ADDRESS(1,ROW()-3,4),1)&amp;"2:"&amp;LEFT(ADDRESS(1,ROW()-3,4),1)&amp;"366"),U$4,DONNEES!$A$2:$A$366,"&lt;="&amp;$A$3)</f>
        <v>0</v>
      </c>
      <c r="V12" s="11">
        <f ca="1">COUNTIFS(INDIRECT("DONNEES!"&amp;LEFT(ADDRESS(1,ROW()-3,4),1)&amp;"2:"&amp;LEFT(ADDRESS(1,ROW()-3,4),1)&amp;"366"),V$4,DONNEES!$A$2:$A$366,"&lt;="&amp;$A$3)</f>
        <v>8</v>
      </c>
      <c r="W12" s="11">
        <f ca="1">COUNTIFS(INDIRECT("DONNEES!"&amp;LEFT(ADDRESS(1,ROW()-3,4),1)&amp;"2:"&amp;LEFT(ADDRESS(1,ROW()-3,4),1)&amp;"366"),W$4,DONNEES!$A$2:$A$366,"&lt;="&amp;$A$3)</f>
        <v>2</v>
      </c>
      <c r="X12" s="11">
        <f ca="1">COUNTIFS(INDIRECT("DONNEES!"&amp;LEFT(ADDRESS(1,ROW()-3,4),1)&amp;"2:"&amp;LEFT(ADDRESS(1,ROW()-3,4),1)&amp;"366"),X$4,DONNEES!$A$2:$A$366,"&lt;="&amp;$A$3)</f>
        <v>0</v>
      </c>
      <c r="Y12" s="11">
        <f ca="1">COUNTIFS(INDIRECT("DONNEES!"&amp;LEFT(ADDRESS(1,ROW()-3,4),1)&amp;"2:"&amp;LEFT(ADDRESS(1,ROW()-3,4),1)&amp;"366"),Y$4,DONNEES!$A$2:$A$366,"&lt;="&amp;$A$3)</f>
        <v>0</v>
      </c>
      <c r="Z12" s="11">
        <f ca="1">COUNTIFS(INDIRECT("DONNEES!"&amp;LEFT(ADDRESS(1,ROW()-3,4),1)&amp;"2:"&amp;LEFT(ADDRESS(1,ROW()-3,4),1)&amp;"366"),Z$4,DONNEES!$A$2:$A$366,"&lt;="&amp;$A$3)</f>
        <v>0</v>
      </c>
      <c r="AA12" s="11">
        <f ca="1">COUNTIFS(INDIRECT("DONNEES!"&amp;LEFT(ADDRESS(1,ROW()-3,4),1)&amp;"2:"&amp;LEFT(ADDRESS(1,ROW()-3,4),1)&amp;"366"),AA$4,DONNEES!$A$2:$A$366,"&lt;="&amp;$A$3)</f>
        <v>3</v>
      </c>
      <c r="AB12" s="11">
        <f ca="1">COUNTIFS(INDIRECT("DONNEES!"&amp;LEFT(ADDRESS(1,ROW()-3,4),1)&amp;"2:"&amp;LEFT(ADDRESS(1,ROW()-3,4),1)&amp;"366"),AB$4,DONNEES!$A$2:$A$366,"&lt;="&amp;$A$3)</f>
        <v>2</v>
      </c>
      <c r="AC12" s="11">
        <f ca="1">COUNTIFS(INDIRECT("DONNEES!"&amp;LEFT(ADDRESS(1,ROW()-3,4),1)&amp;"2:"&amp;LEFT(ADDRESS(1,ROW()-3,4),1)&amp;"366"),AC$4,DONNEES!$A$2:$A$366,"&lt;="&amp;$A$3)</f>
        <v>3</v>
      </c>
      <c r="AD12" s="11">
        <f ca="1">COUNTIFS(INDIRECT("DONNEES!"&amp;LEFT(ADDRESS(1,ROW()-3,4),1)&amp;"2:"&amp;LEFT(ADDRESS(1,ROW()-3,4),1)&amp;"366"),AD$4,DONNEES!$A$2:$A$366,"&lt;="&amp;$A$3)</f>
        <v>0</v>
      </c>
      <c r="AE12" s="11">
        <f ca="1">COUNTIFS(INDIRECT("DONNEES!"&amp;LEFT(ADDRESS(1,ROW()-3,4),1)&amp;"2:"&amp;LEFT(ADDRESS(1,ROW()-3,4),1)&amp;"366"),AE$4,DONNEES!$A$2:$A$366,"&lt;="&amp;$A$3)</f>
        <v>0</v>
      </c>
      <c r="AF12" s="11">
        <f ca="1">COUNTIFS(INDIRECT("DONNEES!"&amp;LEFT(ADDRESS(1,ROW()-3,4),1)&amp;"2:"&amp;LEFT(ADDRESS(1,ROW()-3,4),1)&amp;"366"),AF$4,DONNEES!$A$2:$A$366,"&lt;="&amp;$A$3)</f>
        <v>0</v>
      </c>
      <c r="AG12" s="16">
        <f>COUNTIFS(DONNEES!$I$2:$I$366,Récapitulatif!AG$4,DONNEES!$A$2:$A$366,"&lt;="&amp;$A$3)</f>
        <v>0</v>
      </c>
      <c r="AH12" s="11">
        <f ca="1">COUNTIFS(INDIRECT("DONNEES!"&amp;LEFT(ADDRESS(1,ROW()-3,4),1)&amp;"2:"&amp;LEFT(ADDRESS(1,ROW()-3,4),1)&amp;"366"),AH$4,DONNEES!$A$2:$A$366,"&lt;="&amp;$A$3)</f>
        <v>0</v>
      </c>
      <c r="AI12" s="11">
        <f ca="1">COUNTIFS(INDIRECT("DONNEES!"&amp;LEFT(ADDRESS(1,ROW()-3,4),1)&amp;"2:"&amp;LEFT(ADDRESS(1,ROW()-3,4),1)&amp;"366"),AI$4,DONNEES!$A$2:$A$366,"&lt;="&amp;$A$3)</f>
        <v>0</v>
      </c>
      <c r="AJ12" s="11">
        <f ca="1">COUNTIFS(INDIRECT("DONNEES!"&amp;LEFT(ADDRESS(1,ROW()-3,4),1)&amp;"2:"&amp;LEFT(ADDRESS(1,ROW()-3,4),1)&amp;"366"),AJ$4,DONNEES!$A$2:$A$366,"&lt;="&amp;$A$3)</f>
        <v>0</v>
      </c>
      <c r="AK12" s="11">
        <f ca="1">COUNTIFS(INDIRECT("DONNEES!"&amp;LEFT(ADDRESS(1,ROW()-3,4),1)&amp;"2:"&amp;LEFT(ADDRESS(1,ROW()-3,4),1)&amp;"366"),AK$4,DONNEES!$A$2:$A$366,"&lt;="&amp;$A$3)</f>
        <v>0</v>
      </c>
      <c r="AL12" s="16">
        <f>COUNTIFS(DONNEES!$I$2:$I$123,Récapitulatif!AL$4,DONNEES!$A$2:$A$123,"&lt;="&amp;$A$3)</f>
        <v>0</v>
      </c>
      <c r="AM12" s="18">
        <f t="shared" ca="1" si="3"/>
        <v>28</v>
      </c>
      <c r="AN12" s="18">
        <f t="shared" ca="1" si="4"/>
        <v>23</v>
      </c>
      <c r="AO12" s="18">
        <f t="shared" ca="1" si="5"/>
        <v>0</v>
      </c>
      <c r="AP12" s="16">
        <f>COUNTIFS(DONNEES!$I$2:$I$123,Récapitulatif!AP$4,DONNEES!$A$2:$A$123,"&lt;="&amp;$A$3)</f>
        <v>0</v>
      </c>
      <c r="AQ12" s="18">
        <f t="shared" ca="1" si="2"/>
        <v>51</v>
      </c>
    </row>
    <row r="13" spans="1:43">
      <c r="A13" s="14" t="s">
        <v>94</v>
      </c>
      <c r="B13" s="11">
        <f ca="1">COUNTIFS(INDIRECT("DONNEES!"&amp;LEFT(ADDRESS(1,ROW()-3,4),1)&amp;"2:"&amp;LEFT(ADDRESS(1,ROW()-3,4),1)&amp;"366"),B$4,DONNEES!$A$2:$A$366,"&lt;="&amp;$A$3)</f>
        <v>0</v>
      </c>
      <c r="C13" s="11">
        <f ca="1">COUNTIFS(INDIRECT("DONNEES!"&amp;LEFT(ADDRESS(1,ROW()-3,4),1)&amp;"2:"&amp;LEFT(ADDRESS(1,ROW()-3,4),1)&amp;"366"),C$4,DONNEES!$A$2:$A$366,"&lt;="&amp;$A$3)</f>
        <v>1</v>
      </c>
      <c r="D13" s="11">
        <f ca="1">COUNTIFS(INDIRECT("DONNEES!"&amp;LEFT(ADDRESS(1,ROW()-3,4),1)&amp;"2:"&amp;LEFT(ADDRESS(1,ROW()-3,4),1)&amp;"366"),D$4,DONNEES!$A$2:$A$366,"&lt;="&amp;$A$3)</f>
        <v>1</v>
      </c>
      <c r="E13" s="11">
        <f ca="1">COUNTIFS(INDIRECT("DONNEES!"&amp;LEFT(ADDRESS(1,ROW()-3,4),1)&amp;"2:"&amp;LEFT(ADDRESS(1,ROW()-3,4),1)&amp;"366"),E$4,DONNEES!$A$2:$A$366,"&lt;="&amp;$A$3)</f>
        <v>0</v>
      </c>
      <c r="F13" s="11">
        <f ca="1">COUNTIFS(INDIRECT("DONNEES!"&amp;LEFT(ADDRESS(1,ROW()-3,4),1)&amp;"2:"&amp;LEFT(ADDRESS(1,ROW()-3,4),1)&amp;"366"),F$4,DONNEES!$A$2:$A$366,"&lt;="&amp;$A$3)</f>
        <v>0</v>
      </c>
      <c r="G13" s="11">
        <f ca="1">COUNTIFS(INDIRECT("DONNEES!"&amp;LEFT(ADDRESS(1,ROW()-3,4),1)&amp;"2:"&amp;LEFT(ADDRESS(1,ROW()-3,4),1)&amp;"366"),G$4,DONNEES!$A$2:$A$366,"&lt;="&amp;$A$3)</f>
        <v>0</v>
      </c>
      <c r="H13" s="11">
        <f ca="1">COUNTIFS(INDIRECT("DONNEES!"&amp;LEFT(ADDRESS(1,ROW()-3,4),1)&amp;"2:"&amp;LEFT(ADDRESS(1,ROW()-3,4),1)&amp;"366"),H$4,DONNEES!$A$2:$A$366,"&lt;="&amp;$A$3)</f>
        <v>0</v>
      </c>
      <c r="I13" s="11">
        <f ca="1">COUNTIFS(INDIRECT("DONNEES!"&amp;LEFT(ADDRESS(1,ROW()-3,4),1)&amp;"2:"&amp;LEFT(ADDRESS(1,ROW()-3,4),1)&amp;"366"),I$4,DONNEES!$A$2:$A$366,"&lt;="&amp;$A$3)</f>
        <v>0</v>
      </c>
      <c r="J13" s="11">
        <f ca="1">COUNTIFS(INDIRECT("DONNEES!"&amp;LEFT(ADDRESS(1,ROW()-3,4),1)&amp;"2:"&amp;LEFT(ADDRESS(1,ROW()-3,4),1)&amp;"366"),J$4,DONNEES!$A$2:$A$366,"&lt;="&amp;$A$3)</f>
        <v>3</v>
      </c>
      <c r="K13" s="11">
        <f ca="1">COUNTIFS(INDIRECT("DONNEES!"&amp;LEFT(ADDRESS(1,ROW()-3,4),1)&amp;"2:"&amp;LEFT(ADDRESS(1,ROW()-3,4),1)&amp;"366"),K$4,DONNEES!$A$2:$A$366,"&lt;="&amp;$A$3)</f>
        <v>5</v>
      </c>
      <c r="L13" s="11">
        <f ca="1">COUNTIFS(INDIRECT("DONNEES!"&amp;LEFT(ADDRESS(1,ROW()-3,4),1)&amp;"2:"&amp;LEFT(ADDRESS(1,ROW()-3,4),1)&amp;"366"),L$4,DONNEES!$A$2:$A$366,"&lt;="&amp;$A$3)</f>
        <v>4</v>
      </c>
      <c r="M13" s="11">
        <f ca="1">COUNTIFS(INDIRECT("DONNEES!"&amp;LEFT(ADDRESS(1,ROW()-3,4),1)&amp;"2:"&amp;LEFT(ADDRESS(1,ROW()-3,4),1)&amp;"366"),M$4,DONNEES!$A$2:$A$366,"&lt;="&amp;$A$3)</f>
        <v>0</v>
      </c>
      <c r="N13" s="11">
        <f ca="1">COUNTIFS(INDIRECT("DONNEES!"&amp;LEFT(ADDRESS(1,ROW()-3,4),1)&amp;"2:"&amp;LEFT(ADDRESS(1,ROW()-3,4),1)&amp;"366"),N$4,DONNEES!$A$2:$A$366,"&lt;="&amp;$A$3)</f>
        <v>0</v>
      </c>
      <c r="O13" s="11">
        <f ca="1">COUNTIFS(INDIRECT("DONNEES!"&amp;LEFT(ADDRESS(1,ROW()-3,4),1)&amp;"2:"&amp;LEFT(ADDRESS(1,ROW()-3,4),1)&amp;"366"),O$4,DONNEES!$A$2:$A$366,"&lt;="&amp;$A$3)</f>
        <v>0</v>
      </c>
      <c r="P13" s="11">
        <f ca="1">COUNTIFS(INDIRECT("DONNEES!"&amp;LEFT(ADDRESS(1,ROW()-3,4),1)&amp;"2:"&amp;LEFT(ADDRESS(1,ROW()-3,4),1)&amp;"366"),P$4,DONNEES!$A$2:$A$366,"&lt;="&amp;$A$3)</f>
        <v>0</v>
      </c>
      <c r="Q13" s="16">
        <f>COUNTIFS(DONNEES!$J$2:$J$366,Récapitulatif!Q$4,DONNEES!$A$2:$A$366,"&lt;="&amp;$A$3)</f>
        <v>0</v>
      </c>
      <c r="R13" s="11">
        <f ca="1">COUNTIFS(INDIRECT("DONNEES!"&amp;LEFT(ADDRESS(1,ROW()-3,4),1)&amp;"2:"&amp;LEFT(ADDRESS(1,ROW()-3,4),1)&amp;"366"),R$4,DONNEES!$A$2:$A$366,"&lt;="&amp;$A$3)</f>
        <v>1</v>
      </c>
      <c r="S13" s="11">
        <f ca="1">COUNTIFS(INDIRECT("DONNEES!"&amp;LEFT(ADDRESS(1,ROW()-3,4),1)&amp;"2:"&amp;LEFT(ADDRESS(1,ROW()-3,4),1)&amp;"366"),S$4,DONNEES!$A$2:$A$366,"&lt;="&amp;$A$3)</f>
        <v>0</v>
      </c>
      <c r="T13" s="11">
        <f ca="1">COUNTIFS(INDIRECT("DONNEES!"&amp;LEFT(ADDRESS(1,ROW()-3,4),1)&amp;"2:"&amp;LEFT(ADDRESS(1,ROW()-3,4),1)&amp;"366"),T$4,DONNEES!$A$2:$A$366,"&lt;="&amp;$A$3)+U13</f>
        <v>27</v>
      </c>
      <c r="U13" s="11">
        <f ca="1">COUNTIFS(INDIRECT("DONNEES!"&amp;LEFT(ADDRESS(1,ROW()-3,4),1)&amp;"2:"&amp;LEFT(ADDRESS(1,ROW()-3,4),1)&amp;"366"),U$4,DONNEES!$A$2:$A$366,"&lt;="&amp;$A$3)</f>
        <v>3</v>
      </c>
      <c r="V13" s="11">
        <f ca="1">COUNTIFS(INDIRECT("DONNEES!"&amp;LEFT(ADDRESS(1,ROW()-3,4),1)&amp;"2:"&amp;LEFT(ADDRESS(1,ROW()-3,4),1)&amp;"366"),V$4,DONNEES!$A$2:$A$366,"&lt;="&amp;$A$3)</f>
        <v>7</v>
      </c>
      <c r="W13" s="11">
        <f ca="1">COUNTIFS(INDIRECT("DONNEES!"&amp;LEFT(ADDRESS(1,ROW()-3,4),1)&amp;"2:"&amp;LEFT(ADDRESS(1,ROW()-3,4),1)&amp;"366"),W$4,DONNEES!$A$2:$A$366,"&lt;="&amp;$A$3)</f>
        <v>1</v>
      </c>
      <c r="X13" s="11">
        <f ca="1">COUNTIFS(INDIRECT("DONNEES!"&amp;LEFT(ADDRESS(1,ROW()-3,4),1)&amp;"2:"&amp;LEFT(ADDRESS(1,ROW()-3,4),1)&amp;"366"),X$4,DONNEES!$A$2:$A$366,"&lt;="&amp;$A$3)</f>
        <v>0</v>
      </c>
      <c r="Y13" s="11">
        <f ca="1">COUNTIFS(INDIRECT("DONNEES!"&amp;LEFT(ADDRESS(1,ROW()-3,4),1)&amp;"2:"&amp;LEFT(ADDRESS(1,ROW()-3,4),1)&amp;"366"),Y$4,DONNEES!$A$2:$A$366,"&lt;="&amp;$A$3)</f>
        <v>0</v>
      </c>
      <c r="Z13" s="11">
        <f ca="1">COUNTIFS(INDIRECT("DONNEES!"&amp;LEFT(ADDRESS(1,ROW()-3,4),1)&amp;"2:"&amp;LEFT(ADDRESS(1,ROW()-3,4),1)&amp;"366"),Z$4,DONNEES!$A$2:$A$366,"&lt;="&amp;$A$3)</f>
        <v>0</v>
      </c>
      <c r="AA13" s="11">
        <f ca="1">COUNTIFS(INDIRECT("DONNEES!"&amp;LEFT(ADDRESS(1,ROW()-3,4),1)&amp;"2:"&amp;LEFT(ADDRESS(1,ROW()-3,4),1)&amp;"366"),AA$4,DONNEES!$A$2:$A$366,"&lt;="&amp;$A$3)</f>
        <v>3</v>
      </c>
      <c r="AB13" s="11">
        <f ca="1">COUNTIFS(INDIRECT("DONNEES!"&amp;LEFT(ADDRESS(1,ROW()-3,4),1)&amp;"2:"&amp;LEFT(ADDRESS(1,ROW()-3,4),1)&amp;"366"),AB$4,DONNEES!$A$2:$A$366,"&lt;="&amp;$A$3)</f>
        <v>2</v>
      </c>
      <c r="AC13" s="11">
        <f ca="1">COUNTIFS(INDIRECT("DONNEES!"&amp;LEFT(ADDRESS(1,ROW()-3,4),1)&amp;"2:"&amp;LEFT(ADDRESS(1,ROW()-3,4),1)&amp;"366"),AC$4,DONNEES!$A$2:$A$366,"&lt;="&amp;$A$3)</f>
        <v>1</v>
      </c>
      <c r="AD13" s="11">
        <f ca="1">COUNTIFS(INDIRECT("DONNEES!"&amp;LEFT(ADDRESS(1,ROW()-3,4),1)&amp;"2:"&amp;LEFT(ADDRESS(1,ROW()-3,4),1)&amp;"366"),AD$4,DONNEES!$A$2:$A$366,"&lt;="&amp;$A$3)</f>
        <v>0</v>
      </c>
      <c r="AE13" s="11">
        <f ca="1">COUNTIFS(INDIRECT("DONNEES!"&amp;LEFT(ADDRESS(1,ROW()-3,4),1)&amp;"2:"&amp;LEFT(ADDRESS(1,ROW()-3,4),1)&amp;"366"),AE$4,DONNEES!$A$2:$A$366,"&lt;="&amp;$A$3)</f>
        <v>0</v>
      </c>
      <c r="AF13" s="11">
        <f ca="1">COUNTIFS(INDIRECT("DONNEES!"&amp;LEFT(ADDRESS(1,ROW()-3,4),1)&amp;"2:"&amp;LEFT(ADDRESS(1,ROW()-3,4),1)&amp;"366"),AF$4,DONNEES!$A$2:$A$366,"&lt;="&amp;$A$3)</f>
        <v>0</v>
      </c>
      <c r="AG13" s="16">
        <f>COUNTIFS(DONNEES!$J$2:$J$366,Récapitulatif!AG$4,DONNEES!$A$2:$A$366,"&lt;="&amp;$A$3)</f>
        <v>0</v>
      </c>
      <c r="AH13" s="11">
        <f ca="1">COUNTIFS(INDIRECT("DONNEES!"&amp;LEFT(ADDRESS(1,ROW()-3,4),1)&amp;"2:"&amp;LEFT(ADDRESS(1,ROW()-3,4),1)&amp;"366"),AH$4,DONNEES!$A$2:$A$366,"&lt;="&amp;$A$3)</f>
        <v>0</v>
      </c>
      <c r="AI13" s="11">
        <f ca="1">COUNTIFS(INDIRECT("DONNEES!"&amp;LEFT(ADDRESS(1,ROW()-3,4),1)&amp;"2:"&amp;LEFT(ADDRESS(1,ROW()-3,4),1)&amp;"366"),AI$4,DONNEES!$A$2:$A$366,"&lt;="&amp;$A$3)</f>
        <v>0</v>
      </c>
      <c r="AJ13" s="11">
        <f ca="1">COUNTIFS(INDIRECT("DONNEES!"&amp;LEFT(ADDRESS(1,ROW()-3,4),1)&amp;"2:"&amp;LEFT(ADDRESS(1,ROW()-3,4),1)&amp;"366"),AJ$4,DONNEES!$A$2:$A$366,"&lt;="&amp;$A$3)</f>
        <v>0</v>
      </c>
      <c r="AK13" s="11">
        <f ca="1">COUNTIFS(INDIRECT("DONNEES!"&amp;LEFT(ADDRESS(1,ROW()-3,4),1)&amp;"2:"&amp;LEFT(ADDRESS(1,ROW()-3,4),1)&amp;"366"),AK$4,DONNEES!$A$2:$A$366,"&lt;="&amp;$A$3)</f>
        <v>0</v>
      </c>
      <c r="AL13" s="16">
        <f>COUNTIFS(DONNEES!$J$2:$J$123,Récapitulatif!AL$4,DONNEES!$A$2:$A$123,"&lt;="&amp;$A$3)</f>
        <v>0</v>
      </c>
      <c r="AM13" s="18">
        <f t="shared" ca="1" si="3"/>
        <v>14</v>
      </c>
      <c r="AN13" s="18">
        <f t="shared" ca="1" si="4"/>
        <v>45</v>
      </c>
      <c r="AO13" s="18">
        <f t="shared" ca="1" si="5"/>
        <v>0</v>
      </c>
      <c r="AP13" s="16">
        <f>COUNTIFS(DONNEES!$J$2:$J$123,Récapitulatif!AP$4,DONNEES!$A$2:$A$123,"&lt;="&amp;$A$3)</f>
        <v>0</v>
      </c>
      <c r="AQ13" s="18">
        <f t="shared" ca="1" si="2"/>
        <v>59</v>
      </c>
    </row>
    <row r="14" spans="1:43">
      <c r="A14" s="14" t="s">
        <v>93</v>
      </c>
      <c r="B14" s="11">
        <f ca="1">COUNTIFS(INDIRECT("DONNEES!"&amp;LEFT(ADDRESS(1,ROW()-3,4),1)&amp;"2:"&amp;LEFT(ADDRESS(1,ROW()-3,4),1)&amp;"366"),B$4,DONNEES!$A$2:$A$366,"&lt;="&amp;$A$3)</f>
        <v>0</v>
      </c>
      <c r="C14" s="11">
        <f ca="1">COUNTIFS(INDIRECT("DONNEES!"&amp;LEFT(ADDRESS(1,ROW()-3,4),1)&amp;"2:"&amp;LEFT(ADDRESS(1,ROW()-3,4),1)&amp;"366"),C$4,DONNEES!$A$2:$A$366,"&lt;="&amp;$A$3)</f>
        <v>1</v>
      </c>
      <c r="D14" s="11">
        <f ca="1">COUNTIFS(INDIRECT("DONNEES!"&amp;LEFT(ADDRESS(1,ROW()-3,4),1)&amp;"2:"&amp;LEFT(ADDRESS(1,ROW()-3,4),1)&amp;"366"),D$4,DONNEES!$A$2:$A$366,"&lt;="&amp;$A$3)</f>
        <v>0</v>
      </c>
      <c r="E14" s="11">
        <f ca="1">COUNTIFS(INDIRECT("DONNEES!"&amp;LEFT(ADDRESS(1,ROW()-3,4),1)&amp;"2:"&amp;LEFT(ADDRESS(1,ROW()-3,4),1)&amp;"366"),E$4,DONNEES!$A$2:$A$366,"&lt;="&amp;$A$3)</f>
        <v>0</v>
      </c>
      <c r="F14" s="11">
        <f ca="1">COUNTIFS(INDIRECT("DONNEES!"&amp;LEFT(ADDRESS(1,ROW()-3,4),1)&amp;"2:"&amp;LEFT(ADDRESS(1,ROW()-3,4),1)&amp;"366"),F$4,DONNEES!$A$2:$A$366,"&lt;="&amp;$A$3)</f>
        <v>0</v>
      </c>
      <c r="G14" s="11">
        <f ca="1">COUNTIFS(INDIRECT("DONNEES!"&amp;LEFT(ADDRESS(1,ROW()-3,4),1)&amp;"2:"&amp;LEFT(ADDRESS(1,ROW()-3,4),1)&amp;"366"),G$4,DONNEES!$A$2:$A$366,"&lt;="&amp;$A$3)</f>
        <v>0</v>
      </c>
      <c r="H14" s="11">
        <f ca="1">COUNTIFS(INDIRECT("DONNEES!"&amp;LEFT(ADDRESS(1,ROW()-3,4),1)&amp;"2:"&amp;LEFT(ADDRESS(1,ROW()-3,4),1)&amp;"366"),H$4,DONNEES!$A$2:$A$366,"&lt;="&amp;$A$3)</f>
        <v>0</v>
      </c>
      <c r="I14" s="11">
        <f ca="1">COUNTIFS(INDIRECT("DONNEES!"&amp;LEFT(ADDRESS(1,ROW()-3,4),1)&amp;"2:"&amp;LEFT(ADDRESS(1,ROW()-3,4),1)&amp;"366"),I$4,DONNEES!$A$2:$A$366,"&lt;="&amp;$A$3)</f>
        <v>0</v>
      </c>
      <c r="J14" s="11">
        <f ca="1">COUNTIFS(INDIRECT("DONNEES!"&amp;LEFT(ADDRESS(1,ROW()-3,4),1)&amp;"2:"&amp;LEFT(ADDRESS(1,ROW()-3,4),1)&amp;"366"),J$4,DONNEES!$A$2:$A$366,"&lt;="&amp;$A$3)</f>
        <v>2</v>
      </c>
      <c r="K14" s="11">
        <f ca="1">COUNTIFS(INDIRECT("DONNEES!"&amp;LEFT(ADDRESS(1,ROW()-3,4),1)&amp;"2:"&amp;LEFT(ADDRESS(1,ROW()-3,4),1)&amp;"366"),K$4,DONNEES!$A$2:$A$366,"&lt;="&amp;$A$3)</f>
        <v>3</v>
      </c>
      <c r="L14" s="11">
        <f ca="1">COUNTIFS(INDIRECT("DONNEES!"&amp;LEFT(ADDRESS(1,ROW()-3,4),1)&amp;"2:"&amp;LEFT(ADDRESS(1,ROW()-3,4),1)&amp;"366"),L$4,DONNEES!$A$2:$A$366,"&lt;="&amp;$A$3)</f>
        <v>8</v>
      </c>
      <c r="M14" s="11">
        <f ca="1">COUNTIFS(INDIRECT("DONNEES!"&amp;LEFT(ADDRESS(1,ROW()-3,4),1)&amp;"2:"&amp;LEFT(ADDRESS(1,ROW()-3,4),1)&amp;"366"),M$4,DONNEES!$A$2:$A$366,"&lt;="&amp;$A$3)</f>
        <v>0</v>
      </c>
      <c r="N14" s="11">
        <f ca="1">COUNTIFS(INDIRECT("DONNEES!"&amp;LEFT(ADDRESS(1,ROW()-3,4),1)&amp;"2:"&amp;LEFT(ADDRESS(1,ROW()-3,4),1)&amp;"366"),N$4,DONNEES!$A$2:$A$366,"&lt;="&amp;$A$3)</f>
        <v>0</v>
      </c>
      <c r="O14" s="11">
        <f ca="1">COUNTIFS(INDIRECT("DONNEES!"&amp;LEFT(ADDRESS(1,ROW()-3,4),1)&amp;"2:"&amp;LEFT(ADDRESS(1,ROW()-3,4),1)&amp;"366"),O$4,DONNEES!$A$2:$A$366,"&lt;="&amp;$A$3)</f>
        <v>0</v>
      </c>
      <c r="P14" s="11">
        <f ca="1">COUNTIFS(INDIRECT("DONNEES!"&amp;LEFT(ADDRESS(1,ROW()-3,4),1)&amp;"2:"&amp;LEFT(ADDRESS(1,ROW()-3,4),1)&amp;"366"),P$4,DONNEES!$A$2:$A$366,"&lt;="&amp;$A$3)</f>
        <v>0</v>
      </c>
      <c r="Q14" s="16">
        <f>COUNTIFS(DONNEES!$K$2:$K$366,Récapitulatif!Q$4,DONNEES!$A$2:$A$366,"&lt;="&amp;$A$3)</f>
        <v>0</v>
      </c>
      <c r="R14" s="11">
        <f ca="1">COUNTIFS(INDIRECT("DONNEES!"&amp;LEFT(ADDRESS(1,ROW()-3,4),1)&amp;"2:"&amp;LEFT(ADDRESS(1,ROW()-3,4),1)&amp;"366"),R$4,DONNEES!$A$2:$A$366,"&lt;="&amp;$A$3)</f>
        <v>0</v>
      </c>
      <c r="S14" s="11">
        <f ca="1">COUNTIFS(INDIRECT("DONNEES!"&amp;LEFT(ADDRESS(1,ROW()-3,4),1)&amp;"2:"&amp;LEFT(ADDRESS(1,ROW()-3,4),1)&amp;"366"),S$4,DONNEES!$A$2:$A$366,"&lt;="&amp;$A$3)</f>
        <v>0</v>
      </c>
      <c r="T14" s="11">
        <f ca="1">COUNTIFS(INDIRECT("DONNEES!"&amp;LEFT(ADDRESS(1,ROW()-3,4),1)&amp;"2:"&amp;LEFT(ADDRESS(1,ROW()-3,4),1)&amp;"366"),T$4,DONNEES!$A$2:$A$366,"&lt;="&amp;$A$3)+U14</f>
        <v>14</v>
      </c>
      <c r="U14" s="11">
        <f ca="1">COUNTIFS(INDIRECT("DONNEES!"&amp;LEFT(ADDRESS(1,ROW()-3,4),1)&amp;"2:"&amp;LEFT(ADDRESS(1,ROW()-3,4),1)&amp;"366"),U$4,DONNEES!$A$2:$A$366,"&lt;="&amp;$A$3)</f>
        <v>1</v>
      </c>
      <c r="V14" s="11">
        <f ca="1">COUNTIFS(INDIRECT("DONNEES!"&amp;LEFT(ADDRESS(1,ROW()-3,4),1)&amp;"2:"&amp;LEFT(ADDRESS(1,ROW()-3,4),1)&amp;"366"),V$4,DONNEES!$A$2:$A$366,"&lt;="&amp;$A$3)</f>
        <v>7</v>
      </c>
      <c r="W14" s="11">
        <f ca="1">COUNTIFS(INDIRECT("DONNEES!"&amp;LEFT(ADDRESS(1,ROW()-3,4),1)&amp;"2:"&amp;LEFT(ADDRESS(1,ROW()-3,4),1)&amp;"366"),W$4,DONNEES!$A$2:$A$366,"&lt;="&amp;$A$3)</f>
        <v>0</v>
      </c>
      <c r="X14" s="11">
        <f ca="1">COUNTIFS(INDIRECT("DONNEES!"&amp;LEFT(ADDRESS(1,ROW()-3,4),1)&amp;"2:"&amp;LEFT(ADDRESS(1,ROW()-3,4),1)&amp;"366"),X$4,DONNEES!$A$2:$A$366,"&lt;="&amp;$A$3)</f>
        <v>0</v>
      </c>
      <c r="Y14" s="11">
        <f ca="1">COUNTIFS(INDIRECT("DONNEES!"&amp;LEFT(ADDRESS(1,ROW()-3,4),1)&amp;"2:"&amp;LEFT(ADDRESS(1,ROW()-3,4),1)&amp;"366"),Y$4,DONNEES!$A$2:$A$366,"&lt;="&amp;$A$3)</f>
        <v>0</v>
      </c>
      <c r="Z14" s="11">
        <f ca="1">COUNTIFS(INDIRECT("DONNEES!"&amp;LEFT(ADDRESS(1,ROW()-3,4),1)&amp;"2:"&amp;LEFT(ADDRESS(1,ROW()-3,4),1)&amp;"366"),Z$4,DONNEES!$A$2:$A$366,"&lt;="&amp;$A$3)</f>
        <v>1</v>
      </c>
      <c r="AA14" s="11">
        <f ca="1">COUNTIFS(INDIRECT("DONNEES!"&amp;LEFT(ADDRESS(1,ROW()-3,4),1)&amp;"2:"&amp;LEFT(ADDRESS(1,ROW()-3,4),1)&amp;"366"),AA$4,DONNEES!$A$2:$A$366,"&lt;="&amp;$A$3)</f>
        <v>0</v>
      </c>
      <c r="AB14" s="11">
        <f ca="1">COUNTIFS(INDIRECT("DONNEES!"&amp;LEFT(ADDRESS(1,ROW()-3,4),1)&amp;"2:"&amp;LEFT(ADDRESS(1,ROW()-3,4),1)&amp;"366"),AB$4,DONNEES!$A$2:$A$366,"&lt;="&amp;$A$3)</f>
        <v>0</v>
      </c>
      <c r="AC14" s="11">
        <f ca="1">COUNTIFS(INDIRECT("DONNEES!"&amp;LEFT(ADDRESS(1,ROW()-3,4),1)&amp;"2:"&amp;LEFT(ADDRESS(1,ROW()-3,4),1)&amp;"366"),AC$4,DONNEES!$A$2:$A$366,"&lt;="&amp;$A$3)</f>
        <v>3</v>
      </c>
      <c r="AD14" s="11">
        <f ca="1">COUNTIFS(INDIRECT("DONNEES!"&amp;LEFT(ADDRESS(1,ROW()-3,4),1)&amp;"2:"&amp;LEFT(ADDRESS(1,ROW()-3,4),1)&amp;"366"),AD$4,DONNEES!$A$2:$A$366,"&lt;="&amp;$A$3)</f>
        <v>0</v>
      </c>
      <c r="AE14" s="11">
        <f ca="1">COUNTIFS(INDIRECT("DONNEES!"&amp;LEFT(ADDRESS(1,ROW()-3,4),1)&amp;"2:"&amp;LEFT(ADDRESS(1,ROW()-3,4),1)&amp;"366"),AE$4,DONNEES!$A$2:$A$366,"&lt;="&amp;$A$3)</f>
        <v>0</v>
      </c>
      <c r="AF14" s="11">
        <f ca="1">COUNTIFS(INDIRECT("DONNEES!"&amp;LEFT(ADDRESS(1,ROW()-3,4),1)&amp;"2:"&amp;LEFT(ADDRESS(1,ROW()-3,4),1)&amp;"366"),AF$4,DONNEES!$A$2:$A$366,"&lt;="&amp;$A$3)</f>
        <v>0</v>
      </c>
      <c r="AG14" s="16">
        <f>COUNTIFS(DONNEES!$K$2:$K$366,Récapitulatif!AG$4,DONNEES!$A$2:$A$366,"&lt;="&amp;$A$3)</f>
        <v>0</v>
      </c>
      <c r="AH14" s="11">
        <f ca="1">COUNTIFS(INDIRECT("DONNEES!"&amp;LEFT(ADDRESS(1,ROW()-3,4),1)&amp;"2:"&amp;LEFT(ADDRESS(1,ROW()-3,4),1)&amp;"366"),AH$4,DONNEES!$A$2:$A$366,"&lt;="&amp;$A$3)</f>
        <v>1</v>
      </c>
      <c r="AI14" s="11">
        <f ca="1">COUNTIFS(INDIRECT("DONNEES!"&amp;LEFT(ADDRESS(1,ROW()-3,4),1)&amp;"2:"&amp;LEFT(ADDRESS(1,ROW()-3,4),1)&amp;"366"),AI$4,DONNEES!$A$2:$A$366,"&lt;="&amp;$A$3)</f>
        <v>0</v>
      </c>
      <c r="AJ14" s="11">
        <f ca="1">COUNTIFS(INDIRECT("DONNEES!"&amp;LEFT(ADDRESS(1,ROW()-3,4),1)&amp;"2:"&amp;LEFT(ADDRESS(1,ROW()-3,4),1)&amp;"366"),AJ$4,DONNEES!$A$2:$A$366,"&lt;="&amp;$A$3)</f>
        <v>10</v>
      </c>
      <c r="AK14" s="11">
        <f ca="1">COUNTIFS(INDIRECT("DONNEES!"&amp;LEFT(ADDRESS(1,ROW()-3,4),1)&amp;"2:"&amp;LEFT(ADDRESS(1,ROW()-3,4),1)&amp;"366"),AK$4,DONNEES!$A$2:$A$366,"&lt;="&amp;$A$3)</f>
        <v>0</v>
      </c>
      <c r="AL14" s="16">
        <f>COUNTIFS(DONNEES!$K$2:$K$123,Récapitulatif!AL$4,DONNEES!$A$2:$A$123,"&lt;="&amp;$A$3)</f>
        <v>0</v>
      </c>
      <c r="AM14" s="18">
        <f t="shared" ca="1" si="3"/>
        <v>14</v>
      </c>
      <c r="AN14" s="18">
        <f t="shared" ca="1" si="4"/>
        <v>26</v>
      </c>
      <c r="AO14" s="18">
        <f t="shared" ca="1" si="5"/>
        <v>11</v>
      </c>
      <c r="AP14" s="16">
        <f>COUNTIFS(DONNEES!$K$2:$K$123,Récapitulatif!AP$4,DONNEES!$A$2:$A$123,"&lt;="&amp;$A$3)</f>
        <v>0</v>
      </c>
      <c r="AQ14" s="18">
        <f t="shared" ca="1" si="2"/>
        <v>51</v>
      </c>
    </row>
    <row r="15" spans="1:43">
      <c r="A15" s="14" t="s">
        <v>92</v>
      </c>
      <c r="B15" s="11">
        <f ca="1">COUNTIFS(INDIRECT("DONNEES!"&amp;LEFT(ADDRESS(1,ROW()-3,4),1)&amp;"2:"&amp;LEFT(ADDRESS(1,ROW()-3,4),1)&amp;"366"),B$4,DONNEES!$A$2:$A$366,"&lt;="&amp;$A$3)</f>
        <v>0</v>
      </c>
      <c r="C15" s="11">
        <f ca="1">COUNTIFS(INDIRECT("DONNEES!"&amp;LEFT(ADDRESS(1,ROW()-3,4),1)&amp;"2:"&amp;LEFT(ADDRESS(1,ROW()-3,4),1)&amp;"366"),C$4,DONNEES!$A$2:$A$366,"&lt;="&amp;$A$3)</f>
        <v>0</v>
      </c>
      <c r="D15" s="11">
        <f ca="1">COUNTIFS(INDIRECT("DONNEES!"&amp;LEFT(ADDRESS(1,ROW()-3,4),1)&amp;"2:"&amp;LEFT(ADDRESS(1,ROW()-3,4),1)&amp;"366"),D$4,DONNEES!$A$2:$A$366,"&lt;="&amp;$A$3)</f>
        <v>0</v>
      </c>
      <c r="E15" s="11">
        <f ca="1">COUNTIFS(INDIRECT("DONNEES!"&amp;LEFT(ADDRESS(1,ROW()-3,4),1)&amp;"2:"&amp;LEFT(ADDRESS(1,ROW()-3,4),1)&amp;"366"),E$4,DONNEES!$A$2:$A$366,"&lt;="&amp;$A$3)</f>
        <v>0</v>
      </c>
      <c r="F15" s="11">
        <f ca="1">COUNTIFS(INDIRECT("DONNEES!"&amp;LEFT(ADDRESS(1,ROW()-3,4),1)&amp;"2:"&amp;LEFT(ADDRESS(1,ROW()-3,4),1)&amp;"366"),F$4,DONNEES!$A$2:$A$366,"&lt;="&amp;$A$3)</f>
        <v>0</v>
      </c>
      <c r="G15" s="11">
        <f ca="1">COUNTIFS(INDIRECT("DONNEES!"&amp;LEFT(ADDRESS(1,ROW()-3,4),1)&amp;"2:"&amp;LEFT(ADDRESS(1,ROW()-3,4),1)&amp;"366"),G$4,DONNEES!$A$2:$A$366,"&lt;="&amp;$A$3)</f>
        <v>0</v>
      </c>
      <c r="H15" s="11">
        <f ca="1">COUNTIFS(INDIRECT("DONNEES!"&amp;LEFT(ADDRESS(1,ROW()-3,4),1)&amp;"2:"&amp;LEFT(ADDRESS(1,ROW()-3,4),1)&amp;"366"),H$4,DONNEES!$A$2:$A$366,"&lt;="&amp;$A$3)</f>
        <v>0</v>
      </c>
      <c r="I15" s="11">
        <f ca="1">COUNTIFS(INDIRECT("DONNEES!"&amp;LEFT(ADDRESS(1,ROW()-3,4),1)&amp;"2:"&amp;LEFT(ADDRESS(1,ROW()-3,4),1)&amp;"366"),I$4,DONNEES!$A$2:$A$366,"&lt;="&amp;$A$3)</f>
        <v>0</v>
      </c>
      <c r="J15" s="11">
        <f ca="1">COUNTIFS(INDIRECT("DONNEES!"&amp;LEFT(ADDRESS(1,ROW()-3,4),1)&amp;"2:"&amp;LEFT(ADDRESS(1,ROW()-3,4),1)&amp;"366"),J$4,DONNEES!$A$2:$A$366,"&lt;="&amp;$A$3)</f>
        <v>0</v>
      </c>
      <c r="K15" s="11">
        <f ca="1">COUNTIFS(INDIRECT("DONNEES!"&amp;LEFT(ADDRESS(1,ROW()-3,4),1)&amp;"2:"&amp;LEFT(ADDRESS(1,ROW()-3,4),1)&amp;"366"),K$4,DONNEES!$A$2:$A$366,"&lt;="&amp;$A$3)</f>
        <v>0</v>
      </c>
      <c r="L15" s="11">
        <f ca="1">COUNTIFS(INDIRECT("DONNEES!"&amp;LEFT(ADDRESS(1,ROW()-3,4),1)&amp;"2:"&amp;LEFT(ADDRESS(1,ROW()-3,4),1)&amp;"366"),L$4,DONNEES!$A$2:$A$366,"&lt;="&amp;$A$3)</f>
        <v>0</v>
      </c>
      <c r="M15" s="11">
        <f ca="1">COUNTIFS(INDIRECT("DONNEES!"&amp;LEFT(ADDRESS(1,ROW()-3,4),1)&amp;"2:"&amp;LEFT(ADDRESS(1,ROW()-3,4),1)&amp;"366"),M$4,DONNEES!$A$2:$A$366,"&lt;="&amp;$A$3)</f>
        <v>0</v>
      </c>
      <c r="N15" s="11">
        <f ca="1">COUNTIFS(INDIRECT("DONNEES!"&amp;LEFT(ADDRESS(1,ROW()-3,4),1)&amp;"2:"&amp;LEFT(ADDRESS(1,ROW()-3,4),1)&amp;"366"),N$4,DONNEES!$A$2:$A$366,"&lt;="&amp;$A$3)</f>
        <v>0</v>
      </c>
      <c r="O15" s="11">
        <f ca="1">COUNTIFS(INDIRECT("DONNEES!"&amp;LEFT(ADDRESS(1,ROW()-3,4),1)&amp;"2:"&amp;LEFT(ADDRESS(1,ROW()-3,4),1)&amp;"366"),O$4,DONNEES!$A$2:$A$366,"&lt;="&amp;$A$3)</f>
        <v>0</v>
      </c>
      <c r="P15" s="11">
        <f ca="1">COUNTIFS(INDIRECT("DONNEES!"&amp;LEFT(ADDRESS(1,ROW()-3,4),1)&amp;"2:"&amp;LEFT(ADDRESS(1,ROW()-3,4),1)&amp;"366"),P$4,DONNEES!$A$2:$A$366,"&lt;="&amp;$A$3)</f>
        <v>0</v>
      </c>
      <c r="Q15" s="16">
        <f>COUNTIFS(DONNEES!$L$2:$L$366,Récapitulatif!Q$4,DONNEES!$A$2:$A$366,"&lt;="&amp;$A$3)</f>
        <v>0</v>
      </c>
      <c r="R15" s="11">
        <f ca="1">COUNTIFS(INDIRECT("DONNEES!"&amp;LEFT(ADDRESS(1,ROW()-3,4),1)&amp;"2:"&amp;LEFT(ADDRESS(1,ROW()-3,4),1)&amp;"366"),R$4,DONNEES!$A$2:$A$366,"&lt;="&amp;$A$3)</f>
        <v>0</v>
      </c>
      <c r="S15" s="11">
        <f ca="1">COUNTIFS(INDIRECT("DONNEES!"&amp;LEFT(ADDRESS(1,ROW()-3,4),1)&amp;"2:"&amp;LEFT(ADDRESS(1,ROW()-3,4),1)&amp;"366"),S$4,DONNEES!$A$2:$A$366,"&lt;="&amp;$A$3)</f>
        <v>0</v>
      </c>
      <c r="T15" s="11">
        <f ca="1">COUNTIFS(INDIRECT("DONNEES!"&amp;LEFT(ADDRESS(1,ROW()-3,4),1)&amp;"2:"&amp;LEFT(ADDRESS(1,ROW()-3,4),1)&amp;"366"),T$4,DONNEES!$A$2:$A$366,"&lt;="&amp;$A$3)+U15</f>
        <v>0</v>
      </c>
      <c r="U15" s="11">
        <f ca="1">COUNTIFS(INDIRECT("DONNEES!"&amp;LEFT(ADDRESS(1,ROW()-3,4),1)&amp;"2:"&amp;LEFT(ADDRESS(1,ROW()-3,4),1)&amp;"366"),U$4,DONNEES!$A$2:$A$366,"&lt;="&amp;$A$3)</f>
        <v>0</v>
      </c>
      <c r="V15" s="11">
        <f ca="1">COUNTIFS(INDIRECT("DONNEES!"&amp;LEFT(ADDRESS(1,ROW()-3,4),1)&amp;"2:"&amp;LEFT(ADDRESS(1,ROW()-3,4),1)&amp;"366"),V$4,DONNEES!$A$2:$A$366,"&lt;="&amp;$A$3)</f>
        <v>0</v>
      </c>
      <c r="W15" s="11">
        <f ca="1">COUNTIFS(INDIRECT("DONNEES!"&amp;LEFT(ADDRESS(1,ROW()-3,4),1)&amp;"2:"&amp;LEFT(ADDRESS(1,ROW()-3,4),1)&amp;"366"),W$4,DONNEES!$A$2:$A$366,"&lt;="&amp;$A$3)</f>
        <v>0</v>
      </c>
      <c r="X15" s="11">
        <f ca="1">COUNTIFS(INDIRECT("DONNEES!"&amp;LEFT(ADDRESS(1,ROW()-3,4),1)&amp;"2:"&amp;LEFT(ADDRESS(1,ROW()-3,4),1)&amp;"366"),X$4,DONNEES!$A$2:$A$366,"&lt;="&amp;$A$3)</f>
        <v>0</v>
      </c>
      <c r="Y15" s="11">
        <f ca="1">COUNTIFS(INDIRECT("DONNEES!"&amp;LEFT(ADDRESS(1,ROW()-3,4),1)&amp;"2:"&amp;LEFT(ADDRESS(1,ROW()-3,4),1)&amp;"366"),Y$4,DONNEES!$A$2:$A$366,"&lt;="&amp;$A$3)</f>
        <v>0</v>
      </c>
      <c r="Z15" s="11">
        <f ca="1">COUNTIFS(INDIRECT("DONNEES!"&amp;LEFT(ADDRESS(1,ROW()-3,4),1)&amp;"2:"&amp;LEFT(ADDRESS(1,ROW()-3,4),1)&amp;"366"),Z$4,DONNEES!$A$2:$A$366,"&lt;="&amp;$A$3)</f>
        <v>0</v>
      </c>
      <c r="AA15" s="11">
        <f ca="1">COUNTIFS(INDIRECT("DONNEES!"&amp;LEFT(ADDRESS(1,ROW()-3,4),1)&amp;"2:"&amp;LEFT(ADDRESS(1,ROW()-3,4),1)&amp;"366"),AA$4,DONNEES!$A$2:$A$366,"&lt;="&amp;$A$3)</f>
        <v>0</v>
      </c>
      <c r="AB15" s="11">
        <f ca="1">COUNTIFS(INDIRECT("DONNEES!"&amp;LEFT(ADDRESS(1,ROW()-3,4),1)&amp;"2:"&amp;LEFT(ADDRESS(1,ROW()-3,4),1)&amp;"366"),AB$4,DONNEES!$A$2:$A$366,"&lt;="&amp;$A$3)</f>
        <v>0</v>
      </c>
      <c r="AC15" s="11">
        <f ca="1">COUNTIFS(INDIRECT("DONNEES!"&amp;LEFT(ADDRESS(1,ROW()-3,4),1)&amp;"2:"&amp;LEFT(ADDRESS(1,ROW()-3,4),1)&amp;"366"),AC$4,DONNEES!$A$2:$A$366,"&lt;="&amp;$A$3)</f>
        <v>0</v>
      </c>
      <c r="AD15" s="11">
        <f ca="1">COUNTIFS(INDIRECT("DONNEES!"&amp;LEFT(ADDRESS(1,ROW()-3,4),1)&amp;"2:"&amp;LEFT(ADDRESS(1,ROW()-3,4),1)&amp;"366"),AD$4,DONNEES!$A$2:$A$366,"&lt;="&amp;$A$3)</f>
        <v>0</v>
      </c>
      <c r="AE15" s="11">
        <f ca="1">COUNTIFS(INDIRECT("DONNEES!"&amp;LEFT(ADDRESS(1,ROW()-3,4),1)&amp;"2:"&amp;LEFT(ADDRESS(1,ROW()-3,4),1)&amp;"366"),AE$4,DONNEES!$A$2:$A$366,"&lt;="&amp;$A$3)</f>
        <v>0</v>
      </c>
      <c r="AF15" s="11">
        <f ca="1">COUNTIFS(INDIRECT("DONNEES!"&amp;LEFT(ADDRESS(1,ROW()-3,4),1)&amp;"2:"&amp;LEFT(ADDRESS(1,ROW()-3,4),1)&amp;"366"),AF$4,DONNEES!$A$2:$A$366,"&lt;="&amp;$A$3)</f>
        <v>0</v>
      </c>
      <c r="AG15" s="16">
        <f>COUNTIFS(DONNEES!$L$2:$L$366,Récapitulatif!AG$4,DONNEES!$A$2:$A$366,"&lt;="&amp;$A$3)</f>
        <v>0</v>
      </c>
      <c r="AH15" s="11">
        <f ca="1">COUNTIFS(INDIRECT("DONNEES!"&amp;LEFT(ADDRESS(1,ROW()-3,4),1)&amp;"2:"&amp;LEFT(ADDRESS(1,ROW()-3,4),1)&amp;"366"),AH$4,DONNEES!$A$2:$A$366,"&lt;="&amp;$A$3)</f>
        <v>0</v>
      </c>
      <c r="AI15" s="11">
        <f ca="1">COUNTIFS(INDIRECT("DONNEES!"&amp;LEFT(ADDRESS(1,ROW()-3,4),1)&amp;"2:"&amp;LEFT(ADDRESS(1,ROW()-3,4),1)&amp;"366"),AI$4,DONNEES!$A$2:$A$366,"&lt;="&amp;$A$3)</f>
        <v>0</v>
      </c>
      <c r="AJ15" s="11">
        <f ca="1">COUNTIFS(INDIRECT("DONNEES!"&amp;LEFT(ADDRESS(1,ROW()-3,4),1)&amp;"2:"&amp;LEFT(ADDRESS(1,ROW()-3,4),1)&amp;"366"),AJ$4,DONNEES!$A$2:$A$366,"&lt;="&amp;$A$3)</f>
        <v>0</v>
      </c>
      <c r="AK15" s="11">
        <f ca="1">COUNTIFS(INDIRECT("DONNEES!"&amp;LEFT(ADDRESS(1,ROW()-3,4),1)&amp;"2:"&amp;LEFT(ADDRESS(1,ROW()-3,4),1)&amp;"366"),AK$4,DONNEES!$A$2:$A$366,"&lt;="&amp;$A$3)</f>
        <v>0</v>
      </c>
      <c r="AL15" s="16">
        <f>COUNTIFS(DONNEES!$L$2:$L$123,Récapitulatif!AL$4,DONNEES!$A$2:$A$123,"&lt;="&amp;$A$3)</f>
        <v>0</v>
      </c>
      <c r="AM15" s="18">
        <f t="shared" ca="1" si="3"/>
        <v>0</v>
      </c>
      <c r="AN15" s="18">
        <f t="shared" ca="1" si="4"/>
        <v>0</v>
      </c>
      <c r="AO15" s="18">
        <f t="shared" ca="1" si="5"/>
        <v>0</v>
      </c>
      <c r="AP15" s="16">
        <f>COUNTIFS(DONNEES!$L$2:$L$123,Récapitulatif!AP$4,DONNEES!$A$2:$A$123,"&lt;="&amp;$A$3)</f>
        <v>0</v>
      </c>
      <c r="AQ15" s="18">
        <f t="shared" ca="1" si="2"/>
        <v>0</v>
      </c>
    </row>
    <row r="16" spans="1:43">
      <c r="A16" s="14" t="s">
        <v>91</v>
      </c>
      <c r="B16" s="11">
        <f ca="1">COUNTIFS(INDIRECT("DONNEES!"&amp;LEFT(ADDRESS(1,ROW()-3,4),1)&amp;"2:"&amp;LEFT(ADDRESS(1,ROW()-3,4),1)&amp;"366"),B$4,DONNEES!$A$2:$A$366,"&lt;="&amp;$A$3)</f>
        <v>10</v>
      </c>
      <c r="C16" s="11">
        <f ca="1">COUNTIFS(INDIRECT("DONNEES!"&amp;LEFT(ADDRESS(1,ROW()-3,4),1)&amp;"2:"&amp;LEFT(ADDRESS(1,ROW()-3,4),1)&amp;"366"),C$4,DONNEES!$A$2:$A$366,"&lt;="&amp;$A$3)</f>
        <v>7</v>
      </c>
      <c r="D16" s="11">
        <f ca="1">COUNTIFS(INDIRECT("DONNEES!"&amp;LEFT(ADDRESS(1,ROW()-3,4),1)&amp;"2:"&amp;LEFT(ADDRESS(1,ROW()-3,4),1)&amp;"366"),D$4,DONNEES!$A$2:$A$366,"&lt;="&amp;$A$3)</f>
        <v>0</v>
      </c>
      <c r="E16" s="11">
        <f ca="1">COUNTIFS(INDIRECT("DONNEES!"&amp;LEFT(ADDRESS(1,ROW()-3,4),1)&amp;"2:"&amp;LEFT(ADDRESS(1,ROW()-3,4),1)&amp;"366"),E$4,DONNEES!$A$2:$A$366,"&lt;="&amp;$A$3)</f>
        <v>0</v>
      </c>
      <c r="F16" s="11">
        <f ca="1">COUNTIFS(INDIRECT("DONNEES!"&amp;LEFT(ADDRESS(1,ROW()-3,4),1)&amp;"2:"&amp;LEFT(ADDRESS(1,ROW()-3,4),1)&amp;"366"),F$4,DONNEES!$A$2:$A$366,"&lt;="&amp;$A$3)</f>
        <v>4</v>
      </c>
      <c r="G16" s="11">
        <f ca="1">COUNTIFS(INDIRECT("DONNEES!"&amp;LEFT(ADDRESS(1,ROW()-3,4),1)&amp;"2:"&amp;LEFT(ADDRESS(1,ROW()-3,4),1)&amp;"366"),G$4,DONNEES!$A$2:$A$366,"&lt;="&amp;$A$3)</f>
        <v>4</v>
      </c>
      <c r="H16" s="11">
        <f ca="1">COUNTIFS(INDIRECT("DONNEES!"&amp;LEFT(ADDRESS(1,ROW()-3,4),1)&amp;"2:"&amp;LEFT(ADDRESS(1,ROW()-3,4),1)&amp;"366"),H$4,DONNEES!$A$2:$A$366,"&lt;="&amp;$A$3)</f>
        <v>0</v>
      </c>
      <c r="I16" s="11">
        <f ca="1">COUNTIFS(INDIRECT("DONNEES!"&amp;LEFT(ADDRESS(1,ROW()-3,4),1)&amp;"2:"&amp;LEFT(ADDRESS(1,ROW()-3,4),1)&amp;"366"),I$4,DONNEES!$A$2:$A$366,"&lt;="&amp;$A$3)</f>
        <v>0</v>
      </c>
      <c r="J16" s="11">
        <f ca="1">COUNTIFS(INDIRECT("DONNEES!"&amp;LEFT(ADDRESS(1,ROW()-3,4),1)&amp;"2:"&amp;LEFT(ADDRESS(1,ROW()-3,4),1)&amp;"366"),J$4,DONNEES!$A$2:$A$366,"&lt;="&amp;$A$3)</f>
        <v>1</v>
      </c>
      <c r="K16" s="11">
        <f ca="1">COUNTIFS(INDIRECT("DONNEES!"&amp;LEFT(ADDRESS(1,ROW()-3,4),1)&amp;"2:"&amp;LEFT(ADDRESS(1,ROW()-3,4),1)&amp;"366"),K$4,DONNEES!$A$2:$A$366,"&lt;="&amp;$A$3)</f>
        <v>3</v>
      </c>
      <c r="L16" s="11">
        <f ca="1">COUNTIFS(INDIRECT("DONNEES!"&amp;LEFT(ADDRESS(1,ROW()-3,4),1)&amp;"2:"&amp;LEFT(ADDRESS(1,ROW()-3,4),1)&amp;"366"),L$4,DONNEES!$A$2:$A$366,"&lt;="&amp;$A$3)</f>
        <v>7</v>
      </c>
      <c r="M16" s="11">
        <f ca="1">COUNTIFS(INDIRECT("DONNEES!"&amp;LEFT(ADDRESS(1,ROW()-3,4),1)&amp;"2:"&amp;LEFT(ADDRESS(1,ROW()-3,4),1)&amp;"366"),M$4,DONNEES!$A$2:$A$366,"&lt;="&amp;$A$3)</f>
        <v>0</v>
      </c>
      <c r="N16" s="11">
        <f ca="1">COUNTIFS(INDIRECT("DONNEES!"&amp;LEFT(ADDRESS(1,ROW()-3,4),1)&amp;"2:"&amp;LEFT(ADDRESS(1,ROW()-3,4),1)&amp;"366"),N$4,DONNEES!$A$2:$A$366,"&lt;="&amp;$A$3)</f>
        <v>0</v>
      </c>
      <c r="O16" s="11">
        <f ca="1">COUNTIFS(INDIRECT("DONNEES!"&amp;LEFT(ADDRESS(1,ROW()-3,4),1)&amp;"2:"&amp;LEFT(ADDRESS(1,ROW()-3,4),1)&amp;"366"),O$4,DONNEES!$A$2:$A$366,"&lt;="&amp;$A$3)</f>
        <v>0</v>
      </c>
      <c r="P16" s="11">
        <f ca="1">COUNTIFS(INDIRECT("DONNEES!"&amp;LEFT(ADDRESS(1,ROW()-3,4),1)&amp;"2:"&amp;LEFT(ADDRESS(1,ROW()-3,4),1)&amp;"366"),P$4,DONNEES!$A$2:$A$366,"&lt;="&amp;$A$3)</f>
        <v>0</v>
      </c>
      <c r="Q16" s="16">
        <f>COUNTIFS(DONNEES!$M$2:$M$366,Récapitulatif!Q$4,DONNEES!$A$2:$A$366,"&lt;="&amp;$A$3)</f>
        <v>0</v>
      </c>
      <c r="R16" s="11">
        <f ca="1">COUNTIFS(INDIRECT("DONNEES!"&amp;LEFT(ADDRESS(1,ROW()-3,4),1)&amp;"2:"&amp;LEFT(ADDRESS(1,ROW()-3,4),1)&amp;"366"),R$4,DONNEES!$A$2:$A$366,"&lt;="&amp;$A$3)</f>
        <v>0</v>
      </c>
      <c r="S16" s="11">
        <f ca="1">COUNTIFS(INDIRECT("DONNEES!"&amp;LEFT(ADDRESS(1,ROW()-3,4),1)&amp;"2:"&amp;LEFT(ADDRESS(1,ROW()-3,4),1)&amp;"366"),S$4,DONNEES!$A$2:$A$366,"&lt;="&amp;$A$3)</f>
        <v>0</v>
      </c>
      <c r="T16" s="11">
        <f ca="1">COUNTIFS(INDIRECT("DONNEES!"&amp;LEFT(ADDRESS(1,ROW()-3,4),1)&amp;"2:"&amp;LEFT(ADDRESS(1,ROW()-3,4),1)&amp;"366"),T$4,DONNEES!$A$2:$A$366,"&lt;="&amp;$A$3)+U16</f>
        <v>5</v>
      </c>
      <c r="U16" s="11">
        <f ca="1">COUNTIFS(INDIRECT("DONNEES!"&amp;LEFT(ADDRESS(1,ROW()-3,4),1)&amp;"2:"&amp;LEFT(ADDRESS(1,ROW()-3,4),1)&amp;"366"),U$4,DONNEES!$A$2:$A$366,"&lt;="&amp;$A$3)</f>
        <v>0</v>
      </c>
      <c r="V16" s="11">
        <f ca="1">COUNTIFS(INDIRECT("DONNEES!"&amp;LEFT(ADDRESS(1,ROW()-3,4),1)&amp;"2:"&amp;LEFT(ADDRESS(1,ROW()-3,4),1)&amp;"366"),V$4,DONNEES!$A$2:$A$366,"&lt;="&amp;$A$3)</f>
        <v>3</v>
      </c>
      <c r="W16" s="11">
        <f ca="1">COUNTIFS(INDIRECT("DONNEES!"&amp;LEFT(ADDRESS(1,ROW()-3,4),1)&amp;"2:"&amp;LEFT(ADDRESS(1,ROW()-3,4),1)&amp;"366"),W$4,DONNEES!$A$2:$A$366,"&lt;="&amp;$A$3)</f>
        <v>0</v>
      </c>
      <c r="X16" s="11">
        <f ca="1">COUNTIFS(INDIRECT("DONNEES!"&amp;LEFT(ADDRESS(1,ROW()-3,4),1)&amp;"2:"&amp;LEFT(ADDRESS(1,ROW()-3,4),1)&amp;"366"),X$4,DONNEES!$A$2:$A$366,"&lt;="&amp;$A$3)</f>
        <v>2</v>
      </c>
      <c r="Y16" s="11">
        <f ca="1">COUNTIFS(INDIRECT("DONNEES!"&amp;LEFT(ADDRESS(1,ROW()-3,4),1)&amp;"2:"&amp;LEFT(ADDRESS(1,ROW()-3,4),1)&amp;"366"),Y$4,DONNEES!$A$2:$A$366,"&lt;="&amp;$A$3)</f>
        <v>0</v>
      </c>
      <c r="Z16" s="11">
        <f ca="1">COUNTIFS(INDIRECT("DONNEES!"&amp;LEFT(ADDRESS(1,ROW()-3,4),1)&amp;"2:"&amp;LEFT(ADDRESS(1,ROW()-3,4),1)&amp;"366"),Z$4,DONNEES!$A$2:$A$366,"&lt;="&amp;$A$3)</f>
        <v>0</v>
      </c>
      <c r="AA16" s="11">
        <f ca="1">COUNTIFS(INDIRECT("DONNEES!"&amp;LEFT(ADDRESS(1,ROW()-3,4),1)&amp;"2:"&amp;LEFT(ADDRESS(1,ROW()-3,4),1)&amp;"366"),AA$4,DONNEES!$A$2:$A$366,"&lt;="&amp;$A$3)</f>
        <v>3</v>
      </c>
      <c r="AB16" s="11">
        <f ca="1">COUNTIFS(INDIRECT("DONNEES!"&amp;LEFT(ADDRESS(1,ROW()-3,4),1)&amp;"2:"&amp;LEFT(ADDRESS(1,ROW()-3,4),1)&amp;"366"),AB$4,DONNEES!$A$2:$A$366,"&lt;="&amp;$A$3)</f>
        <v>1</v>
      </c>
      <c r="AC16" s="11">
        <f ca="1">COUNTIFS(INDIRECT("DONNEES!"&amp;LEFT(ADDRESS(1,ROW()-3,4),1)&amp;"2:"&amp;LEFT(ADDRESS(1,ROW()-3,4),1)&amp;"366"),AC$4,DONNEES!$A$2:$A$366,"&lt;="&amp;$A$3)</f>
        <v>3</v>
      </c>
      <c r="AD16" s="11">
        <f ca="1">COUNTIFS(INDIRECT("DONNEES!"&amp;LEFT(ADDRESS(1,ROW()-3,4),1)&amp;"2:"&amp;LEFT(ADDRESS(1,ROW()-3,4),1)&amp;"366"),AD$4,DONNEES!$A$2:$A$366,"&lt;="&amp;$A$3)</f>
        <v>0</v>
      </c>
      <c r="AE16" s="11">
        <f ca="1">COUNTIFS(INDIRECT("DONNEES!"&amp;LEFT(ADDRESS(1,ROW()-3,4),1)&amp;"2:"&amp;LEFT(ADDRESS(1,ROW()-3,4),1)&amp;"366"),AE$4,DONNEES!$A$2:$A$366,"&lt;="&amp;$A$3)</f>
        <v>0</v>
      </c>
      <c r="AF16" s="11">
        <f ca="1">COUNTIFS(INDIRECT("DONNEES!"&amp;LEFT(ADDRESS(1,ROW()-3,4),1)&amp;"2:"&amp;LEFT(ADDRESS(1,ROW()-3,4),1)&amp;"366"),AF$4,DONNEES!$A$2:$A$366,"&lt;="&amp;$A$3)</f>
        <v>0</v>
      </c>
      <c r="AG16" s="16">
        <f>COUNTIFS(DONNEES!$M$2:$M$366,Récapitulatif!AG$4,DONNEES!$A$2:$A$366,"&lt;="&amp;$A$3)</f>
        <v>0</v>
      </c>
      <c r="AH16" s="11">
        <f ca="1">COUNTIFS(INDIRECT("DONNEES!"&amp;LEFT(ADDRESS(1,ROW()-3,4),1)&amp;"2:"&amp;LEFT(ADDRESS(1,ROW()-3,4),1)&amp;"366"),AH$4,DONNEES!$A$2:$A$366,"&lt;="&amp;$A$3)</f>
        <v>0</v>
      </c>
      <c r="AI16" s="11">
        <f ca="1">COUNTIFS(INDIRECT("DONNEES!"&amp;LEFT(ADDRESS(1,ROW()-3,4),1)&amp;"2:"&amp;LEFT(ADDRESS(1,ROW()-3,4),1)&amp;"366"),AI$4,DONNEES!$A$2:$A$366,"&lt;="&amp;$A$3)</f>
        <v>0</v>
      </c>
      <c r="AJ16" s="11">
        <f ca="1">COUNTIFS(INDIRECT("DONNEES!"&amp;LEFT(ADDRESS(1,ROW()-3,4),1)&amp;"2:"&amp;LEFT(ADDRESS(1,ROW()-3,4),1)&amp;"366"),AJ$4,DONNEES!$A$2:$A$366,"&lt;="&amp;$A$3)</f>
        <v>0</v>
      </c>
      <c r="AK16" s="11">
        <f ca="1">COUNTIFS(INDIRECT("DONNEES!"&amp;LEFT(ADDRESS(1,ROW()-3,4),1)&amp;"2:"&amp;LEFT(ADDRESS(1,ROW()-3,4),1)&amp;"366"),AK$4,DONNEES!$A$2:$A$366,"&lt;="&amp;$A$3)</f>
        <v>0</v>
      </c>
      <c r="AL16" s="16">
        <f>COUNTIFS(DONNEES!$M$2:$M$123,Récapitulatif!AL$4,DONNEES!$A$2:$A$123,"&lt;="&amp;$A$3)</f>
        <v>0</v>
      </c>
      <c r="AM16" s="18">
        <f t="shared" ca="1" si="3"/>
        <v>36</v>
      </c>
      <c r="AN16" s="18">
        <f t="shared" ca="1" si="4"/>
        <v>17</v>
      </c>
      <c r="AO16" s="18">
        <f t="shared" ca="1" si="5"/>
        <v>0</v>
      </c>
      <c r="AP16" s="16">
        <f>COUNTIFS(DONNEES!$M$2:$M$123,Récapitulatif!AP$4,DONNEES!$A$2:$A$123,"&lt;="&amp;$A$3)</f>
        <v>0</v>
      </c>
      <c r="AQ16" s="18">
        <f t="shared" ca="1" si="2"/>
        <v>53</v>
      </c>
    </row>
    <row r="17" spans="1:43">
      <c r="A17" s="14" t="s">
        <v>90</v>
      </c>
      <c r="B17" s="11">
        <f ca="1">COUNTIFS(INDIRECT("DONNEES!"&amp;LEFT(ADDRESS(1,ROW()-3,4),1)&amp;"2:"&amp;LEFT(ADDRESS(1,ROW()-3,4),1)&amp;"366"),B$4,DONNEES!$A$2:$A$366,"&lt;="&amp;$A$3)</f>
        <v>5</v>
      </c>
      <c r="C17" s="11">
        <f ca="1">COUNTIFS(INDIRECT("DONNEES!"&amp;LEFT(ADDRESS(1,ROW()-3,4),1)&amp;"2:"&amp;LEFT(ADDRESS(1,ROW()-3,4),1)&amp;"366"),C$4,DONNEES!$A$2:$A$366,"&lt;="&amp;$A$3)</f>
        <v>2</v>
      </c>
      <c r="D17" s="11">
        <f ca="1">COUNTIFS(INDIRECT("DONNEES!"&amp;LEFT(ADDRESS(1,ROW()-3,4),1)&amp;"2:"&amp;LEFT(ADDRESS(1,ROW()-3,4),1)&amp;"366"),D$4,DONNEES!$A$2:$A$366,"&lt;="&amp;$A$3)</f>
        <v>2</v>
      </c>
      <c r="E17" s="11">
        <f ca="1">COUNTIFS(INDIRECT("DONNEES!"&amp;LEFT(ADDRESS(1,ROW()-3,4),1)&amp;"2:"&amp;LEFT(ADDRESS(1,ROW()-3,4),1)&amp;"366"),E$4,DONNEES!$A$2:$A$366,"&lt;="&amp;$A$3)</f>
        <v>1</v>
      </c>
      <c r="F17" s="11">
        <f ca="1">COUNTIFS(INDIRECT("DONNEES!"&amp;LEFT(ADDRESS(1,ROW()-3,4),1)&amp;"2:"&amp;LEFT(ADDRESS(1,ROW()-3,4),1)&amp;"366"),F$4,DONNEES!$A$2:$A$366,"&lt;="&amp;$A$3)</f>
        <v>2</v>
      </c>
      <c r="G17" s="11">
        <f ca="1">COUNTIFS(INDIRECT("DONNEES!"&amp;LEFT(ADDRESS(1,ROW()-3,4),1)&amp;"2:"&amp;LEFT(ADDRESS(1,ROW()-3,4),1)&amp;"366"),G$4,DONNEES!$A$2:$A$366,"&lt;="&amp;$A$3)</f>
        <v>0</v>
      </c>
      <c r="H17" s="11">
        <f ca="1">COUNTIFS(INDIRECT("DONNEES!"&amp;LEFT(ADDRESS(1,ROW()-3,4),1)&amp;"2:"&amp;LEFT(ADDRESS(1,ROW()-3,4),1)&amp;"366"),H$4,DONNEES!$A$2:$A$366,"&lt;="&amp;$A$3)</f>
        <v>0</v>
      </c>
      <c r="I17" s="11">
        <f ca="1">COUNTIFS(INDIRECT("DONNEES!"&amp;LEFT(ADDRESS(1,ROW()-3,4),1)&amp;"2:"&amp;LEFT(ADDRESS(1,ROW()-3,4),1)&amp;"366"),I$4,DONNEES!$A$2:$A$366,"&lt;="&amp;$A$3)</f>
        <v>2</v>
      </c>
      <c r="J17" s="11">
        <f ca="1">COUNTIFS(INDIRECT("DONNEES!"&amp;LEFT(ADDRESS(1,ROW()-3,4),1)&amp;"2:"&amp;LEFT(ADDRESS(1,ROW()-3,4),1)&amp;"366"),J$4,DONNEES!$A$2:$A$366,"&lt;="&amp;$A$3)</f>
        <v>1</v>
      </c>
      <c r="K17" s="11">
        <f ca="1">COUNTIFS(INDIRECT("DONNEES!"&amp;LEFT(ADDRESS(1,ROW()-3,4),1)&amp;"2:"&amp;LEFT(ADDRESS(1,ROW()-3,4),1)&amp;"366"),K$4,DONNEES!$A$2:$A$366,"&lt;="&amp;$A$3)</f>
        <v>4</v>
      </c>
      <c r="L17" s="11">
        <f ca="1">COUNTIFS(INDIRECT("DONNEES!"&amp;LEFT(ADDRESS(1,ROW()-3,4),1)&amp;"2:"&amp;LEFT(ADDRESS(1,ROW()-3,4),1)&amp;"366"),L$4,DONNEES!$A$2:$A$366,"&lt;="&amp;$A$3)</f>
        <v>5</v>
      </c>
      <c r="M17" s="11">
        <f ca="1">COUNTIFS(INDIRECT("DONNEES!"&amp;LEFT(ADDRESS(1,ROW()-3,4),1)&amp;"2:"&amp;LEFT(ADDRESS(1,ROW()-3,4),1)&amp;"366"),M$4,DONNEES!$A$2:$A$366,"&lt;="&amp;$A$3)</f>
        <v>0</v>
      </c>
      <c r="N17" s="11">
        <f ca="1">COUNTIFS(INDIRECT("DONNEES!"&amp;LEFT(ADDRESS(1,ROW()-3,4),1)&amp;"2:"&amp;LEFT(ADDRESS(1,ROW()-3,4),1)&amp;"366"),N$4,DONNEES!$A$2:$A$366,"&lt;="&amp;$A$3)</f>
        <v>0</v>
      </c>
      <c r="O17" s="11">
        <f ca="1">COUNTIFS(INDIRECT("DONNEES!"&amp;LEFT(ADDRESS(1,ROW()-3,4),1)&amp;"2:"&amp;LEFT(ADDRESS(1,ROW()-3,4),1)&amp;"366"),O$4,DONNEES!$A$2:$A$366,"&lt;="&amp;$A$3)</f>
        <v>0</v>
      </c>
      <c r="P17" s="11">
        <f ca="1">COUNTIFS(INDIRECT("DONNEES!"&amp;LEFT(ADDRESS(1,ROW()-3,4),1)&amp;"2:"&amp;LEFT(ADDRESS(1,ROW()-3,4),1)&amp;"366"),P$4,DONNEES!$A$2:$A$366,"&lt;="&amp;$A$3)</f>
        <v>0</v>
      </c>
      <c r="Q17" s="16">
        <f>COUNTIFS(DONNEES!$N$2:$N$366,Récapitulatif!Q$4,DONNEES!$A$2:$A$366,"&lt;="&amp;$A$3)</f>
        <v>0</v>
      </c>
      <c r="R17" s="11">
        <f ca="1">COUNTIFS(INDIRECT("DONNEES!"&amp;LEFT(ADDRESS(1,ROW()-3,4),1)&amp;"2:"&amp;LEFT(ADDRESS(1,ROW()-3,4),1)&amp;"366"),R$4,DONNEES!$A$2:$A$366,"&lt;="&amp;$A$3)</f>
        <v>0</v>
      </c>
      <c r="S17" s="11">
        <f ca="1">COUNTIFS(INDIRECT("DONNEES!"&amp;LEFT(ADDRESS(1,ROW()-3,4),1)&amp;"2:"&amp;LEFT(ADDRESS(1,ROW()-3,4),1)&amp;"366"),S$4,DONNEES!$A$2:$A$366,"&lt;="&amp;$A$3)</f>
        <v>0</v>
      </c>
      <c r="T17" s="11">
        <f ca="1">COUNTIFS(INDIRECT("DONNEES!"&amp;LEFT(ADDRESS(1,ROW()-3,4),1)&amp;"2:"&amp;LEFT(ADDRESS(1,ROW()-3,4),1)&amp;"366"),T$4,DONNEES!$A$2:$A$366,"&lt;="&amp;$A$3)+U17</f>
        <v>14</v>
      </c>
      <c r="U17" s="11">
        <f ca="1">COUNTIFS(INDIRECT("DONNEES!"&amp;LEFT(ADDRESS(1,ROW()-3,4),1)&amp;"2:"&amp;LEFT(ADDRESS(1,ROW()-3,4),1)&amp;"366"),U$4,DONNEES!$A$2:$A$366,"&lt;="&amp;$A$3)</f>
        <v>1</v>
      </c>
      <c r="V17" s="11">
        <f ca="1">COUNTIFS(INDIRECT("DONNEES!"&amp;LEFT(ADDRESS(1,ROW()-3,4),1)&amp;"2:"&amp;LEFT(ADDRESS(1,ROW()-3,4),1)&amp;"366"),V$4,DONNEES!$A$2:$A$366,"&lt;="&amp;$A$3)</f>
        <v>6</v>
      </c>
      <c r="W17" s="11">
        <f ca="1">COUNTIFS(INDIRECT("DONNEES!"&amp;LEFT(ADDRESS(1,ROW()-3,4),1)&amp;"2:"&amp;LEFT(ADDRESS(1,ROW()-3,4),1)&amp;"366"),W$4,DONNEES!$A$2:$A$366,"&lt;="&amp;$A$3)</f>
        <v>0</v>
      </c>
      <c r="X17" s="11">
        <f ca="1">COUNTIFS(INDIRECT("DONNEES!"&amp;LEFT(ADDRESS(1,ROW()-3,4),1)&amp;"2:"&amp;LEFT(ADDRESS(1,ROW()-3,4),1)&amp;"366"),X$4,DONNEES!$A$2:$A$366,"&lt;="&amp;$A$3)</f>
        <v>0</v>
      </c>
      <c r="Y17" s="11">
        <f ca="1">COUNTIFS(INDIRECT("DONNEES!"&amp;LEFT(ADDRESS(1,ROW()-3,4),1)&amp;"2:"&amp;LEFT(ADDRESS(1,ROW()-3,4),1)&amp;"366"),Y$4,DONNEES!$A$2:$A$366,"&lt;="&amp;$A$3)</f>
        <v>0</v>
      </c>
      <c r="Z17" s="11">
        <f ca="1">COUNTIFS(INDIRECT("DONNEES!"&amp;LEFT(ADDRESS(1,ROW()-3,4),1)&amp;"2:"&amp;LEFT(ADDRESS(1,ROW()-3,4),1)&amp;"366"),Z$4,DONNEES!$A$2:$A$366,"&lt;="&amp;$A$3)</f>
        <v>0</v>
      </c>
      <c r="AA17" s="11">
        <f ca="1">COUNTIFS(INDIRECT("DONNEES!"&amp;LEFT(ADDRESS(1,ROW()-3,4),1)&amp;"2:"&amp;LEFT(ADDRESS(1,ROW()-3,4),1)&amp;"366"),AA$4,DONNEES!$A$2:$A$366,"&lt;="&amp;$A$3)</f>
        <v>3</v>
      </c>
      <c r="AB17" s="11">
        <f ca="1">COUNTIFS(INDIRECT("DONNEES!"&amp;LEFT(ADDRESS(1,ROW()-3,4),1)&amp;"2:"&amp;LEFT(ADDRESS(1,ROW()-3,4),1)&amp;"366"),AB$4,DONNEES!$A$2:$A$366,"&lt;="&amp;$A$3)</f>
        <v>2</v>
      </c>
      <c r="AC17" s="11">
        <f ca="1">COUNTIFS(INDIRECT("DONNEES!"&amp;LEFT(ADDRESS(1,ROW()-3,4),1)&amp;"2:"&amp;LEFT(ADDRESS(1,ROW()-3,4),1)&amp;"366"),AC$4,DONNEES!$A$2:$A$366,"&lt;="&amp;$A$3)</f>
        <v>3</v>
      </c>
      <c r="AD17" s="11">
        <f ca="1">COUNTIFS(INDIRECT("DONNEES!"&amp;LEFT(ADDRESS(1,ROW()-3,4),1)&amp;"2:"&amp;LEFT(ADDRESS(1,ROW()-3,4),1)&amp;"366"),AD$4,DONNEES!$A$2:$A$366,"&lt;="&amp;$A$3)</f>
        <v>0</v>
      </c>
      <c r="AE17" s="11">
        <f ca="1">COUNTIFS(INDIRECT("DONNEES!"&amp;LEFT(ADDRESS(1,ROW()-3,4),1)&amp;"2:"&amp;LEFT(ADDRESS(1,ROW()-3,4),1)&amp;"366"),AE$4,DONNEES!$A$2:$A$366,"&lt;="&amp;$A$3)</f>
        <v>0</v>
      </c>
      <c r="AF17" s="11">
        <f ca="1">COUNTIFS(INDIRECT("DONNEES!"&amp;LEFT(ADDRESS(1,ROW()-3,4),1)&amp;"2:"&amp;LEFT(ADDRESS(1,ROW()-3,4),1)&amp;"366"),AF$4,DONNEES!$A$2:$A$366,"&lt;="&amp;$A$3)</f>
        <v>0</v>
      </c>
      <c r="AG17" s="16">
        <f>COUNTIFS(DONNEES!$N$2:$N$366,Récapitulatif!AG$4,DONNEES!$A$2:$A$366,"&lt;="&amp;$A$3)</f>
        <v>0</v>
      </c>
      <c r="AH17" s="11">
        <f ca="1">COUNTIFS(INDIRECT("DONNEES!"&amp;LEFT(ADDRESS(1,ROW()-3,4),1)&amp;"2:"&amp;LEFT(ADDRESS(1,ROW()-3,4),1)&amp;"366"),AH$4,DONNEES!$A$2:$A$366,"&lt;="&amp;$A$3)</f>
        <v>0</v>
      </c>
      <c r="AI17" s="11">
        <f ca="1">COUNTIFS(INDIRECT("DONNEES!"&amp;LEFT(ADDRESS(1,ROW()-3,4),1)&amp;"2:"&amp;LEFT(ADDRESS(1,ROW()-3,4),1)&amp;"366"),AI$4,DONNEES!$A$2:$A$366,"&lt;="&amp;$A$3)</f>
        <v>0</v>
      </c>
      <c r="AJ17" s="11">
        <f ca="1">COUNTIFS(INDIRECT("DONNEES!"&amp;LEFT(ADDRESS(1,ROW()-3,4),1)&amp;"2:"&amp;LEFT(ADDRESS(1,ROW()-3,4),1)&amp;"366"),AJ$4,DONNEES!$A$2:$A$366,"&lt;="&amp;$A$3)</f>
        <v>0</v>
      </c>
      <c r="AK17" s="11">
        <f ca="1">COUNTIFS(INDIRECT("DONNEES!"&amp;LEFT(ADDRESS(1,ROW()-3,4),1)&amp;"2:"&amp;LEFT(ADDRESS(1,ROW()-3,4),1)&amp;"366"),AK$4,DONNEES!$A$2:$A$366,"&lt;="&amp;$A$3)</f>
        <v>0</v>
      </c>
      <c r="AL17" s="16">
        <f>COUNTIFS(DONNEES!$N$2:$N$123,Récapitulatif!AL$4,DONNEES!$A$2:$A$123,"&lt;="&amp;$A$3)</f>
        <v>0</v>
      </c>
      <c r="AM17" s="18">
        <f t="shared" ca="1" si="3"/>
        <v>24</v>
      </c>
      <c r="AN17" s="18">
        <f t="shared" ca="1" si="4"/>
        <v>29</v>
      </c>
      <c r="AO17" s="18">
        <f t="shared" ca="1" si="5"/>
        <v>0</v>
      </c>
      <c r="AP17" s="16">
        <f>COUNTIFS(DONNEES!$N$2:$N$123,Récapitulatif!AP$4,DONNEES!$A$2:$A$123,"&lt;="&amp;$A$3)</f>
        <v>0</v>
      </c>
      <c r="AQ17" s="18">
        <f t="shared" ca="1" si="2"/>
        <v>53</v>
      </c>
    </row>
    <row r="18" spans="1:43">
      <c r="A18" s="14" t="s">
        <v>89</v>
      </c>
      <c r="B18" s="11">
        <f ca="1">COUNTIFS(INDIRECT("DONNEES!"&amp;LEFT(ADDRESS(1,ROW()-3,4),1)&amp;"2:"&amp;LEFT(ADDRESS(1,ROW()-3,4),1)&amp;"366"),B$4,DONNEES!$A$2:$A$366,"&lt;="&amp;$A$3)</f>
        <v>0</v>
      </c>
      <c r="C18" s="11">
        <f ca="1">COUNTIFS(INDIRECT("DONNEES!"&amp;LEFT(ADDRESS(1,ROW()-3,4),1)&amp;"2:"&amp;LEFT(ADDRESS(1,ROW()-3,4),1)&amp;"366"),C$4,DONNEES!$A$2:$A$366,"&lt;="&amp;$A$3)</f>
        <v>0</v>
      </c>
      <c r="D18" s="11">
        <f ca="1">COUNTIFS(INDIRECT("DONNEES!"&amp;LEFT(ADDRESS(1,ROW()-3,4),1)&amp;"2:"&amp;LEFT(ADDRESS(1,ROW()-3,4),1)&amp;"366"),D$4,DONNEES!$A$2:$A$366,"&lt;="&amp;$A$3)</f>
        <v>0</v>
      </c>
      <c r="E18" s="11">
        <f ca="1">COUNTIFS(INDIRECT("DONNEES!"&amp;LEFT(ADDRESS(1,ROW()-3,4),1)&amp;"2:"&amp;LEFT(ADDRESS(1,ROW()-3,4),1)&amp;"366"),E$4,DONNEES!$A$2:$A$366,"&lt;="&amp;$A$3)</f>
        <v>0</v>
      </c>
      <c r="F18" s="11">
        <f ca="1">COUNTIFS(INDIRECT("DONNEES!"&amp;LEFT(ADDRESS(1,ROW()-3,4),1)&amp;"2:"&amp;LEFT(ADDRESS(1,ROW()-3,4),1)&amp;"366"),F$4,DONNEES!$A$2:$A$366,"&lt;="&amp;$A$3)</f>
        <v>0</v>
      </c>
      <c r="G18" s="11">
        <f ca="1">COUNTIFS(INDIRECT("DONNEES!"&amp;LEFT(ADDRESS(1,ROW()-3,4),1)&amp;"2:"&amp;LEFT(ADDRESS(1,ROW()-3,4),1)&amp;"366"),G$4,DONNEES!$A$2:$A$366,"&lt;="&amp;$A$3)</f>
        <v>0</v>
      </c>
      <c r="H18" s="11">
        <f ca="1">COUNTIFS(INDIRECT("DONNEES!"&amp;LEFT(ADDRESS(1,ROW()-3,4),1)&amp;"2:"&amp;LEFT(ADDRESS(1,ROW()-3,4),1)&amp;"366"),H$4,DONNEES!$A$2:$A$366,"&lt;="&amp;$A$3)</f>
        <v>0</v>
      </c>
      <c r="I18" s="11">
        <f ca="1">COUNTIFS(INDIRECT("DONNEES!"&amp;LEFT(ADDRESS(1,ROW()-3,4),1)&amp;"2:"&amp;LEFT(ADDRESS(1,ROW()-3,4),1)&amp;"366"),I$4,DONNEES!$A$2:$A$366,"&lt;="&amp;$A$3)</f>
        <v>0</v>
      </c>
      <c r="J18" s="11">
        <f ca="1">COUNTIFS(INDIRECT("DONNEES!"&amp;LEFT(ADDRESS(1,ROW()-3,4),1)&amp;"2:"&amp;LEFT(ADDRESS(1,ROW()-3,4),1)&amp;"366"),J$4,DONNEES!$A$2:$A$366,"&lt;="&amp;$A$3)</f>
        <v>1</v>
      </c>
      <c r="K18" s="11">
        <f ca="1">COUNTIFS(INDIRECT("DONNEES!"&amp;LEFT(ADDRESS(1,ROW()-3,4),1)&amp;"2:"&amp;LEFT(ADDRESS(1,ROW()-3,4),1)&amp;"366"),K$4,DONNEES!$A$2:$A$366,"&lt;="&amp;$A$3)</f>
        <v>2</v>
      </c>
      <c r="L18" s="11">
        <f ca="1">COUNTIFS(INDIRECT("DONNEES!"&amp;LEFT(ADDRESS(1,ROW()-3,4),1)&amp;"2:"&amp;LEFT(ADDRESS(1,ROW()-3,4),1)&amp;"366"),L$4,DONNEES!$A$2:$A$366,"&lt;="&amp;$A$3)</f>
        <v>3</v>
      </c>
      <c r="M18" s="11">
        <f ca="1">COUNTIFS(INDIRECT("DONNEES!"&amp;LEFT(ADDRESS(1,ROW()-3,4),1)&amp;"2:"&amp;LEFT(ADDRESS(1,ROW()-3,4),1)&amp;"366"),M$4,DONNEES!$A$2:$A$366,"&lt;="&amp;$A$3)</f>
        <v>0</v>
      </c>
      <c r="N18" s="11">
        <f ca="1">COUNTIFS(INDIRECT("DONNEES!"&amp;LEFT(ADDRESS(1,ROW()-3,4),1)&amp;"2:"&amp;LEFT(ADDRESS(1,ROW()-3,4),1)&amp;"366"),N$4,DONNEES!$A$2:$A$366,"&lt;="&amp;$A$3)</f>
        <v>0</v>
      </c>
      <c r="O18" s="11">
        <f ca="1">COUNTIFS(INDIRECT("DONNEES!"&amp;LEFT(ADDRESS(1,ROW()-3,4),1)&amp;"2:"&amp;LEFT(ADDRESS(1,ROW()-3,4),1)&amp;"366"),O$4,DONNEES!$A$2:$A$366,"&lt;="&amp;$A$3)</f>
        <v>0</v>
      </c>
      <c r="P18" s="11">
        <f ca="1">COUNTIFS(INDIRECT("DONNEES!"&amp;LEFT(ADDRESS(1,ROW()-3,4),1)&amp;"2:"&amp;LEFT(ADDRESS(1,ROW()-3,4),1)&amp;"366"),P$4,DONNEES!$A$2:$A$366,"&lt;="&amp;$A$3)</f>
        <v>0</v>
      </c>
      <c r="Q18" s="16">
        <f>COUNTIFS(DONNEES!$O$2:$O$366,Récapitulatif!Q$4,DONNEES!$A$2:$A$366,"&lt;="&amp;$A$3)</f>
        <v>0</v>
      </c>
      <c r="R18" s="11">
        <f ca="1">COUNTIFS(INDIRECT("DONNEES!"&amp;LEFT(ADDRESS(1,ROW()-3,4),1)&amp;"2:"&amp;LEFT(ADDRESS(1,ROW()-3,4),1)&amp;"366"),R$4,DONNEES!$A$2:$A$366,"&lt;="&amp;$A$3)</f>
        <v>0</v>
      </c>
      <c r="S18" s="11">
        <f ca="1">COUNTIFS(INDIRECT("DONNEES!"&amp;LEFT(ADDRESS(1,ROW()-3,4),1)&amp;"2:"&amp;LEFT(ADDRESS(1,ROW()-3,4),1)&amp;"366"),S$4,DONNEES!$A$2:$A$366,"&lt;="&amp;$A$3)</f>
        <v>0</v>
      </c>
      <c r="T18" s="11">
        <f ca="1">COUNTIFS(INDIRECT("DONNEES!"&amp;LEFT(ADDRESS(1,ROW()-3,4),1)&amp;"2:"&amp;LEFT(ADDRESS(1,ROW()-3,4),1)&amp;"366"),T$4,DONNEES!$A$2:$A$366,"&lt;="&amp;$A$3)+U18</f>
        <v>12</v>
      </c>
      <c r="U18" s="11">
        <f ca="1">COUNTIFS(INDIRECT("DONNEES!"&amp;LEFT(ADDRESS(1,ROW()-3,4),1)&amp;"2:"&amp;LEFT(ADDRESS(1,ROW()-3,4),1)&amp;"366"),U$4,DONNEES!$A$2:$A$366,"&lt;="&amp;$A$3)</f>
        <v>0</v>
      </c>
      <c r="V18" s="11">
        <f ca="1">COUNTIFS(INDIRECT("DONNEES!"&amp;LEFT(ADDRESS(1,ROW()-3,4),1)&amp;"2:"&amp;LEFT(ADDRESS(1,ROW()-3,4),1)&amp;"366"),V$4,DONNEES!$A$2:$A$366,"&lt;="&amp;$A$3)</f>
        <v>0</v>
      </c>
      <c r="W18" s="11">
        <f ca="1">COUNTIFS(INDIRECT("DONNEES!"&amp;LEFT(ADDRESS(1,ROW()-3,4),1)&amp;"2:"&amp;LEFT(ADDRESS(1,ROW()-3,4),1)&amp;"366"),W$4,DONNEES!$A$2:$A$366,"&lt;="&amp;$A$3)</f>
        <v>0</v>
      </c>
      <c r="X18" s="11">
        <f ca="1">COUNTIFS(INDIRECT("DONNEES!"&amp;LEFT(ADDRESS(1,ROW()-3,4),1)&amp;"2:"&amp;LEFT(ADDRESS(1,ROW()-3,4),1)&amp;"366"),X$4,DONNEES!$A$2:$A$366,"&lt;="&amp;$A$3)</f>
        <v>0</v>
      </c>
      <c r="Y18" s="11">
        <f ca="1">COUNTIFS(INDIRECT("DONNEES!"&amp;LEFT(ADDRESS(1,ROW()-3,4),1)&amp;"2:"&amp;LEFT(ADDRESS(1,ROW()-3,4),1)&amp;"366"),Y$4,DONNEES!$A$2:$A$366,"&lt;="&amp;$A$3)</f>
        <v>0</v>
      </c>
      <c r="Z18" s="11">
        <f ca="1">COUNTIFS(INDIRECT("DONNEES!"&amp;LEFT(ADDRESS(1,ROW()-3,4),1)&amp;"2:"&amp;LEFT(ADDRESS(1,ROW()-3,4),1)&amp;"366"),Z$4,DONNEES!$A$2:$A$366,"&lt;="&amp;$A$3)</f>
        <v>0</v>
      </c>
      <c r="AA18" s="11">
        <f ca="1">COUNTIFS(INDIRECT("DONNEES!"&amp;LEFT(ADDRESS(1,ROW()-3,4),1)&amp;"2:"&amp;LEFT(ADDRESS(1,ROW()-3,4),1)&amp;"366"),AA$4,DONNEES!$A$2:$A$366,"&lt;="&amp;$A$3)</f>
        <v>3</v>
      </c>
      <c r="AB18" s="11">
        <f ca="1">COUNTIFS(INDIRECT("DONNEES!"&amp;LEFT(ADDRESS(1,ROW()-3,4),1)&amp;"2:"&amp;LEFT(ADDRESS(1,ROW()-3,4),1)&amp;"366"),AB$4,DONNEES!$A$2:$A$366,"&lt;="&amp;$A$3)</f>
        <v>2</v>
      </c>
      <c r="AC18" s="11">
        <f ca="1">COUNTIFS(INDIRECT("DONNEES!"&amp;LEFT(ADDRESS(1,ROW()-3,4),1)&amp;"2:"&amp;LEFT(ADDRESS(1,ROW()-3,4),1)&amp;"366"),AC$4,DONNEES!$A$2:$A$366,"&lt;="&amp;$A$3)</f>
        <v>0</v>
      </c>
      <c r="AD18" s="11">
        <f ca="1">COUNTIFS(INDIRECT("DONNEES!"&amp;LEFT(ADDRESS(1,ROW()-3,4),1)&amp;"2:"&amp;LEFT(ADDRESS(1,ROW()-3,4),1)&amp;"366"),AD$4,DONNEES!$A$2:$A$366,"&lt;="&amp;$A$3)</f>
        <v>0</v>
      </c>
      <c r="AE18" s="11">
        <f ca="1">COUNTIFS(INDIRECT("DONNEES!"&amp;LEFT(ADDRESS(1,ROW()-3,4),1)&amp;"2:"&amp;LEFT(ADDRESS(1,ROW()-3,4),1)&amp;"366"),AE$4,DONNEES!$A$2:$A$366,"&lt;="&amp;$A$3)</f>
        <v>0</v>
      </c>
      <c r="AF18" s="11">
        <f ca="1">COUNTIFS(INDIRECT("DONNEES!"&amp;LEFT(ADDRESS(1,ROW()-3,4),1)&amp;"2:"&amp;LEFT(ADDRESS(1,ROW()-3,4),1)&amp;"366"),AF$4,DONNEES!$A$2:$A$366,"&lt;="&amp;$A$3)</f>
        <v>0</v>
      </c>
      <c r="AG18" s="16">
        <f>COUNTIFS(DONNEES!$O$2:$O$366,Récapitulatif!AG$4,DONNEES!$A$2:$A$366,"&lt;="&amp;$A$3)</f>
        <v>0</v>
      </c>
      <c r="AH18" s="11">
        <f ca="1">COUNTIFS(INDIRECT("DONNEES!"&amp;LEFT(ADDRESS(1,ROW()-3,4),1)&amp;"2:"&amp;LEFT(ADDRESS(1,ROW()-3,4),1)&amp;"366"),AH$4,DONNEES!$A$2:$A$366,"&lt;="&amp;$A$3)</f>
        <v>0</v>
      </c>
      <c r="AI18" s="11">
        <f ca="1">COUNTIFS(INDIRECT("DONNEES!"&amp;LEFT(ADDRESS(1,ROW()-3,4),1)&amp;"2:"&amp;LEFT(ADDRESS(1,ROW()-3,4),1)&amp;"366"),AI$4,DONNEES!$A$2:$A$366,"&lt;="&amp;$A$3)</f>
        <v>2</v>
      </c>
      <c r="AJ18" s="11">
        <f ca="1">COUNTIFS(INDIRECT("DONNEES!"&amp;LEFT(ADDRESS(1,ROW()-3,4),1)&amp;"2:"&amp;LEFT(ADDRESS(1,ROW()-3,4),1)&amp;"366"),AJ$4,DONNEES!$A$2:$A$366,"&lt;="&amp;$A$3)</f>
        <v>32</v>
      </c>
      <c r="AK18" s="11">
        <f ca="1">COUNTIFS(INDIRECT("DONNEES!"&amp;LEFT(ADDRESS(1,ROW()-3,4),1)&amp;"2:"&amp;LEFT(ADDRESS(1,ROW()-3,4),1)&amp;"366"),AK$4,DONNEES!$A$2:$A$366,"&lt;="&amp;$A$3)</f>
        <v>0</v>
      </c>
      <c r="AL18" s="16">
        <f>COUNTIFS(DONNEES!$O$2:$O$123,Récapitulatif!AL$4,DONNEES!$A$2:$A$123,"&lt;="&amp;$A$3)</f>
        <v>0</v>
      </c>
      <c r="AM18" s="18">
        <f t="shared" ca="1" si="3"/>
        <v>6</v>
      </c>
      <c r="AN18" s="18">
        <f t="shared" ca="1" si="4"/>
        <v>17</v>
      </c>
      <c r="AO18" s="18">
        <f t="shared" ca="1" si="5"/>
        <v>34</v>
      </c>
      <c r="AP18" s="16">
        <f>COUNTIFS(DONNEES!$O$2:$O$123,Récapitulatif!AP$4,DONNEES!$A$2:$A$123,"&lt;="&amp;$A$3)</f>
        <v>0</v>
      </c>
      <c r="AQ18" s="18">
        <f t="shared" ca="1" si="2"/>
        <v>57</v>
      </c>
    </row>
    <row r="19" spans="1:43">
      <c r="A19" s="14" t="s">
        <v>103</v>
      </c>
      <c r="B19" s="11">
        <f ca="1">COUNTIFS(INDIRECT("DONNEES!"&amp;LEFT(ADDRESS(1,ROW()-3,4),1)&amp;"2:"&amp;LEFT(ADDRESS(1,ROW()-3,4),1)&amp;"366"),B$4,DONNEES!$A$2:$A$366,"&lt;="&amp;$A$3)</f>
        <v>0</v>
      </c>
      <c r="C19" s="11">
        <f ca="1">COUNTIFS(INDIRECT("DONNEES!"&amp;LEFT(ADDRESS(1,ROW()-3,4),1)&amp;"2:"&amp;LEFT(ADDRESS(1,ROW()-3,4),1)&amp;"366"),C$4,DONNEES!$A$2:$A$366,"&lt;="&amp;$A$3)</f>
        <v>0</v>
      </c>
      <c r="D19" s="11">
        <f ca="1">COUNTIFS(INDIRECT("DONNEES!"&amp;LEFT(ADDRESS(1,ROW()-3,4),1)&amp;"2:"&amp;LEFT(ADDRESS(1,ROW()-3,4),1)&amp;"366"),D$4,DONNEES!$A$2:$A$366,"&lt;="&amp;$A$3)</f>
        <v>0</v>
      </c>
      <c r="E19" s="11">
        <f ca="1">COUNTIFS(INDIRECT("DONNEES!"&amp;LEFT(ADDRESS(1,ROW()-3,4),1)&amp;"2:"&amp;LEFT(ADDRESS(1,ROW()-3,4),1)&amp;"366"),E$4,DONNEES!$A$2:$A$366,"&lt;="&amp;$A$3)</f>
        <v>0</v>
      </c>
      <c r="F19" s="11">
        <f ca="1">COUNTIFS(INDIRECT("DONNEES!"&amp;LEFT(ADDRESS(1,ROW()-3,4),1)&amp;"2:"&amp;LEFT(ADDRESS(1,ROW()-3,4),1)&amp;"366"),F$4,DONNEES!$A$2:$A$366,"&lt;="&amp;$A$3)</f>
        <v>0</v>
      </c>
      <c r="G19" s="11">
        <f ca="1">COUNTIFS(INDIRECT("DONNEES!"&amp;LEFT(ADDRESS(1,ROW()-3,4),1)&amp;"2:"&amp;LEFT(ADDRESS(1,ROW()-3,4),1)&amp;"366"),G$4,DONNEES!$A$2:$A$366,"&lt;="&amp;$A$3)</f>
        <v>0</v>
      </c>
      <c r="H19" s="11">
        <f ca="1">COUNTIFS(INDIRECT("DONNEES!"&amp;LEFT(ADDRESS(1,ROW()-3,4),1)&amp;"2:"&amp;LEFT(ADDRESS(1,ROW()-3,4),1)&amp;"366"),H$4,DONNEES!$A$2:$A$366,"&lt;="&amp;$A$3)</f>
        <v>0</v>
      </c>
      <c r="I19" s="11">
        <f ca="1">COUNTIFS(INDIRECT("DONNEES!"&amp;LEFT(ADDRESS(1,ROW()-3,4),1)&amp;"2:"&amp;LEFT(ADDRESS(1,ROW()-3,4),1)&amp;"366"),I$4,DONNEES!$A$2:$A$366,"&lt;="&amp;$A$3)</f>
        <v>0</v>
      </c>
      <c r="J19" s="11">
        <f ca="1">COUNTIFS(INDIRECT("DONNEES!"&amp;LEFT(ADDRESS(1,ROW()-3,4),1)&amp;"2:"&amp;LEFT(ADDRESS(1,ROW()-3,4),1)&amp;"366"),J$4,DONNEES!$A$2:$A$366,"&lt;="&amp;$A$3)</f>
        <v>0</v>
      </c>
      <c r="K19" s="11">
        <f ca="1">COUNTIFS(INDIRECT("DONNEES!"&amp;LEFT(ADDRESS(1,ROW()-3,4),1)&amp;"2:"&amp;LEFT(ADDRESS(1,ROW()-3,4),1)&amp;"366"),K$4,DONNEES!$A$2:$A$366,"&lt;="&amp;$A$3)</f>
        <v>0</v>
      </c>
      <c r="L19" s="11">
        <f ca="1">COUNTIFS(INDIRECT("DONNEES!"&amp;LEFT(ADDRESS(1,ROW()-3,4),1)&amp;"2:"&amp;LEFT(ADDRESS(1,ROW()-3,4),1)&amp;"366"),L$4,DONNEES!$A$2:$A$366,"&lt;="&amp;$A$3)</f>
        <v>0</v>
      </c>
      <c r="M19" s="11">
        <f ca="1">COUNTIFS(INDIRECT("DONNEES!"&amp;LEFT(ADDRESS(1,ROW()-3,4),1)&amp;"2:"&amp;LEFT(ADDRESS(1,ROW()-3,4),1)&amp;"366"),M$4,DONNEES!$A$2:$A$366,"&lt;="&amp;$A$3)</f>
        <v>0</v>
      </c>
      <c r="N19" s="11">
        <f ca="1">COUNTIFS(INDIRECT("DONNEES!"&amp;LEFT(ADDRESS(1,ROW()-3,4),1)&amp;"2:"&amp;LEFT(ADDRESS(1,ROW()-3,4),1)&amp;"366"),N$4,DONNEES!$A$2:$A$366,"&lt;="&amp;$A$3)</f>
        <v>0</v>
      </c>
      <c r="O19" s="11">
        <f ca="1">COUNTIFS(INDIRECT("DONNEES!"&amp;LEFT(ADDRESS(1,ROW()-3,4),1)&amp;"2:"&amp;LEFT(ADDRESS(1,ROW()-3,4),1)&amp;"366"),O$4,DONNEES!$A$2:$A$366,"&lt;="&amp;$A$3)</f>
        <v>0</v>
      </c>
      <c r="P19" s="11">
        <f ca="1">COUNTIFS(INDIRECT("DONNEES!"&amp;LEFT(ADDRESS(1,ROW()-3,4),1)&amp;"2:"&amp;LEFT(ADDRESS(1,ROW()-3,4),1)&amp;"366"),P$4,DONNEES!$A$2:$A$366,"&lt;="&amp;$A$3)</f>
        <v>0</v>
      </c>
      <c r="Q19" s="16">
        <f>COUNTIFS(DONNEES!$P$2:$P$366,Récapitulatif!Q$4,DONNEES!$A$2:$A$366,"&lt;="&amp;$A$3)</f>
        <v>0</v>
      </c>
      <c r="R19" s="11">
        <f ca="1">COUNTIFS(INDIRECT("DONNEES!"&amp;LEFT(ADDRESS(1,ROW()-3,4),1)&amp;"2:"&amp;LEFT(ADDRESS(1,ROW()-3,4),1)&amp;"366"),R$4,DONNEES!$A$2:$A$366,"&lt;="&amp;$A$3)</f>
        <v>0</v>
      </c>
      <c r="S19" s="11">
        <f ca="1">COUNTIFS(INDIRECT("DONNEES!"&amp;LEFT(ADDRESS(1,ROW()-3,4),1)&amp;"2:"&amp;LEFT(ADDRESS(1,ROW()-3,4),1)&amp;"366"),S$4,DONNEES!$A$2:$A$366,"&lt;="&amp;$A$3)</f>
        <v>0</v>
      </c>
      <c r="T19" s="11">
        <f ca="1">COUNTIFS(INDIRECT("DONNEES!"&amp;LEFT(ADDRESS(1,ROW()-3,4),1)&amp;"2:"&amp;LEFT(ADDRESS(1,ROW()-3,4),1)&amp;"366"),T$4,DONNEES!$A$2:$A$366,"&lt;="&amp;$A$3)+U19</f>
        <v>0</v>
      </c>
      <c r="U19" s="11">
        <f ca="1">COUNTIFS(INDIRECT("DONNEES!"&amp;LEFT(ADDRESS(1,ROW()-3,4),1)&amp;"2:"&amp;LEFT(ADDRESS(1,ROW()-3,4),1)&amp;"366"),U$4,DONNEES!$A$2:$A$366,"&lt;="&amp;$A$3)</f>
        <v>0</v>
      </c>
      <c r="V19" s="11">
        <f ca="1">COUNTIFS(INDIRECT("DONNEES!"&amp;LEFT(ADDRESS(1,ROW()-3,4),1)&amp;"2:"&amp;LEFT(ADDRESS(1,ROW()-3,4),1)&amp;"366"),V$4,DONNEES!$A$2:$A$366,"&lt;="&amp;$A$3)</f>
        <v>0</v>
      </c>
      <c r="W19" s="11">
        <f ca="1">COUNTIFS(INDIRECT("DONNEES!"&amp;LEFT(ADDRESS(1,ROW()-3,4),1)&amp;"2:"&amp;LEFT(ADDRESS(1,ROW()-3,4),1)&amp;"366"),W$4,DONNEES!$A$2:$A$366,"&lt;="&amp;$A$3)</f>
        <v>0</v>
      </c>
      <c r="X19" s="11">
        <f ca="1">COUNTIFS(INDIRECT("DONNEES!"&amp;LEFT(ADDRESS(1,ROW()-3,4),1)&amp;"2:"&amp;LEFT(ADDRESS(1,ROW()-3,4),1)&amp;"366"),X$4,DONNEES!$A$2:$A$366,"&lt;="&amp;$A$3)</f>
        <v>0</v>
      </c>
      <c r="Y19" s="11">
        <f ca="1">COUNTIFS(INDIRECT("DONNEES!"&amp;LEFT(ADDRESS(1,ROW()-3,4),1)&amp;"2:"&amp;LEFT(ADDRESS(1,ROW()-3,4),1)&amp;"366"),Y$4,DONNEES!$A$2:$A$366,"&lt;="&amp;$A$3)</f>
        <v>0</v>
      </c>
      <c r="Z19" s="11">
        <f ca="1">COUNTIFS(INDIRECT("DONNEES!"&amp;LEFT(ADDRESS(1,ROW()-3,4),1)&amp;"2:"&amp;LEFT(ADDRESS(1,ROW()-3,4),1)&amp;"366"),Z$4,DONNEES!$A$2:$A$366,"&lt;="&amp;$A$3)</f>
        <v>0</v>
      </c>
      <c r="AA19" s="11">
        <f ca="1">COUNTIFS(INDIRECT("DONNEES!"&amp;LEFT(ADDRESS(1,ROW()-3,4),1)&amp;"2:"&amp;LEFT(ADDRESS(1,ROW()-3,4),1)&amp;"366"),AA$4,DONNEES!$A$2:$A$366,"&lt;="&amp;$A$3)</f>
        <v>0</v>
      </c>
      <c r="AB19" s="11">
        <f ca="1">COUNTIFS(INDIRECT("DONNEES!"&amp;LEFT(ADDRESS(1,ROW()-3,4),1)&amp;"2:"&amp;LEFT(ADDRESS(1,ROW()-3,4),1)&amp;"366"),AB$4,DONNEES!$A$2:$A$366,"&lt;="&amp;$A$3)</f>
        <v>0</v>
      </c>
      <c r="AC19" s="11">
        <f ca="1">COUNTIFS(INDIRECT("DONNEES!"&amp;LEFT(ADDRESS(1,ROW()-3,4),1)&amp;"2:"&amp;LEFT(ADDRESS(1,ROW()-3,4),1)&amp;"366"),AC$4,DONNEES!$A$2:$A$366,"&lt;="&amp;$A$3)</f>
        <v>0</v>
      </c>
      <c r="AD19" s="11">
        <f ca="1">COUNTIFS(INDIRECT("DONNEES!"&amp;LEFT(ADDRESS(1,ROW()-3,4),1)&amp;"2:"&amp;LEFT(ADDRESS(1,ROW()-3,4),1)&amp;"366"),AD$4,DONNEES!$A$2:$A$366,"&lt;="&amp;$A$3)</f>
        <v>0</v>
      </c>
      <c r="AE19" s="11">
        <f ca="1">COUNTIFS(INDIRECT("DONNEES!"&amp;LEFT(ADDRESS(1,ROW()-3,4),1)&amp;"2:"&amp;LEFT(ADDRESS(1,ROW()-3,4),1)&amp;"366"),AE$4,DONNEES!$A$2:$A$366,"&lt;="&amp;$A$3)</f>
        <v>0</v>
      </c>
      <c r="AF19" s="11">
        <f ca="1">COUNTIFS(INDIRECT("DONNEES!"&amp;LEFT(ADDRESS(1,ROW()-3,4),1)&amp;"2:"&amp;LEFT(ADDRESS(1,ROW()-3,4),1)&amp;"366"),AF$4,DONNEES!$A$2:$A$366,"&lt;="&amp;$A$3)</f>
        <v>0</v>
      </c>
      <c r="AG19" s="16">
        <f>COUNTIFS(DONNEES!$P$2:$P$366,Récapitulatif!AG$4,DONNEES!$A$2:$A$366,"&lt;="&amp;$A$3)</f>
        <v>0</v>
      </c>
      <c r="AH19" s="11">
        <f ca="1">COUNTIFS(INDIRECT("DONNEES!"&amp;LEFT(ADDRESS(1,ROW()-3,4),1)&amp;"2:"&amp;LEFT(ADDRESS(1,ROW()-3,4),1)&amp;"366"),AH$4,DONNEES!$A$2:$A$366,"&lt;="&amp;$A$3)</f>
        <v>0</v>
      </c>
      <c r="AI19" s="11">
        <f ca="1">COUNTIFS(INDIRECT("DONNEES!"&amp;LEFT(ADDRESS(1,ROW()-3,4),1)&amp;"2:"&amp;LEFT(ADDRESS(1,ROW()-3,4),1)&amp;"366"),AI$4,DONNEES!$A$2:$A$366,"&lt;="&amp;$A$3)</f>
        <v>0</v>
      </c>
      <c r="AJ19" s="11">
        <f ca="1">COUNTIFS(INDIRECT("DONNEES!"&amp;LEFT(ADDRESS(1,ROW()-3,4),1)&amp;"2:"&amp;LEFT(ADDRESS(1,ROW()-3,4),1)&amp;"366"),AJ$4,DONNEES!$A$2:$A$366,"&lt;="&amp;$A$3)</f>
        <v>0</v>
      </c>
      <c r="AK19" s="11">
        <f ca="1">COUNTIFS(INDIRECT("DONNEES!"&amp;LEFT(ADDRESS(1,ROW()-3,4),1)&amp;"2:"&amp;LEFT(ADDRESS(1,ROW()-3,4),1)&amp;"366"),AK$4,DONNEES!$A$2:$A$366,"&lt;="&amp;$A$3)</f>
        <v>0</v>
      </c>
      <c r="AL19" s="16">
        <f>COUNTIFS(DONNEES!$P$2:$P$123,Récapitulatif!AL$4,DONNEES!$A$2:$A$123,"&lt;="&amp;$A$3)</f>
        <v>0</v>
      </c>
      <c r="AM19" s="18">
        <f t="shared" ca="1" si="3"/>
        <v>0</v>
      </c>
      <c r="AN19" s="18">
        <f t="shared" ca="1" si="4"/>
        <v>0</v>
      </c>
      <c r="AO19" s="18">
        <f t="shared" ca="1" si="5"/>
        <v>0</v>
      </c>
      <c r="AP19" s="16">
        <f>COUNTIFS(DONNEES!$P$2:$P$123,Récapitulatif!AP$4,DONNEES!$A$2:$A$123,"&lt;="&amp;$A$3)</f>
        <v>0</v>
      </c>
      <c r="AQ19" s="18">
        <f t="shared" ca="1" si="2"/>
        <v>0</v>
      </c>
    </row>
    <row r="20" spans="1:43">
      <c r="A20" s="14" t="s">
        <v>88</v>
      </c>
      <c r="B20" s="11">
        <f ca="1">COUNTIFS(INDIRECT("DONNEES!"&amp;LEFT(ADDRESS(1,ROW()-3,4),1)&amp;"2:"&amp;LEFT(ADDRESS(1,ROW()-3,4),1)&amp;"366"),B$4,DONNEES!$A$2:$A$366,"&lt;="&amp;$A$3)</f>
        <v>5</v>
      </c>
      <c r="C20" s="11">
        <f ca="1">COUNTIFS(INDIRECT("DONNEES!"&amp;LEFT(ADDRESS(1,ROW()-3,4),1)&amp;"2:"&amp;LEFT(ADDRESS(1,ROW()-3,4),1)&amp;"366"),C$4,DONNEES!$A$2:$A$366,"&lt;="&amp;$A$3)</f>
        <v>0</v>
      </c>
      <c r="D20" s="11">
        <f ca="1">COUNTIFS(INDIRECT("DONNEES!"&amp;LEFT(ADDRESS(1,ROW()-3,4),1)&amp;"2:"&amp;LEFT(ADDRESS(1,ROW()-3,4),1)&amp;"366"),D$4,DONNEES!$A$2:$A$366,"&lt;="&amp;$A$3)</f>
        <v>1</v>
      </c>
      <c r="E20" s="11">
        <f ca="1">COUNTIFS(INDIRECT("DONNEES!"&amp;LEFT(ADDRESS(1,ROW()-3,4),1)&amp;"2:"&amp;LEFT(ADDRESS(1,ROW()-3,4),1)&amp;"366"),E$4,DONNEES!$A$2:$A$366,"&lt;="&amp;$A$3)</f>
        <v>0</v>
      </c>
      <c r="F20" s="11">
        <f ca="1">COUNTIFS(INDIRECT("DONNEES!"&amp;LEFT(ADDRESS(1,ROW()-3,4),1)&amp;"2:"&amp;LEFT(ADDRESS(1,ROW()-3,4),1)&amp;"366"),F$4,DONNEES!$A$2:$A$366,"&lt;="&amp;$A$3)</f>
        <v>2</v>
      </c>
      <c r="G20" s="11">
        <f ca="1">COUNTIFS(INDIRECT("DONNEES!"&amp;LEFT(ADDRESS(1,ROW()-3,4),1)&amp;"2:"&amp;LEFT(ADDRESS(1,ROW()-3,4),1)&amp;"366"),G$4,DONNEES!$A$2:$A$366,"&lt;="&amp;$A$3)</f>
        <v>0</v>
      </c>
      <c r="H20" s="11">
        <f ca="1">COUNTIFS(INDIRECT("DONNEES!"&amp;LEFT(ADDRESS(1,ROW()-3,4),1)&amp;"2:"&amp;LEFT(ADDRESS(1,ROW()-3,4),1)&amp;"366"),H$4,DONNEES!$A$2:$A$366,"&lt;="&amp;$A$3)</f>
        <v>0</v>
      </c>
      <c r="I20" s="11">
        <f ca="1">COUNTIFS(INDIRECT("DONNEES!"&amp;LEFT(ADDRESS(1,ROW()-3,4),1)&amp;"2:"&amp;LEFT(ADDRESS(1,ROW()-3,4),1)&amp;"366"),I$4,DONNEES!$A$2:$A$366,"&lt;="&amp;$A$3)</f>
        <v>0</v>
      </c>
      <c r="J20" s="11">
        <f ca="1">COUNTIFS(INDIRECT("DONNEES!"&amp;LEFT(ADDRESS(1,ROW()-3,4),1)&amp;"2:"&amp;LEFT(ADDRESS(1,ROW()-3,4),1)&amp;"366"),J$4,DONNEES!$A$2:$A$366,"&lt;="&amp;$A$3)</f>
        <v>2</v>
      </c>
      <c r="K20" s="11">
        <f ca="1">COUNTIFS(INDIRECT("DONNEES!"&amp;LEFT(ADDRESS(1,ROW()-3,4),1)&amp;"2:"&amp;LEFT(ADDRESS(1,ROW()-3,4),1)&amp;"366"),K$4,DONNEES!$A$2:$A$366,"&lt;="&amp;$A$3)</f>
        <v>3</v>
      </c>
      <c r="L20" s="11">
        <f ca="1">COUNTIFS(INDIRECT("DONNEES!"&amp;LEFT(ADDRESS(1,ROW()-3,4),1)&amp;"2:"&amp;LEFT(ADDRESS(1,ROW()-3,4),1)&amp;"366"),L$4,DONNEES!$A$2:$A$366,"&lt;="&amp;$A$3)</f>
        <v>4</v>
      </c>
      <c r="M20" s="11">
        <f ca="1">COUNTIFS(INDIRECT("DONNEES!"&amp;LEFT(ADDRESS(1,ROW()-3,4),1)&amp;"2:"&amp;LEFT(ADDRESS(1,ROW()-3,4),1)&amp;"366"),M$4,DONNEES!$A$2:$A$366,"&lt;="&amp;$A$3)</f>
        <v>0</v>
      </c>
      <c r="N20" s="11">
        <f ca="1">COUNTIFS(INDIRECT("DONNEES!"&amp;LEFT(ADDRESS(1,ROW()-3,4),1)&amp;"2:"&amp;LEFT(ADDRESS(1,ROW()-3,4),1)&amp;"366"),N$4,DONNEES!$A$2:$A$366,"&lt;="&amp;$A$3)</f>
        <v>0</v>
      </c>
      <c r="O20" s="11">
        <f ca="1">COUNTIFS(INDIRECT("DONNEES!"&amp;LEFT(ADDRESS(1,ROW()-3,4),1)&amp;"2:"&amp;LEFT(ADDRESS(1,ROW()-3,4),1)&amp;"366"),O$4,DONNEES!$A$2:$A$366,"&lt;="&amp;$A$3)</f>
        <v>0</v>
      </c>
      <c r="P20" s="11">
        <f ca="1">COUNTIFS(INDIRECT("DONNEES!"&amp;LEFT(ADDRESS(1,ROW()-3,4),1)&amp;"2:"&amp;LEFT(ADDRESS(1,ROW()-3,4),1)&amp;"366"),P$4,DONNEES!$A$2:$A$366,"&lt;="&amp;$A$3)</f>
        <v>0</v>
      </c>
      <c r="Q20" s="16">
        <f>COUNTIFS(DONNEES!$Q$2:$Q$366,Récapitulatif!Q$4,DONNEES!$A$2:$A$366,"&lt;="&amp;$A$3)</f>
        <v>0</v>
      </c>
      <c r="R20" s="11">
        <f ca="1">COUNTIFS(INDIRECT("DONNEES!"&amp;LEFT(ADDRESS(1,ROW()-3,4),1)&amp;"2:"&amp;LEFT(ADDRESS(1,ROW()-3,4),1)&amp;"366"),R$4,DONNEES!$A$2:$A$366,"&lt;="&amp;$A$3)</f>
        <v>0</v>
      </c>
      <c r="S20" s="11">
        <f ca="1">COUNTIFS(INDIRECT("DONNEES!"&amp;LEFT(ADDRESS(1,ROW()-3,4),1)&amp;"2:"&amp;LEFT(ADDRESS(1,ROW()-3,4),1)&amp;"366"),S$4,DONNEES!$A$2:$A$366,"&lt;="&amp;$A$3)</f>
        <v>0</v>
      </c>
      <c r="T20" s="11">
        <f ca="1">COUNTIFS(INDIRECT("DONNEES!"&amp;LEFT(ADDRESS(1,ROW()-3,4),1)&amp;"2:"&amp;LEFT(ADDRESS(1,ROW()-3,4),1)&amp;"366"),T$4,DONNEES!$A$2:$A$366,"&lt;="&amp;$A$3)+U20</f>
        <v>27</v>
      </c>
      <c r="U20" s="11">
        <f ca="1">COUNTIFS(INDIRECT("DONNEES!"&amp;LEFT(ADDRESS(1,ROW()-3,4),1)&amp;"2:"&amp;LEFT(ADDRESS(1,ROW()-3,4),1)&amp;"366"),U$4,DONNEES!$A$2:$A$366,"&lt;="&amp;$A$3)</f>
        <v>3</v>
      </c>
      <c r="V20" s="11">
        <f ca="1">COUNTIFS(INDIRECT("DONNEES!"&amp;LEFT(ADDRESS(1,ROW()-3,4),1)&amp;"2:"&amp;LEFT(ADDRESS(1,ROW()-3,4),1)&amp;"366"),V$4,DONNEES!$A$2:$A$366,"&lt;="&amp;$A$3)</f>
        <v>5</v>
      </c>
      <c r="W20" s="11">
        <f ca="1">COUNTIFS(INDIRECT("DONNEES!"&amp;LEFT(ADDRESS(1,ROW()-3,4),1)&amp;"2:"&amp;LEFT(ADDRESS(1,ROW()-3,4),1)&amp;"366"),W$4,DONNEES!$A$2:$A$366,"&lt;="&amp;$A$3)</f>
        <v>0</v>
      </c>
      <c r="X20" s="11">
        <f ca="1">COUNTIFS(INDIRECT("DONNEES!"&amp;LEFT(ADDRESS(1,ROW()-3,4),1)&amp;"2:"&amp;LEFT(ADDRESS(1,ROW()-3,4),1)&amp;"366"),X$4,DONNEES!$A$2:$A$366,"&lt;="&amp;$A$3)</f>
        <v>2</v>
      </c>
      <c r="Y20" s="11">
        <f ca="1">COUNTIFS(INDIRECT("DONNEES!"&amp;LEFT(ADDRESS(1,ROW()-3,4),1)&amp;"2:"&amp;LEFT(ADDRESS(1,ROW()-3,4),1)&amp;"366"),Y$4,DONNEES!$A$2:$A$366,"&lt;="&amp;$A$3)</f>
        <v>0</v>
      </c>
      <c r="Z20" s="11">
        <f ca="1">COUNTIFS(INDIRECT("DONNEES!"&amp;LEFT(ADDRESS(1,ROW()-3,4),1)&amp;"2:"&amp;LEFT(ADDRESS(1,ROW()-3,4),1)&amp;"366"),Z$4,DONNEES!$A$2:$A$366,"&lt;="&amp;$A$3)</f>
        <v>0</v>
      </c>
      <c r="AA20" s="11">
        <f ca="1">COUNTIFS(INDIRECT("DONNEES!"&amp;LEFT(ADDRESS(1,ROW()-3,4),1)&amp;"2:"&amp;LEFT(ADDRESS(1,ROW()-3,4),1)&amp;"366"),AA$4,DONNEES!$A$2:$A$366,"&lt;="&amp;$A$3)</f>
        <v>2</v>
      </c>
      <c r="AB20" s="11">
        <f ca="1">COUNTIFS(INDIRECT("DONNEES!"&amp;LEFT(ADDRESS(1,ROW()-3,4),1)&amp;"2:"&amp;LEFT(ADDRESS(1,ROW()-3,4),1)&amp;"366"),AB$4,DONNEES!$A$2:$A$366,"&lt;="&amp;$A$3)</f>
        <v>1</v>
      </c>
      <c r="AC20" s="11">
        <f ca="1">COUNTIFS(INDIRECT("DONNEES!"&amp;LEFT(ADDRESS(1,ROW()-3,4),1)&amp;"2:"&amp;LEFT(ADDRESS(1,ROW()-3,4),1)&amp;"366"),AC$4,DONNEES!$A$2:$A$366,"&lt;="&amp;$A$3)</f>
        <v>1</v>
      </c>
      <c r="AD20" s="11">
        <f ca="1">COUNTIFS(INDIRECT("DONNEES!"&amp;LEFT(ADDRESS(1,ROW()-3,4),1)&amp;"2:"&amp;LEFT(ADDRESS(1,ROW()-3,4),1)&amp;"366"),AD$4,DONNEES!$A$2:$A$366,"&lt;="&amp;$A$3)</f>
        <v>0</v>
      </c>
      <c r="AE20" s="11">
        <f ca="1">COUNTIFS(INDIRECT("DONNEES!"&amp;LEFT(ADDRESS(1,ROW()-3,4),1)&amp;"2:"&amp;LEFT(ADDRESS(1,ROW()-3,4),1)&amp;"366"),AE$4,DONNEES!$A$2:$A$366,"&lt;="&amp;$A$3)</f>
        <v>1</v>
      </c>
      <c r="AF20" s="11">
        <f ca="1">COUNTIFS(INDIRECT("DONNEES!"&amp;LEFT(ADDRESS(1,ROW()-3,4),1)&amp;"2:"&amp;LEFT(ADDRESS(1,ROW()-3,4),1)&amp;"366"),AF$4,DONNEES!$A$2:$A$366,"&lt;="&amp;$A$3)</f>
        <v>1</v>
      </c>
      <c r="AG20" s="16">
        <f>COUNTIFS(DONNEES!$Q$2:$Q$366,Récapitulatif!AG$4,DONNEES!$A$2:$A$366,"&lt;="&amp;$A$3)</f>
        <v>0</v>
      </c>
      <c r="AH20" s="11">
        <f ca="1">COUNTIFS(INDIRECT("DONNEES!"&amp;LEFT(ADDRESS(1,ROW()-3,4),1)&amp;"2:"&amp;LEFT(ADDRESS(1,ROW()-3,4),1)&amp;"366"),AH$4,DONNEES!$A$2:$A$366,"&lt;="&amp;$A$3)</f>
        <v>0</v>
      </c>
      <c r="AI20" s="11">
        <f ca="1">COUNTIFS(INDIRECT("DONNEES!"&amp;LEFT(ADDRESS(1,ROW()-3,4),1)&amp;"2:"&amp;LEFT(ADDRESS(1,ROW()-3,4),1)&amp;"366"),AI$4,DONNEES!$A$2:$A$366,"&lt;="&amp;$A$3)</f>
        <v>0</v>
      </c>
      <c r="AJ20" s="11">
        <f ca="1">COUNTIFS(INDIRECT("DONNEES!"&amp;LEFT(ADDRESS(1,ROW()-3,4),1)&amp;"2:"&amp;LEFT(ADDRESS(1,ROW()-3,4),1)&amp;"366"),AJ$4,DONNEES!$A$2:$A$366,"&lt;="&amp;$A$3)</f>
        <v>0</v>
      </c>
      <c r="AK20" s="11">
        <f ca="1">COUNTIFS(INDIRECT("DONNEES!"&amp;LEFT(ADDRESS(1,ROW()-3,4),1)&amp;"2:"&amp;LEFT(ADDRESS(1,ROW()-3,4),1)&amp;"366"),AK$4,DONNEES!$A$2:$A$366,"&lt;="&amp;$A$3)</f>
        <v>0</v>
      </c>
      <c r="AL20" s="16">
        <f>COUNTIFS(DONNEES!$Q$2:$Q$123,Récapitulatif!AL$4,DONNEES!$A$2:$A$123,"&lt;="&amp;$A$3)</f>
        <v>0</v>
      </c>
      <c r="AM20" s="18">
        <f t="shared" ca="1" si="3"/>
        <v>17</v>
      </c>
      <c r="AN20" s="18">
        <f t="shared" ca="1" si="4"/>
        <v>41</v>
      </c>
      <c r="AO20" s="18">
        <f t="shared" ca="1" si="5"/>
        <v>0</v>
      </c>
      <c r="AP20" s="16">
        <f>COUNTIFS(DONNEES!$Q$2:$Q$123,Récapitulatif!AP$4,DONNEES!$A$2:$A$123,"&lt;="&amp;$A$3)</f>
        <v>0</v>
      </c>
      <c r="AQ20" s="18">
        <f t="shared" ca="1" si="2"/>
        <v>58</v>
      </c>
    </row>
    <row r="21" spans="1:43">
      <c r="A21" s="14" t="s">
        <v>87</v>
      </c>
      <c r="B21" s="11">
        <f ca="1">COUNTIFS(INDIRECT("DONNEES!"&amp;LEFT(ADDRESS(1,ROW()-3,4),1)&amp;"2:"&amp;LEFT(ADDRESS(1,ROW()-3,4),1)&amp;"366"),B$4,DONNEES!$A$2:$A$366,"&lt;="&amp;$A$3)</f>
        <v>0</v>
      </c>
      <c r="C21" s="11">
        <f ca="1">COUNTIFS(INDIRECT("DONNEES!"&amp;LEFT(ADDRESS(1,ROW()-3,4),1)&amp;"2:"&amp;LEFT(ADDRESS(1,ROW()-3,4),1)&amp;"366"),C$4,DONNEES!$A$2:$A$366,"&lt;="&amp;$A$3)</f>
        <v>0</v>
      </c>
      <c r="D21" s="11">
        <f ca="1">COUNTIFS(INDIRECT("DONNEES!"&amp;LEFT(ADDRESS(1,ROW()-3,4),1)&amp;"2:"&amp;LEFT(ADDRESS(1,ROW()-3,4),1)&amp;"366"),D$4,DONNEES!$A$2:$A$366,"&lt;="&amp;$A$3)</f>
        <v>0</v>
      </c>
      <c r="E21" s="11">
        <f ca="1">COUNTIFS(INDIRECT("DONNEES!"&amp;LEFT(ADDRESS(1,ROW()-3,4),1)&amp;"2:"&amp;LEFT(ADDRESS(1,ROW()-3,4),1)&amp;"366"),E$4,DONNEES!$A$2:$A$366,"&lt;="&amp;$A$3)</f>
        <v>0</v>
      </c>
      <c r="F21" s="11">
        <f ca="1">COUNTIFS(INDIRECT("DONNEES!"&amp;LEFT(ADDRESS(1,ROW()-3,4),1)&amp;"2:"&amp;LEFT(ADDRESS(1,ROW()-3,4),1)&amp;"366"),F$4,DONNEES!$A$2:$A$366,"&lt;="&amp;$A$3)</f>
        <v>0</v>
      </c>
      <c r="G21" s="11">
        <f ca="1">COUNTIFS(INDIRECT("DONNEES!"&amp;LEFT(ADDRESS(1,ROW()-3,4),1)&amp;"2:"&amp;LEFT(ADDRESS(1,ROW()-3,4),1)&amp;"366"),G$4,DONNEES!$A$2:$A$366,"&lt;="&amp;$A$3)</f>
        <v>0</v>
      </c>
      <c r="H21" s="11">
        <f ca="1">COUNTIFS(INDIRECT("DONNEES!"&amp;LEFT(ADDRESS(1,ROW()-3,4),1)&amp;"2:"&amp;LEFT(ADDRESS(1,ROW()-3,4),1)&amp;"366"),H$4,DONNEES!$A$2:$A$366,"&lt;="&amp;$A$3)</f>
        <v>0</v>
      </c>
      <c r="I21" s="11">
        <f ca="1">COUNTIFS(INDIRECT("DONNEES!"&amp;LEFT(ADDRESS(1,ROW()-3,4),1)&amp;"2:"&amp;LEFT(ADDRESS(1,ROW()-3,4),1)&amp;"366"),I$4,DONNEES!$A$2:$A$366,"&lt;="&amp;$A$3)</f>
        <v>0</v>
      </c>
      <c r="J21" s="11">
        <f ca="1">COUNTIFS(INDIRECT("DONNEES!"&amp;LEFT(ADDRESS(1,ROW()-3,4),1)&amp;"2:"&amp;LEFT(ADDRESS(1,ROW()-3,4),1)&amp;"366"),J$4,DONNEES!$A$2:$A$366,"&lt;="&amp;$A$3)</f>
        <v>0</v>
      </c>
      <c r="K21" s="11">
        <f ca="1">COUNTIFS(INDIRECT("DONNEES!"&amp;LEFT(ADDRESS(1,ROW()-3,4),1)&amp;"2:"&amp;LEFT(ADDRESS(1,ROW()-3,4),1)&amp;"366"),K$4,DONNEES!$A$2:$A$366,"&lt;="&amp;$A$3)</f>
        <v>0</v>
      </c>
      <c r="L21" s="11">
        <f ca="1">COUNTIFS(INDIRECT("DONNEES!"&amp;LEFT(ADDRESS(1,ROW()-3,4),1)&amp;"2:"&amp;LEFT(ADDRESS(1,ROW()-3,4),1)&amp;"366"),L$4,DONNEES!$A$2:$A$366,"&lt;="&amp;$A$3)</f>
        <v>0</v>
      </c>
      <c r="M21" s="11">
        <f ca="1">COUNTIFS(INDIRECT("DONNEES!"&amp;LEFT(ADDRESS(1,ROW()-3,4),1)&amp;"2:"&amp;LEFT(ADDRESS(1,ROW()-3,4),1)&amp;"366"),M$4,DONNEES!$A$2:$A$366,"&lt;="&amp;$A$3)</f>
        <v>0</v>
      </c>
      <c r="N21" s="11">
        <f ca="1">COUNTIFS(INDIRECT("DONNEES!"&amp;LEFT(ADDRESS(1,ROW()-3,4),1)&amp;"2:"&amp;LEFT(ADDRESS(1,ROW()-3,4),1)&amp;"366"),N$4,DONNEES!$A$2:$A$366,"&lt;="&amp;$A$3)</f>
        <v>0</v>
      </c>
      <c r="O21" s="11">
        <f ca="1">COUNTIFS(INDIRECT("DONNEES!"&amp;LEFT(ADDRESS(1,ROW()-3,4),1)&amp;"2:"&amp;LEFT(ADDRESS(1,ROW()-3,4),1)&amp;"366"),O$4,DONNEES!$A$2:$A$366,"&lt;="&amp;$A$3)</f>
        <v>0</v>
      </c>
      <c r="P21" s="11">
        <f ca="1">COUNTIFS(INDIRECT("DONNEES!"&amp;LEFT(ADDRESS(1,ROW()-3,4),1)&amp;"2:"&amp;LEFT(ADDRESS(1,ROW()-3,4),1)&amp;"366"),P$4,DONNEES!$A$2:$A$366,"&lt;="&amp;$A$3)</f>
        <v>0</v>
      </c>
      <c r="Q21" s="16">
        <f>COUNTIFS(DONNEES!$R$2:$R$366,Récapitulatif!Q$4,DONNEES!$A$2:$A$366,"&lt;="&amp;$A$3)</f>
        <v>0</v>
      </c>
      <c r="R21" s="11">
        <f ca="1">COUNTIFS(INDIRECT("DONNEES!"&amp;LEFT(ADDRESS(1,ROW()-3,4),1)&amp;"2:"&amp;LEFT(ADDRESS(1,ROW()-3,4),1)&amp;"366"),R$4,DONNEES!$A$2:$A$366,"&lt;="&amp;$A$3)</f>
        <v>0</v>
      </c>
      <c r="S21" s="11">
        <f ca="1">COUNTIFS(INDIRECT("DONNEES!"&amp;LEFT(ADDRESS(1,ROW()-3,4),1)&amp;"2:"&amp;LEFT(ADDRESS(1,ROW()-3,4),1)&amp;"366"),S$4,DONNEES!$A$2:$A$366,"&lt;="&amp;$A$3)</f>
        <v>0</v>
      </c>
      <c r="T21" s="11">
        <f ca="1">COUNTIFS(INDIRECT("DONNEES!"&amp;LEFT(ADDRESS(1,ROW()-3,4),1)&amp;"2:"&amp;LEFT(ADDRESS(1,ROW()-3,4),1)&amp;"366"),T$4,DONNEES!$A$2:$A$366,"&lt;="&amp;$A$3)+U21</f>
        <v>0</v>
      </c>
      <c r="U21" s="11">
        <f ca="1">COUNTIFS(INDIRECT("DONNEES!"&amp;LEFT(ADDRESS(1,ROW()-3,4),1)&amp;"2:"&amp;LEFT(ADDRESS(1,ROW()-3,4),1)&amp;"366"),U$4,DONNEES!$A$2:$A$366,"&lt;="&amp;$A$3)</f>
        <v>0</v>
      </c>
      <c r="V21" s="11">
        <f ca="1">COUNTIFS(INDIRECT("DONNEES!"&amp;LEFT(ADDRESS(1,ROW()-3,4),1)&amp;"2:"&amp;LEFT(ADDRESS(1,ROW()-3,4),1)&amp;"366"),V$4,DONNEES!$A$2:$A$366,"&lt;="&amp;$A$3)</f>
        <v>0</v>
      </c>
      <c r="W21" s="11">
        <f ca="1">COUNTIFS(INDIRECT("DONNEES!"&amp;LEFT(ADDRESS(1,ROW()-3,4),1)&amp;"2:"&amp;LEFT(ADDRESS(1,ROW()-3,4),1)&amp;"366"),W$4,DONNEES!$A$2:$A$366,"&lt;="&amp;$A$3)</f>
        <v>0</v>
      </c>
      <c r="X21" s="11">
        <f ca="1">COUNTIFS(INDIRECT("DONNEES!"&amp;LEFT(ADDRESS(1,ROW()-3,4),1)&amp;"2:"&amp;LEFT(ADDRESS(1,ROW()-3,4),1)&amp;"366"),X$4,DONNEES!$A$2:$A$366,"&lt;="&amp;$A$3)</f>
        <v>0</v>
      </c>
      <c r="Y21" s="11">
        <f ca="1">COUNTIFS(INDIRECT("DONNEES!"&amp;LEFT(ADDRESS(1,ROW()-3,4),1)&amp;"2:"&amp;LEFT(ADDRESS(1,ROW()-3,4),1)&amp;"366"),Y$4,DONNEES!$A$2:$A$366,"&lt;="&amp;$A$3)</f>
        <v>0</v>
      </c>
      <c r="Z21" s="11">
        <f ca="1">COUNTIFS(INDIRECT("DONNEES!"&amp;LEFT(ADDRESS(1,ROW()-3,4),1)&amp;"2:"&amp;LEFT(ADDRESS(1,ROW()-3,4),1)&amp;"366"),Z$4,DONNEES!$A$2:$A$366,"&lt;="&amp;$A$3)</f>
        <v>0</v>
      </c>
      <c r="AA21" s="11">
        <f ca="1">COUNTIFS(INDIRECT("DONNEES!"&amp;LEFT(ADDRESS(1,ROW()-3,4),1)&amp;"2:"&amp;LEFT(ADDRESS(1,ROW()-3,4),1)&amp;"366"),AA$4,DONNEES!$A$2:$A$366,"&lt;="&amp;$A$3)</f>
        <v>0</v>
      </c>
      <c r="AB21" s="11">
        <f ca="1">COUNTIFS(INDIRECT("DONNEES!"&amp;LEFT(ADDRESS(1,ROW()-3,4),1)&amp;"2:"&amp;LEFT(ADDRESS(1,ROW()-3,4),1)&amp;"366"),AB$4,DONNEES!$A$2:$A$366,"&lt;="&amp;$A$3)</f>
        <v>0</v>
      </c>
      <c r="AC21" s="11">
        <f ca="1">COUNTIFS(INDIRECT("DONNEES!"&amp;LEFT(ADDRESS(1,ROW()-3,4),1)&amp;"2:"&amp;LEFT(ADDRESS(1,ROW()-3,4),1)&amp;"366"),AC$4,DONNEES!$A$2:$A$366,"&lt;="&amp;$A$3)</f>
        <v>0</v>
      </c>
      <c r="AD21" s="11">
        <f ca="1">COUNTIFS(INDIRECT("DONNEES!"&amp;LEFT(ADDRESS(1,ROW()-3,4),1)&amp;"2:"&amp;LEFT(ADDRESS(1,ROW()-3,4),1)&amp;"366"),AD$4,DONNEES!$A$2:$A$366,"&lt;="&amp;$A$3)</f>
        <v>0</v>
      </c>
      <c r="AE21" s="11">
        <f ca="1">COUNTIFS(INDIRECT("DONNEES!"&amp;LEFT(ADDRESS(1,ROW()-3,4),1)&amp;"2:"&amp;LEFT(ADDRESS(1,ROW()-3,4),1)&amp;"366"),AE$4,DONNEES!$A$2:$A$366,"&lt;="&amp;$A$3)</f>
        <v>0</v>
      </c>
      <c r="AF21" s="11">
        <f ca="1">COUNTIFS(INDIRECT("DONNEES!"&amp;LEFT(ADDRESS(1,ROW()-3,4),1)&amp;"2:"&amp;LEFT(ADDRESS(1,ROW()-3,4),1)&amp;"366"),AF$4,DONNEES!$A$2:$A$366,"&lt;="&amp;$A$3)</f>
        <v>0</v>
      </c>
      <c r="AG21" s="16">
        <f>COUNTIFS(DONNEES!$R$2:$R$366,Récapitulatif!AG$4,DONNEES!$A$2:$A$366,"&lt;="&amp;$A$3)</f>
        <v>0</v>
      </c>
      <c r="AH21" s="11">
        <f ca="1">COUNTIFS(INDIRECT("DONNEES!"&amp;LEFT(ADDRESS(1,ROW()-3,4),1)&amp;"2:"&amp;LEFT(ADDRESS(1,ROW()-3,4),1)&amp;"366"),AH$4,DONNEES!$A$2:$A$366,"&lt;="&amp;$A$3)</f>
        <v>0</v>
      </c>
      <c r="AI21" s="11">
        <f ca="1">COUNTIFS(INDIRECT("DONNEES!"&amp;LEFT(ADDRESS(1,ROW()-3,4),1)&amp;"2:"&amp;LEFT(ADDRESS(1,ROW()-3,4),1)&amp;"366"),AI$4,DONNEES!$A$2:$A$366,"&lt;="&amp;$A$3)</f>
        <v>0</v>
      </c>
      <c r="AJ21" s="11">
        <f ca="1">COUNTIFS(INDIRECT("DONNEES!"&amp;LEFT(ADDRESS(1,ROW()-3,4),1)&amp;"2:"&amp;LEFT(ADDRESS(1,ROW()-3,4),1)&amp;"366"),AJ$4,DONNEES!$A$2:$A$366,"&lt;="&amp;$A$3)</f>
        <v>0</v>
      </c>
      <c r="AK21" s="11">
        <f ca="1">COUNTIFS(INDIRECT("DONNEES!"&amp;LEFT(ADDRESS(1,ROW()-3,4),1)&amp;"2:"&amp;LEFT(ADDRESS(1,ROW()-3,4),1)&amp;"366"),AK$4,DONNEES!$A$2:$A$366,"&lt;="&amp;$A$3)</f>
        <v>0</v>
      </c>
      <c r="AL21" s="16">
        <f>COUNTIFS(DONNEES!$R$2:$R$123,Récapitulatif!AL$4,DONNEES!$A$2:$A$123,"&lt;="&amp;$A$3)</f>
        <v>0</v>
      </c>
      <c r="AM21" s="18">
        <f t="shared" ca="1" si="3"/>
        <v>0</v>
      </c>
      <c r="AN21" s="18">
        <f t="shared" ca="1" si="4"/>
        <v>0</v>
      </c>
      <c r="AO21" s="18">
        <f t="shared" ca="1" si="5"/>
        <v>0</v>
      </c>
      <c r="AP21" s="16">
        <f>COUNTIFS(DONNEES!$R$2:$R$123,Récapitulatif!AP$4,DONNEES!$A$2:$A$123,"&lt;="&amp;$A$3)</f>
        <v>0</v>
      </c>
      <c r="AQ21" s="18">
        <f t="shared" ca="1" si="2"/>
        <v>0</v>
      </c>
    </row>
    <row r="22" spans="1:43">
      <c r="A22" s="14" t="s">
        <v>86</v>
      </c>
      <c r="B22" s="11">
        <f ca="1">COUNTIFS(INDIRECT("DONNEES!"&amp;LEFT(ADDRESS(1,ROW()-3,4),1)&amp;"2:"&amp;LEFT(ADDRESS(1,ROW()-3,4),1)&amp;"366"),B$4,DONNEES!$A$2:$A$366,"&lt;="&amp;$A$3)</f>
        <v>0</v>
      </c>
      <c r="C22" s="11">
        <f ca="1">COUNTIFS(INDIRECT("DONNEES!"&amp;LEFT(ADDRESS(1,ROW()-3,4),1)&amp;"2:"&amp;LEFT(ADDRESS(1,ROW()-3,4),1)&amp;"366"),C$4,DONNEES!$A$2:$A$366,"&lt;="&amp;$A$3)</f>
        <v>0</v>
      </c>
      <c r="D22" s="11">
        <f ca="1">COUNTIFS(INDIRECT("DONNEES!"&amp;LEFT(ADDRESS(1,ROW()-3,4),1)&amp;"2:"&amp;LEFT(ADDRESS(1,ROW()-3,4),1)&amp;"366"),D$4,DONNEES!$A$2:$A$366,"&lt;="&amp;$A$3)</f>
        <v>0</v>
      </c>
      <c r="E22" s="11">
        <f ca="1">COUNTIFS(INDIRECT("DONNEES!"&amp;LEFT(ADDRESS(1,ROW()-3,4),1)&amp;"2:"&amp;LEFT(ADDRESS(1,ROW()-3,4),1)&amp;"366"),E$4,DONNEES!$A$2:$A$366,"&lt;="&amp;$A$3)</f>
        <v>0</v>
      </c>
      <c r="F22" s="11">
        <f ca="1">COUNTIFS(INDIRECT("DONNEES!"&amp;LEFT(ADDRESS(1,ROW()-3,4),1)&amp;"2:"&amp;LEFT(ADDRESS(1,ROW()-3,4),1)&amp;"366"),F$4,DONNEES!$A$2:$A$366,"&lt;="&amp;$A$3)</f>
        <v>0</v>
      </c>
      <c r="G22" s="11">
        <f ca="1">COUNTIFS(INDIRECT("DONNEES!"&amp;LEFT(ADDRESS(1,ROW()-3,4),1)&amp;"2:"&amp;LEFT(ADDRESS(1,ROW()-3,4),1)&amp;"366"),G$4,DONNEES!$A$2:$A$366,"&lt;="&amp;$A$3)</f>
        <v>0</v>
      </c>
      <c r="H22" s="11">
        <f ca="1">COUNTIFS(INDIRECT("DONNEES!"&amp;LEFT(ADDRESS(1,ROW()-3,4),1)&amp;"2:"&amp;LEFT(ADDRESS(1,ROW()-3,4),1)&amp;"366"),H$4,DONNEES!$A$2:$A$366,"&lt;="&amp;$A$3)</f>
        <v>0</v>
      </c>
      <c r="I22" s="11">
        <f ca="1">COUNTIFS(INDIRECT("DONNEES!"&amp;LEFT(ADDRESS(1,ROW()-3,4),1)&amp;"2:"&amp;LEFT(ADDRESS(1,ROW()-3,4),1)&amp;"366"),I$4,DONNEES!$A$2:$A$366,"&lt;="&amp;$A$3)</f>
        <v>0</v>
      </c>
      <c r="J22" s="11">
        <f ca="1">COUNTIFS(INDIRECT("DONNEES!"&amp;LEFT(ADDRESS(1,ROW()-3,4),1)&amp;"2:"&amp;LEFT(ADDRESS(1,ROW()-3,4),1)&amp;"366"),J$4,DONNEES!$A$2:$A$366,"&lt;="&amp;$A$3)</f>
        <v>0</v>
      </c>
      <c r="K22" s="11">
        <f ca="1">COUNTIFS(INDIRECT("DONNEES!"&amp;LEFT(ADDRESS(1,ROW()-3,4),1)&amp;"2:"&amp;LEFT(ADDRESS(1,ROW()-3,4),1)&amp;"366"),K$4,DONNEES!$A$2:$A$366,"&lt;="&amp;$A$3)</f>
        <v>0</v>
      </c>
      <c r="L22" s="11">
        <f ca="1">COUNTIFS(INDIRECT("DONNEES!"&amp;LEFT(ADDRESS(1,ROW()-3,4),1)&amp;"2:"&amp;LEFT(ADDRESS(1,ROW()-3,4),1)&amp;"366"),L$4,DONNEES!$A$2:$A$366,"&lt;="&amp;$A$3)</f>
        <v>0</v>
      </c>
      <c r="M22" s="11">
        <f ca="1">COUNTIFS(INDIRECT("DONNEES!"&amp;LEFT(ADDRESS(1,ROW()-3,4),1)&amp;"2:"&amp;LEFT(ADDRESS(1,ROW()-3,4),1)&amp;"366"),M$4,DONNEES!$A$2:$A$366,"&lt;="&amp;$A$3)</f>
        <v>0</v>
      </c>
      <c r="N22" s="11">
        <f ca="1">COUNTIFS(INDIRECT("DONNEES!"&amp;LEFT(ADDRESS(1,ROW()-3,4),1)&amp;"2:"&amp;LEFT(ADDRESS(1,ROW()-3,4),1)&amp;"366"),N$4,DONNEES!$A$2:$A$366,"&lt;="&amp;$A$3)</f>
        <v>0</v>
      </c>
      <c r="O22" s="11">
        <f ca="1">COUNTIFS(INDIRECT("DONNEES!"&amp;LEFT(ADDRESS(1,ROW()-3,4),1)&amp;"2:"&amp;LEFT(ADDRESS(1,ROW()-3,4),1)&amp;"366"),O$4,DONNEES!$A$2:$A$366,"&lt;="&amp;$A$3)</f>
        <v>0</v>
      </c>
      <c r="P22" s="11">
        <f ca="1">COUNTIFS(INDIRECT("DONNEES!"&amp;LEFT(ADDRESS(1,ROW()-3,4),1)&amp;"2:"&amp;LEFT(ADDRESS(1,ROW()-3,4),1)&amp;"366"),P$4,DONNEES!$A$2:$A$366,"&lt;="&amp;$A$3)</f>
        <v>0</v>
      </c>
      <c r="Q22" s="16">
        <f>COUNTIFS(DONNEES!$S$2:$S$366,Récapitulatif!Q$4,DONNEES!$A$2:$A$366,"&lt;="&amp;$A$3)</f>
        <v>0</v>
      </c>
      <c r="R22" s="11">
        <f ca="1">COUNTIFS(INDIRECT("DONNEES!"&amp;LEFT(ADDRESS(1,ROW()-3,4),1)&amp;"2:"&amp;LEFT(ADDRESS(1,ROW()-3,4),1)&amp;"366"),R$4,DONNEES!$A$2:$A$366,"&lt;="&amp;$A$3)</f>
        <v>0</v>
      </c>
      <c r="S22" s="11">
        <f ca="1">COUNTIFS(INDIRECT("DONNEES!"&amp;LEFT(ADDRESS(1,ROW()-3,4),1)&amp;"2:"&amp;LEFT(ADDRESS(1,ROW()-3,4),1)&amp;"366"),S$4,DONNEES!$A$2:$A$366,"&lt;="&amp;$A$3)</f>
        <v>0</v>
      </c>
      <c r="T22" s="11">
        <f ca="1">COUNTIFS(INDIRECT("DONNEES!"&amp;LEFT(ADDRESS(1,ROW()-3,4),1)&amp;"2:"&amp;LEFT(ADDRESS(1,ROW()-3,4),1)&amp;"366"),T$4,DONNEES!$A$2:$A$366,"&lt;="&amp;$A$3)+U22</f>
        <v>0</v>
      </c>
      <c r="U22" s="11">
        <f ca="1">COUNTIFS(INDIRECT("DONNEES!"&amp;LEFT(ADDRESS(1,ROW()-3,4),1)&amp;"2:"&amp;LEFT(ADDRESS(1,ROW()-3,4),1)&amp;"366"),U$4,DONNEES!$A$2:$A$366,"&lt;="&amp;$A$3)</f>
        <v>0</v>
      </c>
      <c r="V22" s="11">
        <f ca="1">COUNTIFS(INDIRECT("DONNEES!"&amp;LEFT(ADDRESS(1,ROW()-3,4),1)&amp;"2:"&amp;LEFT(ADDRESS(1,ROW()-3,4),1)&amp;"366"),V$4,DONNEES!$A$2:$A$366,"&lt;="&amp;$A$3)</f>
        <v>0</v>
      </c>
      <c r="W22" s="11">
        <f ca="1">COUNTIFS(INDIRECT("DONNEES!"&amp;LEFT(ADDRESS(1,ROW()-3,4),1)&amp;"2:"&amp;LEFT(ADDRESS(1,ROW()-3,4),1)&amp;"366"),W$4,DONNEES!$A$2:$A$366,"&lt;="&amp;$A$3)</f>
        <v>0</v>
      </c>
      <c r="X22" s="11">
        <f ca="1">COUNTIFS(INDIRECT("DONNEES!"&amp;LEFT(ADDRESS(1,ROW()-3,4),1)&amp;"2:"&amp;LEFT(ADDRESS(1,ROW()-3,4),1)&amp;"366"),X$4,DONNEES!$A$2:$A$366,"&lt;="&amp;$A$3)</f>
        <v>0</v>
      </c>
      <c r="Y22" s="11">
        <f ca="1">COUNTIFS(INDIRECT("DONNEES!"&amp;LEFT(ADDRESS(1,ROW()-3,4),1)&amp;"2:"&amp;LEFT(ADDRESS(1,ROW()-3,4),1)&amp;"366"),Y$4,DONNEES!$A$2:$A$366,"&lt;="&amp;$A$3)</f>
        <v>0</v>
      </c>
      <c r="Z22" s="11">
        <f ca="1">COUNTIFS(INDIRECT("DONNEES!"&amp;LEFT(ADDRESS(1,ROW()-3,4),1)&amp;"2:"&amp;LEFT(ADDRESS(1,ROW()-3,4),1)&amp;"366"),Z$4,DONNEES!$A$2:$A$366,"&lt;="&amp;$A$3)</f>
        <v>0</v>
      </c>
      <c r="AA22" s="11">
        <f ca="1">COUNTIFS(INDIRECT("DONNEES!"&amp;LEFT(ADDRESS(1,ROW()-3,4),1)&amp;"2:"&amp;LEFT(ADDRESS(1,ROW()-3,4),1)&amp;"366"),AA$4,DONNEES!$A$2:$A$366,"&lt;="&amp;$A$3)</f>
        <v>0</v>
      </c>
      <c r="AB22" s="11">
        <f ca="1">COUNTIFS(INDIRECT("DONNEES!"&amp;LEFT(ADDRESS(1,ROW()-3,4),1)&amp;"2:"&amp;LEFT(ADDRESS(1,ROW()-3,4),1)&amp;"366"),AB$4,DONNEES!$A$2:$A$366,"&lt;="&amp;$A$3)</f>
        <v>0</v>
      </c>
      <c r="AC22" s="11">
        <f ca="1">COUNTIFS(INDIRECT("DONNEES!"&amp;LEFT(ADDRESS(1,ROW()-3,4),1)&amp;"2:"&amp;LEFT(ADDRESS(1,ROW()-3,4),1)&amp;"366"),AC$4,DONNEES!$A$2:$A$366,"&lt;="&amp;$A$3)</f>
        <v>0</v>
      </c>
      <c r="AD22" s="11">
        <f ca="1">COUNTIFS(INDIRECT("DONNEES!"&amp;LEFT(ADDRESS(1,ROW()-3,4),1)&amp;"2:"&amp;LEFT(ADDRESS(1,ROW()-3,4),1)&amp;"366"),AD$4,DONNEES!$A$2:$A$366,"&lt;="&amp;$A$3)</f>
        <v>0</v>
      </c>
      <c r="AE22" s="11">
        <f ca="1">COUNTIFS(INDIRECT("DONNEES!"&amp;LEFT(ADDRESS(1,ROW()-3,4),1)&amp;"2:"&amp;LEFT(ADDRESS(1,ROW()-3,4),1)&amp;"366"),AE$4,DONNEES!$A$2:$A$366,"&lt;="&amp;$A$3)</f>
        <v>0</v>
      </c>
      <c r="AF22" s="11">
        <f ca="1">COUNTIFS(INDIRECT("DONNEES!"&amp;LEFT(ADDRESS(1,ROW()-3,4),1)&amp;"2:"&amp;LEFT(ADDRESS(1,ROW()-3,4),1)&amp;"366"),AF$4,DONNEES!$A$2:$A$366,"&lt;="&amp;$A$3)</f>
        <v>0</v>
      </c>
      <c r="AG22" s="16">
        <f>COUNTIFS(DONNEES!$S$2:$S$366,Récapitulatif!AG$4,DONNEES!$A$2:$A$366,"&lt;="&amp;$A$3)</f>
        <v>0</v>
      </c>
      <c r="AH22" s="11">
        <f ca="1">COUNTIFS(INDIRECT("DONNEES!"&amp;LEFT(ADDRESS(1,ROW()-3,4),1)&amp;"2:"&amp;LEFT(ADDRESS(1,ROW()-3,4),1)&amp;"366"),AH$4,DONNEES!$A$2:$A$366,"&lt;="&amp;$A$3)</f>
        <v>0</v>
      </c>
      <c r="AI22" s="11">
        <f ca="1">COUNTIFS(INDIRECT("DONNEES!"&amp;LEFT(ADDRESS(1,ROW()-3,4),1)&amp;"2:"&amp;LEFT(ADDRESS(1,ROW()-3,4),1)&amp;"366"),AI$4,DONNEES!$A$2:$A$366,"&lt;="&amp;$A$3)</f>
        <v>0</v>
      </c>
      <c r="AJ22" s="11">
        <f ca="1">COUNTIFS(INDIRECT("DONNEES!"&amp;LEFT(ADDRESS(1,ROW()-3,4),1)&amp;"2:"&amp;LEFT(ADDRESS(1,ROW()-3,4),1)&amp;"366"),AJ$4,DONNEES!$A$2:$A$366,"&lt;="&amp;$A$3)</f>
        <v>0</v>
      </c>
      <c r="AK22" s="11">
        <f ca="1">COUNTIFS(INDIRECT("DONNEES!"&amp;LEFT(ADDRESS(1,ROW()-3,4),1)&amp;"2:"&amp;LEFT(ADDRESS(1,ROW()-3,4),1)&amp;"366"),AK$4,DONNEES!$A$2:$A$366,"&lt;="&amp;$A$3)</f>
        <v>0</v>
      </c>
      <c r="AL22" s="16">
        <f>COUNTIFS(DONNEES!$S$2:$S$123,Récapitulatif!AL$4,DONNEES!$A$2:$A$123,"&lt;="&amp;$A$3)</f>
        <v>0</v>
      </c>
      <c r="AM22" s="18">
        <f t="shared" ca="1" si="3"/>
        <v>0</v>
      </c>
      <c r="AN22" s="18">
        <f t="shared" ca="1" si="4"/>
        <v>0</v>
      </c>
      <c r="AO22" s="18">
        <f t="shared" ca="1" si="5"/>
        <v>0</v>
      </c>
      <c r="AP22" s="16">
        <f>COUNTIFS(DONNEES!$S$2:$S$123,Récapitulatif!AP$4,DONNEES!$A$2:$A$123,"&lt;="&amp;$A$3)</f>
        <v>0</v>
      </c>
      <c r="AQ22" s="18">
        <f t="shared" ca="1" si="2"/>
        <v>0</v>
      </c>
    </row>
    <row r="23" spans="1:43">
      <c r="A23" s="14" t="s">
        <v>85</v>
      </c>
      <c r="B23" s="11">
        <f ca="1">COUNTIFS(INDIRECT("DONNEES!"&amp;LEFT(ADDRESS(1,ROW()-3,4),1)&amp;"2:"&amp;LEFT(ADDRESS(1,ROW()-3,4),1)&amp;"366"),B$4,DONNEES!$A$2:$A$366,"&lt;="&amp;$A$3)</f>
        <v>5</v>
      </c>
      <c r="C23" s="11">
        <f ca="1">COUNTIFS(INDIRECT("DONNEES!"&amp;LEFT(ADDRESS(1,ROW()-3,4),1)&amp;"2:"&amp;LEFT(ADDRESS(1,ROW()-3,4),1)&amp;"366"),C$4,DONNEES!$A$2:$A$366,"&lt;="&amp;$A$3)</f>
        <v>1</v>
      </c>
      <c r="D23" s="11">
        <f ca="1">COUNTIFS(INDIRECT("DONNEES!"&amp;LEFT(ADDRESS(1,ROW()-3,4),1)&amp;"2:"&amp;LEFT(ADDRESS(1,ROW()-3,4),1)&amp;"366"),D$4,DONNEES!$A$2:$A$366,"&lt;="&amp;$A$3)</f>
        <v>7</v>
      </c>
      <c r="E23" s="11">
        <f ca="1">COUNTIFS(INDIRECT("DONNEES!"&amp;LEFT(ADDRESS(1,ROW()-3,4),1)&amp;"2:"&amp;LEFT(ADDRESS(1,ROW()-3,4),1)&amp;"366"),E$4,DONNEES!$A$2:$A$366,"&lt;="&amp;$A$3)</f>
        <v>0</v>
      </c>
      <c r="F23" s="11">
        <f ca="1">COUNTIFS(INDIRECT("DONNEES!"&amp;LEFT(ADDRESS(1,ROW()-3,4),1)&amp;"2:"&amp;LEFT(ADDRESS(1,ROW()-3,4),1)&amp;"366"),F$4,DONNEES!$A$2:$A$366,"&lt;="&amp;$A$3)</f>
        <v>2</v>
      </c>
      <c r="G23" s="11">
        <f ca="1">COUNTIFS(INDIRECT("DONNEES!"&amp;LEFT(ADDRESS(1,ROW()-3,4),1)&amp;"2:"&amp;LEFT(ADDRESS(1,ROW()-3,4),1)&amp;"366"),G$4,DONNEES!$A$2:$A$366,"&lt;="&amp;$A$3)</f>
        <v>0</v>
      </c>
      <c r="H23" s="11">
        <f ca="1">COUNTIFS(INDIRECT("DONNEES!"&amp;LEFT(ADDRESS(1,ROW()-3,4),1)&amp;"2:"&amp;LEFT(ADDRESS(1,ROW()-3,4),1)&amp;"366"),H$4,DONNEES!$A$2:$A$366,"&lt;="&amp;$A$3)</f>
        <v>0</v>
      </c>
      <c r="I23" s="11">
        <f ca="1">COUNTIFS(INDIRECT("DONNEES!"&amp;LEFT(ADDRESS(1,ROW()-3,4),1)&amp;"2:"&amp;LEFT(ADDRESS(1,ROW()-3,4),1)&amp;"366"),I$4,DONNEES!$A$2:$A$366,"&lt;="&amp;$A$3)</f>
        <v>0</v>
      </c>
      <c r="J23" s="11">
        <f ca="1">COUNTIFS(INDIRECT("DONNEES!"&amp;LEFT(ADDRESS(1,ROW()-3,4),1)&amp;"2:"&amp;LEFT(ADDRESS(1,ROW()-3,4),1)&amp;"366"),J$4,DONNEES!$A$2:$A$366,"&lt;="&amp;$A$3)</f>
        <v>3</v>
      </c>
      <c r="K23" s="11">
        <f ca="1">COUNTIFS(INDIRECT("DONNEES!"&amp;LEFT(ADDRESS(1,ROW()-3,4),1)&amp;"2:"&amp;LEFT(ADDRESS(1,ROW()-3,4),1)&amp;"366"),K$4,DONNEES!$A$2:$A$366,"&lt;="&amp;$A$3)</f>
        <v>5</v>
      </c>
      <c r="L23" s="11">
        <f ca="1">COUNTIFS(INDIRECT("DONNEES!"&amp;LEFT(ADDRESS(1,ROW()-3,4),1)&amp;"2:"&amp;LEFT(ADDRESS(1,ROW()-3,4),1)&amp;"366"),L$4,DONNEES!$A$2:$A$366,"&lt;="&amp;$A$3)</f>
        <v>8</v>
      </c>
      <c r="M23" s="11">
        <f ca="1">COUNTIFS(INDIRECT("DONNEES!"&amp;LEFT(ADDRESS(1,ROW()-3,4),1)&amp;"2:"&amp;LEFT(ADDRESS(1,ROW()-3,4),1)&amp;"366"),M$4,DONNEES!$A$2:$A$366,"&lt;="&amp;$A$3)</f>
        <v>0</v>
      </c>
      <c r="N23" s="11">
        <f ca="1">COUNTIFS(INDIRECT("DONNEES!"&amp;LEFT(ADDRESS(1,ROW()-3,4),1)&amp;"2:"&amp;LEFT(ADDRESS(1,ROW()-3,4),1)&amp;"366"),N$4,DONNEES!$A$2:$A$366,"&lt;="&amp;$A$3)</f>
        <v>0</v>
      </c>
      <c r="O23" s="11">
        <f ca="1">COUNTIFS(INDIRECT("DONNEES!"&amp;LEFT(ADDRESS(1,ROW()-3,4),1)&amp;"2:"&amp;LEFT(ADDRESS(1,ROW()-3,4),1)&amp;"366"),O$4,DONNEES!$A$2:$A$366,"&lt;="&amp;$A$3)</f>
        <v>0</v>
      </c>
      <c r="P23" s="11">
        <f ca="1">COUNTIFS(INDIRECT("DONNEES!"&amp;LEFT(ADDRESS(1,ROW()-3,4),1)&amp;"2:"&amp;LEFT(ADDRESS(1,ROW()-3,4),1)&amp;"366"),P$4,DONNEES!$A$2:$A$366,"&lt;="&amp;$A$3)</f>
        <v>0</v>
      </c>
      <c r="Q23" s="16">
        <f>COUNTIFS(DONNEES!$T$2:$T$366,Récapitulatif!Q$4,DONNEES!$A$2:$A$366,"&lt;="&amp;$A$3)</f>
        <v>0</v>
      </c>
      <c r="R23" s="11">
        <f ca="1">COUNTIFS(INDIRECT("DONNEES!"&amp;LEFT(ADDRESS(1,ROW()-3,4),1)&amp;"2:"&amp;LEFT(ADDRESS(1,ROW()-3,4),1)&amp;"366"),R$4,DONNEES!$A$2:$A$366,"&lt;="&amp;$A$3)</f>
        <v>1</v>
      </c>
      <c r="S23" s="11">
        <f ca="1">COUNTIFS(INDIRECT("DONNEES!"&amp;LEFT(ADDRESS(1,ROW()-3,4),1)&amp;"2:"&amp;LEFT(ADDRESS(1,ROW()-3,4),1)&amp;"366"),S$4,DONNEES!$A$2:$A$366,"&lt;="&amp;$A$3)</f>
        <v>0</v>
      </c>
      <c r="T23" s="11">
        <f ca="1">COUNTIFS(INDIRECT("DONNEES!"&amp;LEFT(ADDRESS(1,ROW()-3,4),1)&amp;"2:"&amp;LEFT(ADDRESS(1,ROW()-3,4),1)&amp;"366"),T$4,DONNEES!$A$2:$A$366,"&lt;="&amp;$A$3)+U23</f>
        <v>10</v>
      </c>
      <c r="U23" s="11">
        <f ca="1">COUNTIFS(INDIRECT("DONNEES!"&amp;LEFT(ADDRESS(1,ROW()-3,4),1)&amp;"2:"&amp;LEFT(ADDRESS(1,ROW()-3,4),1)&amp;"366"),U$4,DONNEES!$A$2:$A$366,"&lt;="&amp;$A$3)</f>
        <v>0</v>
      </c>
      <c r="V23" s="11">
        <f ca="1">COUNTIFS(INDIRECT("DONNEES!"&amp;LEFT(ADDRESS(1,ROW()-3,4),1)&amp;"2:"&amp;LEFT(ADDRESS(1,ROW()-3,4),1)&amp;"366"),V$4,DONNEES!$A$2:$A$366,"&lt;="&amp;$A$3)</f>
        <v>7</v>
      </c>
      <c r="W23" s="11">
        <f ca="1">COUNTIFS(INDIRECT("DONNEES!"&amp;LEFT(ADDRESS(1,ROW()-3,4),1)&amp;"2:"&amp;LEFT(ADDRESS(1,ROW()-3,4),1)&amp;"366"),W$4,DONNEES!$A$2:$A$366,"&lt;="&amp;$A$3)</f>
        <v>1</v>
      </c>
      <c r="X23" s="11">
        <f ca="1">COUNTIFS(INDIRECT("DONNEES!"&amp;LEFT(ADDRESS(1,ROW()-3,4),1)&amp;"2:"&amp;LEFT(ADDRESS(1,ROW()-3,4),1)&amp;"366"),X$4,DONNEES!$A$2:$A$366,"&lt;="&amp;$A$3)</f>
        <v>0</v>
      </c>
      <c r="Y23" s="11">
        <f ca="1">COUNTIFS(INDIRECT("DONNEES!"&amp;LEFT(ADDRESS(1,ROW()-3,4),1)&amp;"2:"&amp;LEFT(ADDRESS(1,ROW()-3,4),1)&amp;"366"),Y$4,DONNEES!$A$2:$A$366,"&lt;="&amp;$A$3)</f>
        <v>0</v>
      </c>
      <c r="Z23" s="11">
        <f ca="1">COUNTIFS(INDIRECT("DONNEES!"&amp;LEFT(ADDRESS(1,ROW()-3,4),1)&amp;"2:"&amp;LEFT(ADDRESS(1,ROW()-3,4),1)&amp;"366"),Z$4,DONNEES!$A$2:$A$366,"&lt;="&amp;$A$3)</f>
        <v>0</v>
      </c>
      <c r="AA23" s="11">
        <f ca="1">COUNTIFS(INDIRECT("DONNEES!"&amp;LEFT(ADDRESS(1,ROW()-3,4),1)&amp;"2:"&amp;LEFT(ADDRESS(1,ROW()-3,4),1)&amp;"366"),AA$4,DONNEES!$A$2:$A$366,"&lt;="&amp;$A$3)</f>
        <v>3</v>
      </c>
      <c r="AB23" s="11">
        <f ca="1">COUNTIFS(INDIRECT("DONNEES!"&amp;LEFT(ADDRESS(1,ROW()-3,4),1)&amp;"2:"&amp;LEFT(ADDRESS(1,ROW()-3,4),1)&amp;"366"),AB$4,DONNEES!$A$2:$A$366,"&lt;="&amp;$A$3)</f>
        <v>2</v>
      </c>
      <c r="AC23" s="11">
        <f ca="1">COUNTIFS(INDIRECT("DONNEES!"&amp;LEFT(ADDRESS(1,ROW()-3,4),1)&amp;"2:"&amp;LEFT(ADDRESS(1,ROW()-3,4),1)&amp;"366"),AC$4,DONNEES!$A$2:$A$366,"&lt;="&amp;$A$3)</f>
        <v>0</v>
      </c>
      <c r="AD23" s="11">
        <f ca="1">COUNTIFS(INDIRECT("DONNEES!"&amp;LEFT(ADDRESS(1,ROW()-3,4),1)&amp;"2:"&amp;LEFT(ADDRESS(1,ROW()-3,4),1)&amp;"366"),AD$4,DONNEES!$A$2:$A$366,"&lt;="&amp;$A$3)</f>
        <v>0</v>
      </c>
      <c r="AE23" s="11">
        <f ca="1">COUNTIFS(INDIRECT("DONNEES!"&amp;LEFT(ADDRESS(1,ROW()-3,4),1)&amp;"2:"&amp;LEFT(ADDRESS(1,ROW()-3,4),1)&amp;"366"),AE$4,DONNEES!$A$2:$A$366,"&lt;="&amp;$A$3)</f>
        <v>0</v>
      </c>
      <c r="AF23" s="11">
        <f ca="1">COUNTIFS(INDIRECT("DONNEES!"&amp;LEFT(ADDRESS(1,ROW()-3,4),1)&amp;"2:"&amp;LEFT(ADDRESS(1,ROW()-3,4),1)&amp;"366"),AF$4,DONNEES!$A$2:$A$366,"&lt;="&amp;$A$3)</f>
        <v>2</v>
      </c>
      <c r="AG23" s="16">
        <f>COUNTIFS(DONNEES!$T$2:$T$366,Récapitulatif!AG$4,DONNEES!$A$2:$A$366,"&lt;="&amp;$A$3)</f>
        <v>0</v>
      </c>
      <c r="AH23" s="11">
        <f ca="1">COUNTIFS(INDIRECT("DONNEES!"&amp;LEFT(ADDRESS(1,ROW()-3,4),1)&amp;"2:"&amp;LEFT(ADDRESS(1,ROW()-3,4),1)&amp;"366"),AH$4,DONNEES!$A$2:$A$366,"&lt;="&amp;$A$3)</f>
        <v>0</v>
      </c>
      <c r="AI23" s="11">
        <f ca="1">COUNTIFS(INDIRECT("DONNEES!"&amp;LEFT(ADDRESS(1,ROW()-3,4),1)&amp;"2:"&amp;LEFT(ADDRESS(1,ROW()-3,4),1)&amp;"366"),AI$4,DONNEES!$A$2:$A$366,"&lt;="&amp;$A$3)</f>
        <v>1</v>
      </c>
      <c r="AJ23" s="11">
        <f ca="1">COUNTIFS(INDIRECT("DONNEES!"&amp;LEFT(ADDRESS(1,ROW()-3,4),1)&amp;"2:"&amp;LEFT(ADDRESS(1,ROW()-3,4),1)&amp;"366"),AJ$4,DONNEES!$A$2:$A$366,"&lt;="&amp;$A$3)</f>
        <v>0</v>
      </c>
      <c r="AK23" s="11">
        <f ca="1">COUNTIFS(INDIRECT("DONNEES!"&amp;LEFT(ADDRESS(1,ROW()-3,4),1)&amp;"2:"&amp;LEFT(ADDRESS(1,ROW()-3,4),1)&amp;"366"),AK$4,DONNEES!$A$2:$A$366,"&lt;="&amp;$A$3)</f>
        <v>0</v>
      </c>
      <c r="AL23" s="16">
        <f>COUNTIFS(DONNEES!$T$2:$T$123,Récapitulatif!AL$4,DONNEES!$A$2:$A$123,"&lt;="&amp;$A$3)</f>
        <v>0</v>
      </c>
      <c r="AM23" s="18">
        <f t="shared" ca="1" si="3"/>
        <v>31</v>
      </c>
      <c r="AN23" s="18">
        <f t="shared" ca="1" si="4"/>
        <v>24</v>
      </c>
      <c r="AO23" s="18">
        <f t="shared" ca="1" si="5"/>
        <v>1</v>
      </c>
      <c r="AP23" s="16">
        <f>COUNTIFS(DONNEES!$T$2:$T$123,Récapitulatif!AP$4,DONNEES!$A$2:$A$123,"&lt;="&amp;$A$3)</f>
        <v>0</v>
      </c>
      <c r="AQ23" s="18">
        <f t="shared" ca="1" si="2"/>
        <v>56</v>
      </c>
    </row>
    <row r="24" spans="1:43">
      <c r="A24" s="14" t="s">
        <v>84</v>
      </c>
      <c r="B24" s="11">
        <f ca="1">COUNTIFS(INDIRECT("DONNEES!"&amp;LEFT(ADDRESS(1,ROW()-3,4),1)&amp;"2:"&amp;LEFT(ADDRESS(1,ROW()-3,4),1)&amp;"366"),B$4,DONNEES!$A$2:$A$366,"&lt;="&amp;$A$3)</f>
        <v>0</v>
      </c>
      <c r="C24" s="11">
        <f ca="1">COUNTIFS(INDIRECT("DONNEES!"&amp;LEFT(ADDRESS(1,ROW()-3,4),1)&amp;"2:"&amp;LEFT(ADDRESS(1,ROW()-3,4),1)&amp;"366"),C$4,DONNEES!$A$2:$A$366,"&lt;="&amp;$A$3)</f>
        <v>0</v>
      </c>
      <c r="D24" s="11">
        <f ca="1">COUNTIFS(INDIRECT("DONNEES!"&amp;LEFT(ADDRESS(1,ROW()-3,4),1)&amp;"2:"&amp;LEFT(ADDRESS(1,ROW()-3,4),1)&amp;"366"),D$4,DONNEES!$A$2:$A$366,"&lt;="&amp;$A$3)</f>
        <v>0</v>
      </c>
      <c r="E24" s="11">
        <f ca="1">COUNTIFS(INDIRECT("DONNEES!"&amp;LEFT(ADDRESS(1,ROW()-3,4),1)&amp;"2:"&amp;LEFT(ADDRESS(1,ROW()-3,4),1)&amp;"366"),E$4,DONNEES!$A$2:$A$366,"&lt;="&amp;$A$3)</f>
        <v>0</v>
      </c>
      <c r="F24" s="11">
        <f ca="1">COUNTIFS(INDIRECT("DONNEES!"&amp;LEFT(ADDRESS(1,ROW()-3,4),1)&amp;"2:"&amp;LEFT(ADDRESS(1,ROW()-3,4),1)&amp;"366"),F$4,DONNEES!$A$2:$A$366,"&lt;="&amp;$A$3)</f>
        <v>0</v>
      </c>
      <c r="G24" s="11">
        <f ca="1">COUNTIFS(INDIRECT("DONNEES!"&amp;LEFT(ADDRESS(1,ROW()-3,4),1)&amp;"2:"&amp;LEFT(ADDRESS(1,ROW()-3,4),1)&amp;"366"),G$4,DONNEES!$A$2:$A$366,"&lt;="&amp;$A$3)</f>
        <v>0</v>
      </c>
      <c r="H24" s="11">
        <f ca="1">COUNTIFS(INDIRECT("DONNEES!"&amp;LEFT(ADDRESS(1,ROW()-3,4),1)&amp;"2:"&amp;LEFT(ADDRESS(1,ROW()-3,4),1)&amp;"366"),H$4,DONNEES!$A$2:$A$366,"&lt;="&amp;$A$3)</f>
        <v>0</v>
      </c>
      <c r="I24" s="11">
        <f ca="1">COUNTIFS(INDIRECT("DONNEES!"&amp;LEFT(ADDRESS(1,ROW()-3,4),1)&amp;"2:"&amp;LEFT(ADDRESS(1,ROW()-3,4),1)&amp;"366"),I$4,DONNEES!$A$2:$A$366,"&lt;="&amp;$A$3)</f>
        <v>0</v>
      </c>
      <c r="J24" s="11">
        <f ca="1">COUNTIFS(INDIRECT("DONNEES!"&amp;LEFT(ADDRESS(1,ROW()-3,4),1)&amp;"2:"&amp;LEFT(ADDRESS(1,ROW()-3,4),1)&amp;"366"),J$4,DONNEES!$A$2:$A$366,"&lt;="&amp;$A$3)</f>
        <v>0</v>
      </c>
      <c r="K24" s="11">
        <f ca="1">COUNTIFS(INDIRECT("DONNEES!"&amp;LEFT(ADDRESS(1,ROW()-3,4),1)&amp;"2:"&amp;LEFT(ADDRESS(1,ROW()-3,4),1)&amp;"366"),K$4,DONNEES!$A$2:$A$366,"&lt;="&amp;$A$3)</f>
        <v>0</v>
      </c>
      <c r="L24" s="11">
        <f ca="1">COUNTIFS(INDIRECT("DONNEES!"&amp;LEFT(ADDRESS(1,ROW()-3,4),1)&amp;"2:"&amp;LEFT(ADDRESS(1,ROW()-3,4),1)&amp;"366"),L$4,DONNEES!$A$2:$A$366,"&lt;="&amp;$A$3)</f>
        <v>0</v>
      </c>
      <c r="M24" s="11">
        <f ca="1">COUNTIFS(INDIRECT("DONNEES!"&amp;LEFT(ADDRESS(1,ROW()-3,4),1)&amp;"2:"&amp;LEFT(ADDRESS(1,ROW()-3,4),1)&amp;"366"),M$4,DONNEES!$A$2:$A$366,"&lt;="&amp;$A$3)</f>
        <v>0</v>
      </c>
      <c r="N24" s="11">
        <f ca="1">COUNTIFS(INDIRECT("DONNEES!"&amp;LEFT(ADDRESS(1,ROW()-3,4),1)&amp;"2:"&amp;LEFT(ADDRESS(1,ROW()-3,4),1)&amp;"366"),N$4,DONNEES!$A$2:$A$366,"&lt;="&amp;$A$3)</f>
        <v>0</v>
      </c>
      <c r="O24" s="11">
        <f ca="1">COUNTIFS(INDIRECT("DONNEES!"&amp;LEFT(ADDRESS(1,ROW()-3,4),1)&amp;"2:"&amp;LEFT(ADDRESS(1,ROW()-3,4),1)&amp;"366"),O$4,DONNEES!$A$2:$A$366,"&lt;="&amp;$A$3)</f>
        <v>0</v>
      </c>
      <c r="P24" s="11">
        <f ca="1">COUNTIFS(INDIRECT("DONNEES!"&amp;LEFT(ADDRESS(1,ROW()-3,4),1)&amp;"2:"&amp;LEFT(ADDRESS(1,ROW()-3,4),1)&amp;"366"),P$4,DONNEES!$A$2:$A$366,"&lt;="&amp;$A$3)</f>
        <v>0</v>
      </c>
      <c r="Q24" s="16">
        <f>COUNTIFS(DONNEES!$U$2:$U$366,Récapitulatif!Q$4,DONNEES!$A$2:$A$366,"&lt;="&amp;$A$3)</f>
        <v>0</v>
      </c>
      <c r="R24" s="11">
        <f ca="1">COUNTIFS(INDIRECT("DONNEES!"&amp;LEFT(ADDRESS(1,ROW()-3,4),1)&amp;"2:"&amp;LEFT(ADDRESS(1,ROW()-3,4),1)&amp;"366"),R$4,DONNEES!$A$2:$A$366,"&lt;="&amp;$A$3)</f>
        <v>0</v>
      </c>
      <c r="S24" s="11">
        <f ca="1">COUNTIFS(INDIRECT("DONNEES!"&amp;LEFT(ADDRESS(1,ROW()-3,4),1)&amp;"2:"&amp;LEFT(ADDRESS(1,ROW()-3,4),1)&amp;"366"),S$4,DONNEES!$A$2:$A$366,"&lt;="&amp;$A$3)</f>
        <v>0</v>
      </c>
      <c r="T24" s="11">
        <f ca="1">COUNTIFS(INDIRECT("DONNEES!"&amp;LEFT(ADDRESS(1,ROW()-3,4),1)&amp;"2:"&amp;LEFT(ADDRESS(1,ROW()-3,4),1)&amp;"366"),T$4,DONNEES!$A$2:$A$366,"&lt;="&amp;$A$3)+U24</f>
        <v>14</v>
      </c>
      <c r="U24" s="11">
        <f ca="1">COUNTIFS(INDIRECT("DONNEES!"&amp;LEFT(ADDRESS(1,ROW()-3,4),1)&amp;"2:"&amp;LEFT(ADDRESS(1,ROW()-3,4),1)&amp;"366"),U$4,DONNEES!$A$2:$A$366,"&lt;="&amp;$A$3)</f>
        <v>2</v>
      </c>
      <c r="V24" s="11">
        <f ca="1">COUNTIFS(INDIRECT("DONNEES!"&amp;LEFT(ADDRESS(1,ROW()-3,4),1)&amp;"2:"&amp;LEFT(ADDRESS(1,ROW()-3,4),1)&amp;"366"),V$4,DONNEES!$A$2:$A$366,"&lt;="&amp;$A$3)</f>
        <v>0</v>
      </c>
      <c r="W24" s="11">
        <f ca="1">COUNTIFS(INDIRECT("DONNEES!"&amp;LEFT(ADDRESS(1,ROW()-3,4),1)&amp;"2:"&amp;LEFT(ADDRESS(1,ROW()-3,4),1)&amp;"366"),W$4,DONNEES!$A$2:$A$366,"&lt;="&amp;$A$3)</f>
        <v>0</v>
      </c>
      <c r="X24" s="11">
        <f ca="1">COUNTIFS(INDIRECT("DONNEES!"&amp;LEFT(ADDRESS(1,ROW()-3,4),1)&amp;"2:"&amp;LEFT(ADDRESS(1,ROW()-3,4),1)&amp;"366"),X$4,DONNEES!$A$2:$A$366,"&lt;="&amp;$A$3)</f>
        <v>0</v>
      </c>
      <c r="Y24" s="11">
        <f ca="1">COUNTIFS(INDIRECT("DONNEES!"&amp;LEFT(ADDRESS(1,ROW()-3,4),1)&amp;"2:"&amp;LEFT(ADDRESS(1,ROW()-3,4),1)&amp;"366"),Y$4,DONNEES!$A$2:$A$366,"&lt;="&amp;$A$3)</f>
        <v>0</v>
      </c>
      <c r="Z24" s="11">
        <f ca="1">COUNTIFS(INDIRECT("DONNEES!"&amp;LEFT(ADDRESS(1,ROW()-3,4),1)&amp;"2:"&amp;LEFT(ADDRESS(1,ROW()-3,4),1)&amp;"366"),Z$4,DONNEES!$A$2:$A$366,"&lt;="&amp;$A$3)</f>
        <v>0</v>
      </c>
      <c r="AA24" s="11">
        <f ca="1">COUNTIFS(INDIRECT("DONNEES!"&amp;LEFT(ADDRESS(1,ROW()-3,4),1)&amp;"2:"&amp;LEFT(ADDRESS(1,ROW()-3,4),1)&amp;"366"),AA$4,DONNEES!$A$2:$A$366,"&lt;="&amp;$A$3)</f>
        <v>0</v>
      </c>
      <c r="AB24" s="11">
        <f ca="1">COUNTIFS(INDIRECT("DONNEES!"&amp;LEFT(ADDRESS(1,ROW()-3,4),1)&amp;"2:"&amp;LEFT(ADDRESS(1,ROW()-3,4),1)&amp;"366"),AB$4,DONNEES!$A$2:$A$366,"&lt;="&amp;$A$3)</f>
        <v>0</v>
      </c>
      <c r="AC24" s="11">
        <f ca="1">COUNTIFS(INDIRECT("DONNEES!"&amp;LEFT(ADDRESS(1,ROW()-3,4),1)&amp;"2:"&amp;LEFT(ADDRESS(1,ROW()-3,4),1)&amp;"366"),AC$4,DONNEES!$A$2:$A$366,"&lt;="&amp;$A$3)</f>
        <v>0</v>
      </c>
      <c r="AD24" s="11">
        <f ca="1">COUNTIFS(INDIRECT("DONNEES!"&amp;LEFT(ADDRESS(1,ROW()-3,4),1)&amp;"2:"&amp;LEFT(ADDRESS(1,ROW()-3,4),1)&amp;"366"),AD$4,DONNEES!$A$2:$A$366,"&lt;="&amp;$A$3)</f>
        <v>0</v>
      </c>
      <c r="AE24" s="11">
        <f ca="1">COUNTIFS(INDIRECT("DONNEES!"&amp;LEFT(ADDRESS(1,ROW()-3,4),1)&amp;"2:"&amp;LEFT(ADDRESS(1,ROW()-3,4),1)&amp;"366"),AE$4,DONNEES!$A$2:$A$366,"&lt;="&amp;$A$3)</f>
        <v>0</v>
      </c>
      <c r="AF24" s="11">
        <f ca="1">COUNTIFS(INDIRECT("DONNEES!"&amp;LEFT(ADDRESS(1,ROW()-3,4),1)&amp;"2:"&amp;LEFT(ADDRESS(1,ROW()-3,4),1)&amp;"366"),AF$4,DONNEES!$A$2:$A$366,"&lt;="&amp;$A$3)</f>
        <v>0</v>
      </c>
      <c r="AG24" s="16">
        <f>COUNTIFS(DONNEES!$U$2:$U$366,Récapitulatif!AG$4,DONNEES!$A$2:$A$366,"&lt;="&amp;$A$3)</f>
        <v>0</v>
      </c>
      <c r="AH24" s="11">
        <f ca="1">COUNTIFS(INDIRECT("DONNEES!"&amp;LEFT(ADDRESS(1,ROW()-3,4),1)&amp;"2:"&amp;LEFT(ADDRESS(1,ROW()-3,4),1)&amp;"366"),AH$4,DONNEES!$A$2:$A$366,"&lt;="&amp;$A$3)</f>
        <v>0</v>
      </c>
      <c r="AI24" s="11">
        <f ca="1">COUNTIFS(INDIRECT("DONNEES!"&amp;LEFT(ADDRESS(1,ROW()-3,4),1)&amp;"2:"&amp;LEFT(ADDRESS(1,ROW()-3,4),1)&amp;"366"),AI$4,DONNEES!$A$2:$A$366,"&lt;="&amp;$A$3)</f>
        <v>2</v>
      </c>
      <c r="AJ24" s="11">
        <f ca="1">COUNTIFS(INDIRECT("DONNEES!"&amp;LEFT(ADDRESS(1,ROW()-3,4),1)&amp;"2:"&amp;LEFT(ADDRESS(1,ROW()-3,4),1)&amp;"366"),AJ$4,DONNEES!$A$2:$A$366,"&lt;="&amp;$A$3)</f>
        <v>43</v>
      </c>
      <c r="AK24" s="11">
        <f ca="1">COUNTIFS(INDIRECT("DONNEES!"&amp;LEFT(ADDRESS(1,ROW()-3,4),1)&amp;"2:"&amp;LEFT(ADDRESS(1,ROW()-3,4),1)&amp;"366"),AK$4,DONNEES!$A$2:$A$366,"&lt;="&amp;$A$3)</f>
        <v>0</v>
      </c>
      <c r="AL24" s="16">
        <f>COUNTIFS(DONNEES!$U$2:$U$123,Récapitulatif!AL$4,DONNEES!$A$2:$A$123,"&lt;="&amp;$A$3)</f>
        <v>0</v>
      </c>
      <c r="AM24" s="18">
        <f t="shared" ca="1" si="3"/>
        <v>0</v>
      </c>
      <c r="AN24" s="18">
        <f t="shared" ca="1" si="4"/>
        <v>16</v>
      </c>
      <c r="AO24" s="18">
        <f t="shared" ca="1" si="5"/>
        <v>45</v>
      </c>
      <c r="AP24" s="16">
        <f>COUNTIFS(DONNEES!$U$2:$U$123,Récapitulatif!AP$4,DONNEES!$A$2:$A$123,"&lt;="&amp;$A$3)</f>
        <v>0</v>
      </c>
      <c r="AQ24" s="18">
        <f t="shared" ca="1" si="2"/>
        <v>61</v>
      </c>
    </row>
    <row r="25" spans="1:43">
      <c r="A25" s="14" t="s">
        <v>83</v>
      </c>
      <c r="B25" s="11">
        <f ca="1">COUNTIFS(INDIRECT("DONNEES!"&amp;LEFT(ADDRESS(1,ROW()-3,4),1)&amp;"2:"&amp;LEFT(ADDRESS(1,ROW()-3,4),1)&amp;"366"),B$4,DONNEES!$A$2:$A$366,"&lt;="&amp;$A$3)</f>
        <v>11</v>
      </c>
      <c r="C25" s="11">
        <f ca="1">COUNTIFS(INDIRECT("DONNEES!"&amp;LEFT(ADDRESS(1,ROW()-3,4),1)&amp;"2:"&amp;LEFT(ADDRESS(1,ROW()-3,4),1)&amp;"366"),C$4,DONNEES!$A$2:$A$366,"&lt;="&amp;$A$3)</f>
        <v>0</v>
      </c>
      <c r="D25" s="11">
        <f ca="1">COUNTIFS(INDIRECT("DONNEES!"&amp;LEFT(ADDRESS(1,ROW()-3,4),1)&amp;"2:"&amp;LEFT(ADDRESS(1,ROW()-3,4),1)&amp;"366"),D$4,DONNEES!$A$2:$A$366,"&lt;="&amp;$A$3)</f>
        <v>0</v>
      </c>
      <c r="E25" s="11">
        <f ca="1">COUNTIFS(INDIRECT("DONNEES!"&amp;LEFT(ADDRESS(1,ROW()-3,4),1)&amp;"2:"&amp;LEFT(ADDRESS(1,ROW()-3,4),1)&amp;"366"),E$4,DONNEES!$A$2:$A$366,"&lt;="&amp;$A$3)</f>
        <v>0</v>
      </c>
      <c r="F25" s="11">
        <f ca="1">COUNTIFS(INDIRECT("DONNEES!"&amp;LEFT(ADDRESS(1,ROW()-3,4),1)&amp;"2:"&amp;LEFT(ADDRESS(1,ROW()-3,4),1)&amp;"366"),F$4,DONNEES!$A$2:$A$366,"&lt;="&amp;$A$3)</f>
        <v>6</v>
      </c>
      <c r="G25" s="11">
        <f ca="1">COUNTIFS(INDIRECT("DONNEES!"&amp;LEFT(ADDRESS(1,ROW()-3,4),1)&amp;"2:"&amp;LEFT(ADDRESS(1,ROW()-3,4),1)&amp;"366"),G$4,DONNEES!$A$2:$A$366,"&lt;="&amp;$A$3)</f>
        <v>0</v>
      </c>
      <c r="H25" s="11">
        <f ca="1">COUNTIFS(INDIRECT("DONNEES!"&amp;LEFT(ADDRESS(1,ROW()-3,4),1)&amp;"2:"&amp;LEFT(ADDRESS(1,ROW()-3,4),1)&amp;"366"),H$4,DONNEES!$A$2:$A$366,"&lt;="&amp;$A$3)</f>
        <v>0</v>
      </c>
      <c r="I25" s="11">
        <f ca="1">COUNTIFS(INDIRECT("DONNEES!"&amp;LEFT(ADDRESS(1,ROW()-3,4),1)&amp;"2:"&amp;LEFT(ADDRESS(1,ROW()-3,4),1)&amp;"366"),I$4,DONNEES!$A$2:$A$366,"&lt;="&amp;$A$3)</f>
        <v>0</v>
      </c>
      <c r="J25" s="11">
        <f ca="1">COUNTIFS(INDIRECT("DONNEES!"&amp;LEFT(ADDRESS(1,ROW()-3,4),1)&amp;"2:"&amp;LEFT(ADDRESS(1,ROW()-3,4),1)&amp;"366"),J$4,DONNEES!$A$2:$A$366,"&lt;="&amp;$A$3)</f>
        <v>3</v>
      </c>
      <c r="K25" s="11">
        <f ca="1">COUNTIFS(INDIRECT("DONNEES!"&amp;LEFT(ADDRESS(1,ROW()-3,4),1)&amp;"2:"&amp;LEFT(ADDRESS(1,ROW()-3,4),1)&amp;"366"),K$4,DONNEES!$A$2:$A$366,"&lt;="&amp;$A$3)</f>
        <v>4</v>
      </c>
      <c r="L25" s="11">
        <f ca="1">COUNTIFS(INDIRECT("DONNEES!"&amp;LEFT(ADDRESS(1,ROW()-3,4),1)&amp;"2:"&amp;LEFT(ADDRESS(1,ROW()-3,4),1)&amp;"366"),L$4,DONNEES!$A$2:$A$366,"&lt;="&amp;$A$3)</f>
        <v>9</v>
      </c>
      <c r="M25" s="11">
        <f ca="1">COUNTIFS(INDIRECT("DONNEES!"&amp;LEFT(ADDRESS(1,ROW()-3,4),1)&amp;"2:"&amp;LEFT(ADDRESS(1,ROW()-3,4),1)&amp;"366"),M$4,DONNEES!$A$2:$A$366,"&lt;="&amp;$A$3)</f>
        <v>0</v>
      </c>
      <c r="N25" s="11">
        <f ca="1">COUNTIFS(INDIRECT("DONNEES!"&amp;LEFT(ADDRESS(1,ROW()-3,4),1)&amp;"2:"&amp;LEFT(ADDRESS(1,ROW()-3,4),1)&amp;"366"),N$4,DONNEES!$A$2:$A$366,"&lt;="&amp;$A$3)</f>
        <v>0</v>
      </c>
      <c r="O25" s="11">
        <f ca="1">COUNTIFS(INDIRECT("DONNEES!"&amp;LEFT(ADDRESS(1,ROW()-3,4),1)&amp;"2:"&amp;LEFT(ADDRESS(1,ROW()-3,4),1)&amp;"366"),O$4,DONNEES!$A$2:$A$366,"&lt;="&amp;$A$3)</f>
        <v>0</v>
      </c>
      <c r="P25" s="11">
        <f ca="1">COUNTIFS(INDIRECT("DONNEES!"&amp;LEFT(ADDRESS(1,ROW()-3,4),1)&amp;"2:"&amp;LEFT(ADDRESS(1,ROW()-3,4),1)&amp;"366"),P$4,DONNEES!$A$2:$A$366,"&lt;="&amp;$A$3)</f>
        <v>0</v>
      </c>
      <c r="Q25" s="16">
        <f>COUNTIFS(DONNEES!$V$2:$V$366,Récapitulatif!Q$4,DONNEES!$A$2:$A$366,"&lt;="&amp;$A$3)</f>
        <v>0</v>
      </c>
      <c r="R25" s="11">
        <f ca="1">COUNTIFS(INDIRECT("DONNEES!"&amp;LEFT(ADDRESS(1,ROW()-3,4),1)&amp;"2:"&amp;LEFT(ADDRESS(1,ROW()-3,4),1)&amp;"366"),R$4,DONNEES!$A$2:$A$366,"&lt;="&amp;$A$3)</f>
        <v>0</v>
      </c>
      <c r="S25" s="11">
        <f ca="1">COUNTIFS(INDIRECT("DONNEES!"&amp;LEFT(ADDRESS(1,ROW()-3,4),1)&amp;"2:"&amp;LEFT(ADDRESS(1,ROW()-3,4),1)&amp;"366"),S$4,DONNEES!$A$2:$A$366,"&lt;="&amp;$A$3)</f>
        <v>0</v>
      </c>
      <c r="T25" s="11">
        <f ca="1">COUNTIFS(INDIRECT("DONNEES!"&amp;LEFT(ADDRESS(1,ROW()-3,4),1)&amp;"2:"&amp;LEFT(ADDRESS(1,ROW()-3,4),1)&amp;"366"),T$4,DONNEES!$A$2:$A$366,"&lt;="&amp;$A$3)+U25</f>
        <v>4</v>
      </c>
      <c r="U25" s="11">
        <f ca="1">COUNTIFS(INDIRECT("DONNEES!"&amp;LEFT(ADDRESS(1,ROW()-3,4),1)&amp;"2:"&amp;LEFT(ADDRESS(1,ROW()-3,4),1)&amp;"366"),U$4,DONNEES!$A$2:$A$366,"&lt;="&amp;$A$3)</f>
        <v>0</v>
      </c>
      <c r="V25" s="11">
        <f ca="1">COUNTIFS(INDIRECT("DONNEES!"&amp;LEFT(ADDRESS(1,ROW()-3,4),1)&amp;"2:"&amp;LEFT(ADDRESS(1,ROW()-3,4),1)&amp;"366"),V$4,DONNEES!$A$2:$A$366,"&lt;="&amp;$A$3)</f>
        <v>8</v>
      </c>
      <c r="W25" s="11">
        <f ca="1">COUNTIFS(INDIRECT("DONNEES!"&amp;LEFT(ADDRESS(1,ROW()-3,4),1)&amp;"2:"&amp;LEFT(ADDRESS(1,ROW()-3,4),1)&amp;"366"),W$4,DONNEES!$A$2:$A$366,"&lt;="&amp;$A$3)</f>
        <v>1</v>
      </c>
      <c r="X25" s="11">
        <f ca="1">COUNTIFS(INDIRECT("DONNEES!"&amp;LEFT(ADDRESS(1,ROW()-3,4),1)&amp;"2:"&amp;LEFT(ADDRESS(1,ROW()-3,4),1)&amp;"366"),X$4,DONNEES!$A$2:$A$366,"&lt;="&amp;$A$3)</f>
        <v>0</v>
      </c>
      <c r="Y25" s="11">
        <f ca="1">COUNTIFS(INDIRECT("DONNEES!"&amp;LEFT(ADDRESS(1,ROW()-3,4),1)&amp;"2:"&amp;LEFT(ADDRESS(1,ROW()-3,4),1)&amp;"366"),Y$4,DONNEES!$A$2:$A$366,"&lt;="&amp;$A$3)</f>
        <v>0</v>
      </c>
      <c r="Z25" s="11">
        <f ca="1">COUNTIFS(INDIRECT("DONNEES!"&amp;LEFT(ADDRESS(1,ROW()-3,4),1)&amp;"2:"&amp;LEFT(ADDRESS(1,ROW()-3,4),1)&amp;"366"),Z$4,DONNEES!$A$2:$A$366,"&lt;="&amp;$A$3)</f>
        <v>0</v>
      </c>
      <c r="AA25" s="11">
        <f ca="1">COUNTIFS(INDIRECT("DONNEES!"&amp;LEFT(ADDRESS(1,ROW()-3,4),1)&amp;"2:"&amp;LEFT(ADDRESS(1,ROW()-3,4),1)&amp;"366"),AA$4,DONNEES!$A$2:$A$366,"&lt;="&amp;$A$3)</f>
        <v>2</v>
      </c>
      <c r="AB25" s="11">
        <f ca="1">COUNTIFS(INDIRECT("DONNEES!"&amp;LEFT(ADDRESS(1,ROW()-3,4),1)&amp;"2:"&amp;LEFT(ADDRESS(1,ROW()-3,4),1)&amp;"366"),AB$4,DONNEES!$A$2:$A$366,"&lt;="&amp;$A$3)</f>
        <v>0</v>
      </c>
      <c r="AC25" s="11">
        <f ca="1">COUNTIFS(INDIRECT("DONNEES!"&amp;LEFT(ADDRESS(1,ROW()-3,4),1)&amp;"2:"&amp;LEFT(ADDRESS(1,ROW()-3,4),1)&amp;"366"),AC$4,DONNEES!$A$2:$A$366,"&lt;="&amp;$A$3)</f>
        <v>3</v>
      </c>
      <c r="AD25" s="11">
        <f ca="1">COUNTIFS(INDIRECT("DONNEES!"&amp;LEFT(ADDRESS(1,ROW()-3,4),1)&amp;"2:"&amp;LEFT(ADDRESS(1,ROW()-3,4),1)&amp;"366"),AD$4,DONNEES!$A$2:$A$366,"&lt;="&amp;$A$3)</f>
        <v>0</v>
      </c>
      <c r="AE25" s="11">
        <f ca="1">COUNTIFS(INDIRECT("DONNEES!"&amp;LEFT(ADDRESS(1,ROW()-3,4),1)&amp;"2:"&amp;LEFT(ADDRESS(1,ROW()-3,4),1)&amp;"366"),AE$4,DONNEES!$A$2:$A$366,"&lt;="&amp;$A$3)</f>
        <v>1</v>
      </c>
      <c r="AF25" s="11">
        <f ca="1">COUNTIFS(INDIRECT("DONNEES!"&amp;LEFT(ADDRESS(1,ROW()-3,4),1)&amp;"2:"&amp;LEFT(ADDRESS(1,ROW()-3,4),1)&amp;"366"),AF$4,DONNEES!$A$2:$A$366,"&lt;="&amp;$A$3)</f>
        <v>0</v>
      </c>
      <c r="AG25" s="16">
        <f>COUNTIFS(DONNEES!$V$2:$V$366,Récapitulatif!AG$4,DONNEES!$A$2:$A$366,"&lt;="&amp;$A$3)</f>
        <v>0</v>
      </c>
      <c r="AH25" s="11">
        <f ca="1">COUNTIFS(INDIRECT("DONNEES!"&amp;LEFT(ADDRESS(1,ROW()-3,4),1)&amp;"2:"&amp;LEFT(ADDRESS(1,ROW()-3,4),1)&amp;"366"),AH$4,DONNEES!$A$2:$A$366,"&lt;="&amp;$A$3)</f>
        <v>0</v>
      </c>
      <c r="AI25" s="11">
        <f ca="1">COUNTIFS(INDIRECT("DONNEES!"&amp;LEFT(ADDRESS(1,ROW()-3,4),1)&amp;"2:"&amp;LEFT(ADDRESS(1,ROW()-3,4),1)&amp;"366"),AI$4,DONNEES!$A$2:$A$366,"&lt;="&amp;$A$3)</f>
        <v>0</v>
      </c>
      <c r="AJ25" s="11">
        <f ca="1">COUNTIFS(INDIRECT("DONNEES!"&amp;LEFT(ADDRESS(1,ROW()-3,4),1)&amp;"2:"&amp;LEFT(ADDRESS(1,ROW()-3,4),1)&amp;"366"),AJ$4,DONNEES!$A$2:$A$366,"&lt;="&amp;$A$3)</f>
        <v>0</v>
      </c>
      <c r="AK25" s="11">
        <f ca="1">COUNTIFS(INDIRECT("DONNEES!"&amp;LEFT(ADDRESS(1,ROW()-3,4),1)&amp;"2:"&amp;LEFT(ADDRESS(1,ROW()-3,4),1)&amp;"366"),AK$4,DONNEES!$A$2:$A$366,"&lt;="&amp;$A$3)</f>
        <v>0</v>
      </c>
      <c r="AL25" s="16">
        <f>COUNTIFS(DONNEES!$V$2:$V$123,Récapitulatif!AL$4,DONNEES!$A$2:$A$123,"&lt;="&amp;$A$3)</f>
        <v>0</v>
      </c>
      <c r="AM25" s="18">
        <f t="shared" ca="1" si="3"/>
        <v>33</v>
      </c>
      <c r="AN25" s="18">
        <f t="shared" ca="1" si="4"/>
        <v>18</v>
      </c>
      <c r="AO25" s="18">
        <f t="shared" ca="1" si="5"/>
        <v>0</v>
      </c>
      <c r="AP25" s="16">
        <f>COUNTIFS(DONNEES!$V$2:$V$123,Récapitulatif!AP$4,DONNEES!$A$2:$A$123,"&lt;="&amp;$A$3)</f>
        <v>0</v>
      </c>
      <c r="AQ25" s="18">
        <f t="shared" ca="1" si="2"/>
        <v>51</v>
      </c>
    </row>
    <row r="26" spans="1:43">
      <c r="A26" s="14" t="s">
        <v>82</v>
      </c>
      <c r="B26" s="11">
        <f ca="1">COUNTIFS(INDIRECT("DONNEES!"&amp;LEFT(ADDRESS(1,ROW()-3,4),1)&amp;"2:"&amp;LEFT(ADDRESS(1,ROW()-3,4),1)&amp;"366"),B$4,DONNEES!$A$2:$A$366,"&lt;="&amp;$A$3)</f>
        <v>0</v>
      </c>
      <c r="C26" s="11">
        <f ca="1">COUNTIFS(INDIRECT("DONNEES!"&amp;LEFT(ADDRESS(1,ROW()-3,4),1)&amp;"2:"&amp;LEFT(ADDRESS(1,ROW()-3,4),1)&amp;"366"),C$4,DONNEES!$A$2:$A$366,"&lt;="&amp;$A$3)</f>
        <v>0</v>
      </c>
      <c r="D26" s="11">
        <f ca="1">COUNTIFS(INDIRECT("DONNEES!"&amp;LEFT(ADDRESS(1,ROW()-3,4),1)&amp;"2:"&amp;LEFT(ADDRESS(1,ROW()-3,4),1)&amp;"366"),D$4,DONNEES!$A$2:$A$366,"&lt;="&amp;$A$3)</f>
        <v>0</v>
      </c>
      <c r="E26" s="11">
        <f ca="1">COUNTIFS(INDIRECT("DONNEES!"&amp;LEFT(ADDRESS(1,ROW()-3,4),1)&amp;"2:"&amp;LEFT(ADDRESS(1,ROW()-3,4),1)&amp;"366"),E$4,DONNEES!$A$2:$A$366,"&lt;="&amp;$A$3)</f>
        <v>0</v>
      </c>
      <c r="F26" s="11">
        <f ca="1">COUNTIFS(INDIRECT("DONNEES!"&amp;LEFT(ADDRESS(1,ROW()-3,4),1)&amp;"2:"&amp;LEFT(ADDRESS(1,ROW()-3,4),1)&amp;"366"),F$4,DONNEES!$A$2:$A$366,"&lt;="&amp;$A$3)</f>
        <v>0</v>
      </c>
      <c r="G26" s="11">
        <f ca="1">COUNTIFS(INDIRECT("DONNEES!"&amp;LEFT(ADDRESS(1,ROW()-3,4),1)&amp;"2:"&amp;LEFT(ADDRESS(1,ROW()-3,4),1)&amp;"366"),G$4,DONNEES!$A$2:$A$366,"&lt;="&amp;$A$3)</f>
        <v>0</v>
      </c>
      <c r="H26" s="11">
        <f ca="1">COUNTIFS(INDIRECT("DONNEES!"&amp;LEFT(ADDRESS(1,ROW()-3,4),1)&amp;"2:"&amp;LEFT(ADDRESS(1,ROW()-3,4),1)&amp;"366"),H$4,DONNEES!$A$2:$A$366,"&lt;="&amp;$A$3)</f>
        <v>0</v>
      </c>
      <c r="I26" s="11">
        <f ca="1">COUNTIFS(INDIRECT("DONNEES!"&amp;LEFT(ADDRESS(1,ROW()-3,4),1)&amp;"2:"&amp;LEFT(ADDRESS(1,ROW()-3,4),1)&amp;"366"),I$4,DONNEES!$A$2:$A$366,"&lt;="&amp;$A$3)</f>
        <v>0</v>
      </c>
      <c r="J26" s="11">
        <f ca="1">COUNTIFS(INDIRECT("DONNEES!"&amp;LEFT(ADDRESS(1,ROW()-3,4),1)&amp;"2:"&amp;LEFT(ADDRESS(1,ROW()-3,4),1)&amp;"366"),J$4,DONNEES!$A$2:$A$366,"&lt;="&amp;$A$3)</f>
        <v>0</v>
      </c>
      <c r="K26" s="11">
        <f ca="1">COUNTIFS(INDIRECT("DONNEES!"&amp;LEFT(ADDRESS(1,ROW()-3,4),1)&amp;"2:"&amp;LEFT(ADDRESS(1,ROW()-3,4),1)&amp;"366"),K$4,DONNEES!$A$2:$A$366,"&lt;="&amp;$A$3)</f>
        <v>0</v>
      </c>
      <c r="L26" s="11">
        <f ca="1">COUNTIFS(INDIRECT("DONNEES!"&amp;LEFT(ADDRESS(1,ROW()-3,4),1)&amp;"2:"&amp;LEFT(ADDRESS(1,ROW()-3,4),1)&amp;"366"),L$4,DONNEES!$A$2:$A$366,"&lt;="&amp;$A$3)</f>
        <v>0</v>
      </c>
      <c r="M26" s="11">
        <f ca="1">COUNTIFS(INDIRECT("DONNEES!"&amp;LEFT(ADDRESS(1,ROW()-3,4),1)&amp;"2:"&amp;LEFT(ADDRESS(1,ROW()-3,4),1)&amp;"366"),M$4,DONNEES!$A$2:$A$366,"&lt;="&amp;$A$3)</f>
        <v>0</v>
      </c>
      <c r="N26" s="11">
        <f ca="1">COUNTIFS(INDIRECT("DONNEES!"&amp;LEFT(ADDRESS(1,ROW()-3,4),1)&amp;"2:"&amp;LEFT(ADDRESS(1,ROW()-3,4),1)&amp;"366"),N$4,DONNEES!$A$2:$A$366,"&lt;="&amp;$A$3)</f>
        <v>0</v>
      </c>
      <c r="O26" s="11">
        <f ca="1">COUNTIFS(INDIRECT("DONNEES!"&amp;LEFT(ADDRESS(1,ROW()-3,4),1)&amp;"2:"&amp;LEFT(ADDRESS(1,ROW()-3,4),1)&amp;"366"),O$4,DONNEES!$A$2:$A$366,"&lt;="&amp;$A$3)</f>
        <v>0</v>
      </c>
      <c r="P26" s="11">
        <f ca="1">COUNTIFS(INDIRECT("DONNEES!"&amp;LEFT(ADDRESS(1,ROW()-3,4),1)&amp;"2:"&amp;LEFT(ADDRESS(1,ROW()-3,4),1)&amp;"366"),P$4,DONNEES!$A$2:$A$366,"&lt;="&amp;$A$3)</f>
        <v>0</v>
      </c>
      <c r="Q26" s="16">
        <f>COUNTIFS(DONNEES!$W$2:$W$366,Récapitulatif!Q$4,DONNEES!$A$2:$A$366,"&lt;="&amp;$A$3)</f>
        <v>0</v>
      </c>
      <c r="R26" s="11">
        <f ca="1">COUNTIFS(INDIRECT("DONNEES!"&amp;LEFT(ADDRESS(1,ROW()-3,4),1)&amp;"2:"&amp;LEFT(ADDRESS(1,ROW()-3,4),1)&amp;"366"),R$4,DONNEES!$A$2:$A$366,"&lt;="&amp;$A$3)</f>
        <v>0</v>
      </c>
      <c r="S26" s="11">
        <f ca="1">COUNTIFS(INDIRECT("DONNEES!"&amp;LEFT(ADDRESS(1,ROW()-3,4),1)&amp;"2:"&amp;LEFT(ADDRESS(1,ROW()-3,4),1)&amp;"366"),S$4,DONNEES!$A$2:$A$366,"&lt;="&amp;$A$3)</f>
        <v>0</v>
      </c>
      <c r="T26" s="11">
        <f ca="1">COUNTIFS(INDIRECT("DONNEES!"&amp;LEFT(ADDRESS(1,ROW()-3,4),1)&amp;"2:"&amp;LEFT(ADDRESS(1,ROW()-3,4),1)&amp;"366"),T$4,DONNEES!$A$2:$A$366,"&lt;="&amp;$A$3)+U26</f>
        <v>0</v>
      </c>
      <c r="U26" s="11">
        <f ca="1">COUNTIFS(INDIRECT("DONNEES!"&amp;LEFT(ADDRESS(1,ROW()-3,4),1)&amp;"2:"&amp;LEFT(ADDRESS(1,ROW()-3,4),1)&amp;"366"),U$4,DONNEES!$A$2:$A$366,"&lt;="&amp;$A$3)</f>
        <v>0</v>
      </c>
      <c r="V26" s="11">
        <f ca="1">COUNTIFS(INDIRECT("DONNEES!"&amp;LEFT(ADDRESS(1,ROW()-3,4),1)&amp;"2:"&amp;LEFT(ADDRESS(1,ROW()-3,4),1)&amp;"366"),V$4,DONNEES!$A$2:$A$366,"&lt;="&amp;$A$3)</f>
        <v>0</v>
      </c>
      <c r="W26" s="11">
        <f ca="1">COUNTIFS(INDIRECT("DONNEES!"&amp;LEFT(ADDRESS(1,ROW()-3,4),1)&amp;"2:"&amp;LEFT(ADDRESS(1,ROW()-3,4),1)&amp;"366"),W$4,DONNEES!$A$2:$A$366,"&lt;="&amp;$A$3)</f>
        <v>0</v>
      </c>
      <c r="X26" s="11">
        <f ca="1">COUNTIFS(INDIRECT("DONNEES!"&amp;LEFT(ADDRESS(1,ROW()-3,4),1)&amp;"2:"&amp;LEFT(ADDRESS(1,ROW()-3,4),1)&amp;"366"),X$4,DONNEES!$A$2:$A$366,"&lt;="&amp;$A$3)</f>
        <v>0</v>
      </c>
      <c r="Y26" s="11">
        <f ca="1">COUNTIFS(INDIRECT("DONNEES!"&amp;LEFT(ADDRESS(1,ROW()-3,4),1)&amp;"2:"&amp;LEFT(ADDRESS(1,ROW()-3,4),1)&amp;"366"),Y$4,DONNEES!$A$2:$A$366,"&lt;="&amp;$A$3)</f>
        <v>0</v>
      </c>
      <c r="Z26" s="11">
        <f ca="1">COUNTIFS(INDIRECT("DONNEES!"&amp;LEFT(ADDRESS(1,ROW()-3,4),1)&amp;"2:"&amp;LEFT(ADDRESS(1,ROW()-3,4),1)&amp;"366"),Z$4,DONNEES!$A$2:$A$366,"&lt;="&amp;$A$3)</f>
        <v>0</v>
      </c>
      <c r="AA26" s="11">
        <f ca="1">COUNTIFS(INDIRECT("DONNEES!"&amp;LEFT(ADDRESS(1,ROW()-3,4),1)&amp;"2:"&amp;LEFT(ADDRESS(1,ROW()-3,4),1)&amp;"366"),AA$4,DONNEES!$A$2:$A$366,"&lt;="&amp;$A$3)</f>
        <v>0</v>
      </c>
      <c r="AB26" s="11">
        <f ca="1">COUNTIFS(INDIRECT("DONNEES!"&amp;LEFT(ADDRESS(1,ROW()-3,4),1)&amp;"2:"&amp;LEFT(ADDRESS(1,ROW()-3,4),1)&amp;"366"),AB$4,DONNEES!$A$2:$A$366,"&lt;="&amp;$A$3)</f>
        <v>0</v>
      </c>
      <c r="AC26" s="11">
        <f ca="1">COUNTIFS(INDIRECT("DONNEES!"&amp;LEFT(ADDRESS(1,ROW()-3,4),1)&amp;"2:"&amp;LEFT(ADDRESS(1,ROW()-3,4),1)&amp;"366"),AC$4,DONNEES!$A$2:$A$366,"&lt;="&amp;$A$3)</f>
        <v>0</v>
      </c>
      <c r="AD26" s="11">
        <f ca="1">COUNTIFS(INDIRECT("DONNEES!"&amp;LEFT(ADDRESS(1,ROW()-3,4),1)&amp;"2:"&amp;LEFT(ADDRESS(1,ROW()-3,4),1)&amp;"366"),AD$4,DONNEES!$A$2:$A$366,"&lt;="&amp;$A$3)</f>
        <v>0</v>
      </c>
      <c r="AE26" s="11">
        <f ca="1">COUNTIFS(INDIRECT("DONNEES!"&amp;LEFT(ADDRESS(1,ROW()-3,4),1)&amp;"2:"&amp;LEFT(ADDRESS(1,ROW()-3,4),1)&amp;"366"),AE$4,DONNEES!$A$2:$A$366,"&lt;="&amp;$A$3)</f>
        <v>0</v>
      </c>
      <c r="AF26" s="11">
        <f ca="1">COUNTIFS(INDIRECT("DONNEES!"&amp;LEFT(ADDRESS(1,ROW()-3,4),1)&amp;"2:"&amp;LEFT(ADDRESS(1,ROW()-3,4),1)&amp;"366"),AF$4,DONNEES!$A$2:$A$366,"&lt;="&amp;$A$3)</f>
        <v>0</v>
      </c>
      <c r="AG26" s="16">
        <f>COUNTIFS(DONNEES!$W$2:$W$366,Récapitulatif!AG$4,DONNEES!$A$2:$A$366,"&lt;="&amp;$A$3)</f>
        <v>0</v>
      </c>
      <c r="AH26" s="11">
        <f ca="1">COUNTIFS(INDIRECT("DONNEES!"&amp;LEFT(ADDRESS(1,ROW()-3,4),1)&amp;"2:"&amp;LEFT(ADDRESS(1,ROW()-3,4),1)&amp;"366"),AH$4,DONNEES!$A$2:$A$366,"&lt;="&amp;$A$3)</f>
        <v>0</v>
      </c>
      <c r="AI26" s="11">
        <f ca="1">COUNTIFS(INDIRECT("DONNEES!"&amp;LEFT(ADDRESS(1,ROW()-3,4),1)&amp;"2:"&amp;LEFT(ADDRESS(1,ROW()-3,4),1)&amp;"366"),AI$4,DONNEES!$A$2:$A$366,"&lt;="&amp;$A$3)</f>
        <v>0</v>
      </c>
      <c r="AJ26" s="11">
        <f ca="1">COUNTIFS(INDIRECT("DONNEES!"&amp;LEFT(ADDRESS(1,ROW()-3,4),1)&amp;"2:"&amp;LEFT(ADDRESS(1,ROW()-3,4),1)&amp;"366"),AJ$4,DONNEES!$A$2:$A$366,"&lt;="&amp;$A$3)</f>
        <v>0</v>
      </c>
      <c r="AK26" s="11">
        <f ca="1">COUNTIFS(INDIRECT("DONNEES!"&amp;LEFT(ADDRESS(1,ROW()-3,4),1)&amp;"2:"&amp;LEFT(ADDRESS(1,ROW()-3,4),1)&amp;"366"),AK$4,DONNEES!$A$2:$A$366,"&lt;="&amp;$A$3)</f>
        <v>0</v>
      </c>
      <c r="AL26" s="16">
        <f>COUNTIFS(DONNEES!$W$2:$W$123,Récapitulatif!AL$4,DONNEES!$A$2:$A$123,"&lt;="&amp;$A$3)</f>
        <v>0</v>
      </c>
      <c r="AM26" s="18">
        <f t="shared" ca="1" si="3"/>
        <v>0</v>
      </c>
      <c r="AN26" s="18">
        <f t="shared" ca="1" si="4"/>
        <v>0</v>
      </c>
      <c r="AO26" s="18">
        <f t="shared" ca="1" si="5"/>
        <v>0</v>
      </c>
      <c r="AP26" s="16">
        <f>COUNTIFS(DONNEES!$W$2:$W$123,Récapitulatif!AP$4,DONNEES!$A$2:$A$123,"&lt;="&amp;$A$3)</f>
        <v>0</v>
      </c>
      <c r="AQ26" s="18">
        <f t="shared" ca="1" si="2"/>
        <v>0</v>
      </c>
    </row>
    <row r="27" spans="1:43">
      <c r="A27" s="14" t="s">
        <v>81</v>
      </c>
      <c r="B27" s="11">
        <f ca="1">COUNTIFS(INDIRECT("DONNEES!"&amp;LEFT(ADDRESS(1,ROW()-3,4),1)&amp;"2:"&amp;LEFT(ADDRESS(1,ROW()-3,4),1)&amp;"366"),B$4,DONNEES!$A$2:$A$366,"&lt;="&amp;$A$3)</f>
        <v>0</v>
      </c>
      <c r="C27" s="11">
        <f ca="1">COUNTIFS(INDIRECT("DONNEES!"&amp;LEFT(ADDRESS(1,ROW()-3,4),1)&amp;"2:"&amp;LEFT(ADDRESS(1,ROW()-3,4),1)&amp;"366"),C$4,DONNEES!$A$2:$A$366,"&lt;="&amp;$A$3)</f>
        <v>0</v>
      </c>
      <c r="D27" s="11">
        <f ca="1">COUNTIFS(INDIRECT("DONNEES!"&amp;LEFT(ADDRESS(1,ROW()-3,4),1)&amp;"2:"&amp;LEFT(ADDRESS(1,ROW()-3,4),1)&amp;"366"),D$4,DONNEES!$A$2:$A$366,"&lt;="&amp;$A$3)</f>
        <v>0</v>
      </c>
      <c r="E27" s="11">
        <f ca="1">COUNTIFS(INDIRECT("DONNEES!"&amp;LEFT(ADDRESS(1,ROW()-3,4),1)&amp;"2:"&amp;LEFT(ADDRESS(1,ROW()-3,4),1)&amp;"366"),E$4,DONNEES!$A$2:$A$366,"&lt;="&amp;$A$3)</f>
        <v>0</v>
      </c>
      <c r="F27" s="11">
        <f ca="1">COUNTIFS(INDIRECT("DONNEES!"&amp;LEFT(ADDRESS(1,ROW()-3,4),1)&amp;"2:"&amp;LEFT(ADDRESS(1,ROW()-3,4),1)&amp;"366"),F$4,DONNEES!$A$2:$A$366,"&lt;="&amp;$A$3)</f>
        <v>0</v>
      </c>
      <c r="G27" s="11">
        <f ca="1">COUNTIFS(INDIRECT("DONNEES!"&amp;LEFT(ADDRESS(1,ROW()-3,4),1)&amp;"2:"&amp;LEFT(ADDRESS(1,ROW()-3,4),1)&amp;"366"),G$4,DONNEES!$A$2:$A$366,"&lt;="&amp;$A$3)</f>
        <v>0</v>
      </c>
      <c r="H27" s="11">
        <f ca="1">COUNTIFS(INDIRECT("DONNEES!"&amp;LEFT(ADDRESS(1,ROW()-3,4),1)&amp;"2:"&amp;LEFT(ADDRESS(1,ROW()-3,4),1)&amp;"366"),H$4,DONNEES!$A$2:$A$366,"&lt;="&amp;$A$3)</f>
        <v>0</v>
      </c>
      <c r="I27" s="11">
        <f ca="1">COUNTIFS(INDIRECT("DONNEES!"&amp;LEFT(ADDRESS(1,ROW()-3,4),1)&amp;"2:"&amp;LEFT(ADDRESS(1,ROW()-3,4),1)&amp;"366"),I$4,DONNEES!$A$2:$A$366,"&lt;="&amp;$A$3)</f>
        <v>0</v>
      </c>
      <c r="J27" s="11">
        <f ca="1">COUNTIFS(INDIRECT("DONNEES!"&amp;LEFT(ADDRESS(1,ROW()-3,4),1)&amp;"2:"&amp;LEFT(ADDRESS(1,ROW()-3,4),1)&amp;"366"),J$4,DONNEES!$A$2:$A$366,"&lt;="&amp;$A$3)</f>
        <v>3</v>
      </c>
      <c r="K27" s="11">
        <f ca="1">COUNTIFS(INDIRECT("DONNEES!"&amp;LEFT(ADDRESS(1,ROW()-3,4),1)&amp;"2:"&amp;LEFT(ADDRESS(1,ROW()-3,4),1)&amp;"366"),K$4,DONNEES!$A$2:$A$366,"&lt;="&amp;$A$3)</f>
        <v>5</v>
      </c>
      <c r="L27" s="11">
        <f ca="1">COUNTIFS(INDIRECT("DONNEES!"&amp;LEFT(ADDRESS(1,ROW()-3,4),1)&amp;"2:"&amp;LEFT(ADDRESS(1,ROW()-3,4),1)&amp;"366"),L$4,DONNEES!$A$2:$A$366,"&lt;="&amp;$A$3)</f>
        <v>11</v>
      </c>
      <c r="M27" s="11">
        <f ca="1">COUNTIFS(INDIRECT("DONNEES!"&amp;LEFT(ADDRESS(1,ROW()-3,4),1)&amp;"2:"&amp;LEFT(ADDRESS(1,ROW()-3,4),1)&amp;"366"),M$4,DONNEES!$A$2:$A$366,"&lt;="&amp;$A$3)</f>
        <v>0</v>
      </c>
      <c r="N27" s="11">
        <f ca="1">COUNTIFS(INDIRECT("DONNEES!"&amp;LEFT(ADDRESS(1,ROW()-3,4),1)&amp;"2:"&amp;LEFT(ADDRESS(1,ROW()-3,4),1)&amp;"366"),N$4,DONNEES!$A$2:$A$366,"&lt;="&amp;$A$3)</f>
        <v>0</v>
      </c>
      <c r="O27" s="11">
        <f ca="1">COUNTIFS(INDIRECT("DONNEES!"&amp;LEFT(ADDRESS(1,ROW()-3,4),1)&amp;"2:"&amp;LEFT(ADDRESS(1,ROW()-3,4),1)&amp;"366"),O$4,DONNEES!$A$2:$A$366,"&lt;="&amp;$A$3)</f>
        <v>0</v>
      </c>
      <c r="P27" s="11">
        <f ca="1">COUNTIFS(INDIRECT("DONNEES!"&amp;LEFT(ADDRESS(1,ROW()-3,4),1)&amp;"2:"&amp;LEFT(ADDRESS(1,ROW()-3,4),1)&amp;"366"),P$4,DONNEES!$A$2:$A$366,"&lt;="&amp;$A$3)</f>
        <v>0</v>
      </c>
      <c r="Q27" s="16">
        <f>COUNTIFS(DONNEES!$X$2:$X$366,Récapitulatif!Q$4,DONNEES!$A$2:$A$366,"&lt;="&amp;$A$3)</f>
        <v>0</v>
      </c>
      <c r="R27" s="11">
        <f ca="1">COUNTIFS(INDIRECT("DONNEES!"&amp;LEFT(ADDRESS(1,ROW()-3,4),1)&amp;"2:"&amp;LEFT(ADDRESS(1,ROW()-3,4),1)&amp;"366"),R$4,DONNEES!$A$2:$A$366,"&lt;="&amp;$A$3)</f>
        <v>0</v>
      </c>
      <c r="S27" s="11">
        <f ca="1">COUNTIFS(INDIRECT("DONNEES!"&amp;LEFT(ADDRESS(1,ROW()-3,4),1)&amp;"2:"&amp;LEFT(ADDRESS(1,ROW()-3,4),1)&amp;"366"),S$4,DONNEES!$A$2:$A$366,"&lt;="&amp;$A$3)</f>
        <v>0</v>
      </c>
      <c r="T27" s="11">
        <f ca="1">COUNTIFS(INDIRECT("DONNEES!"&amp;LEFT(ADDRESS(1,ROW()-3,4),1)&amp;"2:"&amp;LEFT(ADDRESS(1,ROW()-3,4),1)&amp;"366"),T$4,DONNEES!$A$2:$A$366,"&lt;="&amp;$A$3)+U27</f>
        <v>27</v>
      </c>
      <c r="U27" s="11">
        <f ca="1">COUNTIFS(INDIRECT("DONNEES!"&amp;LEFT(ADDRESS(1,ROW()-3,4),1)&amp;"2:"&amp;LEFT(ADDRESS(1,ROW()-3,4),1)&amp;"366"),U$4,DONNEES!$A$2:$A$366,"&lt;="&amp;$A$3)</f>
        <v>3</v>
      </c>
      <c r="V27" s="11">
        <f ca="1">COUNTIFS(INDIRECT("DONNEES!"&amp;LEFT(ADDRESS(1,ROW()-3,4),1)&amp;"2:"&amp;LEFT(ADDRESS(1,ROW()-3,4),1)&amp;"366"),V$4,DONNEES!$A$2:$A$366,"&lt;="&amp;$A$3)</f>
        <v>8</v>
      </c>
      <c r="W27" s="11">
        <f ca="1">COUNTIFS(INDIRECT("DONNEES!"&amp;LEFT(ADDRESS(1,ROW()-3,4),1)&amp;"2:"&amp;LEFT(ADDRESS(1,ROW()-3,4),1)&amp;"366"),W$4,DONNEES!$A$2:$A$366,"&lt;="&amp;$A$3)</f>
        <v>0</v>
      </c>
      <c r="X27" s="11">
        <f ca="1">COUNTIFS(INDIRECT("DONNEES!"&amp;LEFT(ADDRESS(1,ROW()-3,4),1)&amp;"2:"&amp;LEFT(ADDRESS(1,ROW()-3,4),1)&amp;"366"),X$4,DONNEES!$A$2:$A$366,"&lt;="&amp;$A$3)</f>
        <v>0</v>
      </c>
      <c r="Y27" s="11">
        <f ca="1">COUNTIFS(INDIRECT("DONNEES!"&amp;LEFT(ADDRESS(1,ROW()-3,4),1)&amp;"2:"&amp;LEFT(ADDRESS(1,ROW()-3,4),1)&amp;"366"),Y$4,DONNEES!$A$2:$A$366,"&lt;="&amp;$A$3)</f>
        <v>0</v>
      </c>
      <c r="Z27" s="11">
        <f ca="1">COUNTIFS(INDIRECT("DONNEES!"&amp;LEFT(ADDRESS(1,ROW()-3,4),1)&amp;"2:"&amp;LEFT(ADDRESS(1,ROW()-3,4),1)&amp;"366"),Z$4,DONNEES!$A$2:$A$366,"&lt;="&amp;$A$3)</f>
        <v>0</v>
      </c>
      <c r="AA27" s="11">
        <f ca="1">COUNTIFS(INDIRECT("DONNEES!"&amp;LEFT(ADDRESS(1,ROW()-3,4),1)&amp;"2:"&amp;LEFT(ADDRESS(1,ROW()-3,4),1)&amp;"366"),AA$4,DONNEES!$A$2:$A$366,"&lt;="&amp;$A$3)</f>
        <v>3</v>
      </c>
      <c r="AB27" s="11">
        <f ca="1">COUNTIFS(INDIRECT("DONNEES!"&amp;LEFT(ADDRESS(1,ROW()-3,4),1)&amp;"2:"&amp;LEFT(ADDRESS(1,ROW()-3,4),1)&amp;"366"),AB$4,DONNEES!$A$2:$A$366,"&lt;="&amp;$A$3)</f>
        <v>2</v>
      </c>
      <c r="AC27" s="11">
        <f ca="1">COUNTIFS(INDIRECT("DONNEES!"&amp;LEFT(ADDRESS(1,ROW()-3,4),1)&amp;"2:"&amp;LEFT(ADDRESS(1,ROW()-3,4),1)&amp;"366"),AC$4,DONNEES!$A$2:$A$366,"&lt;="&amp;$A$3)</f>
        <v>0</v>
      </c>
      <c r="AD27" s="11">
        <f ca="1">COUNTIFS(INDIRECT("DONNEES!"&amp;LEFT(ADDRESS(1,ROW()-3,4),1)&amp;"2:"&amp;LEFT(ADDRESS(1,ROW()-3,4),1)&amp;"366"),AD$4,DONNEES!$A$2:$A$366,"&lt;="&amp;$A$3)</f>
        <v>0</v>
      </c>
      <c r="AE27" s="11">
        <f ca="1">COUNTIFS(INDIRECT("DONNEES!"&amp;LEFT(ADDRESS(1,ROW()-3,4),1)&amp;"2:"&amp;LEFT(ADDRESS(1,ROW()-3,4),1)&amp;"366"),AE$4,DONNEES!$A$2:$A$366,"&lt;="&amp;$A$3)</f>
        <v>0</v>
      </c>
      <c r="AF27" s="11">
        <f ca="1">COUNTIFS(INDIRECT("DONNEES!"&amp;LEFT(ADDRESS(1,ROW()-3,4),1)&amp;"2:"&amp;LEFT(ADDRESS(1,ROW()-3,4),1)&amp;"366"),AF$4,DONNEES!$A$2:$A$366,"&lt;="&amp;$A$3)</f>
        <v>0</v>
      </c>
      <c r="AG27" s="16">
        <f>COUNTIFS(DONNEES!$X$2:$X$366,Récapitulatif!AG$4,DONNEES!$A$2:$A$366,"&lt;="&amp;$A$3)</f>
        <v>0</v>
      </c>
      <c r="AH27" s="11">
        <f ca="1">COUNTIFS(INDIRECT("DONNEES!"&amp;LEFT(ADDRESS(1,ROW()-3,4),1)&amp;"2:"&amp;LEFT(ADDRESS(1,ROW()-3,4),1)&amp;"366"),AH$4,DONNEES!$A$2:$A$366,"&lt;="&amp;$A$3)</f>
        <v>0</v>
      </c>
      <c r="AI27" s="11">
        <f ca="1">COUNTIFS(INDIRECT("DONNEES!"&amp;LEFT(ADDRESS(1,ROW()-3,4),1)&amp;"2:"&amp;LEFT(ADDRESS(1,ROW()-3,4),1)&amp;"366"),AI$4,DONNEES!$A$2:$A$366,"&lt;="&amp;$A$3)</f>
        <v>0</v>
      </c>
      <c r="AJ27" s="11">
        <f ca="1">COUNTIFS(INDIRECT("DONNEES!"&amp;LEFT(ADDRESS(1,ROW()-3,4),1)&amp;"2:"&amp;LEFT(ADDRESS(1,ROW()-3,4),1)&amp;"366"),AJ$4,DONNEES!$A$2:$A$366,"&lt;="&amp;$A$3)</f>
        <v>0</v>
      </c>
      <c r="AK27" s="11">
        <f ca="1">COUNTIFS(INDIRECT("DONNEES!"&amp;LEFT(ADDRESS(1,ROW()-3,4),1)&amp;"2:"&amp;LEFT(ADDRESS(1,ROW()-3,4),1)&amp;"366"),AK$4,DONNEES!$A$2:$A$366,"&lt;="&amp;$A$3)</f>
        <v>0</v>
      </c>
      <c r="AL27" s="16">
        <f>COUNTIFS(DONNEES!$X$2:$X$123,Récapitulatif!AL$4,DONNEES!$A$2:$A$123,"&lt;="&amp;$A$3)</f>
        <v>0</v>
      </c>
      <c r="AM27" s="18">
        <f t="shared" ca="1" si="3"/>
        <v>19</v>
      </c>
      <c r="AN27" s="18">
        <f t="shared" ca="1" si="4"/>
        <v>43</v>
      </c>
      <c r="AO27" s="18">
        <f t="shared" ca="1" si="5"/>
        <v>0</v>
      </c>
      <c r="AP27" s="16">
        <f>COUNTIFS(DONNEES!$X$2:$X$123,Récapitulatif!AP$4,DONNEES!$A$2:$A$123,"&lt;="&amp;$A$3)</f>
        <v>0</v>
      </c>
      <c r="AQ27" s="18">
        <f t="shared" ca="1" si="2"/>
        <v>62</v>
      </c>
    </row>
    <row r="28" spans="1:43">
      <c r="A28" s="14" t="s">
        <v>80</v>
      </c>
      <c r="B28" s="11">
        <f ca="1">COUNTIFS(INDIRECT("DONNEES!"&amp;LEFT(ADDRESS(1,ROW()-3,4),1)&amp;"2:"&amp;LEFT(ADDRESS(1,ROW()-3,4),1)&amp;"366"),B$4,DONNEES!$A$2:$A$366,"&lt;="&amp;$A$3)</f>
        <v>0</v>
      </c>
      <c r="C28" s="11">
        <f ca="1">COUNTIFS(INDIRECT("DONNEES!"&amp;LEFT(ADDRESS(1,ROW()-3,4),1)&amp;"2:"&amp;LEFT(ADDRESS(1,ROW()-3,4),1)&amp;"366"),C$4,DONNEES!$A$2:$A$366,"&lt;="&amp;$A$3)</f>
        <v>0</v>
      </c>
      <c r="D28" s="11">
        <f ca="1">COUNTIFS(INDIRECT("DONNEES!"&amp;LEFT(ADDRESS(1,ROW()-3,4),1)&amp;"2:"&amp;LEFT(ADDRESS(1,ROW()-3,4),1)&amp;"366"),D$4,DONNEES!$A$2:$A$366,"&lt;="&amp;$A$3)</f>
        <v>0</v>
      </c>
      <c r="E28" s="11">
        <f ca="1">COUNTIFS(INDIRECT("DONNEES!"&amp;LEFT(ADDRESS(1,ROW()-3,4),1)&amp;"2:"&amp;LEFT(ADDRESS(1,ROW()-3,4),1)&amp;"366"),E$4,DONNEES!$A$2:$A$366,"&lt;="&amp;$A$3)</f>
        <v>0</v>
      </c>
      <c r="F28" s="11">
        <f ca="1">COUNTIFS(INDIRECT("DONNEES!"&amp;LEFT(ADDRESS(1,ROW()-3,4),1)&amp;"2:"&amp;LEFT(ADDRESS(1,ROW()-3,4),1)&amp;"366"),F$4,DONNEES!$A$2:$A$366,"&lt;="&amp;$A$3)</f>
        <v>0</v>
      </c>
      <c r="G28" s="11">
        <f ca="1">COUNTIFS(INDIRECT("DONNEES!"&amp;LEFT(ADDRESS(1,ROW()-3,4),1)&amp;"2:"&amp;LEFT(ADDRESS(1,ROW()-3,4),1)&amp;"366"),G$4,DONNEES!$A$2:$A$366,"&lt;="&amp;$A$3)</f>
        <v>0</v>
      </c>
      <c r="H28" s="11">
        <f ca="1">COUNTIFS(INDIRECT("DONNEES!"&amp;LEFT(ADDRESS(1,ROW()-3,4),1)&amp;"2:"&amp;LEFT(ADDRESS(1,ROW()-3,4),1)&amp;"366"),H$4,DONNEES!$A$2:$A$366,"&lt;="&amp;$A$3)</f>
        <v>0</v>
      </c>
      <c r="I28" s="11">
        <f ca="1">COUNTIFS(INDIRECT("DONNEES!"&amp;LEFT(ADDRESS(1,ROW()-3,4),1)&amp;"2:"&amp;LEFT(ADDRESS(1,ROW()-3,4),1)&amp;"366"),I$4,DONNEES!$A$2:$A$366,"&lt;="&amp;$A$3)</f>
        <v>0</v>
      </c>
      <c r="J28" s="11">
        <f ca="1">COUNTIFS(INDIRECT("DONNEES!"&amp;LEFT(ADDRESS(1,ROW()-3,4),1)&amp;"2:"&amp;LEFT(ADDRESS(1,ROW()-3,4),1)&amp;"366"),J$4,DONNEES!$A$2:$A$366,"&lt;="&amp;$A$3)</f>
        <v>0</v>
      </c>
      <c r="K28" s="11">
        <f ca="1">COUNTIFS(INDIRECT("DONNEES!"&amp;LEFT(ADDRESS(1,ROW()-3,4),1)&amp;"2:"&amp;LEFT(ADDRESS(1,ROW()-3,4),1)&amp;"366"),K$4,DONNEES!$A$2:$A$366,"&lt;="&amp;$A$3)</f>
        <v>0</v>
      </c>
      <c r="L28" s="11">
        <f ca="1">COUNTIFS(INDIRECT("DONNEES!"&amp;LEFT(ADDRESS(1,ROW()-3,4),1)&amp;"2:"&amp;LEFT(ADDRESS(1,ROW()-3,4),1)&amp;"366"),L$4,DONNEES!$A$2:$A$366,"&lt;="&amp;$A$3)</f>
        <v>0</v>
      </c>
      <c r="M28" s="11">
        <f ca="1">COUNTIFS(INDIRECT("DONNEES!"&amp;LEFT(ADDRESS(1,ROW()-3,4),1)&amp;"2:"&amp;LEFT(ADDRESS(1,ROW()-3,4),1)&amp;"366"),M$4,DONNEES!$A$2:$A$366,"&lt;="&amp;$A$3)</f>
        <v>0</v>
      </c>
      <c r="N28" s="11">
        <f ca="1">COUNTIFS(INDIRECT("DONNEES!"&amp;LEFT(ADDRESS(1,ROW()-3,4),1)&amp;"2:"&amp;LEFT(ADDRESS(1,ROW()-3,4),1)&amp;"366"),N$4,DONNEES!$A$2:$A$366,"&lt;="&amp;$A$3)</f>
        <v>0</v>
      </c>
      <c r="O28" s="11">
        <f ca="1">COUNTIFS(INDIRECT("DONNEES!"&amp;LEFT(ADDRESS(1,ROW()-3,4),1)&amp;"2:"&amp;LEFT(ADDRESS(1,ROW()-3,4),1)&amp;"366"),O$4,DONNEES!$A$2:$A$366,"&lt;="&amp;$A$3)</f>
        <v>0</v>
      </c>
      <c r="P28" s="11">
        <f ca="1">COUNTIFS(INDIRECT("DONNEES!"&amp;LEFT(ADDRESS(1,ROW()-3,4),1)&amp;"2:"&amp;LEFT(ADDRESS(1,ROW()-3,4),1)&amp;"366"),P$4,DONNEES!$A$2:$A$366,"&lt;="&amp;$A$3)</f>
        <v>0</v>
      </c>
      <c r="Q28" s="16">
        <f>COUNTIFS(DONNEES!$Y$2:$Y$366,Récapitulatif!Q$4,DONNEES!$A$2:$A$366,"&lt;="&amp;$A$3)</f>
        <v>0</v>
      </c>
      <c r="R28" s="11">
        <f ca="1">COUNTIFS(INDIRECT("DONNEES!"&amp;LEFT(ADDRESS(1,ROW()-3,4),1)&amp;"2:"&amp;LEFT(ADDRESS(1,ROW()-3,4),1)&amp;"366"),R$4,DONNEES!$A$2:$A$366,"&lt;="&amp;$A$3)</f>
        <v>0</v>
      </c>
      <c r="S28" s="11">
        <f ca="1">COUNTIFS(INDIRECT("DONNEES!"&amp;LEFT(ADDRESS(1,ROW()-3,4),1)&amp;"2:"&amp;LEFT(ADDRESS(1,ROW()-3,4),1)&amp;"366"),S$4,DONNEES!$A$2:$A$366,"&lt;="&amp;$A$3)</f>
        <v>0</v>
      </c>
      <c r="T28" s="11">
        <f ca="1">COUNTIFS(INDIRECT("DONNEES!"&amp;LEFT(ADDRESS(1,ROW()-3,4),1)&amp;"2:"&amp;LEFT(ADDRESS(1,ROW()-3,4),1)&amp;"366"),T$4,DONNEES!$A$2:$A$366,"&lt;="&amp;$A$3)+U28</f>
        <v>0</v>
      </c>
      <c r="U28" s="11">
        <f ca="1">COUNTIFS(INDIRECT("DONNEES!"&amp;LEFT(ADDRESS(1,ROW()-3,4),1)&amp;"2:"&amp;LEFT(ADDRESS(1,ROW()-3,4),1)&amp;"366"),U$4,DONNEES!$A$2:$A$366,"&lt;="&amp;$A$3)</f>
        <v>0</v>
      </c>
      <c r="V28" s="11">
        <f ca="1">COUNTIFS(INDIRECT("DONNEES!"&amp;LEFT(ADDRESS(1,ROW()-3,4),1)&amp;"2:"&amp;LEFT(ADDRESS(1,ROW()-3,4),1)&amp;"366"),V$4,DONNEES!$A$2:$A$366,"&lt;="&amp;$A$3)</f>
        <v>0</v>
      </c>
      <c r="W28" s="11">
        <f ca="1">COUNTIFS(INDIRECT("DONNEES!"&amp;LEFT(ADDRESS(1,ROW()-3,4),1)&amp;"2:"&amp;LEFT(ADDRESS(1,ROW()-3,4),1)&amp;"366"),W$4,DONNEES!$A$2:$A$366,"&lt;="&amp;$A$3)</f>
        <v>0</v>
      </c>
      <c r="X28" s="11">
        <f ca="1">COUNTIFS(INDIRECT("DONNEES!"&amp;LEFT(ADDRESS(1,ROW()-3,4),1)&amp;"2:"&amp;LEFT(ADDRESS(1,ROW()-3,4),1)&amp;"366"),X$4,DONNEES!$A$2:$A$366,"&lt;="&amp;$A$3)</f>
        <v>0</v>
      </c>
      <c r="Y28" s="11">
        <f ca="1">COUNTIFS(INDIRECT("DONNEES!"&amp;LEFT(ADDRESS(1,ROW()-3,4),1)&amp;"2:"&amp;LEFT(ADDRESS(1,ROW()-3,4),1)&amp;"366"),Y$4,DONNEES!$A$2:$A$366,"&lt;="&amp;$A$3)</f>
        <v>0</v>
      </c>
      <c r="Z28" s="11">
        <f ca="1">COUNTIFS(INDIRECT("DONNEES!"&amp;LEFT(ADDRESS(1,ROW()-3,4),1)&amp;"2:"&amp;LEFT(ADDRESS(1,ROW()-3,4),1)&amp;"366"),Z$4,DONNEES!$A$2:$A$366,"&lt;="&amp;$A$3)</f>
        <v>0</v>
      </c>
      <c r="AA28" s="11">
        <f ca="1">COUNTIFS(INDIRECT("DONNEES!"&amp;LEFT(ADDRESS(1,ROW()-3,4),1)&amp;"2:"&amp;LEFT(ADDRESS(1,ROW()-3,4),1)&amp;"366"),AA$4,DONNEES!$A$2:$A$366,"&lt;="&amp;$A$3)</f>
        <v>0</v>
      </c>
      <c r="AB28" s="11">
        <f ca="1">COUNTIFS(INDIRECT("DONNEES!"&amp;LEFT(ADDRESS(1,ROW()-3,4),1)&amp;"2:"&amp;LEFT(ADDRESS(1,ROW()-3,4),1)&amp;"366"),AB$4,DONNEES!$A$2:$A$366,"&lt;="&amp;$A$3)</f>
        <v>0</v>
      </c>
      <c r="AC28" s="11">
        <f ca="1">COUNTIFS(INDIRECT("DONNEES!"&amp;LEFT(ADDRESS(1,ROW()-3,4),1)&amp;"2:"&amp;LEFT(ADDRESS(1,ROW()-3,4),1)&amp;"366"),AC$4,DONNEES!$A$2:$A$366,"&lt;="&amp;$A$3)</f>
        <v>0</v>
      </c>
      <c r="AD28" s="11">
        <f ca="1">COUNTIFS(INDIRECT("DONNEES!"&amp;LEFT(ADDRESS(1,ROW()-3,4),1)&amp;"2:"&amp;LEFT(ADDRESS(1,ROW()-3,4),1)&amp;"366"),AD$4,DONNEES!$A$2:$A$366,"&lt;="&amp;$A$3)</f>
        <v>0</v>
      </c>
      <c r="AE28" s="11">
        <f ca="1">COUNTIFS(INDIRECT("DONNEES!"&amp;LEFT(ADDRESS(1,ROW()-3,4),1)&amp;"2:"&amp;LEFT(ADDRESS(1,ROW()-3,4),1)&amp;"366"),AE$4,DONNEES!$A$2:$A$366,"&lt;="&amp;$A$3)</f>
        <v>0</v>
      </c>
      <c r="AF28" s="11">
        <f ca="1">COUNTIFS(INDIRECT("DONNEES!"&amp;LEFT(ADDRESS(1,ROW()-3,4),1)&amp;"2:"&amp;LEFT(ADDRESS(1,ROW()-3,4),1)&amp;"366"),AF$4,DONNEES!$A$2:$A$366,"&lt;="&amp;$A$3)</f>
        <v>0</v>
      </c>
      <c r="AG28" s="16">
        <f>COUNTIFS(DONNEES!$Y$2:$Y$366,Récapitulatif!AG$4,DONNEES!$A$2:$A$366,"&lt;="&amp;$A$3)</f>
        <v>0</v>
      </c>
      <c r="AH28" s="11">
        <f ca="1">COUNTIFS(INDIRECT("DONNEES!"&amp;LEFT(ADDRESS(1,ROW()-3,4),1)&amp;"2:"&amp;LEFT(ADDRESS(1,ROW()-3,4),1)&amp;"366"),AH$4,DONNEES!$A$2:$A$366,"&lt;="&amp;$A$3)</f>
        <v>0</v>
      </c>
      <c r="AI28" s="11">
        <f ca="1">COUNTIFS(INDIRECT("DONNEES!"&amp;LEFT(ADDRESS(1,ROW()-3,4),1)&amp;"2:"&amp;LEFT(ADDRESS(1,ROW()-3,4),1)&amp;"366"),AI$4,DONNEES!$A$2:$A$366,"&lt;="&amp;$A$3)</f>
        <v>0</v>
      </c>
      <c r="AJ28" s="11">
        <f ca="1">COUNTIFS(INDIRECT("DONNEES!"&amp;LEFT(ADDRESS(1,ROW()-3,4),1)&amp;"2:"&amp;LEFT(ADDRESS(1,ROW()-3,4),1)&amp;"366"),AJ$4,DONNEES!$A$2:$A$366,"&lt;="&amp;$A$3)</f>
        <v>0</v>
      </c>
      <c r="AK28" s="11">
        <f ca="1">COUNTIFS(INDIRECT("DONNEES!"&amp;LEFT(ADDRESS(1,ROW()-3,4),1)&amp;"2:"&amp;LEFT(ADDRESS(1,ROW()-3,4),1)&amp;"366"),AK$4,DONNEES!$A$2:$A$366,"&lt;="&amp;$A$3)</f>
        <v>0</v>
      </c>
      <c r="AL28" s="16">
        <f>COUNTIFS(DONNEES!$Y$2:$Y$123,Récapitulatif!AL$4,DONNEES!$A$2:$A$123,"&lt;="&amp;$A$3)</f>
        <v>0</v>
      </c>
      <c r="AM28" s="18">
        <f t="shared" ca="1" si="3"/>
        <v>0</v>
      </c>
      <c r="AN28" s="18">
        <f t="shared" ca="1" si="4"/>
        <v>0</v>
      </c>
      <c r="AO28" s="18">
        <f t="shared" ca="1" si="5"/>
        <v>0</v>
      </c>
      <c r="AP28" s="16">
        <f>COUNTIFS(DONNEES!$Y$2:$Y$123,Récapitulatif!AP$4,DONNEES!$A$2:$A$123,"&lt;="&amp;$A$3)</f>
        <v>0</v>
      </c>
      <c r="AQ28" s="18">
        <f t="shared" ca="1" si="2"/>
        <v>0</v>
      </c>
    </row>
    <row r="29" spans="1:43">
      <c r="A29" s="14" t="s">
        <v>79</v>
      </c>
      <c r="B29" s="11">
        <f ca="1">COUNTIFS(INDIRECT("DONNEES!"&amp;LEFT(ADDRESS(1,ROW()-3,4),1)&amp;"2:"&amp;LEFT(ADDRESS(1,ROW()-3,4),1)&amp;"366"),B$4,DONNEES!$A$2:$A$366,"&lt;="&amp;$A$3)</f>
        <v>10</v>
      </c>
      <c r="C29" s="11">
        <f ca="1">COUNTIFS(INDIRECT("DONNEES!"&amp;LEFT(ADDRESS(1,ROW()-3,4),1)&amp;"2:"&amp;LEFT(ADDRESS(1,ROW()-3,4),1)&amp;"366"),C$4,DONNEES!$A$2:$A$366,"&lt;="&amp;$A$3)</f>
        <v>6</v>
      </c>
      <c r="D29" s="11">
        <f ca="1">COUNTIFS(INDIRECT("DONNEES!"&amp;LEFT(ADDRESS(1,ROW()-3,4),1)&amp;"2:"&amp;LEFT(ADDRESS(1,ROW()-3,4),1)&amp;"366"),D$4,DONNEES!$A$2:$A$366,"&lt;="&amp;$A$3)</f>
        <v>0</v>
      </c>
      <c r="E29" s="11">
        <f ca="1">COUNTIFS(INDIRECT("DONNEES!"&amp;LEFT(ADDRESS(1,ROW()-3,4),1)&amp;"2:"&amp;LEFT(ADDRESS(1,ROW()-3,4),1)&amp;"366"),E$4,DONNEES!$A$2:$A$366,"&lt;="&amp;$A$3)</f>
        <v>0</v>
      </c>
      <c r="F29" s="11">
        <f ca="1">COUNTIFS(INDIRECT("DONNEES!"&amp;LEFT(ADDRESS(1,ROW()-3,4),1)&amp;"2:"&amp;LEFT(ADDRESS(1,ROW()-3,4),1)&amp;"366"),F$4,DONNEES!$A$2:$A$366,"&lt;="&amp;$A$3)</f>
        <v>4</v>
      </c>
      <c r="G29" s="11">
        <f ca="1">COUNTIFS(INDIRECT("DONNEES!"&amp;LEFT(ADDRESS(1,ROW()-3,4),1)&amp;"2:"&amp;LEFT(ADDRESS(1,ROW()-3,4),1)&amp;"366"),G$4,DONNEES!$A$2:$A$366,"&lt;="&amp;$A$3)</f>
        <v>2</v>
      </c>
      <c r="H29" s="11">
        <f ca="1">COUNTIFS(INDIRECT("DONNEES!"&amp;LEFT(ADDRESS(1,ROW()-3,4),1)&amp;"2:"&amp;LEFT(ADDRESS(1,ROW()-3,4),1)&amp;"366"),H$4,DONNEES!$A$2:$A$366,"&lt;="&amp;$A$3)</f>
        <v>0</v>
      </c>
      <c r="I29" s="11">
        <f ca="1">COUNTIFS(INDIRECT("DONNEES!"&amp;LEFT(ADDRESS(1,ROW()-3,4),1)&amp;"2:"&amp;LEFT(ADDRESS(1,ROW()-3,4),1)&amp;"366"),I$4,DONNEES!$A$2:$A$366,"&lt;="&amp;$A$3)</f>
        <v>0</v>
      </c>
      <c r="J29" s="11">
        <f ca="1">COUNTIFS(INDIRECT("DONNEES!"&amp;LEFT(ADDRESS(1,ROW()-3,4),1)&amp;"2:"&amp;LEFT(ADDRESS(1,ROW()-3,4),1)&amp;"366"),J$4,DONNEES!$A$2:$A$366,"&lt;="&amp;$A$3)</f>
        <v>2</v>
      </c>
      <c r="K29" s="11">
        <f ca="1">COUNTIFS(INDIRECT("DONNEES!"&amp;LEFT(ADDRESS(1,ROW()-3,4),1)&amp;"2:"&amp;LEFT(ADDRESS(1,ROW()-3,4),1)&amp;"366"),K$4,DONNEES!$A$2:$A$366,"&lt;="&amp;$A$3)</f>
        <v>2</v>
      </c>
      <c r="L29" s="11">
        <f ca="1">COUNTIFS(INDIRECT("DONNEES!"&amp;LEFT(ADDRESS(1,ROW()-3,4),1)&amp;"2:"&amp;LEFT(ADDRESS(1,ROW()-3,4),1)&amp;"366"),L$4,DONNEES!$A$2:$A$366,"&lt;="&amp;$A$3)</f>
        <v>5</v>
      </c>
      <c r="M29" s="11">
        <f ca="1">COUNTIFS(INDIRECT("DONNEES!"&amp;LEFT(ADDRESS(1,ROW()-3,4),1)&amp;"2:"&amp;LEFT(ADDRESS(1,ROW()-3,4),1)&amp;"366"),M$4,DONNEES!$A$2:$A$366,"&lt;="&amp;$A$3)</f>
        <v>0</v>
      </c>
      <c r="N29" s="11">
        <f ca="1">COUNTIFS(INDIRECT("DONNEES!"&amp;LEFT(ADDRESS(1,ROW()-3,4),1)&amp;"2:"&amp;LEFT(ADDRESS(1,ROW()-3,4),1)&amp;"366"),N$4,DONNEES!$A$2:$A$366,"&lt;="&amp;$A$3)</f>
        <v>0</v>
      </c>
      <c r="O29" s="11">
        <f ca="1">COUNTIFS(INDIRECT("DONNEES!"&amp;LEFT(ADDRESS(1,ROW()-3,4),1)&amp;"2:"&amp;LEFT(ADDRESS(1,ROW()-3,4),1)&amp;"366"),O$4,DONNEES!$A$2:$A$366,"&lt;="&amp;$A$3)</f>
        <v>0</v>
      </c>
      <c r="P29" s="11">
        <f ca="1">COUNTIFS(INDIRECT("DONNEES!"&amp;LEFT(ADDRESS(1,ROW()-3,4),1)&amp;"2:"&amp;LEFT(ADDRESS(1,ROW()-3,4),1)&amp;"366"),P$4,DONNEES!$A$2:$A$366,"&lt;="&amp;$A$3)</f>
        <v>0</v>
      </c>
      <c r="Q29" s="16">
        <f>COUNTIFS(DONNEES!$Z$2:$Z$366,Récapitulatif!Q$4,DONNEES!$A$2:$A$366,"&lt;="&amp;$A$3)</f>
        <v>0</v>
      </c>
      <c r="R29" s="11">
        <f ca="1">COUNTIFS(INDIRECT("DONNEES!"&amp;LEFT(ADDRESS(1,ROW()-3,4),1)&amp;"2:"&amp;LEFT(ADDRESS(1,ROW()-3,4),1)&amp;"366"),R$4,DONNEES!$A$2:$A$366,"&lt;="&amp;$A$3)</f>
        <v>0</v>
      </c>
      <c r="S29" s="11">
        <f ca="1">COUNTIFS(INDIRECT("DONNEES!"&amp;LEFT(ADDRESS(1,ROW()-3,4),1)&amp;"2:"&amp;LEFT(ADDRESS(1,ROW()-3,4),1)&amp;"366"),S$4,DONNEES!$A$2:$A$366,"&lt;="&amp;$A$3)</f>
        <v>0</v>
      </c>
      <c r="T29" s="11">
        <f ca="1">COUNTIFS(INDIRECT("DONNEES!"&amp;LEFT(ADDRESS(1,ROW()-3,4),1)&amp;"2:"&amp;LEFT(ADDRESS(1,ROW()-3,4),1)&amp;"366"),T$4,DONNEES!$A$2:$A$366,"&lt;="&amp;$A$3)+U29</f>
        <v>26</v>
      </c>
      <c r="U29" s="11">
        <f ca="1">COUNTIFS(INDIRECT("DONNEES!"&amp;LEFT(ADDRESS(1,ROW()-3,4),1)&amp;"2:"&amp;LEFT(ADDRESS(1,ROW()-3,4),1)&amp;"366"),U$4,DONNEES!$A$2:$A$366,"&lt;="&amp;$A$3)</f>
        <v>3</v>
      </c>
      <c r="V29" s="11">
        <f ca="1">COUNTIFS(INDIRECT("DONNEES!"&amp;LEFT(ADDRESS(1,ROW()-3,4),1)&amp;"2:"&amp;LEFT(ADDRESS(1,ROW()-3,4),1)&amp;"366"),V$4,DONNEES!$A$2:$A$366,"&lt;="&amp;$A$3)</f>
        <v>2</v>
      </c>
      <c r="W29" s="11">
        <f ca="1">COUNTIFS(INDIRECT("DONNEES!"&amp;LEFT(ADDRESS(1,ROW()-3,4),1)&amp;"2:"&amp;LEFT(ADDRESS(1,ROW()-3,4),1)&amp;"366"),W$4,DONNEES!$A$2:$A$366,"&lt;="&amp;$A$3)</f>
        <v>0</v>
      </c>
      <c r="X29" s="11">
        <f ca="1">COUNTIFS(INDIRECT("DONNEES!"&amp;LEFT(ADDRESS(1,ROW()-3,4),1)&amp;"2:"&amp;LEFT(ADDRESS(1,ROW()-3,4),1)&amp;"366"),X$4,DONNEES!$A$2:$A$366,"&lt;="&amp;$A$3)</f>
        <v>0</v>
      </c>
      <c r="Y29" s="11">
        <f ca="1">COUNTIFS(INDIRECT("DONNEES!"&amp;LEFT(ADDRESS(1,ROW()-3,4),1)&amp;"2:"&amp;LEFT(ADDRESS(1,ROW()-3,4),1)&amp;"366"),Y$4,DONNEES!$A$2:$A$366,"&lt;="&amp;$A$3)</f>
        <v>0</v>
      </c>
      <c r="Z29" s="11">
        <f ca="1">COUNTIFS(INDIRECT("DONNEES!"&amp;LEFT(ADDRESS(1,ROW()-3,4),1)&amp;"2:"&amp;LEFT(ADDRESS(1,ROW()-3,4),1)&amp;"366"),Z$4,DONNEES!$A$2:$A$366,"&lt;="&amp;$A$3)</f>
        <v>0</v>
      </c>
      <c r="AA29" s="11">
        <f ca="1">COUNTIFS(INDIRECT("DONNEES!"&amp;LEFT(ADDRESS(1,ROW()-3,4),1)&amp;"2:"&amp;LEFT(ADDRESS(1,ROW()-3,4),1)&amp;"366"),AA$4,DONNEES!$A$2:$A$366,"&lt;="&amp;$A$3)</f>
        <v>0</v>
      </c>
      <c r="AB29" s="11">
        <f ca="1">COUNTIFS(INDIRECT("DONNEES!"&amp;LEFT(ADDRESS(1,ROW()-3,4),1)&amp;"2:"&amp;LEFT(ADDRESS(1,ROW()-3,4),1)&amp;"366"),AB$4,DONNEES!$A$2:$A$366,"&lt;="&amp;$A$3)</f>
        <v>0</v>
      </c>
      <c r="AC29" s="11">
        <f ca="1">COUNTIFS(INDIRECT("DONNEES!"&amp;LEFT(ADDRESS(1,ROW()-3,4),1)&amp;"2:"&amp;LEFT(ADDRESS(1,ROW()-3,4),1)&amp;"366"),AC$4,DONNEES!$A$2:$A$366,"&lt;="&amp;$A$3)</f>
        <v>0</v>
      </c>
      <c r="AD29" s="11">
        <f ca="1">COUNTIFS(INDIRECT("DONNEES!"&amp;LEFT(ADDRESS(1,ROW()-3,4),1)&amp;"2:"&amp;LEFT(ADDRESS(1,ROW()-3,4),1)&amp;"366"),AD$4,DONNEES!$A$2:$A$366,"&lt;="&amp;$A$3)</f>
        <v>0</v>
      </c>
      <c r="AE29" s="11">
        <f ca="1">COUNTIFS(INDIRECT("DONNEES!"&amp;LEFT(ADDRESS(1,ROW()-3,4),1)&amp;"2:"&amp;LEFT(ADDRESS(1,ROW()-3,4),1)&amp;"366"),AE$4,DONNEES!$A$2:$A$366,"&lt;="&amp;$A$3)</f>
        <v>0</v>
      </c>
      <c r="AF29" s="11">
        <f ca="1">COUNTIFS(INDIRECT("DONNEES!"&amp;LEFT(ADDRESS(1,ROW()-3,4),1)&amp;"2:"&amp;LEFT(ADDRESS(1,ROW()-3,4),1)&amp;"366"),AF$4,DONNEES!$A$2:$A$366,"&lt;="&amp;$A$3)</f>
        <v>0</v>
      </c>
      <c r="AG29" s="16">
        <f>COUNTIFS(DONNEES!$Z$2:$Z$366,Récapitulatif!AG$4,DONNEES!$A$2:$A$366,"&lt;="&amp;$A$3)</f>
        <v>0</v>
      </c>
      <c r="AH29" s="11">
        <f ca="1">COUNTIFS(INDIRECT("DONNEES!"&amp;LEFT(ADDRESS(1,ROW()-3,4),1)&amp;"2:"&amp;LEFT(ADDRESS(1,ROW()-3,4),1)&amp;"366"),AH$4,DONNEES!$A$2:$A$366,"&lt;="&amp;$A$3)</f>
        <v>0</v>
      </c>
      <c r="AI29" s="11">
        <f ca="1">COUNTIFS(INDIRECT("DONNEES!"&amp;LEFT(ADDRESS(1,ROW()-3,4),1)&amp;"2:"&amp;LEFT(ADDRESS(1,ROW()-3,4),1)&amp;"366"),AI$4,DONNEES!$A$2:$A$366,"&lt;="&amp;$A$3)</f>
        <v>0</v>
      </c>
      <c r="AJ29" s="11">
        <f ca="1">COUNTIFS(INDIRECT("DONNEES!"&amp;LEFT(ADDRESS(1,ROW()-3,4),1)&amp;"2:"&amp;LEFT(ADDRESS(1,ROW()-3,4),1)&amp;"366"),AJ$4,DONNEES!$A$2:$A$366,"&lt;="&amp;$A$3)</f>
        <v>0</v>
      </c>
      <c r="AK29" s="11">
        <f ca="1">COUNTIFS(INDIRECT("DONNEES!"&amp;LEFT(ADDRESS(1,ROW()-3,4),1)&amp;"2:"&amp;LEFT(ADDRESS(1,ROW()-3,4),1)&amp;"366"),AK$4,DONNEES!$A$2:$A$366,"&lt;="&amp;$A$3)</f>
        <v>0</v>
      </c>
      <c r="AL29" s="16">
        <f>COUNTIFS(DONNEES!$Z$2:$Z$123,Récapitulatif!AL$4,DONNEES!$A$2:$A$123,"&lt;="&amp;$A$3)</f>
        <v>0</v>
      </c>
      <c r="AM29" s="18">
        <f t="shared" ca="1" si="3"/>
        <v>31</v>
      </c>
      <c r="AN29" s="18">
        <f t="shared" ca="1" si="4"/>
        <v>31</v>
      </c>
      <c r="AO29" s="18">
        <f t="shared" ca="1" si="5"/>
        <v>0</v>
      </c>
      <c r="AP29" s="16">
        <f>COUNTIFS(DONNEES!$Z$2:$Z$123,Récapitulatif!AP$4,DONNEES!$A$2:$A$123,"&lt;="&amp;$A$3)</f>
        <v>0</v>
      </c>
      <c r="AQ29" s="18">
        <f t="shared" ca="1" si="2"/>
        <v>62</v>
      </c>
    </row>
    <row r="30" spans="1:43">
      <c r="A30" s="14" t="s">
        <v>78</v>
      </c>
      <c r="B30" s="11">
        <f ca="1">COUNTIFS(INDIRECT("DONNEES!"&amp;LEFT(ADDRESS(1,ROW()-3,4),1)&amp;"2:"&amp;LEFT(ADDRESS(1,ROW()-3,4),1)&amp;"366"),B$4,DONNEES!$A$2:$A$366,"&lt;="&amp;$A$3)</f>
        <v>0</v>
      </c>
      <c r="C30" s="11">
        <f ca="1">COUNTIFS(INDIRECT("DONNEES!"&amp;LEFT(ADDRESS(1,ROW()-3,4),1)&amp;"2:"&amp;LEFT(ADDRESS(1,ROW()-3,4),1)&amp;"366"),C$4,DONNEES!$A$2:$A$366,"&lt;="&amp;$A$3)</f>
        <v>0</v>
      </c>
      <c r="D30" s="11">
        <f ca="1">COUNTIFS(INDIRECT("DONNEES!"&amp;LEFT(ADDRESS(1,ROW()-3,4),1)&amp;"2:"&amp;LEFT(ADDRESS(1,ROW()-3,4),1)&amp;"366"),D$4,DONNEES!$A$2:$A$366,"&lt;="&amp;$A$3)</f>
        <v>0</v>
      </c>
      <c r="E30" s="11">
        <f ca="1">COUNTIFS(INDIRECT("DONNEES!"&amp;LEFT(ADDRESS(1,ROW()-3,4),1)&amp;"2:"&amp;LEFT(ADDRESS(1,ROW()-3,4),1)&amp;"366"),E$4,DONNEES!$A$2:$A$366,"&lt;="&amp;$A$3)</f>
        <v>0</v>
      </c>
      <c r="F30" s="11">
        <f ca="1">COUNTIFS(INDIRECT("DONNEES!"&amp;LEFT(ADDRESS(1,ROW()-3,4),1)&amp;"2:"&amp;LEFT(ADDRESS(1,ROW()-3,4),1)&amp;"366"),F$4,DONNEES!$A$2:$A$366,"&lt;="&amp;$A$3)</f>
        <v>0</v>
      </c>
      <c r="G30" s="11">
        <f ca="1">COUNTIFS(INDIRECT("DONNEES!"&amp;LEFT(ADDRESS(1,ROW()-3,4),1)&amp;"2:"&amp;LEFT(ADDRESS(1,ROW()-3,4),1)&amp;"366"),G$4,DONNEES!$A$2:$A$366,"&lt;="&amp;$A$3)</f>
        <v>0</v>
      </c>
      <c r="H30" s="11">
        <f ca="1">COUNTIFS(INDIRECT("DONNEES!"&amp;LEFT(ADDRESS(1,ROW()-3,4),1)&amp;"2:"&amp;LEFT(ADDRESS(1,ROW()-3,4),1)&amp;"366"),H$4,DONNEES!$A$2:$A$366,"&lt;="&amp;$A$3)</f>
        <v>0</v>
      </c>
      <c r="I30" s="11">
        <f ca="1">COUNTIFS(INDIRECT("DONNEES!"&amp;LEFT(ADDRESS(1,ROW()-3,4),1)&amp;"2:"&amp;LEFT(ADDRESS(1,ROW()-3,4),1)&amp;"366"),I$4,DONNEES!$A$2:$A$366,"&lt;="&amp;$A$3)</f>
        <v>0</v>
      </c>
      <c r="J30" s="11">
        <f ca="1">COUNTIFS(INDIRECT("DONNEES!"&amp;LEFT(ADDRESS(1,ROW()-3,4),1)&amp;"2:"&amp;LEFT(ADDRESS(1,ROW()-3,4),1)&amp;"366"),J$4,DONNEES!$A$2:$A$366,"&lt;="&amp;$A$3)</f>
        <v>0</v>
      </c>
      <c r="K30" s="11">
        <f ca="1">COUNTIFS(INDIRECT("DONNEES!"&amp;LEFT(ADDRESS(1,ROW()-3,4),1)&amp;"2:"&amp;LEFT(ADDRESS(1,ROW()-3,4),1)&amp;"366"),K$4,DONNEES!$A$2:$A$366,"&lt;="&amp;$A$3)</f>
        <v>0</v>
      </c>
      <c r="L30" s="11">
        <f ca="1">COUNTIFS(INDIRECT("DONNEES!"&amp;LEFT(ADDRESS(1,ROW()-3,4),1)&amp;"2:"&amp;LEFT(ADDRESS(1,ROW()-3,4),1)&amp;"366"),L$4,DONNEES!$A$2:$A$366,"&lt;="&amp;$A$3)</f>
        <v>0</v>
      </c>
      <c r="M30" s="11">
        <f ca="1">COUNTIFS(INDIRECT("DONNEES!"&amp;LEFT(ADDRESS(1,ROW()-3,4),1)&amp;"2:"&amp;LEFT(ADDRESS(1,ROW()-3,4),1)&amp;"366"),M$4,DONNEES!$A$2:$A$366,"&lt;="&amp;$A$3)</f>
        <v>0</v>
      </c>
      <c r="N30" s="11">
        <f ca="1">COUNTIFS(INDIRECT("DONNEES!"&amp;LEFT(ADDRESS(1,ROW()-3,4),1)&amp;"2:"&amp;LEFT(ADDRESS(1,ROW()-3,4),1)&amp;"366"),N$4,DONNEES!$A$2:$A$366,"&lt;="&amp;$A$3)</f>
        <v>0</v>
      </c>
      <c r="O30" s="11">
        <f ca="1">COUNTIFS(INDIRECT("DONNEES!"&amp;LEFT(ADDRESS(1,ROW()-3,4),1)&amp;"2:"&amp;LEFT(ADDRESS(1,ROW()-3,4),1)&amp;"366"),O$4,DONNEES!$A$2:$A$366,"&lt;="&amp;$A$3)</f>
        <v>0</v>
      </c>
      <c r="P30" s="11">
        <f ca="1">COUNTIFS(INDIRECT("DONNEES!"&amp;LEFT(ADDRESS(1,ROW()-3,4),1)&amp;"2:"&amp;LEFT(ADDRESS(1,ROW()-3,4),1)&amp;"366"),P$4,DONNEES!$A$2:$A$366,"&lt;="&amp;$A$3)</f>
        <v>0</v>
      </c>
      <c r="Q30" s="16">
        <f>COUNTIFS(DONNEES!$AA$2:$AA$366,Récapitulatif!Q$4,DONNEES!$A$2:$A$366,"&lt;="&amp;$A$3)</f>
        <v>0</v>
      </c>
      <c r="R30" s="11">
        <f ca="1">COUNTIFS(INDIRECT("DONNEES!"&amp;LEFT(ADDRESS(1,ROW()-3,4),1)&amp;"2:"&amp;LEFT(ADDRESS(1,ROW()-3,4),1)&amp;"366"),R$4,DONNEES!$A$2:$A$366,"&lt;="&amp;$A$3)</f>
        <v>0</v>
      </c>
      <c r="S30" s="11">
        <f ca="1">COUNTIFS(INDIRECT("DONNEES!"&amp;LEFT(ADDRESS(1,ROW()-3,4),1)&amp;"2:"&amp;LEFT(ADDRESS(1,ROW()-3,4),1)&amp;"366"),S$4,DONNEES!$A$2:$A$366,"&lt;="&amp;$A$3)</f>
        <v>0</v>
      </c>
      <c r="T30" s="11">
        <f ca="1">COUNTIFS(INDIRECT("DONNEES!"&amp;LEFT(ADDRESS(1,ROW()-3,4),1)&amp;"2:"&amp;LEFT(ADDRESS(1,ROW()-3,4),1)&amp;"366"),T$4,DONNEES!$A$2:$A$366,"&lt;="&amp;$A$3)+U30</f>
        <v>0</v>
      </c>
      <c r="U30" s="11">
        <f ca="1">COUNTIFS(INDIRECT("DONNEES!"&amp;LEFT(ADDRESS(1,ROW()-3,4),1)&amp;"2:"&amp;LEFT(ADDRESS(1,ROW()-3,4),1)&amp;"366"),U$4,DONNEES!$A$2:$A$366,"&lt;="&amp;$A$3)</f>
        <v>0</v>
      </c>
      <c r="V30" s="11">
        <f ca="1">COUNTIFS(INDIRECT("DONNEES!"&amp;LEFT(ADDRESS(1,ROW()-3,4),1)&amp;"2:"&amp;LEFT(ADDRESS(1,ROW()-3,4),1)&amp;"366"),V$4,DONNEES!$A$2:$A$366,"&lt;="&amp;$A$3)</f>
        <v>0</v>
      </c>
      <c r="W30" s="11">
        <f ca="1">COUNTIFS(INDIRECT("DONNEES!"&amp;LEFT(ADDRESS(1,ROW()-3,4),1)&amp;"2:"&amp;LEFT(ADDRESS(1,ROW()-3,4),1)&amp;"366"),W$4,DONNEES!$A$2:$A$366,"&lt;="&amp;$A$3)</f>
        <v>0</v>
      </c>
      <c r="X30" s="11">
        <f ca="1">COUNTIFS(INDIRECT("DONNEES!"&amp;LEFT(ADDRESS(1,ROW()-3,4),1)&amp;"2:"&amp;LEFT(ADDRESS(1,ROW()-3,4),1)&amp;"366"),X$4,DONNEES!$A$2:$A$366,"&lt;="&amp;$A$3)</f>
        <v>0</v>
      </c>
      <c r="Y30" s="11">
        <f ca="1">COUNTIFS(INDIRECT("DONNEES!"&amp;LEFT(ADDRESS(1,ROW()-3,4),1)&amp;"2:"&amp;LEFT(ADDRESS(1,ROW()-3,4),1)&amp;"366"),Y$4,DONNEES!$A$2:$A$366,"&lt;="&amp;$A$3)</f>
        <v>0</v>
      </c>
      <c r="Z30" s="11">
        <f ca="1">COUNTIFS(INDIRECT("DONNEES!"&amp;LEFT(ADDRESS(1,ROW()-3,4),1)&amp;"2:"&amp;LEFT(ADDRESS(1,ROW()-3,4),1)&amp;"366"),Z$4,DONNEES!$A$2:$A$366,"&lt;="&amp;$A$3)</f>
        <v>0</v>
      </c>
      <c r="AA30" s="11">
        <f ca="1">COUNTIFS(INDIRECT("DONNEES!"&amp;LEFT(ADDRESS(1,ROW()-3,4),1)&amp;"2:"&amp;LEFT(ADDRESS(1,ROW()-3,4),1)&amp;"366"),AA$4,DONNEES!$A$2:$A$366,"&lt;="&amp;$A$3)</f>
        <v>0</v>
      </c>
      <c r="AB30" s="11">
        <f ca="1">COUNTIFS(INDIRECT("DONNEES!"&amp;LEFT(ADDRESS(1,ROW()-3,4),1)&amp;"2:"&amp;LEFT(ADDRESS(1,ROW()-3,4),1)&amp;"366"),AB$4,DONNEES!$A$2:$A$366,"&lt;="&amp;$A$3)</f>
        <v>0</v>
      </c>
      <c r="AC30" s="11">
        <f ca="1">COUNTIFS(INDIRECT("DONNEES!"&amp;LEFT(ADDRESS(1,ROW()-3,4),1)&amp;"2:"&amp;LEFT(ADDRESS(1,ROW()-3,4),1)&amp;"366"),AC$4,DONNEES!$A$2:$A$366,"&lt;="&amp;$A$3)</f>
        <v>0</v>
      </c>
      <c r="AD30" s="11">
        <f ca="1">COUNTIFS(INDIRECT("DONNEES!"&amp;LEFT(ADDRESS(1,ROW()-3,4),1)&amp;"2:"&amp;LEFT(ADDRESS(1,ROW()-3,4),1)&amp;"366"),AD$4,DONNEES!$A$2:$A$366,"&lt;="&amp;$A$3)</f>
        <v>0</v>
      </c>
      <c r="AE30" s="11">
        <f ca="1">COUNTIFS(INDIRECT("DONNEES!"&amp;LEFT(ADDRESS(1,ROW()-3,4),1)&amp;"2:"&amp;LEFT(ADDRESS(1,ROW()-3,4),1)&amp;"366"),AE$4,DONNEES!$A$2:$A$366,"&lt;="&amp;$A$3)</f>
        <v>0</v>
      </c>
      <c r="AF30" s="11">
        <f ca="1">COUNTIFS(INDIRECT("DONNEES!"&amp;LEFT(ADDRESS(1,ROW()-3,4),1)&amp;"2:"&amp;LEFT(ADDRESS(1,ROW()-3,4),1)&amp;"366"),AF$4,DONNEES!$A$2:$A$366,"&lt;="&amp;$A$3)</f>
        <v>0</v>
      </c>
      <c r="AG30" s="16">
        <f>COUNTIFS(DONNEES!$AA$2:$AA$366,Récapitulatif!AG$4,DONNEES!$A$2:$A$366,"&lt;="&amp;$A$3)</f>
        <v>0</v>
      </c>
      <c r="AH30" s="11">
        <f ca="1">COUNTIFS(INDIRECT("DONNEES!"&amp;LEFT(ADDRESS(1,ROW()-3,4),1)&amp;"2:"&amp;LEFT(ADDRESS(1,ROW()-3,4),1)&amp;"366"),AH$4,DONNEES!$A$2:$A$366,"&lt;="&amp;$A$3)</f>
        <v>0</v>
      </c>
      <c r="AI30" s="11">
        <f ca="1">COUNTIFS(INDIRECT("DONNEES!"&amp;LEFT(ADDRESS(1,ROW()-3,4),1)&amp;"2:"&amp;LEFT(ADDRESS(1,ROW()-3,4),1)&amp;"366"),AI$4,DONNEES!$A$2:$A$366,"&lt;="&amp;$A$3)</f>
        <v>0</v>
      </c>
      <c r="AJ30" s="11">
        <f ca="1">COUNTIFS(INDIRECT("DONNEES!"&amp;LEFT(ADDRESS(1,ROW()-3,4),1)&amp;"2:"&amp;LEFT(ADDRESS(1,ROW()-3,4),1)&amp;"366"),AJ$4,DONNEES!$A$2:$A$366,"&lt;="&amp;$A$3)</f>
        <v>0</v>
      </c>
      <c r="AK30" s="11">
        <f ca="1">COUNTIFS(INDIRECT("DONNEES!"&amp;LEFT(ADDRESS(1,ROW()-3,4),1)&amp;"2:"&amp;LEFT(ADDRESS(1,ROW()-3,4),1)&amp;"366"),AK$4,DONNEES!$A$2:$A$366,"&lt;="&amp;$A$3)</f>
        <v>0</v>
      </c>
      <c r="AL30" s="16">
        <f>COUNTIFS(DONNEES!$AA$2:$AA$123,Récapitulatif!AL$4,DONNEES!$A$2:$A$123,"&lt;="&amp;$A$3)</f>
        <v>0</v>
      </c>
      <c r="AM30" s="18">
        <f t="shared" ca="1" si="3"/>
        <v>0</v>
      </c>
      <c r="AN30" s="18">
        <f t="shared" ca="1" si="4"/>
        <v>0</v>
      </c>
      <c r="AO30" s="18">
        <f t="shared" ca="1" si="5"/>
        <v>0</v>
      </c>
      <c r="AP30" s="16">
        <f>COUNTIFS(DONNEES!$AA$2:$AA$123,Récapitulatif!AP$4,DONNEES!$A$2:$A$123,"&lt;="&amp;$A$3)</f>
        <v>0</v>
      </c>
      <c r="AQ30" s="18">
        <f t="shared" ca="1" si="2"/>
        <v>0</v>
      </c>
    </row>
    <row r="31" spans="1:43">
      <c r="A31" s="14" t="s">
        <v>77</v>
      </c>
      <c r="B31" s="11">
        <f ca="1">COUNTIFS(INDIRECT("DONNEES!"&amp;LEFT(ADDRESS(1,ROW()-3,4),1)&amp;"2:"&amp;LEFT(ADDRESS(1,ROW()-3,4),1)&amp;"366"),B$4,DONNEES!$A$2:$A$366,"&lt;="&amp;$A$3)</f>
        <v>0</v>
      </c>
      <c r="C31" s="11">
        <f ca="1">COUNTIFS(INDIRECT("DONNEES!"&amp;LEFT(ADDRESS(1,ROW()-3,4),1)&amp;"2:"&amp;LEFT(ADDRESS(1,ROW()-3,4),1)&amp;"366"),C$4,DONNEES!$A$2:$A$366,"&lt;="&amp;$A$3)</f>
        <v>0</v>
      </c>
      <c r="D31" s="11">
        <f ca="1">COUNTIFS(INDIRECT("DONNEES!"&amp;LEFT(ADDRESS(1,ROW()-3,4),1)&amp;"2:"&amp;LEFT(ADDRESS(1,ROW()-3,4),1)&amp;"366"),D$4,DONNEES!$A$2:$A$366,"&lt;="&amp;$A$3)</f>
        <v>0</v>
      </c>
      <c r="E31" s="11">
        <f ca="1">COUNTIFS(INDIRECT("DONNEES!"&amp;LEFT(ADDRESS(1,ROW()-3,4),1)&amp;"2:"&amp;LEFT(ADDRESS(1,ROW()-3,4),1)&amp;"366"),E$4,DONNEES!$A$2:$A$366,"&lt;="&amp;$A$3)</f>
        <v>0</v>
      </c>
      <c r="F31" s="11">
        <f ca="1">COUNTIFS(INDIRECT("DONNEES!"&amp;LEFT(ADDRESS(1,ROW()-3,4),1)&amp;"2:"&amp;LEFT(ADDRESS(1,ROW()-3,4),1)&amp;"366"),F$4,DONNEES!$A$2:$A$366,"&lt;="&amp;$A$3)</f>
        <v>0</v>
      </c>
      <c r="G31" s="11">
        <f ca="1">COUNTIFS(INDIRECT("DONNEES!"&amp;LEFT(ADDRESS(1,ROW()-3,4),1)&amp;"2:"&amp;LEFT(ADDRESS(1,ROW()-3,4),1)&amp;"366"),G$4,DONNEES!$A$2:$A$366,"&lt;="&amp;$A$3)</f>
        <v>0</v>
      </c>
      <c r="H31" s="11">
        <f ca="1">COUNTIFS(INDIRECT("DONNEES!"&amp;LEFT(ADDRESS(1,ROW()-3,4),1)&amp;"2:"&amp;LEFT(ADDRESS(1,ROW()-3,4),1)&amp;"366"),H$4,DONNEES!$A$2:$A$366,"&lt;="&amp;$A$3)</f>
        <v>0</v>
      </c>
      <c r="I31" s="11">
        <f ca="1">COUNTIFS(INDIRECT("DONNEES!"&amp;LEFT(ADDRESS(1,ROW()-3,4),1)&amp;"2:"&amp;LEFT(ADDRESS(1,ROW()-3,4),1)&amp;"366"),I$4,DONNEES!$A$2:$A$366,"&lt;="&amp;$A$3)</f>
        <v>0</v>
      </c>
      <c r="J31" s="11">
        <f ca="1">COUNTIFS(INDIRECT("DONNEES!"&amp;LEFT(ADDRESS(1,ROW()-3,4),1)&amp;"2:"&amp;LEFT(ADDRESS(1,ROW()-3,4),1)&amp;"366"),J$4,DONNEES!$A$2:$A$366,"&lt;="&amp;$A$3)</f>
        <v>0</v>
      </c>
      <c r="K31" s="11">
        <f ca="1">COUNTIFS(INDIRECT("DONNEES!"&amp;LEFT(ADDRESS(1,ROW()-3,4),1)&amp;"2:"&amp;LEFT(ADDRESS(1,ROW()-3,4),1)&amp;"366"),K$4,DONNEES!$A$2:$A$366,"&lt;="&amp;$A$3)</f>
        <v>0</v>
      </c>
      <c r="L31" s="11">
        <f ca="1">COUNTIFS(INDIRECT("DONNEES!"&amp;LEFT(ADDRESS(1,ROW()-3,4),1)&amp;"2:"&amp;LEFT(ADDRESS(1,ROW()-3,4),1)&amp;"366"),L$4,DONNEES!$A$2:$A$366,"&lt;="&amp;$A$3)</f>
        <v>0</v>
      </c>
      <c r="M31" s="11">
        <f ca="1">COUNTIFS(INDIRECT("DONNEES!"&amp;LEFT(ADDRESS(1,ROW()-3,4),1)&amp;"2:"&amp;LEFT(ADDRESS(1,ROW()-3,4),1)&amp;"366"),M$4,DONNEES!$A$2:$A$366,"&lt;="&amp;$A$3)</f>
        <v>0</v>
      </c>
      <c r="N31" s="11">
        <f ca="1">COUNTIFS(INDIRECT("DONNEES!"&amp;LEFT(ADDRESS(1,ROW()-3,4),1)&amp;"2:"&amp;LEFT(ADDRESS(1,ROW()-3,4),1)&amp;"366"),N$4,DONNEES!$A$2:$A$366,"&lt;="&amp;$A$3)</f>
        <v>0</v>
      </c>
      <c r="O31" s="11">
        <f ca="1">COUNTIFS(INDIRECT("DONNEES!"&amp;LEFT(ADDRESS(1,ROW()-3,4),1)&amp;"2:"&amp;LEFT(ADDRESS(1,ROW()-3,4),1)&amp;"366"),O$4,DONNEES!$A$2:$A$366,"&lt;="&amp;$A$3)</f>
        <v>0</v>
      </c>
      <c r="P31" s="11">
        <f ca="1">COUNTIFS(INDIRECT("DONNEES!"&amp;LEFT(ADDRESS(1,ROW()-3,4),1)&amp;"2:"&amp;LEFT(ADDRESS(1,ROW()-3,4),1)&amp;"366"),P$4,DONNEES!$A$2:$A$366,"&lt;="&amp;$A$3)</f>
        <v>0</v>
      </c>
      <c r="Q31" s="16">
        <f>COUNTIFS(DONNEES!$AB$2:$AB$366,Récapitulatif!Q$4,DONNEES!$A$2:$A$366,"&lt;="&amp;$A$3)</f>
        <v>0</v>
      </c>
      <c r="R31" s="11">
        <f ca="1">COUNTIFS(INDIRECT("DONNEES!"&amp;LEFT(ADDRESS(1,ROW()-3,4),1)&amp;"2:"&amp;LEFT(ADDRESS(1,ROW()-3,4),1)&amp;"366"),R$4,DONNEES!$A$2:$A$366,"&lt;="&amp;$A$3)</f>
        <v>0</v>
      </c>
      <c r="S31" s="11">
        <f ca="1">COUNTIFS(INDIRECT("DONNEES!"&amp;LEFT(ADDRESS(1,ROW()-3,4),1)&amp;"2:"&amp;LEFT(ADDRESS(1,ROW()-3,4),1)&amp;"366"),S$4,DONNEES!$A$2:$A$366,"&lt;="&amp;$A$3)</f>
        <v>0</v>
      </c>
      <c r="T31" s="11">
        <f ca="1">COUNTIFS(INDIRECT("DONNEES!"&amp;LEFT(ADDRESS(1,ROW()-3,4),1)&amp;"2:"&amp;LEFT(ADDRESS(1,ROW()-3,4),1)&amp;"366"),T$4,DONNEES!$A$2:$A$366,"&lt;="&amp;$A$3)+U31</f>
        <v>0</v>
      </c>
      <c r="U31" s="11">
        <f ca="1">COUNTIFS(INDIRECT("DONNEES!"&amp;LEFT(ADDRESS(1,ROW()-3,4),1)&amp;"2:"&amp;LEFT(ADDRESS(1,ROW()-3,4),1)&amp;"366"),U$4,DONNEES!$A$2:$A$366,"&lt;="&amp;$A$3)</f>
        <v>0</v>
      </c>
      <c r="V31" s="11">
        <f ca="1">COUNTIFS(INDIRECT("DONNEES!"&amp;LEFT(ADDRESS(1,ROW()-3,4),1)&amp;"2:"&amp;LEFT(ADDRESS(1,ROW()-3,4),1)&amp;"366"),V$4,DONNEES!$A$2:$A$366,"&lt;="&amp;$A$3)</f>
        <v>0</v>
      </c>
      <c r="W31" s="11">
        <f ca="1">COUNTIFS(INDIRECT("DONNEES!"&amp;LEFT(ADDRESS(1,ROW()-3,4),1)&amp;"2:"&amp;LEFT(ADDRESS(1,ROW()-3,4),1)&amp;"366"),W$4,DONNEES!$A$2:$A$366,"&lt;="&amp;$A$3)</f>
        <v>0</v>
      </c>
      <c r="X31" s="11">
        <f ca="1">COUNTIFS(INDIRECT("DONNEES!"&amp;LEFT(ADDRESS(1,ROW()-3,4),1)&amp;"2:"&amp;LEFT(ADDRESS(1,ROW()-3,4),1)&amp;"366"),X$4,DONNEES!$A$2:$A$366,"&lt;="&amp;$A$3)</f>
        <v>0</v>
      </c>
      <c r="Y31" s="11">
        <f ca="1">COUNTIFS(INDIRECT("DONNEES!"&amp;LEFT(ADDRESS(1,ROW()-3,4),1)&amp;"2:"&amp;LEFT(ADDRESS(1,ROW()-3,4),1)&amp;"366"),Y$4,DONNEES!$A$2:$A$366,"&lt;="&amp;$A$3)</f>
        <v>0</v>
      </c>
      <c r="Z31" s="11">
        <f ca="1">COUNTIFS(INDIRECT("DONNEES!"&amp;LEFT(ADDRESS(1,ROW()-3,4),1)&amp;"2:"&amp;LEFT(ADDRESS(1,ROW()-3,4),1)&amp;"366"),Z$4,DONNEES!$A$2:$A$366,"&lt;="&amp;$A$3)</f>
        <v>0</v>
      </c>
      <c r="AA31" s="11">
        <f ca="1">COUNTIFS(INDIRECT("DONNEES!"&amp;LEFT(ADDRESS(1,ROW()-3,4),1)&amp;"2:"&amp;LEFT(ADDRESS(1,ROW()-3,4),1)&amp;"366"),AA$4,DONNEES!$A$2:$A$366,"&lt;="&amp;$A$3)</f>
        <v>0</v>
      </c>
      <c r="AB31" s="11">
        <f ca="1">COUNTIFS(INDIRECT("DONNEES!"&amp;LEFT(ADDRESS(1,ROW()-3,4),1)&amp;"2:"&amp;LEFT(ADDRESS(1,ROW()-3,4),1)&amp;"366"),AB$4,DONNEES!$A$2:$A$366,"&lt;="&amp;$A$3)</f>
        <v>0</v>
      </c>
      <c r="AC31" s="11">
        <f ca="1">COUNTIFS(INDIRECT("DONNEES!"&amp;LEFT(ADDRESS(1,ROW()-3,4),1)&amp;"2:"&amp;LEFT(ADDRESS(1,ROW()-3,4),1)&amp;"366"),AC$4,DONNEES!$A$2:$A$366,"&lt;="&amp;$A$3)</f>
        <v>0</v>
      </c>
      <c r="AD31" s="11">
        <f ca="1">COUNTIFS(INDIRECT("DONNEES!"&amp;LEFT(ADDRESS(1,ROW()-3,4),1)&amp;"2:"&amp;LEFT(ADDRESS(1,ROW()-3,4),1)&amp;"366"),AD$4,DONNEES!$A$2:$A$366,"&lt;="&amp;$A$3)</f>
        <v>0</v>
      </c>
      <c r="AE31" s="11">
        <f ca="1">COUNTIFS(INDIRECT("DONNEES!"&amp;LEFT(ADDRESS(1,ROW()-3,4),1)&amp;"2:"&amp;LEFT(ADDRESS(1,ROW()-3,4),1)&amp;"366"),AE$4,DONNEES!$A$2:$A$366,"&lt;="&amp;$A$3)</f>
        <v>0</v>
      </c>
      <c r="AF31" s="11">
        <f ca="1">COUNTIFS(INDIRECT("DONNEES!"&amp;LEFT(ADDRESS(1,ROW()-3,4),1)&amp;"2:"&amp;LEFT(ADDRESS(1,ROW()-3,4),1)&amp;"366"),AF$4,DONNEES!$A$2:$A$366,"&lt;="&amp;$A$3)</f>
        <v>0</v>
      </c>
      <c r="AG31" s="16">
        <f>COUNTIFS(DONNEES!$AB$2:$AB$366,Récapitulatif!AG$4,DONNEES!$A$2:$A$366,"&lt;="&amp;$A$3)</f>
        <v>0</v>
      </c>
      <c r="AH31" s="11">
        <f ca="1">COUNTIFS(INDIRECT("DONNEES!"&amp;LEFT(ADDRESS(1,ROW()-3,4),1)&amp;"2:"&amp;LEFT(ADDRESS(1,ROW()-3,4),1)&amp;"366"),AH$4,DONNEES!$A$2:$A$366,"&lt;="&amp;$A$3)</f>
        <v>0</v>
      </c>
      <c r="AI31" s="11">
        <f ca="1">COUNTIFS(INDIRECT("DONNEES!"&amp;LEFT(ADDRESS(1,ROW()-3,4),1)&amp;"2:"&amp;LEFT(ADDRESS(1,ROW()-3,4),1)&amp;"366"),AI$4,DONNEES!$A$2:$A$366,"&lt;="&amp;$A$3)</f>
        <v>0</v>
      </c>
      <c r="AJ31" s="11">
        <f ca="1">COUNTIFS(INDIRECT("DONNEES!"&amp;LEFT(ADDRESS(1,ROW()-3,4),1)&amp;"2:"&amp;LEFT(ADDRESS(1,ROW()-3,4),1)&amp;"366"),AJ$4,DONNEES!$A$2:$A$366,"&lt;="&amp;$A$3)</f>
        <v>0</v>
      </c>
      <c r="AK31" s="11">
        <f ca="1">COUNTIFS(INDIRECT("DONNEES!"&amp;LEFT(ADDRESS(1,ROW()-3,4),1)&amp;"2:"&amp;LEFT(ADDRESS(1,ROW()-3,4),1)&amp;"366"),AK$4,DONNEES!$A$2:$A$366,"&lt;="&amp;$A$3)</f>
        <v>0</v>
      </c>
      <c r="AL31" s="16">
        <f>COUNTIFS(DONNEES!$AB$2:$AB$123,Récapitulatif!AL$4,DONNEES!$A$2:$A$123,"&lt;="&amp;$A$3)</f>
        <v>0</v>
      </c>
      <c r="AM31" s="18">
        <f t="shared" ca="1" si="3"/>
        <v>0</v>
      </c>
      <c r="AN31" s="18">
        <f t="shared" ca="1" si="4"/>
        <v>0</v>
      </c>
      <c r="AO31" s="18">
        <f t="shared" ca="1" si="5"/>
        <v>0</v>
      </c>
      <c r="AP31" s="16">
        <f>COUNTIFS(DONNEES!$AB$2:$AB$123,Récapitulatif!AP$4,DONNEES!$A$2:$A$123,"&lt;="&amp;$A$3)</f>
        <v>0</v>
      </c>
      <c r="AQ31" s="18">
        <f t="shared" ca="1" si="2"/>
        <v>0</v>
      </c>
    </row>
  </sheetData>
  <mergeCells count="8">
    <mergeCell ref="AO3:AO4"/>
    <mergeCell ref="AQ3:AQ4"/>
    <mergeCell ref="K1:AB1"/>
    <mergeCell ref="AH3:AK3"/>
    <mergeCell ref="AM3:AM4"/>
    <mergeCell ref="AN3:AN4"/>
    <mergeCell ref="R3:AF3"/>
    <mergeCell ref="B3:P3"/>
  </mergeCells>
  <pageMargins left="0.21" right="0.2" top="0.74803149606299213" bottom="0.74803149606299213" header="0.31496062992125984" footer="0.31496062992125984"/>
  <pageSetup paperSize="9" orientation="landscape" horizontalDpi="4294967293" verticalDpi="4294967293" r:id="rId1"/>
  <ignoredErrors>
    <ignoredError sqref="T5:T31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3"/>
  <dimension ref="A1:B34"/>
  <sheetViews>
    <sheetView workbookViewId="0"/>
  </sheetViews>
  <sheetFormatPr defaultColWidth="8.85546875" defaultRowHeight="15"/>
  <sheetData>
    <row r="1" spans="1:2">
      <c r="A1" s="5" t="s">
        <v>70</v>
      </c>
      <c r="B1" s="5" t="s">
        <v>71</v>
      </c>
    </row>
    <row r="2" spans="1:2" ht="15" customHeight="1">
      <c r="A2" s="6" t="s">
        <v>51</v>
      </c>
      <c r="B2" s="7" t="s">
        <v>60</v>
      </c>
    </row>
    <row r="3" spans="1:2">
      <c r="A3" s="6" t="s">
        <v>47</v>
      </c>
      <c r="B3" s="7" t="s">
        <v>60</v>
      </c>
    </row>
    <row r="4" spans="1:2">
      <c r="A4" s="6" t="s">
        <v>49</v>
      </c>
      <c r="B4" s="7" t="s">
        <v>60</v>
      </c>
    </row>
    <row r="5" spans="1:2">
      <c r="A5" s="6" t="s">
        <v>45</v>
      </c>
      <c r="B5" s="7" t="s">
        <v>60</v>
      </c>
    </row>
    <row r="6" spans="1:2">
      <c r="A6" s="6" t="s">
        <v>50</v>
      </c>
      <c r="B6" s="7" t="s">
        <v>60</v>
      </c>
    </row>
    <row r="7" spans="1:2">
      <c r="A7" s="6" t="s">
        <v>46</v>
      </c>
      <c r="B7" s="7" t="s">
        <v>60</v>
      </c>
    </row>
    <row r="8" spans="1:2">
      <c r="A8" s="6" t="s">
        <v>48</v>
      </c>
      <c r="B8" s="7" t="s">
        <v>60</v>
      </c>
    </row>
    <row r="9" spans="1:2">
      <c r="A9" s="6" t="s">
        <v>44</v>
      </c>
      <c r="B9" s="7" t="s">
        <v>60</v>
      </c>
    </row>
    <row r="10" spans="1:2">
      <c r="A10" s="6" t="s">
        <v>43</v>
      </c>
      <c r="B10" s="7" t="s">
        <v>60</v>
      </c>
    </row>
    <row r="11" spans="1:2">
      <c r="A11" s="6" t="s">
        <v>42</v>
      </c>
      <c r="B11" s="7" t="s">
        <v>60</v>
      </c>
    </row>
    <row r="12" spans="1:2">
      <c r="A12" s="6" t="s">
        <v>41</v>
      </c>
      <c r="B12" s="7" t="s">
        <v>60</v>
      </c>
    </row>
    <row r="13" spans="1:2">
      <c r="A13" s="6" t="s">
        <v>56</v>
      </c>
      <c r="B13" s="7" t="s">
        <v>60</v>
      </c>
    </row>
    <row r="14" spans="1:2">
      <c r="A14" s="6" t="s">
        <v>40</v>
      </c>
      <c r="B14" s="7" t="s">
        <v>60</v>
      </c>
    </row>
    <row r="15" spans="1:2">
      <c r="A15" s="6" t="s">
        <v>39</v>
      </c>
      <c r="B15" s="7" t="s">
        <v>60</v>
      </c>
    </row>
    <row r="16" spans="1:2">
      <c r="A16" s="6" t="s">
        <v>38</v>
      </c>
      <c r="B16" s="8" t="s">
        <v>59</v>
      </c>
    </row>
    <row r="17" spans="1:2">
      <c r="A17" s="6" t="s">
        <v>55</v>
      </c>
      <c r="B17" s="8" t="s">
        <v>59</v>
      </c>
    </row>
    <row r="18" spans="1:2">
      <c r="A18" s="6" t="s">
        <v>37</v>
      </c>
      <c r="B18" s="8" t="s">
        <v>59</v>
      </c>
    </row>
    <row r="19" spans="1:2">
      <c r="A19" s="6" t="s">
        <v>36</v>
      </c>
      <c r="B19" s="8" t="s">
        <v>59</v>
      </c>
    </row>
    <row r="20" spans="1:2">
      <c r="A20" s="6" t="s">
        <v>35</v>
      </c>
      <c r="B20" s="8" t="s">
        <v>59</v>
      </c>
    </row>
    <row r="21" spans="1:2">
      <c r="A21" s="6" t="s">
        <v>34</v>
      </c>
      <c r="B21" s="8" t="s">
        <v>59</v>
      </c>
    </row>
    <row r="22" spans="1:2">
      <c r="A22" s="6" t="s">
        <v>33</v>
      </c>
      <c r="B22" s="8" t="s">
        <v>59</v>
      </c>
    </row>
    <row r="23" spans="1:2">
      <c r="A23" s="6" t="s">
        <v>54</v>
      </c>
      <c r="B23" s="8" t="s">
        <v>59</v>
      </c>
    </row>
    <row r="24" spans="1:2">
      <c r="A24" s="6" t="s">
        <v>32</v>
      </c>
      <c r="B24" s="8" t="s">
        <v>59</v>
      </c>
    </row>
    <row r="25" spans="1:2">
      <c r="A25" s="6" t="s">
        <v>31</v>
      </c>
      <c r="B25" s="8" t="s">
        <v>59</v>
      </c>
    </row>
    <row r="26" spans="1:2">
      <c r="A26" s="6" t="s">
        <v>53</v>
      </c>
      <c r="B26" s="8" t="s">
        <v>59</v>
      </c>
    </row>
    <row r="27" spans="1:2">
      <c r="A27" s="6" t="s">
        <v>52</v>
      </c>
      <c r="B27" s="8" t="s">
        <v>59</v>
      </c>
    </row>
    <row r="28" spans="1:2">
      <c r="A28" s="6" t="s">
        <v>24</v>
      </c>
      <c r="B28" s="8" t="s">
        <v>59</v>
      </c>
    </row>
    <row r="29" spans="1:2">
      <c r="A29" s="6" t="s">
        <v>30</v>
      </c>
      <c r="B29" s="9" t="s">
        <v>58</v>
      </c>
    </row>
    <row r="30" spans="1:2">
      <c r="A30" s="6" t="s">
        <v>22</v>
      </c>
      <c r="B30" s="9" t="s">
        <v>58</v>
      </c>
    </row>
    <row r="31" spans="1:2">
      <c r="A31" s="6" t="s">
        <v>29</v>
      </c>
      <c r="B31" s="9" t="s">
        <v>58</v>
      </c>
    </row>
    <row r="32" spans="1:2">
      <c r="A32" s="6" t="s">
        <v>28</v>
      </c>
      <c r="B32" s="9" t="s">
        <v>58</v>
      </c>
    </row>
    <row r="33" spans="1:2">
      <c r="A33" s="6" t="s">
        <v>27</v>
      </c>
      <c r="B33" s="9" t="s">
        <v>58</v>
      </c>
    </row>
    <row r="34" spans="1:2">
      <c r="A34" s="6" t="s">
        <v>26</v>
      </c>
      <c r="B34" s="9" t="s">
        <v>58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4"/>
  <dimension ref="A1:P30"/>
  <sheetViews>
    <sheetView tabSelected="1" workbookViewId="0"/>
  </sheetViews>
  <sheetFormatPr defaultRowHeight="15"/>
  <cols>
    <col min="1" max="1" width="15" bestFit="1" customWidth="1"/>
  </cols>
  <sheetData>
    <row r="1" spans="1:16" ht="18.75">
      <c r="A1" s="76" t="s">
        <v>142</v>
      </c>
      <c r="B1" t="s">
        <v>160</v>
      </c>
    </row>
    <row r="3" spans="1:16">
      <c r="A3" s="79" t="s">
        <v>166</v>
      </c>
      <c r="B3" s="77" t="s">
        <v>161</v>
      </c>
    </row>
    <row r="4" spans="1:16">
      <c r="B4" s="78" t="s">
        <v>162</v>
      </c>
    </row>
    <row r="5" spans="1:16">
      <c r="B5" s="77" t="s">
        <v>167</v>
      </c>
      <c r="P5" s="80"/>
    </row>
    <row r="6" spans="1:16">
      <c r="B6" s="77" t="s">
        <v>163</v>
      </c>
    </row>
    <row r="8" spans="1:16">
      <c r="A8" s="5" t="s">
        <v>164</v>
      </c>
      <c r="B8" t="s">
        <v>144</v>
      </c>
    </row>
    <row r="10" spans="1:16">
      <c r="B10" t="s">
        <v>168</v>
      </c>
    </row>
    <row r="12" spans="1:16">
      <c r="B12" t="s">
        <v>145</v>
      </c>
    </row>
    <row r="14" spans="1:16">
      <c r="B14" s="73" t="s">
        <v>146</v>
      </c>
    </row>
    <row r="16" spans="1:16">
      <c r="B16" t="s">
        <v>148</v>
      </c>
    </row>
    <row r="18" spans="1:6">
      <c r="A18" s="5" t="s">
        <v>165</v>
      </c>
      <c r="B18" t="s">
        <v>149</v>
      </c>
    </row>
    <row r="20" spans="1:6">
      <c r="B20" t="s">
        <v>151</v>
      </c>
    </row>
    <row r="22" spans="1:6">
      <c r="B22" t="s">
        <v>150</v>
      </c>
    </row>
    <row r="24" spans="1:6">
      <c r="B24" s="73" t="s">
        <v>152</v>
      </c>
    </row>
    <row r="26" spans="1:6" ht="15.75">
      <c r="B26" s="75" t="s">
        <v>153</v>
      </c>
    </row>
    <row r="28" spans="1:6">
      <c r="A28" s="74" t="s">
        <v>154</v>
      </c>
      <c r="B28" t="s">
        <v>155</v>
      </c>
      <c r="F28" t="s">
        <v>156</v>
      </c>
    </row>
    <row r="30" spans="1:6">
      <c r="A30" s="74" t="s">
        <v>157</v>
      </c>
      <c r="B30" t="s">
        <v>158</v>
      </c>
      <c r="F30" t="s">
        <v>159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DONNEES</vt:lpstr>
      <vt:lpstr>SERVICE 2014 </vt:lpstr>
      <vt:lpstr>Récapitulatif</vt:lpstr>
      <vt:lpstr>Types</vt:lpstr>
      <vt:lpstr>Explications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mduquesn</cp:lastModifiedBy>
  <cp:lastPrinted>2014-10-01T14:06:27Z</cp:lastPrinted>
  <dcterms:created xsi:type="dcterms:W3CDTF">2014-09-30T09:22:04Z</dcterms:created>
  <dcterms:modified xsi:type="dcterms:W3CDTF">2014-10-04T05:36:25Z</dcterms:modified>
</cp:coreProperties>
</file>