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510" windowHeight="4155" activeTab="1"/>
  </bookViews>
  <sheets>
    <sheet name="Production plan true" sheetId="1" r:id="rId1"/>
    <sheet name="Weekly feeding plan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2"/>
  <c r="E23"/>
  <c r="E22"/>
  <c r="E21"/>
  <c r="E20"/>
  <c r="E19"/>
  <c r="E18"/>
  <c r="E17"/>
  <c r="E16"/>
  <c r="E15"/>
  <c r="E14"/>
  <c r="E13"/>
  <c r="E12"/>
  <c r="E11"/>
  <c r="E10"/>
  <c r="E9"/>
  <c r="E8"/>
  <c r="E7"/>
  <c r="E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17" i="1"/>
  <c r="D16"/>
  <c r="D15"/>
  <c r="D14"/>
  <c r="D13"/>
  <c r="D12"/>
  <c r="D11"/>
  <c r="D10"/>
  <c r="D9"/>
  <c r="D8"/>
  <c r="D7"/>
  <c r="D6"/>
  <c r="D5"/>
  <c r="D4"/>
  <c r="G4"/>
  <c r="F24"/>
  <c r="E4"/>
  <c r="D24"/>
  <c r="D23"/>
  <c r="D22"/>
  <c r="D21"/>
  <c r="D20"/>
  <c r="D19"/>
  <c r="D18"/>
  <c r="A11" l="1"/>
  <c r="A18" s="1"/>
  <c r="H6"/>
  <c r="J5"/>
  <c r="K5" s="1"/>
  <c r="G5" s="1"/>
  <c r="I5"/>
  <c r="H5"/>
  <c r="A5" i="2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C4"/>
  <c r="B5" s="1"/>
  <c r="C5" s="1"/>
  <c r="B6" s="1"/>
  <c r="C6" s="1"/>
  <c r="B7" s="1"/>
  <c r="C7" s="1"/>
  <c r="B8" s="1"/>
  <c r="C8" s="1"/>
  <c r="B9" s="1"/>
  <c r="C9" s="1"/>
  <c r="B10" s="1"/>
  <c r="C10" s="1"/>
  <c r="B11" s="1"/>
  <c r="C11" s="1"/>
  <c r="B12" s="1"/>
  <c r="C12" s="1"/>
  <c r="B13" s="1"/>
  <c r="C13" s="1"/>
  <c r="B14" s="1"/>
  <c r="C14" s="1"/>
  <c r="B15" s="1"/>
  <c r="C15" s="1"/>
  <c r="B16" s="1"/>
  <c r="C16" s="1"/>
  <c r="B17" s="1"/>
  <c r="C17" s="1"/>
  <c r="B18" s="1"/>
  <c r="C18" s="1"/>
  <c r="B19" s="1"/>
  <c r="C19" s="1"/>
  <c r="B20" s="1"/>
  <c r="C20" s="1"/>
  <c r="B21" s="1"/>
  <c r="C21" s="1"/>
  <c r="B22" s="1"/>
  <c r="C22" s="1"/>
  <c r="B23" s="1"/>
  <c r="C23" s="1"/>
  <c r="B24" s="1"/>
  <c r="C24" s="1"/>
  <c r="E5" i="1" l="1"/>
  <c r="L5"/>
  <c r="I6"/>
  <c r="J6"/>
  <c r="K6" s="1"/>
  <c r="G6" s="1"/>
  <c r="H7"/>
  <c r="E6" l="1"/>
  <c r="L6"/>
  <c r="F4"/>
  <c r="I7"/>
  <c r="J7"/>
  <c r="K7" s="1"/>
  <c r="G7" s="1"/>
  <c r="H8"/>
  <c r="E7" l="1"/>
  <c r="L7"/>
  <c r="F5"/>
  <c r="H9"/>
  <c r="J8"/>
  <c r="K8" s="1"/>
  <c r="G8" s="1"/>
  <c r="I8"/>
  <c r="E8" l="1"/>
  <c r="L8"/>
  <c r="F6"/>
  <c r="I9"/>
  <c r="J9"/>
  <c r="K9" s="1"/>
  <c r="G9" s="1"/>
  <c r="H10"/>
  <c r="E9" l="1"/>
  <c r="L9"/>
  <c r="F7"/>
  <c r="I10"/>
  <c r="H11"/>
  <c r="J10"/>
  <c r="K10" s="1"/>
  <c r="G10" s="1"/>
  <c r="E10" l="1"/>
  <c r="L10"/>
  <c r="F8"/>
  <c r="H12"/>
  <c r="J11"/>
  <c r="K11" s="1"/>
  <c r="G11" s="1"/>
  <c r="I11"/>
  <c r="E4" i="2"/>
  <c r="D4"/>
  <c r="E11" i="1" l="1"/>
  <c r="L11"/>
  <c r="F9"/>
  <c r="J12"/>
  <c r="K12" s="1"/>
  <c r="G12" s="1"/>
  <c r="H13"/>
  <c r="I12"/>
  <c r="E12" l="1"/>
  <c r="L12"/>
  <c r="F10"/>
  <c r="J13"/>
  <c r="K13" s="1"/>
  <c r="G13" s="1"/>
  <c r="H14"/>
  <c r="I13"/>
  <c r="E13" l="1"/>
  <c r="L13"/>
  <c r="F11"/>
  <c r="I14"/>
  <c r="J14"/>
  <c r="K14" s="1"/>
  <c r="G14" s="1"/>
  <c r="H15"/>
  <c r="E14" l="1"/>
  <c r="L14"/>
  <c r="F12"/>
  <c r="H16"/>
  <c r="J15"/>
  <c r="K15" s="1"/>
  <c r="G15" s="1"/>
  <c r="I15"/>
  <c r="E15" l="1"/>
  <c r="L15"/>
  <c r="F13"/>
  <c r="I16"/>
  <c r="J16"/>
  <c r="K16" s="1"/>
  <c r="G16" s="1"/>
  <c r="H17"/>
  <c r="E16" l="1"/>
  <c r="L16"/>
  <c r="F14"/>
  <c r="H18"/>
  <c r="J17"/>
  <c r="K17" s="1"/>
  <c r="G17" s="1"/>
  <c r="I17"/>
  <c r="E17" l="1"/>
  <c r="L17"/>
  <c r="F15"/>
  <c r="I18"/>
  <c r="E18" s="1"/>
  <c r="H19"/>
  <c r="J18"/>
  <c r="K18" s="1"/>
  <c r="G18" s="1"/>
  <c r="E5" i="2"/>
  <c r="D5"/>
  <c r="F16" i="1" l="1"/>
  <c r="I19"/>
  <c r="E19" s="1"/>
  <c r="L18"/>
  <c r="J19"/>
  <c r="K19" s="1"/>
  <c r="G19" s="1"/>
  <c r="H20"/>
  <c r="F17" l="1"/>
  <c r="H21"/>
  <c r="J20"/>
  <c r="K20" s="1"/>
  <c r="G20" s="1"/>
  <c r="L19"/>
  <c r="I20"/>
  <c r="E20" s="1"/>
  <c r="F18" l="1"/>
  <c r="I21"/>
  <c r="E21" s="1"/>
  <c r="L20"/>
  <c r="J21"/>
  <c r="K21" s="1"/>
  <c r="G21" s="1"/>
  <c r="H22"/>
  <c r="F19" l="1"/>
  <c r="H23"/>
  <c r="J22"/>
  <c r="K22" s="1"/>
  <c r="G22" s="1"/>
  <c r="I22"/>
  <c r="E22" s="1"/>
  <c r="L21"/>
  <c r="F20" l="1"/>
  <c r="H24"/>
  <c r="J23"/>
  <c r="K23" s="1"/>
  <c r="G23" s="1"/>
  <c r="I23"/>
  <c r="E23" s="1"/>
  <c r="L22"/>
  <c r="F21" l="1"/>
  <c r="J24"/>
  <c r="K24" s="1"/>
  <c r="G24" s="1"/>
  <c r="L23"/>
  <c r="I24"/>
  <c r="E24" s="1"/>
  <c r="F22" l="1"/>
  <c r="L24"/>
  <c r="D6" i="2"/>
  <c r="F23" i="1" l="1"/>
</calcChain>
</file>

<file path=xl/comments1.xml><?xml version="1.0" encoding="utf-8"?>
<comments xmlns="http://schemas.openxmlformats.org/spreadsheetml/2006/main">
  <authors>
    <author>Christophe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Christophe:
The software works as if you were entering the actions at the end of the day so the next day has the datas updated from the day before.</t>
        </r>
      </text>
    </comment>
  </commentList>
</comments>
</file>

<file path=xl/sharedStrings.xml><?xml version="1.0" encoding="utf-8"?>
<sst xmlns="http://schemas.openxmlformats.org/spreadsheetml/2006/main" count="53" uniqueCount="30">
  <si>
    <t>Date</t>
  </si>
  <si>
    <t>Feeding  datas TANK 1</t>
  </si>
  <si>
    <t xml:space="preserve"> Following ISO-8601</t>
  </si>
  <si>
    <t>Food/week [kg]</t>
  </si>
  <si>
    <t>Average food /day [kg]</t>
  </si>
  <si>
    <t>Times/day</t>
  </si>
  <si>
    <t>Food/time [kg]</t>
  </si>
  <si>
    <t>Week n°</t>
  </si>
  <si>
    <t>From</t>
  </si>
  <si>
    <t>To</t>
  </si>
  <si>
    <t>Theoretical</t>
  </si>
  <si>
    <t>Real</t>
  </si>
  <si>
    <t>TOTAL STOCK OVERVIEW</t>
  </si>
  <si>
    <t>STOCK MANAGEMENT TANK 1</t>
  </si>
  <si>
    <t>ISO-8601 (from Monday to Sunday)</t>
  </si>
  <si>
    <t>fishcount</t>
  </si>
  <si>
    <t>biomass [kg]</t>
  </si>
  <si>
    <t>feed [kg]</t>
  </si>
  <si>
    <t>feedratio [%/d]</t>
  </si>
  <si>
    <t>size [g]</t>
  </si>
  <si>
    <t>feed_plan [kg]</t>
  </si>
  <si>
    <t>feed_actual [kg]</t>
  </si>
  <si>
    <t>lundi</t>
  </si>
  <si>
    <t>mardi</t>
  </si>
  <si>
    <t>mercredi</t>
  </si>
  <si>
    <t>jeudi</t>
  </si>
  <si>
    <t>vendredi</t>
  </si>
  <si>
    <t>samedi</t>
  </si>
  <si>
    <t>dimanche</t>
  </si>
  <si>
    <t>Actual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</si>
</sst>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/>
    <xf numFmtId="2" fontId="2" fillId="0" borderId="0" xfId="0" applyNumberFormat="1" applyFont="1"/>
    <xf numFmtId="0" fontId="2" fillId="0" borderId="0" xfId="0" applyFont="1"/>
    <xf numFmtId="164" fontId="2" fillId="0" borderId="0" xfId="0" applyNumberFormat="1" applyFont="1"/>
    <xf numFmtId="0" fontId="0" fillId="0" borderId="2" xfId="0" applyBorder="1"/>
    <xf numFmtId="0" fontId="0" fillId="3" borderId="5" xfId="0" applyFont="1" applyFill="1" applyBorder="1" applyAlignment="1">
      <alignment horizontal="center"/>
    </xf>
    <xf numFmtId="1" fontId="0" fillId="3" borderId="12" xfId="0" applyNumberFormat="1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" fontId="0" fillId="0" borderId="12" xfId="0" applyNumberFormat="1" applyFont="1" applyFill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5" borderId="12" xfId="0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Font="1" applyBorder="1"/>
    <xf numFmtId="1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0" fontId="0" fillId="0" borderId="0" xfId="0" applyFill="1" applyBorder="1"/>
    <xf numFmtId="1" fontId="0" fillId="0" borderId="0" xfId="0" applyNumberFormat="1" applyFill="1" applyBorder="1"/>
    <xf numFmtId="1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/>
    <xf numFmtId="14" fontId="0" fillId="0" borderId="7" xfId="0" applyNumberFormat="1" applyFont="1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" fontId="3" fillId="3" borderId="6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" fontId="5" fillId="0" borderId="0" xfId="0" applyNumberFormat="1" applyFont="1"/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4"/>
  <sheetViews>
    <sheetView workbookViewId="0">
      <selection activeCell="D4" sqref="D4"/>
    </sheetView>
  </sheetViews>
  <sheetFormatPr defaultColWidth="11.42578125" defaultRowHeight="15"/>
  <cols>
    <col min="7" max="7" width="14.7109375" bestFit="1" customWidth="1"/>
    <col min="10" max="10" width="7.28515625" bestFit="1" customWidth="1"/>
    <col min="11" max="11" width="14.7109375" bestFit="1" customWidth="1"/>
    <col min="12" max="12" width="13.85546875" bestFit="1" customWidth="1"/>
    <col min="13" max="13" width="15.28515625" bestFit="1" customWidth="1"/>
  </cols>
  <sheetData>
    <row r="1" spans="1:13">
      <c r="A1" s="32" t="s">
        <v>0</v>
      </c>
      <c r="B1" s="32"/>
      <c r="C1" s="32"/>
      <c r="D1" s="33" t="s">
        <v>12</v>
      </c>
      <c r="E1" s="34"/>
      <c r="F1" s="34"/>
      <c r="G1" s="35"/>
      <c r="H1" s="39" t="s">
        <v>13</v>
      </c>
      <c r="I1" s="40"/>
      <c r="J1" s="40"/>
      <c r="K1" s="40"/>
      <c r="L1" s="40"/>
      <c r="M1" s="41"/>
    </row>
    <row r="2" spans="1:13">
      <c r="A2" s="32"/>
      <c r="B2" s="32"/>
      <c r="C2" s="32"/>
      <c r="D2" s="36"/>
      <c r="E2" s="37"/>
      <c r="F2" s="37"/>
      <c r="G2" s="38"/>
      <c r="H2" s="42"/>
      <c r="I2" s="43"/>
      <c r="J2" s="43"/>
      <c r="K2" s="43"/>
      <c r="L2" s="43"/>
      <c r="M2" s="44"/>
    </row>
    <row r="3" spans="1:13">
      <c r="A3" s="45" t="s">
        <v>14</v>
      </c>
      <c r="B3" s="46"/>
      <c r="C3" s="47"/>
      <c r="D3" s="8" t="s">
        <v>15</v>
      </c>
      <c r="E3" s="9" t="s">
        <v>16</v>
      </c>
      <c r="F3" s="10" t="s">
        <v>17</v>
      </c>
      <c r="G3" s="10" t="s">
        <v>18</v>
      </c>
      <c r="H3" s="11" t="s">
        <v>15</v>
      </c>
      <c r="I3" s="12" t="s">
        <v>16</v>
      </c>
      <c r="J3" s="11" t="s">
        <v>19</v>
      </c>
      <c r="K3" s="13" t="s">
        <v>18</v>
      </c>
      <c r="L3" s="14" t="s">
        <v>20</v>
      </c>
      <c r="M3" s="15" t="s">
        <v>21</v>
      </c>
    </row>
    <row r="4" spans="1:13">
      <c r="A4" s="31">
        <v>1</v>
      </c>
      <c r="B4" s="16" t="s">
        <v>22</v>
      </c>
      <c r="C4" s="17">
        <v>42002</v>
      </c>
      <c r="D4" s="18">
        <f t="shared" ref="D4:D24" si="0">H4+X4+AN4+BD4</f>
        <v>0</v>
      </c>
      <c r="E4" s="19">
        <f>I4+Y4+AO4+BE4</f>
        <v>0</v>
      </c>
      <c r="F4" s="19">
        <f>L5+AB4+AR4+BH4</f>
        <v>0</v>
      </c>
      <c r="G4" s="20">
        <f>(K4+AA4+AQ4+BG4)/4</f>
        <v>0</v>
      </c>
      <c r="H4" s="21"/>
      <c r="I4" s="22"/>
      <c r="J4" s="21"/>
      <c r="K4" s="16"/>
      <c r="L4" s="26"/>
      <c r="M4" s="27"/>
    </row>
    <row r="5" spans="1:13">
      <c r="A5" s="31"/>
      <c r="B5" s="16" t="s">
        <v>23</v>
      </c>
      <c r="C5" s="17">
        <v>42003</v>
      </c>
      <c r="D5" s="18">
        <f t="shared" si="0"/>
        <v>0</v>
      </c>
      <c r="E5" s="19">
        <f t="shared" ref="E5:E24" si="1">I5+Y5+AO5+BE5</f>
        <v>0</v>
      </c>
      <c r="F5" s="19">
        <f t="shared" ref="F5:F24" si="2">L6+AB5+AR5+BH5</f>
        <v>0</v>
      </c>
      <c r="G5" s="20">
        <f t="shared" ref="G5:G24" si="3">(K5+AA5+AQ5+BG5)/4</f>
        <v>0</v>
      </c>
      <c r="H5" s="23">
        <f t="shared" ref="H5:H24" si="4">IF(ISBLANK(H4+O4+Q4+S4+U4),"",H4+O4-Q4-S4-U4)</f>
        <v>0</v>
      </c>
      <c r="I5" s="24">
        <f t="shared" ref="I5:I24" si="5">IF(I4=0,P4-R4-T4-V4,IF(ISBLANK(I4),"",I4+L4/($K$4*J4^$K$5)+P4-R4-T4-V4))</f>
        <v>0</v>
      </c>
      <c r="J5" s="23">
        <f t="shared" ref="J5:J24" si="6">IF(H5=0,0,IF(ISBLANK(H5),0,I5*1000/H5))</f>
        <v>0</v>
      </c>
      <c r="K5" s="25">
        <f t="shared" ref="K5:K24" si="7">IF(J5=0,0,IF(ISBLANK(J5),0,($D$4*(J5/1000)^0.8/(J5*100))*100))</f>
        <v>0</v>
      </c>
      <c r="L5" s="26">
        <f t="shared" ref="L4:L24" si="8">IF(AND(I5,K5)=0,0,IF(ISBLANK(I5+K5),0,I5*K5))</f>
        <v>0</v>
      </c>
      <c r="M5" s="27"/>
    </row>
    <row r="6" spans="1:13">
      <c r="A6" s="31"/>
      <c r="B6" s="16" t="s">
        <v>24</v>
      </c>
      <c r="C6" s="17">
        <v>42004</v>
      </c>
      <c r="D6" s="18">
        <f t="shared" si="0"/>
        <v>0</v>
      </c>
      <c r="E6" s="19">
        <f t="shared" si="1"/>
        <v>0</v>
      </c>
      <c r="F6" s="19">
        <f t="shared" si="2"/>
        <v>0</v>
      </c>
      <c r="G6" s="20">
        <f t="shared" si="3"/>
        <v>0</v>
      </c>
      <c r="H6" s="23">
        <f t="shared" si="4"/>
        <v>0</v>
      </c>
      <c r="I6" s="24">
        <f t="shared" si="5"/>
        <v>0</v>
      </c>
      <c r="J6" s="23">
        <f t="shared" si="6"/>
        <v>0</v>
      </c>
      <c r="K6" s="25">
        <f t="shared" si="7"/>
        <v>0</v>
      </c>
      <c r="L6" s="26">
        <f t="shared" si="8"/>
        <v>0</v>
      </c>
      <c r="M6" s="27"/>
    </row>
    <row r="7" spans="1:13">
      <c r="A7" s="31"/>
      <c r="B7" s="16" t="s">
        <v>25</v>
      </c>
      <c r="C7" s="17">
        <v>42005</v>
      </c>
      <c r="D7" s="18">
        <f t="shared" si="0"/>
        <v>0</v>
      </c>
      <c r="E7" s="19">
        <f t="shared" si="1"/>
        <v>0</v>
      </c>
      <c r="F7" s="19">
        <f t="shared" si="2"/>
        <v>0</v>
      </c>
      <c r="G7" s="20">
        <f t="shared" si="3"/>
        <v>0</v>
      </c>
      <c r="H7" s="23">
        <f t="shared" si="4"/>
        <v>0</v>
      </c>
      <c r="I7" s="24">
        <f t="shared" si="5"/>
        <v>0</v>
      </c>
      <c r="J7" s="23">
        <f t="shared" si="6"/>
        <v>0</v>
      </c>
      <c r="K7" s="25">
        <f t="shared" si="7"/>
        <v>0</v>
      </c>
      <c r="L7" s="26">
        <f t="shared" si="8"/>
        <v>0</v>
      </c>
      <c r="M7" s="27"/>
    </row>
    <row r="8" spans="1:13">
      <c r="A8" s="31"/>
      <c r="B8" s="16" t="s">
        <v>26</v>
      </c>
      <c r="C8" s="17">
        <v>42006</v>
      </c>
      <c r="D8" s="18">
        <f t="shared" si="0"/>
        <v>0</v>
      </c>
      <c r="E8" s="19">
        <f t="shared" si="1"/>
        <v>0</v>
      </c>
      <c r="F8" s="19">
        <f t="shared" si="2"/>
        <v>0</v>
      </c>
      <c r="G8" s="20">
        <f t="shared" si="3"/>
        <v>0</v>
      </c>
      <c r="H8" s="23">
        <f t="shared" si="4"/>
        <v>0</v>
      </c>
      <c r="I8" s="24">
        <f t="shared" si="5"/>
        <v>0</v>
      </c>
      <c r="J8" s="23">
        <f t="shared" si="6"/>
        <v>0</v>
      </c>
      <c r="K8" s="25">
        <f t="shared" si="7"/>
        <v>0</v>
      </c>
      <c r="L8" s="26">
        <f t="shared" si="8"/>
        <v>0</v>
      </c>
      <c r="M8" s="27"/>
    </row>
    <row r="9" spans="1:13">
      <c r="A9" s="31"/>
      <c r="B9" s="16" t="s">
        <v>27</v>
      </c>
      <c r="C9" s="17">
        <v>42007</v>
      </c>
      <c r="D9" s="18">
        <f t="shared" si="0"/>
        <v>0</v>
      </c>
      <c r="E9" s="19">
        <f t="shared" si="1"/>
        <v>0</v>
      </c>
      <c r="F9" s="19">
        <f t="shared" si="2"/>
        <v>0</v>
      </c>
      <c r="G9" s="20">
        <f t="shared" si="3"/>
        <v>0</v>
      </c>
      <c r="H9" s="23">
        <f t="shared" si="4"/>
        <v>0</v>
      </c>
      <c r="I9" s="24">
        <f t="shared" si="5"/>
        <v>0</v>
      </c>
      <c r="J9" s="23">
        <f t="shared" si="6"/>
        <v>0</v>
      </c>
      <c r="K9" s="25">
        <f t="shared" si="7"/>
        <v>0</v>
      </c>
      <c r="L9" s="26">
        <f t="shared" si="8"/>
        <v>0</v>
      </c>
      <c r="M9" s="27"/>
    </row>
    <row r="10" spans="1:13">
      <c r="A10" s="31"/>
      <c r="B10" s="28" t="s">
        <v>28</v>
      </c>
      <c r="C10" s="29">
        <v>42008</v>
      </c>
      <c r="D10" s="18">
        <f t="shared" si="0"/>
        <v>0</v>
      </c>
      <c r="E10" s="19">
        <f t="shared" si="1"/>
        <v>0</v>
      </c>
      <c r="F10" s="19">
        <f t="shared" si="2"/>
        <v>0</v>
      </c>
      <c r="G10" s="20">
        <f t="shared" si="3"/>
        <v>0</v>
      </c>
      <c r="H10" s="23">
        <f t="shared" si="4"/>
        <v>0</v>
      </c>
      <c r="I10" s="24">
        <f t="shared" si="5"/>
        <v>0</v>
      </c>
      <c r="J10" s="23">
        <f t="shared" si="6"/>
        <v>0</v>
      </c>
      <c r="K10" s="25">
        <f t="shared" si="7"/>
        <v>0</v>
      </c>
      <c r="L10" s="26">
        <f t="shared" si="8"/>
        <v>0</v>
      </c>
      <c r="M10" s="27"/>
    </row>
    <row r="11" spans="1:13">
      <c r="A11" s="31">
        <f>A4+1</f>
        <v>2</v>
      </c>
      <c r="B11" s="16" t="s">
        <v>22</v>
      </c>
      <c r="C11" s="17">
        <v>42009</v>
      </c>
      <c r="D11" s="18">
        <f t="shared" si="0"/>
        <v>0</v>
      </c>
      <c r="E11" s="19">
        <f t="shared" si="1"/>
        <v>0</v>
      </c>
      <c r="F11" s="19">
        <f t="shared" si="2"/>
        <v>0</v>
      </c>
      <c r="G11" s="20">
        <f t="shared" si="3"/>
        <v>0</v>
      </c>
      <c r="H11" s="23">
        <f t="shared" si="4"/>
        <v>0</v>
      </c>
      <c r="I11" s="24">
        <f t="shared" si="5"/>
        <v>0</v>
      </c>
      <c r="J11" s="23">
        <f t="shared" si="6"/>
        <v>0</v>
      </c>
      <c r="K11" s="25">
        <f t="shared" si="7"/>
        <v>0</v>
      </c>
      <c r="L11" s="26">
        <f t="shared" si="8"/>
        <v>0</v>
      </c>
      <c r="M11" s="27"/>
    </row>
    <row r="12" spans="1:13">
      <c r="A12" s="31"/>
      <c r="B12" s="16" t="s">
        <v>23</v>
      </c>
      <c r="C12" s="17">
        <v>42010</v>
      </c>
      <c r="D12" s="18">
        <f t="shared" si="0"/>
        <v>0</v>
      </c>
      <c r="E12" s="19">
        <f t="shared" si="1"/>
        <v>0</v>
      </c>
      <c r="F12" s="19">
        <f t="shared" si="2"/>
        <v>0</v>
      </c>
      <c r="G12" s="20">
        <f t="shared" si="3"/>
        <v>0</v>
      </c>
      <c r="H12" s="23">
        <f t="shared" si="4"/>
        <v>0</v>
      </c>
      <c r="I12" s="24">
        <f t="shared" si="5"/>
        <v>0</v>
      </c>
      <c r="J12" s="23">
        <f t="shared" si="6"/>
        <v>0</v>
      </c>
      <c r="K12" s="25">
        <f t="shared" si="7"/>
        <v>0</v>
      </c>
      <c r="L12" s="26">
        <f t="shared" si="8"/>
        <v>0</v>
      </c>
      <c r="M12" s="27"/>
    </row>
    <row r="13" spans="1:13">
      <c r="A13" s="31"/>
      <c r="B13" s="16" t="s">
        <v>24</v>
      </c>
      <c r="C13" s="17">
        <v>42011</v>
      </c>
      <c r="D13" s="18">
        <f t="shared" si="0"/>
        <v>0</v>
      </c>
      <c r="E13" s="19">
        <f t="shared" si="1"/>
        <v>0</v>
      </c>
      <c r="F13" s="19">
        <f t="shared" si="2"/>
        <v>0</v>
      </c>
      <c r="G13" s="20">
        <f t="shared" si="3"/>
        <v>0</v>
      </c>
      <c r="H13" s="23">
        <f t="shared" si="4"/>
        <v>0</v>
      </c>
      <c r="I13" s="24">
        <f t="shared" si="5"/>
        <v>0</v>
      </c>
      <c r="J13" s="23">
        <f t="shared" si="6"/>
        <v>0</v>
      </c>
      <c r="K13" s="25">
        <f t="shared" si="7"/>
        <v>0</v>
      </c>
      <c r="L13" s="26">
        <f t="shared" si="8"/>
        <v>0</v>
      </c>
      <c r="M13" s="27"/>
    </row>
    <row r="14" spans="1:13">
      <c r="A14" s="31"/>
      <c r="B14" s="16" t="s">
        <v>25</v>
      </c>
      <c r="C14" s="17">
        <v>42012</v>
      </c>
      <c r="D14" s="18">
        <f t="shared" si="0"/>
        <v>0</v>
      </c>
      <c r="E14" s="19">
        <f t="shared" si="1"/>
        <v>0</v>
      </c>
      <c r="F14" s="19">
        <f t="shared" si="2"/>
        <v>0</v>
      </c>
      <c r="G14" s="20">
        <f t="shared" si="3"/>
        <v>0</v>
      </c>
      <c r="H14" s="23">
        <f t="shared" si="4"/>
        <v>0</v>
      </c>
      <c r="I14" s="24">
        <f t="shared" si="5"/>
        <v>0</v>
      </c>
      <c r="J14" s="23">
        <f t="shared" si="6"/>
        <v>0</v>
      </c>
      <c r="K14" s="25">
        <f t="shared" si="7"/>
        <v>0</v>
      </c>
      <c r="L14" s="26">
        <f t="shared" si="8"/>
        <v>0</v>
      </c>
      <c r="M14" s="27"/>
    </row>
    <row r="15" spans="1:13">
      <c r="A15" s="31"/>
      <c r="B15" s="16" t="s">
        <v>26</v>
      </c>
      <c r="C15" s="17">
        <v>42013</v>
      </c>
      <c r="D15" s="18">
        <f t="shared" si="0"/>
        <v>0</v>
      </c>
      <c r="E15" s="19">
        <f t="shared" si="1"/>
        <v>0</v>
      </c>
      <c r="F15" s="19">
        <f t="shared" si="2"/>
        <v>0</v>
      </c>
      <c r="G15" s="20">
        <f t="shared" si="3"/>
        <v>0</v>
      </c>
      <c r="H15" s="23">
        <f t="shared" si="4"/>
        <v>0</v>
      </c>
      <c r="I15" s="24">
        <f t="shared" si="5"/>
        <v>0</v>
      </c>
      <c r="J15" s="23">
        <f t="shared" si="6"/>
        <v>0</v>
      </c>
      <c r="K15" s="25">
        <f t="shared" si="7"/>
        <v>0</v>
      </c>
      <c r="L15" s="26">
        <f t="shared" si="8"/>
        <v>0</v>
      </c>
      <c r="M15" s="27"/>
    </row>
    <row r="16" spans="1:13">
      <c r="A16" s="31"/>
      <c r="B16" s="16" t="s">
        <v>27</v>
      </c>
      <c r="C16" s="17">
        <v>42014</v>
      </c>
      <c r="D16" s="18">
        <f t="shared" si="0"/>
        <v>0</v>
      </c>
      <c r="E16" s="19">
        <f t="shared" si="1"/>
        <v>0</v>
      </c>
      <c r="F16" s="19">
        <f t="shared" si="2"/>
        <v>0</v>
      </c>
      <c r="G16" s="20">
        <f t="shared" si="3"/>
        <v>0</v>
      </c>
      <c r="H16" s="23">
        <f t="shared" si="4"/>
        <v>0</v>
      </c>
      <c r="I16" s="24">
        <f t="shared" si="5"/>
        <v>0</v>
      </c>
      <c r="J16" s="23">
        <f t="shared" si="6"/>
        <v>0</v>
      </c>
      <c r="K16" s="25">
        <f t="shared" si="7"/>
        <v>0</v>
      </c>
      <c r="L16" s="26">
        <f t="shared" si="8"/>
        <v>0</v>
      </c>
      <c r="M16" s="27"/>
    </row>
    <row r="17" spans="1:13">
      <c r="A17" s="31"/>
      <c r="B17" s="28" t="s">
        <v>28</v>
      </c>
      <c r="C17" s="29">
        <v>42015</v>
      </c>
      <c r="D17" s="18">
        <f t="shared" si="0"/>
        <v>0</v>
      </c>
      <c r="E17" s="19">
        <f t="shared" si="1"/>
        <v>0</v>
      </c>
      <c r="F17" s="19">
        <f t="shared" si="2"/>
        <v>0</v>
      </c>
      <c r="G17" s="20">
        <f t="shared" si="3"/>
        <v>0</v>
      </c>
      <c r="H17" s="23">
        <f t="shared" si="4"/>
        <v>0</v>
      </c>
      <c r="I17" s="24">
        <f t="shared" si="5"/>
        <v>0</v>
      </c>
      <c r="J17" s="23">
        <f t="shared" si="6"/>
        <v>0</v>
      </c>
      <c r="K17" s="25">
        <f t="shared" si="7"/>
        <v>0</v>
      </c>
      <c r="L17" s="26">
        <f t="shared" si="8"/>
        <v>0</v>
      </c>
      <c r="M17" s="27"/>
    </row>
    <row r="18" spans="1:13">
      <c r="A18" s="31">
        <f t="shared" ref="A18" si="9">A11+1</f>
        <v>3</v>
      </c>
      <c r="B18" s="16" t="s">
        <v>22</v>
      </c>
      <c r="C18" s="17">
        <v>42016</v>
      </c>
      <c r="D18" s="18">
        <f t="shared" si="0"/>
        <v>0</v>
      </c>
      <c r="E18" s="19">
        <f t="shared" si="1"/>
        <v>0</v>
      </c>
      <c r="F18" s="19">
        <f t="shared" si="2"/>
        <v>0</v>
      </c>
      <c r="G18" s="20">
        <f t="shared" si="3"/>
        <v>0</v>
      </c>
      <c r="H18" s="23">
        <f t="shared" si="4"/>
        <v>0</v>
      </c>
      <c r="I18" s="24">
        <f t="shared" si="5"/>
        <v>0</v>
      </c>
      <c r="J18" s="23">
        <f t="shared" si="6"/>
        <v>0</v>
      </c>
      <c r="K18" s="25">
        <f t="shared" si="7"/>
        <v>0</v>
      </c>
      <c r="L18" s="26">
        <f t="shared" si="8"/>
        <v>0</v>
      </c>
      <c r="M18" s="30"/>
    </row>
    <row r="19" spans="1:13">
      <c r="A19" s="31"/>
      <c r="B19" s="16" t="s">
        <v>23</v>
      </c>
      <c r="C19" s="17">
        <v>42017</v>
      </c>
      <c r="D19" s="18">
        <f t="shared" si="0"/>
        <v>0</v>
      </c>
      <c r="E19" s="19">
        <f t="shared" si="1"/>
        <v>0</v>
      </c>
      <c r="F19" s="19">
        <f t="shared" si="2"/>
        <v>0</v>
      </c>
      <c r="G19" s="20">
        <f t="shared" si="3"/>
        <v>0</v>
      </c>
      <c r="H19" s="23">
        <f t="shared" si="4"/>
        <v>0</v>
      </c>
      <c r="I19" s="24">
        <f t="shared" si="5"/>
        <v>0</v>
      </c>
      <c r="J19" s="23">
        <f t="shared" si="6"/>
        <v>0</v>
      </c>
      <c r="K19" s="25">
        <f t="shared" si="7"/>
        <v>0</v>
      </c>
      <c r="L19" s="26">
        <f t="shared" si="8"/>
        <v>0</v>
      </c>
      <c r="M19" s="30"/>
    </row>
    <row r="20" spans="1:13">
      <c r="A20" s="31"/>
      <c r="B20" s="16" t="s">
        <v>24</v>
      </c>
      <c r="C20" s="17">
        <v>42018</v>
      </c>
      <c r="D20" s="18">
        <f t="shared" si="0"/>
        <v>0</v>
      </c>
      <c r="E20" s="19">
        <f t="shared" si="1"/>
        <v>0</v>
      </c>
      <c r="F20" s="19">
        <f t="shared" si="2"/>
        <v>0</v>
      </c>
      <c r="G20" s="20">
        <f t="shared" si="3"/>
        <v>0</v>
      </c>
      <c r="H20" s="23">
        <f t="shared" si="4"/>
        <v>0</v>
      </c>
      <c r="I20" s="24">
        <f t="shared" si="5"/>
        <v>0</v>
      </c>
      <c r="J20" s="23">
        <f t="shared" si="6"/>
        <v>0</v>
      </c>
      <c r="K20" s="25">
        <f t="shared" si="7"/>
        <v>0</v>
      </c>
      <c r="L20" s="26">
        <f t="shared" si="8"/>
        <v>0</v>
      </c>
      <c r="M20" s="30"/>
    </row>
    <row r="21" spans="1:13">
      <c r="A21" s="31"/>
      <c r="B21" s="16" t="s">
        <v>25</v>
      </c>
      <c r="C21" s="17">
        <v>42019</v>
      </c>
      <c r="D21" s="18">
        <f t="shared" si="0"/>
        <v>0</v>
      </c>
      <c r="E21" s="19">
        <f t="shared" si="1"/>
        <v>0</v>
      </c>
      <c r="F21" s="19">
        <f t="shared" si="2"/>
        <v>0</v>
      </c>
      <c r="G21" s="20">
        <f t="shared" si="3"/>
        <v>0</v>
      </c>
      <c r="H21" s="23">
        <f t="shared" si="4"/>
        <v>0</v>
      </c>
      <c r="I21" s="24">
        <f t="shared" si="5"/>
        <v>0</v>
      </c>
      <c r="J21" s="23">
        <f t="shared" si="6"/>
        <v>0</v>
      </c>
      <c r="K21" s="25">
        <f t="shared" si="7"/>
        <v>0</v>
      </c>
      <c r="L21" s="26">
        <f t="shared" si="8"/>
        <v>0</v>
      </c>
      <c r="M21" s="30"/>
    </row>
    <row r="22" spans="1:13">
      <c r="A22" s="31"/>
      <c r="B22" s="16" t="s">
        <v>26</v>
      </c>
      <c r="C22" s="17">
        <v>42020</v>
      </c>
      <c r="D22" s="18">
        <f t="shared" si="0"/>
        <v>0</v>
      </c>
      <c r="E22" s="19">
        <f t="shared" si="1"/>
        <v>0</v>
      </c>
      <c r="F22" s="19">
        <f t="shared" si="2"/>
        <v>0</v>
      </c>
      <c r="G22" s="20">
        <f t="shared" si="3"/>
        <v>0</v>
      </c>
      <c r="H22" s="23">
        <f t="shared" si="4"/>
        <v>0</v>
      </c>
      <c r="I22" s="24">
        <f t="shared" si="5"/>
        <v>0</v>
      </c>
      <c r="J22" s="23">
        <f t="shared" si="6"/>
        <v>0</v>
      </c>
      <c r="K22" s="25">
        <f t="shared" si="7"/>
        <v>0</v>
      </c>
      <c r="L22" s="26">
        <f t="shared" si="8"/>
        <v>0</v>
      </c>
      <c r="M22" s="27"/>
    </row>
    <row r="23" spans="1:13">
      <c r="A23" s="31"/>
      <c r="B23" s="16" t="s">
        <v>27</v>
      </c>
      <c r="C23" s="17">
        <v>42021</v>
      </c>
      <c r="D23" s="18">
        <f t="shared" si="0"/>
        <v>0</v>
      </c>
      <c r="E23" s="19">
        <f t="shared" si="1"/>
        <v>0</v>
      </c>
      <c r="F23" s="19">
        <f t="shared" si="2"/>
        <v>0</v>
      </c>
      <c r="G23" s="20">
        <f t="shared" si="3"/>
        <v>0</v>
      </c>
      <c r="H23" s="23">
        <f t="shared" si="4"/>
        <v>0</v>
      </c>
      <c r="I23" s="24">
        <f t="shared" si="5"/>
        <v>0</v>
      </c>
      <c r="J23" s="23">
        <f t="shared" si="6"/>
        <v>0</v>
      </c>
      <c r="K23" s="25">
        <f t="shared" si="7"/>
        <v>0</v>
      </c>
      <c r="L23" s="26">
        <f t="shared" si="8"/>
        <v>0</v>
      </c>
      <c r="M23" s="27"/>
    </row>
    <row r="24" spans="1:13">
      <c r="A24" s="31"/>
      <c r="B24" s="28" t="s">
        <v>28</v>
      </c>
      <c r="C24" s="29">
        <v>42022</v>
      </c>
      <c r="D24" s="18">
        <f t="shared" si="0"/>
        <v>0</v>
      </c>
      <c r="E24" s="19">
        <f t="shared" si="1"/>
        <v>0</v>
      </c>
      <c r="F24" s="19">
        <f t="shared" si="2"/>
        <v>0</v>
      </c>
      <c r="G24" s="20">
        <f t="shared" si="3"/>
        <v>0</v>
      </c>
      <c r="H24" s="23">
        <f t="shared" si="4"/>
        <v>0</v>
      </c>
      <c r="I24" s="24">
        <f t="shared" si="5"/>
        <v>0</v>
      </c>
      <c r="J24" s="23">
        <f t="shared" si="6"/>
        <v>0</v>
      </c>
      <c r="K24" s="25">
        <f t="shared" si="7"/>
        <v>0</v>
      </c>
      <c r="L24" s="26">
        <f t="shared" si="8"/>
        <v>0</v>
      </c>
      <c r="M24" s="27"/>
    </row>
  </sheetData>
  <mergeCells count="7">
    <mergeCell ref="A18:A24"/>
    <mergeCell ref="A1:C2"/>
    <mergeCell ref="D1:G2"/>
    <mergeCell ref="H1:M2"/>
    <mergeCell ref="A3:C3"/>
    <mergeCell ref="A4:A10"/>
    <mergeCell ref="A11:A17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activeCell="D4" sqref="D4"/>
    </sheetView>
  </sheetViews>
  <sheetFormatPr defaultColWidth="11.42578125" defaultRowHeight="15"/>
  <sheetData>
    <row r="1" spans="1:11">
      <c r="A1" s="48" t="s">
        <v>0</v>
      </c>
      <c r="B1" s="48"/>
      <c r="C1" s="48"/>
      <c r="D1" s="49" t="s">
        <v>1</v>
      </c>
      <c r="E1" s="49"/>
      <c r="F1" s="49"/>
      <c r="G1" s="49"/>
      <c r="H1" s="49"/>
      <c r="I1" s="49"/>
      <c r="J1" s="49"/>
      <c r="K1" s="49"/>
    </row>
    <row r="2" spans="1:11">
      <c r="A2" s="31" t="s">
        <v>2</v>
      </c>
      <c r="B2" s="31"/>
      <c r="C2" s="31"/>
      <c r="D2" s="50" t="s">
        <v>3</v>
      </c>
      <c r="E2" s="50"/>
      <c r="F2" s="50" t="s">
        <v>4</v>
      </c>
      <c r="G2" s="50"/>
      <c r="H2" s="50" t="s">
        <v>5</v>
      </c>
      <c r="I2" s="50"/>
      <c r="J2" s="50" t="s">
        <v>6</v>
      </c>
      <c r="K2" s="50"/>
    </row>
    <row r="3" spans="1:11">
      <c r="A3" s="1" t="s">
        <v>7</v>
      </c>
      <c r="B3" s="1" t="s">
        <v>8</v>
      </c>
      <c r="C3" s="1" t="s">
        <v>9</v>
      </c>
      <c r="D3" s="2" t="s">
        <v>10</v>
      </c>
      <c r="E3" s="52" t="s">
        <v>29</v>
      </c>
      <c r="F3" s="2" t="s">
        <v>10</v>
      </c>
      <c r="G3" s="1" t="s">
        <v>11</v>
      </c>
      <c r="H3" s="2" t="s">
        <v>10</v>
      </c>
      <c r="I3" s="1" t="s">
        <v>11</v>
      </c>
      <c r="J3" s="2" t="s">
        <v>10</v>
      </c>
      <c r="K3" s="1" t="s">
        <v>11</v>
      </c>
    </row>
    <row r="4" spans="1:11">
      <c r="A4" s="1">
        <v>1</v>
      </c>
      <c r="B4" s="3">
        <v>42002</v>
      </c>
      <c r="C4" s="3">
        <f>B4+6</f>
        <v>42008</v>
      </c>
      <c r="D4" s="4">
        <f ca="1">SUM(INDIRECT("'Production plan true'!L"&amp;(((ROW()-4)*7)+4)):OFFSET(INDIRECT("'Production plan true'!L"&amp;(((ROW()-4)*7)+4)),6,0))</f>
        <v>0</v>
      </c>
      <c r="E4" s="51">
        <f ca="1">SUM(INDIRECT("'Production plan true'!M"&amp;(((ROW()-4)*7)+4)):OFFSET(INDIRECT("'Production plan true'!M"&amp;(((ROW()-4)*7)+4)),6,0))</f>
        <v>0</v>
      </c>
      <c r="F4" s="4"/>
      <c r="H4" s="5"/>
      <c r="J4" s="6"/>
      <c r="K4" s="7"/>
    </row>
    <row r="5" spans="1:11">
      <c r="A5" s="1">
        <f>A4+1</f>
        <v>2</v>
      </c>
      <c r="B5" s="3">
        <f>C4+1</f>
        <v>42009</v>
      </c>
      <c r="C5" s="3">
        <f>B5+6</f>
        <v>42015</v>
      </c>
      <c r="D5" s="4">
        <f ca="1">SUM(INDIRECT("'Production plan true'!L"&amp;(((ROW()-4)*7)+4)):OFFSET(INDIRECT("'Production plan true'!L"&amp;(((ROW()-4)*7)+4)),6,0))</f>
        <v>0</v>
      </c>
      <c r="E5" s="51">
        <f ca="1">SUM(INDIRECT("'Production plan true'!M"&amp;(((ROW()-4)*7)+4)):OFFSET(INDIRECT("'Production plan true'!M"&amp;(((ROW()-4)*7)+4)),6,0))</f>
        <v>0</v>
      </c>
      <c r="F5" s="4"/>
      <c r="H5" s="5"/>
      <c r="J5" s="6"/>
      <c r="K5" s="7"/>
    </row>
    <row r="6" spans="1:11">
      <c r="A6" s="1">
        <f t="shared" ref="A6:A24" si="0">A5+1</f>
        <v>3</v>
      </c>
      <c r="B6" s="3">
        <f t="shared" ref="B6:B24" si="1">C5+1</f>
        <v>42016</v>
      </c>
      <c r="C6" s="3">
        <f t="shared" ref="C6:C24" si="2">B6+6</f>
        <v>42022</v>
      </c>
      <c r="D6" s="4">
        <f ca="1">SUM(INDIRECT("'Production plan true'!L"&amp;(((ROW()-4)*7)+4)):OFFSET(INDIRECT("'Production plan true'!L"&amp;(((ROW()-4)*7)+4)),6,0))</f>
        <v>0</v>
      </c>
      <c r="E6" s="51">
        <f ca="1">SUM(INDIRECT("'Production plan true'!M"&amp;(((ROW()-4)*7)+4)):OFFSET(INDIRECT("'Production plan true'!M"&amp;(((ROW()-4)*7)+4)),6,0))</f>
        <v>0</v>
      </c>
      <c r="F6" s="4"/>
      <c r="H6" s="5"/>
      <c r="J6" s="6"/>
      <c r="K6" s="7"/>
    </row>
    <row r="7" spans="1:11">
      <c r="A7" s="1">
        <f t="shared" si="0"/>
        <v>4</v>
      </c>
      <c r="B7" s="3">
        <f t="shared" si="1"/>
        <v>42023</v>
      </c>
      <c r="C7" s="3">
        <f t="shared" si="2"/>
        <v>42029</v>
      </c>
      <c r="D7" s="4">
        <f ca="1">SUM(INDIRECT("'Production plan true'!L"&amp;(((ROW()-4)*7)+4)):OFFSET(INDIRECT("'Production plan true'!L"&amp;(((ROW()-4)*7)+4)),6,0))</f>
        <v>0</v>
      </c>
      <c r="E7" s="51">
        <f ca="1">SUM(INDIRECT("'Production plan true'!M"&amp;(((ROW()-4)*7)+4)):OFFSET(INDIRECT("'Production plan true'!M"&amp;(((ROW()-4)*7)+4)),6,0))</f>
        <v>0</v>
      </c>
      <c r="F7" s="4"/>
      <c r="H7" s="5"/>
      <c r="J7" s="6"/>
      <c r="K7" s="7"/>
    </row>
    <row r="8" spans="1:11">
      <c r="A8" s="1">
        <f t="shared" si="0"/>
        <v>5</v>
      </c>
      <c r="B8" s="3">
        <f t="shared" si="1"/>
        <v>42030</v>
      </c>
      <c r="C8" s="3">
        <f t="shared" si="2"/>
        <v>42036</v>
      </c>
      <c r="D8" s="4">
        <f ca="1">SUM(INDIRECT("'Production plan true'!L"&amp;(((ROW()-4)*7)+4)):OFFSET(INDIRECT("'Production plan true'!L"&amp;(((ROW()-4)*7)+4)),6,0))</f>
        <v>0</v>
      </c>
      <c r="E8" s="51">
        <f ca="1">SUM(INDIRECT("'Production plan true'!M"&amp;(((ROW()-4)*7)+4)):OFFSET(INDIRECT("'Production plan true'!M"&amp;(((ROW()-4)*7)+4)),6,0))</f>
        <v>0</v>
      </c>
      <c r="F8" s="4"/>
      <c r="H8" s="5"/>
      <c r="J8" s="6"/>
      <c r="K8" s="7"/>
    </row>
    <row r="9" spans="1:11">
      <c r="A9" s="1">
        <f t="shared" si="0"/>
        <v>6</v>
      </c>
      <c r="B9" s="3">
        <f t="shared" si="1"/>
        <v>42037</v>
      </c>
      <c r="C9" s="3">
        <f t="shared" si="2"/>
        <v>42043</v>
      </c>
      <c r="D9" s="4">
        <f ca="1">SUM(INDIRECT("'Production plan true'!L"&amp;(((ROW()-4)*7)+4)):OFFSET(INDIRECT("'Production plan true'!L"&amp;(((ROW()-4)*7)+4)),6,0))</f>
        <v>0</v>
      </c>
      <c r="E9" s="51">
        <f ca="1">SUM(INDIRECT("'Production plan true'!M"&amp;(((ROW()-4)*7)+4)):OFFSET(INDIRECT("'Production plan true'!M"&amp;(((ROW()-4)*7)+4)),6,0))</f>
        <v>0</v>
      </c>
      <c r="F9" s="4"/>
      <c r="H9" s="5"/>
      <c r="J9" s="6"/>
      <c r="K9" s="7"/>
    </row>
    <row r="10" spans="1:11">
      <c r="A10" s="1">
        <f t="shared" si="0"/>
        <v>7</v>
      </c>
      <c r="B10" s="3">
        <f t="shared" si="1"/>
        <v>42044</v>
      </c>
      <c r="C10" s="3">
        <f t="shared" si="2"/>
        <v>42050</v>
      </c>
      <c r="D10" s="4">
        <f ca="1">SUM(INDIRECT("'Production plan true'!L"&amp;(((ROW()-4)*7)+4)):OFFSET(INDIRECT("'Production plan true'!L"&amp;(((ROW()-4)*7)+4)),6,0))</f>
        <v>0</v>
      </c>
      <c r="E10" s="51">
        <f ca="1">SUM(INDIRECT("'Production plan true'!M"&amp;(((ROW()-4)*7)+4)):OFFSET(INDIRECT("'Production plan true'!M"&amp;(((ROW()-4)*7)+4)),6,0))</f>
        <v>0</v>
      </c>
      <c r="F10" s="4"/>
      <c r="H10" s="5"/>
      <c r="J10" s="6"/>
      <c r="K10" s="7"/>
    </row>
    <row r="11" spans="1:11">
      <c r="A11" s="1">
        <f t="shared" si="0"/>
        <v>8</v>
      </c>
      <c r="B11" s="3">
        <f t="shared" si="1"/>
        <v>42051</v>
      </c>
      <c r="C11" s="3">
        <f t="shared" si="2"/>
        <v>42057</v>
      </c>
      <c r="D11" s="4">
        <f ca="1">SUM(INDIRECT("'Production plan true'!L"&amp;(((ROW()-4)*7)+4)):OFFSET(INDIRECT("'Production plan true'!L"&amp;(((ROW()-4)*7)+4)),6,0))</f>
        <v>0</v>
      </c>
      <c r="E11" s="51">
        <f ca="1">SUM(INDIRECT("'Production plan true'!M"&amp;(((ROW()-4)*7)+4)):OFFSET(INDIRECT("'Production plan true'!M"&amp;(((ROW()-4)*7)+4)),6,0))</f>
        <v>0</v>
      </c>
      <c r="F11" s="4"/>
      <c r="H11" s="5"/>
      <c r="J11" s="6"/>
      <c r="K11" s="7"/>
    </row>
    <row r="12" spans="1:11">
      <c r="A12" s="1">
        <f t="shared" si="0"/>
        <v>9</v>
      </c>
      <c r="B12" s="3">
        <f t="shared" si="1"/>
        <v>42058</v>
      </c>
      <c r="C12" s="3">
        <f t="shared" si="2"/>
        <v>42064</v>
      </c>
      <c r="D12" s="4">
        <f ca="1">SUM(INDIRECT("'Production plan true'!L"&amp;(((ROW()-4)*7)+4)):OFFSET(INDIRECT("'Production plan true'!L"&amp;(((ROW()-4)*7)+4)),6,0))</f>
        <v>0</v>
      </c>
      <c r="E12" s="51">
        <f ca="1">SUM(INDIRECT("'Production plan true'!M"&amp;(((ROW()-4)*7)+4)):OFFSET(INDIRECT("'Production plan true'!M"&amp;(((ROW()-4)*7)+4)),6,0))</f>
        <v>0</v>
      </c>
      <c r="F12" s="4"/>
      <c r="H12" s="5"/>
      <c r="J12" s="6"/>
      <c r="K12" s="7"/>
    </row>
    <row r="13" spans="1:11">
      <c r="A13" s="1">
        <f t="shared" si="0"/>
        <v>10</v>
      </c>
      <c r="B13" s="3">
        <f t="shared" si="1"/>
        <v>42065</v>
      </c>
      <c r="C13" s="3">
        <f t="shared" si="2"/>
        <v>42071</v>
      </c>
      <c r="D13" s="4">
        <f ca="1">SUM(INDIRECT("'Production plan true'!L"&amp;(((ROW()-4)*7)+4)):OFFSET(INDIRECT("'Production plan true'!L"&amp;(((ROW()-4)*7)+4)),6,0))</f>
        <v>0</v>
      </c>
      <c r="E13" s="51">
        <f ca="1">SUM(INDIRECT("'Production plan true'!M"&amp;(((ROW()-4)*7)+4)):OFFSET(INDIRECT("'Production plan true'!M"&amp;(((ROW()-4)*7)+4)),6,0))</f>
        <v>0</v>
      </c>
      <c r="F13" s="4"/>
      <c r="H13" s="5"/>
      <c r="J13" s="6"/>
      <c r="K13" s="7"/>
    </row>
    <row r="14" spans="1:11">
      <c r="A14" s="1">
        <f t="shared" si="0"/>
        <v>11</v>
      </c>
      <c r="B14" s="3">
        <f t="shared" si="1"/>
        <v>42072</v>
      </c>
      <c r="C14" s="3">
        <f t="shared" si="2"/>
        <v>42078</v>
      </c>
      <c r="D14" s="4">
        <f ca="1">SUM(INDIRECT("'Production plan true'!L"&amp;(((ROW()-4)*7)+4)):OFFSET(INDIRECT("'Production plan true'!L"&amp;(((ROW()-4)*7)+4)),6,0))</f>
        <v>0</v>
      </c>
      <c r="E14" s="51">
        <f ca="1">SUM(INDIRECT("'Production plan true'!M"&amp;(((ROW()-4)*7)+4)):OFFSET(INDIRECT("'Production plan true'!M"&amp;(((ROW()-4)*7)+4)),6,0))</f>
        <v>0</v>
      </c>
      <c r="F14" s="4"/>
      <c r="H14" s="5"/>
      <c r="J14" s="6"/>
      <c r="K14" s="7"/>
    </row>
    <row r="15" spans="1:11">
      <c r="A15" s="1">
        <f t="shared" si="0"/>
        <v>12</v>
      </c>
      <c r="B15" s="3">
        <f t="shared" si="1"/>
        <v>42079</v>
      </c>
      <c r="C15" s="3">
        <f t="shared" si="2"/>
        <v>42085</v>
      </c>
      <c r="D15" s="4">
        <f ca="1">SUM(INDIRECT("'Production plan true'!L"&amp;(((ROW()-4)*7)+4)):OFFSET(INDIRECT("'Production plan true'!L"&amp;(((ROW()-4)*7)+4)),6,0))</f>
        <v>0</v>
      </c>
      <c r="E15" s="51">
        <f ca="1">SUM(INDIRECT("'Production plan true'!M"&amp;(((ROW()-4)*7)+4)):OFFSET(INDIRECT("'Production plan true'!M"&amp;(((ROW()-4)*7)+4)),6,0))</f>
        <v>0</v>
      </c>
      <c r="F15" s="4"/>
      <c r="H15" s="5"/>
      <c r="J15" s="6"/>
      <c r="K15" s="7"/>
    </row>
    <row r="16" spans="1:11">
      <c r="A16" s="1">
        <f t="shared" si="0"/>
        <v>13</v>
      </c>
      <c r="B16" s="3">
        <f t="shared" si="1"/>
        <v>42086</v>
      </c>
      <c r="C16" s="3">
        <f t="shared" si="2"/>
        <v>42092</v>
      </c>
      <c r="D16" s="4">
        <f ca="1">SUM(INDIRECT("'Production plan true'!L"&amp;(((ROW()-4)*7)+4)):OFFSET(INDIRECT("'Production plan true'!L"&amp;(((ROW()-4)*7)+4)),6,0))</f>
        <v>0</v>
      </c>
      <c r="E16" s="51">
        <f ca="1">SUM(INDIRECT("'Production plan true'!M"&amp;(((ROW()-4)*7)+4)):OFFSET(INDIRECT("'Production plan true'!M"&amp;(((ROW()-4)*7)+4)),6,0))</f>
        <v>0</v>
      </c>
      <c r="F16" s="4"/>
      <c r="H16" s="5"/>
      <c r="J16" s="6"/>
      <c r="K16" s="7"/>
    </row>
    <row r="17" spans="1:11">
      <c r="A17" s="1">
        <f t="shared" si="0"/>
        <v>14</v>
      </c>
      <c r="B17" s="3">
        <f t="shared" si="1"/>
        <v>42093</v>
      </c>
      <c r="C17" s="3">
        <f t="shared" si="2"/>
        <v>42099</v>
      </c>
      <c r="D17" s="4">
        <f ca="1">SUM(INDIRECT("'Production plan true'!L"&amp;(((ROW()-4)*7)+4)):OFFSET(INDIRECT("'Production plan true'!L"&amp;(((ROW()-4)*7)+4)),6,0))</f>
        <v>0</v>
      </c>
      <c r="E17" s="51">
        <f ca="1">SUM(INDIRECT("'Production plan true'!M"&amp;(((ROW()-4)*7)+4)):OFFSET(INDIRECT("'Production plan true'!M"&amp;(((ROW()-4)*7)+4)),6,0))</f>
        <v>0</v>
      </c>
      <c r="F17" s="4"/>
      <c r="H17" s="5"/>
      <c r="J17" s="6"/>
      <c r="K17" s="7"/>
    </row>
    <row r="18" spans="1:11">
      <c r="A18" s="1">
        <f t="shared" si="0"/>
        <v>15</v>
      </c>
      <c r="B18" s="3">
        <f t="shared" si="1"/>
        <v>42100</v>
      </c>
      <c r="C18" s="3">
        <f t="shared" si="2"/>
        <v>42106</v>
      </c>
      <c r="D18" s="4">
        <f ca="1">SUM(INDIRECT("'Production plan true'!L"&amp;(((ROW()-4)*7)+4)):OFFSET(INDIRECT("'Production plan true'!L"&amp;(((ROW()-4)*7)+4)),6,0))</f>
        <v>0</v>
      </c>
      <c r="E18" s="51">
        <f ca="1">SUM(INDIRECT("'Production plan true'!M"&amp;(((ROW()-4)*7)+4)):OFFSET(INDIRECT("'Production plan true'!M"&amp;(((ROW()-4)*7)+4)),6,0))</f>
        <v>0</v>
      </c>
      <c r="F18" s="4"/>
      <c r="H18" s="5"/>
      <c r="J18" s="6"/>
      <c r="K18" s="7"/>
    </row>
    <row r="19" spans="1:11">
      <c r="A19" s="1">
        <f t="shared" si="0"/>
        <v>16</v>
      </c>
      <c r="B19" s="3">
        <f t="shared" si="1"/>
        <v>42107</v>
      </c>
      <c r="C19" s="3">
        <f t="shared" si="2"/>
        <v>42113</v>
      </c>
      <c r="D19" s="4">
        <f ca="1">SUM(INDIRECT("'Production plan true'!L"&amp;(((ROW()-4)*7)+4)):OFFSET(INDIRECT("'Production plan true'!L"&amp;(((ROW()-4)*7)+4)),6,0))</f>
        <v>0</v>
      </c>
      <c r="E19" s="51">
        <f ca="1">SUM(INDIRECT("'Production plan true'!M"&amp;(((ROW()-4)*7)+4)):OFFSET(INDIRECT("'Production plan true'!M"&amp;(((ROW()-4)*7)+4)),6,0))</f>
        <v>0</v>
      </c>
      <c r="F19" s="4"/>
      <c r="H19" s="5"/>
      <c r="J19" s="6"/>
      <c r="K19" s="7"/>
    </row>
    <row r="20" spans="1:11">
      <c r="A20" s="1">
        <f t="shared" si="0"/>
        <v>17</v>
      </c>
      <c r="B20" s="3">
        <f t="shared" si="1"/>
        <v>42114</v>
      </c>
      <c r="C20" s="3">
        <f t="shared" si="2"/>
        <v>42120</v>
      </c>
      <c r="D20" s="4">
        <f ca="1">SUM(INDIRECT("'Production plan true'!L"&amp;(((ROW()-4)*7)+4)):OFFSET(INDIRECT("'Production plan true'!L"&amp;(((ROW()-4)*7)+4)),6,0))</f>
        <v>0</v>
      </c>
      <c r="E20" s="51">
        <f ca="1">SUM(INDIRECT("'Production plan true'!M"&amp;(((ROW()-4)*7)+4)):OFFSET(INDIRECT("'Production plan true'!M"&amp;(((ROW()-4)*7)+4)),6,0))</f>
        <v>0</v>
      </c>
      <c r="F20" s="4"/>
      <c r="H20" s="5"/>
      <c r="J20" s="6"/>
      <c r="K20" s="7"/>
    </row>
    <row r="21" spans="1:11">
      <c r="A21" s="1">
        <f t="shared" si="0"/>
        <v>18</v>
      </c>
      <c r="B21" s="3">
        <f t="shared" si="1"/>
        <v>42121</v>
      </c>
      <c r="C21" s="3">
        <f t="shared" si="2"/>
        <v>42127</v>
      </c>
      <c r="D21" s="4">
        <f ca="1">SUM(INDIRECT("'Production plan true'!L"&amp;(((ROW()-4)*7)+4)):OFFSET(INDIRECT("'Production plan true'!L"&amp;(((ROW()-4)*7)+4)),6,0))</f>
        <v>0</v>
      </c>
      <c r="E21" s="51">
        <f ca="1">SUM(INDIRECT("'Production plan true'!M"&amp;(((ROW()-4)*7)+4)):OFFSET(INDIRECT("'Production plan true'!M"&amp;(((ROW()-4)*7)+4)),6,0))</f>
        <v>0</v>
      </c>
      <c r="F21" s="4"/>
      <c r="H21" s="5"/>
      <c r="J21" s="6"/>
      <c r="K21" s="7"/>
    </row>
    <row r="22" spans="1:11">
      <c r="A22" s="1">
        <f t="shared" si="0"/>
        <v>19</v>
      </c>
      <c r="B22" s="3">
        <f t="shared" si="1"/>
        <v>42128</v>
      </c>
      <c r="C22" s="3">
        <f t="shared" si="2"/>
        <v>42134</v>
      </c>
      <c r="D22" s="4">
        <f ca="1">SUM(INDIRECT("'Production plan true'!L"&amp;(((ROW()-4)*7)+4)):OFFSET(INDIRECT("'Production plan true'!L"&amp;(((ROW()-4)*7)+4)),6,0))</f>
        <v>0</v>
      </c>
      <c r="E22" s="51">
        <f ca="1">SUM(INDIRECT("'Production plan true'!M"&amp;(((ROW()-4)*7)+4)):OFFSET(INDIRECT("'Production plan true'!M"&amp;(((ROW()-4)*7)+4)),6,0))</f>
        <v>0</v>
      </c>
      <c r="F22" s="4"/>
      <c r="H22" s="5"/>
      <c r="J22" s="6"/>
      <c r="K22" s="7"/>
    </row>
    <row r="23" spans="1:11">
      <c r="A23" s="1">
        <f t="shared" si="0"/>
        <v>20</v>
      </c>
      <c r="B23" s="3">
        <f t="shared" si="1"/>
        <v>42135</v>
      </c>
      <c r="C23" s="3">
        <f t="shared" si="2"/>
        <v>42141</v>
      </c>
      <c r="D23" s="4">
        <f ca="1">SUM(INDIRECT("'Production plan true'!L"&amp;(((ROW()-4)*7)+4)):OFFSET(INDIRECT("'Production plan true'!L"&amp;(((ROW()-4)*7)+4)),6,0))</f>
        <v>0</v>
      </c>
      <c r="E23" s="51">
        <f ca="1">SUM(INDIRECT("'Production plan true'!M"&amp;(((ROW()-4)*7)+4)):OFFSET(INDIRECT("'Production plan true'!M"&amp;(((ROW()-4)*7)+4)),6,0))</f>
        <v>0</v>
      </c>
      <c r="F23" s="4"/>
      <c r="H23" s="5"/>
      <c r="J23" s="6"/>
      <c r="K23" s="7"/>
    </row>
    <row r="24" spans="1:11">
      <c r="A24" s="1">
        <f t="shared" si="0"/>
        <v>21</v>
      </c>
      <c r="B24" s="3">
        <f t="shared" si="1"/>
        <v>42142</v>
      </c>
      <c r="C24" s="3">
        <f t="shared" si="2"/>
        <v>42148</v>
      </c>
      <c r="D24" s="4">
        <f ca="1">SUM(INDIRECT("'Production plan true'!L"&amp;(((ROW()-4)*7)+4)):OFFSET(INDIRECT("'Production plan true'!L"&amp;(((ROW()-4)*7)+4)),6,0))</f>
        <v>0</v>
      </c>
      <c r="E24" s="51">
        <f ca="1">SUM(INDIRECT("'Production plan true'!M"&amp;(((ROW()-4)*7)+4)):OFFSET(INDIRECT("'Production plan true'!M"&amp;(((ROW()-4)*7)+4)),6,0))</f>
        <v>0</v>
      </c>
      <c r="F24" s="4"/>
      <c r="H24" s="5"/>
      <c r="J24" s="6"/>
      <c r="K24" s="7"/>
    </row>
    <row r="26" spans="1:11">
      <c r="D26" s="4"/>
    </row>
  </sheetData>
  <mergeCells count="7">
    <mergeCell ref="A1:C1"/>
    <mergeCell ref="D1:K1"/>
    <mergeCell ref="A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Production plan true</vt:lpstr>
      <vt:lpstr>Weekly feeding plan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mduquesn</cp:lastModifiedBy>
  <dcterms:created xsi:type="dcterms:W3CDTF">2015-05-27T19:44:21Z</dcterms:created>
  <dcterms:modified xsi:type="dcterms:W3CDTF">2015-05-28T05:02:18Z</dcterms:modified>
</cp:coreProperties>
</file>