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65" windowWidth="21720" windowHeight="13620"/>
  </bookViews>
  <sheets>
    <sheet name="Calcul" sheetId="3" r:id="rId1"/>
    <sheet name="Données" sheetId="4" r:id="rId2"/>
  </sheets>
  <definedNames>
    <definedName name="HEA">Données!$D$2:$D$25</definedName>
    <definedName name="HEB">Données!$E$2:$E$25</definedName>
    <definedName name="IPE">Données!$B$2:$B$25</definedName>
    <definedName name="Prix_IPE">Données!$B$1:$C$19</definedName>
    <definedName name="PrixCoupeIPE_droite">Données!$H$1:$H$19</definedName>
    <definedName name="Section">Données!$A$2:$A$5</definedName>
    <definedName name="Types_de_coupes">Données!$C$2:$C$5</definedName>
    <definedName name="UPN">Données!$F$2:$F$25</definedName>
  </definedNames>
  <calcPr calcId="125725"/>
</workbook>
</file>

<file path=xl/calcChain.xml><?xml version="1.0" encoding="utf-8"?>
<calcChain xmlns="http://schemas.openxmlformats.org/spreadsheetml/2006/main">
  <c r="F14" i="3"/>
  <c r="F13"/>
  <c r="F12"/>
  <c r="F11"/>
  <c r="F20"/>
  <c r="F19"/>
  <c r="F18"/>
  <c r="F17"/>
  <c r="F16"/>
  <c r="F15"/>
  <c r="L19" i="4"/>
  <c r="L18"/>
  <c r="L17"/>
  <c r="L16"/>
  <c r="L15"/>
  <c r="L14"/>
  <c r="L13"/>
  <c r="L12"/>
  <c r="L11"/>
  <c r="L10"/>
  <c r="L9"/>
  <c r="L8"/>
  <c r="L7"/>
  <c r="L6"/>
  <c r="L5"/>
  <c r="L4"/>
  <c r="L3"/>
  <c r="L2"/>
  <c r="K19"/>
  <c r="K18"/>
  <c r="K17"/>
  <c r="K16"/>
  <c r="K15"/>
  <c r="K14"/>
  <c r="K13"/>
  <c r="K12"/>
  <c r="K11"/>
  <c r="K10"/>
  <c r="K9"/>
  <c r="K8"/>
  <c r="K7"/>
  <c r="K6"/>
  <c r="K5"/>
  <c r="K4"/>
  <c r="K3"/>
  <c r="K2"/>
  <c r="J19"/>
  <c r="J18"/>
  <c r="J17"/>
  <c r="J16"/>
  <c r="J15"/>
  <c r="J14"/>
  <c r="J13"/>
  <c r="J12"/>
  <c r="J11"/>
  <c r="J10"/>
  <c r="J9"/>
  <c r="J8"/>
  <c r="J7"/>
  <c r="J6"/>
  <c r="J5"/>
  <c r="J4"/>
  <c r="J3"/>
  <c r="J2"/>
  <c r="I3"/>
  <c r="I4"/>
  <c r="I5"/>
  <c r="I6"/>
  <c r="I7"/>
  <c r="I8"/>
  <c r="I9"/>
  <c r="I10"/>
  <c r="I11"/>
  <c r="I12"/>
  <c r="I13"/>
  <c r="I14"/>
  <c r="I15"/>
  <c r="I16"/>
  <c r="I17"/>
  <c r="I18"/>
  <c r="I19"/>
  <c r="I2"/>
  <c r="J31" i="3" l="1"/>
  <c r="M31" s="1"/>
  <c r="N31" s="1"/>
  <c r="K31"/>
  <c r="J30"/>
  <c r="K30" s="1"/>
  <c r="J29"/>
  <c r="K29" s="1"/>
  <c r="J28"/>
  <c r="K28" s="1"/>
  <c r="J27"/>
  <c r="M27" s="1"/>
  <c r="N27" s="1"/>
  <c r="J26"/>
  <c r="K26" s="1"/>
  <c r="J25"/>
  <c r="M25" s="1"/>
  <c r="N25" s="1"/>
  <c r="J24"/>
  <c r="M24" s="1"/>
  <c r="N24" s="1"/>
  <c r="J23"/>
  <c r="M23" s="1"/>
  <c r="N23" s="1"/>
  <c r="J22"/>
  <c r="M22" s="1"/>
  <c r="N22" s="1"/>
  <c r="J21"/>
  <c r="M21" s="1"/>
  <c r="N21" s="1"/>
  <c r="J20"/>
  <c r="K20" s="1"/>
  <c r="J12"/>
  <c r="K12" s="1"/>
  <c r="J13"/>
  <c r="K13" s="1"/>
  <c r="J14"/>
  <c r="K14" s="1"/>
  <c r="J15"/>
  <c r="K15" s="1"/>
  <c r="J16"/>
  <c r="K16" s="1"/>
  <c r="J17"/>
  <c r="K17" s="1"/>
  <c r="J18"/>
  <c r="K18" s="1"/>
  <c r="J19"/>
  <c r="K19" s="1"/>
  <c r="J11"/>
  <c r="M11" s="1"/>
  <c r="N11" s="1"/>
  <c r="K22" l="1"/>
  <c r="M30"/>
  <c r="N30" s="1"/>
  <c r="K27"/>
  <c r="M28"/>
  <c r="N28" s="1"/>
  <c r="M29"/>
  <c r="N29" s="1"/>
  <c r="M26"/>
  <c r="N26" s="1"/>
  <c r="K25"/>
  <c r="K24"/>
  <c r="K21"/>
  <c r="K23"/>
  <c r="K11"/>
  <c r="M20"/>
  <c r="N20" s="1"/>
  <c r="M19"/>
  <c r="N19" s="1"/>
  <c r="M18"/>
  <c r="N18" s="1"/>
  <c r="M17"/>
  <c r="N17" s="1"/>
  <c r="M16"/>
  <c r="N16" s="1"/>
  <c r="M15"/>
  <c r="N15" s="1"/>
  <c r="M14"/>
  <c r="N14" s="1"/>
  <c r="M13"/>
  <c r="N13" s="1"/>
  <c r="M12"/>
  <c r="N12" s="1"/>
  <c r="K33" l="1"/>
  <c r="N33"/>
</calcChain>
</file>

<file path=xl/sharedStrings.xml><?xml version="1.0" encoding="utf-8"?>
<sst xmlns="http://schemas.openxmlformats.org/spreadsheetml/2006/main" count="64" uniqueCount="34">
  <si>
    <t>IPE</t>
  </si>
  <si>
    <t>HEA</t>
  </si>
  <si>
    <t>HEB</t>
  </si>
  <si>
    <t>UPN</t>
  </si>
  <si>
    <t>Section</t>
  </si>
  <si>
    <t>Quantité</t>
  </si>
  <si>
    <t>Longueur (mm)</t>
  </si>
  <si>
    <t>Poids unitaire (kg)</t>
  </si>
  <si>
    <t>Prix/KG HT</t>
  </si>
  <si>
    <t>Prix unitaire HT</t>
  </si>
  <si>
    <t>Total HT</t>
  </si>
  <si>
    <t>Profil</t>
  </si>
  <si>
    <t>Poids KG/ML</t>
  </si>
  <si>
    <t>Type de coupe</t>
  </si>
  <si>
    <t>Types de coupes</t>
  </si>
  <si>
    <t>Droite</t>
  </si>
  <si>
    <t>Droite-biaise</t>
  </si>
  <si>
    <t>Biaise-biaise</t>
  </si>
  <si>
    <t>Chapeau</t>
  </si>
  <si>
    <t>Poids total poste (kg)</t>
  </si>
  <si>
    <t>N°</t>
  </si>
  <si>
    <t>Client :</t>
  </si>
  <si>
    <t>Référence :</t>
  </si>
  <si>
    <t>TOTAL HT :</t>
  </si>
  <si>
    <t>POIDS TOTAL :</t>
  </si>
  <si>
    <t>Validité :</t>
  </si>
  <si>
    <t>Délai :</t>
  </si>
  <si>
    <t>Date :</t>
  </si>
  <si>
    <t>PrixCoupeIPE-Droite</t>
  </si>
  <si>
    <t>PrixCoupeIPE-Droite-biaise</t>
  </si>
  <si>
    <t>PrixCoupeIPE-Biaise-biaise</t>
  </si>
  <si>
    <t>PrixCoupeIPE-Chapeau</t>
  </si>
  <si>
    <t>PrixCoupeHEA-Droite</t>
  </si>
  <si>
    <t>PrixCoupe</t>
  </si>
</sst>
</file>

<file path=xl/styles.xml><?xml version="1.0" encoding="utf-8"?>
<styleSheet xmlns="http://schemas.openxmlformats.org/spreadsheetml/2006/main">
  <numFmts count="2">
    <numFmt numFmtId="164" formatCode="_ * #,##0.00_)\ &quot;€&quot;_ ;_ * \(#,##0.00\)\ &quot;€&quot;_ ;_ * &quot;-&quot;??_)\ &quot;€&quot;_ ;_ @_ "/>
    <numFmt numFmtId="165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 (Corps)_x0000_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/>
    <xf numFmtId="0" fontId="2" fillId="0" borderId="2" xfId="0" applyFont="1" applyBorder="1"/>
    <xf numFmtId="0" fontId="0" fillId="2" borderId="0" xfId="0" applyFont="1" applyFill="1"/>
    <xf numFmtId="0" fontId="0" fillId="0" borderId="0" xfId="0" applyFont="1"/>
    <xf numFmtId="0" fontId="0" fillId="0" borderId="3" xfId="0" applyFont="1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1" xfId="0" applyFont="1" applyBorder="1"/>
    <xf numFmtId="165" fontId="4" fillId="0" borderId="1" xfId="1" applyFont="1" applyBorder="1"/>
    <xf numFmtId="164" fontId="4" fillId="0" borderId="1" xfId="0" applyNumberFormat="1" applyFont="1" applyBorder="1"/>
    <xf numFmtId="0" fontId="4" fillId="0" borderId="0" xfId="0" applyFont="1" applyFill="1" applyBorder="1"/>
    <xf numFmtId="164" fontId="4" fillId="0" borderId="0" xfId="0" applyNumberFormat="1" applyFont="1" applyFill="1" applyBorder="1"/>
    <xf numFmtId="14" fontId="4" fillId="0" borderId="0" xfId="0" applyNumberFormat="1" applyFont="1" applyAlignment="1"/>
    <xf numFmtId="0" fontId="4" fillId="0" borderId="0" xfId="0" applyFont="1" applyAlignment="1"/>
    <xf numFmtId="0" fontId="4" fillId="0" borderId="0" xfId="0" applyFont="1" applyBorder="1"/>
    <xf numFmtId="165" fontId="4" fillId="0" borderId="0" xfId="1" applyFont="1" applyBorder="1"/>
    <xf numFmtId="164" fontId="4" fillId="0" borderId="0" xfId="0" applyNumberFormat="1" applyFont="1" applyBorder="1"/>
    <xf numFmtId="0" fontId="3" fillId="0" borderId="0" xfId="0" applyFont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5" fontId="4" fillId="0" borderId="1" xfId="1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2">
    <cellStyle name="Currency" xfId="1" builtinId="4"/>
    <cellStyle name="Normal" xfId="0" builtinId="0"/>
  </cellStyles>
  <dxfs count="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10:B31" totalsRowShown="0" headerRowDxfId="1" dataDxfId="0">
  <autoFilter ref="B10:B31"/>
  <tableColumns count="1">
    <tableColumn id="1" name="N°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N34"/>
  <sheetViews>
    <sheetView tabSelected="1" topLeftCell="B1" zoomScaleNormal="100" workbookViewId="0">
      <selection activeCell="F11" sqref="F11"/>
    </sheetView>
  </sheetViews>
  <sheetFormatPr defaultColWidth="11.42578125" defaultRowHeight="15"/>
  <cols>
    <col min="2" max="2" width="16.140625" customWidth="1"/>
    <col min="3" max="3" width="12.42578125" customWidth="1"/>
    <col min="5" max="5" width="18.140625" bestFit="1" customWidth="1"/>
    <col min="6" max="6" width="13.85546875" bestFit="1" customWidth="1"/>
    <col min="7" max="7" width="12.28515625" bestFit="1" customWidth="1"/>
    <col min="8" max="8" width="18.85546875" bestFit="1" customWidth="1"/>
    <col min="9" max="9" width="16.28515625" bestFit="1" customWidth="1"/>
    <col min="10" max="10" width="21.42578125" bestFit="1" customWidth="1"/>
    <col min="11" max="11" width="24.85546875" bestFit="1" customWidth="1"/>
    <col min="12" max="12" width="14.140625" bestFit="1" customWidth="1"/>
    <col min="13" max="13" width="18.42578125" bestFit="1" customWidth="1"/>
    <col min="14" max="14" width="16.7109375" bestFit="1" customWidth="1"/>
    <col min="15" max="15" width="11.85546875" bestFit="1" customWidth="1"/>
    <col min="16" max="16" width="14.7109375" bestFit="1" customWidth="1"/>
    <col min="17" max="17" width="17" bestFit="1" customWidth="1"/>
    <col min="18" max="18" width="9.28515625" bestFit="1" customWidth="1"/>
    <col min="19" max="19" width="12.85546875" bestFit="1" customWidth="1"/>
    <col min="20" max="20" width="14.28515625" customWidth="1"/>
    <col min="21" max="21" width="14.140625" customWidth="1"/>
    <col min="22" max="22" width="13.7109375" customWidth="1"/>
    <col min="23" max="23" width="10" customWidth="1"/>
    <col min="24" max="24" width="14.85546875" customWidth="1"/>
  </cols>
  <sheetData>
    <row r="2" spans="2:14" ht="15" customHeight="1">
      <c r="B2" s="19"/>
      <c r="C2" s="19"/>
    </row>
    <row r="3" spans="2:14" ht="18.75">
      <c r="B3" s="19"/>
      <c r="C3" s="19"/>
      <c r="E3" s="14" t="s">
        <v>27</v>
      </c>
      <c r="F3" s="14"/>
    </row>
    <row r="4" spans="2:14" ht="18.75">
      <c r="B4" s="19"/>
      <c r="C4" s="19"/>
      <c r="E4" s="15" t="s">
        <v>21</v>
      </c>
      <c r="F4" s="15"/>
    </row>
    <row r="5" spans="2:14" ht="18.75">
      <c r="B5" s="19"/>
      <c r="C5" s="19"/>
      <c r="E5" s="15" t="s">
        <v>22</v>
      </c>
      <c r="F5" s="15"/>
    </row>
    <row r="6" spans="2:14">
      <c r="B6" s="19"/>
      <c r="C6" s="19"/>
      <c r="J6" s="1"/>
    </row>
    <row r="7" spans="2:14">
      <c r="B7" s="6"/>
      <c r="C7" s="6"/>
    </row>
    <row r="8" spans="2:14" ht="18" customHeight="1"/>
    <row r="10" spans="2:14" ht="18.75">
      <c r="B10" s="21" t="s">
        <v>20</v>
      </c>
      <c r="C10" s="21" t="s">
        <v>11</v>
      </c>
      <c r="D10" s="21" t="s">
        <v>4</v>
      </c>
      <c r="E10" s="21" t="s">
        <v>13</v>
      </c>
      <c r="F10" s="21" t="s">
        <v>33</v>
      </c>
      <c r="G10" s="21" t="s">
        <v>5</v>
      </c>
      <c r="H10" s="20" t="s">
        <v>6</v>
      </c>
      <c r="I10" s="20" t="s">
        <v>12</v>
      </c>
      <c r="J10" s="20" t="s">
        <v>7</v>
      </c>
      <c r="K10" s="20" t="s">
        <v>19</v>
      </c>
      <c r="L10" s="20" t="s">
        <v>8</v>
      </c>
      <c r="M10" s="20" t="s">
        <v>9</v>
      </c>
      <c r="N10" s="21" t="s">
        <v>10</v>
      </c>
    </row>
    <row r="11" spans="2:14" ht="18.75">
      <c r="B11" s="22">
        <v>1</v>
      </c>
      <c r="C11" s="22" t="s">
        <v>0</v>
      </c>
      <c r="D11" s="22">
        <v>80</v>
      </c>
      <c r="E11" s="22" t="s">
        <v>15</v>
      </c>
      <c r="F11" s="23">
        <f>IFERROR(INDEX(Données!$H$1:$L$19,MATCH(D11,Données!$B:$B,0),MATCH($F$10&amp;C11&amp;"-"&amp;E11,Données!$H$1:$L$1,0)),0)</f>
        <v>5</v>
      </c>
      <c r="G11" s="22">
        <v>3</v>
      </c>
      <c r="H11" s="9">
        <v>2500</v>
      </c>
      <c r="I11" s="9">
        <v>300</v>
      </c>
      <c r="J11" s="9">
        <f>(H11/1000)*I11</f>
        <v>750</v>
      </c>
      <c r="K11" s="9">
        <f>G11*J11</f>
        <v>2250</v>
      </c>
      <c r="L11" s="11">
        <v>25</v>
      </c>
      <c r="M11" s="10">
        <f>J11*L11+F11</f>
        <v>18755</v>
      </c>
      <c r="N11" s="10">
        <f>G11*M11</f>
        <v>56265</v>
      </c>
    </row>
    <row r="12" spans="2:14" ht="18.75">
      <c r="B12" s="22">
        <v>2</v>
      </c>
      <c r="C12" s="22" t="s">
        <v>0</v>
      </c>
      <c r="D12" s="22">
        <v>100</v>
      </c>
      <c r="E12" s="22" t="s">
        <v>16</v>
      </c>
      <c r="F12" s="23">
        <f>IFERROR(INDEX(Données!$H$1:$L$19,MATCH(D12,Données!$B:$B,0),MATCH($F$10&amp;C12&amp;"-"&amp;E12,Données!$H$1:$L$1,0)),0)</f>
        <v>6</v>
      </c>
      <c r="G12" s="22"/>
      <c r="H12" s="9"/>
      <c r="I12" s="9"/>
      <c r="J12" s="9">
        <f t="shared" ref="J12:J19" si="0">(H12/1000)*I12</f>
        <v>0</v>
      </c>
      <c r="K12" s="9">
        <f t="shared" ref="K12:K19" si="1">G12*J12</f>
        <v>0</v>
      </c>
      <c r="L12" s="11"/>
      <c r="M12" s="10">
        <f t="shared" ref="M12:M19" si="2">J12*L12+F12</f>
        <v>6</v>
      </c>
      <c r="N12" s="10">
        <f t="shared" ref="N12:N19" si="3">G12*M12</f>
        <v>0</v>
      </c>
    </row>
    <row r="13" spans="2:14" ht="18.75">
      <c r="B13" s="22">
        <v>3</v>
      </c>
      <c r="C13" s="22" t="s">
        <v>0</v>
      </c>
      <c r="D13" s="22">
        <v>140</v>
      </c>
      <c r="E13" s="22" t="s">
        <v>17</v>
      </c>
      <c r="F13" s="23">
        <f>IFERROR(INDEX(Données!$H$1:$L$19,MATCH(D13,Données!$B:$B,0),MATCH($F$10&amp;C13&amp;"-"&amp;E13,Données!$H$1:$L$1,0)),0)</f>
        <v>7</v>
      </c>
      <c r="G13" s="22"/>
      <c r="H13" s="9"/>
      <c r="I13" s="9"/>
      <c r="J13" s="9">
        <f t="shared" si="0"/>
        <v>0</v>
      </c>
      <c r="K13" s="9">
        <f t="shared" si="1"/>
        <v>0</v>
      </c>
      <c r="L13" s="11"/>
      <c r="M13" s="10">
        <f t="shared" si="2"/>
        <v>7</v>
      </c>
      <c r="N13" s="10">
        <f t="shared" si="3"/>
        <v>0</v>
      </c>
    </row>
    <row r="14" spans="2:14" ht="18.75">
      <c r="B14" s="22">
        <v>4</v>
      </c>
      <c r="C14" s="22" t="s">
        <v>0</v>
      </c>
      <c r="D14" s="22">
        <v>140</v>
      </c>
      <c r="E14" s="22" t="s">
        <v>18</v>
      </c>
      <c r="F14" s="23">
        <f>IFERROR(INDEX(Données!$H$1:$L$19,MATCH(D14,Données!$B:$B,0),MATCH($F$10&amp;C14&amp;"-"&amp;E14,Données!$H$1:$L$1,0)),0)</f>
        <v>8</v>
      </c>
      <c r="G14" s="22"/>
      <c r="H14" s="9"/>
      <c r="I14" s="9"/>
      <c r="J14" s="9">
        <f t="shared" si="0"/>
        <v>0</v>
      </c>
      <c r="K14" s="9">
        <f t="shared" si="1"/>
        <v>0</v>
      </c>
      <c r="L14" s="11"/>
      <c r="M14" s="10">
        <f t="shared" si="2"/>
        <v>8</v>
      </c>
      <c r="N14" s="10">
        <f t="shared" si="3"/>
        <v>0</v>
      </c>
    </row>
    <row r="15" spans="2:14" ht="18.75">
      <c r="B15" s="22">
        <v>5</v>
      </c>
      <c r="C15" s="22" t="s">
        <v>1</v>
      </c>
      <c r="D15" s="22">
        <v>320</v>
      </c>
      <c r="E15" s="22"/>
      <c r="F15" s="23">
        <f>IFERROR(INDEX(Données!$H$1:$L$19,MATCH(D15,Données!$B:$B,0),MATCH($F$10&amp;C15&amp;"-"&amp;E15,Données!$H$1:$L$1,0)),0)</f>
        <v>0</v>
      </c>
      <c r="G15" s="22"/>
      <c r="H15" s="9"/>
      <c r="I15" s="9"/>
      <c r="J15" s="9">
        <f t="shared" si="0"/>
        <v>0</v>
      </c>
      <c r="K15" s="9">
        <f t="shared" si="1"/>
        <v>0</v>
      </c>
      <c r="L15" s="11"/>
      <c r="M15" s="10">
        <f t="shared" si="2"/>
        <v>0</v>
      </c>
      <c r="N15" s="10">
        <f t="shared" si="3"/>
        <v>0</v>
      </c>
    </row>
    <row r="16" spans="2:14" ht="18.75">
      <c r="B16" s="22">
        <v>6</v>
      </c>
      <c r="C16" s="22" t="s">
        <v>3</v>
      </c>
      <c r="D16" s="22">
        <v>35</v>
      </c>
      <c r="E16" s="22"/>
      <c r="F16" s="23">
        <f>IFERROR(INDEX(Données!$H$1:$L$19,MATCH(D16,Données!$B:$B,0),MATCH($F$10&amp;C16&amp;"-"&amp;E16,Données!$H$1:$L$1,0)),0)</f>
        <v>0</v>
      </c>
      <c r="G16" s="22"/>
      <c r="H16" s="9"/>
      <c r="I16" s="9"/>
      <c r="J16" s="9">
        <f t="shared" si="0"/>
        <v>0</v>
      </c>
      <c r="K16" s="9">
        <f t="shared" si="1"/>
        <v>0</v>
      </c>
      <c r="L16" s="11"/>
      <c r="M16" s="10">
        <f t="shared" si="2"/>
        <v>0</v>
      </c>
      <c r="N16" s="10">
        <f t="shared" si="3"/>
        <v>0</v>
      </c>
    </row>
    <row r="17" spans="2:14" ht="18.75">
      <c r="B17" s="22">
        <v>7</v>
      </c>
      <c r="C17" s="22" t="s">
        <v>0</v>
      </c>
      <c r="D17" s="22">
        <v>240</v>
      </c>
      <c r="E17" s="22"/>
      <c r="F17" s="23">
        <f>IFERROR(INDEX(Données!$H$1:$L$19,MATCH(D17,Données!$B:$B,0),MATCH($F$10&amp;C17&amp;"-"&amp;E17,Données!$H$1:$L$1,0)),0)</f>
        <v>0</v>
      </c>
      <c r="G17" s="22"/>
      <c r="H17" s="9"/>
      <c r="I17" s="9"/>
      <c r="J17" s="9">
        <f t="shared" si="0"/>
        <v>0</v>
      </c>
      <c r="K17" s="9">
        <f t="shared" si="1"/>
        <v>0</v>
      </c>
      <c r="L17" s="11"/>
      <c r="M17" s="10">
        <f t="shared" si="2"/>
        <v>0</v>
      </c>
      <c r="N17" s="10">
        <f t="shared" si="3"/>
        <v>0</v>
      </c>
    </row>
    <row r="18" spans="2:14" ht="18.75">
      <c r="B18" s="22">
        <v>8</v>
      </c>
      <c r="C18" s="22" t="s">
        <v>0</v>
      </c>
      <c r="D18" s="22">
        <v>160</v>
      </c>
      <c r="E18" s="22"/>
      <c r="F18" s="23">
        <f>IFERROR(INDEX(Données!$H$1:$L$19,MATCH(D18,Données!$B:$B,0),MATCH($F$10&amp;C18&amp;"-"&amp;E18,Données!$H$1:$L$1,0)),0)</f>
        <v>0</v>
      </c>
      <c r="G18" s="22"/>
      <c r="H18" s="9"/>
      <c r="I18" s="9"/>
      <c r="J18" s="9">
        <f t="shared" si="0"/>
        <v>0</v>
      </c>
      <c r="K18" s="9">
        <f t="shared" si="1"/>
        <v>0</v>
      </c>
      <c r="L18" s="11"/>
      <c r="M18" s="10">
        <f t="shared" si="2"/>
        <v>0</v>
      </c>
      <c r="N18" s="10">
        <f t="shared" si="3"/>
        <v>0</v>
      </c>
    </row>
    <row r="19" spans="2:14" ht="18.75">
      <c r="B19" s="22">
        <v>9</v>
      </c>
      <c r="C19" s="22" t="s">
        <v>0</v>
      </c>
      <c r="D19" s="22">
        <v>100</v>
      </c>
      <c r="E19" s="22"/>
      <c r="F19" s="23">
        <f>IFERROR(INDEX(Données!$H$1:$L$19,MATCH(D19,Données!$B:$B,0),MATCH($F$10&amp;C19&amp;"-"&amp;E19,Données!$H$1:$L$1,0)),0)</f>
        <v>0</v>
      </c>
      <c r="G19" s="22"/>
      <c r="H19" s="9"/>
      <c r="I19" s="9"/>
      <c r="J19" s="9">
        <f t="shared" si="0"/>
        <v>0</v>
      </c>
      <c r="K19" s="9">
        <f t="shared" si="1"/>
        <v>0</v>
      </c>
      <c r="L19" s="11"/>
      <c r="M19" s="10">
        <f t="shared" si="2"/>
        <v>0</v>
      </c>
      <c r="N19" s="10">
        <f t="shared" si="3"/>
        <v>0</v>
      </c>
    </row>
    <row r="20" spans="2:14" ht="18.75">
      <c r="B20" s="22">
        <v>10</v>
      </c>
      <c r="C20" s="22" t="s">
        <v>2</v>
      </c>
      <c r="D20" s="22">
        <v>200</v>
      </c>
      <c r="E20" s="22"/>
      <c r="F20" s="23">
        <f>IFERROR(INDEX(Données!$H$1:$L$19,MATCH(D20,Données!$B:$B,0),MATCH($F$10&amp;C20&amp;"-"&amp;E20,Données!$H$1:$L$1,0)),0)</f>
        <v>0</v>
      </c>
      <c r="G20" s="22"/>
      <c r="H20" s="9"/>
      <c r="I20" s="9"/>
      <c r="J20" s="9">
        <f t="shared" ref="J20" si="4">(H20/1000)*I20</f>
        <v>0</v>
      </c>
      <c r="K20" s="9">
        <f t="shared" ref="K20" si="5">G20*J20</f>
        <v>0</v>
      </c>
      <c r="L20" s="11"/>
      <c r="M20" s="10">
        <f t="shared" ref="M20" si="6">J20*L20+F20</f>
        <v>0</v>
      </c>
      <c r="N20" s="10">
        <f t="shared" ref="N20" si="7">G20*M20</f>
        <v>0</v>
      </c>
    </row>
    <row r="21" spans="2:14" ht="18.75">
      <c r="B21" s="22">
        <v>11</v>
      </c>
      <c r="C21" s="22" t="s">
        <v>2</v>
      </c>
      <c r="D21" s="22">
        <v>180</v>
      </c>
      <c r="E21" s="22"/>
      <c r="F21" s="23"/>
      <c r="G21" s="22"/>
      <c r="H21" s="9"/>
      <c r="I21" s="9"/>
      <c r="J21" s="9">
        <f t="shared" ref="J21" si="8">(H21/1000)*I21</f>
        <v>0</v>
      </c>
      <c r="K21" s="9">
        <f t="shared" ref="K21" si="9">G21*J21</f>
        <v>0</v>
      </c>
      <c r="L21" s="11"/>
      <c r="M21" s="10">
        <f t="shared" ref="M21" si="10">J21*L21+F21</f>
        <v>0</v>
      </c>
      <c r="N21" s="10">
        <f t="shared" ref="N21" si="11">G21*M21</f>
        <v>0</v>
      </c>
    </row>
    <row r="22" spans="2:14" ht="18.75">
      <c r="B22" s="22">
        <v>12</v>
      </c>
      <c r="C22" s="22" t="s">
        <v>2</v>
      </c>
      <c r="D22" s="22">
        <v>181</v>
      </c>
      <c r="E22" s="22"/>
      <c r="F22" s="23"/>
      <c r="G22" s="22"/>
      <c r="H22" s="9"/>
      <c r="I22" s="9"/>
      <c r="J22" s="9">
        <f t="shared" ref="J22" si="12">(H22/1000)*I22</f>
        <v>0</v>
      </c>
      <c r="K22" s="9">
        <f t="shared" ref="K22" si="13">G22*J22</f>
        <v>0</v>
      </c>
      <c r="L22" s="11"/>
      <c r="M22" s="10">
        <f t="shared" ref="M22" si="14">J22*L22+F22</f>
        <v>0</v>
      </c>
      <c r="N22" s="10">
        <f t="shared" ref="N22" si="15">G22*M22</f>
        <v>0</v>
      </c>
    </row>
    <row r="23" spans="2:14" ht="18.75">
      <c r="B23" s="22">
        <v>13</v>
      </c>
      <c r="C23" s="22" t="s">
        <v>2</v>
      </c>
      <c r="D23" s="22">
        <v>182</v>
      </c>
      <c r="E23" s="22"/>
      <c r="F23" s="23"/>
      <c r="G23" s="22"/>
      <c r="H23" s="9"/>
      <c r="I23" s="9"/>
      <c r="J23" s="9">
        <f t="shared" ref="J23" si="16">(H23/1000)*I23</f>
        <v>0</v>
      </c>
      <c r="K23" s="9">
        <f t="shared" ref="K23" si="17">G23*J23</f>
        <v>0</v>
      </c>
      <c r="L23" s="11"/>
      <c r="M23" s="10">
        <f t="shared" ref="M23" si="18">J23*L23+F23</f>
        <v>0</v>
      </c>
      <c r="N23" s="10">
        <f t="shared" ref="N23" si="19">G23*M23</f>
        <v>0</v>
      </c>
    </row>
    <row r="24" spans="2:14" ht="18.75">
      <c r="B24" s="22">
        <v>14</v>
      </c>
      <c r="C24" s="22" t="s">
        <v>2</v>
      </c>
      <c r="D24" s="22">
        <v>183</v>
      </c>
      <c r="E24" s="22"/>
      <c r="F24" s="23"/>
      <c r="G24" s="22"/>
      <c r="H24" s="9"/>
      <c r="I24" s="9"/>
      <c r="J24" s="9">
        <f t="shared" ref="J24" si="20">(H24/1000)*I24</f>
        <v>0</v>
      </c>
      <c r="K24" s="9">
        <f t="shared" ref="K24" si="21">G24*J24</f>
        <v>0</v>
      </c>
      <c r="L24" s="11"/>
      <c r="M24" s="10">
        <f t="shared" ref="M24" si="22">J24*L24+F24</f>
        <v>0</v>
      </c>
      <c r="N24" s="10">
        <f t="shared" ref="N24" si="23">G24*M24</f>
        <v>0</v>
      </c>
    </row>
    <row r="25" spans="2:14" ht="18.75">
      <c r="B25" s="22">
        <v>15</v>
      </c>
      <c r="C25" s="22" t="s">
        <v>2</v>
      </c>
      <c r="D25" s="22">
        <v>184</v>
      </c>
      <c r="E25" s="22"/>
      <c r="F25" s="23"/>
      <c r="G25" s="22"/>
      <c r="H25" s="9"/>
      <c r="I25" s="9"/>
      <c r="J25" s="9">
        <f t="shared" ref="J25:J27" si="24">(H25/1000)*I25</f>
        <v>0</v>
      </c>
      <c r="K25" s="9">
        <f t="shared" ref="K25:K27" si="25">G25*J25</f>
        <v>0</v>
      </c>
      <c r="L25" s="11"/>
      <c r="M25" s="10">
        <f t="shared" ref="M25:M27" si="26">J25*L25+F25</f>
        <v>0</v>
      </c>
      <c r="N25" s="10">
        <f t="shared" ref="N25:N27" si="27">G25*M25</f>
        <v>0</v>
      </c>
    </row>
    <row r="26" spans="2:14" ht="18.95" customHeight="1">
      <c r="B26" s="22">
        <v>16</v>
      </c>
      <c r="C26" s="22" t="s">
        <v>2</v>
      </c>
      <c r="D26" s="22">
        <v>185</v>
      </c>
      <c r="E26" s="22"/>
      <c r="F26" s="23"/>
      <c r="G26" s="22"/>
      <c r="H26" s="9"/>
      <c r="I26" s="9"/>
      <c r="J26" s="9">
        <f t="shared" si="24"/>
        <v>0</v>
      </c>
      <c r="K26" s="9">
        <f t="shared" si="25"/>
        <v>0</v>
      </c>
      <c r="L26" s="11"/>
      <c r="M26" s="10">
        <f t="shared" si="26"/>
        <v>0</v>
      </c>
      <c r="N26" s="10">
        <f t="shared" si="27"/>
        <v>0</v>
      </c>
    </row>
    <row r="27" spans="2:14" ht="18.95" customHeight="1">
      <c r="B27" s="22">
        <v>17</v>
      </c>
      <c r="C27" s="22" t="s">
        <v>2</v>
      </c>
      <c r="D27" s="22">
        <v>186</v>
      </c>
      <c r="E27" s="22"/>
      <c r="F27" s="23"/>
      <c r="G27" s="22"/>
      <c r="H27" s="9"/>
      <c r="I27" s="9"/>
      <c r="J27" s="9">
        <f t="shared" si="24"/>
        <v>0</v>
      </c>
      <c r="K27" s="9">
        <f t="shared" si="25"/>
        <v>0</v>
      </c>
      <c r="L27" s="11"/>
      <c r="M27" s="10">
        <f t="shared" si="26"/>
        <v>0</v>
      </c>
      <c r="N27" s="10">
        <f t="shared" si="27"/>
        <v>0</v>
      </c>
    </row>
    <row r="28" spans="2:14" ht="18.75">
      <c r="B28" s="22">
        <v>18</v>
      </c>
      <c r="C28" s="22" t="s">
        <v>2</v>
      </c>
      <c r="D28" s="22">
        <v>187</v>
      </c>
      <c r="E28" s="22"/>
      <c r="F28" s="23"/>
      <c r="G28" s="22"/>
      <c r="H28" s="9"/>
      <c r="I28" s="9"/>
      <c r="J28" s="9">
        <f t="shared" ref="J28:J31" si="28">(H28/1000)*I28</f>
        <v>0</v>
      </c>
      <c r="K28" s="9">
        <f t="shared" ref="K28:K31" si="29">G28*J28</f>
        <v>0</v>
      </c>
      <c r="L28" s="11"/>
      <c r="M28" s="10">
        <f t="shared" ref="M28:M31" si="30">J28*L28+F28</f>
        <v>0</v>
      </c>
      <c r="N28" s="10">
        <f t="shared" ref="N28:N31" si="31">G28*M28</f>
        <v>0</v>
      </c>
    </row>
    <row r="29" spans="2:14" ht="18.75">
      <c r="B29" s="22">
        <v>19</v>
      </c>
      <c r="C29" s="22" t="s">
        <v>2</v>
      </c>
      <c r="D29" s="22">
        <v>188</v>
      </c>
      <c r="E29" s="22"/>
      <c r="F29" s="23"/>
      <c r="G29" s="22"/>
      <c r="H29" s="9"/>
      <c r="I29" s="9"/>
      <c r="J29" s="9">
        <f t="shared" si="28"/>
        <v>0</v>
      </c>
      <c r="K29" s="9">
        <f t="shared" si="29"/>
        <v>0</v>
      </c>
      <c r="L29" s="11"/>
      <c r="M29" s="10">
        <f t="shared" si="30"/>
        <v>0</v>
      </c>
      <c r="N29" s="10">
        <f t="shared" si="31"/>
        <v>0</v>
      </c>
    </row>
    <row r="30" spans="2:14" ht="18.75">
      <c r="B30" s="22">
        <v>20</v>
      </c>
      <c r="C30" s="22" t="s">
        <v>2</v>
      </c>
      <c r="D30" s="22">
        <v>189</v>
      </c>
      <c r="E30" s="22"/>
      <c r="F30" s="23"/>
      <c r="G30" s="22"/>
      <c r="H30" s="9"/>
      <c r="I30" s="9"/>
      <c r="J30" s="9">
        <f t="shared" si="28"/>
        <v>0</v>
      </c>
      <c r="K30" s="9">
        <f t="shared" si="29"/>
        <v>0</v>
      </c>
      <c r="L30" s="11"/>
      <c r="M30" s="10">
        <f t="shared" si="30"/>
        <v>0</v>
      </c>
      <c r="N30" s="10">
        <f t="shared" si="31"/>
        <v>0</v>
      </c>
    </row>
    <row r="31" spans="2:14" ht="18.75">
      <c r="B31" s="22">
        <v>21</v>
      </c>
      <c r="C31" s="22" t="s">
        <v>2</v>
      </c>
      <c r="D31" s="22">
        <v>190</v>
      </c>
      <c r="E31" s="22"/>
      <c r="F31" s="23"/>
      <c r="G31" s="22"/>
      <c r="H31" s="9"/>
      <c r="I31" s="9"/>
      <c r="J31" s="9">
        <f t="shared" si="28"/>
        <v>0</v>
      </c>
      <c r="K31" s="9">
        <f t="shared" si="29"/>
        <v>0</v>
      </c>
      <c r="L31" s="11"/>
      <c r="M31" s="10">
        <f t="shared" si="30"/>
        <v>0</v>
      </c>
      <c r="N31" s="10">
        <f t="shared" si="31"/>
        <v>0</v>
      </c>
    </row>
    <row r="32" spans="2:14" ht="18.75">
      <c r="C32" s="16"/>
      <c r="D32" s="16"/>
      <c r="E32" s="16"/>
      <c r="F32" s="17"/>
      <c r="G32" s="16"/>
      <c r="H32" s="16"/>
      <c r="I32" s="16"/>
      <c r="J32" s="16"/>
      <c r="K32" s="16"/>
      <c r="L32" s="18"/>
      <c r="M32" s="17"/>
      <c r="N32" s="17"/>
    </row>
    <row r="33" spans="3:14" ht="18.95" customHeight="1">
      <c r="C33" s="7" t="s">
        <v>25</v>
      </c>
      <c r="D33" s="8"/>
      <c r="E33" s="12"/>
      <c r="F33" s="12"/>
      <c r="G33" s="12"/>
      <c r="H33" s="12"/>
      <c r="I33" s="12"/>
      <c r="J33" s="12" t="s">
        <v>24</v>
      </c>
      <c r="K33" s="12">
        <f>SUM(K11:K32)</f>
        <v>2250</v>
      </c>
      <c r="L33" s="12"/>
      <c r="M33" s="12" t="s">
        <v>23</v>
      </c>
      <c r="N33" s="13">
        <f>SUM(N11:N32)</f>
        <v>56265</v>
      </c>
    </row>
    <row r="34" spans="3:14" ht="18.75">
      <c r="C34" s="15" t="s">
        <v>26</v>
      </c>
      <c r="D34" s="15"/>
    </row>
  </sheetData>
  <mergeCells count="1">
    <mergeCell ref="B2:C6"/>
  </mergeCells>
  <phoneticPr fontId="0" type="noConversion"/>
  <dataValidations count="3">
    <dataValidation type="list" allowBlank="1" showInputMessage="1" showErrorMessage="1" sqref="E11:E32">
      <formula1>Types_de_coupes</formula1>
    </dataValidation>
    <dataValidation type="list" allowBlank="1" showInputMessage="1" showErrorMessage="1" sqref="D11:D32">
      <formula1>INDIRECT(C11)</formula1>
    </dataValidation>
    <dataValidation type="list" allowBlank="1" showInputMessage="1" showErrorMessage="1" sqref="C11:C31">
      <formula1>Section</formula1>
    </dataValidation>
  </dataValidations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1358D5-BFAE-6642-919C-082160579EE1}">
          <x14:formula1>
            <xm:f>Données!$A$2:$A$5</xm:f>
          </x14:formula1>
          <xm:sqref>C11:C32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25"/>
  <sheetViews>
    <sheetView workbookViewId="0">
      <selection activeCell="B2" sqref="B2"/>
    </sheetView>
  </sheetViews>
  <sheetFormatPr defaultColWidth="11.42578125" defaultRowHeight="15"/>
  <cols>
    <col min="1" max="1" width="9.85546875" bestFit="1" customWidth="1"/>
    <col min="2" max="2" width="6" style="6" bestFit="1" customWidth="1"/>
    <col min="3" max="3" width="18" bestFit="1" customWidth="1"/>
    <col min="4" max="4" width="6.85546875" bestFit="1" customWidth="1"/>
    <col min="5" max="5" width="6.7109375" bestFit="1" customWidth="1"/>
    <col min="6" max="6" width="7.28515625" bestFit="1" customWidth="1"/>
    <col min="7" max="7" width="7.28515625" customWidth="1"/>
    <col min="8" max="8" width="19.42578125" style="6" bestFit="1" customWidth="1"/>
    <col min="9" max="9" width="25.7109375" bestFit="1" customWidth="1"/>
    <col min="10" max="10" width="25.28515625" bestFit="1" customWidth="1"/>
    <col min="11" max="11" width="21.7109375" bestFit="1" customWidth="1"/>
    <col min="12" max="12" width="19.42578125" bestFit="1" customWidth="1"/>
  </cols>
  <sheetData>
    <row r="1" spans="1:12">
      <c r="A1" s="2" t="s">
        <v>4</v>
      </c>
      <c r="B1" s="27" t="s">
        <v>0</v>
      </c>
      <c r="C1" s="2" t="s">
        <v>14</v>
      </c>
      <c r="D1" s="2" t="s">
        <v>1</v>
      </c>
      <c r="E1" s="2" t="s">
        <v>2</v>
      </c>
      <c r="F1" s="27" t="s">
        <v>3</v>
      </c>
      <c r="H1" s="27" t="s">
        <v>28</v>
      </c>
      <c r="I1" s="27" t="s">
        <v>29</v>
      </c>
      <c r="J1" s="27" t="s">
        <v>30</v>
      </c>
      <c r="K1" s="27" t="s">
        <v>31</v>
      </c>
      <c r="L1" s="27" t="s">
        <v>32</v>
      </c>
    </row>
    <row r="2" spans="1:12">
      <c r="A2" s="3" t="s">
        <v>0</v>
      </c>
      <c r="B2" s="24">
        <v>80</v>
      </c>
      <c r="C2" s="3" t="s">
        <v>15</v>
      </c>
      <c r="D2" s="24">
        <v>100</v>
      </c>
      <c r="E2" s="24">
        <v>100</v>
      </c>
      <c r="F2" s="24">
        <v>30</v>
      </c>
      <c r="H2" s="24">
        <v>5</v>
      </c>
      <c r="I2" s="24">
        <f>H2+1</f>
        <v>6</v>
      </c>
      <c r="J2" s="24">
        <f>I2+1</f>
        <v>7</v>
      </c>
      <c r="K2" s="24">
        <f>J2+1</f>
        <v>8</v>
      </c>
      <c r="L2" s="24">
        <f>K2+1</f>
        <v>9</v>
      </c>
    </row>
    <row r="3" spans="1:12">
      <c r="A3" s="4" t="s">
        <v>1</v>
      </c>
      <c r="B3" s="25">
        <v>100</v>
      </c>
      <c r="C3" s="4" t="s">
        <v>16</v>
      </c>
      <c r="D3" s="25">
        <v>120</v>
      </c>
      <c r="E3" s="25">
        <v>120</v>
      </c>
      <c r="F3" s="25">
        <v>35</v>
      </c>
      <c r="H3" s="25">
        <v>5</v>
      </c>
      <c r="I3" s="25">
        <f t="shared" ref="I3:J19" si="0">H3+1</f>
        <v>6</v>
      </c>
      <c r="J3" s="25">
        <f t="shared" si="0"/>
        <v>7</v>
      </c>
      <c r="K3" s="25">
        <f t="shared" ref="K3:L3" si="1">J3+1</f>
        <v>8</v>
      </c>
      <c r="L3" s="25">
        <f t="shared" si="1"/>
        <v>9</v>
      </c>
    </row>
    <row r="4" spans="1:12">
      <c r="A4" s="3" t="s">
        <v>2</v>
      </c>
      <c r="B4" s="24">
        <v>120</v>
      </c>
      <c r="C4" s="3" t="s">
        <v>17</v>
      </c>
      <c r="D4" s="24">
        <v>140</v>
      </c>
      <c r="E4" s="24">
        <v>140</v>
      </c>
      <c r="F4" s="24">
        <v>40</v>
      </c>
      <c r="H4" s="24">
        <v>5</v>
      </c>
      <c r="I4" s="24">
        <f t="shared" si="0"/>
        <v>6</v>
      </c>
      <c r="J4" s="24">
        <f t="shared" si="0"/>
        <v>7</v>
      </c>
      <c r="K4" s="24">
        <f t="shared" ref="K4:L4" si="2">J4+1</f>
        <v>8</v>
      </c>
      <c r="L4" s="24">
        <f t="shared" si="2"/>
        <v>9</v>
      </c>
    </row>
    <row r="5" spans="1:12">
      <c r="A5" s="5" t="s">
        <v>3</v>
      </c>
      <c r="B5" s="25">
        <v>140</v>
      </c>
      <c r="C5" s="5" t="s">
        <v>18</v>
      </c>
      <c r="D5" s="25">
        <v>160</v>
      </c>
      <c r="E5" s="25">
        <v>160</v>
      </c>
      <c r="F5" s="26">
        <v>50</v>
      </c>
      <c r="H5" s="25">
        <v>5</v>
      </c>
      <c r="I5" s="25">
        <f t="shared" si="0"/>
        <v>6</v>
      </c>
      <c r="J5" s="25">
        <f t="shared" si="0"/>
        <v>7</v>
      </c>
      <c r="K5" s="25">
        <f t="shared" ref="K5:L5" si="3">J5+1</f>
        <v>8</v>
      </c>
      <c r="L5" s="25">
        <f t="shared" si="3"/>
        <v>9</v>
      </c>
    </row>
    <row r="6" spans="1:12">
      <c r="B6" s="24">
        <v>160</v>
      </c>
      <c r="C6" s="3"/>
      <c r="D6" s="24">
        <v>180</v>
      </c>
      <c r="E6" s="24">
        <v>180</v>
      </c>
      <c r="F6" s="24">
        <v>60</v>
      </c>
      <c r="H6" s="24">
        <v>5</v>
      </c>
      <c r="I6" s="24">
        <f t="shared" si="0"/>
        <v>6</v>
      </c>
      <c r="J6" s="24">
        <f t="shared" si="0"/>
        <v>7</v>
      </c>
      <c r="K6" s="24">
        <f t="shared" ref="K6:L6" si="4">J6+1</f>
        <v>8</v>
      </c>
      <c r="L6" s="24">
        <f t="shared" si="4"/>
        <v>9</v>
      </c>
    </row>
    <row r="7" spans="1:12">
      <c r="B7" s="25">
        <v>180</v>
      </c>
      <c r="C7" s="4"/>
      <c r="D7" s="25">
        <v>200</v>
      </c>
      <c r="E7" s="25">
        <v>200</v>
      </c>
      <c r="F7" s="25">
        <v>65</v>
      </c>
      <c r="H7" s="25">
        <v>5</v>
      </c>
      <c r="I7" s="25">
        <f t="shared" si="0"/>
        <v>6</v>
      </c>
      <c r="J7" s="25">
        <f t="shared" si="0"/>
        <v>7</v>
      </c>
      <c r="K7" s="25">
        <f t="shared" ref="K7:L7" si="5">J7+1</f>
        <v>8</v>
      </c>
      <c r="L7" s="25">
        <f t="shared" si="5"/>
        <v>9</v>
      </c>
    </row>
    <row r="8" spans="1:12">
      <c r="B8" s="24">
        <v>200</v>
      </c>
      <c r="C8" s="3"/>
      <c r="D8" s="24">
        <v>220</v>
      </c>
      <c r="E8" s="24">
        <v>220</v>
      </c>
      <c r="F8" s="24">
        <v>70</v>
      </c>
      <c r="H8" s="24">
        <v>5</v>
      </c>
      <c r="I8" s="24">
        <f t="shared" si="0"/>
        <v>6</v>
      </c>
      <c r="J8" s="24">
        <f t="shared" si="0"/>
        <v>7</v>
      </c>
      <c r="K8" s="24">
        <f t="shared" ref="K8:L8" si="6">J8+1</f>
        <v>8</v>
      </c>
      <c r="L8" s="24">
        <f t="shared" si="6"/>
        <v>9</v>
      </c>
    </row>
    <row r="9" spans="1:12">
      <c r="B9" s="25">
        <v>220</v>
      </c>
      <c r="C9" s="4"/>
      <c r="D9" s="25">
        <v>240</v>
      </c>
      <c r="E9" s="25">
        <v>240</v>
      </c>
      <c r="F9" s="25">
        <v>80</v>
      </c>
      <c r="H9" s="25">
        <v>5</v>
      </c>
      <c r="I9" s="25">
        <f t="shared" si="0"/>
        <v>6</v>
      </c>
      <c r="J9" s="25">
        <f t="shared" si="0"/>
        <v>7</v>
      </c>
      <c r="K9" s="25">
        <f t="shared" ref="K9:L9" si="7">J9+1</f>
        <v>8</v>
      </c>
      <c r="L9" s="25">
        <f t="shared" si="7"/>
        <v>9</v>
      </c>
    </row>
    <row r="10" spans="1:12">
      <c r="B10" s="24">
        <v>240</v>
      </c>
      <c r="C10" s="3"/>
      <c r="D10" s="24">
        <v>260</v>
      </c>
      <c r="E10" s="24">
        <v>260</v>
      </c>
      <c r="F10" s="24">
        <v>100</v>
      </c>
      <c r="H10" s="24">
        <v>5</v>
      </c>
      <c r="I10" s="24">
        <f t="shared" si="0"/>
        <v>6</v>
      </c>
      <c r="J10" s="24">
        <f t="shared" si="0"/>
        <v>7</v>
      </c>
      <c r="K10" s="24">
        <f t="shared" ref="K10:L10" si="8">J10+1</f>
        <v>8</v>
      </c>
      <c r="L10" s="24">
        <f t="shared" si="8"/>
        <v>9</v>
      </c>
    </row>
    <row r="11" spans="1:12">
      <c r="B11" s="25">
        <v>270</v>
      </c>
      <c r="C11" s="4"/>
      <c r="D11" s="25">
        <v>280</v>
      </c>
      <c r="E11" s="25">
        <v>280</v>
      </c>
      <c r="F11" s="25">
        <v>120</v>
      </c>
      <c r="H11" s="25">
        <v>5</v>
      </c>
      <c r="I11" s="25">
        <f t="shared" si="0"/>
        <v>6</v>
      </c>
      <c r="J11" s="25">
        <f t="shared" si="0"/>
        <v>7</v>
      </c>
      <c r="K11" s="25">
        <f t="shared" ref="K11:L11" si="9">J11+1</f>
        <v>8</v>
      </c>
      <c r="L11" s="25">
        <f t="shared" si="9"/>
        <v>9</v>
      </c>
    </row>
    <row r="12" spans="1:12">
      <c r="B12" s="24">
        <v>300</v>
      </c>
      <c r="C12" s="3"/>
      <c r="D12" s="24">
        <v>300</v>
      </c>
      <c r="E12" s="24">
        <v>300</v>
      </c>
      <c r="F12" s="24">
        <v>140</v>
      </c>
      <c r="H12" s="24">
        <v>5</v>
      </c>
      <c r="I12" s="24">
        <f t="shared" si="0"/>
        <v>6</v>
      </c>
      <c r="J12" s="24">
        <f t="shared" si="0"/>
        <v>7</v>
      </c>
      <c r="K12" s="24">
        <f t="shared" ref="K12:L12" si="10">J12+1</f>
        <v>8</v>
      </c>
      <c r="L12" s="24">
        <f t="shared" si="10"/>
        <v>9</v>
      </c>
    </row>
    <row r="13" spans="1:12">
      <c r="B13" s="25">
        <v>330</v>
      </c>
      <c r="C13" s="4"/>
      <c r="D13" s="25">
        <v>320</v>
      </c>
      <c r="E13" s="25">
        <v>320</v>
      </c>
      <c r="F13" s="25">
        <v>160</v>
      </c>
      <c r="H13" s="25">
        <v>5</v>
      </c>
      <c r="I13" s="25">
        <f t="shared" si="0"/>
        <v>6</v>
      </c>
      <c r="J13" s="25">
        <f t="shared" si="0"/>
        <v>7</v>
      </c>
      <c r="K13" s="25">
        <f t="shared" ref="K13:L13" si="11">J13+1</f>
        <v>8</v>
      </c>
      <c r="L13" s="25">
        <f t="shared" si="11"/>
        <v>9</v>
      </c>
    </row>
    <row r="14" spans="1:12">
      <c r="B14" s="24">
        <v>360</v>
      </c>
      <c r="C14" s="3"/>
      <c r="D14" s="24">
        <v>340</v>
      </c>
      <c r="E14" s="24">
        <v>340</v>
      </c>
      <c r="F14" s="24">
        <v>180</v>
      </c>
      <c r="H14" s="24">
        <v>5</v>
      </c>
      <c r="I14" s="24">
        <f t="shared" si="0"/>
        <v>6</v>
      </c>
      <c r="J14" s="24">
        <f t="shared" si="0"/>
        <v>7</v>
      </c>
      <c r="K14" s="24">
        <f t="shared" ref="K14:L14" si="12">J14+1</f>
        <v>8</v>
      </c>
      <c r="L14" s="24">
        <f t="shared" si="12"/>
        <v>9</v>
      </c>
    </row>
    <row r="15" spans="1:12">
      <c r="B15" s="25">
        <v>400</v>
      </c>
      <c r="C15" s="4"/>
      <c r="D15" s="25">
        <v>360</v>
      </c>
      <c r="E15" s="25">
        <v>360</v>
      </c>
      <c r="F15" s="25">
        <v>200</v>
      </c>
      <c r="H15" s="25">
        <v>5</v>
      </c>
      <c r="I15" s="25">
        <f t="shared" si="0"/>
        <v>6</v>
      </c>
      <c r="J15" s="25">
        <f t="shared" si="0"/>
        <v>7</v>
      </c>
      <c r="K15" s="25">
        <f t="shared" ref="K15:L15" si="13">J15+1</f>
        <v>8</v>
      </c>
      <c r="L15" s="25">
        <f t="shared" si="13"/>
        <v>9</v>
      </c>
    </row>
    <row r="16" spans="1:12">
      <c r="B16" s="24">
        <v>450</v>
      </c>
      <c r="C16" s="3"/>
      <c r="D16" s="24">
        <v>400</v>
      </c>
      <c r="E16" s="24">
        <v>400</v>
      </c>
      <c r="F16" s="24">
        <v>220</v>
      </c>
      <c r="H16" s="24">
        <v>5</v>
      </c>
      <c r="I16" s="24">
        <f t="shared" si="0"/>
        <v>6</v>
      </c>
      <c r="J16" s="24">
        <f t="shared" si="0"/>
        <v>7</v>
      </c>
      <c r="K16" s="24">
        <f t="shared" ref="K16:L16" si="14">J16+1</f>
        <v>8</v>
      </c>
      <c r="L16" s="24">
        <f t="shared" si="14"/>
        <v>9</v>
      </c>
    </row>
    <row r="17" spans="2:12">
      <c r="B17" s="25">
        <v>500</v>
      </c>
      <c r="C17" s="4"/>
      <c r="D17" s="25">
        <v>450</v>
      </c>
      <c r="E17" s="25">
        <v>450</v>
      </c>
      <c r="F17" s="25">
        <v>240</v>
      </c>
      <c r="H17" s="25">
        <v>5</v>
      </c>
      <c r="I17" s="25">
        <f t="shared" si="0"/>
        <v>6</v>
      </c>
      <c r="J17" s="25">
        <f t="shared" si="0"/>
        <v>7</v>
      </c>
      <c r="K17" s="25">
        <f t="shared" ref="K17:L17" si="15">J17+1</f>
        <v>8</v>
      </c>
      <c r="L17" s="25">
        <f t="shared" si="15"/>
        <v>9</v>
      </c>
    </row>
    <row r="18" spans="2:12">
      <c r="B18" s="24">
        <v>550</v>
      </c>
      <c r="C18" s="3"/>
      <c r="D18" s="24">
        <v>500</v>
      </c>
      <c r="E18" s="24">
        <v>500</v>
      </c>
      <c r="F18" s="24">
        <v>250</v>
      </c>
      <c r="H18" s="24">
        <v>5</v>
      </c>
      <c r="I18" s="24">
        <f t="shared" si="0"/>
        <v>6</v>
      </c>
      <c r="J18" s="24">
        <f t="shared" si="0"/>
        <v>7</v>
      </c>
      <c r="K18" s="24">
        <f t="shared" ref="K18:L18" si="16">J18+1</f>
        <v>8</v>
      </c>
      <c r="L18" s="24">
        <f t="shared" si="16"/>
        <v>9</v>
      </c>
    </row>
    <row r="19" spans="2:12">
      <c r="B19" s="25">
        <v>600</v>
      </c>
      <c r="C19" s="4"/>
      <c r="D19" s="25">
        <v>550</v>
      </c>
      <c r="E19" s="25">
        <v>550</v>
      </c>
      <c r="F19" s="25">
        <v>260</v>
      </c>
      <c r="H19" s="26">
        <v>5</v>
      </c>
      <c r="I19" s="26">
        <f t="shared" si="0"/>
        <v>6</v>
      </c>
      <c r="J19" s="26">
        <f t="shared" si="0"/>
        <v>7</v>
      </c>
      <c r="K19" s="26">
        <f t="shared" ref="K19:L19" si="17">J19+1</f>
        <v>8</v>
      </c>
      <c r="L19" s="26">
        <f t="shared" si="17"/>
        <v>9</v>
      </c>
    </row>
    <row r="20" spans="2:12">
      <c r="B20" s="24"/>
      <c r="C20" s="3"/>
      <c r="D20" s="24">
        <v>600</v>
      </c>
      <c r="E20" s="24">
        <v>600</v>
      </c>
      <c r="F20" s="24">
        <v>280</v>
      </c>
    </row>
    <row r="21" spans="2:12">
      <c r="B21" s="25"/>
      <c r="C21" s="4"/>
      <c r="D21" s="25">
        <v>650</v>
      </c>
      <c r="E21" s="25">
        <v>650</v>
      </c>
      <c r="F21" s="25">
        <v>300</v>
      </c>
    </row>
    <row r="22" spans="2:12">
      <c r="B22" s="24"/>
      <c r="C22" s="3"/>
      <c r="D22" s="24">
        <v>700</v>
      </c>
      <c r="E22" s="24">
        <v>700</v>
      </c>
      <c r="F22" s="24"/>
    </row>
    <row r="23" spans="2:12">
      <c r="B23" s="25"/>
      <c r="C23" s="4"/>
      <c r="D23" s="25">
        <v>800</v>
      </c>
      <c r="E23" s="25">
        <v>800</v>
      </c>
      <c r="F23" s="25"/>
    </row>
    <row r="24" spans="2:12">
      <c r="B24" s="24"/>
      <c r="C24" s="3"/>
      <c r="D24" s="24">
        <v>900</v>
      </c>
      <c r="E24" s="24">
        <v>900</v>
      </c>
      <c r="F24" s="24"/>
    </row>
    <row r="25" spans="2:12">
      <c r="B25" s="26"/>
      <c r="C25" s="5"/>
      <c r="D25" s="26">
        <v>1000</v>
      </c>
      <c r="E25" s="26">
        <v>1000</v>
      </c>
      <c r="F25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8</vt:i4>
      </vt:variant>
    </vt:vector>
  </HeadingPairs>
  <TitlesOfParts>
    <vt:vector size="10" baseType="lpstr">
      <vt:lpstr>Calcul</vt:lpstr>
      <vt:lpstr>Données</vt:lpstr>
      <vt:lpstr>HEA</vt:lpstr>
      <vt:lpstr>HEB</vt:lpstr>
      <vt:lpstr>IPE</vt:lpstr>
      <vt:lpstr>Prix_IPE</vt:lpstr>
      <vt:lpstr>PrixCoupeIPE_droite</vt:lpstr>
      <vt:lpstr>Section</vt:lpstr>
      <vt:lpstr>Types_de_coupes</vt:lpstr>
      <vt:lpstr>UPN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Carim</cp:lastModifiedBy>
  <cp:revision/>
  <dcterms:created xsi:type="dcterms:W3CDTF">2015-10-29T16:57:19Z</dcterms:created>
  <dcterms:modified xsi:type="dcterms:W3CDTF">2019-05-29T14:36:28Z</dcterms:modified>
  <cp:category/>
  <cp:contentStatus/>
</cp:coreProperties>
</file>