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930" yWindow="0" windowWidth="21720" windowHeight="12435" tabRatio="831" activeTab="3"/>
  </bookViews>
  <sheets>
    <sheet name="A LIRE" sheetId="6" r:id="rId1"/>
    <sheet name="2018" sheetId="5" r:id="rId2"/>
    <sheet name="Feuil1" sheetId="7" state="hidden" r:id="rId3"/>
    <sheet name="Tableau" sheetId="8" r:id="rId4"/>
  </sheets>
  <definedNames>
    <definedName name="_xlnm._FilterDatabase" localSheetId="1" hidden="1">'2018'!$A$1:$C$1124</definedName>
    <definedName name="_xlnm.Print_Area" localSheetId="1">'2018'!$A$1:$BM$444</definedName>
    <definedName name="Semaines">'2018'!$D$1:$BA$1</definedName>
  </definedNames>
  <calcPr calcId="125725"/>
</workbook>
</file>

<file path=xl/calcChain.xml><?xml version="1.0" encoding="utf-8"?>
<calcChain xmlns="http://schemas.openxmlformats.org/spreadsheetml/2006/main">
  <c r="E2" i="8"/>
  <c r="M32"/>
  <c r="K32"/>
  <c r="I32"/>
  <c r="G32"/>
  <c r="E32"/>
  <c r="C32"/>
  <c r="M31"/>
  <c r="K31"/>
  <c r="I31"/>
  <c r="G31"/>
  <c r="E31"/>
  <c r="C31"/>
  <c r="M30"/>
  <c r="K30"/>
  <c r="M28"/>
  <c r="I28"/>
  <c r="E28"/>
  <c r="M27"/>
  <c r="I27"/>
  <c r="E27"/>
  <c r="M26"/>
  <c r="I26"/>
  <c r="E26"/>
  <c r="M25"/>
  <c r="I25"/>
  <c r="E25"/>
  <c r="M24"/>
  <c r="I24"/>
  <c r="E24"/>
  <c r="M23"/>
  <c r="I23"/>
  <c r="E23"/>
  <c r="M22"/>
  <c r="I22"/>
  <c r="E22"/>
  <c r="M21"/>
  <c r="I21"/>
  <c r="E21"/>
  <c r="M20"/>
  <c r="I20"/>
  <c r="E20"/>
  <c r="M19"/>
  <c r="I19"/>
  <c r="E19"/>
  <c r="M18"/>
  <c r="I18"/>
  <c r="E18"/>
  <c r="M17"/>
  <c r="K17"/>
  <c r="E17"/>
  <c r="M16"/>
  <c r="K16"/>
  <c r="G16"/>
  <c r="C16"/>
  <c r="I15"/>
  <c r="E15"/>
  <c r="M14"/>
  <c r="K14"/>
  <c r="G14"/>
  <c r="C14"/>
  <c r="I13"/>
  <c r="E13"/>
  <c r="M12"/>
  <c r="K12"/>
  <c r="E12"/>
  <c r="M11"/>
  <c r="K11"/>
  <c r="G11"/>
  <c r="C11"/>
  <c r="M10"/>
  <c r="I10"/>
  <c r="E10"/>
  <c r="M9"/>
  <c r="I9"/>
  <c r="E9"/>
  <c r="M8"/>
  <c r="I8"/>
  <c r="E8"/>
  <c r="M7"/>
  <c r="I7"/>
  <c r="E7"/>
  <c r="N32"/>
  <c r="L32"/>
  <c r="J32"/>
  <c r="H32"/>
  <c r="F32"/>
  <c r="D32"/>
  <c r="N31"/>
  <c r="L31"/>
  <c r="J31"/>
  <c r="H31"/>
  <c r="F31"/>
  <c r="D31"/>
  <c r="N30"/>
  <c r="L30"/>
  <c r="J30"/>
  <c r="H30"/>
  <c r="F30"/>
  <c r="D30"/>
  <c r="N29"/>
  <c r="L29"/>
  <c r="J29"/>
  <c r="H29"/>
  <c r="F29"/>
  <c r="D29"/>
  <c r="N28"/>
  <c r="L28"/>
  <c r="J28"/>
  <c r="H28"/>
  <c r="F28"/>
  <c r="D28"/>
  <c r="N27"/>
  <c r="L27"/>
  <c r="J27"/>
  <c r="H27"/>
  <c r="F27"/>
  <c r="D27"/>
  <c r="N26"/>
  <c r="L26"/>
  <c r="J26"/>
  <c r="H26"/>
  <c r="F26"/>
  <c r="D26"/>
  <c r="N25"/>
  <c r="L25"/>
  <c r="J25"/>
  <c r="H25"/>
  <c r="F25"/>
  <c r="D25"/>
  <c r="N24"/>
  <c r="L24"/>
  <c r="J24"/>
  <c r="H24"/>
  <c r="F24"/>
  <c r="D24"/>
  <c r="N23"/>
  <c r="L23"/>
  <c r="J23"/>
  <c r="H23"/>
  <c r="F23"/>
  <c r="D23"/>
  <c r="N22"/>
  <c r="L22"/>
  <c r="J22"/>
  <c r="H22"/>
  <c r="F22"/>
  <c r="D22"/>
  <c r="N21"/>
  <c r="L21"/>
  <c r="J21"/>
  <c r="H21"/>
  <c r="F21"/>
  <c r="D21"/>
  <c r="N20"/>
  <c r="L20"/>
  <c r="J20"/>
  <c r="H20"/>
  <c r="F20"/>
  <c r="D20"/>
  <c r="N19"/>
  <c r="L19"/>
  <c r="J19"/>
  <c r="H19"/>
  <c r="F19"/>
  <c r="D19"/>
  <c r="N18"/>
  <c r="L18"/>
  <c r="J18"/>
  <c r="H18"/>
  <c r="F18"/>
  <c r="D18"/>
  <c r="N17"/>
  <c r="L17"/>
  <c r="J17"/>
  <c r="H17"/>
  <c r="F17"/>
  <c r="D17"/>
  <c r="N16"/>
  <c r="L16"/>
  <c r="J16"/>
  <c r="H16"/>
  <c r="F16"/>
  <c r="D16"/>
  <c r="N15"/>
  <c r="L15"/>
  <c r="J15"/>
  <c r="H15"/>
  <c r="F15"/>
  <c r="D15"/>
  <c r="N14"/>
  <c r="L14"/>
  <c r="J14"/>
  <c r="H14"/>
  <c r="F14"/>
  <c r="D14"/>
  <c r="N13"/>
  <c r="L13"/>
  <c r="J13"/>
  <c r="H13"/>
  <c r="F13"/>
  <c r="D13"/>
  <c r="N12"/>
  <c r="L12"/>
  <c r="J12"/>
  <c r="H12"/>
  <c r="F12"/>
  <c r="D12"/>
  <c r="N11"/>
  <c r="L11"/>
  <c r="J11"/>
  <c r="H11"/>
  <c r="F11"/>
  <c r="D11"/>
  <c r="N10"/>
  <c r="L10"/>
  <c r="J10"/>
  <c r="H10"/>
  <c r="F10"/>
  <c r="D10"/>
  <c r="N9"/>
  <c r="L9"/>
  <c r="J9"/>
  <c r="H9"/>
  <c r="F9"/>
  <c r="D9"/>
  <c r="N8"/>
  <c r="L8"/>
  <c r="J8"/>
  <c r="H8"/>
  <c r="F8"/>
  <c r="D8"/>
  <c r="N7"/>
  <c r="L7"/>
  <c r="J7"/>
  <c r="H7"/>
  <c r="F7"/>
  <c r="D7"/>
  <c r="I30"/>
  <c r="G30"/>
  <c r="E30"/>
  <c r="C30"/>
  <c r="M29"/>
  <c r="K29"/>
  <c r="I29"/>
  <c r="G29"/>
  <c r="E29"/>
  <c r="C29"/>
  <c r="K28"/>
  <c r="G28"/>
  <c r="C28"/>
  <c r="K27"/>
  <c r="G27"/>
  <c r="C27"/>
  <c r="K26"/>
  <c r="G26"/>
  <c r="C26"/>
  <c r="K25"/>
  <c r="G25"/>
  <c r="C25"/>
  <c r="K24"/>
  <c r="G24"/>
  <c r="C24"/>
  <c r="K23"/>
  <c r="G23"/>
  <c r="C23"/>
  <c r="K22"/>
  <c r="G22"/>
  <c r="C22"/>
  <c r="K21"/>
  <c r="G21"/>
  <c r="C21"/>
  <c r="K20"/>
  <c r="G20"/>
  <c r="C20"/>
  <c r="K19"/>
  <c r="G19"/>
  <c r="C19"/>
  <c r="K18"/>
  <c r="G18"/>
  <c r="C18"/>
  <c r="I17"/>
  <c r="G17"/>
  <c r="C17"/>
  <c r="I16"/>
  <c r="E16"/>
  <c r="M15"/>
  <c r="K15"/>
  <c r="G15"/>
  <c r="C15"/>
  <c r="I14"/>
  <c r="E14"/>
  <c r="M13"/>
  <c r="K13"/>
  <c r="G13"/>
  <c r="C13"/>
  <c r="I12"/>
  <c r="G12"/>
  <c r="C12"/>
  <c r="I11"/>
  <c r="E11"/>
  <c r="K10"/>
  <c r="G10"/>
  <c r="C10"/>
  <c r="K9"/>
  <c r="G9"/>
  <c r="C9"/>
  <c r="K8"/>
  <c r="G8"/>
  <c r="C8"/>
  <c r="K7"/>
  <c r="G7"/>
  <c r="C7"/>
  <c r="B8" l="1"/>
  <c r="B9"/>
  <c r="B10"/>
  <c r="B12"/>
  <c r="B13"/>
  <c r="B15"/>
  <c r="B17"/>
  <c r="B18"/>
  <c r="B19"/>
  <c r="B20"/>
  <c r="B21"/>
  <c r="B22"/>
  <c r="B23"/>
  <c r="B24"/>
  <c r="B25"/>
  <c r="B26"/>
  <c r="B27"/>
  <c r="B28"/>
  <c r="B29"/>
  <c r="B30"/>
  <c r="B11"/>
  <c r="B14"/>
  <c r="B16"/>
  <c r="B31"/>
  <c r="B32"/>
  <c r="B7"/>
  <c r="BB63" i="5" l="1"/>
  <c r="BB328"/>
  <c r="BB94" l="1"/>
  <c r="BB95"/>
  <c r="BB195" l="1"/>
  <c r="E269"/>
  <c r="E282"/>
  <c r="BB350"/>
  <c r="BB188"/>
  <c r="BB240"/>
  <c r="BB183"/>
  <c r="BB305" l="1"/>
  <c r="E167"/>
  <c r="F167"/>
  <c r="G167"/>
  <c r="H167"/>
  <c r="I167"/>
  <c r="J167"/>
  <c r="K167"/>
  <c r="L167"/>
  <c r="M167"/>
  <c r="N167"/>
  <c r="O167"/>
  <c r="P167"/>
  <c r="Q167"/>
  <c r="R167"/>
  <c r="S167"/>
  <c r="T167"/>
  <c r="U167"/>
  <c r="V167"/>
  <c r="W167"/>
  <c r="X167"/>
  <c r="Y167"/>
  <c r="Z167"/>
  <c r="AA167"/>
  <c r="AB167"/>
  <c r="AC167"/>
  <c r="AD167"/>
  <c r="AE167"/>
  <c r="AF167"/>
  <c r="AG167"/>
  <c r="AH167"/>
  <c r="AI167"/>
  <c r="AJ167"/>
  <c r="AK167"/>
  <c r="AL167"/>
  <c r="AM167"/>
  <c r="AN167"/>
  <c r="AO167"/>
  <c r="AP167"/>
  <c r="AQ167"/>
  <c r="AR167"/>
  <c r="AS167"/>
  <c r="AT167"/>
  <c r="AU167"/>
  <c r="AV167"/>
  <c r="AW167"/>
  <c r="AX167"/>
  <c r="AY167"/>
  <c r="AZ167"/>
  <c r="BA167"/>
  <c r="D167"/>
  <c r="D344"/>
  <c r="E344"/>
  <c r="F344"/>
  <c r="G344"/>
  <c r="H344"/>
  <c r="I344"/>
  <c r="J344"/>
  <c r="K344"/>
  <c r="L344"/>
  <c r="M344"/>
  <c r="N344"/>
  <c r="O344"/>
  <c r="P344"/>
  <c r="Q344"/>
  <c r="R344"/>
  <c r="S344"/>
  <c r="T344"/>
  <c r="U344"/>
  <c r="V344"/>
  <c r="W344"/>
  <c r="X344"/>
  <c r="Y344"/>
  <c r="Z344"/>
  <c r="AA344"/>
  <c r="AB344"/>
  <c r="AC344"/>
  <c r="AD344"/>
  <c r="AE344"/>
  <c r="AF344"/>
  <c r="AG344"/>
  <c r="AH344"/>
  <c r="AI344"/>
  <c r="AJ344"/>
  <c r="AK344"/>
  <c r="AL344"/>
  <c r="AM344"/>
  <c r="AN344"/>
  <c r="AO344"/>
  <c r="AP344"/>
  <c r="AQ344"/>
  <c r="AR344"/>
  <c r="AS344"/>
  <c r="AT344"/>
  <c r="AU344"/>
  <c r="AV344"/>
  <c r="AW344"/>
  <c r="AX344"/>
  <c r="AY344"/>
  <c r="BA282"/>
  <c r="AZ282"/>
  <c r="AY282"/>
  <c r="AX282"/>
  <c r="AW282"/>
  <c r="AV282"/>
  <c r="AU282"/>
  <c r="AT282"/>
  <c r="AS282"/>
  <c r="AR282"/>
  <c r="AQ282"/>
  <c r="AP282"/>
  <c r="AO282"/>
  <c r="AN282"/>
  <c r="AM282"/>
  <c r="AL282"/>
  <c r="AK282"/>
  <c r="AJ282"/>
  <c r="AI282"/>
  <c r="AH282"/>
  <c r="AG282"/>
  <c r="AF282"/>
  <c r="AE282"/>
  <c r="AD282"/>
  <c r="AC282"/>
  <c r="AB282"/>
  <c r="AA282"/>
  <c r="Z282"/>
  <c r="Y282"/>
  <c r="X282"/>
  <c r="W282"/>
  <c r="V282"/>
  <c r="U282"/>
  <c r="T282"/>
  <c r="S282"/>
  <c r="R282"/>
  <c r="Q282"/>
  <c r="P282"/>
  <c r="O282"/>
  <c r="N282"/>
  <c r="M282"/>
  <c r="L282"/>
  <c r="K282"/>
  <c r="J282"/>
  <c r="I282"/>
  <c r="H282"/>
  <c r="G282"/>
  <c r="F282"/>
  <c r="D282"/>
  <c r="E257"/>
  <c r="F257"/>
  <c r="G257"/>
  <c r="H257"/>
  <c r="I257"/>
  <c r="J257"/>
  <c r="K257"/>
  <c r="L257"/>
  <c r="M257"/>
  <c r="N257"/>
  <c r="O257"/>
  <c r="P257"/>
  <c r="Q257"/>
  <c r="R257"/>
  <c r="S257"/>
  <c r="T257"/>
  <c r="U257"/>
  <c r="V257"/>
  <c r="W257"/>
  <c r="X257"/>
  <c r="Y257"/>
  <c r="Z257"/>
  <c r="AA257"/>
  <c r="AB257"/>
  <c r="AC257"/>
  <c r="AD257"/>
  <c r="AE257"/>
  <c r="AF257"/>
  <c r="AG257"/>
  <c r="AH257"/>
  <c r="AI257"/>
  <c r="AJ257"/>
  <c r="AK257"/>
  <c r="AL257"/>
  <c r="AM257"/>
  <c r="AN257"/>
  <c r="AO257"/>
  <c r="AP257"/>
  <c r="AQ257"/>
  <c r="AR257"/>
  <c r="AS257"/>
  <c r="AT257"/>
  <c r="AU257"/>
  <c r="AV257"/>
  <c r="AW257"/>
  <c r="AX257"/>
  <c r="AY257"/>
  <c r="AZ257"/>
  <c r="BA257"/>
  <c r="D257"/>
  <c r="E215"/>
  <c r="F215"/>
  <c r="G215"/>
  <c r="H215"/>
  <c r="I215"/>
  <c r="J215"/>
  <c r="K215"/>
  <c r="L215"/>
  <c r="M215"/>
  <c r="N215"/>
  <c r="O215"/>
  <c r="P215"/>
  <c r="Q215"/>
  <c r="R215"/>
  <c r="S215"/>
  <c r="T215"/>
  <c r="U215"/>
  <c r="V215"/>
  <c r="W215"/>
  <c r="X215"/>
  <c r="Y215"/>
  <c r="Z215"/>
  <c r="AA215"/>
  <c r="AB215"/>
  <c r="AC215"/>
  <c r="AD215"/>
  <c r="AE215"/>
  <c r="AF215"/>
  <c r="AG215"/>
  <c r="AH215"/>
  <c r="AI215"/>
  <c r="AJ215"/>
  <c r="AK215"/>
  <c r="AL215"/>
  <c r="AM215"/>
  <c r="AN215"/>
  <c r="AO215"/>
  <c r="AP215"/>
  <c r="AQ215"/>
  <c r="AR215"/>
  <c r="AS215"/>
  <c r="AT215"/>
  <c r="AU215"/>
  <c r="AV215"/>
  <c r="AW215"/>
  <c r="AX215"/>
  <c r="AY215"/>
  <c r="AZ215"/>
  <c r="BA215"/>
  <c r="D215"/>
  <c r="E151"/>
  <c r="F151"/>
  <c r="G151"/>
  <c r="H151"/>
  <c r="I151"/>
  <c r="J151"/>
  <c r="K151"/>
  <c r="L151"/>
  <c r="M151"/>
  <c r="N151"/>
  <c r="O151"/>
  <c r="P151"/>
  <c r="Q151"/>
  <c r="R151"/>
  <c r="S151"/>
  <c r="T151"/>
  <c r="U151"/>
  <c r="V151"/>
  <c r="W151"/>
  <c r="X151"/>
  <c r="Y151"/>
  <c r="Z151"/>
  <c r="AA151"/>
  <c r="AB151"/>
  <c r="AC151"/>
  <c r="AD151"/>
  <c r="AE151"/>
  <c r="AF151"/>
  <c r="AG151"/>
  <c r="AH151"/>
  <c r="AI151"/>
  <c r="AJ151"/>
  <c r="AK151"/>
  <c r="AL151"/>
  <c r="AM151"/>
  <c r="AN151"/>
  <c r="AO151"/>
  <c r="AP151"/>
  <c r="AQ151"/>
  <c r="AR151"/>
  <c r="AS151"/>
  <c r="AT151"/>
  <c r="AU151"/>
  <c r="AV151"/>
  <c r="AW151"/>
  <c r="AX151"/>
  <c r="AY151"/>
  <c r="AZ151"/>
  <c r="BA151"/>
  <c r="D151"/>
  <c r="N73"/>
  <c r="M73"/>
  <c r="L73"/>
  <c r="K73"/>
  <c r="J73"/>
  <c r="I73"/>
  <c r="H73"/>
  <c r="G73"/>
  <c r="F73"/>
  <c r="E73"/>
  <c r="D73"/>
  <c r="Q73"/>
  <c r="R73"/>
  <c r="S73"/>
  <c r="T73"/>
  <c r="U73"/>
  <c r="V73"/>
  <c r="W73"/>
  <c r="X73"/>
  <c r="Y73"/>
  <c r="Z73"/>
  <c r="AA73"/>
  <c r="AB73"/>
  <c r="AC73"/>
  <c r="AD73"/>
  <c r="AE73"/>
  <c r="AF73"/>
  <c r="AG73"/>
  <c r="AH73"/>
  <c r="AI73"/>
  <c r="AJ73"/>
  <c r="AK73"/>
  <c r="AL73"/>
  <c r="AM73"/>
  <c r="AN73"/>
  <c r="AO73"/>
  <c r="AP73"/>
  <c r="AQ73"/>
  <c r="AR73"/>
  <c r="AS73"/>
  <c r="AT73"/>
  <c r="AU73"/>
  <c r="AV73"/>
  <c r="AW73"/>
  <c r="AX73"/>
  <c r="AY73"/>
  <c r="AZ73"/>
  <c r="BA73"/>
  <c r="E409"/>
  <c r="F409"/>
  <c r="G409"/>
  <c r="H409"/>
  <c r="I409"/>
  <c r="J409"/>
  <c r="K409"/>
  <c r="L409"/>
  <c r="M409"/>
  <c r="N409"/>
  <c r="O409"/>
  <c r="P409"/>
  <c r="Q409"/>
  <c r="R409"/>
  <c r="S409"/>
  <c r="T409"/>
  <c r="U409"/>
  <c r="V409"/>
  <c r="W409"/>
  <c r="X409"/>
  <c r="Y409"/>
  <c r="Z409"/>
  <c r="AA409"/>
  <c r="AB409"/>
  <c r="AC409"/>
  <c r="AD409"/>
  <c r="AE409"/>
  <c r="AF409"/>
  <c r="AG409"/>
  <c r="AH409"/>
  <c r="AI409"/>
  <c r="AJ409"/>
  <c r="AK409"/>
  <c r="AL409"/>
  <c r="AM409"/>
  <c r="AN409"/>
  <c r="AO409"/>
  <c r="AP409"/>
  <c r="AQ409"/>
  <c r="AR409"/>
  <c r="AS409"/>
  <c r="AT409"/>
  <c r="AU409"/>
  <c r="AV409"/>
  <c r="AW409"/>
  <c r="AX409"/>
  <c r="AY409"/>
  <c r="AZ409"/>
  <c r="BA409"/>
  <c r="D409"/>
  <c r="E410"/>
  <c r="F410"/>
  <c r="G410"/>
  <c r="H410"/>
  <c r="I410"/>
  <c r="J410"/>
  <c r="K410"/>
  <c r="L410"/>
  <c r="M410"/>
  <c r="N410"/>
  <c r="O410"/>
  <c r="P410"/>
  <c r="Q410"/>
  <c r="R410"/>
  <c r="S410"/>
  <c r="T410"/>
  <c r="U410"/>
  <c r="V410"/>
  <c r="W410"/>
  <c r="X410"/>
  <c r="Y410"/>
  <c r="Z410"/>
  <c r="AA410"/>
  <c r="AB410"/>
  <c r="AC410"/>
  <c r="AD410"/>
  <c r="AE410"/>
  <c r="AF410"/>
  <c r="AG410"/>
  <c r="AH410"/>
  <c r="AI410"/>
  <c r="AJ410"/>
  <c r="AK410"/>
  <c r="AL410"/>
  <c r="AM410"/>
  <c r="AN410"/>
  <c r="AO410"/>
  <c r="AP410"/>
  <c r="AQ410"/>
  <c r="AR410"/>
  <c r="AS410"/>
  <c r="AT410"/>
  <c r="AU410"/>
  <c r="AV410"/>
  <c r="AW410"/>
  <c r="AX410"/>
  <c r="AY410"/>
  <c r="AZ410"/>
  <c r="BA410"/>
  <c r="D410"/>
  <c r="E407"/>
  <c r="F407"/>
  <c r="G407"/>
  <c r="H407"/>
  <c r="I407"/>
  <c r="J407"/>
  <c r="K407"/>
  <c r="L407"/>
  <c r="M407"/>
  <c r="N407"/>
  <c r="O407"/>
  <c r="P407"/>
  <c r="Q407"/>
  <c r="R407"/>
  <c r="S407"/>
  <c r="T407"/>
  <c r="U407"/>
  <c r="V407"/>
  <c r="W407"/>
  <c r="X407"/>
  <c r="Y407"/>
  <c r="Z407"/>
  <c r="AA407"/>
  <c r="AB407"/>
  <c r="AC407"/>
  <c r="AD407"/>
  <c r="AE407"/>
  <c r="AF407"/>
  <c r="AG407"/>
  <c r="AH407"/>
  <c r="AI407"/>
  <c r="AJ407"/>
  <c r="AK407"/>
  <c r="AL407"/>
  <c r="AM407"/>
  <c r="AN407"/>
  <c r="AO407"/>
  <c r="AP407"/>
  <c r="AQ407"/>
  <c r="AR407"/>
  <c r="AS407"/>
  <c r="AT407"/>
  <c r="AU407"/>
  <c r="AV407"/>
  <c r="AW407"/>
  <c r="AX407"/>
  <c r="AY407"/>
  <c r="AZ407"/>
  <c r="BA407"/>
  <c r="D407"/>
  <c r="E406"/>
  <c r="F406"/>
  <c r="G406"/>
  <c r="H406"/>
  <c r="I406"/>
  <c r="J406"/>
  <c r="K406"/>
  <c r="L406"/>
  <c r="M406"/>
  <c r="N406"/>
  <c r="O406"/>
  <c r="P406"/>
  <c r="Q406"/>
  <c r="R406"/>
  <c r="S406"/>
  <c r="T406"/>
  <c r="U406"/>
  <c r="V406"/>
  <c r="W406"/>
  <c r="X406"/>
  <c r="Y406"/>
  <c r="Z406"/>
  <c r="AA406"/>
  <c r="AB406"/>
  <c r="AC406"/>
  <c r="AD406"/>
  <c r="AE406"/>
  <c r="AF406"/>
  <c r="AG406"/>
  <c r="AH406"/>
  <c r="AI406"/>
  <c r="AJ406"/>
  <c r="AK406"/>
  <c r="AL406"/>
  <c r="AM406"/>
  <c r="AN406"/>
  <c r="AO406"/>
  <c r="AP406"/>
  <c r="AQ406"/>
  <c r="AR406"/>
  <c r="AS406"/>
  <c r="AT406"/>
  <c r="AU406"/>
  <c r="AV406"/>
  <c r="AW406"/>
  <c r="AX406"/>
  <c r="AY406"/>
  <c r="AZ406"/>
  <c r="BA406"/>
  <c r="D406"/>
  <c r="D404"/>
  <c r="BA404"/>
  <c r="E404"/>
  <c r="F404"/>
  <c r="G404"/>
  <c r="H404"/>
  <c r="I404"/>
  <c r="J404"/>
  <c r="K404"/>
  <c r="L404"/>
  <c r="M404"/>
  <c r="N404"/>
  <c r="O404"/>
  <c r="P404"/>
  <c r="Q404"/>
  <c r="R404"/>
  <c r="S404"/>
  <c r="T404"/>
  <c r="U404"/>
  <c r="V404"/>
  <c r="W404"/>
  <c r="X404"/>
  <c r="Y404"/>
  <c r="Z404"/>
  <c r="AA404"/>
  <c r="AB404"/>
  <c r="AC404"/>
  <c r="AD404"/>
  <c r="AE404"/>
  <c r="AF404"/>
  <c r="AG404"/>
  <c r="AH404"/>
  <c r="AI404"/>
  <c r="AJ404"/>
  <c r="AK404"/>
  <c r="AL404"/>
  <c r="AM404"/>
  <c r="AN404"/>
  <c r="AO404"/>
  <c r="AP404"/>
  <c r="AQ404"/>
  <c r="AR404"/>
  <c r="AS404"/>
  <c r="AT404"/>
  <c r="AU404"/>
  <c r="AV404"/>
  <c r="AW404"/>
  <c r="AX404"/>
  <c r="AY404"/>
  <c r="AZ404"/>
  <c r="E403"/>
  <c r="F403"/>
  <c r="G403"/>
  <c r="H403"/>
  <c r="I403"/>
  <c r="J403"/>
  <c r="K403"/>
  <c r="L403"/>
  <c r="M403"/>
  <c r="N403"/>
  <c r="O403"/>
  <c r="P403"/>
  <c r="Q403"/>
  <c r="R403"/>
  <c r="S403"/>
  <c r="T403"/>
  <c r="U403"/>
  <c r="V403"/>
  <c r="W403"/>
  <c r="X403"/>
  <c r="Y403"/>
  <c r="Z403"/>
  <c r="AA403"/>
  <c r="AB403"/>
  <c r="AC403"/>
  <c r="AD403"/>
  <c r="AE403"/>
  <c r="AF403"/>
  <c r="AG403"/>
  <c r="AH403"/>
  <c r="AI403"/>
  <c r="AJ403"/>
  <c r="AK403"/>
  <c r="AL403"/>
  <c r="AM403"/>
  <c r="AN403"/>
  <c r="AO403"/>
  <c r="AP403"/>
  <c r="AQ403"/>
  <c r="AR403"/>
  <c r="AS403"/>
  <c r="AT403"/>
  <c r="AU403"/>
  <c r="AV403"/>
  <c r="AW403"/>
  <c r="AX403"/>
  <c r="AY403"/>
  <c r="AZ403"/>
  <c r="BA403"/>
  <c r="D403"/>
  <c r="D388"/>
  <c r="D387"/>
  <c r="D431" s="1"/>
  <c r="E388"/>
  <c r="F388"/>
  <c r="G388"/>
  <c r="H388"/>
  <c r="I388"/>
  <c r="J388"/>
  <c r="K388"/>
  <c r="L388"/>
  <c r="M388"/>
  <c r="N388"/>
  <c r="O388"/>
  <c r="P388"/>
  <c r="Q388"/>
  <c r="R388"/>
  <c r="S388"/>
  <c r="T388"/>
  <c r="U388"/>
  <c r="V388"/>
  <c r="W388"/>
  <c r="X388"/>
  <c r="Y388"/>
  <c r="Z388"/>
  <c r="AA388"/>
  <c r="AB388"/>
  <c r="AC388"/>
  <c r="AD388"/>
  <c r="AE388"/>
  <c r="AF388"/>
  <c r="AG388"/>
  <c r="AH388"/>
  <c r="AI388"/>
  <c r="AJ388"/>
  <c r="AK388"/>
  <c r="AL388"/>
  <c r="AM388"/>
  <c r="AN388"/>
  <c r="AO388"/>
  <c r="AP388"/>
  <c r="AQ388"/>
  <c r="AR388"/>
  <c r="AS388"/>
  <c r="AT388"/>
  <c r="AU388"/>
  <c r="AV388"/>
  <c r="AW388"/>
  <c r="AX388"/>
  <c r="AY388"/>
  <c r="AZ388"/>
  <c r="BA388"/>
  <c r="E387"/>
  <c r="F387"/>
  <c r="G387"/>
  <c r="H387"/>
  <c r="I387"/>
  <c r="J387"/>
  <c r="K387"/>
  <c r="L387"/>
  <c r="M387"/>
  <c r="N387"/>
  <c r="O387"/>
  <c r="P387"/>
  <c r="Q387"/>
  <c r="R387"/>
  <c r="S387"/>
  <c r="T387"/>
  <c r="U387"/>
  <c r="V387"/>
  <c r="W387"/>
  <c r="X387"/>
  <c r="Y387"/>
  <c r="Z387"/>
  <c r="AA387"/>
  <c r="AB387"/>
  <c r="AC387"/>
  <c r="AD387"/>
  <c r="AE387"/>
  <c r="AF387"/>
  <c r="AG387"/>
  <c r="AH387"/>
  <c r="AI387"/>
  <c r="AJ387"/>
  <c r="AK387"/>
  <c r="AL387"/>
  <c r="AM387"/>
  <c r="AN387"/>
  <c r="AO387"/>
  <c r="AP387"/>
  <c r="AQ387"/>
  <c r="AR387"/>
  <c r="AS387"/>
  <c r="AT387"/>
  <c r="AU387"/>
  <c r="AV387"/>
  <c r="AW387"/>
  <c r="AX387"/>
  <c r="AY387"/>
  <c r="AZ387"/>
  <c r="BA387"/>
  <c r="E385"/>
  <c r="F385"/>
  <c r="G385"/>
  <c r="H385"/>
  <c r="I385"/>
  <c r="J385"/>
  <c r="K385"/>
  <c r="L385"/>
  <c r="M385"/>
  <c r="N385"/>
  <c r="O385"/>
  <c r="P385"/>
  <c r="Q385"/>
  <c r="R385"/>
  <c r="S385"/>
  <c r="T385"/>
  <c r="U385"/>
  <c r="V385"/>
  <c r="W385"/>
  <c r="X385"/>
  <c r="Y385"/>
  <c r="Z385"/>
  <c r="AA385"/>
  <c r="AB385"/>
  <c r="AC385"/>
  <c r="AD385"/>
  <c r="AE385"/>
  <c r="AF385"/>
  <c r="AG385"/>
  <c r="AH385"/>
  <c r="AI385"/>
  <c r="AJ385"/>
  <c r="AK385"/>
  <c r="AL385"/>
  <c r="AM385"/>
  <c r="AN385"/>
  <c r="AO385"/>
  <c r="AP385"/>
  <c r="AQ385"/>
  <c r="AR385"/>
  <c r="AS385"/>
  <c r="AT385"/>
  <c r="AU385"/>
  <c r="AV385"/>
  <c r="AW385"/>
  <c r="AX385"/>
  <c r="AY385"/>
  <c r="AZ385"/>
  <c r="BA385"/>
  <c r="D385"/>
  <c r="E384"/>
  <c r="F384"/>
  <c r="F428" s="1"/>
  <c r="G384"/>
  <c r="G428" s="1"/>
  <c r="H384"/>
  <c r="I384"/>
  <c r="J384"/>
  <c r="J428" s="1"/>
  <c r="K384"/>
  <c r="K428" s="1"/>
  <c r="L384"/>
  <c r="L428" s="1"/>
  <c r="M384"/>
  <c r="M428" s="1"/>
  <c r="N384"/>
  <c r="N428" s="1"/>
  <c r="O384"/>
  <c r="O428" s="1"/>
  <c r="P384"/>
  <c r="P428" s="1"/>
  <c r="Q384"/>
  <c r="Q428" s="1"/>
  <c r="R384"/>
  <c r="R428" s="1"/>
  <c r="S384"/>
  <c r="S428" s="1"/>
  <c r="T384"/>
  <c r="T428" s="1"/>
  <c r="U384"/>
  <c r="U428" s="1"/>
  <c r="V384"/>
  <c r="V428" s="1"/>
  <c r="W384"/>
  <c r="W428" s="1"/>
  <c r="X384"/>
  <c r="X428" s="1"/>
  <c r="Y384"/>
  <c r="Y428" s="1"/>
  <c r="Z384"/>
  <c r="Z428" s="1"/>
  <c r="AA384"/>
  <c r="AA428" s="1"/>
  <c r="AB384"/>
  <c r="AB428" s="1"/>
  <c r="AC384"/>
  <c r="AC428" s="1"/>
  <c r="AD384"/>
  <c r="AD428" s="1"/>
  <c r="AE384"/>
  <c r="AE428" s="1"/>
  <c r="AF384"/>
  <c r="AF428" s="1"/>
  <c r="AG384"/>
  <c r="AG428" s="1"/>
  <c r="AH384"/>
  <c r="AH428" s="1"/>
  <c r="AI384"/>
  <c r="AI428" s="1"/>
  <c r="AJ384"/>
  <c r="AJ428" s="1"/>
  <c r="AK384"/>
  <c r="AK428" s="1"/>
  <c r="AL384"/>
  <c r="AL428" s="1"/>
  <c r="AM384"/>
  <c r="AM428" s="1"/>
  <c r="AN384"/>
  <c r="AN428" s="1"/>
  <c r="AO384"/>
  <c r="AO428" s="1"/>
  <c r="AP384"/>
  <c r="AP428" s="1"/>
  <c r="AQ384"/>
  <c r="AQ428" s="1"/>
  <c r="AR384"/>
  <c r="AR428" s="1"/>
  <c r="AS384"/>
  <c r="AS428" s="1"/>
  <c r="AT384"/>
  <c r="AT428" s="1"/>
  <c r="AU384"/>
  <c r="AU428" s="1"/>
  <c r="AV384"/>
  <c r="AV428" s="1"/>
  <c r="AW384"/>
  <c r="AW428" s="1"/>
  <c r="AX384"/>
  <c r="AX428" s="1"/>
  <c r="AY384"/>
  <c r="AY428" s="1"/>
  <c r="AZ384"/>
  <c r="AZ428" s="1"/>
  <c r="BA384"/>
  <c r="BA428" s="1"/>
  <c r="D384"/>
  <c r="G382"/>
  <c r="H382"/>
  <c r="H426" s="1"/>
  <c r="I382"/>
  <c r="I426" s="1"/>
  <c r="J382"/>
  <c r="K382"/>
  <c r="K426" s="1"/>
  <c r="L382"/>
  <c r="M382"/>
  <c r="M426" s="1"/>
  <c r="N382"/>
  <c r="O382"/>
  <c r="P382"/>
  <c r="Q382"/>
  <c r="R382"/>
  <c r="S382"/>
  <c r="S426" s="1"/>
  <c r="T382"/>
  <c r="T426" s="1"/>
  <c r="U382"/>
  <c r="U426" s="1"/>
  <c r="V382"/>
  <c r="V426" s="1"/>
  <c r="W382"/>
  <c r="W426" s="1"/>
  <c r="X382"/>
  <c r="X426" s="1"/>
  <c r="Y382"/>
  <c r="Y426" s="1"/>
  <c r="Z382"/>
  <c r="AA382"/>
  <c r="AA426" s="1"/>
  <c r="AB382"/>
  <c r="AB426" s="1"/>
  <c r="AC382"/>
  <c r="AC426" s="1"/>
  <c r="AD382"/>
  <c r="AD426" s="1"/>
  <c r="AE382"/>
  <c r="AE426" s="1"/>
  <c r="AF382"/>
  <c r="AF426" s="1"/>
  <c r="AG382"/>
  <c r="AG426" s="1"/>
  <c r="AH382"/>
  <c r="AI382"/>
  <c r="AI426" s="1"/>
  <c r="AJ382"/>
  <c r="AK382"/>
  <c r="AK426" s="1"/>
  <c r="AL382"/>
  <c r="AL426" s="1"/>
  <c r="AM382"/>
  <c r="AM426" s="1"/>
  <c r="AN382"/>
  <c r="AO382"/>
  <c r="AO426" s="1"/>
  <c r="AP382"/>
  <c r="AP426" s="1"/>
  <c r="AQ382"/>
  <c r="AQ426" s="1"/>
  <c r="AR382"/>
  <c r="AR426" s="1"/>
  <c r="AS382"/>
  <c r="AS426" s="1"/>
  <c r="AT382"/>
  <c r="AU382"/>
  <c r="AU426" s="1"/>
  <c r="AV382"/>
  <c r="AV426" s="1"/>
  <c r="AW382"/>
  <c r="AW426" s="1"/>
  <c r="AX382"/>
  <c r="AY382"/>
  <c r="AY426" s="1"/>
  <c r="AZ382"/>
  <c r="BA382"/>
  <c r="E382"/>
  <c r="F382"/>
  <c r="D382"/>
  <c r="F381"/>
  <c r="G381"/>
  <c r="H381"/>
  <c r="I381"/>
  <c r="J381"/>
  <c r="K381"/>
  <c r="L381"/>
  <c r="M381"/>
  <c r="N381"/>
  <c r="O381"/>
  <c r="P381"/>
  <c r="Q381"/>
  <c r="R381"/>
  <c r="S381"/>
  <c r="T381"/>
  <c r="U381"/>
  <c r="V381"/>
  <c r="V425" s="1"/>
  <c r="W381"/>
  <c r="X381"/>
  <c r="Y381"/>
  <c r="Z381"/>
  <c r="AA381"/>
  <c r="AB381"/>
  <c r="AC381"/>
  <c r="AD381"/>
  <c r="AE381"/>
  <c r="AF381"/>
  <c r="AG381"/>
  <c r="AH381"/>
  <c r="AI381"/>
  <c r="AJ381"/>
  <c r="AK381"/>
  <c r="AL381"/>
  <c r="AM381"/>
  <c r="AN381"/>
  <c r="AO381"/>
  <c r="AO425" s="1"/>
  <c r="AP381"/>
  <c r="AP425" s="1"/>
  <c r="AQ381"/>
  <c r="AR381"/>
  <c r="AS381"/>
  <c r="AT381"/>
  <c r="AU381"/>
  <c r="AV381"/>
  <c r="AW381"/>
  <c r="AX381"/>
  <c r="AY381"/>
  <c r="AZ381"/>
  <c r="BA381"/>
  <c r="E381"/>
  <c r="D381"/>
  <c r="AZ431" l="1"/>
  <c r="AV431"/>
  <c r="AR431"/>
  <c r="AN431"/>
  <c r="AJ431"/>
  <c r="AF431"/>
  <c r="AB431"/>
  <c r="X431"/>
  <c r="T431"/>
  <c r="P426"/>
  <c r="P431"/>
  <c r="O426"/>
  <c r="J425"/>
  <c r="J426"/>
  <c r="I428"/>
  <c r="I425"/>
  <c r="I424" s="1"/>
  <c r="I431"/>
  <c r="H431"/>
  <c r="H428"/>
  <c r="AY431"/>
  <c r="AU431"/>
  <c r="AQ431"/>
  <c r="AM431"/>
  <c r="AI431"/>
  <c r="AE431"/>
  <c r="AA431"/>
  <c r="W431"/>
  <c r="S431"/>
  <c r="O431"/>
  <c r="K431"/>
  <c r="BA425"/>
  <c r="AZ426"/>
  <c r="AX426"/>
  <c r="AX425"/>
  <c r="AT426"/>
  <c r="AS425"/>
  <c r="AS424" s="1"/>
  <c r="AT425"/>
  <c r="AN426"/>
  <c r="AL425"/>
  <c r="AL424" s="1"/>
  <c r="AK425"/>
  <c r="AK424" s="1"/>
  <c r="AJ426"/>
  <c r="AH426"/>
  <c r="AG425"/>
  <c r="AG424" s="1"/>
  <c r="AH425"/>
  <c r="AD425"/>
  <c r="AD424" s="1"/>
  <c r="AC425"/>
  <c r="AC424" s="1"/>
  <c r="Z425"/>
  <c r="Z426"/>
  <c r="Y425"/>
  <c r="Y424" s="1"/>
  <c r="U425"/>
  <c r="U424" s="1"/>
  <c r="R426"/>
  <c r="R425"/>
  <c r="Q426"/>
  <c r="Q425"/>
  <c r="N426"/>
  <c r="N425"/>
  <c r="M425"/>
  <c r="M424" s="1"/>
  <c r="L426"/>
  <c r="L431"/>
  <c r="G426"/>
  <c r="G431"/>
  <c r="F426"/>
  <c r="F425"/>
  <c r="E425"/>
  <c r="E428"/>
  <c r="E426"/>
  <c r="E431"/>
  <c r="D425"/>
  <c r="D428"/>
  <c r="AY425"/>
  <c r="AY424" s="1"/>
  <c r="AU425"/>
  <c r="AU424" s="1"/>
  <c r="AQ425"/>
  <c r="AQ424" s="1"/>
  <c r="AM425"/>
  <c r="AM424" s="1"/>
  <c r="AI425"/>
  <c r="AI424" s="1"/>
  <c r="AE425"/>
  <c r="AE424" s="1"/>
  <c r="AA425"/>
  <c r="AA424" s="1"/>
  <c r="W425"/>
  <c r="W424" s="1"/>
  <c r="S425"/>
  <c r="S424" s="1"/>
  <c r="O425"/>
  <c r="K425"/>
  <c r="K424" s="1"/>
  <c r="G425"/>
  <c r="BA431"/>
  <c r="AW431"/>
  <c r="AS431"/>
  <c r="AO431"/>
  <c r="AK431"/>
  <c r="AG431"/>
  <c r="AC431"/>
  <c r="Y431"/>
  <c r="U431"/>
  <c r="Q431"/>
  <c r="M431"/>
  <c r="D426"/>
  <c r="BB167"/>
  <c r="BB282"/>
  <c r="AW425"/>
  <c r="AW424" s="1"/>
  <c r="AO424"/>
  <c r="V424"/>
  <c r="AZ425"/>
  <c r="AV425"/>
  <c r="AV424" s="1"/>
  <c r="AR425"/>
  <c r="AR424" s="1"/>
  <c r="AN425"/>
  <c r="AJ425"/>
  <c r="AF425"/>
  <c r="AF424" s="1"/>
  <c r="AB425"/>
  <c r="AB424" s="1"/>
  <c r="X425"/>
  <c r="X424" s="1"/>
  <c r="T425"/>
  <c r="P425"/>
  <c r="L425"/>
  <c r="H425"/>
  <c r="H424" s="1"/>
  <c r="AX431"/>
  <c r="AT431"/>
  <c r="AP431"/>
  <c r="AL431"/>
  <c r="AH431"/>
  <c r="AD431"/>
  <c r="Z431"/>
  <c r="V431"/>
  <c r="R431"/>
  <c r="N431"/>
  <c r="J431"/>
  <c r="F431"/>
  <c r="BA426"/>
  <c r="BA408"/>
  <c r="AW408"/>
  <c r="AS408"/>
  <c r="AO408"/>
  <c r="AK408"/>
  <c r="AG408"/>
  <c r="AC408"/>
  <c r="Y408"/>
  <c r="U408"/>
  <c r="Q408"/>
  <c r="M408"/>
  <c r="I408"/>
  <c r="E408"/>
  <c r="D408"/>
  <c r="AX408"/>
  <c r="AT408"/>
  <c r="AP408"/>
  <c r="AL408"/>
  <c r="AH408"/>
  <c r="AD408"/>
  <c r="Z408"/>
  <c r="V408"/>
  <c r="R408"/>
  <c r="N408"/>
  <c r="J408"/>
  <c r="F408"/>
  <c r="AY408"/>
  <c r="AU408"/>
  <c r="AQ408"/>
  <c r="AM408"/>
  <c r="AI408"/>
  <c r="AE408"/>
  <c r="AA408"/>
  <c r="W408"/>
  <c r="S408"/>
  <c r="O408"/>
  <c r="K408"/>
  <c r="G408"/>
  <c r="AZ408"/>
  <c r="AV408"/>
  <c r="AR408"/>
  <c r="AN408"/>
  <c r="AJ408"/>
  <c r="AF408"/>
  <c r="AB408"/>
  <c r="X408"/>
  <c r="T408"/>
  <c r="P408"/>
  <c r="L408"/>
  <c r="H408"/>
  <c r="AP424"/>
  <c r="BB409"/>
  <c r="O424" l="1"/>
  <c r="P424"/>
  <c r="J424"/>
  <c r="AT424"/>
  <c r="BB428"/>
  <c r="N424"/>
  <c r="Z424"/>
  <c r="AH424"/>
  <c r="L424"/>
  <c r="AX424"/>
  <c r="D424"/>
  <c r="G424"/>
  <c r="F424"/>
  <c r="E424"/>
  <c r="AJ424"/>
  <c r="AZ424"/>
  <c r="Q424"/>
  <c r="AN424"/>
  <c r="R424"/>
  <c r="BA424"/>
  <c r="BB431"/>
  <c r="BB425"/>
  <c r="T424"/>
  <c r="AZ386"/>
  <c r="AX386"/>
  <c r="AW386"/>
  <c r="AV386"/>
  <c r="AT386"/>
  <c r="AS386"/>
  <c r="AR386"/>
  <c r="AP386"/>
  <c r="AN386"/>
  <c r="AL386"/>
  <c r="AJ386"/>
  <c r="AH386"/>
  <c r="AF386"/>
  <c r="AD386"/>
  <c r="AB386"/>
  <c r="Z386"/>
  <c r="X386"/>
  <c r="W386"/>
  <c r="V386"/>
  <c r="T386"/>
  <c r="S386"/>
  <c r="R386"/>
  <c r="Q386"/>
  <c r="P386"/>
  <c r="O386"/>
  <c r="N386"/>
  <c r="M386"/>
  <c r="L386"/>
  <c r="K386"/>
  <c r="J386"/>
  <c r="I386"/>
  <c r="H386"/>
  <c r="G386"/>
  <c r="F386"/>
  <c r="E386"/>
  <c r="O389"/>
  <c r="P380"/>
  <c r="P389"/>
  <c r="D391"/>
  <c r="E391"/>
  <c r="F391"/>
  <c r="G391"/>
  <c r="H391"/>
  <c r="I391"/>
  <c r="J391"/>
  <c r="K391"/>
  <c r="L391"/>
  <c r="M391"/>
  <c r="N391"/>
  <c r="O391"/>
  <c r="P391"/>
  <c r="Q391"/>
  <c r="R391"/>
  <c r="S391"/>
  <c r="T391"/>
  <c r="U391"/>
  <c r="V391"/>
  <c r="W391"/>
  <c r="X391"/>
  <c r="Y391"/>
  <c r="Z391"/>
  <c r="AA391"/>
  <c r="AB391"/>
  <c r="AC391"/>
  <c r="AD391"/>
  <c r="AE391"/>
  <c r="AF391"/>
  <c r="AG391"/>
  <c r="AH391"/>
  <c r="AI391"/>
  <c r="AJ391"/>
  <c r="AK391"/>
  <c r="AL391"/>
  <c r="AM391"/>
  <c r="AN391"/>
  <c r="AO391"/>
  <c r="AP391"/>
  <c r="AQ391"/>
  <c r="AR391"/>
  <c r="AS391"/>
  <c r="AT391"/>
  <c r="AU391"/>
  <c r="AV391"/>
  <c r="AW391"/>
  <c r="AX391"/>
  <c r="AY391"/>
  <c r="AZ391"/>
  <c r="BA391"/>
  <c r="O380" l="1"/>
  <c r="D386"/>
  <c r="O383"/>
  <c r="AY386"/>
  <c r="AU386"/>
  <c r="AQ386"/>
  <c r="AM386"/>
  <c r="AI386"/>
  <c r="AE386"/>
  <c r="AA386"/>
  <c r="P383"/>
  <c r="P390" s="1"/>
  <c r="BA386"/>
  <c r="AO386"/>
  <c r="AK386"/>
  <c r="AG386"/>
  <c r="AC386"/>
  <c r="Y386"/>
  <c r="U386"/>
  <c r="D389"/>
  <c r="BB391"/>
  <c r="BB388"/>
  <c r="BB382"/>
  <c r="O390" l="1"/>
  <c r="BA344"/>
  <c r="BA362"/>
  <c r="AZ362"/>
  <c r="AY362"/>
  <c r="AX362"/>
  <c r="AW362"/>
  <c r="AV362"/>
  <c r="AU362"/>
  <c r="AT362"/>
  <c r="AS362"/>
  <c r="AR362"/>
  <c r="AQ362"/>
  <c r="AP362"/>
  <c r="AO362"/>
  <c r="AN362"/>
  <c r="AM362"/>
  <c r="AL362"/>
  <c r="AK362"/>
  <c r="AJ362"/>
  <c r="AI362"/>
  <c r="AH362"/>
  <c r="AG362"/>
  <c r="AF362"/>
  <c r="AE362"/>
  <c r="AD362"/>
  <c r="AC362"/>
  <c r="AB362"/>
  <c r="AA362"/>
  <c r="Z362"/>
  <c r="Y362"/>
  <c r="X362"/>
  <c r="W362"/>
  <c r="V362"/>
  <c r="U362"/>
  <c r="T362"/>
  <c r="S362"/>
  <c r="R362"/>
  <c r="Q362"/>
  <c r="P362"/>
  <c r="O362"/>
  <c r="O373" s="1"/>
  <c r="N362"/>
  <c r="M362"/>
  <c r="L362"/>
  <c r="K362"/>
  <c r="J362"/>
  <c r="I362"/>
  <c r="H362"/>
  <c r="G362"/>
  <c r="F362"/>
  <c r="E362"/>
  <c r="D369"/>
  <c r="D362"/>
  <c r="BB366"/>
  <c r="BB324"/>
  <c r="BB322"/>
  <c r="BB323"/>
  <c r="BB325"/>
  <c r="BB326"/>
  <c r="BB327"/>
  <c r="BB329"/>
  <c r="BB330"/>
  <c r="BB331"/>
  <c r="BB332"/>
  <c r="BB333"/>
  <c r="BB334"/>
  <c r="BB335"/>
  <c r="BB336"/>
  <c r="BB337"/>
  <c r="BB338"/>
  <c r="BB339"/>
  <c r="BB340"/>
  <c r="BB342"/>
  <c r="BB343"/>
  <c r="AZ344"/>
  <c r="BB345"/>
  <c r="BB346"/>
  <c r="BB347"/>
  <c r="BB348"/>
  <c r="BB349"/>
  <c r="BB351"/>
  <c r="BB352"/>
  <c r="BB353"/>
  <c r="BB354"/>
  <c r="BB355"/>
  <c r="BB356"/>
  <c r="BB357"/>
  <c r="BB358"/>
  <c r="BB359"/>
  <c r="BB360"/>
  <c r="BB361"/>
  <c r="P373"/>
  <c r="BB363"/>
  <c r="BB364"/>
  <c r="BB365"/>
  <c r="BB367"/>
  <c r="BB368"/>
  <c r="E369"/>
  <c r="F369"/>
  <c r="G369"/>
  <c r="H369"/>
  <c r="I369"/>
  <c r="J369"/>
  <c r="K369"/>
  <c r="L369"/>
  <c r="M369"/>
  <c r="N369"/>
  <c r="Q369"/>
  <c r="R369"/>
  <c r="S369"/>
  <c r="T369"/>
  <c r="U369"/>
  <c r="V369"/>
  <c r="W369"/>
  <c r="X369"/>
  <c r="Y369"/>
  <c r="Z369"/>
  <c r="AA369"/>
  <c r="AB369"/>
  <c r="AC369"/>
  <c r="AD369"/>
  <c r="AE369"/>
  <c r="AF369"/>
  <c r="AG369"/>
  <c r="AH369"/>
  <c r="AI369"/>
  <c r="AJ369"/>
  <c r="AK369"/>
  <c r="AL369"/>
  <c r="AM369"/>
  <c r="AN369"/>
  <c r="AO369"/>
  <c r="AP369"/>
  <c r="AQ369"/>
  <c r="AR369"/>
  <c r="AS369"/>
  <c r="AT369"/>
  <c r="AU369"/>
  <c r="AV369"/>
  <c r="AW369"/>
  <c r="AX369"/>
  <c r="AY369"/>
  <c r="AZ369"/>
  <c r="BA369"/>
  <c r="BB370"/>
  <c r="BB371"/>
  <c r="D372"/>
  <c r="E372"/>
  <c r="F372"/>
  <c r="G372"/>
  <c r="H372"/>
  <c r="I372"/>
  <c r="J372"/>
  <c r="K372"/>
  <c r="L372"/>
  <c r="M372"/>
  <c r="N372"/>
  <c r="Q372"/>
  <c r="R372"/>
  <c r="S372"/>
  <c r="T372"/>
  <c r="U372"/>
  <c r="V372"/>
  <c r="W372"/>
  <c r="X372"/>
  <c r="Y372"/>
  <c r="Z372"/>
  <c r="AA372"/>
  <c r="AB372"/>
  <c r="AC372"/>
  <c r="AD372"/>
  <c r="AE372"/>
  <c r="AF372"/>
  <c r="AG372"/>
  <c r="AH372"/>
  <c r="AI372"/>
  <c r="AJ372"/>
  <c r="AK372"/>
  <c r="AL372"/>
  <c r="AM372"/>
  <c r="AN372"/>
  <c r="AO372"/>
  <c r="AP372"/>
  <c r="AQ372"/>
  <c r="AR372"/>
  <c r="AS372"/>
  <c r="AT372"/>
  <c r="AU372"/>
  <c r="AV372"/>
  <c r="AW372"/>
  <c r="AX372"/>
  <c r="AY372"/>
  <c r="AZ372"/>
  <c r="BA372"/>
  <c r="BB312"/>
  <c r="BB286"/>
  <c r="BB288"/>
  <c r="BB284"/>
  <c r="BB273"/>
  <c r="BB344" l="1"/>
  <c r="BB372"/>
  <c r="BB362"/>
  <c r="BB369"/>
  <c r="AA402"/>
  <c r="BB203"/>
  <c r="BB27"/>
  <c r="BB202"/>
  <c r="BB91" l="1"/>
  <c r="BB87"/>
  <c r="BB60"/>
  <c r="BA395" l="1"/>
  <c r="AZ395"/>
  <c r="AY395"/>
  <c r="AX395"/>
  <c r="AW395"/>
  <c r="AV395"/>
  <c r="AU395"/>
  <c r="AT395"/>
  <c r="AS395"/>
  <c r="AR395"/>
  <c r="AQ395"/>
  <c r="AP395"/>
  <c r="AO395"/>
  <c r="AN395"/>
  <c r="AM395"/>
  <c r="AL395"/>
  <c r="AK395"/>
  <c r="AJ395"/>
  <c r="AI395"/>
  <c r="AH395"/>
  <c r="AG395"/>
  <c r="AF395"/>
  <c r="AE395"/>
  <c r="AD395"/>
  <c r="AC395"/>
  <c r="AB395"/>
  <c r="AA395"/>
  <c r="Z395"/>
  <c r="Y395"/>
  <c r="X395"/>
  <c r="W395"/>
  <c r="V395"/>
  <c r="U395"/>
  <c r="T395"/>
  <c r="S395"/>
  <c r="R395"/>
  <c r="Q395"/>
  <c r="P395"/>
  <c r="O395"/>
  <c r="N395"/>
  <c r="M395"/>
  <c r="L395"/>
  <c r="K395"/>
  <c r="J395"/>
  <c r="I395"/>
  <c r="H395"/>
  <c r="G395"/>
  <c r="F395"/>
  <c r="E395"/>
  <c r="BA393"/>
  <c r="AZ393"/>
  <c r="AY393"/>
  <c r="AX393"/>
  <c r="AW393"/>
  <c r="AV393"/>
  <c r="AU393"/>
  <c r="AT393"/>
  <c r="AS393"/>
  <c r="AR393"/>
  <c r="AQ393"/>
  <c r="AP393"/>
  <c r="AO393"/>
  <c r="AN393"/>
  <c r="AM393"/>
  <c r="AL393"/>
  <c r="AK393"/>
  <c r="AJ393"/>
  <c r="AI393"/>
  <c r="AH393"/>
  <c r="AG393"/>
  <c r="AF393"/>
  <c r="AE393"/>
  <c r="AD393"/>
  <c r="AC393"/>
  <c r="AB393"/>
  <c r="AA393"/>
  <c r="Z393"/>
  <c r="Y393"/>
  <c r="X393"/>
  <c r="W393"/>
  <c r="V393"/>
  <c r="U393"/>
  <c r="T393"/>
  <c r="S393"/>
  <c r="R393"/>
  <c r="Q393"/>
  <c r="P393"/>
  <c r="O393"/>
  <c r="N393"/>
  <c r="M393"/>
  <c r="L393"/>
  <c r="K393"/>
  <c r="J393"/>
  <c r="I393"/>
  <c r="H393"/>
  <c r="G393"/>
  <c r="F393"/>
  <c r="E393"/>
  <c r="D393"/>
  <c r="BA396"/>
  <c r="AZ396"/>
  <c r="AY396"/>
  <c r="AX396"/>
  <c r="AW396"/>
  <c r="AV396"/>
  <c r="AU396"/>
  <c r="AT396"/>
  <c r="AS396"/>
  <c r="AR396"/>
  <c r="AQ396"/>
  <c r="AP396"/>
  <c r="AO396"/>
  <c r="AN396"/>
  <c r="AM396"/>
  <c r="AL396"/>
  <c r="AK396"/>
  <c r="AJ396"/>
  <c r="AI396"/>
  <c r="AH396"/>
  <c r="AG396"/>
  <c r="AF396"/>
  <c r="AE396"/>
  <c r="AD396"/>
  <c r="AC396"/>
  <c r="AB396"/>
  <c r="AA396"/>
  <c r="Z396"/>
  <c r="Y396"/>
  <c r="X396"/>
  <c r="W396"/>
  <c r="V396"/>
  <c r="U396"/>
  <c r="T396"/>
  <c r="S396"/>
  <c r="R396"/>
  <c r="Q396"/>
  <c r="P396"/>
  <c r="O396"/>
  <c r="N396"/>
  <c r="M396"/>
  <c r="L396"/>
  <c r="K396"/>
  <c r="J396"/>
  <c r="I396"/>
  <c r="H396"/>
  <c r="G396"/>
  <c r="F396"/>
  <c r="E396"/>
  <c r="BA394"/>
  <c r="AZ394"/>
  <c r="AY394"/>
  <c r="AX394"/>
  <c r="AW394"/>
  <c r="AV394"/>
  <c r="AU394"/>
  <c r="AT394"/>
  <c r="AS394"/>
  <c r="AR394"/>
  <c r="AQ394"/>
  <c r="AP394"/>
  <c r="AO394"/>
  <c r="AN394"/>
  <c r="AM394"/>
  <c r="AL394"/>
  <c r="AK394"/>
  <c r="AJ394"/>
  <c r="AI394"/>
  <c r="AH394"/>
  <c r="AG394"/>
  <c r="AF394"/>
  <c r="AE394"/>
  <c r="AD394"/>
  <c r="AC394"/>
  <c r="AB394"/>
  <c r="AA394"/>
  <c r="Z394"/>
  <c r="Y394"/>
  <c r="X394"/>
  <c r="W394"/>
  <c r="V394"/>
  <c r="U394"/>
  <c r="T394"/>
  <c r="S394"/>
  <c r="R394"/>
  <c r="Q394"/>
  <c r="P394"/>
  <c r="O394"/>
  <c r="N394"/>
  <c r="M394"/>
  <c r="L394"/>
  <c r="K394"/>
  <c r="J394"/>
  <c r="I394"/>
  <c r="H394"/>
  <c r="G394"/>
  <c r="F394"/>
  <c r="E394"/>
  <c r="BA392"/>
  <c r="AZ392"/>
  <c r="AY392"/>
  <c r="AX392"/>
  <c r="AW392"/>
  <c r="AV392"/>
  <c r="AU392"/>
  <c r="AT392"/>
  <c r="AS392"/>
  <c r="AR392"/>
  <c r="AQ392"/>
  <c r="AP392"/>
  <c r="AO392"/>
  <c r="AN392"/>
  <c r="AM392"/>
  <c r="AL392"/>
  <c r="AK392"/>
  <c r="AJ392"/>
  <c r="AI392"/>
  <c r="AH392"/>
  <c r="AG392"/>
  <c r="AF392"/>
  <c r="AE392"/>
  <c r="AD392"/>
  <c r="AC392"/>
  <c r="AB392"/>
  <c r="AA392"/>
  <c r="Z392"/>
  <c r="Y392"/>
  <c r="X392"/>
  <c r="W392"/>
  <c r="V392"/>
  <c r="U392"/>
  <c r="T392"/>
  <c r="S392"/>
  <c r="R392"/>
  <c r="Q392"/>
  <c r="P392"/>
  <c r="O392"/>
  <c r="N392"/>
  <c r="M392"/>
  <c r="L392"/>
  <c r="K392"/>
  <c r="J392"/>
  <c r="I392"/>
  <c r="H392"/>
  <c r="G392"/>
  <c r="F392"/>
  <c r="E392"/>
  <c r="BA417"/>
  <c r="AZ417"/>
  <c r="AY417"/>
  <c r="AX417"/>
  <c r="AW417"/>
  <c r="AV417"/>
  <c r="AU417"/>
  <c r="AT417"/>
  <c r="AS417"/>
  <c r="AR417"/>
  <c r="AQ417"/>
  <c r="AP417"/>
  <c r="AO417"/>
  <c r="AN417"/>
  <c r="AM417"/>
  <c r="AL417"/>
  <c r="AK417"/>
  <c r="AJ417"/>
  <c r="AI417"/>
  <c r="AH417"/>
  <c r="AG417"/>
  <c r="AF417"/>
  <c r="AE417"/>
  <c r="AD417"/>
  <c r="AC417"/>
  <c r="AB417"/>
  <c r="AA417"/>
  <c r="Z417"/>
  <c r="Y417"/>
  <c r="X417"/>
  <c r="W417"/>
  <c r="V417"/>
  <c r="U417"/>
  <c r="T417"/>
  <c r="S417"/>
  <c r="R417"/>
  <c r="Q417"/>
  <c r="P417"/>
  <c r="O417"/>
  <c r="N417"/>
  <c r="M417"/>
  <c r="L417"/>
  <c r="K417"/>
  <c r="J417"/>
  <c r="I417"/>
  <c r="H417"/>
  <c r="G417"/>
  <c r="F417"/>
  <c r="E417"/>
  <c r="BA415"/>
  <c r="AZ415"/>
  <c r="AY415"/>
  <c r="AX415"/>
  <c r="AW415"/>
  <c r="AV415"/>
  <c r="AU415"/>
  <c r="AT415"/>
  <c r="AS415"/>
  <c r="AR415"/>
  <c r="AQ415"/>
  <c r="AP415"/>
  <c r="AO415"/>
  <c r="AN415"/>
  <c r="AM415"/>
  <c r="AL415"/>
  <c r="AK415"/>
  <c r="AJ415"/>
  <c r="AI415"/>
  <c r="AH415"/>
  <c r="AG415"/>
  <c r="AF415"/>
  <c r="AE415"/>
  <c r="AD415"/>
  <c r="AC415"/>
  <c r="AB415"/>
  <c r="AA415"/>
  <c r="Z415"/>
  <c r="Y415"/>
  <c r="X415"/>
  <c r="W415"/>
  <c r="V415"/>
  <c r="U415"/>
  <c r="T415"/>
  <c r="S415"/>
  <c r="R415"/>
  <c r="Q415"/>
  <c r="P415"/>
  <c r="O415"/>
  <c r="N415"/>
  <c r="M415"/>
  <c r="L415"/>
  <c r="K415"/>
  <c r="J415"/>
  <c r="I415"/>
  <c r="H415"/>
  <c r="G415"/>
  <c r="F415"/>
  <c r="E415"/>
  <c r="AD413"/>
  <c r="BA413"/>
  <c r="AZ413"/>
  <c r="AY413"/>
  <c r="AX413"/>
  <c r="AW413"/>
  <c r="AV413"/>
  <c r="AU413"/>
  <c r="AT413"/>
  <c r="AS413"/>
  <c r="AR413"/>
  <c r="AQ413"/>
  <c r="AP413"/>
  <c r="AO413"/>
  <c r="AN413"/>
  <c r="AM413"/>
  <c r="AL413"/>
  <c r="AK413"/>
  <c r="AJ413"/>
  <c r="AI413"/>
  <c r="AH413"/>
  <c r="AG413"/>
  <c r="AF413"/>
  <c r="AE413"/>
  <c r="AC413"/>
  <c r="AB413"/>
  <c r="AA413"/>
  <c r="Z413"/>
  <c r="Y413"/>
  <c r="X413"/>
  <c r="W413"/>
  <c r="V413"/>
  <c r="U413"/>
  <c r="T413"/>
  <c r="S413"/>
  <c r="R413"/>
  <c r="Q413"/>
  <c r="P413"/>
  <c r="P435" s="1"/>
  <c r="O413"/>
  <c r="N413"/>
  <c r="M413"/>
  <c r="L413"/>
  <c r="K413"/>
  <c r="J413"/>
  <c r="I413"/>
  <c r="H413"/>
  <c r="G413"/>
  <c r="F413"/>
  <c r="E413"/>
  <c r="D418"/>
  <c r="D417"/>
  <c r="BA416"/>
  <c r="AZ416"/>
  <c r="AY416"/>
  <c r="AX416"/>
  <c r="AW416"/>
  <c r="AV416"/>
  <c r="AU416"/>
  <c r="AT416"/>
  <c r="AS416"/>
  <c r="AR416"/>
  <c r="AQ416"/>
  <c r="AP416"/>
  <c r="AO416"/>
  <c r="AN416"/>
  <c r="AM416"/>
  <c r="AL416"/>
  <c r="AK416"/>
  <c r="AJ416"/>
  <c r="AI416"/>
  <c r="AH416"/>
  <c r="AG416"/>
  <c r="AF416"/>
  <c r="AE416"/>
  <c r="AD416"/>
  <c r="AC416"/>
  <c r="AB416"/>
  <c r="AA416"/>
  <c r="Z416"/>
  <c r="Y416"/>
  <c r="X416"/>
  <c r="W416"/>
  <c r="V416"/>
  <c r="U416"/>
  <c r="T416"/>
  <c r="S416"/>
  <c r="R416"/>
  <c r="Q416"/>
  <c r="P416"/>
  <c r="O416"/>
  <c r="N416"/>
  <c r="M416"/>
  <c r="L416"/>
  <c r="K416"/>
  <c r="J416"/>
  <c r="I416"/>
  <c r="H416"/>
  <c r="G416"/>
  <c r="F416"/>
  <c r="E416"/>
  <c r="BA414"/>
  <c r="AZ414"/>
  <c r="AY414"/>
  <c r="AX414"/>
  <c r="AW414"/>
  <c r="AV414"/>
  <c r="AU414"/>
  <c r="AT414"/>
  <c r="AS414"/>
  <c r="AR414"/>
  <c r="AQ414"/>
  <c r="AP414"/>
  <c r="AO414"/>
  <c r="AN414"/>
  <c r="AM414"/>
  <c r="AL414"/>
  <c r="AK414"/>
  <c r="AJ414"/>
  <c r="AI414"/>
  <c r="AH414"/>
  <c r="AG414"/>
  <c r="AF414"/>
  <c r="AE414"/>
  <c r="AD414"/>
  <c r="AC414"/>
  <c r="AB414"/>
  <c r="AA414"/>
  <c r="Z414"/>
  <c r="Y414"/>
  <c r="X414"/>
  <c r="W414"/>
  <c r="V414"/>
  <c r="U414"/>
  <c r="T414"/>
  <c r="S414"/>
  <c r="R414"/>
  <c r="Q414"/>
  <c r="P414"/>
  <c r="O414"/>
  <c r="N414"/>
  <c r="M414"/>
  <c r="L414"/>
  <c r="K414"/>
  <c r="J414"/>
  <c r="I414"/>
  <c r="H414"/>
  <c r="G414"/>
  <c r="F414"/>
  <c r="E414"/>
  <c r="BA418"/>
  <c r="AY418"/>
  <c r="AW418"/>
  <c r="AU418"/>
  <c r="AS418"/>
  <c r="AQ418"/>
  <c r="AO418"/>
  <c r="AM418"/>
  <c r="AK418"/>
  <c r="AI418"/>
  <c r="AG418"/>
  <c r="AE418"/>
  <c r="AC418"/>
  <c r="AA418"/>
  <c r="Y418"/>
  <c r="W418"/>
  <c r="U418"/>
  <c r="S418"/>
  <c r="Q418"/>
  <c r="O418"/>
  <c r="M418"/>
  <c r="L418"/>
  <c r="K418"/>
  <c r="J418"/>
  <c r="I418"/>
  <c r="H418"/>
  <c r="F418"/>
  <c r="D395"/>
  <c r="D396"/>
  <c r="D394"/>
  <c r="D415"/>
  <c r="D416"/>
  <c r="D413"/>
  <c r="D414"/>
  <c r="D392"/>
  <c r="E418"/>
  <c r="BB190"/>
  <c r="BB280"/>
  <c r="BB234"/>
  <c r="O437" l="1"/>
  <c r="S437"/>
  <c r="W437"/>
  <c r="AA437"/>
  <c r="AE437"/>
  <c r="AM437"/>
  <c r="AQ437"/>
  <c r="AU437"/>
  <c r="AY437"/>
  <c r="G405"/>
  <c r="K405"/>
  <c r="O405"/>
  <c r="S405"/>
  <c r="W405"/>
  <c r="AA405"/>
  <c r="AA412" s="1"/>
  <c r="AE405"/>
  <c r="AI405"/>
  <c r="AM405"/>
  <c r="AQ405"/>
  <c r="AU405"/>
  <c r="AY405"/>
  <c r="F405"/>
  <c r="J405"/>
  <c r="N405"/>
  <c r="R405"/>
  <c r="V405"/>
  <c r="Z405"/>
  <c r="AD405"/>
  <c r="AH405"/>
  <c r="AL405"/>
  <c r="AP405"/>
  <c r="AT405"/>
  <c r="AX405"/>
  <c r="E405"/>
  <c r="I405"/>
  <c r="M405"/>
  <c r="Q405"/>
  <c r="U405"/>
  <c r="Y405"/>
  <c r="AC405"/>
  <c r="AG405"/>
  <c r="AK405"/>
  <c r="AO405"/>
  <c r="AS405"/>
  <c r="AW405"/>
  <c r="BA405"/>
  <c r="H405"/>
  <c r="L405"/>
  <c r="P405"/>
  <c r="T405"/>
  <c r="X405"/>
  <c r="AB405"/>
  <c r="AF405"/>
  <c r="AJ405"/>
  <c r="AN405"/>
  <c r="AR405"/>
  <c r="AV405"/>
  <c r="AZ405"/>
  <c r="L402"/>
  <c r="G402"/>
  <c r="K402"/>
  <c r="O402"/>
  <c r="S402"/>
  <c r="W402"/>
  <c r="AB402"/>
  <c r="AF402"/>
  <c r="AJ402"/>
  <c r="AN402"/>
  <c r="AR402"/>
  <c r="AV402"/>
  <c r="AZ402"/>
  <c r="J402"/>
  <c r="V402"/>
  <c r="Z402"/>
  <c r="AE402"/>
  <c r="AI402"/>
  <c r="AM402"/>
  <c r="AQ402"/>
  <c r="AU402"/>
  <c r="AY402"/>
  <c r="N402"/>
  <c r="E402"/>
  <c r="I402"/>
  <c r="M402"/>
  <c r="M412" s="1"/>
  <c r="Q402"/>
  <c r="Q412" s="1"/>
  <c r="U402"/>
  <c r="U412" s="1"/>
  <c r="Y402"/>
  <c r="Y412" s="1"/>
  <c r="AD402"/>
  <c r="AH402"/>
  <c r="AL402"/>
  <c r="AP402"/>
  <c r="AT402"/>
  <c r="AX402"/>
  <c r="F402"/>
  <c r="R402"/>
  <c r="H402"/>
  <c r="P402"/>
  <c r="T402"/>
  <c r="X402"/>
  <c r="AC402"/>
  <c r="AC412" s="1"/>
  <c r="AG402"/>
  <c r="AG412" s="1"/>
  <c r="AK402"/>
  <c r="AK412" s="1"/>
  <c r="AO402"/>
  <c r="AO412" s="1"/>
  <c r="AS402"/>
  <c r="AS412" s="1"/>
  <c r="AW402"/>
  <c r="AW412" s="1"/>
  <c r="BA402"/>
  <c r="BA412" s="1"/>
  <c r="O440"/>
  <c r="M437"/>
  <c r="P439"/>
  <c r="I437"/>
  <c r="E437"/>
  <c r="O438"/>
  <c r="O436"/>
  <c r="AI437"/>
  <c r="L438"/>
  <c r="H438"/>
  <c r="F432"/>
  <c r="F430" s="1"/>
  <c r="AX438"/>
  <c r="AT438"/>
  <c r="AP438"/>
  <c r="AL438"/>
  <c r="AH438"/>
  <c r="AD438"/>
  <c r="Z438"/>
  <c r="V438"/>
  <c r="BB395"/>
  <c r="R438"/>
  <c r="P397"/>
  <c r="O398"/>
  <c r="BB393"/>
  <c r="BB394"/>
  <c r="D437"/>
  <c r="BB396"/>
  <c r="E420"/>
  <c r="G420"/>
  <c r="I420"/>
  <c r="K420"/>
  <c r="M420"/>
  <c r="O435"/>
  <c r="Q420"/>
  <c r="S420"/>
  <c r="U420"/>
  <c r="W420"/>
  <c r="Y420"/>
  <c r="AA420"/>
  <c r="AC420"/>
  <c r="AF420"/>
  <c r="AH420"/>
  <c r="AJ420"/>
  <c r="AL420"/>
  <c r="AN420"/>
  <c r="AP420"/>
  <c r="AR420"/>
  <c r="AT420"/>
  <c r="AV420"/>
  <c r="AX420"/>
  <c r="AZ420"/>
  <c r="AD420"/>
  <c r="P437"/>
  <c r="O439"/>
  <c r="O397"/>
  <c r="P398"/>
  <c r="E419"/>
  <c r="F411"/>
  <c r="H411"/>
  <c r="J411"/>
  <c r="L411"/>
  <c r="N411"/>
  <c r="P411"/>
  <c r="R411"/>
  <c r="T411"/>
  <c r="V411"/>
  <c r="X411"/>
  <c r="Z411"/>
  <c r="AB411"/>
  <c r="AD411"/>
  <c r="AF411"/>
  <c r="AH411"/>
  <c r="AJ411"/>
  <c r="AL411"/>
  <c r="AN411"/>
  <c r="AP411"/>
  <c r="AR411"/>
  <c r="AT411"/>
  <c r="AV411"/>
  <c r="AX411"/>
  <c r="AZ411"/>
  <c r="F420"/>
  <c r="H420"/>
  <c r="J420"/>
  <c r="L420"/>
  <c r="N420"/>
  <c r="R420"/>
  <c r="T420"/>
  <c r="V420"/>
  <c r="X420"/>
  <c r="Z420"/>
  <c r="AB420"/>
  <c r="AE420"/>
  <c r="AG420"/>
  <c r="AI420"/>
  <c r="AK420"/>
  <c r="AM420"/>
  <c r="AO420"/>
  <c r="AQ420"/>
  <c r="AS420"/>
  <c r="AU420"/>
  <c r="AW420"/>
  <c r="AY420"/>
  <c r="BA420"/>
  <c r="I419"/>
  <c r="K419"/>
  <c r="M419"/>
  <c r="Q419"/>
  <c r="S419"/>
  <c r="U419"/>
  <c r="W419"/>
  <c r="Y419"/>
  <c r="AA419"/>
  <c r="AC419"/>
  <c r="AE419"/>
  <c r="AG419"/>
  <c r="AI419"/>
  <c r="AK419"/>
  <c r="AM419"/>
  <c r="AO419"/>
  <c r="AQ419"/>
  <c r="AS419"/>
  <c r="AU419"/>
  <c r="AW419"/>
  <c r="AY419"/>
  <c r="BA419"/>
  <c r="F419"/>
  <c r="H419"/>
  <c r="J419"/>
  <c r="L419"/>
  <c r="P429"/>
  <c r="D439"/>
  <c r="BA411"/>
  <c r="AY411"/>
  <c r="AW411"/>
  <c r="AU411"/>
  <c r="AS411"/>
  <c r="AQ411"/>
  <c r="AO411"/>
  <c r="AM411"/>
  <c r="AK411"/>
  <c r="AI411"/>
  <c r="AG411"/>
  <c r="AE411"/>
  <c r="AC411"/>
  <c r="AA411"/>
  <c r="Y411"/>
  <c r="W411"/>
  <c r="U411"/>
  <c r="S411"/>
  <c r="Q411"/>
  <c r="O411"/>
  <c r="M411"/>
  <c r="K411"/>
  <c r="I411"/>
  <c r="G411"/>
  <c r="E411"/>
  <c r="G418"/>
  <c r="G419" s="1"/>
  <c r="T418"/>
  <c r="T419" s="1"/>
  <c r="R418"/>
  <c r="R419" s="1"/>
  <c r="P418"/>
  <c r="P440" s="1"/>
  <c r="N418"/>
  <c r="N419" s="1"/>
  <c r="AZ418"/>
  <c r="AZ419" s="1"/>
  <c r="AX418"/>
  <c r="AX419" s="1"/>
  <c r="AV418"/>
  <c r="AV419" s="1"/>
  <c r="AT418"/>
  <c r="AT419" s="1"/>
  <c r="AR418"/>
  <c r="AR419" s="1"/>
  <c r="AP418"/>
  <c r="AP419" s="1"/>
  <c r="AN418"/>
  <c r="AN419" s="1"/>
  <c r="AL418"/>
  <c r="AL419" s="1"/>
  <c r="AJ418"/>
  <c r="AJ419" s="1"/>
  <c r="AH418"/>
  <c r="AH419" s="1"/>
  <c r="AF418"/>
  <c r="AF419" s="1"/>
  <c r="AD418"/>
  <c r="AD419" s="1"/>
  <c r="AB418"/>
  <c r="AB419" s="1"/>
  <c r="Z418"/>
  <c r="Z419" s="1"/>
  <c r="X418"/>
  <c r="X419" s="1"/>
  <c r="V418"/>
  <c r="V419" s="1"/>
  <c r="F438"/>
  <c r="J438"/>
  <c r="N438"/>
  <c r="T438"/>
  <c r="X438"/>
  <c r="AB438"/>
  <c r="AF438"/>
  <c r="AJ438"/>
  <c r="AN438"/>
  <c r="AR438"/>
  <c r="AV438"/>
  <c r="AZ438"/>
  <c r="G437"/>
  <c r="K437"/>
  <c r="Q437"/>
  <c r="U437"/>
  <c r="Y437"/>
  <c r="AC437"/>
  <c r="AG437"/>
  <c r="AK437"/>
  <c r="AO437"/>
  <c r="AS437"/>
  <c r="AW437"/>
  <c r="BA437"/>
  <c r="BB404"/>
  <c r="BB406"/>
  <c r="BB407"/>
  <c r="BB410"/>
  <c r="D397"/>
  <c r="BB392"/>
  <c r="F436"/>
  <c r="F397"/>
  <c r="H436"/>
  <c r="H397"/>
  <c r="J436"/>
  <c r="J397"/>
  <c r="L436"/>
  <c r="L397"/>
  <c r="N436"/>
  <c r="N397"/>
  <c r="R436"/>
  <c r="R397"/>
  <c r="T436"/>
  <c r="T397"/>
  <c r="V436"/>
  <c r="V397"/>
  <c r="X436"/>
  <c r="X397"/>
  <c r="Z436"/>
  <c r="Z397"/>
  <c r="AB436"/>
  <c r="AB397"/>
  <c r="AD436"/>
  <c r="AD397"/>
  <c r="AF436"/>
  <c r="AF397"/>
  <c r="AH436"/>
  <c r="AH397"/>
  <c r="AJ436"/>
  <c r="AJ397"/>
  <c r="AL436"/>
  <c r="AL397"/>
  <c r="AN436"/>
  <c r="AN397"/>
  <c r="AP436"/>
  <c r="AP397"/>
  <c r="AR436"/>
  <c r="AR397"/>
  <c r="AT436"/>
  <c r="AT397"/>
  <c r="AV436"/>
  <c r="AV397"/>
  <c r="AX436"/>
  <c r="AX397"/>
  <c r="AZ436"/>
  <c r="AZ397"/>
  <c r="D436"/>
  <c r="D438"/>
  <c r="BB414"/>
  <c r="D440"/>
  <c r="O429"/>
  <c r="E438"/>
  <c r="G438"/>
  <c r="I438"/>
  <c r="K438"/>
  <c r="M438"/>
  <c r="Q438"/>
  <c r="S438"/>
  <c r="U438"/>
  <c r="W438"/>
  <c r="Y438"/>
  <c r="AA438"/>
  <c r="F440"/>
  <c r="H440"/>
  <c r="J440"/>
  <c r="L440"/>
  <c r="E435"/>
  <c r="G435"/>
  <c r="I435"/>
  <c r="K435"/>
  <c r="M435"/>
  <c r="Q435"/>
  <c r="S435"/>
  <c r="U435"/>
  <c r="W435"/>
  <c r="Y435"/>
  <c r="AA435"/>
  <c r="AC435"/>
  <c r="AE435"/>
  <c r="AG435"/>
  <c r="AI435"/>
  <c r="AK435"/>
  <c r="AM435"/>
  <c r="AO435"/>
  <c r="AQ435"/>
  <c r="AS435"/>
  <c r="AU435"/>
  <c r="AW435"/>
  <c r="AY435"/>
  <c r="BA435"/>
  <c r="E439"/>
  <c r="G439"/>
  <c r="I439"/>
  <c r="K439"/>
  <c r="M439"/>
  <c r="Q439"/>
  <c r="S439"/>
  <c r="U439"/>
  <c r="W439"/>
  <c r="Y439"/>
  <c r="AA439"/>
  <c r="AC439"/>
  <c r="AE439"/>
  <c r="AG439"/>
  <c r="AI439"/>
  <c r="AK439"/>
  <c r="AM439"/>
  <c r="AO439"/>
  <c r="AQ439"/>
  <c r="AS439"/>
  <c r="AU439"/>
  <c r="AW439"/>
  <c r="AY439"/>
  <c r="BA439"/>
  <c r="AC438"/>
  <c r="AE438"/>
  <c r="AG438"/>
  <c r="AI438"/>
  <c r="AK438"/>
  <c r="AM438"/>
  <c r="AO438"/>
  <c r="AQ438"/>
  <c r="AS438"/>
  <c r="AU438"/>
  <c r="AW438"/>
  <c r="AY438"/>
  <c r="BA438"/>
  <c r="F437"/>
  <c r="H437"/>
  <c r="J437"/>
  <c r="L437"/>
  <c r="N437"/>
  <c r="R437"/>
  <c r="T437"/>
  <c r="V437"/>
  <c r="X437"/>
  <c r="Z437"/>
  <c r="AB437"/>
  <c r="AD437"/>
  <c r="AF437"/>
  <c r="AH437"/>
  <c r="AJ437"/>
  <c r="AL437"/>
  <c r="AN437"/>
  <c r="AP437"/>
  <c r="AR437"/>
  <c r="AT437"/>
  <c r="AV437"/>
  <c r="AX437"/>
  <c r="AZ437"/>
  <c r="BA398"/>
  <c r="AY398"/>
  <c r="AW398"/>
  <c r="AU398"/>
  <c r="AS398"/>
  <c r="AQ398"/>
  <c r="AO398"/>
  <c r="AM398"/>
  <c r="AK398"/>
  <c r="AI398"/>
  <c r="AG398"/>
  <c r="AE398"/>
  <c r="AC398"/>
  <c r="AA398"/>
  <c r="Y398"/>
  <c r="W398"/>
  <c r="U398"/>
  <c r="S398"/>
  <c r="Q398"/>
  <c r="M398"/>
  <c r="K398"/>
  <c r="I398"/>
  <c r="G398"/>
  <c r="E398"/>
  <c r="E436"/>
  <c r="G436"/>
  <c r="I436"/>
  <c r="K436"/>
  <c r="M436"/>
  <c r="Q436"/>
  <c r="S436"/>
  <c r="U436"/>
  <c r="W436"/>
  <c r="Y436"/>
  <c r="AA436"/>
  <c r="AC436"/>
  <c r="AE436"/>
  <c r="AG436"/>
  <c r="AI436"/>
  <c r="AK436"/>
  <c r="AM436"/>
  <c r="AO436"/>
  <c r="AQ436"/>
  <c r="AS436"/>
  <c r="AU436"/>
  <c r="AW436"/>
  <c r="AY436"/>
  <c r="BA436"/>
  <c r="E440"/>
  <c r="I440"/>
  <c r="K440"/>
  <c r="M440"/>
  <c r="Q440"/>
  <c r="S440"/>
  <c r="U440"/>
  <c r="W440"/>
  <c r="Y440"/>
  <c r="AA440"/>
  <c r="AC440"/>
  <c r="AE440"/>
  <c r="AG440"/>
  <c r="AI440"/>
  <c r="AK440"/>
  <c r="AM440"/>
  <c r="AO440"/>
  <c r="AQ440"/>
  <c r="AS440"/>
  <c r="AU440"/>
  <c r="AW440"/>
  <c r="AY440"/>
  <c r="BA440"/>
  <c r="F435"/>
  <c r="H435"/>
  <c r="J435"/>
  <c r="L435"/>
  <c r="N435"/>
  <c r="R435"/>
  <c r="T435"/>
  <c r="V435"/>
  <c r="X435"/>
  <c r="Z435"/>
  <c r="AB435"/>
  <c r="AD435"/>
  <c r="AF435"/>
  <c r="AH435"/>
  <c r="AJ435"/>
  <c r="AL435"/>
  <c r="AN435"/>
  <c r="AP435"/>
  <c r="AR435"/>
  <c r="AT435"/>
  <c r="AV435"/>
  <c r="AX435"/>
  <c r="AZ435"/>
  <c r="F439"/>
  <c r="H439"/>
  <c r="J439"/>
  <c r="L439"/>
  <c r="N439"/>
  <c r="R439"/>
  <c r="T439"/>
  <c r="V439"/>
  <c r="X439"/>
  <c r="Z439"/>
  <c r="AB439"/>
  <c r="AD439"/>
  <c r="AF439"/>
  <c r="AH439"/>
  <c r="AJ439"/>
  <c r="AL439"/>
  <c r="AN439"/>
  <c r="AP439"/>
  <c r="AR439"/>
  <c r="AT439"/>
  <c r="AV439"/>
  <c r="AX439"/>
  <c r="AZ439"/>
  <c r="BA397"/>
  <c r="AY397"/>
  <c r="AW397"/>
  <c r="AU397"/>
  <c r="AS397"/>
  <c r="AQ397"/>
  <c r="AO397"/>
  <c r="AM397"/>
  <c r="AK397"/>
  <c r="AI397"/>
  <c r="AG397"/>
  <c r="AE397"/>
  <c r="AC397"/>
  <c r="AA397"/>
  <c r="Y397"/>
  <c r="W397"/>
  <c r="U397"/>
  <c r="S397"/>
  <c r="Q397"/>
  <c r="M397"/>
  <c r="K397"/>
  <c r="I397"/>
  <c r="G397"/>
  <c r="E397"/>
  <c r="AZ398"/>
  <c r="AX398"/>
  <c r="AV398"/>
  <c r="AT398"/>
  <c r="AR398"/>
  <c r="AP398"/>
  <c r="AN398"/>
  <c r="AL398"/>
  <c r="AJ398"/>
  <c r="AH398"/>
  <c r="AF398"/>
  <c r="AD398"/>
  <c r="AB398"/>
  <c r="Z398"/>
  <c r="X398"/>
  <c r="V398"/>
  <c r="T398"/>
  <c r="R398"/>
  <c r="N398"/>
  <c r="L398"/>
  <c r="J398"/>
  <c r="H398"/>
  <c r="F398"/>
  <c r="O420"/>
  <c r="BB416"/>
  <c r="O419"/>
  <c r="P436"/>
  <c r="P438"/>
  <c r="BB417"/>
  <c r="BB415"/>
  <c r="BB413"/>
  <c r="P420"/>
  <c r="E432"/>
  <c r="E430" s="1"/>
  <c r="D398"/>
  <c r="D420"/>
  <c r="D435"/>
  <c r="D419"/>
  <c r="D402" s="1"/>
  <c r="D429"/>
  <c r="D432"/>
  <c r="D430" s="1"/>
  <c r="D411"/>
  <c r="BB275"/>
  <c r="BB146"/>
  <c r="BB144"/>
  <c r="AU412" l="1"/>
  <c r="AE412"/>
  <c r="O412"/>
  <c r="S412"/>
  <c r="AY412"/>
  <c r="AI412"/>
  <c r="AQ412"/>
  <c r="D433"/>
  <c r="D427"/>
  <c r="D434" s="1"/>
  <c r="O427"/>
  <c r="P427"/>
  <c r="W412"/>
  <c r="AM412"/>
  <c r="T412"/>
  <c r="F412"/>
  <c r="AL412"/>
  <c r="E412"/>
  <c r="Z412"/>
  <c r="AV412"/>
  <c r="AF412"/>
  <c r="X412"/>
  <c r="R412"/>
  <c r="AP412"/>
  <c r="I412"/>
  <c r="AZ412"/>
  <c r="AJ412"/>
  <c r="L412"/>
  <c r="H412"/>
  <c r="AT412"/>
  <c r="AD412"/>
  <c r="J412"/>
  <c r="AN412"/>
  <c r="G412"/>
  <c r="P412"/>
  <c r="AX412"/>
  <c r="AH412"/>
  <c r="N412"/>
  <c r="V412"/>
  <c r="AR412"/>
  <c r="AB412"/>
  <c r="K412"/>
  <c r="BB405"/>
  <c r="D405"/>
  <c r="D412" s="1"/>
  <c r="P442"/>
  <c r="BB403"/>
  <c r="BB402" s="1"/>
  <c r="O442"/>
  <c r="O441"/>
  <c r="P419"/>
  <c r="BB419" s="1"/>
  <c r="AP440"/>
  <c r="AP441" s="1"/>
  <c r="G440"/>
  <c r="G441" s="1"/>
  <c r="AL440"/>
  <c r="AL441" s="1"/>
  <c r="V440"/>
  <c r="V441" s="1"/>
  <c r="AX440"/>
  <c r="AX441" s="1"/>
  <c r="Z440"/>
  <c r="Z441" s="1"/>
  <c r="AH440"/>
  <c r="AH441" s="1"/>
  <c r="R440"/>
  <c r="R441" s="1"/>
  <c r="AT440"/>
  <c r="AT441" s="1"/>
  <c r="AD440"/>
  <c r="AD441" s="1"/>
  <c r="N440"/>
  <c r="N441" s="1"/>
  <c r="BB418"/>
  <c r="BB398"/>
  <c r="D442"/>
  <c r="BB439"/>
  <c r="BB437"/>
  <c r="AZ440"/>
  <c r="AZ441" s="1"/>
  <c r="AV440"/>
  <c r="AV441" s="1"/>
  <c r="AR440"/>
  <c r="AR441" s="1"/>
  <c r="AN440"/>
  <c r="AN441" s="1"/>
  <c r="AJ440"/>
  <c r="AJ441" s="1"/>
  <c r="AF440"/>
  <c r="AF441" s="1"/>
  <c r="AB440"/>
  <c r="AB441" s="1"/>
  <c r="X440"/>
  <c r="T440"/>
  <c r="T441" s="1"/>
  <c r="BB426"/>
  <c r="BC424" s="1"/>
  <c r="BB438"/>
  <c r="AZ442"/>
  <c r="AV442"/>
  <c r="AR442"/>
  <c r="AN442"/>
  <c r="AJ442"/>
  <c r="AF442"/>
  <c r="AB442"/>
  <c r="X442"/>
  <c r="T442"/>
  <c r="N442"/>
  <c r="J442"/>
  <c r="F442"/>
  <c r="BB411"/>
  <c r="BB420"/>
  <c r="AX442"/>
  <c r="AT442"/>
  <c r="AP442"/>
  <c r="AL442"/>
  <c r="AH442"/>
  <c r="AD442"/>
  <c r="Z442"/>
  <c r="V442"/>
  <c r="R442"/>
  <c r="L442"/>
  <c r="H442"/>
  <c r="BA441"/>
  <c r="AW441"/>
  <c r="AS441"/>
  <c r="AO441"/>
  <c r="AK441"/>
  <c r="AG441"/>
  <c r="AC441"/>
  <c r="Y441"/>
  <c r="U441"/>
  <c r="Q441"/>
  <c r="K441"/>
  <c r="AY442"/>
  <c r="AU442"/>
  <c r="AQ442"/>
  <c r="AM442"/>
  <c r="AI442"/>
  <c r="AE442"/>
  <c r="AA442"/>
  <c r="W442"/>
  <c r="S442"/>
  <c r="M442"/>
  <c r="I442"/>
  <c r="E442"/>
  <c r="D441"/>
  <c r="BB435"/>
  <c r="AY441"/>
  <c r="AU441"/>
  <c r="AQ441"/>
  <c r="AM441"/>
  <c r="AI441"/>
  <c r="AE441"/>
  <c r="AA441"/>
  <c r="W441"/>
  <c r="S441"/>
  <c r="M441"/>
  <c r="I441"/>
  <c r="E441"/>
  <c r="BA442"/>
  <c r="AW442"/>
  <c r="AS442"/>
  <c r="AO442"/>
  <c r="AK442"/>
  <c r="AG442"/>
  <c r="AC442"/>
  <c r="Y442"/>
  <c r="U442"/>
  <c r="Q442"/>
  <c r="K442"/>
  <c r="G442"/>
  <c r="L441"/>
  <c r="J441"/>
  <c r="H441"/>
  <c r="F441"/>
  <c r="BB397"/>
  <c r="BB408"/>
  <c r="BB436"/>
  <c r="P441"/>
  <c r="G432"/>
  <c r="G430" s="1"/>
  <c r="BB77"/>
  <c r="BB69"/>
  <c r="BB298"/>
  <c r="BB126"/>
  <c r="BB15"/>
  <c r="BB138"/>
  <c r="BB124"/>
  <c r="BB14"/>
  <c r="BB90"/>
  <c r="BB92"/>
  <c r="BB198"/>
  <c r="BB48"/>
  <c r="BB160"/>
  <c r="AE380"/>
  <c r="AF380"/>
  <c r="AG380"/>
  <c r="AH380"/>
  <c r="AI380"/>
  <c r="AJ380"/>
  <c r="AK380"/>
  <c r="AL380"/>
  <c r="AM380"/>
  <c r="AN380"/>
  <c r="AO380"/>
  <c r="AP380"/>
  <c r="AQ380"/>
  <c r="AR380"/>
  <c r="AS380"/>
  <c r="AT380"/>
  <c r="AU380"/>
  <c r="AV380"/>
  <c r="AW380"/>
  <c r="AX380"/>
  <c r="AY380"/>
  <c r="AZ380"/>
  <c r="BA380"/>
  <c r="AD380"/>
  <c r="BB440" l="1"/>
  <c r="BB412"/>
  <c r="X441"/>
  <c r="BB441" s="1"/>
  <c r="BB442"/>
  <c r="H432"/>
  <c r="H430" s="1"/>
  <c r="BB80"/>
  <c r="BB43"/>
  <c r="BB189"/>
  <c r="BB270"/>
  <c r="BB17"/>
  <c r="AF244"/>
  <c r="AG244"/>
  <c r="AH244"/>
  <c r="AI244"/>
  <c r="AJ244"/>
  <c r="AK244"/>
  <c r="AL244"/>
  <c r="AM244"/>
  <c r="AN244"/>
  <c r="AO244"/>
  <c r="AP244"/>
  <c r="AQ244"/>
  <c r="AR244"/>
  <c r="AS244"/>
  <c r="AT244"/>
  <c r="AU244"/>
  <c r="AV244"/>
  <c r="AW244"/>
  <c r="AX244"/>
  <c r="AY244"/>
  <c r="AZ244"/>
  <c r="BA244"/>
  <c r="AE244"/>
  <c r="I432" l="1"/>
  <c r="I430" s="1"/>
  <c r="BB233"/>
  <c r="AJ84"/>
  <c r="BB315"/>
  <c r="BB29"/>
  <c r="BB341"/>
  <c r="BB209"/>
  <c r="BB65"/>
  <c r="AF237"/>
  <c r="BB245"/>
  <c r="BB255"/>
  <c r="BB314"/>
  <c r="BB224"/>
  <c r="J432" l="1"/>
  <c r="J430" s="1"/>
  <c r="K432" l="1"/>
  <c r="K430" s="1"/>
  <c r="L432" l="1"/>
  <c r="L430" s="1"/>
  <c r="M432" l="1"/>
  <c r="M430" s="1"/>
  <c r="N432" l="1"/>
  <c r="N430" s="1"/>
  <c r="O432" l="1"/>
  <c r="BB197"/>
  <c r="O430" l="1"/>
  <c r="O434" s="1"/>
  <c r="O433"/>
  <c r="P432"/>
  <c r="BB59"/>
  <c r="BB70"/>
  <c r="X229"/>
  <c r="P430" l="1"/>
  <c r="P434" s="1"/>
  <c r="P433"/>
  <c r="O444"/>
  <c r="Q432"/>
  <c r="Q430" s="1"/>
  <c r="BB264"/>
  <c r="BB72"/>
  <c r="P444" l="1"/>
  <c r="R432"/>
  <c r="R430" s="1"/>
  <c r="S432" l="1"/>
  <c r="S430" s="1"/>
  <c r="T432" l="1"/>
  <c r="T430" s="1"/>
  <c r="BB5"/>
  <c r="BB122"/>
  <c r="U432" l="1"/>
  <c r="U430" s="1"/>
  <c r="BB166"/>
  <c r="V432" l="1"/>
  <c r="V430" s="1"/>
  <c r="BB306"/>
  <c r="W432" l="1"/>
  <c r="W430" s="1"/>
  <c r="BB263"/>
  <c r="BB186"/>
  <c r="X432" l="1"/>
  <c r="X430" s="1"/>
  <c r="Y432" l="1"/>
  <c r="Y430" s="1"/>
  <c r="Z432" l="1"/>
  <c r="Z430" s="1"/>
  <c r="AA432" l="1"/>
  <c r="AA430" s="1"/>
  <c r="AB432" l="1"/>
  <c r="AB430" s="1"/>
  <c r="AC432" l="1"/>
  <c r="AC430" s="1"/>
  <c r="AD432" l="1"/>
  <c r="AD430" s="1"/>
  <c r="R320"/>
  <c r="Q320"/>
  <c r="R237"/>
  <c r="Q237"/>
  <c r="R244"/>
  <c r="Q244"/>
  <c r="R176"/>
  <c r="Q176"/>
  <c r="R269"/>
  <c r="Q269"/>
  <c r="R98"/>
  <c r="Q98"/>
  <c r="R229"/>
  <c r="Q229"/>
  <c r="R208"/>
  <c r="Q208"/>
  <c r="R199"/>
  <c r="Q199"/>
  <c r="R181"/>
  <c r="Q181"/>
  <c r="R380"/>
  <c r="Q380"/>
  <c r="R163"/>
  <c r="Q163"/>
  <c r="R114"/>
  <c r="Q114"/>
  <c r="R105"/>
  <c r="Q105"/>
  <c r="R117"/>
  <c r="Q117"/>
  <c r="R84"/>
  <c r="Q84"/>
  <c r="AE432" l="1"/>
  <c r="AE430" s="1"/>
  <c r="AF432" l="1"/>
  <c r="AF430" s="1"/>
  <c r="AG432" l="1"/>
  <c r="AG430" s="1"/>
  <c r="AH432" l="1"/>
  <c r="AH430" s="1"/>
  <c r="BA208"/>
  <c r="AZ208"/>
  <c r="AY208"/>
  <c r="AX208"/>
  <c r="AW208"/>
  <c r="AV208"/>
  <c r="AU208"/>
  <c r="AT208"/>
  <c r="AS208"/>
  <c r="AR208"/>
  <c r="AQ208"/>
  <c r="AP208"/>
  <c r="AO208"/>
  <c r="AN208"/>
  <c r="AM208"/>
  <c r="AL208"/>
  <c r="AK208"/>
  <c r="AJ208"/>
  <c r="AI208"/>
  <c r="AH208"/>
  <c r="AG208"/>
  <c r="AF208"/>
  <c r="AE208"/>
  <c r="AD208"/>
  <c r="AC208"/>
  <c r="AB208"/>
  <c r="AA208"/>
  <c r="Z208"/>
  <c r="Y208"/>
  <c r="X208"/>
  <c r="W208"/>
  <c r="V208"/>
  <c r="U208"/>
  <c r="T208"/>
  <c r="S208"/>
  <c r="N208"/>
  <c r="M208"/>
  <c r="L208"/>
  <c r="K208"/>
  <c r="J208"/>
  <c r="I208"/>
  <c r="H208"/>
  <c r="G208"/>
  <c r="F208"/>
  <c r="E208"/>
  <c r="D208"/>
  <c r="BB54"/>
  <c r="BB265"/>
  <c r="BB232"/>
  <c r="AI432" l="1"/>
  <c r="AI430" s="1"/>
  <c r="BB252"/>
  <c r="AJ432" l="1"/>
  <c r="AJ430" s="1"/>
  <c r="AK432" l="1"/>
  <c r="AK430" s="1"/>
  <c r="BB35"/>
  <c r="AL432" l="1"/>
  <c r="AL430" s="1"/>
  <c r="BB21"/>
  <c r="AM432" l="1"/>
  <c r="AM430" s="1"/>
  <c r="BB45"/>
  <c r="BB231"/>
  <c r="BB34"/>
  <c r="BB85"/>
  <c r="BB293"/>
  <c r="AN432" l="1"/>
  <c r="AN430" s="1"/>
  <c r="AO432" l="1"/>
  <c r="AO430" s="1"/>
  <c r="AP432" l="1"/>
  <c r="AP430" s="1"/>
  <c r="AQ432" l="1"/>
  <c r="AQ430" s="1"/>
  <c r="AZ199"/>
  <c r="AY199"/>
  <c r="AX199"/>
  <c r="AW199"/>
  <c r="AV199"/>
  <c r="AU199"/>
  <c r="AT199"/>
  <c r="AS199"/>
  <c r="AR199"/>
  <c r="AQ199"/>
  <c r="AP199"/>
  <c r="AO199"/>
  <c r="AN199"/>
  <c r="AM199"/>
  <c r="AL199"/>
  <c r="AK199"/>
  <c r="AJ199"/>
  <c r="AI199"/>
  <c r="AH199"/>
  <c r="AG199"/>
  <c r="AF199"/>
  <c r="AE199"/>
  <c r="AD199"/>
  <c r="AC199"/>
  <c r="AB199"/>
  <c r="AA199"/>
  <c r="Z199"/>
  <c r="Y199"/>
  <c r="X199"/>
  <c r="W199"/>
  <c r="V199"/>
  <c r="U199"/>
  <c r="T199"/>
  <c r="S199"/>
  <c r="N199"/>
  <c r="M199"/>
  <c r="L199"/>
  <c r="K199"/>
  <c r="J199"/>
  <c r="I199"/>
  <c r="H199"/>
  <c r="G199"/>
  <c r="F199"/>
  <c r="E199"/>
  <c r="D199"/>
  <c r="BA199"/>
  <c r="BB182"/>
  <c r="AR432" l="1"/>
  <c r="AR430" s="1"/>
  <c r="AS432" l="1"/>
  <c r="AS430" s="1"/>
  <c r="BB172"/>
  <c r="AT432" l="1"/>
  <c r="AT430" s="1"/>
  <c r="AU432" l="1"/>
  <c r="AU430" s="1"/>
  <c r="BB78"/>
  <c r="BB139"/>
  <c r="BB276"/>
  <c r="AV432" l="1"/>
  <c r="AV430" s="1"/>
  <c r="BB208"/>
  <c r="BA269"/>
  <c r="AZ269"/>
  <c r="AY269"/>
  <c r="AX269"/>
  <c r="AW269"/>
  <c r="AV269"/>
  <c r="AU269"/>
  <c r="AT269"/>
  <c r="AS269"/>
  <c r="AR269"/>
  <c r="AQ269"/>
  <c r="AP269"/>
  <c r="AO269"/>
  <c r="AN269"/>
  <c r="AM269"/>
  <c r="AL269"/>
  <c r="AK269"/>
  <c r="AJ269"/>
  <c r="AI269"/>
  <c r="AH269"/>
  <c r="AG269"/>
  <c r="AF269"/>
  <c r="AE269"/>
  <c r="AD269"/>
  <c r="AC269"/>
  <c r="AB269"/>
  <c r="AA269"/>
  <c r="Z269"/>
  <c r="Y269"/>
  <c r="X269"/>
  <c r="W269"/>
  <c r="V269"/>
  <c r="U269"/>
  <c r="T269"/>
  <c r="S269"/>
  <c r="N269"/>
  <c r="M269"/>
  <c r="L269"/>
  <c r="K269"/>
  <c r="J269"/>
  <c r="I269"/>
  <c r="H269"/>
  <c r="G269"/>
  <c r="F269"/>
  <c r="D269"/>
  <c r="BB296"/>
  <c r="AD244"/>
  <c r="AC244"/>
  <c r="AB244"/>
  <c r="AA244"/>
  <c r="Z244"/>
  <c r="Y244"/>
  <c r="X244"/>
  <c r="W244"/>
  <c r="V244"/>
  <c r="U244"/>
  <c r="T244"/>
  <c r="S244"/>
  <c r="N244"/>
  <c r="M244"/>
  <c r="L244"/>
  <c r="K244"/>
  <c r="J244"/>
  <c r="I244"/>
  <c r="H244"/>
  <c r="G244"/>
  <c r="F244"/>
  <c r="E244"/>
  <c r="D244"/>
  <c r="BB244" l="1"/>
  <c r="BB269"/>
  <c r="AW432"/>
  <c r="AW430" s="1"/>
  <c r="BB88"/>
  <c r="AX432" l="1"/>
  <c r="AX430" s="1"/>
  <c r="AY432" l="1"/>
  <c r="AY430" s="1"/>
  <c r="AZ432" l="1"/>
  <c r="AZ430" s="1"/>
  <c r="BA432" l="1"/>
  <c r="BA229"/>
  <c r="AZ229"/>
  <c r="AY229"/>
  <c r="AX229"/>
  <c r="AW229"/>
  <c r="AV229"/>
  <c r="AU229"/>
  <c r="AT229"/>
  <c r="AS229"/>
  <c r="AR229"/>
  <c r="AQ229"/>
  <c r="AP229"/>
  <c r="AO229"/>
  <c r="AN229"/>
  <c r="AM229"/>
  <c r="AL229"/>
  <c r="AK229"/>
  <c r="AJ229"/>
  <c r="AI229"/>
  <c r="AH229"/>
  <c r="AG229"/>
  <c r="AF229"/>
  <c r="AE229"/>
  <c r="AD229"/>
  <c r="AC229"/>
  <c r="AB229"/>
  <c r="AA229"/>
  <c r="Z229"/>
  <c r="Y229"/>
  <c r="W229"/>
  <c r="V229"/>
  <c r="U229"/>
  <c r="T229"/>
  <c r="S229"/>
  <c r="N229"/>
  <c r="M229"/>
  <c r="L229"/>
  <c r="K229"/>
  <c r="J229"/>
  <c r="I229"/>
  <c r="H229"/>
  <c r="G229"/>
  <c r="F229"/>
  <c r="E229"/>
  <c r="D229"/>
  <c r="BB120"/>
  <c r="BB191"/>
  <c r="BB37"/>
  <c r="BA320"/>
  <c r="AZ320"/>
  <c r="AY320"/>
  <c r="AX320"/>
  <c r="AW320"/>
  <c r="AV320"/>
  <c r="AU320"/>
  <c r="AT320"/>
  <c r="AS320"/>
  <c r="AR320"/>
  <c r="AQ320"/>
  <c r="AP320"/>
  <c r="AO320"/>
  <c r="AN320"/>
  <c r="AM320"/>
  <c r="AL320"/>
  <c r="AK320"/>
  <c r="AJ320"/>
  <c r="AI320"/>
  <c r="AH320"/>
  <c r="AG320"/>
  <c r="AF320"/>
  <c r="AE320"/>
  <c r="AD320"/>
  <c r="AC320"/>
  <c r="AB320"/>
  <c r="AA320"/>
  <c r="Z320"/>
  <c r="Y320"/>
  <c r="X320"/>
  <c r="W320"/>
  <c r="V320"/>
  <c r="U320"/>
  <c r="T320"/>
  <c r="S320"/>
  <c r="N320"/>
  <c r="M320"/>
  <c r="L320"/>
  <c r="K320"/>
  <c r="J320"/>
  <c r="I320"/>
  <c r="H320"/>
  <c r="G320"/>
  <c r="F320"/>
  <c r="E320"/>
  <c r="BB319"/>
  <c r="BB318"/>
  <c r="BB317"/>
  <c r="BB316"/>
  <c r="BB313"/>
  <c r="BB311"/>
  <c r="BB310"/>
  <c r="BB309"/>
  <c r="BB307"/>
  <c r="BB304"/>
  <c r="BB303"/>
  <c r="BB302"/>
  <c r="BB301"/>
  <c r="BB300"/>
  <c r="BB299"/>
  <c r="BB297"/>
  <c r="BB250"/>
  <c r="BB295"/>
  <c r="BB30"/>
  <c r="BB292"/>
  <c r="BB291"/>
  <c r="BB290"/>
  <c r="BB289"/>
  <c r="BB287"/>
  <c r="BB294"/>
  <c r="BB285"/>
  <c r="BB283"/>
  <c r="D320"/>
  <c r="BB281"/>
  <c r="BB278"/>
  <c r="BB277"/>
  <c r="BB274"/>
  <c r="BB272"/>
  <c r="BB271"/>
  <c r="AZ237"/>
  <c r="AY237"/>
  <c r="AX237"/>
  <c r="AW237"/>
  <c r="AV237"/>
  <c r="AU237"/>
  <c r="AT237"/>
  <c r="AS237"/>
  <c r="AR237"/>
  <c r="AQ237"/>
  <c r="AP237"/>
  <c r="AO237"/>
  <c r="AN237"/>
  <c r="AM237"/>
  <c r="AL237"/>
  <c r="AK237"/>
  <c r="AJ237"/>
  <c r="AI237"/>
  <c r="AH237"/>
  <c r="AG237"/>
  <c r="AE237"/>
  <c r="AD237"/>
  <c r="AC237"/>
  <c r="AB237"/>
  <c r="AA237"/>
  <c r="Z237"/>
  <c r="Y237"/>
  <c r="X237"/>
  <c r="W237"/>
  <c r="V237"/>
  <c r="U237"/>
  <c r="T237"/>
  <c r="S237"/>
  <c r="N237"/>
  <c r="M237"/>
  <c r="L237"/>
  <c r="K237"/>
  <c r="J237"/>
  <c r="I237"/>
  <c r="H237"/>
  <c r="G237"/>
  <c r="F237"/>
  <c r="E237"/>
  <c r="D237"/>
  <c r="BA237"/>
  <c r="BB236"/>
  <c r="BB235"/>
  <c r="BB230"/>
  <c r="BB242"/>
  <c r="BB241"/>
  <c r="BB239"/>
  <c r="BB238"/>
  <c r="BB165"/>
  <c r="BB164"/>
  <c r="BB308"/>
  <c r="BB171"/>
  <c r="BB170"/>
  <c r="BB169"/>
  <c r="BB168"/>
  <c r="BA176"/>
  <c r="AZ176"/>
  <c r="AY176"/>
  <c r="AX176"/>
  <c r="AW176"/>
  <c r="AV176"/>
  <c r="AU176"/>
  <c r="AT176"/>
  <c r="AS176"/>
  <c r="AR176"/>
  <c r="AQ176"/>
  <c r="AP176"/>
  <c r="AO176"/>
  <c r="AN176"/>
  <c r="AM176"/>
  <c r="AL176"/>
  <c r="AK176"/>
  <c r="AJ176"/>
  <c r="AI176"/>
  <c r="AH176"/>
  <c r="AG176"/>
  <c r="AF176"/>
  <c r="AE176"/>
  <c r="AD176"/>
  <c r="AC176"/>
  <c r="AB176"/>
  <c r="AA176"/>
  <c r="Z176"/>
  <c r="Y176"/>
  <c r="X176"/>
  <c r="W176"/>
  <c r="V176"/>
  <c r="U176"/>
  <c r="T176"/>
  <c r="S176"/>
  <c r="N176"/>
  <c r="M176"/>
  <c r="L176"/>
  <c r="K176"/>
  <c r="J176"/>
  <c r="I176"/>
  <c r="H176"/>
  <c r="G176"/>
  <c r="F176"/>
  <c r="E176"/>
  <c r="D176"/>
  <c r="BB175"/>
  <c r="BB174"/>
  <c r="BB243"/>
  <c r="BB268"/>
  <c r="BB267"/>
  <c r="BB266"/>
  <c r="BB262"/>
  <c r="BB261"/>
  <c r="BB259"/>
  <c r="BB258"/>
  <c r="BA98"/>
  <c r="AZ98"/>
  <c r="AY98"/>
  <c r="AX98"/>
  <c r="AW98"/>
  <c r="AV98"/>
  <c r="AU98"/>
  <c r="AT98"/>
  <c r="AS98"/>
  <c r="AR98"/>
  <c r="AQ98"/>
  <c r="AP98"/>
  <c r="AO98"/>
  <c r="AN98"/>
  <c r="AM98"/>
  <c r="AL98"/>
  <c r="AK98"/>
  <c r="AJ98"/>
  <c r="AI98"/>
  <c r="AH98"/>
  <c r="AG98"/>
  <c r="AF98"/>
  <c r="AE98"/>
  <c r="AD98"/>
  <c r="AC98"/>
  <c r="AB98"/>
  <c r="AA98"/>
  <c r="Z98"/>
  <c r="Y98"/>
  <c r="X98"/>
  <c r="W98"/>
  <c r="V98"/>
  <c r="U98"/>
  <c r="T98"/>
  <c r="S98"/>
  <c r="N98"/>
  <c r="M98"/>
  <c r="L98"/>
  <c r="K98"/>
  <c r="J98"/>
  <c r="I98"/>
  <c r="H98"/>
  <c r="G98"/>
  <c r="F98"/>
  <c r="E98"/>
  <c r="D98"/>
  <c r="BB97"/>
  <c r="BB96"/>
  <c r="BB147"/>
  <c r="BB93"/>
  <c r="BB89"/>
  <c r="BB86"/>
  <c r="BB118"/>
  <c r="BB256"/>
  <c r="BB254"/>
  <c r="BB253"/>
  <c r="BB251"/>
  <c r="BB249"/>
  <c r="BB248"/>
  <c r="BB247"/>
  <c r="BB246"/>
  <c r="BB214"/>
  <c r="BB213"/>
  <c r="BB212"/>
  <c r="BB211"/>
  <c r="BB210"/>
  <c r="BB228"/>
  <c r="BB227"/>
  <c r="BB226"/>
  <c r="BB225"/>
  <c r="BB223"/>
  <c r="BB222"/>
  <c r="BB221"/>
  <c r="BB220"/>
  <c r="BB219"/>
  <c r="BB218"/>
  <c r="BB217"/>
  <c r="BB216"/>
  <c r="BB200"/>
  <c r="BB207"/>
  <c r="BB206"/>
  <c r="BB204"/>
  <c r="BB205"/>
  <c r="BB201"/>
  <c r="BB196"/>
  <c r="BB194"/>
  <c r="BB193"/>
  <c r="BB192"/>
  <c r="BB187"/>
  <c r="BB185"/>
  <c r="BB184"/>
  <c r="AZ181"/>
  <c r="AY181"/>
  <c r="AX181"/>
  <c r="AW181"/>
  <c r="AV181"/>
  <c r="AU181"/>
  <c r="AT181"/>
  <c r="AS181"/>
  <c r="AR181"/>
  <c r="AQ181"/>
  <c r="AP181"/>
  <c r="AO181"/>
  <c r="AN181"/>
  <c r="AM181"/>
  <c r="AL181"/>
  <c r="AK181"/>
  <c r="AJ181"/>
  <c r="AI181"/>
  <c r="AH181"/>
  <c r="AG181"/>
  <c r="AF181"/>
  <c r="AE181"/>
  <c r="AD181"/>
  <c r="AC181"/>
  <c r="AB181"/>
  <c r="AA181"/>
  <c r="Z181"/>
  <c r="Y181"/>
  <c r="X181"/>
  <c r="W181"/>
  <c r="V181"/>
  <c r="U181"/>
  <c r="T181"/>
  <c r="S181"/>
  <c r="N181"/>
  <c r="M181"/>
  <c r="L181"/>
  <c r="K181"/>
  <c r="J181"/>
  <c r="I181"/>
  <c r="H181"/>
  <c r="G181"/>
  <c r="F181"/>
  <c r="E181"/>
  <c r="D181"/>
  <c r="BA181"/>
  <c r="BB180"/>
  <c r="BB179"/>
  <c r="BB178"/>
  <c r="BB177"/>
  <c r="AC380"/>
  <c r="AB380"/>
  <c r="AA380"/>
  <c r="Z380"/>
  <c r="Y380"/>
  <c r="X380"/>
  <c r="W380"/>
  <c r="V380"/>
  <c r="U380"/>
  <c r="T380"/>
  <c r="S380"/>
  <c r="N380"/>
  <c r="M380"/>
  <c r="L380"/>
  <c r="K380"/>
  <c r="J380"/>
  <c r="I380"/>
  <c r="H380"/>
  <c r="G380"/>
  <c r="F380"/>
  <c r="E380"/>
  <c r="BB150"/>
  <c r="BB149"/>
  <c r="BB148"/>
  <c r="BB145"/>
  <c r="BB143"/>
  <c r="BB142"/>
  <c r="BB141"/>
  <c r="BB140"/>
  <c r="BB137"/>
  <c r="BB136"/>
  <c r="BB135"/>
  <c r="BB134"/>
  <c r="BB133"/>
  <c r="BB132"/>
  <c r="BB131"/>
  <c r="BB130"/>
  <c r="BB129"/>
  <c r="BB128"/>
  <c r="BB127"/>
  <c r="BB125"/>
  <c r="BB13"/>
  <c r="BB123"/>
  <c r="BB121"/>
  <c r="BB119"/>
  <c r="AZ163"/>
  <c r="AY163"/>
  <c r="AX163"/>
  <c r="AW163"/>
  <c r="AV163"/>
  <c r="AU163"/>
  <c r="AT163"/>
  <c r="AS163"/>
  <c r="AR163"/>
  <c r="AQ163"/>
  <c r="AP163"/>
  <c r="AO163"/>
  <c r="AN163"/>
  <c r="AM163"/>
  <c r="AL163"/>
  <c r="AK163"/>
  <c r="AJ163"/>
  <c r="AI163"/>
  <c r="AH163"/>
  <c r="AG163"/>
  <c r="AF163"/>
  <c r="AE163"/>
  <c r="AD163"/>
  <c r="AC163"/>
  <c r="AB163"/>
  <c r="AA163"/>
  <c r="Z163"/>
  <c r="Y163"/>
  <c r="X163"/>
  <c r="W163"/>
  <c r="V163"/>
  <c r="U163"/>
  <c r="T163"/>
  <c r="S163"/>
  <c r="N163"/>
  <c r="M163"/>
  <c r="L163"/>
  <c r="K163"/>
  <c r="J163"/>
  <c r="I163"/>
  <c r="H163"/>
  <c r="G163"/>
  <c r="F163"/>
  <c r="E163"/>
  <c r="D163"/>
  <c r="BA163"/>
  <c r="BB162"/>
  <c r="BB161"/>
  <c r="BB159"/>
  <c r="BB158"/>
  <c r="BB157"/>
  <c r="BB156"/>
  <c r="BB155"/>
  <c r="BB154"/>
  <c r="BB153"/>
  <c r="BB152"/>
  <c r="BB113"/>
  <c r="BB112"/>
  <c r="BB111"/>
  <c r="BB110"/>
  <c r="BB109"/>
  <c r="BB108"/>
  <c r="BB107"/>
  <c r="BB106"/>
  <c r="AZ114"/>
  <c r="AY114"/>
  <c r="AX114"/>
  <c r="AW114"/>
  <c r="AV114"/>
  <c r="AU114"/>
  <c r="AT114"/>
  <c r="AS114"/>
  <c r="AR114"/>
  <c r="AQ114"/>
  <c r="AP114"/>
  <c r="AO114"/>
  <c r="AN114"/>
  <c r="AM114"/>
  <c r="AL114"/>
  <c r="AK114"/>
  <c r="AJ114"/>
  <c r="AI114"/>
  <c r="AH114"/>
  <c r="AG114"/>
  <c r="AF114"/>
  <c r="AE114"/>
  <c r="AD114"/>
  <c r="AC114"/>
  <c r="AB114"/>
  <c r="AA114"/>
  <c r="Z114"/>
  <c r="Y114"/>
  <c r="X114"/>
  <c r="W114"/>
  <c r="V114"/>
  <c r="U114"/>
  <c r="T114"/>
  <c r="S114"/>
  <c r="N114"/>
  <c r="M114"/>
  <c r="L114"/>
  <c r="K114"/>
  <c r="J114"/>
  <c r="I114"/>
  <c r="H114"/>
  <c r="G114"/>
  <c r="F114"/>
  <c r="E114"/>
  <c r="D114"/>
  <c r="BA114"/>
  <c r="AZ105"/>
  <c r="AY105"/>
  <c r="AX105"/>
  <c r="AW105"/>
  <c r="AV105"/>
  <c r="AU105"/>
  <c r="AT105"/>
  <c r="AS105"/>
  <c r="AR105"/>
  <c r="AQ105"/>
  <c r="AP105"/>
  <c r="AO105"/>
  <c r="AN105"/>
  <c r="AM105"/>
  <c r="AL105"/>
  <c r="AK105"/>
  <c r="AJ105"/>
  <c r="AI105"/>
  <c r="AH105"/>
  <c r="AG105"/>
  <c r="AF105"/>
  <c r="AE105"/>
  <c r="AD105"/>
  <c r="AC105"/>
  <c r="AB105"/>
  <c r="AA105"/>
  <c r="Z105"/>
  <c r="Y105"/>
  <c r="X105"/>
  <c r="W105"/>
  <c r="V105"/>
  <c r="U105"/>
  <c r="T105"/>
  <c r="S105"/>
  <c r="N105"/>
  <c r="M105"/>
  <c r="L105"/>
  <c r="K105"/>
  <c r="J105"/>
  <c r="I105"/>
  <c r="H105"/>
  <c r="G105"/>
  <c r="F105"/>
  <c r="E105"/>
  <c r="D105"/>
  <c r="BA105"/>
  <c r="BB104"/>
  <c r="BB103"/>
  <c r="BB102"/>
  <c r="BB24"/>
  <c r="BB101"/>
  <c r="BB100"/>
  <c r="BB99"/>
  <c r="BA117"/>
  <c r="AZ117"/>
  <c r="AY117"/>
  <c r="AX117"/>
  <c r="AW117"/>
  <c r="AV117"/>
  <c r="AU117"/>
  <c r="AT117"/>
  <c r="AS117"/>
  <c r="AR117"/>
  <c r="AQ117"/>
  <c r="AP117"/>
  <c r="AO117"/>
  <c r="AN117"/>
  <c r="AM117"/>
  <c r="AL117"/>
  <c r="AK117"/>
  <c r="AJ117"/>
  <c r="AI117"/>
  <c r="AH117"/>
  <c r="AG117"/>
  <c r="AF117"/>
  <c r="AE117"/>
  <c r="AD117"/>
  <c r="AC117"/>
  <c r="AB117"/>
  <c r="AA117"/>
  <c r="Z117"/>
  <c r="Y117"/>
  <c r="X117"/>
  <c r="W117"/>
  <c r="V117"/>
  <c r="U117"/>
  <c r="T117"/>
  <c r="S117"/>
  <c r="N117"/>
  <c r="M117"/>
  <c r="L117"/>
  <c r="K117"/>
  <c r="J117"/>
  <c r="I117"/>
  <c r="H117"/>
  <c r="G117"/>
  <c r="F117"/>
  <c r="E117"/>
  <c r="D117"/>
  <c r="BB116"/>
  <c r="BB115"/>
  <c r="AI84"/>
  <c r="AH84"/>
  <c r="AG84"/>
  <c r="AF84"/>
  <c r="AE84"/>
  <c r="AD84"/>
  <c r="AC84"/>
  <c r="AB84"/>
  <c r="AA84"/>
  <c r="Z84"/>
  <c r="Y84"/>
  <c r="X84"/>
  <c r="W84"/>
  <c r="V84"/>
  <c r="U84"/>
  <c r="T84"/>
  <c r="S84"/>
  <c r="N84"/>
  <c r="M84"/>
  <c r="L84"/>
  <c r="K84"/>
  <c r="J84"/>
  <c r="I84"/>
  <c r="H84"/>
  <c r="G84"/>
  <c r="F84"/>
  <c r="E84"/>
  <c r="D84"/>
  <c r="BA84"/>
  <c r="AZ84"/>
  <c r="AY84"/>
  <c r="AX84"/>
  <c r="AW84"/>
  <c r="AV84"/>
  <c r="AU84"/>
  <c r="AT84"/>
  <c r="AS84"/>
  <c r="AR84"/>
  <c r="AQ84"/>
  <c r="AP84"/>
  <c r="AO84"/>
  <c r="AN84"/>
  <c r="AM84"/>
  <c r="AL84"/>
  <c r="AK84"/>
  <c r="BB83"/>
  <c r="BB82"/>
  <c r="BB81"/>
  <c r="BB79"/>
  <c r="BB76"/>
  <c r="BB75"/>
  <c r="BB74"/>
  <c r="BB320" l="1"/>
  <c r="BB176"/>
  <c r="BB237"/>
  <c r="BB432"/>
  <c r="BC430" s="1"/>
  <c r="BA430"/>
  <c r="BB386"/>
  <c r="D383"/>
  <c r="BB387"/>
  <c r="BB98"/>
  <c r="BB215"/>
  <c r="BB257"/>
  <c r="BB229"/>
  <c r="BB199"/>
  <c r="BB181"/>
  <c r="BB163"/>
  <c r="BB151"/>
  <c r="BB114"/>
  <c r="BB105"/>
  <c r="BB117"/>
  <c r="BB84"/>
  <c r="BB71" l="1"/>
  <c r="BB8"/>
  <c r="BB68"/>
  <c r="BB67"/>
  <c r="BB66"/>
  <c r="BB64"/>
  <c r="BB62"/>
  <c r="BB61"/>
  <c r="BB58"/>
  <c r="BB57"/>
  <c r="BB56"/>
  <c r="BB55"/>
  <c r="BB53"/>
  <c r="BB52"/>
  <c r="BB51"/>
  <c r="BB50"/>
  <c r="BB49"/>
  <c r="BB47"/>
  <c r="BB46"/>
  <c r="BB44"/>
  <c r="BB42"/>
  <c r="BB41"/>
  <c r="BB40"/>
  <c r="BB39"/>
  <c r="BB38"/>
  <c r="BB36"/>
  <c r="BB33"/>
  <c r="BB32"/>
  <c r="BB31"/>
  <c r="BB28"/>
  <c r="BB26"/>
  <c r="BB25"/>
  <c r="BB22"/>
  <c r="BB23"/>
  <c r="BB20"/>
  <c r="BB19"/>
  <c r="BB18"/>
  <c r="BB16"/>
  <c r="BB12"/>
  <c r="BB11"/>
  <c r="BB10"/>
  <c r="BB9"/>
  <c r="BB7"/>
  <c r="BB6"/>
  <c r="BB4"/>
  <c r="BB3"/>
  <c r="BB384" l="1"/>
  <c r="BB73"/>
  <c r="I173" l="1"/>
  <c r="Y173"/>
  <c r="J173"/>
  <c r="M173"/>
  <c r="T173"/>
  <c r="N173"/>
  <c r="X173"/>
  <c r="V173"/>
  <c r="AE173"/>
  <c r="L173"/>
  <c r="AR173"/>
  <c r="S173"/>
  <c r="AX173"/>
  <c r="AP173"/>
  <c r="K173"/>
  <c r="F173"/>
  <c r="R173"/>
  <c r="AC173"/>
  <c r="AY173"/>
  <c r="AG173"/>
  <c r="Q173"/>
  <c r="AW173"/>
  <c r="H173"/>
  <c r="AH173"/>
  <c r="AF173"/>
  <c r="AV173"/>
  <c r="BA173"/>
  <c r="AZ173"/>
  <c r="AK173"/>
  <c r="AD173"/>
  <c r="AS173"/>
  <c r="AA173"/>
  <c r="U173"/>
  <c r="AT173"/>
  <c r="AJ173"/>
  <c r="AM173"/>
  <c r="AU173"/>
  <c r="AN173"/>
  <c r="Z173"/>
  <c r="AQ173"/>
  <c r="G173"/>
  <c r="W173"/>
  <c r="AB173"/>
  <c r="AL173"/>
  <c r="AI173"/>
  <c r="AO173"/>
  <c r="E173"/>
  <c r="E373" s="1"/>
  <c r="D173"/>
  <c r="D373" l="1"/>
  <c r="BB173"/>
  <c r="AI373"/>
  <c r="G373"/>
  <c r="AU373"/>
  <c r="U373"/>
  <c r="AK373"/>
  <c r="AF373"/>
  <c r="Q373"/>
  <c r="R373"/>
  <c r="AP373"/>
  <c r="L373"/>
  <c r="N373"/>
  <c r="Y373"/>
  <c r="AO373"/>
  <c r="W373"/>
  <c r="AT373"/>
  <c r="AD373"/>
  <c r="AV373"/>
  <c r="AW373"/>
  <c r="AC373"/>
  <c r="AR373"/>
  <c r="X373"/>
  <c r="J373"/>
  <c r="AN373"/>
  <c r="AB373"/>
  <c r="Z373"/>
  <c r="AJ373"/>
  <c r="AS373"/>
  <c r="BA373"/>
  <c r="H373"/>
  <c r="AY373"/>
  <c r="K373"/>
  <c r="S373"/>
  <c r="V373"/>
  <c r="M373"/>
  <c r="AL373"/>
  <c r="AQ373"/>
  <c r="AM373"/>
  <c r="AA373"/>
  <c r="AZ373"/>
  <c r="AH373"/>
  <c r="AG373"/>
  <c r="F373"/>
  <c r="AX373"/>
  <c r="AE373"/>
  <c r="T373"/>
  <c r="I373"/>
  <c r="BB373" l="1"/>
  <c r="AX383"/>
  <c r="AX389"/>
  <c r="AX429"/>
  <c r="AZ383"/>
  <c r="AZ389"/>
  <c r="AZ429"/>
  <c r="AL383"/>
  <c r="AL389"/>
  <c r="AL429"/>
  <c r="K383"/>
  <c r="K389"/>
  <c r="K429"/>
  <c r="AS389"/>
  <c r="AS383"/>
  <c r="AS429"/>
  <c r="E383"/>
  <c r="E389"/>
  <c r="BB385"/>
  <c r="BB383" s="1"/>
  <c r="E429"/>
  <c r="AR383"/>
  <c r="AR389"/>
  <c r="AR429"/>
  <c r="AD389"/>
  <c r="AD383"/>
  <c r="AD429"/>
  <c r="Y383"/>
  <c r="Y389"/>
  <c r="Y429"/>
  <c r="R383"/>
  <c r="R389"/>
  <c r="R429"/>
  <c r="U383"/>
  <c r="U389"/>
  <c r="U429"/>
  <c r="AE383"/>
  <c r="AE389"/>
  <c r="AE429"/>
  <c r="AH383"/>
  <c r="AH389"/>
  <c r="AH429"/>
  <c r="AQ383"/>
  <c r="AQ389"/>
  <c r="AQ429"/>
  <c r="S383"/>
  <c r="S389"/>
  <c r="S429"/>
  <c r="BA383"/>
  <c r="BA389"/>
  <c r="BA429"/>
  <c r="AB383"/>
  <c r="AB389"/>
  <c r="AB429"/>
  <c r="X383"/>
  <c r="X389"/>
  <c r="X429"/>
  <c r="AV383"/>
  <c r="AV389"/>
  <c r="AV429"/>
  <c r="AO383"/>
  <c r="AO389"/>
  <c r="AO429"/>
  <c r="AP383"/>
  <c r="AP389"/>
  <c r="AP429"/>
  <c r="AK383"/>
  <c r="AK389"/>
  <c r="AK429"/>
  <c r="AI383"/>
  <c r="AI389"/>
  <c r="AI429"/>
  <c r="I383"/>
  <c r="I389"/>
  <c r="I429"/>
  <c r="F383"/>
  <c r="F389"/>
  <c r="F429"/>
  <c r="AA383"/>
  <c r="AA389"/>
  <c r="AA429"/>
  <c r="M383"/>
  <c r="M389"/>
  <c r="M429"/>
  <c r="AY383"/>
  <c r="AY389"/>
  <c r="AY429"/>
  <c r="AJ383"/>
  <c r="AJ389"/>
  <c r="AJ429"/>
  <c r="AN383"/>
  <c r="AN389"/>
  <c r="AN429"/>
  <c r="AC383"/>
  <c r="AC389"/>
  <c r="AC429"/>
  <c r="AT383"/>
  <c r="AT389"/>
  <c r="AT429"/>
  <c r="N389"/>
  <c r="N383"/>
  <c r="N429"/>
  <c r="Q383"/>
  <c r="Q389"/>
  <c r="Q429"/>
  <c r="AU383"/>
  <c r="AU389"/>
  <c r="AU429"/>
  <c r="T383"/>
  <c r="T389"/>
  <c r="T429"/>
  <c r="AG383"/>
  <c r="AG389"/>
  <c r="AG429"/>
  <c r="AM383"/>
  <c r="AM389"/>
  <c r="AM429"/>
  <c r="V389"/>
  <c r="V383"/>
  <c r="V429"/>
  <c r="H383"/>
  <c r="H389"/>
  <c r="H429"/>
  <c r="Z383"/>
  <c r="Z389"/>
  <c r="Z429"/>
  <c r="J389"/>
  <c r="J383"/>
  <c r="J429"/>
  <c r="AW383"/>
  <c r="AW389"/>
  <c r="AW429"/>
  <c r="W383"/>
  <c r="W389"/>
  <c r="W429"/>
  <c r="L383"/>
  <c r="L389"/>
  <c r="L429"/>
  <c r="AF383"/>
  <c r="AF389"/>
  <c r="AF429"/>
  <c r="G383"/>
  <c r="G389"/>
  <c r="G429"/>
  <c r="BB430"/>
  <c r="BC429" s="1"/>
  <c r="N427" l="1"/>
  <c r="N434" s="1"/>
  <c r="N433"/>
  <c r="AJ427"/>
  <c r="AJ434" s="1"/>
  <c r="AJ433"/>
  <c r="F427"/>
  <c r="F434" s="1"/>
  <c r="F433"/>
  <c r="AP427"/>
  <c r="AP434" s="1"/>
  <c r="AP433"/>
  <c r="AB427"/>
  <c r="AB434" s="1"/>
  <c r="AB433"/>
  <c r="AH427"/>
  <c r="AH434" s="1"/>
  <c r="AH433"/>
  <c r="Y427"/>
  <c r="Y434" s="1"/>
  <c r="Y433"/>
  <c r="K427"/>
  <c r="K434" s="1"/>
  <c r="K433"/>
  <c r="L427"/>
  <c r="L434" s="1"/>
  <c r="L433"/>
  <c r="AG427"/>
  <c r="AG434" s="1"/>
  <c r="AG433"/>
  <c r="H427"/>
  <c r="H434" s="1"/>
  <c r="H433"/>
  <c r="T427"/>
  <c r="T434" s="1"/>
  <c r="T433"/>
  <c r="AT427"/>
  <c r="AT434" s="1"/>
  <c r="AT433"/>
  <c r="AY427"/>
  <c r="AY434" s="1"/>
  <c r="AY433"/>
  <c r="I427"/>
  <c r="I434" s="1"/>
  <c r="I433"/>
  <c r="AO427"/>
  <c r="AO434" s="1"/>
  <c r="AO433"/>
  <c r="BA427"/>
  <c r="BA434" s="1"/>
  <c r="BA433"/>
  <c r="AE427"/>
  <c r="AE434" s="1"/>
  <c r="AE433"/>
  <c r="AD427"/>
  <c r="AD434" s="1"/>
  <c r="AD433"/>
  <c r="AL427"/>
  <c r="AL434" s="1"/>
  <c r="AL433"/>
  <c r="Z427"/>
  <c r="Z434" s="1"/>
  <c r="Z433"/>
  <c r="W427"/>
  <c r="W434" s="1"/>
  <c r="W433"/>
  <c r="G427"/>
  <c r="G434" s="1"/>
  <c r="G433"/>
  <c r="AW427"/>
  <c r="AW434" s="1"/>
  <c r="AW433"/>
  <c r="V427"/>
  <c r="V434" s="1"/>
  <c r="V433"/>
  <c r="AU427"/>
  <c r="AU434" s="1"/>
  <c r="AU433"/>
  <c r="AC427"/>
  <c r="AC434" s="1"/>
  <c r="AC433"/>
  <c r="M427"/>
  <c r="M434" s="1"/>
  <c r="M433"/>
  <c r="AI427"/>
  <c r="AI434" s="1"/>
  <c r="AI433"/>
  <c r="AV427"/>
  <c r="AV434" s="1"/>
  <c r="AV433"/>
  <c r="S427"/>
  <c r="S434" s="1"/>
  <c r="S433"/>
  <c r="U427"/>
  <c r="U434" s="1"/>
  <c r="U433"/>
  <c r="AR427"/>
  <c r="AR434" s="1"/>
  <c r="AR433"/>
  <c r="AZ427"/>
  <c r="AZ434" s="1"/>
  <c r="AZ433"/>
  <c r="AF427"/>
  <c r="AF434" s="1"/>
  <c r="AF433"/>
  <c r="J427"/>
  <c r="J434" s="1"/>
  <c r="J433"/>
  <c r="AM427"/>
  <c r="AM434" s="1"/>
  <c r="AM433"/>
  <c r="Q427"/>
  <c r="Q434" s="1"/>
  <c r="Q433"/>
  <c r="AN427"/>
  <c r="AN434" s="1"/>
  <c r="AN433"/>
  <c r="AA427"/>
  <c r="AA434" s="1"/>
  <c r="AA433"/>
  <c r="AK427"/>
  <c r="AK434" s="1"/>
  <c r="AK433"/>
  <c r="X427"/>
  <c r="X434" s="1"/>
  <c r="X433"/>
  <c r="AQ427"/>
  <c r="AQ434" s="1"/>
  <c r="AQ433"/>
  <c r="R427"/>
  <c r="R434" s="1"/>
  <c r="R433"/>
  <c r="E427"/>
  <c r="E434" s="1"/>
  <c r="E433"/>
  <c r="AS427"/>
  <c r="AS434" s="1"/>
  <c r="AS433"/>
  <c r="AX427"/>
  <c r="AX434" s="1"/>
  <c r="AX433"/>
  <c r="V390"/>
  <c r="AM390"/>
  <c r="Q390"/>
  <c r="AN390"/>
  <c r="AA390"/>
  <c r="AK390"/>
  <c r="X390"/>
  <c r="AQ390"/>
  <c r="R390"/>
  <c r="BB389"/>
  <c r="AX390"/>
  <c r="L390"/>
  <c r="J390"/>
  <c r="Z390"/>
  <c r="AG390"/>
  <c r="AJ390"/>
  <c r="F390"/>
  <c r="AP390"/>
  <c r="AB390"/>
  <c r="AH390"/>
  <c r="Y390"/>
  <c r="AS390"/>
  <c r="K390"/>
  <c r="W390"/>
  <c r="H390"/>
  <c r="T390"/>
  <c r="N390"/>
  <c r="AT390"/>
  <c r="AY390"/>
  <c r="I390"/>
  <c r="AO390"/>
  <c r="BA390"/>
  <c r="AE390"/>
  <c r="AL390"/>
  <c r="BB429"/>
  <c r="BC427" s="1"/>
  <c r="AF390"/>
  <c r="G390"/>
  <c r="AW390"/>
  <c r="AU390"/>
  <c r="AC390"/>
  <c r="M390"/>
  <c r="AI390"/>
  <c r="AV390"/>
  <c r="S390"/>
  <c r="U390"/>
  <c r="AD390"/>
  <c r="AR390"/>
  <c r="E390"/>
  <c r="AZ390"/>
  <c r="S444" l="1"/>
  <c r="X444"/>
  <c r="AW444"/>
  <c r="AU444"/>
  <c r="G444"/>
  <c r="Q444"/>
  <c r="R444"/>
  <c r="AA444"/>
  <c r="AQ444"/>
  <c r="AK444"/>
  <c r="AN444"/>
  <c r="AM444"/>
  <c r="AR444"/>
  <c r="AI444"/>
  <c r="AC444"/>
  <c r="V444"/>
  <c r="AF444"/>
  <c r="AD444"/>
  <c r="AV444"/>
  <c r="M444"/>
  <c r="U444"/>
  <c r="AE444"/>
  <c r="AO444"/>
  <c r="AY444"/>
  <c r="N444"/>
  <c r="H444"/>
  <c r="K444"/>
  <c r="Y444"/>
  <c r="AB444"/>
  <c r="F444"/>
  <c r="AG444"/>
  <c r="J444"/>
  <c r="AX444"/>
  <c r="AZ444"/>
  <c r="AL444"/>
  <c r="BA444"/>
  <c r="I444"/>
  <c r="AT444"/>
  <c r="T444"/>
  <c r="W444"/>
  <c r="AS444"/>
  <c r="AH444"/>
  <c r="AP444"/>
  <c r="AJ444"/>
  <c r="Z444"/>
  <c r="L444"/>
  <c r="BB433"/>
  <c r="E444"/>
  <c r="BB427"/>
  <c r="BC426" s="1"/>
  <c r="D380"/>
  <c r="D390" s="1"/>
  <c r="BB381"/>
  <c r="BB380" s="1"/>
  <c r="D444" l="1"/>
  <c r="BB444" s="1"/>
  <c r="BC443" s="1"/>
  <c r="BB434"/>
  <c r="BB390"/>
  <c r="BB424" l="1"/>
  <c r="BC423" s="1"/>
  <c r="BC432" l="1"/>
  <c r="BC431"/>
</calcChain>
</file>

<file path=xl/comments1.xml><?xml version="1.0" encoding="utf-8"?>
<comments xmlns="http://schemas.openxmlformats.org/spreadsheetml/2006/main">
  <authors>
    <author>Registered user</author>
    <author>Elie</author>
  </authors>
  <commentList>
    <comment ref="U1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Livraison mercredi Laiterie</t>
        </r>
      </text>
    </comment>
    <comment ref="AC1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Début 2sd semestre</t>
        </r>
      </text>
    </comment>
    <comment ref="E12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180117: décembre+janvier rejeté en pvmt, régularisation effectuée ce jour en CB à la vente directe.</t>
        </r>
      </text>
    </comment>
    <comment ref="G2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Mettre commentaire sur listing livrison: s'ili demande à changer de légumes, aller voir Laurent ou quelqu'un du bureau (DEMANDE REGULIEREMENT A CHANGER SES LEGUMES PANIER. L'INCITER SI POSSIBLE A REBASCULER EN VENTE DIRECTE)</t>
        </r>
      </text>
    </comment>
    <comment ref="H2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idem commentaire s6 si pas de nouvelles</t>
        </r>
      </text>
    </comment>
    <comment ref="I2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idem commentaire s6 si pas de nouvelles</t>
        </r>
      </text>
    </comment>
    <comment ref="J2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idem commentaire s6 si pas de nouvelles</t>
        </r>
      </text>
    </comment>
    <comment ref="K2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260118 idem commentaire s6 si pas de nouvelles</t>
        </r>
      </text>
    </comment>
    <comment ref="D30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Bascule Carmes--&gt;Montées après cette semaine OK</t>
        </r>
      </text>
    </comment>
    <comment ref="O35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Dernier panier, fin d'abo demandée</t>
        </r>
      </text>
    </comment>
    <comment ref="D3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150118: Arrête abo + ce panier livré à tord donc geste commercial, solde OK</t>
        </r>
      </text>
    </comment>
    <comment ref="F42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240118: vu avec marion: chque précédemment fait de 161€, a reglé aujourd'hui 45.45€, solde OK. Ne pas archiver car va peut-être reprendre abo d'ici la fin de l'année.</t>
        </r>
      </text>
    </comment>
    <comment ref="J43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250129: désabo demandé. Archiver formulaires abo + adhésion + fiche adhérent BDD + retirer des mailings</t>
        </r>
      </text>
    </comment>
    <comment ref="J56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Remettre montant PVMT à 51.2€</t>
        </r>
      </text>
    </comment>
    <comment ref="BC56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pas à prélever, déjà réglé prit en compte avec avoir disponible</t>
        </r>
      </text>
    </comment>
    <comment ref="J60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150118:prochain pvmt 59.5€ pour paniers 3 semaines janvier + tout février. A passer à 34 ensuite.</t>
        </r>
      </text>
    </comment>
    <comment ref="M63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020218 fin abo découverte, à relancer</t>
        </r>
      </text>
    </comment>
    <comment ref="D7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120118: Fin d'abo.
Régul 12,.80€ effectuée car panier s2 envoyé par erreur, avions confirmé par mail fin d'abo en 2017</t>
        </r>
      </text>
    </comment>
    <comment ref="G83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désabo</t>
        </r>
      </text>
    </comment>
    <comment ref="E87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190118: chèque reçu montant T1-2018 (181.8), donc durée abo décalée d'une semaine jusqu'en s14</t>
        </r>
      </text>
    </comment>
    <comment ref="D91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150118: fin essai découverte mais pas besoin de relancer</t>
        </r>
      </text>
    </comment>
    <comment ref="M95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300118: fin découverte, à relancer</t>
        </r>
      </text>
    </comment>
    <comment ref="D112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rajouter une boite d'œuf et une salade</t>
        </r>
      </text>
    </comment>
    <comment ref="Q116" authorId="0">
      <text>
        <r>
          <rPr>
            <b/>
            <sz val="9"/>
            <color indexed="81"/>
            <rFont val="Tahoma"/>
            <family val="2"/>
          </rPr>
          <t>passe en fermier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128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120118: bascule de F 1semaine/2 en PF chaque semaine à partir de s2 incluse</t>
        </r>
      </text>
    </comment>
    <comment ref="D155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solde + 12.8 , s51-2017 reporté en s2 2018</t>
        </r>
      </text>
    </comment>
    <comment ref="G170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désabo</t>
        </r>
      </text>
    </comment>
    <comment ref="G171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010218 désabo</t>
        </r>
      </text>
    </comment>
    <comment ref="H172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Bascule de Fermier--&gt;familial fermier FAIT</t>
        </r>
      </text>
    </comment>
    <comment ref="I187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310118 appel reçu. Envoi chq pour janvier + RIB pour pvmt à partir de février, y inclure adhésion à 16€. Relancer si toujours rien reçu</t>
        </r>
      </text>
    </comment>
    <comment ref="D202" authorId="0">
      <text>
        <r>
          <rPr>
            <sz val="9"/>
            <color indexed="81"/>
            <rFont val="Tahoma"/>
            <family val="2"/>
          </rPr>
          <t xml:space="preserve">Fin essai découverte
</t>
        </r>
      </text>
    </comment>
    <comment ref="O202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Registered user:
150118: reception chèque T1-2018, montant incomplet, ainsi qu'adhésion 2018 16€ à laquelle elle n'était pas tenu, donc utiliser pour compenser. Ecart restant: 1€. @ envoyé pour le-lui indiquer.</t>
        </r>
      </text>
    </comment>
    <comment ref="AF207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mettre au Jardin (11h) exceptionnellement : fait le 24/07</t>
        </r>
      </text>
    </comment>
    <comment ref="AG207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remettre à Aabraysie : fait le 27/07</t>
        </r>
      </text>
    </comment>
    <comment ref="AI207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au jardin : ok fait le 11/08</t>
        </r>
      </text>
    </comment>
    <comment ref="AJ207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remettre a abraysie : fait le 17/08</t>
        </r>
      </text>
    </comment>
    <comment ref="E20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120118 bascule FF en F à partir de ce panier inclus</t>
        </r>
      </text>
    </comment>
    <comment ref="D212" authorId="0">
      <text>
        <r>
          <rPr>
            <b/>
            <sz val="9"/>
            <color indexed="81"/>
            <rFont val="Tahoma"/>
            <family val="2"/>
          </rPr>
          <t>arrêt définitif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14" authorId="0">
      <text>
        <r>
          <rPr>
            <b/>
            <sz val="9"/>
            <color indexed="81"/>
            <rFont val="Tahoma"/>
            <family val="2"/>
          </rPr>
          <t>report de 2017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221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040118: Panier à annuler si finalement nous livrions cette semaine, @ reçu le  02/01/18</t>
        </r>
      </text>
    </comment>
    <comment ref="O232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290118: @ reçu. Pas de panier cette semaine même si on faisait finalement une livraison, report demandé à s26. Prévenir l'abonnée si nous ne faisions effectivement pas de livraison en s13 que nous annulons le report en s26</t>
        </r>
      </text>
    </comment>
    <comment ref="AB232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290118: @ reçu. Report de s13 à s26. L'annuler si nous avions été fermé en s13.</t>
        </r>
      </text>
    </comment>
    <comment ref="K260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190118: fin abo découverte, à relancer</t>
        </r>
      </text>
    </comment>
    <comment ref="D273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A relancer pour fin d'abo fidélité</t>
        </r>
      </text>
    </comment>
    <comment ref="H278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250118: désabo demandé. Archiver formulaires abo + adhésion + fiche adhérent BDD. Retirer des mailings</t>
        </r>
      </text>
    </comment>
    <comment ref="K279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190118: fin découverte, à relancer</t>
        </r>
      </text>
    </comment>
    <comment ref="D283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fin essai découverte</t>
        </r>
      </text>
    </comment>
    <comment ref="G290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290118: Archiver formulaires abo + adhésion + fiche adhérent BDD. </t>
        </r>
      </text>
    </comment>
    <comment ref="J294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300118: @entrant fin d'abo demandée, souhaite passer en vente directe. Reste 3 paniers à régler: s2-4. @envoyé demandant de régler. RELANCER SI PAS DE NOUVELLES</t>
        </r>
      </text>
    </comment>
    <comment ref="J305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Relancer pour fin découverte</t>
        </r>
      </text>
    </comment>
    <comment ref="D312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Mettre formulaire abonnement fidélité dans panier pour 12 paniers suivant (il s'agit de 12 paniers cadeau). A voir avec Marion</t>
        </r>
      </text>
    </comment>
    <comment ref="J314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010218 désabo + décocher case PVMT</t>
        </r>
      </text>
    </comment>
    <comment ref="G325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300118 désabo</t>
        </r>
      </text>
    </comment>
    <comment ref="M328" authorId="1">
      <text>
        <r>
          <rPr>
            <b/>
            <sz val="9"/>
            <color indexed="81"/>
            <rFont val="Tahoma"/>
            <family val="2"/>
          </rPr>
          <t>Elie:</t>
        </r>
        <r>
          <rPr>
            <sz val="9"/>
            <color indexed="81"/>
            <rFont val="Tahoma"/>
            <family val="2"/>
          </rPr>
          <t xml:space="preserve">
310118 Fin d'Essai Découverte fidélité. Relancer</t>
        </r>
      </text>
    </comment>
    <comment ref="J350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150118: fin abo découverte, à relancer</t>
        </r>
      </text>
    </comment>
    <comment ref="L366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Remettre prélèvements à 51,20€</t>
        </r>
      </text>
    </comment>
    <comment ref="O371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080118: appel sortant, prévenu  pas de pvmt paniers jusqu'en semaine 16. Puis :
1- tout début avril, "pvmt fixe" ET "FIRST" car aucun pvmt passé jusqu'à présent sur le compte BNP + débit de 1 seul panier pour avril (s17), soit 12,80
2-Après le débit d'avril, basculer sur pvmt mensuel 51.20€</t>
        </r>
      </text>
    </comment>
    <comment ref="T371" authorId="0">
      <text>
        <r>
          <rPr>
            <b/>
            <sz val="9"/>
            <color indexed="81"/>
            <rFont val="Tahoma"/>
            <family val="2"/>
          </rPr>
          <t>Registered user:</t>
        </r>
        <r>
          <rPr>
            <sz val="9"/>
            <color indexed="81"/>
            <rFont val="Tahoma"/>
            <family val="2"/>
          </rPr>
          <t xml:space="preserve">
080118: appel sortant, prévenu  pas de pvmt paniers jusqu'en semaine 16. Puis :
1- tout début avril, "pvmt fixe" ET "FIRST" car aucun pvmt passé jusqu'à présent sur le compte BNP + débit de 1 seul panier pour avril (s17), soit 12,80
2-Après le débit d'avril, basculer sur pvmt mensuel 51.20€</t>
        </r>
      </text>
    </comment>
  </commentList>
</comments>
</file>

<file path=xl/sharedStrings.xml><?xml version="1.0" encoding="utf-8"?>
<sst xmlns="http://schemas.openxmlformats.org/spreadsheetml/2006/main" count="1466" uniqueCount="176">
  <si>
    <t>NOM - Prénom</t>
  </si>
  <si>
    <t>DEPOT</t>
  </si>
  <si>
    <t>ADH</t>
  </si>
  <si>
    <t>SOUS TOTAL</t>
  </si>
  <si>
    <t>DDT</t>
  </si>
  <si>
    <t>DDPP45</t>
  </si>
  <si>
    <t>DRAF</t>
  </si>
  <si>
    <t>CARMES</t>
  </si>
  <si>
    <t>ATELIER</t>
  </si>
  <si>
    <t>BIOCOOP</t>
  </si>
  <si>
    <t>JARDINERIE</t>
  </si>
  <si>
    <t>ASELQO</t>
  </si>
  <si>
    <t>MARS</t>
  </si>
  <si>
    <t>LAITERIE</t>
  </si>
  <si>
    <t>AGGLO</t>
  </si>
  <si>
    <t>ATOS</t>
  </si>
  <si>
    <t>ENVIE INGRE</t>
  </si>
  <si>
    <t>Banette</t>
  </si>
  <si>
    <t>Malakoff Médéric</t>
  </si>
  <si>
    <t>AABRAYSIE</t>
  </si>
  <si>
    <t>Total paniers fermiers</t>
  </si>
  <si>
    <t>HARMONIE MUTUELLE</t>
  </si>
  <si>
    <t xml:space="preserve"> </t>
  </si>
  <si>
    <t>CFA Bâtiment</t>
  </si>
  <si>
    <t>SOUS CURATELLE ENVOYER FACTURES A SA TUTRICE</t>
  </si>
  <si>
    <t>TOTAL</t>
  </si>
  <si>
    <t>JEUDI</t>
  </si>
  <si>
    <t>CFA BATIMENT</t>
  </si>
  <si>
    <t>MOULE A GAUFRES</t>
  </si>
  <si>
    <t>VENDREDI</t>
  </si>
  <si>
    <t>TOTAL PANIERS</t>
  </si>
  <si>
    <t>RF 60€</t>
  </si>
  <si>
    <t>PR</t>
  </si>
  <si>
    <t>Equivalent parts</t>
  </si>
  <si>
    <t>RF 45€</t>
  </si>
  <si>
    <t>RF 50€</t>
  </si>
  <si>
    <t>Bât Loiret CG45</t>
  </si>
  <si>
    <t>GRANGE</t>
  </si>
  <si>
    <t xml:space="preserve">GRANGE aux fleurs </t>
  </si>
  <si>
    <t>Type de panier</t>
  </si>
  <si>
    <t>Total paniers  du jeudi</t>
  </si>
  <si>
    <t>Total paniers  du vendredi</t>
  </si>
  <si>
    <t>SEMAINE</t>
  </si>
  <si>
    <t>Total paniers semaine</t>
  </si>
  <si>
    <t>Numéro Semaine →</t>
  </si>
  <si>
    <t>Dont petits paniers fermiers Solembio</t>
  </si>
  <si>
    <t>Dont paniers familiaux fermiers Solembio</t>
  </si>
  <si>
    <t>Dont paniers maraichers fermiers Solembio</t>
  </si>
  <si>
    <t>Total paniers fermiers Solembio</t>
  </si>
  <si>
    <t>Total paniers Solembio</t>
  </si>
  <si>
    <t>TOTAL ANNEE</t>
  </si>
  <si>
    <t>Total petits paniers Solembio (fermiers et non fermiers)</t>
  </si>
  <si>
    <t>Total paniers maraichers Solembio (fermiers et non fermiers)</t>
  </si>
  <si>
    <t>Total paniers familiaux Solembio (fermiers et non fermiers)</t>
  </si>
  <si>
    <t>Attention: Dans le tableau,mise en forme conditionnelle pour les couleurs de paniers. Ne pas changer les couleurs: en changeant le type de panier, la couleur se changera automatiquement.</t>
  </si>
  <si>
    <t>Attention: Dans la légende, il y a des formules à ne pas modifier!</t>
  </si>
  <si>
    <r>
      <t xml:space="preserve">Numéro Semaine </t>
    </r>
    <r>
      <rPr>
        <b/>
        <sz val="8"/>
        <color theme="0"/>
        <rFont val="Calibri"/>
        <family val="2"/>
      </rPr>
      <t>→</t>
    </r>
  </si>
  <si>
    <t>ok</t>
  </si>
  <si>
    <t>pr 2018</t>
  </si>
  <si>
    <t>doit 97.80 de 2017</t>
  </si>
  <si>
    <t>doit 161 de 2017</t>
  </si>
  <si>
    <t>3 paniers en attente de reports sur 2018, solde 45.45 avec regul comptable de 1.65</t>
  </si>
  <si>
    <t>5 Paniers en attente si demande client!</t>
  </si>
  <si>
    <t>1 panier sur 2018 en semaine 2 (régul compta faite)solde 18.95 €</t>
  </si>
  <si>
    <t>erreur de prélèvement doit 161.60 €</t>
  </si>
  <si>
    <t>OK Petit Fermier jusqu'à fin mars 18 puis Fermier début avril</t>
  </si>
  <si>
    <t>solde + 46.70</t>
  </si>
  <si>
    <t>s51 reporté a s2</t>
  </si>
  <si>
    <t>ARRET APRES DERNIER PANIER</t>
  </si>
  <si>
    <t xml:space="preserve">ok </t>
  </si>
  <si>
    <t>solde + 186.70</t>
  </si>
  <si>
    <t>solde 15.15 un panier sur 2018</t>
  </si>
  <si>
    <t>reprise abo s2 /2018 solde + 77.50</t>
  </si>
  <si>
    <t>reste 2 paniers découverte puis proposer le fidélité</t>
  </si>
  <si>
    <t>4 paniers + puis rappelera en janvier pour continuer ou pas</t>
  </si>
  <si>
    <t>fin essai découverte en s2</t>
  </si>
  <si>
    <t>2 paniers en attente de report + solde +16.30 ok</t>
  </si>
  <si>
    <t>solde +18.95 reste un panier en attente de report de 2017</t>
  </si>
  <si>
    <t>s51 reporté s2</t>
  </si>
  <si>
    <t>Solde de + 15.15 €</t>
  </si>
  <si>
    <t xml:space="preserve">RF 45€ </t>
  </si>
  <si>
    <t>²</t>
  </si>
  <si>
    <t>2 paniers en attente de report + solde +30.30 ok</t>
  </si>
  <si>
    <t>2 paniers en attente de report + solde +17 ok</t>
  </si>
  <si>
    <t>4 paniers en attente de report + solde +66.4</t>
  </si>
  <si>
    <t>solde +15.15, +1 panier en attente de report 2017</t>
  </si>
  <si>
    <t>2 paniers en attente de report + solde +25.60 ok</t>
  </si>
  <si>
    <t>s51 report s2 report + solde +25.60 ok</t>
  </si>
  <si>
    <t>1 panier en attente de report + solde +8.50 ok</t>
  </si>
  <si>
    <t>s51 reporté en s2 2018, solde +15.15</t>
  </si>
  <si>
    <t>4 paniers en attente de report + solde 89.6</t>
  </si>
  <si>
    <t>s51 reporté en s2 2018 solde 8.50 ok</t>
  </si>
  <si>
    <t>solde + 15.15+ 1 paniers en attente de report 2017</t>
  </si>
  <si>
    <t>solde +37.9 + 2 paniers en attente de report</t>
  </si>
  <si>
    <t>1 panier en attente de report 2017 + solde a 10.85</t>
  </si>
  <si>
    <t>s51 sur s2 solde 12.8</t>
  </si>
  <si>
    <t>s51 sur s2 solde 10.85</t>
  </si>
  <si>
    <t>1 panier en attente de report 2017 solde 10.85</t>
  </si>
  <si>
    <t>CHQ</t>
  </si>
  <si>
    <t>remboursement de 350.40 car erreur sur prélèvement</t>
  </si>
  <si>
    <t>211217: mâche manquante s51-2017, à compenser en s02-2018</t>
  </si>
  <si>
    <t>1 panier en attente de report + solde +15.15 ok.</t>
  </si>
  <si>
    <t>Maraîcher</t>
  </si>
  <si>
    <t>Petit Maraîcher</t>
  </si>
  <si>
    <t>Petit Fermier</t>
  </si>
  <si>
    <t>Fermier</t>
  </si>
  <si>
    <t>Familial Maraîcher</t>
  </si>
  <si>
    <t>Familial Fermier</t>
  </si>
  <si>
    <t>Petits fermiers</t>
  </si>
  <si>
    <t>Total moyens (avec et sans œufs)</t>
  </si>
  <si>
    <t>Fermiers</t>
  </si>
  <si>
    <t>Tous Petits</t>
  </si>
  <si>
    <t>Tous Moyens</t>
  </si>
  <si>
    <t>Tous Grands</t>
  </si>
  <si>
    <t>Code couleur et nom des paniers:</t>
  </si>
  <si>
    <t>NOTES DE VERSION</t>
  </si>
  <si>
    <t>Nouveau code couleurs mit en place.</t>
  </si>
  <si>
    <t>bleu clair</t>
  </si>
  <si>
    <t>bleu foncé</t>
  </si>
  <si>
    <t>brun clair</t>
  </si>
  <si>
    <t>brun foncé</t>
  </si>
  <si>
    <t>vert clair</t>
  </si>
  <si>
    <t>vert foncé</t>
  </si>
  <si>
    <t>mettre en rouge semaine en cours</t>
  </si>
  <si>
    <t>Bas</t>
  </si>
  <si>
    <t>cases pour PRVMT adhésions et ANNEE adhésion réglées</t>
  </si>
  <si>
    <t>Haut</t>
  </si>
  <si>
    <t>Nouveau code couleur OK</t>
  </si>
  <si>
    <t>Moyen</t>
  </si>
  <si>
    <t>Renommer "mde" (rue gendarmerie)</t>
  </si>
  <si>
    <t>coloration auto paniers "2" en rouge + gras.</t>
  </si>
  <si>
    <t>Filtres OK</t>
  </si>
  <si>
    <t>Intégrer bandelette dans les calculs auto à la fin du du tableur ou sur un nouveau feuillet EN COURS</t>
  </si>
  <si>
    <t>ATTENTION</t>
  </si>
  <si>
    <t>Feuillets séparés pour jeudi et vendredi</t>
  </si>
  <si>
    <t>PISTES D'AMELIORATIONS AVEC NIVEAU D'IMPORTANCE</t>
  </si>
  <si>
    <t>Volets figés.</t>
  </si>
  <si>
    <t>ordre alphabetique lieux de dépots jeudi puis vendredi</t>
  </si>
  <si>
    <t>FILTRES: si vous ne trouvez pas ce que vous cherchez, pensez à vérifier qu'un filtre n'est pas resté activé. Onglet "Accueil", "Edition", "Trier et filtrer", "Effacer". Si "Effacer" apparaissait en grisé, c'est qu'il n'y avait pas de filtre actif.</t>
  </si>
  <si>
    <t>Jusqu'à la ligne 366, tableau 100% exploitable. Au-delà, formules non ajustées (à faire par Elie à la rentrée)</t>
  </si>
  <si>
    <t>NE PAS CHANGER LES COULEURS DES CELLULES MAIS Y SAISIR LE NOM DES PANIERS. La mise en forme conditionnelle pour les couleurs de paniers est activée. En changeant le type de panier, la couleur se change automatiquement.</t>
  </si>
  <si>
    <t>Renommer "montées jeudi" et "montées vendredi" ?</t>
  </si>
  <si>
    <t>Filtres par nom, site et type de panier.</t>
  </si>
  <si>
    <t>MONTEES VENDREDI</t>
  </si>
  <si>
    <t>MONTEES JEUDI</t>
  </si>
  <si>
    <t>Maraîchers</t>
  </si>
  <si>
    <t>Petits Maraîchers</t>
  </si>
  <si>
    <t>Total Petits (avec et sans oeufs)</t>
  </si>
  <si>
    <t>Total Familiaux (avec et sans oeufs)</t>
  </si>
  <si>
    <t>Familial Maraîchers</t>
  </si>
  <si>
    <t>Familiaux Fermiers</t>
  </si>
  <si>
    <t>030118: "avoir de 49,20€ en vente directe" mentionné par la vente directe</t>
  </si>
  <si>
    <t>Bâtiment du Loiret CD45</t>
  </si>
  <si>
    <t>MAISON EMPLOI</t>
  </si>
  <si>
    <t>RUE DE LA GENDARMERIE</t>
  </si>
  <si>
    <t>RUE DE GENDARMERIE</t>
  </si>
  <si>
    <t xml:space="preserve">
050118: appel sortant: souhaite bien prolonger son Découverte qui se terminait s51-2017 en Fidélité. Envoi par @ autorisation de pvmt à nous retourner.</t>
  </si>
  <si>
    <t>MAISON JACQUES TATI</t>
  </si>
  <si>
    <t>fin découverte s7 voir si fidélité</t>
  </si>
  <si>
    <t>080118: prenait panier sà la commande. A réglé pour 6 paniers 2018. Quand tous livrés, relancer. Re-prise à la commande OK s'il le demande ou pas ? Voir avec Cathy</t>
  </si>
  <si>
    <t>080117: fin abo découverte gratuit s2. Doit remplir formulaire réabo fidélité pour s3 et suivantes.</t>
  </si>
  <si>
    <t>080118: appel sortant, prévenu  pas de pvmt paniers jusqu'en semaine 16. Puis :
1- tout début avril, "pvmt fixe" ET "FIRST" car aucun pvmt passé jusqu'à présent sur le compte BNP + débit de 1 seul panier pour avril (s17), soit 12,80
2-Après le débit d'avril, basculer sur pvmt mensuel 51.20€</t>
  </si>
  <si>
    <t>paniers en attente de report 2017 transferer en don</t>
  </si>
  <si>
    <t>240118: RF 70€ 2018</t>
  </si>
  <si>
    <t>250118: en pvmt mais adhésion 2018 déjà régle par chèque</t>
  </si>
  <si>
    <t>SECRETAIRE DE L'ASSO</t>
  </si>
  <si>
    <t>Désabo janvier</t>
  </si>
  <si>
    <t>Cf. com --&gt;</t>
  </si>
  <si>
    <t>010218 désabo fin février mais souhaite quand même être prélevé de l'adhésion car vente directe</t>
  </si>
  <si>
    <t>Soutien 45€</t>
  </si>
  <si>
    <t>Soutien 50€</t>
  </si>
  <si>
    <t>Semaine n°</t>
  </si>
  <si>
    <t>Date d'édition</t>
  </si>
  <si>
    <t>Totaux</t>
  </si>
  <si>
    <t>Tous</t>
  </si>
  <si>
    <t>Dont reportés</t>
  </si>
</sst>
</file>

<file path=xl/styles.xml><?xml version="1.0" encoding="utf-8"?>
<styleSheet xmlns="http://schemas.openxmlformats.org/spreadsheetml/2006/main">
  <fonts count="52">
    <font>
      <sz val="11"/>
      <color theme="1"/>
      <name val="Calibri"/>
      <family val="2"/>
      <scheme val="minor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11"/>
      <name val="Times New Roman"/>
      <family val="1"/>
    </font>
    <font>
      <sz val="8"/>
      <name val="Times New Roman"/>
      <family val="1"/>
    </font>
    <font>
      <b/>
      <sz val="11"/>
      <color rgb="FFFF0000"/>
      <name val="Times New Roman"/>
      <family val="1"/>
    </font>
    <font>
      <b/>
      <sz val="11"/>
      <color rgb="FF008000"/>
      <name val="Times New Roman"/>
      <family val="1"/>
    </font>
    <font>
      <sz val="11"/>
      <name val="Times New Roman"/>
      <family val="1"/>
    </font>
    <font>
      <sz val="7"/>
      <name val="Times New Roman"/>
      <family val="1"/>
    </font>
    <font>
      <b/>
      <sz val="11"/>
      <color rgb="FF006600"/>
      <name val="Times New Roman"/>
      <family val="1"/>
    </font>
    <font>
      <b/>
      <sz val="12"/>
      <name val="Times New Roman"/>
      <family val="1"/>
    </font>
    <font>
      <sz val="10"/>
      <name val="Times New Roman"/>
      <family val="1"/>
    </font>
    <font>
      <b/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/>
      <name val="Times New Roman"/>
      <family val="1"/>
    </font>
    <font>
      <b/>
      <sz val="10"/>
      <color rgb="FFFF0000"/>
      <name val="Times New Roman"/>
      <family val="1"/>
    </font>
    <font>
      <b/>
      <sz val="8"/>
      <color rgb="FFFF0000"/>
      <name val="Times New Roman"/>
      <family val="1"/>
    </font>
    <font>
      <b/>
      <sz val="12"/>
      <color rgb="FFFF0000"/>
      <name val="Times New Roman"/>
      <family val="1"/>
    </font>
    <font>
      <sz val="12"/>
      <color rgb="FFFF0000"/>
      <name val="Times New Roman"/>
      <family val="1"/>
    </font>
    <font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10"/>
      <color theme="6" tint="-0.499984740745262"/>
      <name val="Times New Roman"/>
      <family val="1"/>
    </font>
    <font>
      <sz val="12"/>
      <color theme="1"/>
      <name val="Calibri"/>
      <family val="2"/>
      <scheme val="minor"/>
    </font>
    <font>
      <b/>
      <sz val="12"/>
      <color theme="6" tint="-0.49998474074526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b/>
      <sz val="12"/>
      <color rgb="FF7030A0"/>
      <name val="Times New Roman"/>
      <family val="1"/>
    </font>
    <font>
      <sz val="10"/>
      <color theme="6" tint="-0.499984740745262"/>
      <name val="Times New Roman"/>
      <family val="1"/>
    </font>
    <font>
      <b/>
      <sz val="11"/>
      <color theme="0"/>
      <name val="Calibri"/>
      <family val="2"/>
      <scheme val="minor"/>
    </font>
    <font>
      <b/>
      <sz val="10"/>
      <color theme="0"/>
      <name val="Times New Roman"/>
      <family val="1"/>
    </font>
    <font>
      <b/>
      <sz val="14"/>
      <color theme="0"/>
      <name val="Times New Roman"/>
      <family val="1"/>
    </font>
    <font>
      <b/>
      <sz val="14"/>
      <color theme="0"/>
      <name val="Calibri"/>
      <family val="2"/>
      <scheme val="minor"/>
    </font>
    <font>
      <b/>
      <sz val="8"/>
      <color theme="0"/>
      <name val="Times New Roman"/>
      <family val="1"/>
    </font>
    <font>
      <b/>
      <sz val="8"/>
      <color theme="0"/>
      <name val="Calibri"/>
      <family val="2"/>
    </font>
    <font>
      <sz val="10"/>
      <color theme="0"/>
      <name val="Times New Roman"/>
      <family val="1"/>
    </font>
    <font>
      <b/>
      <sz val="14"/>
      <color rgb="FFFF0000"/>
      <name val="Times New Roman"/>
      <family val="1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sz val="12"/>
      <color theme="8" tint="-0.499984740745262"/>
      <name val="Calibri"/>
      <family val="2"/>
      <scheme val="minor"/>
    </font>
    <font>
      <b/>
      <sz val="12"/>
      <color theme="8" tint="-0.499984740745262"/>
      <name val="Calibri"/>
      <family val="2"/>
      <scheme val="minor"/>
    </font>
    <font>
      <sz val="10"/>
      <color theme="8" tint="-0.499984740745262"/>
      <name val="Times New Roman"/>
      <family val="1"/>
    </font>
    <font>
      <b/>
      <sz val="10"/>
      <color theme="8" tint="-0.499984740745262"/>
      <name val="Times New Roman"/>
      <family val="1"/>
    </font>
    <font>
      <b/>
      <sz val="12"/>
      <color theme="8" tint="-0.499984740745262"/>
      <name val="Times New Roman"/>
      <family val="1"/>
    </font>
    <font>
      <b/>
      <sz val="14"/>
      <name val="Times New Roman"/>
      <family val="1"/>
    </font>
    <font>
      <sz val="14"/>
      <name val="Times New Roman"/>
      <family val="1"/>
    </font>
    <font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</fonts>
  <fills count="47">
    <fill>
      <patternFill patternType="none"/>
    </fill>
    <fill>
      <patternFill patternType="gray125"/>
    </fill>
    <fill>
      <patternFill patternType="solid">
        <fgColor rgb="FFCC99FF"/>
        <bgColor rgb="FF9999FF"/>
      </patternFill>
    </fill>
    <fill>
      <patternFill patternType="solid">
        <fgColor rgb="FFCCFFCC"/>
        <bgColor indexed="64"/>
      </patternFill>
    </fill>
    <fill>
      <patternFill patternType="solid">
        <fgColor rgb="FFCCFFCC"/>
        <bgColor rgb="FFFFFFCC"/>
      </patternFill>
    </fill>
    <fill>
      <patternFill patternType="solid">
        <fgColor rgb="FFFFFF99"/>
        <bgColor rgb="FFFFFFCC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FF"/>
        <bgColor rgb="FFFFFFCC"/>
      </patternFill>
    </fill>
    <fill>
      <patternFill patternType="solid">
        <fgColor rgb="FFCD9BFF"/>
        <bgColor rgb="FFFFFFCC"/>
      </patternFill>
    </fill>
    <fill>
      <patternFill patternType="solid">
        <fgColor rgb="FFCD9BFF"/>
        <bgColor indexed="64"/>
      </patternFill>
    </fill>
    <fill>
      <patternFill patternType="solid">
        <fgColor rgb="FFCD9BFF"/>
        <bgColor rgb="FF9999FF"/>
      </patternFill>
    </fill>
    <fill>
      <patternFill patternType="solid">
        <fgColor rgb="FFFFFF99"/>
        <bgColor rgb="FF9999FF"/>
      </patternFill>
    </fill>
    <fill>
      <patternFill patternType="solid">
        <fgColor rgb="FFCD9BFF"/>
        <bgColor rgb="FFCCFFFF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theme="0"/>
        <bgColor rgb="FF9999FF"/>
      </patternFill>
    </fill>
    <fill>
      <patternFill patternType="solid">
        <fgColor rgb="FFACC1EA"/>
        <bgColor indexed="64"/>
      </patternFill>
    </fill>
    <fill>
      <patternFill patternType="solid">
        <fgColor rgb="FF6792C5"/>
        <bgColor indexed="64"/>
      </patternFill>
    </fill>
    <fill>
      <patternFill patternType="solid">
        <fgColor rgb="FFE0B694"/>
        <bgColor indexed="64"/>
      </patternFill>
    </fill>
    <fill>
      <patternFill patternType="solid">
        <fgColor rgb="FFC88500"/>
        <bgColor indexed="64"/>
      </patternFill>
    </fill>
    <fill>
      <patternFill patternType="solid">
        <fgColor rgb="FF85A244"/>
        <bgColor indexed="64"/>
      </patternFill>
    </fill>
    <fill>
      <gradientFill type="path" left="0.5" right="0.5" top="0.5" bottom="0.5">
        <stop position="0">
          <color rgb="FFACC1EA"/>
        </stop>
        <stop position="1">
          <color rgb="FF6792C5"/>
        </stop>
      </gradientFill>
    </fill>
    <fill>
      <patternFill patternType="solid">
        <fgColor rgb="FFACC1EA"/>
        <bgColor theme="4" tint="0.39994506668294322"/>
      </patternFill>
    </fill>
    <fill>
      <patternFill patternType="solid">
        <fgColor rgb="FFE0B694"/>
        <bgColor rgb="FF92D050"/>
      </patternFill>
    </fill>
    <fill>
      <gradientFill type="path" left="0.5" right="0.5" top="0.5" bottom="0.5">
        <stop position="0">
          <color rgb="FFAEC77B"/>
        </stop>
        <stop position="1">
          <color rgb="FF85A244"/>
        </stop>
      </gradientFill>
    </fill>
    <fill>
      <patternFill patternType="solid">
        <fgColor rgb="FFAEC77B"/>
        <bgColor theme="9"/>
      </patternFill>
    </fill>
    <fill>
      <gradientFill type="path" left="0.5" right="0.5" top="0.5" bottom="0.5">
        <stop position="0">
          <color rgb="FF8DB4E3"/>
        </stop>
        <stop position="1">
          <color rgb="FF6792C5"/>
        </stop>
      </gradientFill>
    </fill>
    <fill>
      <gradientFill type="path" left="0.5" right="0.5" top="0.5" bottom="0.5">
        <stop position="0">
          <color rgb="FFE0B694"/>
        </stop>
        <stop position="1">
          <color rgb="FFC88500"/>
        </stop>
      </gradientFill>
    </fill>
    <fill>
      <gradientFill type="path" left="0.5" right="0.5" top="0.5" bottom="0.5">
        <stop position="0">
          <color rgb="FFBCD193"/>
        </stop>
        <stop position="1">
          <color rgb="FF85A244"/>
        </stop>
      </gradientFill>
    </fill>
    <fill>
      <patternFill patternType="solid">
        <fgColor rgb="FFAEC77B"/>
        <bgColor indexed="64"/>
      </patternFill>
    </fill>
    <fill>
      <patternFill patternType="solid">
        <fgColor rgb="FF6792C5"/>
        <bgColor theme="4" tint="0.39994506668294322"/>
      </patternFill>
    </fill>
    <fill>
      <patternFill patternType="solid">
        <fgColor rgb="FFC88500"/>
        <bgColor rgb="FF92D050"/>
      </patternFill>
    </fill>
    <fill>
      <patternFill patternType="solid">
        <fgColor theme="1"/>
        <bgColor rgb="FFFFFFCC"/>
      </patternFill>
    </fill>
    <fill>
      <patternFill patternType="solid">
        <fgColor theme="0" tint="-0.89999084444715716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/>
        <bgColor rgb="FF9999FF"/>
      </patternFill>
    </fill>
    <fill>
      <patternFill patternType="solid">
        <fgColor rgb="FF00B050"/>
        <bgColor rgb="FFFFFFCC"/>
      </patternFill>
    </fill>
    <fill>
      <patternFill patternType="solid">
        <fgColor rgb="FF00B050"/>
        <bgColor rgb="FF9999FF"/>
      </patternFill>
    </fill>
    <fill>
      <patternFill patternType="solid">
        <fgColor rgb="FF00B050"/>
        <bgColor rgb="FFCCFFFF"/>
      </patternFill>
    </fill>
    <fill>
      <patternFill patternType="solid">
        <fgColor rgb="FFFF3300"/>
        <bgColor indexed="64"/>
      </patternFill>
    </fill>
  </fills>
  <borders count="6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</borders>
  <cellStyleXfs count="4">
    <xf numFmtId="0" fontId="0" fillId="0" borderId="0"/>
    <xf numFmtId="0" fontId="25" fillId="33" borderId="8" applyFont="0" applyBorder="0" applyAlignment="0">
      <alignment horizontal="center"/>
    </xf>
    <xf numFmtId="0" fontId="25" fillId="34" borderId="8" applyFont="0" applyBorder="0" applyAlignment="0">
      <alignment horizontal="center"/>
    </xf>
    <xf numFmtId="0" fontId="25" fillId="35" borderId="8" applyFont="0" applyBorder="0" applyAlignment="0">
      <alignment horizontal="center"/>
    </xf>
  </cellStyleXfs>
  <cellXfs count="46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0" fillId="0" borderId="0" xfId="0" applyFill="1"/>
    <xf numFmtId="0" fontId="1" fillId="0" borderId="0" xfId="0" applyFont="1" applyBorder="1" applyAlignment="1">
      <alignment horizontal="center"/>
    </xf>
    <xf numFmtId="0" fontId="0" fillId="0" borderId="7" xfId="0" applyFill="1" applyBorder="1"/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3" fillId="0" borderId="0" xfId="0" applyFont="1" applyBorder="1"/>
    <xf numFmtId="0" fontId="11" fillId="0" borderId="0" xfId="0" applyFont="1" applyBorder="1"/>
    <xf numFmtId="0" fontId="11" fillId="0" borderId="0" xfId="0" applyFont="1" applyFill="1" applyBorder="1"/>
    <xf numFmtId="0" fontId="0" fillId="0" borderId="0" xfId="0" applyBorder="1"/>
    <xf numFmtId="0" fontId="11" fillId="8" borderId="0" xfId="0" applyFont="1" applyFill="1" applyBorder="1"/>
    <xf numFmtId="0" fontId="0" fillId="0" borderId="0" xfId="0" applyFont="1"/>
    <xf numFmtId="0" fontId="0" fillId="0" borderId="0" xfId="0" applyFill="1" applyBorder="1"/>
    <xf numFmtId="0" fontId="0" fillId="0" borderId="22" xfId="0" applyFill="1" applyBorder="1"/>
    <xf numFmtId="0" fontId="11" fillId="0" borderId="0" xfId="0" applyFont="1" applyBorder="1" applyAlignment="1">
      <alignment horizontal="left" vertical="center"/>
    </xf>
    <xf numFmtId="0" fontId="3" fillId="0" borderId="5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7" fillId="2" borderId="16" xfId="0" applyNumberFormat="1" applyFont="1" applyFill="1" applyBorder="1" applyAlignment="1">
      <alignment horizontal="center"/>
    </xf>
    <xf numFmtId="0" fontId="7" fillId="0" borderId="18" xfId="0" applyNumberFormat="1" applyFont="1" applyFill="1" applyBorder="1" applyAlignment="1">
      <alignment horizontal="center"/>
    </xf>
    <xf numFmtId="0" fontId="7" fillId="2" borderId="7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center"/>
    </xf>
    <xf numFmtId="0" fontId="7" fillId="0" borderId="11" xfId="0" applyNumberFormat="1" applyFont="1" applyFill="1" applyBorder="1" applyAlignment="1">
      <alignment horizontal="center"/>
    </xf>
    <xf numFmtId="0" fontId="5" fillId="2" borderId="11" xfId="0" applyNumberFormat="1" applyFont="1" applyFill="1" applyBorder="1" applyAlignment="1">
      <alignment horizontal="center"/>
    </xf>
    <xf numFmtId="0" fontId="6" fillId="0" borderId="11" xfId="0" applyNumberFormat="1" applyFont="1" applyFill="1" applyBorder="1" applyAlignment="1">
      <alignment horizontal="center"/>
    </xf>
    <xf numFmtId="0" fontId="7" fillId="0" borderId="7" xfId="0" applyNumberFormat="1" applyFont="1" applyBorder="1" applyAlignment="1">
      <alignment horizontal="center"/>
    </xf>
    <xf numFmtId="0" fontId="7" fillId="0" borderId="7" xfId="0" applyNumberFormat="1" applyFont="1" applyFill="1" applyBorder="1" applyAlignment="1">
      <alignment horizontal="center"/>
    </xf>
    <xf numFmtId="0" fontId="7" fillId="4" borderId="7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7" fillId="2" borderId="11" xfId="0" applyNumberFormat="1" applyFont="1" applyFill="1" applyBorder="1" applyAlignment="1">
      <alignment horizontal="center"/>
    </xf>
    <xf numFmtId="0" fontId="7" fillId="0" borderId="11" xfId="0" applyNumberFormat="1" applyFont="1" applyBorder="1" applyAlignment="1">
      <alignment horizontal="center"/>
    </xf>
    <xf numFmtId="0" fontId="6" fillId="3" borderId="11" xfId="0" applyNumberFormat="1" applyFont="1" applyFill="1" applyBorder="1" applyAlignment="1">
      <alignment horizontal="center"/>
    </xf>
    <xf numFmtId="0" fontId="7" fillId="9" borderId="7" xfId="0" applyNumberFormat="1" applyFont="1" applyFill="1" applyBorder="1" applyAlignment="1">
      <alignment horizontal="center"/>
    </xf>
    <xf numFmtId="0" fontId="7" fillId="0" borderId="16" xfId="0" applyNumberFormat="1" applyFont="1" applyFill="1" applyBorder="1" applyAlignment="1">
      <alignment horizontal="center"/>
    </xf>
    <xf numFmtId="0" fontId="7" fillId="0" borderId="16" xfId="0" applyNumberFormat="1" applyFont="1" applyBorder="1" applyAlignment="1">
      <alignment horizontal="center"/>
    </xf>
    <xf numFmtId="0" fontId="7" fillId="10" borderId="7" xfId="0" applyNumberFormat="1" applyFont="1" applyFill="1" applyBorder="1" applyAlignment="1">
      <alignment horizontal="center"/>
    </xf>
    <xf numFmtId="0" fontId="7" fillId="0" borderId="8" xfId="0" applyNumberFormat="1" applyFont="1" applyFill="1" applyBorder="1" applyAlignment="1">
      <alignment horizontal="center"/>
    </xf>
    <xf numFmtId="0" fontId="3" fillId="0" borderId="7" xfId="0" applyNumberFormat="1" applyFont="1" applyBorder="1" applyAlignment="1">
      <alignment horizontal="center"/>
    </xf>
    <xf numFmtId="0" fontId="3" fillId="0" borderId="7" xfId="0" applyNumberFormat="1" applyFont="1" applyFill="1" applyBorder="1" applyAlignment="1">
      <alignment horizontal="center"/>
    </xf>
    <xf numFmtId="0" fontId="11" fillId="0" borderId="0" xfId="0" applyNumberFormat="1" applyFont="1" applyBorder="1" applyAlignment="1">
      <alignment horizontal="center" vertical="center"/>
    </xf>
    <xf numFmtId="0" fontId="0" fillId="0" borderId="0" xfId="0" applyNumberFormat="1"/>
    <xf numFmtId="0" fontId="3" fillId="0" borderId="2" xfId="0" applyNumberFormat="1" applyFont="1" applyFill="1" applyBorder="1" applyAlignment="1">
      <alignment horizontal="center"/>
    </xf>
    <xf numFmtId="0" fontId="3" fillId="0" borderId="8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20" fillId="0" borderId="0" xfId="0" applyFont="1" applyBorder="1"/>
    <xf numFmtId="0" fontId="3" fillId="0" borderId="4" xfId="0" applyFont="1" applyFill="1" applyBorder="1" applyAlignment="1">
      <alignment horizontal="center"/>
    </xf>
    <xf numFmtId="0" fontId="4" fillId="0" borderId="14" xfId="0" applyFont="1" applyFill="1" applyBorder="1" applyAlignment="1">
      <alignment horizontal="center" vertical="center"/>
    </xf>
    <xf numFmtId="0" fontId="21" fillId="0" borderId="0" xfId="0" applyFont="1" applyFill="1"/>
    <xf numFmtId="0" fontId="1" fillId="0" borderId="26" xfId="0" applyFont="1" applyFill="1" applyBorder="1" applyAlignment="1">
      <alignment horizontal="center" vertical="center"/>
    </xf>
    <xf numFmtId="0" fontId="21" fillId="14" borderId="19" xfId="0" applyFont="1" applyFill="1" applyBorder="1" applyAlignment="1"/>
    <xf numFmtId="0" fontId="21" fillId="14" borderId="0" xfId="0" applyFont="1" applyFill="1" applyBorder="1" applyAlignment="1"/>
    <xf numFmtId="0" fontId="11" fillId="14" borderId="0" xfId="0" applyFont="1" applyFill="1" applyBorder="1"/>
    <xf numFmtId="0" fontId="3" fillId="15" borderId="2" xfId="0" applyFont="1" applyFill="1" applyBorder="1" applyAlignment="1">
      <alignment horizontal="center"/>
    </xf>
    <xf numFmtId="0" fontId="21" fillId="0" borderId="0" xfId="0" applyFont="1" applyFill="1" applyBorder="1" applyAlignment="1"/>
    <xf numFmtId="0" fontId="11" fillId="0" borderId="0" xfId="0" applyFont="1" applyBorder="1" applyAlignment="1">
      <alignment horizontal="center" vertical="center"/>
    </xf>
    <xf numFmtId="0" fontId="7" fillId="5" borderId="7" xfId="0" applyNumberFormat="1" applyFont="1" applyFill="1" applyBorder="1" applyAlignment="1">
      <alignment horizontal="center"/>
    </xf>
    <xf numFmtId="0" fontId="12" fillId="0" borderId="0" xfId="0" applyFont="1" applyBorder="1"/>
    <xf numFmtId="0" fontId="7" fillId="5" borderId="11" xfId="0" applyNumberFormat="1" applyFont="1" applyFill="1" applyBorder="1" applyAlignment="1">
      <alignment horizontal="center"/>
    </xf>
    <xf numFmtId="0" fontId="7" fillId="0" borderId="0" xfId="0" applyFont="1" applyBorder="1"/>
    <xf numFmtId="0" fontId="22" fillId="0" borderId="0" xfId="0" applyFont="1"/>
    <xf numFmtId="2" fontId="23" fillId="0" borderId="0" xfId="0" applyNumberFormat="1" applyFont="1" applyBorder="1" applyAlignment="1">
      <alignment horizontal="center" vertical="center"/>
    </xf>
    <xf numFmtId="0" fontId="7" fillId="5" borderId="16" xfId="0" applyNumberFormat="1" applyFont="1" applyFill="1" applyBorder="1" applyAlignment="1">
      <alignment horizontal="center"/>
    </xf>
    <xf numFmtId="0" fontId="3" fillId="0" borderId="15" xfId="0" applyNumberFormat="1" applyFont="1" applyFill="1" applyBorder="1" applyAlignment="1">
      <alignment horizontal="center"/>
    </xf>
    <xf numFmtId="0" fontId="3" fillId="0" borderId="38" xfId="0" applyNumberFormat="1" applyFont="1" applyFill="1" applyBorder="1" applyAlignment="1">
      <alignment horizontal="center"/>
    </xf>
    <xf numFmtId="0" fontId="9" fillId="9" borderId="7" xfId="0" applyNumberFormat="1" applyFont="1" applyFill="1" applyBorder="1" applyAlignment="1">
      <alignment horizontal="center"/>
    </xf>
    <xf numFmtId="0" fontId="7" fillId="10" borderId="8" xfId="0" applyNumberFormat="1" applyFont="1" applyFill="1" applyBorder="1" applyAlignment="1">
      <alignment horizontal="center"/>
    </xf>
    <xf numFmtId="0" fontId="7" fillId="5" borderId="18" xfId="0" applyNumberFormat="1" applyFont="1" applyFill="1" applyBorder="1" applyAlignment="1">
      <alignment horizontal="center"/>
    </xf>
    <xf numFmtId="0" fontId="7" fillId="9" borderId="11" xfId="0" applyNumberFormat="1" applyFont="1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1" fontId="15" fillId="0" borderId="0" xfId="0" applyNumberFormat="1" applyFont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7" fillId="4" borderId="18" xfId="0" applyNumberFormat="1" applyFont="1" applyFill="1" applyBorder="1" applyAlignment="1">
      <alignment horizontal="center"/>
    </xf>
    <xf numFmtId="0" fontId="5" fillId="4" borderId="7" xfId="0" applyNumberFormat="1" applyFont="1" applyFill="1" applyBorder="1" applyAlignment="1">
      <alignment horizontal="center"/>
    </xf>
    <xf numFmtId="0" fontId="5" fillId="5" borderId="7" xfId="0" applyNumberFormat="1" applyFont="1" applyFill="1" applyBorder="1" applyAlignment="1">
      <alignment horizontal="center"/>
    </xf>
    <xf numFmtId="0" fontId="5" fillId="5" borderId="11" xfId="0" applyNumberFormat="1" applyFont="1" applyFill="1" applyBorder="1" applyAlignment="1">
      <alignment horizontal="center"/>
    </xf>
    <xf numFmtId="0" fontId="7" fillId="11" borderId="11" xfId="0" applyNumberFormat="1" applyFont="1" applyFill="1" applyBorder="1" applyAlignment="1">
      <alignment horizontal="center"/>
    </xf>
    <xf numFmtId="0" fontId="5" fillId="2" borderId="18" xfId="0" applyNumberFormat="1" applyFont="1" applyFill="1" applyBorder="1" applyAlignment="1">
      <alignment horizontal="center"/>
    </xf>
    <xf numFmtId="0" fontId="5" fillId="0" borderId="18" xfId="0" applyNumberFormat="1" applyFont="1" applyFill="1" applyBorder="1" applyAlignment="1">
      <alignment horizontal="center"/>
    </xf>
    <xf numFmtId="0" fontId="7" fillId="4" borderId="25" xfId="0" applyNumberFormat="1" applyFont="1" applyFill="1" applyBorder="1" applyAlignment="1">
      <alignment horizontal="center"/>
    </xf>
    <xf numFmtId="0" fontId="11" fillId="17" borderId="0" xfId="0" applyFont="1" applyFill="1" applyBorder="1"/>
    <xf numFmtId="0" fontId="7" fillId="10" borderId="11" xfId="0" applyNumberFormat="1" applyFont="1" applyFill="1" applyBorder="1" applyAlignment="1">
      <alignment horizontal="center"/>
    </xf>
    <xf numFmtId="0" fontId="5" fillId="10" borderId="11" xfId="0" applyNumberFormat="1" applyFont="1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29" fillId="0" borderId="7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/>
    </xf>
    <xf numFmtId="0" fontId="1" fillId="18" borderId="35" xfId="0" applyFont="1" applyFill="1" applyBorder="1" applyAlignment="1">
      <alignment horizontal="center" vertical="center"/>
    </xf>
    <xf numFmtId="0" fontId="1" fillId="18" borderId="26" xfId="0" applyFont="1" applyFill="1" applyBorder="1" applyAlignment="1">
      <alignment horizontal="center" vertical="center"/>
    </xf>
    <xf numFmtId="0" fontId="26" fillId="0" borderId="7" xfId="0" applyFont="1" applyBorder="1" applyAlignment="1">
      <alignment horizontal="center"/>
    </xf>
    <xf numFmtId="0" fontId="3" fillId="18" borderId="2" xfId="0" applyFont="1" applyFill="1" applyBorder="1" applyAlignment="1">
      <alignment horizontal="center"/>
    </xf>
    <xf numFmtId="0" fontId="29" fillId="0" borderId="11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29" fillId="0" borderId="51" xfId="0" applyFont="1" applyFill="1" applyBorder="1" applyAlignment="1">
      <alignment horizontal="center" vertical="center"/>
    </xf>
    <xf numFmtId="0" fontId="18" fillId="0" borderId="51" xfId="0" applyFont="1" applyFill="1" applyBorder="1" applyAlignment="1">
      <alignment horizontal="center" vertical="center"/>
    </xf>
    <xf numFmtId="0" fontId="0" fillId="16" borderId="0" xfId="0" applyFill="1"/>
    <xf numFmtId="0" fontId="3" fillId="16" borderId="7" xfId="0" applyNumberFormat="1" applyFont="1" applyFill="1" applyBorder="1" applyAlignment="1">
      <alignment horizontal="center"/>
    </xf>
    <xf numFmtId="0" fontId="11" fillId="16" borderId="0" xfId="0" applyFont="1" applyFill="1" applyBorder="1"/>
    <xf numFmtId="0" fontId="3" fillId="14" borderId="1" xfId="0" applyFont="1" applyFill="1" applyBorder="1" applyAlignment="1">
      <alignment horizontal="right"/>
    </xf>
    <xf numFmtId="0" fontId="3" fillId="14" borderId="2" xfId="0" applyNumberFormat="1" applyFont="1" applyFill="1" applyBorder="1" applyAlignment="1">
      <alignment horizontal="center"/>
    </xf>
    <xf numFmtId="0" fontId="3" fillId="14" borderId="7" xfId="0" applyNumberFormat="1" applyFont="1" applyFill="1" applyBorder="1" applyAlignment="1">
      <alignment horizontal="center"/>
    </xf>
    <xf numFmtId="2" fontId="11" fillId="0" borderId="0" xfId="0" applyNumberFormat="1" applyFont="1" applyBorder="1" applyAlignment="1">
      <alignment horizontal="center" vertical="center"/>
    </xf>
    <xf numFmtId="0" fontId="3" fillId="14" borderId="23" xfId="0" applyFont="1" applyFill="1" applyBorder="1" applyAlignment="1">
      <alignment horizontal="right"/>
    </xf>
    <xf numFmtId="0" fontId="3" fillId="14" borderId="24" xfId="0" applyNumberFormat="1" applyFont="1" applyFill="1" applyBorder="1" applyAlignment="1">
      <alignment horizontal="center"/>
    </xf>
    <xf numFmtId="0" fontId="3" fillId="14" borderId="4" xfId="0" applyFont="1" applyFill="1" applyBorder="1" applyAlignment="1">
      <alignment horizontal="left" vertical="center"/>
    </xf>
    <xf numFmtId="0" fontId="3" fillId="14" borderId="4" xfId="0" applyNumberFormat="1" applyFont="1" applyFill="1" applyBorder="1" applyAlignment="1">
      <alignment horizontal="center"/>
    </xf>
    <xf numFmtId="0" fontId="3" fillId="14" borderId="46" xfId="0" applyFont="1" applyFill="1" applyBorder="1" applyAlignment="1">
      <alignment horizontal="right"/>
    </xf>
    <xf numFmtId="0" fontId="3" fillId="14" borderId="33" xfId="0" applyNumberFormat="1" applyFont="1" applyFill="1" applyBorder="1" applyAlignment="1">
      <alignment horizontal="center"/>
    </xf>
    <xf numFmtId="0" fontId="3" fillId="14" borderId="27" xfId="0" applyFont="1" applyFill="1" applyBorder="1" applyAlignment="1">
      <alignment horizontal="right"/>
    </xf>
    <xf numFmtId="0" fontId="3" fillId="21" borderId="1" xfId="0" applyFont="1" applyFill="1" applyBorder="1" applyAlignment="1">
      <alignment horizontal="right"/>
    </xf>
    <xf numFmtId="0" fontId="3" fillId="21" borderId="2" xfId="0" applyNumberFormat="1" applyFont="1" applyFill="1" applyBorder="1" applyAlignment="1">
      <alignment horizontal="center"/>
    </xf>
    <xf numFmtId="0" fontId="3" fillId="21" borderId="7" xfId="0" applyNumberFormat="1" applyFont="1" applyFill="1" applyBorder="1" applyAlignment="1">
      <alignment horizontal="center"/>
    </xf>
    <xf numFmtId="0" fontId="3" fillId="21" borderId="4" xfId="0" applyFont="1" applyFill="1" applyBorder="1" applyAlignment="1">
      <alignment horizontal="right"/>
    </xf>
    <xf numFmtId="0" fontId="3" fillId="21" borderId="4" xfId="0" applyNumberFormat="1" applyFont="1" applyFill="1" applyBorder="1" applyAlignment="1">
      <alignment horizontal="center"/>
    </xf>
    <xf numFmtId="0" fontId="3" fillId="21" borderId="34" xfId="0" applyNumberFormat="1" applyFont="1" applyFill="1" applyBorder="1" applyAlignment="1">
      <alignment horizontal="center"/>
    </xf>
    <xf numFmtId="0" fontId="10" fillId="0" borderId="0" xfId="0" applyNumberFormat="1" applyFont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0" fontId="18" fillId="0" borderId="4" xfId="0" applyNumberFormat="1" applyFont="1" applyBorder="1" applyAlignment="1">
      <alignment horizontal="center" vertical="center"/>
    </xf>
    <xf numFmtId="0" fontId="18" fillId="0" borderId="4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center"/>
    </xf>
    <xf numFmtId="1" fontId="17" fillId="0" borderId="44" xfId="0" applyNumberFormat="1" applyFont="1" applyFill="1" applyBorder="1" applyAlignment="1">
      <alignment horizontal="center"/>
    </xf>
    <xf numFmtId="0" fontId="21" fillId="14" borderId="0" xfId="0" applyFont="1" applyFill="1" applyAlignment="1">
      <alignment horizontal="left"/>
    </xf>
    <xf numFmtId="0" fontId="11" fillId="3" borderId="0" xfId="0" applyFont="1" applyFill="1" applyBorder="1"/>
    <xf numFmtId="0" fontId="7" fillId="12" borderId="7" xfId="0" applyNumberFormat="1" applyFont="1" applyFill="1" applyBorder="1" applyAlignment="1">
      <alignment horizontal="center"/>
    </xf>
    <xf numFmtId="0" fontId="7" fillId="7" borderId="7" xfId="0" applyNumberFormat="1" applyFont="1" applyFill="1" applyBorder="1" applyAlignment="1">
      <alignment horizontal="center"/>
    </xf>
    <xf numFmtId="0" fontId="40" fillId="0" borderId="0" xfId="0" applyFont="1" applyBorder="1"/>
    <xf numFmtId="0" fontId="39" fillId="0" borderId="0" xfId="0" applyFont="1" applyBorder="1" applyAlignment="1">
      <alignment horizontal="center"/>
    </xf>
    <xf numFmtId="0" fontId="21" fillId="0" borderId="0" xfId="0" applyFont="1" applyFill="1" applyBorder="1"/>
    <xf numFmtId="0" fontId="40" fillId="0" borderId="0" xfId="0" applyFont="1" applyFill="1" applyBorder="1"/>
    <xf numFmtId="0" fontId="1" fillId="0" borderId="7" xfId="0" applyFont="1" applyFill="1" applyBorder="1" applyAlignment="1">
      <alignment horizontal="left"/>
    </xf>
    <xf numFmtId="0" fontId="1" fillId="3" borderId="0" xfId="0" applyFont="1" applyFill="1" applyBorder="1"/>
    <xf numFmtId="0" fontId="1" fillId="0" borderId="17" xfId="0" applyFont="1" applyFill="1" applyBorder="1" applyAlignment="1">
      <alignment vertical="center"/>
    </xf>
    <xf numFmtId="0" fontId="11" fillId="0" borderId="0" xfId="0" applyFont="1" applyBorder="1" applyAlignment="1">
      <alignment horizontal="center" vertical="center"/>
    </xf>
    <xf numFmtId="0" fontId="7" fillId="22" borderId="7" xfId="0" applyNumberFormat="1" applyFont="1" applyFill="1" applyBorder="1" applyAlignment="1">
      <alignment horizontal="center"/>
    </xf>
    <xf numFmtId="0" fontId="7" fillId="13" borderId="11" xfId="0" applyNumberFormat="1" applyFont="1" applyFill="1" applyBorder="1" applyAlignment="1">
      <alignment horizontal="center"/>
    </xf>
    <xf numFmtId="0" fontId="1" fillId="0" borderId="7" xfId="0" applyFont="1" applyFill="1" applyBorder="1"/>
    <xf numFmtId="0" fontId="3" fillId="0" borderId="17" xfId="0" applyNumberFormat="1" applyFont="1" applyBorder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3" fillId="0" borderId="48" xfId="0" applyNumberFormat="1" applyFont="1" applyFill="1" applyBorder="1" applyAlignment="1">
      <alignment horizontal="center"/>
    </xf>
    <xf numFmtId="0" fontId="3" fillId="0" borderId="55" xfId="0" applyNumberFormat="1" applyFont="1" applyFill="1" applyBorder="1" applyAlignment="1">
      <alignment horizontal="center"/>
    </xf>
    <xf numFmtId="0" fontId="3" fillId="21" borderId="3" xfId="0" applyFont="1" applyFill="1" applyBorder="1" applyAlignment="1">
      <alignment horizontal="center"/>
    </xf>
    <xf numFmtId="0" fontId="3" fillId="21" borderId="1" xfId="0" applyNumberFormat="1" applyFont="1" applyFill="1" applyBorder="1" applyAlignment="1">
      <alignment horizontal="center"/>
    </xf>
    <xf numFmtId="0" fontId="3" fillId="21" borderId="44" xfId="0" applyNumberFormat="1" applyFont="1" applyFill="1" applyBorder="1" applyAlignment="1">
      <alignment horizontal="center"/>
    </xf>
    <xf numFmtId="0" fontId="21" fillId="3" borderId="0" xfId="0" applyFont="1" applyFill="1" applyBorder="1" applyAlignment="1"/>
    <xf numFmtId="0" fontId="21" fillId="3" borderId="0" xfId="0" applyFont="1" applyFill="1"/>
    <xf numFmtId="0" fontId="1" fillId="0" borderId="5" xfId="0" applyFont="1" applyBorder="1" applyAlignment="1">
      <alignment horizontal="center" vertical="center"/>
    </xf>
    <xf numFmtId="0" fontId="1" fillId="18" borderId="22" xfId="0" applyFont="1" applyFill="1" applyBorder="1" applyAlignment="1">
      <alignment horizontal="center" vertical="center"/>
    </xf>
    <xf numFmtId="0" fontId="1" fillId="18" borderId="29" xfId="0" applyFont="1" applyFill="1" applyBorder="1" applyAlignment="1">
      <alignment horizontal="center" vertical="center"/>
    </xf>
    <xf numFmtId="0" fontId="1" fillId="18" borderId="32" xfId="0" applyFont="1" applyFill="1" applyBorder="1" applyAlignment="1">
      <alignment horizontal="center" vertical="center"/>
    </xf>
    <xf numFmtId="0" fontId="1" fillId="18" borderId="28" xfId="0" applyFont="1" applyFill="1" applyBorder="1" applyAlignment="1">
      <alignment horizontal="center" vertical="center"/>
    </xf>
    <xf numFmtId="0" fontId="1" fillId="18" borderId="20" xfId="0" applyFont="1" applyFill="1" applyBorder="1" applyAlignment="1">
      <alignment horizontal="center" vertical="center"/>
    </xf>
    <xf numFmtId="0" fontId="1" fillId="18" borderId="39" xfId="0" applyFont="1" applyFill="1" applyBorder="1" applyAlignment="1">
      <alignment horizontal="center" vertical="center"/>
    </xf>
    <xf numFmtId="0" fontId="1" fillId="18" borderId="0" xfId="0" applyFont="1" applyFill="1" applyBorder="1" applyAlignment="1">
      <alignment horizontal="center" vertical="center"/>
    </xf>
    <xf numFmtId="0" fontId="3" fillId="21" borderId="40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center"/>
    </xf>
    <xf numFmtId="0" fontId="16" fillId="0" borderId="32" xfId="0" applyFont="1" applyBorder="1" applyAlignment="1">
      <alignment horizontal="center"/>
    </xf>
    <xf numFmtId="0" fontId="1" fillId="19" borderId="28" xfId="0" applyFont="1" applyFill="1" applyBorder="1" applyAlignment="1">
      <alignment horizontal="center" vertical="center"/>
    </xf>
    <xf numFmtId="0" fontId="1" fillId="20" borderId="22" xfId="0" applyFont="1" applyFill="1" applyBorder="1" applyAlignment="1">
      <alignment horizontal="center" vertical="center"/>
    </xf>
    <xf numFmtId="0" fontId="24" fillId="0" borderId="22" xfId="0" applyFont="1" applyBorder="1" applyAlignment="1">
      <alignment horizontal="center" vertical="center"/>
    </xf>
    <xf numFmtId="0" fontId="12" fillId="0" borderId="22" xfId="0" applyFont="1" applyBorder="1"/>
    <xf numFmtId="0" fontId="30" fillId="0" borderId="2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14" borderId="3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3" fillId="14" borderId="57" xfId="0" applyFont="1" applyFill="1" applyBorder="1" applyAlignment="1">
      <alignment horizontal="center" vertical="center" wrapText="1"/>
    </xf>
    <xf numFmtId="0" fontId="3" fillId="14" borderId="6" xfId="0" applyFont="1" applyFill="1" applyBorder="1" applyAlignment="1">
      <alignment horizontal="center" vertical="center"/>
    </xf>
    <xf numFmtId="0" fontId="3" fillId="14" borderId="14" xfId="0" applyFont="1" applyFill="1" applyBorder="1" applyAlignment="1">
      <alignment horizontal="center" vertical="center" wrapText="1"/>
    </xf>
    <xf numFmtId="0" fontId="3" fillId="14" borderId="3" xfId="0" applyFont="1" applyFill="1" applyBorder="1" applyAlignment="1">
      <alignment horizontal="center" vertical="center" wrapText="1"/>
    </xf>
    <xf numFmtId="0" fontId="3" fillId="14" borderId="57" xfId="0" applyFont="1" applyFill="1" applyBorder="1" applyAlignment="1">
      <alignment horizontal="center"/>
    </xf>
    <xf numFmtId="0" fontId="3" fillId="21" borderId="6" xfId="0" applyFont="1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" fillId="28" borderId="28" xfId="0" applyFont="1" applyFill="1" applyBorder="1" applyAlignment="1">
      <alignment horizontal="center" vertical="center"/>
    </xf>
    <xf numFmtId="0" fontId="11" fillId="28" borderId="8" xfId="0" applyFont="1" applyFill="1" applyBorder="1" applyAlignment="1">
      <alignment horizontal="center" vertical="center"/>
    </xf>
    <xf numFmtId="0" fontId="11" fillId="28" borderId="16" xfId="0" applyFont="1" applyFill="1" applyBorder="1" applyAlignment="1">
      <alignment horizontal="center" vertical="center"/>
    </xf>
    <xf numFmtId="0" fontId="1" fillId="23" borderId="28" xfId="0" applyFont="1" applyFill="1" applyBorder="1" applyAlignment="1">
      <alignment horizontal="center" vertical="center"/>
    </xf>
    <xf numFmtId="0" fontId="11" fillId="29" borderId="8" xfId="0" applyFont="1" applyFill="1" applyBorder="1" applyAlignment="1">
      <alignment horizontal="center" vertical="center"/>
    </xf>
    <xf numFmtId="0" fontId="11" fillId="29" borderId="16" xfId="0" applyFont="1" applyFill="1" applyBorder="1" applyAlignment="1">
      <alignment horizontal="center" vertical="center"/>
    </xf>
    <xf numFmtId="0" fontId="1" fillId="25" borderId="22" xfId="0" applyFont="1" applyFill="1" applyBorder="1" applyAlignment="1">
      <alignment horizontal="center" vertical="center"/>
    </xf>
    <xf numFmtId="0" fontId="11" fillId="30" borderId="7" xfId="0" applyFont="1" applyFill="1" applyBorder="1" applyAlignment="1">
      <alignment horizontal="center" vertical="center"/>
    </xf>
    <xf numFmtId="0" fontId="11" fillId="30" borderId="11" xfId="0" applyFont="1" applyFill="1" applyBorder="1" applyAlignment="1">
      <alignment horizontal="center" vertical="center"/>
    </xf>
    <xf numFmtId="0" fontId="1" fillId="30" borderId="51" xfId="0" applyFont="1" applyFill="1" applyBorder="1" applyAlignment="1">
      <alignment horizontal="center" vertical="center"/>
    </xf>
    <xf numFmtId="0" fontId="1" fillId="26" borderId="22" xfId="0" applyFont="1" applyFill="1" applyBorder="1" applyAlignment="1">
      <alignment horizontal="center" vertical="center"/>
    </xf>
    <xf numFmtId="0" fontId="11" fillId="26" borderId="7" xfId="0" applyFont="1" applyFill="1" applyBorder="1" applyAlignment="1">
      <alignment horizontal="center" vertical="center"/>
    </xf>
    <xf numFmtId="0" fontId="11" fillId="26" borderId="11" xfId="0" applyFont="1" applyFill="1" applyBorder="1" applyAlignment="1">
      <alignment horizontal="center" vertical="center"/>
    </xf>
    <xf numFmtId="0" fontId="1" fillId="26" borderId="51" xfId="0" applyFont="1" applyFill="1" applyBorder="1" applyAlignment="1">
      <alignment horizontal="center" vertical="center"/>
    </xf>
    <xf numFmtId="0" fontId="1" fillId="24" borderId="22" xfId="0" applyFont="1" applyFill="1" applyBorder="1" applyAlignment="1">
      <alignment horizontal="center" vertical="center"/>
    </xf>
    <xf numFmtId="0" fontId="11" fillId="24" borderId="7" xfId="0" applyFont="1" applyFill="1" applyBorder="1" applyAlignment="1">
      <alignment horizontal="center" vertical="center"/>
    </xf>
    <xf numFmtId="0" fontId="11" fillId="24" borderId="11" xfId="0" applyFont="1" applyFill="1" applyBorder="1" applyAlignment="1">
      <alignment horizontal="center" vertical="center"/>
    </xf>
    <xf numFmtId="0" fontId="1" fillId="24" borderId="51" xfId="0" applyFont="1" applyFill="1" applyBorder="1" applyAlignment="1">
      <alignment horizontal="center" vertical="center"/>
    </xf>
    <xf numFmtId="0" fontId="1" fillId="31" borderId="22" xfId="0" applyFont="1" applyFill="1" applyBorder="1" applyAlignment="1">
      <alignment horizontal="center" vertical="center"/>
    </xf>
    <xf numFmtId="0" fontId="11" fillId="31" borderId="7" xfId="0" applyFont="1" applyFill="1" applyBorder="1" applyAlignment="1">
      <alignment horizontal="center" vertical="center"/>
    </xf>
    <xf numFmtId="0" fontId="11" fillId="31" borderId="11" xfId="0" applyFont="1" applyFill="1" applyBorder="1" applyAlignment="1">
      <alignment horizontal="center" vertical="center"/>
    </xf>
    <xf numFmtId="0" fontId="1" fillId="27" borderId="22" xfId="0" applyFont="1" applyFill="1" applyBorder="1" applyAlignment="1">
      <alignment horizontal="center" vertical="center"/>
    </xf>
    <xf numFmtId="0" fontId="11" fillId="27" borderId="7" xfId="0" applyFont="1" applyFill="1" applyBorder="1" applyAlignment="1">
      <alignment horizontal="center" vertical="center"/>
    </xf>
    <xf numFmtId="0" fontId="11" fillId="27" borderId="11" xfId="0" applyFont="1" applyFill="1" applyBorder="1" applyAlignment="1">
      <alignment horizontal="center" vertical="center"/>
    </xf>
    <xf numFmtId="0" fontId="1" fillId="27" borderId="51" xfId="0" applyFont="1" applyFill="1" applyBorder="1" applyAlignment="1">
      <alignment horizontal="center" vertical="center"/>
    </xf>
    <xf numFmtId="0" fontId="1" fillId="32" borderId="51" xfId="0" applyFont="1" applyFill="1" applyBorder="1" applyAlignment="1">
      <alignment horizontal="center" vertical="center"/>
    </xf>
    <xf numFmtId="0" fontId="1" fillId="32" borderId="22" xfId="0" applyFont="1" applyFill="1" applyBorder="1" applyAlignment="1">
      <alignment horizontal="center" vertical="center"/>
    </xf>
    <xf numFmtId="0" fontId="1" fillId="34" borderId="22" xfId="0" applyFont="1" applyFill="1" applyBorder="1" applyAlignment="1">
      <alignment horizontal="center" vertical="center"/>
    </xf>
    <xf numFmtId="0" fontId="11" fillId="34" borderId="7" xfId="0" applyFont="1" applyFill="1" applyBorder="1" applyAlignment="1">
      <alignment horizontal="center" vertical="center"/>
    </xf>
    <xf numFmtId="0" fontId="11" fillId="34" borderId="11" xfId="0" applyFont="1" applyFill="1" applyBorder="1" applyAlignment="1">
      <alignment horizontal="center" vertical="center"/>
    </xf>
    <xf numFmtId="0" fontId="1" fillId="34" borderId="51" xfId="0" applyFont="1" applyFill="1" applyBorder="1" applyAlignment="1">
      <alignment horizontal="center" vertical="center"/>
    </xf>
    <xf numFmtId="0" fontId="1" fillId="18" borderId="22" xfId="0" applyFont="1" applyFill="1" applyBorder="1" applyAlignment="1">
      <alignment horizontal="center" vertical="center" wrapText="1"/>
    </xf>
    <xf numFmtId="0" fontId="1" fillId="14" borderId="5" xfId="0" applyFont="1" applyFill="1" applyBorder="1" applyAlignment="1">
      <alignment horizontal="center" vertical="center"/>
    </xf>
    <xf numFmtId="0" fontId="1" fillId="14" borderId="22" xfId="0" applyFont="1" applyFill="1" applyBorder="1" applyAlignment="1">
      <alignment horizontal="center" vertical="center"/>
    </xf>
    <xf numFmtId="0" fontId="1" fillId="18" borderId="13" xfId="0" applyFont="1" applyFill="1" applyBorder="1" applyAlignment="1">
      <alignment horizontal="center" vertical="center"/>
    </xf>
    <xf numFmtId="0" fontId="1" fillId="14" borderId="20" xfId="0" applyFont="1" applyFill="1" applyBorder="1" applyAlignment="1">
      <alignment horizontal="center" vertical="center"/>
    </xf>
    <xf numFmtId="0" fontId="3" fillId="14" borderId="45" xfId="0" applyFont="1" applyFill="1" applyBorder="1" applyAlignment="1">
      <alignment horizontal="center" vertical="center"/>
    </xf>
    <xf numFmtId="0" fontId="1" fillId="18" borderId="26" xfId="0" applyFont="1" applyFill="1" applyBorder="1" applyAlignment="1">
      <alignment horizontal="center" vertical="center" wrapText="1"/>
    </xf>
    <xf numFmtId="0" fontId="3" fillId="21" borderId="40" xfId="0" applyFont="1" applyFill="1" applyBorder="1" applyAlignment="1">
      <alignment horizontal="center" vertical="center"/>
    </xf>
    <xf numFmtId="0" fontId="3" fillId="21" borderId="49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37" borderId="8" xfId="0" applyFont="1" applyFill="1" applyBorder="1" applyAlignment="1">
      <alignment horizontal="center" vertical="center"/>
    </xf>
    <xf numFmtId="0" fontId="11" fillId="37" borderId="16" xfId="0" applyFont="1" applyFill="1" applyBorder="1" applyAlignment="1">
      <alignment horizontal="center" vertical="center"/>
    </xf>
    <xf numFmtId="0" fontId="11" fillId="38" borderId="7" xfId="0" applyFont="1" applyFill="1" applyBorder="1" applyAlignment="1">
      <alignment horizontal="center" vertical="center"/>
    </xf>
    <xf numFmtId="0" fontId="11" fillId="36" borderId="7" xfId="0" applyFont="1" applyFill="1" applyBorder="1" applyAlignment="1">
      <alignment horizontal="center" vertical="center"/>
    </xf>
    <xf numFmtId="0" fontId="11" fillId="38" borderId="11" xfId="0" applyFont="1" applyFill="1" applyBorder="1" applyAlignment="1">
      <alignment horizontal="center" vertical="center"/>
    </xf>
    <xf numFmtId="0" fontId="11" fillId="36" borderId="11" xfId="0" applyFont="1" applyFill="1" applyBorder="1" applyAlignment="1">
      <alignment horizontal="center" vertical="center"/>
    </xf>
    <xf numFmtId="0" fontId="18" fillId="0" borderId="52" xfId="0" applyFont="1" applyFill="1" applyBorder="1" applyAlignment="1">
      <alignment horizontal="center" vertical="center"/>
    </xf>
    <xf numFmtId="0" fontId="1" fillId="34" borderId="61" xfId="0" applyFont="1" applyFill="1" applyBorder="1" applyAlignment="1">
      <alignment horizontal="center" vertical="center"/>
    </xf>
    <xf numFmtId="0" fontId="1" fillId="28" borderId="51" xfId="0" applyFont="1" applyFill="1" applyBorder="1" applyAlignment="1">
      <alignment horizontal="center" vertical="center"/>
    </xf>
    <xf numFmtId="0" fontId="1" fillId="29" borderId="51" xfId="0" applyFont="1" applyFill="1" applyBorder="1" applyAlignment="1">
      <alignment horizontal="center" vertical="center"/>
    </xf>
    <xf numFmtId="0" fontId="1" fillId="31" borderId="63" xfId="0" applyFont="1" applyFill="1" applyBorder="1" applyAlignment="1">
      <alignment horizontal="center" vertical="center"/>
    </xf>
    <xf numFmtId="0" fontId="1" fillId="32" borderId="64" xfId="0" applyFont="1" applyFill="1" applyBorder="1" applyAlignment="1">
      <alignment horizontal="center" vertical="center"/>
    </xf>
    <xf numFmtId="0" fontId="29" fillId="0" borderId="52" xfId="0" applyFont="1" applyFill="1" applyBorder="1" applyAlignment="1">
      <alignment horizontal="center" vertical="center"/>
    </xf>
    <xf numFmtId="0" fontId="1" fillId="28" borderId="64" xfId="0" applyFont="1" applyFill="1" applyBorder="1" applyAlignment="1">
      <alignment horizontal="center" vertical="center"/>
    </xf>
    <xf numFmtId="0" fontId="1" fillId="31" borderId="61" xfId="0" applyFont="1" applyFill="1" applyBorder="1" applyAlignment="1">
      <alignment horizontal="center" vertical="center"/>
    </xf>
    <xf numFmtId="0" fontId="1" fillId="27" borderId="62" xfId="0" applyFont="1" applyFill="1" applyBorder="1" applyAlignment="1">
      <alignment horizontal="center" vertical="center"/>
    </xf>
    <xf numFmtId="0" fontId="2" fillId="14" borderId="6" xfId="0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7" fillId="39" borderId="7" xfId="0" applyNumberFormat="1" applyFont="1" applyFill="1" applyBorder="1" applyAlignment="1">
      <alignment horizontal="center"/>
    </xf>
    <xf numFmtId="0" fontId="1" fillId="0" borderId="30" xfId="0" applyFont="1" applyFill="1" applyBorder="1" applyAlignment="1">
      <alignment horizontal="left" vertical="center"/>
    </xf>
    <xf numFmtId="0" fontId="1" fillId="0" borderId="28" xfId="0" applyFont="1" applyFill="1" applyBorder="1" applyAlignment="1">
      <alignment horizontal="left"/>
    </xf>
    <xf numFmtId="0" fontId="1" fillId="0" borderId="7" xfId="0" applyFont="1" applyFill="1" applyBorder="1" applyAlignment="1">
      <alignment horizontal="left" vertical="center"/>
    </xf>
    <xf numFmtId="0" fontId="4" fillId="0" borderId="11" xfId="0" applyFont="1" applyFill="1" applyBorder="1" applyAlignment="1">
      <alignment horizontal="center" vertical="center"/>
    </xf>
    <xf numFmtId="0" fontId="1" fillId="0" borderId="22" xfId="0" applyFont="1" applyFill="1" applyBorder="1" applyAlignment="1">
      <alignment horizontal="left" vertical="center"/>
    </xf>
    <xf numFmtId="0" fontId="4" fillId="0" borderId="16" xfId="0" applyFont="1" applyFill="1" applyBorder="1" applyAlignment="1">
      <alignment horizontal="center" vertical="center"/>
    </xf>
    <xf numFmtId="0" fontId="1" fillId="0" borderId="17" xfId="0" applyFont="1" applyFill="1" applyBorder="1"/>
    <xf numFmtId="0" fontId="4" fillId="0" borderId="18" xfId="0" applyFont="1" applyFill="1" applyBorder="1" applyAlignment="1">
      <alignment horizontal="center"/>
    </xf>
    <xf numFmtId="0" fontId="1" fillId="0" borderId="15" xfId="0" applyFont="1" applyFill="1" applyBorder="1"/>
    <xf numFmtId="0" fontId="1" fillId="0" borderId="20" xfId="0" applyFont="1" applyFill="1" applyBorder="1" applyAlignment="1">
      <alignment horizontal="left"/>
    </xf>
    <xf numFmtId="0" fontId="1" fillId="0" borderId="20" xfId="0" applyFont="1" applyFill="1" applyBorder="1"/>
    <xf numFmtId="0" fontId="1" fillId="0" borderId="29" xfId="0" applyFont="1" applyFill="1" applyBorder="1"/>
    <xf numFmtId="0" fontId="1" fillId="0" borderId="13" xfId="0" applyFont="1" applyFill="1" applyBorder="1" applyAlignment="1">
      <alignment horizontal="left"/>
    </xf>
    <xf numFmtId="0" fontId="1" fillId="0" borderId="29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left"/>
    </xf>
    <xf numFmtId="0" fontId="1" fillId="0" borderId="43" xfId="0" applyFont="1" applyFill="1" applyBorder="1" applyAlignment="1">
      <alignment horizontal="left" vertical="center"/>
    </xf>
    <xf numFmtId="0" fontId="1" fillId="0" borderId="28" xfId="0" applyFont="1" applyFill="1" applyBorder="1" applyAlignment="1">
      <alignment horizontal="left" vertical="center"/>
    </xf>
    <xf numFmtId="0" fontId="1" fillId="0" borderId="33" xfId="0" applyFont="1" applyFill="1" applyBorder="1" applyAlignment="1">
      <alignment horizontal="left" vertical="center"/>
    </xf>
    <xf numFmtId="0" fontId="1" fillId="0" borderId="8" xfId="0" applyFont="1" applyFill="1" applyBorder="1" applyAlignment="1">
      <alignment horizontal="left"/>
    </xf>
    <xf numFmtId="0" fontId="1" fillId="0" borderId="13" xfId="0" applyFont="1" applyFill="1" applyBorder="1" applyAlignment="1">
      <alignment horizontal="left" vertical="center"/>
    </xf>
    <xf numFmtId="0" fontId="1" fillId="0" borderId="35" xfId="0" applyFont="1" applyFill="1" applyBorder="1" applyAlignment="1">
      <alignment horizontal="left" vertical="center"/>
    </xf>
    <xf numFmtId="0" fontId="1" fillId="0" borderId="33" xfId="0" applyFont="1" applyFill="1" applyBorder="1" applyAlignment="1">
      <alignment horizontal="left"/>
    </xf>
    <xf numFmtId="0" fontId="4" fillId="0" borderId="18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left" vertical="center"/>
    </xf>
    <xf numFmtId="0" fontId="1" fillId="0" borderId="7" xfId="0" applyFont="1" applyFill="1" applyBorder="1" applyAlignment="1">
      <alignment vertical="center"/>
    </xf>
    <xf numFmtId="0" fontId="4" fillId="0" borderId="16" xfId="0" applyFont="1" applyFill="1" applyBorder="1" applyAlignment="1">
      <alignment horizontal="center"/>
    </xf>
    <xf numFmtId="0" fontId="1" fillId="0" borderId="41" xfId="0" applyFont="1" applyFill="1" applyBorder="1" applyAlignment="1">
      <alignment horizontal="left"/>
    </xf>
    <xf numFmtId="0" fontId="4" fillId="0" borderId="42" xfId="0" applyFont="1" applyFill="1" applyBorder="1" applyAlignment="1">
      <alignment horizontal="center" vertical="center" wrapText="1"/>
    </xf>
    <xf numFmtId="0" fontId="1" fillId="0" borderId="9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center"/>
    </xf>
    <xf numFmtId="0" fontId="1" fillId="0" borderId="16" xfId="0" applyFont="1" applyFill="1" applyBorder="1" applyAlignment="1">
      <alignment horizontal="left" vertical="center"/>
    </xf>
    <xf numFmtId="0" fontId="1" fillId="0" borderId="18" xfId="0" applyFont="1" applyFill="1" applyBorder="1"/>
    <xf numFmtId="0" fontId="1" fillId="0" borderId="8" xfId="0" applyFont="1" applyFill="1" applyBorder="1" applyAlignment="1">
      <alignment horizontal="left" vertical="center"/>
    </xf>
    <xf numFmtId="0" fontId="1" fillId="0" borderId="46" xfId="0" applyFont="1" applyFill="1" applyBorder="1" applyAlignment="1">
      <alignment horizontal="left" vertical="center"/>
    </xf>
    <xf numFmtId="0" fontId="1" fillId="0" borderId="20" xfId="0" applyFont="1" applyFill="1" applyBorder="1" applyAlignment="1">
      <alignment horizontal="left" vertical="center"/>
    </xf>
    <xf numFmtId="0" fontId="8" fillId="0" borderId="11" xfId="0" applyFont="1" applyFill="1" applyBorder="1" applyAlignment="1">
      <alignment horizontal="center"/>
    </xf>
    <xf numFmtId="0" fontId="1" fillId="0" borderId="22" xfId="0" applyFont="1" applyFill="1" applyBorder="1"/>
    <xf numFmtId="0" fontId="1" fillId="0" borderId="28" xfId="0" applyFont="1" applyFill="1" applyBorder="1"/>
    <xf numFmtId="0" fontId="1" fillId="0" borderId="8" xfId="0" applyFont="1" applyFill="1" applyBorder="1"/>
    <xf numFmtId="0" fontId="1" fillId="0" borderId="41" xfId="0" applyFont="1" applyFill="1" applyBorder="1" applyAlignment="1">
      <alignment horizontal="left" vertical="center"/>
    </xf>
    <xf numFmtId="0" fontId="1" fillId="40" borderId="0" xfId="0" applyFont="1" applyFill="1" applyBorder="1" applyAlignment="1">
      <alignment horizontal="center" vertical="center"/>
    </xf>
    <xf numFmtId="0" fontId="3" fillId="40" borderId="0" xfId="0" applyFont="1" applyFill="1" applyBorder="1" applyAlignment="1">
      <alignment horizontal="center"/>
    </xf>
    <xf numFmtId="0" fontId="3" fillId="40" borderId="0" xfId="0" applyNumberFormat="1" applyFont="1" applyFill="1" applyBorder="1" applyAlignment="1">
      <alignment horizontal="center"/>
    </xf>
    <xf numFmtId="0" fontId="3" fillId="40" borderId="7" xfId="0" applyNumberFormat="1" applyFont="1" applyFill="1" applyBorder="1" applyAlignment="1">
      <alignment horizontal="center"/>
    </xf>
    <xf numFmtId="0" fontId="35" fillId="40" borderId="56" xfId="0" applyFont="1" applyFill="1" applyBorder="1" applyAlignment="1">
      <alignment horizontal="center" vertical="center"/>
    </xf>
    <xf numFmtId="0" fontId="37" fillId="40" borderId="53" xfId="0" applyFont="1" applyFill="1" applyBorder="1" applyAlignment="1">
      <alignment horizontal="center" vertical="center"/>
    </xf>
    <xf numFmtId="0" fontId="32" fillId="40" borderId="60" xfId="0" applyFont="1" applyFill="1" applyBorder="1" applyAlignment="1">
      <alignment horizontal="center" vertical="center"/>
    </xf>
    <xf numFmtId="0" fontId="32" fillId="40" borderId="56" xfId="0" applyFont="1" applyFill="1" applyBorder="1" applyAlignment="1">
      <alignment horizontal="center" vertical="center"/>
    </xf>
    <xf numFmtId="0" fontId="32" fillId="40" borderId="53" xfId="0" applyFont="1" applyFill="1" applyBorder="1" applyAlignment="1">
      <alignment horizontal="center" vertical="center"/>
    </xf>
    <xf numFmtId="0" fontId="44" fillId="0" borderId="7" xfId="0" applyFont="1" applyBorder="1" applyAlignment="1">
      <alignment horizontal="center" vertical="center"/>
    </xf>
    <xf numFmtId="0" fontId="44" fillId="0" borderId="11" xfId="0" applyFont="1" applyBorder="1" applyAlignment="1">
      <alignment horizontal="center" vertical="center"/>
    </xf>
    <xf numFmtId="0" fontId="45" fillId="0" borderId="51" xfId="0" applyFont="1" applyFill="1" applyBorder="1" applyAlignment="1">
      <alignment horizontal="center" vertical="center"/>
    </xf>
    <xf numFmtId="0" fontId="43" fillId="0" borderId="7" xfId="0" applyFont="1" applyBorder="1" applyAlignment="1">
      <alignment horizontal="center"/>
    </xf>
    <xf numFmtId="0" fontId="43" fillId="0" borderId="11" xfId="0" applyFont="1" applyBorder="1" applyAlignment="1">
      <alignment horizontal="center"/>
    </xf>
    <xf numFmtId="0" fontId="46" fillId="0" borderId="5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/>
    </xf>
    <xf numFmtId="0" fontId="21" fillId="40" borderId="0" xfId="0" applyFont="1" applyFill="1"/>
    <xf numFmtId="1" fontId="21" fillId="3" borderId="21" xfId="0" applyNumberFormat="1" applyFont="1" applyFill="1" applyBorder="1" applyAlignment="1">
      <alignment horizontal="center"/>
    </xf>
    <xf numFmtId="1" fontId="21" fillId="17" borderId="10" xfId="0" applyNumberFormat="1" applyFont="1" applyFill="1" applyBorder="1"/>
    <xf numFmtId="1" fontId="21" fillId="21" borderId="21" xfId="0" applyNumberFormat="1" applyFont="1" applyFill="1" applyBorder="1" applyAlignment="1">
      <alignment horizontal="center"/>
    </xf>
    <xf numFmtId="1" fontId="21" fillId="17" borderId="21" xfId="0" applyNumberFormat="1" applyFont="1" applyFill="1" applyBorder="1"/>
    <xf numFmtId="1" fontId="21" fillId="3" borderId="12" xfId="0" applyNumberFormat="1" applyFont="1" applyFill="1" applyBorder="1" applyAlignment="1">
      <alignment horizontal="center" vertical="center"/>
    </xf>
    <xf numFmtId="1" fontId="21" fillId="6" borderId="12" xfId="0" applyNumberFormat="1" applyFont="1" applyFill="1" applyBorder="1"/>
    <xf numFmtId="1" fontId="21" fillId="0" borderId="12" xfId="0" applyNumberFormat="1" applyFont="1" applyFill="1" applyBorder="1"/>
    <xf numFmtId="1" fontId="21" fillId="14" borderId="12" xfId="0" applyNumberFormat="1" applyFont="1" applyFill="1" applyBorder="1"/>
    <xf numFmtId="1" fontId="21" fillId="3" borderId="21" xfId="0" applyNumberFormat="1" applyFont="1" applyFill="1" applyBorder="1" applyAlignment="1">
      <alignment horizontal="center" vertical="center"/>
    </xf>
    <xf numFmtId="1" fontId="21" fillId="3" borderId="21" xfId="0" applyNumberFormat="1" applyFont="1" applyFill="1" applyBorder="1"/>
    <xf numFmtId="1" fontId="21" fillId="3" borderId="31" xfId="0" applyNumberFormat="1" applyFont="1" applyFill="1" applyBorder="1"/>
    <xf numFmtId="1" fontId="39" fillId="21" borderId="4" xfId="0" applyNumberFormat="1" applyFont="1" applyFill="1" applyBorder="1"/>
    <xf numFmtId="1" fontId="39" fillId="21" borderId="12" xfId="0" applyNumberFormat="1" applyFont="1" applyFill="1" applyBorder="1"/>
    <xf numFmtId="1" fontId="21" fillId="0" borderId="21" xfId="0" applyNumberFormat="1" applyFont="1" applyFill="1" applyBorder="1"/>
    <xf numFmtId="0" fontId="21" fillId="0" borderId="0" xfId="0" applyFont="1"/>
    <xf numFmtId="0" fontId="21" fillId="3" borderId="0" xfId="0" applyFont="1" applyFill="1" applyBorder="1"/>
    <xf numFmtId="0" fontId="21" fillId="17" borderId="0" xfId="0" applyFont="1" applyFill="1" applyBorder="1"/>
    <xf numFmtId="0" fontId="21" fillId="14" borderId="0" xfId="0" applyFont="1" applyFill="1"/>
    <xf numFmtId="0" fontId="21" fillId="14" borderId="0" xfId="0" applyFont="1" applyFill="1" applyBorder="1"/>
    <xf numFmtId="0" fontId="21" fillId="14" borderId="0" xfId="0" applyFont="1" applyFill="1" applyAlignment="1">
      <alignment horizontal="center"/>
    </xf>
    <xf numFmtId="0" fontId="21" fillId="16" borderId="0" xfId="0" applyFont="1" applyFill="1"/>
    <xf numFmtId="0" fontId="11" fillId="0" borderId="0" xfId="0" applyFont="1" applyBorder="1" applyAlignment="1">
      <alignment horizontal="center"/>
    </xf>
    <xf numFmtId="0" fontId="21" fillId="0" borderId="0" xfId="0" applyFont="1" applyBorder="1"/>
    <xf numFmtId="1" fontId="21" fillId="14" borderId="21" xfId="0" applyNumberFormat="1" applyFont="1" applyFill="1" applyBorder="1" applyAlignment="1">
      <alignment horizontal="center"/>
    </xf>
    <xf numFmtId="1" fontId="11" fillId="0" borderId="0" xfId="0" applyNumberFormat="1" applyFont="1" applyAlignment="1">
      <alignment horizontal="center"/>
    </xf>
    <xf numFmtId="14" fontId="21" fillId="0" borderId="0" xfId="0" applyNumberFormat="1" applyFont="1"/>
    <xf numFmtId="1" fontId="21" fillId="41" borderId="12" xfId="0" applyNumberFormat="1" applyFont="1" applyFill="1" applyBorder="1"/>
    <xf numFmtId="0" fontId="39" fillId="0" borderId="0" xfId="0" applyFont="1" applyFill="1"/>
    <xf numFmtId="0" fontId="21" fillId="0" borderId="0" xfId="0" applyFont="1" applyAlignment="1"/>
    <xf numFmtId="0" fontId="12" fillId="0" borderId="0" xfId="0" applyFont="1" applyFill="1" applyBorder="1" applyAlignment="1"/>
    <xf numFmtId="0" fontId="21" fillId="0" borderId="0" xfId="0" applyFont="1" applyFill="1" applyAlignment="1"/>
    <xf numFmtId="0" fontId="39" fillId="0" borderId="0" xfId="0" applyFont="1"/>
    <xf numFmtId="0" fontId="12" fillId="0" borderId="0" xfId="0" applyFont="1" applyBorder="1" applyAlignment="1"/>
    <xf numFmtId="0" fontId="12" fillId="0" borderId="0" xfId="0" applyFont="1" applyAlignment="1"/>
    <xf numFmtId="0" fontId="23" fillId="0" borderId="0" xfId="0" applyFont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 wrapText="1"/>
    </xf>
    <xf numFmtId="0" fontId="1" fillId="0" borderId="36" xfId="0" applyFont="1" applyFill="1" applyBorder="1" applyAlignment="1">
      <alignment horizontal="left"/>
    </xf>
    <xf numFmtId="0" fontId="11" fillId="17" borderId="0" xfId="0" applyFont="1" applyFill="1" applyBorder="1" applyAlignment="1"/>
    <xf numFmtId="0" fontId="7" fillId="39" borderId="16" xfId="0" applyNumberFormat="1" applyFont="1" applyFill="1" applyBorder="1" applyAlignment="1">
      <alignment horizontal="center"/>
    </xf>
    <xf numFmtId="1" fontId="21" fillId="0" borderId="37" xfId="0" applyNumberFormat="1" applyFont="1" applyFill="1" applyBorder="1" applyAlignment="1">
      <alignment horizontal="center"/>
    </xf>
    <xf numFmtId="1" fontId="21" fillId="0" borderId="21" xfId="0" applyNumberFormat="1" applyFont="1" applyFill="1" applyBorder="1" applyAlignment="1">
      <alignment horizontal="center"/>
    </xf>
    <xf numFmtId="0" fontId="7" fillId="39" borderId="18" xfId="0" applyNumberFormat="1" applyFont="1" applyFill="1" applyBorder="1" applyAlignment="1">
      <alignment horizontal="center"/>
    </xf>
    <xf numFmtId="0" fontId="7" fillId="18" borderId="7" xfId="0" applyNumberFormat="1" applyFont="1" applyFill="1" applyBorder="1" applyAlignment="1">
      <alignment horizontal="center"/>
    </xf>
    <xf numFmtId="1" fontId="21" fillId="0" borderId="0" xfId="0" applyNumberFormat="1" applyFont="1" applyFill="1" applyBorder="1"/>
    <xf numFmtId="0" fontId="1" fillId="0" borderId="14" xfId="0" applyFont="1" applyFill="1" applyBorder="1" applyAlignment="1">
      <alignment horizontal="left" vertical="center"/>
    </xf>
    <xf numFmtId="0" fontId="7" fillId="42" borderId="7" xfId="0" applyNumberFormat="1" applyFont="1" applyFill="1" applyBorder="1" applyAlignment="1">
      <alignment horizontal="center"/>
    </xf>
    <xf numFmtId="1" fontId="21" fillId="41" borderId="21" xfId="0" applyNumberFormat="1" applyFont="1" applyFill="1" applyBorder="1" applyAlignment="1">
      <alignment horizontal="center"/>
    </xf>
    <xf numFmtId="1" fontId="21" fillId="41" borderId="21" xfId="0" applyNumberFormat="1" applyFont="1" applyFill="1" applyBorder="1"/>
    <xf numFmtId="1" fontId="21" fillId="0" borderId="21" xfId="0" applyNumberFormat="1" applyFont="1" applyFill="1" applyBorder="1" applyAlignment="1">
      <alignment horizontal="center" vertical="center"/>
    </xf>
    <xf numFmtId="0" fontId="7" fillId="43" borderId="7" xfId="0" applyNumberFormat="1" applyFont="1" applyFill="1" applyBorder="1" applyAlignment="1">
      <alignment horizontal="center"/>
    </xf>
    <xf numFmtId="0" fontId="3" fillId="41" borderId="7" xfId="0" applyNumberFormat="1" applyFont="1" applyFill="1" applyBorder="1" applyAlignment="1">
      <alignment horizontal="center"/>
    </xf>
    <xf numFmtId="0" fontId="7" fillId="41" borderId="8" xfId="0" applyNumberFormat="1" applyFont="1" applyFill="1" applyBorder="1" applyAlignment="1">
      <alignment horizontal="center"/>
    </xf>
    <xf numFmtId="0" fontId="7" fillId="41" borderId="7" xfId="0" applyNumberFormat="1" applyFont="1" applyFill="1" applyBorder="1" applyAlignment="1">
      <alignment horizontal="center"/>
    </xf>
    <xf numFmtId="0" fontId="3" fillId="41" borderId="8" xfId="0" applyNumberFormat="1" applyFont="1" applyFill="1" applyBorder="1" applyAlignment="1">
      <alignment horizontal="center"/>
    </xf>
    <xf numFmtId="0" fontId="5" fillId="43" borderId="7" xfId="0" applyNumberFormat="1" applyFont="1" applyFill="1" applyBorder="1" applyAlignment="1">
      <alignment horizontal="center"/>
    </xf>
    <xf numFmtId="0" fontId="7" fillId="44" borderId="7" xfId="0" applyNumberFormat="1" applyFont="1" applyFill="1" applyBorder="1" applyAlignment="1">
      <alignment horizontal="center"/>
    </xf>
    <xf numFmtId="0" fontId="7" fillId="43" borderId="18" xfId="0" applyNumberFormat="1" applyFont="1" applyFill="1" applyBorder="1" applyAlignment="1">
      <alignment horizontal="center"/>
    </xf>
    <xf numFmtId="0" fontId="7" fillId="41" borderId="11" xfId="0" applyNumberFormat="1" applyFont="1" applyFill="1" applyBorder="1" applyAlignment="1">
      <alignment horizontal="center"/>
    </xf>
    <xf numFmtId="0" fontId="7" fillId="43" borderId="16" xfId="0" applyNumberFormat="1" applyFont="1" applyFill="1" applyBorder="1" applyAlignment="1">
      <alignment horizontal="center"/>
    </xf>
    <xf numFmtId="0" fontId="7" fillId="44" borderId="11" xfId="0" applyNumberFormat="1" applyFont="1" applyFill="1" applyBorder="1" applyAlignment="1">
      <alignment horizontal="center"/>
    </xf>
    <xf numFmtId="0" fontId="7" fillId="16" borderId="7" xfId="0" applyNumberFormat="1" applyFont="1" applyFill="1" applyBorder="1" applyAlignment="1">
      <alignment horizontal="center"/>
    </xf>
    <xf numFmtId="1" fontId="21" fillId="41" borderId="37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0" fontId="7" fillId="43" borderId="11" xfId="0" applyNumberFormat="1" applyFont="1" applyFill="1" applyBorder="1" applyAlignment="1">
      <alignment horizontal="center"/>
    </xf>
    <xf numFmtId="0" fontId="5" fillId="39" borderId="16" xfId="0" applyNumberFormat="1" applyFont="1" applyFill="1" applyBorder="1" applyAlignment="1">
      <alignment horizontal="center"/>
    </xf>
    <xf numFmtId="0" fontId="5" fillId="12" borderId="7" xfId="0" applyNumberFormat="1" applyFont="1" applyFill="1" applyBorder="1" applyAlignment="1">
      <alignment horizontal="center"/>
    </xf>
    <xf numFmtId="0" fontId="5" fillId="0" borderId="7" xfId="0" applyNumberFormat="1" applyFont="1" applyBorder="1" applyAlignment="1">
      <alignment horizontal="center"/>
    </xf>
    <xf numFmtId="0" fontId="1" fillId="0" borderId="18" xfId="0" applyFont="1" applyFill="1" applyBorder="1" applyAlignment="1">
      <alignment horizontal="left" vertical="center"/>
    </xf>
    <xf numFmtId="1" fontId="21" fillId="41" borderId="10" xfId="0" applyNumberFormat="1" applyFont="1" applyFill="1" applyBorder="1"/>
    <xf numFmtId="0" fontId="7" fillId="16" borderId="11" xfId="0" applyNumberFormat="1" applyFont="1" applyFill="1" applyBorder="1" applyAlignment="1">
      <alignment horizontal="center"/>
    </xf>
    <xf numFmtId="0" fontId="7" fillId="45" borderId="11" xfId="0" applyNumberFormat="1" applyFont="1" applyFill="1" applyBorder="1" applyAlignment="1">
      <alignment horizontal="center"/>
    </xf>
    <xf numFmtId="0" fontId="11" fillId="0" borderId="0" xfId="0" applyFont="1" applyBorder="1" applyAlignment="1">
      <alignment horizontal="center" vertical="center"/>
    </xf>
    <xf numFmtId="2" fontId="11" fillId="0" borderId="0" xfId="0" applyNumberFormat="1" applyFont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5" fillId="39" borderId="7" xfId="0" applyNumberFormat="1" applyFont="1" applyFill="1" applyBorder="1" applyAlignment="1">
      <alignment horizontal="center"/>
    </xf>
    <xf numFmtId="0" fontId="48" fillId="0" borderId="0" xfId="0" applyFont="1" applyFill="1" applyBorder="1" applyAlignment="1">
      <alignment horizontal="center"/>
    </xf>
    <xf numFmtId="0" fontId="47" fillId="0" borderId="0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39" fillId="0" borderId="0" xfId="0" applyFont="1" applyFill="1" applyBorder="1" applyAlignment="1">
      <alignment horizontal="center"/>
    </xf>
    <xf numFmtId="0" fontId="21" fillId="0" borderId="0" xfId="0" applyNumberFormat="1" applyFont="1"/>
    <xf numFmtId="1" fontId="49" fillId="0" borderId="21" xfId="0" applyNumberFormat="1" applyFont="1" applyFill="1" applyBorder="1" applyAlignment="1">
      <alignment horizontal="center"/>
    </xf>
    <xf numFmtId="0" fontId="5" fillId="43" borderId="11" xfId="0" applyNumberFormat="1" applyFont="1" applyFill="1" applyBorder="1" applyAlignment="1">
      <alignment horizontal="center"/>
    </xf>
    <xf numFmtId="0" fontId="3" fillId="41" borderId="17" xfId="0" applyNumberFormat="1" applyFont="1" applyFill="1" applyBorder="1" applyAlignment="1">
      <alignment horizontal="center"/>
    </xf>
    <xf numFmtId="0" fontId="39" fillId="0" borderId="47" xfId="0" applyFont="1" applyFill="1" applyBorder="1" applyAlignment="1">
      <alignment horizontal="centerContinuous"/>
    </xf>
    <xf numFmtId="1" fontId="39" fillId="46" borderId="4" xfId="0" applyNumberFormat="1" applyFont="1" applyFill="1" applyBorder="1" applyAlignment="1">
      <alignment horizontal="center"/>
    </xf>
    <xf numFmtId="14" fontId="21" fillId="0" borderId="0" xfId="0" applyNumberFormat="1" applyFont="1" applyFill="1" applyAlignment="1">
      <alignment horizontal="right"/>
    </xf>
    <xf numFmtId="14" fontId="21" fillId="0" borderId="0" xfId="0" applyNumberFormat="1" applyFont="1" applyFill="1" applyAlignment="1">
      <alignment horizontal="center"/>
    </xf>
    <xf numFmtId="0" fontId="21" fillId="0" borderId="0" xfId="0" applyFont="1" applyFill="1" applyAlignment="1">
      <alignment horizontal="center"/>
    </xf>
    <xf numFmtId="0" fontId="21" fillId="0" borderId="0" xfId="0" quotePrefix="1" applyFont="1" applyFill="1"/>
    <xf numFmtId="0" fontId="21" fillId="0" borderId="7" xfId="0" applyFont="1" applyFill="1" applyBorder="1"/>
    <xf numFmtId="0" fontId="21" fillId="0" borderId="7" xfId="0" applyFont="1" applyFill="1" applyBorder="1" applyAlignment="1">
      <alignment horizontal="center"/>
    </xf>
    <xf numFmtId="0" fontId="21" fillId="0" borderId="7" xfId="0" quotePrefix="1" applyFont="1" applyFill="1" applyBorder="1" applyAlignment="1">
      <alignment horizontal="center"/>
    </xf>
    <xf numFmtId="0" fontId="21" fillId="0" borderId="1" xfId="0" applyFont="1" applyBorder="1" applyAlignment="1">
      <alignment horizontal="left" vertical="top" wrapText="1"/>
    </xf>
    <xf numFmtId="0" fontId="21" fillId="0" borderId="2" xfId="0" applyFont="1" applyBorder="1" applyAlignment="1">
      <alignment horizontal="left" vertical="top" wrapText="1"/>
    </xf>
    <xf numFmtId="0" fontId="21" fillId="0" borderId="44" xfId="0" applyFont="1" applyBorder="1" applyAlignment="1">
      <alignment horizontal="left" vertical="top" wrapText="1"/>
    </xf>
    <xf numFmtId="0" fontId="21" fillId="0" borderId="1" xfId="0" applyFont="1" applyFill="1" applyBorder="1" applyAlignment="1">
      <alignment horizontal="left" vertical="top" wrapText="1"/>
    </xf>
    <xf numFmtId="0" fontId="21" fillId="0" borderId="2" xfId="0" applyFont="1" applyFill="1" applyBorder="1" applyAlignment="1">
      <alignment horizontal="left" vertical="top" wrapText="1"/>
    </xf>
    <xf numFmtId="0" fontId="21" fillId="0" borderId="44" xfId="0" applyFont="1" applyFill="1" applyBorder="1" applyAlignment="1">
      <alignment horizontal="left" vertical="top" wrapText="1"/>
    </xf>
    <xf numFmtId="0" fontId="39" fillId="0" borderId="1" xfId="0" applyFont="1" applyBorder="1" applyAlignment="1">
      <alignment horizontal="center"/>
    </xf>
    <xf numFmtId="0" fontId="39" fillId="0" borderId="2" xfId="0" applyFont="1" applyBorder="1" applyAlignment="1">
      <alignment horizontal="center"/>
    </xf>
    <xf numFmtId="0" fontId="39" fillId="0" borderId="44" xfId="0" applyFont="1" applyBorder="1" applyAlignment="1">
      <alignment horizontal="center"/>
    </xf>
    <xf numFmtId="0" fontId="41" fillId="29" borderId="11" xfId="0" applyFont="1" applyFill="1" applyBorder="1" applyAlignment="1">
      <alignment horizontal="center"/>
    </xf>
    <xf numFmtId="0" fontId="41" fillId="29" borderId="22" xfId="0" applyFont="1" applyFill="1" applyBorder="1" applyAlignment="1">
      <alignment horizontal="center"/>
    </xf>
    <xf numFmtId="0" fontId="41" fillId="30" borderId="11" xfId="0" applyFont="1" applyFill="1" applyBorder="1" applyAlignment="1">
      <alignment horizontal="center"/>
    </xf>
    <xf numFmtId="0" fontId="41" fillId="30" borderId="22" xfId="0" applyFont="1" applyFill="1" applyBorder="1" applyAlignment="1">
      <alignment horizontal="center"/>
    </xf>
    <xf numFmtId="0" fontId="41" fillId="32" borderId="11" xfId="0" applyFont="1" applyFill="1" applyBorder="1" applyAlignment="1">
      <alignment horizontal="center"/>
    </xf>
    <xf numFmtId="0" fontId="41" fillId="32" borderId="22" xfId="0" applyFont="1" applyFill="1" applyBorder="1" applyAlignment="1">
      <alignment horizontal="center"/>
    </xf>
    <xf numFmtId="0" fontId="41" fillId="29" borderId="58" xfId="0" applyFont="1" applyFill="1" applyBorder="1" applyAlignment="1">
      <alignment horizontal="center"/>
    </xf>
    <xf numFmtId="0" fontId="41" fillId="29" borderId="59" xfId="0" applyFont="1" applyFill="1" applyBorder="1" applyAlignment="1">
      <alignment horizontal="center"/>
    </xf>
    <xf numFmtId="0" fontId="41" fillId="34" borderId="11" xfId="0" applyFont="1" applyFill="1" applyBorder="1" applyAlignment="1">
      <alignment horizontal="center"/>
    </xf>
    <xf numFmtId="0" fontId="41" fillId="34" borderId="22" xfId="0" applyFont="1" applyFill="1" applyBorder="1" applyAlignment="1">
      <alignment horizontal="center"/>
    </xf>
    <xf numFmtId="0" fontId="41" fillId="31" borderId="11" xfId="0" applyFont="1" applyFill="1" applyBorder="1" applyAlignment="1">
      <alignment horizontal="center"/>
    </xf>
    <xf numFmtId="0" fontId="41" fillId="31" borderId="22" xfId="0" applyFont="1" applyFill="1" applyBorder="1" applyAlignment="1">
      <alignment horizontal="center"/>
    </xf>
    <xf numFmtId="0" fontId="41" fillId="27" borderId="11" xfId="0" applyFont="1" applyFill="1" applyBorder="1" applyAlignment="1">
      <alignment horizontal="center"/>
    </xf>
    <xf numFmtId="0" fontId="41" fillId="27" borderId="22" xfId="0" applyFont="1" applyFill="1" applyBorder="1" applyAlignment="1">
      <alignment horizontal="center"/>
    </xf>
    <xf numFmtId="0" fontId="28" fillId="0" borderId="11" xfId="0" applyFont="1" applyFill="1" applyBorder="1" applyAlignment="1">
      <alignment horizontal="center"/>
    </xf>
    <xf numFmtId="0" fontId="28" fillId="0" borderId="22" xfId="0" applyFont="1" applyFill="1" applyBorder="1" applyAlignment="1">
      <alignment horizontal="center"/>
    </xf>
    <xf numFmtId="0" fontId="41" fillId="26" borderId="11" xfId="0" applyFont="1" applyFill="1" applyBorder="1" applyAlignment="1">
      <alignment horizontal="center"/>
    </xf>
    <xf numFmtId="0" fontId="41" fillId="26" borderId="22" xfId="0" applyFont="1" applyFill="1" applyBorder="1" applyAlignment="1">
      <alignment horizontal="center"/>
    </xf>
    <xf numFmtId="0" fontId="41" fillId="24" borderId="11" xfId="0" applyFont="1" applyFill="1" applyBorder="1" applyAlignment="1">
      <alignment horizontal="center"/>
    </xf>
    <xf numFmtId="0" fontId="41" fillId="24" borderId="22" xfId="0" applyFont="1" applyFill="1" applyBorder="1" applyAlignment="1">
      <alignment horizontal="center"/>
    </xf>
    <xf numFmtId="0" fontId="43" fillId="0" borderId="11" xfId="0" applyFont="1" applyBorder="1" applyAlignment="1">
      <alignment horizontal="center"/>
    </xf>
    <xf numFmtId="0" fontId="43" fillId="0" borderId="22" xfId="0" applyFont="1" applyBorder="1" applyAlignment="1">
      <alignment horizontal="center"/>
    </xf>
    <xf numFmtId="0" fontId="34" fillId="40" borderId="53" xfId="0" applyFont="1" applyFill="1" applyBorder="1" applyAlignment="1">
      <alignment horizontal="center"/>
    </xf>
    <xf numFmtId="0" fontId="31" fillId="40" borderId="53" xfId="0" applyFont="1" applyFill="1" applyBorder="1" applyAlignment="1">
      <alignment horizontal="center"/>
    </xf>
    <xf numFmtId="0" fontId="42" fillId="0" borderId="11" xfId="0" applyFont="1" applyFill="1" applyBorder="1" applyAlignment="1">
      <alignment horizontal="center"/>
    </xf>
    <xf numFmtId="0" fontId="42" fillId="0" borderId="22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0" fontId="33" fillId="40" borderId="50" xfId="0" applyFont="1" applyFill="1" applyBorder="1" applyAlignment="1">
      <alignment horizontal="center" vertical="center"/>
    </xf>
    <xf numFmtId="0" fontId="1" fillId="40" borderId="50" xfId="0" applyFont="1" applyFill="1" applyBorder="1" applyAlignment="1">
      <alignment horizontal="center" vertical="center"/>
    </xf>
    <xf numFmtId="0" fontId="33" fillId="40" borderId="54" xfId="0" applyFont="1" applyFill="1" applyBorder="1" applyAlignment="1">
      <alignment horizontal="center" vertical="center"/>
    </xf>
    <xf numFmtId="0" fontId="38" fillId="0" borderId="6" xfId="0" applyFont="1" applyFill="1" applyBorder="1" applyAlignment="1">
      <alignment horizontal="center"/>
    </xf>
    <xf numFmtId="0" fontId="38" fillId="0" borderId="40" xfId="0" applyFont="1" applyFill="1" applyBorder="1" applyAlignment="1">
      <alignment horizontal="center"/>
    </xf>
    <xf numFmtId="0" fontId="41" fillId="28" borderId="58" xfId="0" applyFont="1" applyFill="1" applyBorder="1" applyAlignment="1">
      <alignment horizontal="center"/>
    </xf>
    <xf numFmtId="0" fontId="41" fillId="28" borderId="59" xfId="0" applyFont="1" applyFill="1" applyBorder="1" applyAlignment="1">
      <alignment horizontal="center"/>
    </xf>
    <xf numFmtId="0" fontId="40" fillId="3" borderId="19" xfId="0" applyFont="1" applyFill="1" applyBorder="1" applyAlignment="1">
      <alignment horizontal="left"/>
    </xf>
    <xf numFmtId="0" fontId="40" fillId="3" borderId="0" xfId="0" applyFont="1" applyFill="1" applyBorder="1" applyAlignment="1">
      <alignment horizontal="left"/>
    </xf>
    <xf numFmtId="0" fontId="1" fillId="0" borderId="1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28" fillId="0" borderId="7" xfId="0" applyFont="1" applyFill="1" applyBorder="1" applyAlignment="1">
      <alignment horizontal="center"/>
    </xf>
    <xf numFmtId="0" fontId="27" fillId="0" borderId="7" xfId="0" applyFont="1" applyFill="1" applyBorder="1" applyAlignment="1">
      <alignment horizontal="center"/>
    </xf>
    <xf numFmtId="0" fontId="27" fillId="0" borderId="11" xfId="0" applyFont="1" applyFill="1" applyBorder="1" applyAlignment="1">
      <alignment horizontal="center"/>
    </xf>
    <xf numFmtId="0" fontId="27" fillId="0" borderId="22" xfId="0" applyFont="1" applyFill="1" applyBorder="1" applyAlignment="1">
      <alignment horizontal="center"/>
    </xf>
    <xf numFmtId="0" fontId="39" fillId="0" borderId="0" xfId="0" applyFont="1" applyFill="1" applyAlignment="1">
      <alignment horizontal="center"/>
    </xf>
    <xf numFmtId="0" fontId="21" fillId="0" borderId="7" xfId="0" applyFont="1" applyFill="1" applyBorder="1" applyAlignment="1">
      <alignment horizontal="center"/>
    </xf>
    <xf numFmtId="0" fontId="39" fillId="0" borderId="7" xfId="0" applyFont="1" applyFill="1" applyBorder="1" applyAlignment="1">
      <alignment horizontal="center" vertical="center"/>
    </xf>
    <xf numFmtId="0" fontId="41" fillId="0" borderId="7" xfId="0" applyFont="1" applyFill="1" applyBorder="1" applyAlignment="1">
      <alignment horizontal="center" vertical="center"/>
    </xf>
    <xf numFmtId="0" fontId="41" fillId="0" borderId="7" xfId="0" applyFont="1" applyFill="1" applyBorder="1" applyAlignment="1">
      <alignment horizontal="center" vertical="center" wrapText="1"/>
    </xf>
    <xf numFmtId="0" fontId="50" fillId="0" borderId="7" xfId="0" applyFont="1" applyFill="1" applyBorder="1" applyAlignment="1">
      <alignment horizontal="centerContinuous"/>
    </xf>
    <xf numFmtId="0" fontId="10" fillId="0" borderId="11" xfId="0" applyFont="1" applyFill="1" applyBorder="1" applyAlignment="1">
      <alignment horizontal="center"/>
    </xf>
    <xf numFmtId="0" fontId="51" fillId="0" borderId="0" xfId="0" applyFont="1" applyFill="1" applyAlignment="1">
      <alignment horizontal="centerContinuous"/>
    </xf>
  </cellXfs>
  <cellStyles count="4">
    <cellStyle name="Grands" xfId="3"/>
    <cellStyle name="Moyen" xfId="2"/>
    <cellStyle name="Normal" xfId="0" builtinId="0"/>
    <cellStyle name="Petits" xfId="1"/>
  </cellStyles>
  <dxfs count="12">
    <dxf>
      <fill>
        <patternFill>
          <bgColor rgb="FF85A244"/>
        </patternFill>
      </fill>
    </dxf>
    <dxf>
      <fill>
        <patternFill>
          <bgColor rgb="FFAEC77B"/>
        </patternFill>
      </fill>
    </dxf>
    <dxf>
      <fill>
        <patternFill>
          <bgColor rgb="FFC88500"/>
        </patternFill>
      </fill>
    </dxf>
    <dxf>
      <fill>
        <patternFill>
          <bgColor rgb="FFE0B694"/>
        </patternFill>
      </fill>
    </dxf>
    <dxf>
      <fill>
        <patternFill>
          <bgColor rgb="FF6792C5"/>
        </patternFill>
      </fill>
    </dxf>
    <dxf>
      <fill>
        <patternFill>
          <bgColor rgb="FFACC1EA"/>
        </patternFill>
      </fill>
    </dxf>
    <dxf>
      <fill>
        <patternFill>
          <bgColor rgb="FF85A244"/>
        </patternFill>
      </fill>
    </dxf>
    <dxf>
      <fill>
        <patternFill>
          <bgColor rgb="FFAEC77B"/>
        </patternFill>
      </fill>
    </dxf>
    <dxf>
      <fill>
        <patternFill>
          <bgColor rgb="FFC88500"/>
        </patternFill>
      </fill>
    </dxf>
    <dxf>
      <fill>
        <patternFill>
          <bgColor rgb="FFE0B694"/>
        </patternFill>
      </fill>
    </dxf>
    <dxf>
      <fill>
        <patternFill>
          <bgColor rgb="FF6792C5"/>
        </patternFill>
      </fill>
    </dxf>
    <dxf>
      <fill>
        <patternFill>
          <bgColor rgb="FFACC1EA"/>
        </patternFill>
      </fill>
    </dxf>
  </dxfs>
  <tableStyles count="0" defaultTableStyle="TableStyleMedium9" defaultPivotStyle="PivotStyleLight16"/>
  <colors>
    <mruColors>
      <color rgb="FFFF3399"/>
      <color rgb="FF000000"/>
      <color rgb="FF85A244"/>
      <color rgb="FF6792C5"/>
      <color rgb="FFC88500"/>
      <color rgb="FFAEC77B"/>
      <color rgb="FFE0B694"/>
      <color rgb="FFACC1EA"/>
      <color rgb="FF85A2A8"/>
      <color rgb="FFD7E4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Solembio">
      <a:dk1>
        <a:srgbClr val="CC99FF"/>
      </a:dk1>
      <a:lt1>
        <a:srgbClr val="FFFF99"/>
      </a:lt1>
      <a:dk2>
        <a:srgbClr val="FFFFFF"/>
      </a:dk2>
      <a:lt2>
        <a:srgbClr val="EEECE1"/>
      </a:lt2>
      <a:accent1>
        <a:srgbClr val="ACC1EA"/>
      </a:accent1>
      <a:accent2>
        <a:srgbClr val="6792C5"/>
      </a:accent2>
      <a:accent3>
        <a:srgbClr val="E0B694"/>
      </a:accent3>
      <a:accent4>
        <a:srgbClr val="C88500"/>
      </a:accent4>
      <a:accent5>
        <a:srgbClr val="AEC77B"/>
      </a:accent5>
      <a:accent6>
        <a:srgbClr val="85A244"/>
      </a:accent6>
      <a:hlink>
        <a:srgbClr val="FFFFFF"/>
      </a:hlink>
      <a:folHlink>
        <a:srgbClr val="FFFFFF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520"/>
  <sheetViews>
    <sheetView workbookViewId="0">
      <selection activeCell="A2" sqref="A2:I2"/>
    </sheetView>
  </sheetViews>
  <sheetFormatPr defaultColWidth="11.42578125" defaultRowHeight="15"/>
  <cols>
    <col min="1" max="1" width="16.5703125" customWidth="1"/>
  </cols>
  <sheetData>
    <row r="1" spans="1:10" ht="15.75" thickBot="1">
      <c r="A1" s="409" t="s">
        <v>133</v>
      </c>
      <c r="B1" s="410"/>
      <c r="C1" s="410"/>
      <c r="D1" s="410"/>
      <c r="E1" s="410"/>
      <c r="F1" s="410"/>
      <c r="G1" s="410"/>
      <c r="H1" s="410"/>
      <c r="I1" s="411"/>
      <c r="J1" s="325"/>
    </row>
    <row r="2" spans="1:10" ht="30.75" customHeight="1" thickBot="1">
      <c r="A2" s="403" t="s">
        <v>140</v>
      </c>
      <c r="B2" s="404"/>
      <c r="C2" s="404"/>
      <c r="D2" s="404"/>
      <c r="E2" s="404"/>
      <c r="F2" s="404"/>
      <c r="G2" s="404"/>
      <c r="H2" s="404"/>
      <c r="I2" s="405"/>
      <c r="J2" s="325"/>
    </row>
    <row r="3" spans="1:10" ht="30.75" customHeight="1" thickBot="1">
      <c r="A3" s="406" t="s">
        <v>138</v>
      </c>
      <c r="B3" s="407"/>
      <c r="C3" s="407"/>
      <c r="D3" s="407"/>
      <c r="E3" s="407"/>
      <c r="F3" s="407"/>
      <c r="G3" s="407"/>
      <c r="H3" s="407"/>
      <c r="I3" s="408"/>
      <c r="J3" s="325"/>
    </row>
    <row r="4" spans="1:10">
      <c r="A4" s="325"/>
      <c r="B4" s="325"/>
      <c r="C4" s="325"/>
      <c r="D4" s="325"/>
      <c r="E4" s="325"/>
      <c r="F4" s="325"/>
      <c r="G4" s="325"/>
      <c r="H4" s="325"/>
      <c r="I4" s="325"/>
      <c r="J4" s="325"/>
    </row>
    <row r="5" spans="1:10">
      <c r="A5" s="325" t="s">
        <v>114</v>
      </c>
      <c r="B5" s="325"/>
    </row>
    <row r="6" spans="1:10">
      <c r="A6" s="190" t="s">
        <v>111</v>
      </c>
      <c r="B6" s="325"/>
    </row>
    <row r="7" spans="1:10">
      <c r="A7" s="193" t="s">
        <v>103</v>
      </c>
      <c r="B7" s="325" t="s">
        <v>117</v>
      </c>
    </row>
    <row r="8" spans="1:10">
      <c r="A8" s="204" t="s">
        <v>104</v>
      </c>
      <c r="B8" s="325" t="s">
        <v>118</v>
      </c>
    </row>
    <row r="9" spans="1:10">
      <c r="A9" s="217" t="s">
        <v>112</v>
      </c>
      <c r="B9" s="325"/>
    </row>
    <row r="10" spans="1:10">
      <c r="A10" s="196" t="s">
        <v>102</v>
      </c>
      <c r="B10" s="325" t="s">
        <v>119</v>
      </c>
    </row>
    <row r="11" spans="1:10">
      <c r="A11" s="200" t="s">
        <v>105</v>
      </c>
      <c r="B11" s="325" t="s">
        <v>120</v>
      </c>
    </row>
    <row r="12" spans="1:10">
      <c r="A12" s="208" t="s">
        <v>113</v>
      </c>
      <c r="B12" s="325"/>
    </row>
    <row r="13" spans="1:10">
      <c r="A13" s="216" t="s">
        <v>106</v>
      </c>
      <c r="B13" s="325" t="s">
        <v>121</v>
      </c>
    </row>
    <row r="14" spans="1:10">
      <c r="A14" s="211" t="s">
        <v>107</v>
      </c>
      <c r="B14" s="325" t="s">
        <v>122</v>
      </c>
    </row>
    <row r="15" spans="1:10">
      <c r="A15" s="325"/>
    </row>
    <row r="16" spans="1:10">
      <c r="A16" s="336" t="s">
        <v>115</v>
      </c>
      <c r="B16" s="325"/>
      <c r="C16" s="325"/>
      <c r="D16" s="325"/>
      <c r="E16" s="325"/>
      <c r="F16" s="325"/>
      <c r="G16" s="325"/>
      <c r="H16" s="325"/>
      <c r="I16" s="325"/>
      <c r="J16" s="325"/>
    </row>
    <row r="17" spans="1:10">
      <c r="A17" s="336">
        <v>43091</v>
      </c>
      <c r="B17" s="325" t="s">
        <v>116</v>
      </c>
      <c r="C17" s="325"/>
      <c r="D17" s="325"/>
      <c r="E17" s="325"/>
      <c r="F17" s="325"/>
      <c r="G17" s="325"/>
      <c r="H17" s="325"/>
      <c r="I17" s="325"/>
      <c r="J17" s="325"/>
    </row>
    <row r="18" spans="1:10">
      <c r="A18" s="325"/>
      <c r="B18" s="325" t="s">
        <v>142</v>
      </c>
      <c r="C18" s="325"/>
      <c r="D18" s="325"/>
      <c r="E18" s="325"/>
      <c r="F18" s="325"/>
      <c r="G18" s="325"/>
      <c r="H18" s="325"/>
      <c r="I18" s="325"/>
      <c r="J18" s="325"/>
    </row>
    <row r="19" spans="1:10">
      <c r="A19" s="325"/>
      <c r="B19" s="325" t="s">
        <v>136</v>
      </c>
      <c r="C19" s="325"/>
      <c r="D19" s="325"/>
      <c r="E19" s="325"/>
      <c r="F19" s="325"/>
      <c r="G19" s="325"/>
      <c r="H19" s="325"/>
      <c r="I19" s="325"/>
      <c r="J19" s="325"/>
    </row>
    <row r="20" spans="1:10">
      <c r="A20" s="325"/>
      <c r="B20" s="325" t="s">
        <v>139</v>
      </c>
      <c r="C20" s="325"/>
      <c r="D20" s="325"/>
      <c r="E20" s="325"/>
      <c r="F20" s="325"/>
      <c r="G20" s="325"/>
      <c r="H20" s="325"/>
      <c r="I20" s="325"/>
      <c r="J20" s="325"/>
    </row>
    <row r="21" spans="1:10">
      <c r="A21" s="325"/>
      <c r="B21" s="325"/>
      <c r="C21" s="325"/>
      <c r="D21" s="325"/>
      <c r="E21" s="325"/>
      <c r="F21" s="325"/>
      <c r="G21" s="325"/>
      <c r="H21" s="325"/>
      <c r="I21" s="325"/>
      <c r="J21" s="325"/>
    </row>
    <row r="22" spans="1:10">
      <c r="A22" s="325"/>
      <c r="B22" s="325"/>
      <c r="C22" s="325"/>
      <c r="D22" s="325"/>
      <c r="E22" s="325"/>
      <c r="F22" s="325"/>
      <c r="G22" s="325"/>
      <c r="H22" s="325"/>
      <c r="I22" s="325"/>
      <c r="J22" s="325"/>
    </row>
    <row r="23" spans="1:10">
      <c r="A23" s="325"/>
      <c r="B23" s="325"/>
      <c r="C23" s="325"/>
      <c r="D23" s="325"/>
      <c r="E23" s="325"/>
      <c r="F23" s="325"/>
      <c r="G23" s="325"/>
      <c r="H23" s="325"/>
      <c r="I23" s="325"/>
      <c r="J23" s="325"/>
    </row>
    <row r="24" spans="1:10">
      <c r="A24" s="325" t="s">
        <v>135</v>
      </c>
      <c r="B24" s="325"/>
      <c r="C24" s="325"/>
      <c r="D24" s="325"/>
      <c r="E24" s="325"/>
      <c r="F24" s="325"/>
      <c r="G24" s="325"/>
      <c r="H24" s="325"/>
      <c r="I24" s="325"/>
      <c r="J24" s="325"/>
    </row>
    <row r="25" spans="1:10">
      <c r="A25" s="325" t="s">
        <v>126</v>
      </c>
      <c r="B25" s="325" t="s">
        <v>127</v>
      </c>
      <c r="C25" s="325"/>
      <c r="D25" s="325"/>
      <c r="E25" s="325"/>
      <c r="F25" s="325"/>
      <c r="G25" s="325"/>
      <c r="H25" s="325"/>
      <c r="I25" s="325"/>
      <c r="J25" s="325"/>
    </row>
    <row r="26" spans="1:10">
      <c r="A26" s="325" t="s">
        <v>126</v>
      </c>
      <c r="B26" s="325" t="s">
        <v>132</v>
      </c>
      <c r="C26" s="325"/>
      <c r="D26" s="325"/>
      <c r="E26" s="325"/>
      <c r="F26" s="325"/>
      <c r="G26" s="325"/>
      <c r="H26" s="325"/>
      <c r="I26" s="325"/>
      <c r="J26" s="325"/>
    </row>
    <row r="27" spans="1:10">
      <c r="A27" s="325" t="s">
        <v>126</v>
      </c>
      <c r="B27" s="325" t="s">
        <v>134</v>
      </c>
      <c r="C27" s="325"/>
      <c r="D27" s="325"/>
      <c r="E27" s="325"/>
      <c r="F27" s="325"/>
      <c r="G27" s="325"/>
      <c r="H27" s="325"/>
      <c r="I27" s="325"/>
      <c r="J27" s="325"/>
    </row>
    <row r="28" spans="1:10">
      <c r="A28" s="325" t="s">
        <v>128</v>
      </c>
      <c r="B28" s="325" t="s">
        <v>131</v>
      </c>
      <c r="C28" s="325"/>
      <c r="D28" s="325"/>
      <c r="E28" s="325"/>
      <c r="F28" s="325"/>
      <c r="G28" s="325"/>
      <c r="H28" s="325"/>
      <c r="I28" s="325"/>
      <c r="J28" s="325"/>
    </row>
    <row r="29" spans="1:10">
      <c r="A29" s="325" t="s">
        <v>128</v>
      </c>
      <c r="B29" s="325" t="s">
        <v>137</v>
      </c>
      <c r="C29" s="325"/>
      <c r="D29" s="325"/>
      <c r="E29" s="325"/>
      <c r="F29" s="325"/>
      <c r="G29" s="325"/>
      <c r="H29" s="325"/>
      <c r="I29" s="325"/>
      <c r="J29" s="325"/>
    </row>
    <row r="30" spans="1:10">
      <c r="A30" s="325" t="s">
        <v>128</v>
      </c>
      <c r="B30" s="325" t="s">
        <v>129</v>
      </c>
      <c r="C30" s="325"/>
      <c r="D30" s="325"/>
      <c r="E30" s="325"/>
      <c r="F30" s="325"/>
      <c r="G30" s="325"/>
      <c r="H30" s="325"/>
      <c r="I30" s="325"/>
      <c r="J30" s="325"/>
    </row>
    <row r="31" spans="1:10">
      <c r="A31" s="325" t="s">
        <v>124</v>
      </c>
      <c r="B31" s="325" t="s">
        <v>123</v>
      </c>
      <c r="C31" s="325"/>
      <c r="D31" s="325"/>
      <c r="E31" s="325"/>
      <c r="F31" s="325"/>
      <c r="G31" s="325"/>
      <c r="H31" s="325"/>
      <c r="I31" s="325"/>
      <c r="J31" s="325"/>
    </row>
    <row r="32" spans="1:10">
      <c r="A32" s="325" t="s">
        <v>124</v>
      </c>
      <c r="B32" s="325" t="s">
        <v>125</v>
      </c>
      <c r="C32" s="325"/>
      <c r="D32" s="325"/>
      <c r="E32" s="325"/>
      <c r="F32" s="325"/>
      <c r="G32" s="325"/>
      <c r="H32" s="325"/>
      <c r="I32" s="325"/>
      <c r="J32" s="325"/>
    </row>
    <row r="33" spans="1:10">
      <c r="A33" s="325" t="s">
        <v>124</v>
      </c>
      <c r="B33" s="325" t="s">
        <v>130</v>
      </c>
      <c r="C33" s="325"/>
      <c r="D33" s="325"/>
      <c r="E33" s="325"/>
      <c r="F33" s="325"/>
      <c r="G33" s="325"/>
      <c r="H33" s="325"/>
      <c r="I33" s="325"/>
      <c r="J33" s="325"/>
    </row>
    <row r="34" spans="1:10">
      <c r="A34" s="325" t="s">
        <v>124</v>
      </c>
      <c r="B34" s="325" t="s">
        <v>141</v>
      </c>
      <c r="C34" s="325"/>
      <c r="D34" s="325"/>
      <c r="E34" s="325"/>
      <c r="F34" s="325"/>
      <c r="G34" s="325"/>
      <c r="H34" s="325"/>
      <c r="I34" s="325"/>
      <c r="J34" s="325"/>
    </row>
    <row r="35" spans="1:10">
      <c r="A35" s="325"/>
      <c r="B35" s="325"/>
      <c r="C35" s="325"/>
      <c r="D35" s="325"/>
      <c r="E35" s="325"/>
      <c r="F35" s="325"/>
      <c r="G35" s="325"/>
      <c r="H35" s="325"/>
      <c r="I35" s="325"/>
      <c r="J35" s="325"/>
    </row>
    <row r="36" spans="1:10">
      <c r="A36" s="325"/>
      <c r="B36" s="325"/>
      <c r="C36" s="325"/>
      <c r="D36" s="325"/>
      <c r="E36" s="325"/>
      <c r="F36" s="325"/>
      <c r="G36" s="325"/>
      <c r="H36" s="325"/>
      <c r="I36" s="325"/>
      <c r="J36" s="325"/>
    </row>
    <row r="37" spans="1:10">
      <c r="A37" s="325"/>
      <c r="B37" s="325"/>
      <c r="C37" s="325"/>
      <c r="D37" s="325"/>
      <c r="E37" s="325"/>
      <c r="F37" s="325"/>
      <c r="G37" s="325"/>
      <c r="H37" s="325"/>
      <c r="I37" s="325"/>
      <c r="J37" s="325"/>
    </row>
    <row r="38" spans="1:10">
      <c r="A38" s="325"/>
      <c r="B38" s="325"/>
      <c r="C38" s="325"/>
      <c r="D38" s="325"/>
      <c r="E38" s="325"/>
      <c r="F38" s="325"/>
      <c r="G38" s="325"/>
      <c r="H38" s="325"/>
      <c r="I38" s="325"/>
      <c r="J38" s="325"/>
    </row>
    <row r="39" spans="1:10">
      <c r="A39" s="325"/>
      <c r="B39" s="325"/>
      <c r="C39" s="325"/>
      <c r="D39" s="325"/>
      <c r="E39" s="325"/>
      <c r="F39" s="325"/>
      <c r="G39" s="325"/>
      <c r="H39" s="325"/>
      <c r="I39" s="325"/>
      <c r="J39" s="325"/>
    </row>
    <row r="40" spans="1:10">
      <c r="A40" s="325"/>
      <c r="B40" s="325"/>
      <c r="C40" s="325"/>
      <c r="D40" s="325"/>
      <c r="E40" s="325"/>
      <c r="F40" s="325"/>
      <c r="G40" s="325"/>
      <c r="H40" s="325"/>
      <c r="I40" s="325"/>
      <c r="J40" s="325"/>
    </row>
    <row r="41" spans="1:10">
      <c r="A41" s="325"/>
      <c r="B41" s="325"/>
      <c r="C41" s="325"/>
      <c r="D41" s="325"/>
      <c r="E41" s="325"/>
      <c r="F41" s="325"/>
      <c r="G41" s="325"/>
      <c r="H41" s="325"/>
      <c r="I41" s="325"/>
      <c r="J41" s="325"/>
    </row>
    <row r="42" spans="1:10">
      <c r="A42" s="325"/>
      <c r="B42" s="325"/>
      <c r="C42" s="325"/>
      <c r="D42" s="325"/>
      <c r="E42" s="325"/>
      <c r="F42" s="325"/>
      <c r="G42" s="325"/>
      <c r="H42" s="325"/>
      <c r="I42" s="325"/>
      <c r="J42" s="325"/>
    </row>
    <row r="43" spans="1:10">
      <c r="A43" s="325"/>
      <c r="B43" s="325"/>
      <c r="C43" s="325"/>
      <c r="D43" s="325"/>
      <c r="E43" s="325"/>
      <c r="F43" s="325"/>
      <c r="G43" s="325"/>
      <c r="H43" s="325"/>
      <c r="I43" s="325"/>
      <c r="J43" s="325"/>
    </row>
    <row r="44" spans="1:10">
      <c r="A44" s="325"/>
      <c r="B44" s="325"/>
      <c r="C44" s="325"/>
      <c r="D44" s="325"/>
      <c r="E44" s="325"/>
      <c r="F44" s="325"/>
      <c r="G44" s="325"/>
      <c r="H44" s="325"/>
      <c r="I44" s="325"/>
      <c r="J44" s="325"/>
    </row>
    <row r="45" spans="1:10">
      <c r="A45" s="325"/>
      <c r="B45" s="325"/>
      <c r="C45" s="325"/>
      <c r="D45" s="325"/>
      <c r="E45" s="325"/>
      <c r="F45" s="325"/>
      <c r="G45" s="325"/>
      <c r="H45" s="325"/>
      <c r="I45" s="325"/>
      <c r="J45" s="325"/>
    </row>
    <row r="46" spans="1:10">
      <c r="A46" s="325"/>
      <c r="B46" s="325"/>
      <c r="C46" s="325"/>
      <c r="D46" s="325"/>
      <c r="E46" s="325"/>
      <c r="F46" s="325"/>
      <c r="G46" s="325"/>
      <c r="H46" s="325"/>
      <c r="I46" s="325"/>
      <c r="J46" s="325"/>
    </row>
    <row r="47" spans="1:10">
      <c r="A47" s="325"/>
      <c r="B47" s="325"/>
      <c r="C47" s="325"/>
      <c r="D47" s="325"/>
      <c r="E47" s="325"/>
      <c r="F47" s="325"/>
      <c r="G47" s="325"/>
      <c r="H47" s="325"/>
      <c r="I47" s="325"/>
      <c r="J47" s="325"/>
    </row>
    <row r="48" spans="1:10">
      <c r="A48" s="325"/>
      <c r="B48" s="325"/>
      <c r="C48" s="325"/>
      <c r="D48" s="325"/>
      <c r="E48" s="325"/>
      <c r="F48" s="325"/>
      <c r="G48" s="325"/>
      <c r="H48" s="325"/>
      <c r="I48" s="325"/>
      <c r="J48" s="325"/>
    </row>
    <row r="49" spans="1:10">
      <c r="A49" s="325"/>
      <c r="B49" s="325"/>
      <c r="C49" s="325"/>
      <c r="D49" s="325"/>
      <c r="E49" s="325"/>
      <c r="F49" s="325"/>
      <c r="G49" s="325"/>
      <c r="H49" s="325"/>
      <c r="I49" s="325"/>
      <c r="J49" s="325"/>
    </row>
    <row r="50" spans="1:10">
      <c r="A50" s="325"/>
      <c r="B50" s="325"/>
      <c r="C50" s="325"/>
      <c r="D50" s="325"/>
      <c r="E50" s="325"/>
      <c r="F50" s="325"/>
      <c r="G50" s="325"/>
      <c r="H50" s="325"/>
      <c r="I50" s="325"/>
      <c r="J50" s="325"/>
    </row>
    <row r="51" spans="1:10">
      <c r="A51" s="325"/>
      <c r="B51" s="325"/>
      <c r="C51" s="325"/>
      <c r="D51" s="325"/>
      <c r="E51" s="325"/>
      <c r="F51" s="325"/>
      <c r="G51" s="325"/>
      <c r="H51" s="325"/>
      <c r="I51" s="325"/>
      <c r="J51" s="325"/>
    </row>
    <row r="52" spans="1:10">
      <c r="A52" s="325"/>
      <c r="B52" s="325"/>
      <c r="C52" s="325"/>
      <c r="D52" s="325"/>
      <c r="E52" s="325"/>
      <c r="F52" s="325"/>
      <c r="G52" s="325"/>
      <c r="H52" s="325"/>
      <c r="I52" s="325"/>
      <c r="J52" s="325"/>
    </row>
    <row r="53" spans="1:10">
      <c r="A53" s="325"/>
      <c r="B53" s="325"/>
      <c r="C53" s="325"/>
      <c r="D53" s="325"/>
      <c r="E53" s="325"/>
      <c r="F53" s="325"/>
      <c r="G53" s="325"/>
      <c r="H53" s="325"/>
      <c r="I53" s="325"/>
      <c r="J53" s="325"/>
    </row>
    <row r="54" spans="1:10">
      <c r="A54" s="325"/>
      <c r="B54" s="325"/>
      <c r="C54" s="325"/>
      <c r="D54" s="325"/>
      <c r="E54" s="325"/>
      <c r="F54" s="325"/>
      <c r="G54" s="325"/>
      <c r="H54" s="325"/>
      <c r="I54" s="325"/>
      <c r="J54" s="325"/>
    </row>
    <row r="55" spans="1:10">
      <c r="A55" s="325"/>
      <c r="B55" s="325"/>
      <c r="C55" s="325"/>
      <c r="D55" s="325"/>
      <c r="E55" s="325"/>
      <c r="F55" s="325"/>
      <c r="G55" s="325"/>
      <c r="H55" s="325"/>
      <c r="I55" s="325"/>
      <c r="J55" s="325"/>
    </row>
    <row r="56" spans="1:10">
      <c r="A56" s="325"/>
      <c r="B56" s="325"/>
      <c r="C56" s="325"/>
      <c r="D56" s="325"/>
      <c r="E56" s="325"/>
      <c r="F56" s="325"/>
      <c r="G56" s="325"/>
      <c r="H56" s="325"/>
      <c r="I56" s="325"/>
      <c r="J56" s="325"/>
    </row>
    <row r="57" spans="1:10">
      <c r="A57" s="325"/>
      <c r="B57" s="325"/>
      <c r="C57" s="325"/>
      <c r="D57" s="325"/>
      <c r="E57" s="325"/>
      <c r="F57" s="325"/>
      <c r="G57" s="325"/>
      <c r="H57" s="325"/>
      <c r="I57" s="325"/>
      <c r="J57" s="325"/>
    </row>
    <row r="58" spans="1:10">
      <c r="A58" s="325"/>
      <c r="B58" s="325"/>
      <c r="C58" s="325"/>
      <c r="D58" s="325"/>
      <c r="E58" s="325"/>
      <c r="F58" s="325"/>
      <c r="G58" s="325"/>
      <c r="H58" s="325"/>
      <c r="I58" s="325"/>
      <c r="J58" s="325"/>
    </row>
    <row r="59" spans="1:10">
      <c r="A59" s="325"/>
      <c r="B59" s="325"/>
      <c r="C59" s="325"/>
      <c r="D59" s="325"/>
      <c r="E59" s="325"/>
      <c r="F59" s="325"/>
      <c r="G59" s="325"/>
      <c r="H59" s="325"/>
      <c r="I59" s="325"/>
      <c r="J59" s="325"/>
    </row>
    <row r="60" spans="1:10">
      <c r="A60" s="325"/>
      <c r="B60" s="325"/>
      <c r="C60" s="325"/>
      <c r="D60" s="325"/>
      <c r="E60" s="325"/>
      <c r="F60" s="325"/>
      <c r="G60" s="325"/>
      <c r="H60" s="325"/>
      <c r="I60" s="325"/>
      <c r="J60" s="325"/>
    </row>
    <row r="61" spans="1:10">
      <c r="A61" s="325"/>
      <c r="B61" s="325"/>
      <c r="C61" s="325"/>
      <c r="D61" s="325"/>
      <c r="E61" s="325"/>
      <c r="F61" s="325"/>
      <c r="G61" s="325"/>
      <c r="H61" s="325"/>
      <c r="I61" s="325"/>
      <c r="J61" s="325"/>
    </row>
    <row r="62" spans="1:10">
      <c r="A62" s="325"/>
      <c r="B62" s="325"/>
      <c r="C62" s="325"/>
      <c r="D62" s="325"/>
      <c r="E62" s="325"/>
      <c r="F62" s="325"/>
      <c r="G62" s="325"/>
      <c r="H62" s="325"/>
      <c r="I62" s="325"/>
      <c r="J62" s="325"/>
    </row>
    <row r="63" spans="1:10">
      <c r="A63" s="325"/>
      <c r="B63" s="325"/>
      <c r="C63" s="325"/>
      <c r="D63" s="325"/>
      <c r="E63" s="325"/>
      <c r="F63" s="325"/>
      <c r="G63" s="325"/>
      <c r="H63" s="325"/>
      <c r="I63" s="325"/>
      <c r="J63" s="325"/>
    </row>
    <row r="64" spans="1:10">
      <c r="A64" s="325"/>
      <c r="B64" s="325"/>
      <c r="C64" s="325"/>
      <c r="D64" s="325"/>
      <c r="E64" s="325"/>
      <c r="F64" s="325"/>
      <c r="G64" s="325"/>
      <c r="H64" s="325"/>
      <c r="I64" s="325"/>
      <c r="J64" s="325"/>
    </row>
    <row r="65" spans="1:10">
      <c r="A65" s="325"/>
      <c r="B65" s="325"/>
      <c r="C65" s="325"/>
      <c r="D65" s="325"/>
      <c r="E65" s="325"/>
      <c r="F65" s="325"/>
      <c r="G65" s="325"/>
      <c r="H65" s="325"/>
      <c r="I65" s="325"/>
      <c r="J65" s="325"/>
    </row>
    <row r="66" spans="1:10">
      <c r="A66" s="325"/>
      <c r="B66" s="325"/>
      <c r="C66" s="325"/>
      <c r="D66" s="325"/>
      <c r="E66" s="325"/>
      <c r="F66" s="325"/>
      <c r="G66" s="325"/>
      <c r="H66" s="325"/>
      <c r="I66" s="325"/>
      <c r="J66" s="325"/>
    </row>
    <row r="67" spans="1:10">
      <c r="A67" s="325"/>
      <c r="B67" s="325"/>
      <c r="C67" s="325"/>
      <c r="D67" s="325"/>
      <c r="E67" s="325"/>
      <c r="F67" s="325"/>
      <c r="G67" s="325"/>
      <c r="H67" s="325"/>
      <c r="I67" s="325"/>
      <c r="J67" s="325"/>
    </row>
    <row r="68" spans="1:10">
      <c r="A68" s="325"/>
      <c r="B68" s="325"/>
      <c r="C68" s="325"/>
      <c r="D68" s="325"/>
      <c r="E68" s="325"/>
      <c r="F68" s="325"/>
      <c r="G68" s="325"/>
      <c r="H68" s="325"/>
      <c r="I68" s="325"/>
      <c r="J68" s="325"/>
    </row>
    <row r="69" spans="1:10">
      <c r="A69" s="325"/>
      <c r="B69" s="325"/>
      <c r="C69" s="325"/>
      <c r="D69" s="325"/>
      <c r="E69" s="325"/>
      <c r="F69" s="325"/>
      <c r="G69" s="325"/>
      <c r="H69" s="325"/>
      <c r="I69" s="325"/>
      <c r="J69" s="325"/>
    </row>
    <row r="70" spans="1:10">
      <c r="A70" s="325"/>
      <c r="B70" s="325"/>
      <c r="C70" s="325"/>
      <c r="D70" s="325"/>
      <c r="E70" s="325"/>
      <c r="F70" s="325"/>
      <c r="G70" s="325"/>
      <c r="H70" s="325"/>
      <c r="I70" s="325"/>
      <c r="J70" s="325"/>
    </row>
    <row r="71" spans="1:10">
      <c r="A71" s="325"/>
      <c r="B71" s="325"/>
      <c r="C71" s="325"/>
      <c r="D71" s="325"/>
      <c r="E71" s="325"/>
      <c r="F71" s="325"/>
      <c r="G71" s="325"/>
      <c r="H71" s="325"/>
      <c r="I71" s="325"/>
      <c r="J71" s="325"/>
    </row>
    <row r="72" spans="1:10">
      <c r="A72" s="325"/>
      <c r="B72" s="325"/>
      <c r="C72" s="325"/>
      <c r="D72" s="325"/>
      <c r="E72" s="325"/>
      <c r="F72" s="325"/>
      <c r="G72" s="325"/>
      <c r="H72" s="325"/>
      <c r="I72" s="325"/>
      <c r="J72" s="325"/>
    </row>
    <row r="73" spans="1:10">
      <c r="A73" s="325"/>
      <c r="B73" s="325"/>
      <c r="C73" s="325"/>
      <c r="D73" s="325"/>
      <c r="E73" s="325"/>
      <c r="F73" s="325"/>
      <c r="G73" s="325"/>
      <c r="H73" s="325"/>
      <c r="I73" s="325"/>
      <c r="J73" s="325"/>
    </row>
    <row r="74" spans="1:10">
      <c r="A74" s="325"/>
      <c r="B74" s="325"/>
      <c r="C74" s="325"/>
      <c r="D74" s="325"/>
      <c r="E74" s="325"/>
      <c r="F74" s="325"/>
      <c r="G74" s="325"/>
      <c r="H74" s="325"/>
      <c r="I74" s="325"/>
      <c r="J74" s="325"/>
    </row>
    <row r="75" spans="1:10">
      <c r="A75" s="325"/>
      <c r="B75" s="325"/>
      <c r="C75" s="325"/>
      <c r="D75" s="325"/>
      <c r="E75" s="325"/>
      <c r="F75" s="325"/>
      <c r="G75" s="325"/>
      <c r="H75" s="325"/>
      <c r="I75" s="325"/>
      <c r="J75" s="325"/>
    </row>
    <row r="76" spans="1:10">
      <c r="A76" s="325"/>
      <c r="B76" s="325"/>
      <c r="C76" s="325"/>
      <c r="D76" s="325"/>
      <c r="E76" s="325"/>
      <c r="F76" s="325"/>
      <c r="G76" s="325"/>
      <c r="H76" s="325"/>
      <c r="I76" s="325"/>
      <c r="J76" s="325"/>
    </row>
    <row r="77" spans="1:10">
      <c r="A77" s="325"/>
      <c r="B77" s="325"/>
      <c r="C77" s="325"/>
      <c r="D77" s="325"/>
      <c r="E77" s="325"/>
      <c r="F77" s="325"/>
      <c r="G77" s="325"/>
      <c r="H77" s="325"/>
      <c r="I77" s="325"/>
      <c r="J77" s="325"/>
    </row>
    <row r="78" spans="1:10">
      <c r="A78" s="325"/>
      <c r="B78" s="325"/>
      <c r="C78" s="325"/>
      <c r="D78" s="325"/>
      <c r="E78" s="325"/>
      <c r="F78" s="325"/>
      <c r="G78" s="325"/>
      <c r="H78" s="325"/>
      <c r="I78" s="325"/>
      <c r="J78" s="325"/>
    </row>
    <row r="79" spans="1:10">
      <c r="A79" s="325"/>
      <c r="B79" s="325"/>
      <c r="C79" s="325"/>
      <c r="D79" s="325"/>
      <c r="E79" s="325"/>
      <c r="F79" s="325"/>
      <c r="G79" s="325"/>
      <c r="H79" s="325"/>
      <c r="I79" s="325"/>
      <c r="J79" s="325"/>
    </row>
    <row r="80" spans="1:10">
      <c r="A80" s="325"/>
      <c r="B80" s="325"/>
      <c r="C80" s="325"/>
      <c r="D80" s="325"/>
      <c r="E80" s="325"/>
      <c r="F80" s="325"/>
      <c r="G80" s="325"/>
      <c r="H80" s="325"/>
      <c r="I80" s="325"/>
      <c r="J80" s="325"/>
    </row>
    <row r="81" spans="1:10">
      <c r="A81" s="325"/>
      <c r="B81" s="325"/>
      <c r="C81" s="325"/>
      <c r="D81" s="325"/>
      <c r="E81" s="325"/>
      <c r="F81" s="325"/>
      <c r="G81" s="325"/>
      <c r="H81" s="325"/>
      <c r="I81" s="325"/>
      <c r="J81" s="325"/>
    </row>
    <row r="82" spans="1:10">
      <c r="A82" s="325"/>
      <c r="B82" s="325"/>
      <c r="C82" s="325"/>
      <c r="D82" s="325"/>
      <c r="E82" s="325"/>
      <c r="F82" s="325"/>
      <c r="G82" s="325"/>
      <c r="H82" s="325"/>
      <c r="I82" s="325"/>
      <c r="J82" s="325"/>
    </row>
    <row r="83" spans="1:10">
      <c r="A83" s="325"/>
      <c r="B83" s="325"/>
      <c r="C83" s="325"/>
      <c r="D83" s="325"/>
      <c r="E83" s="325"/>
      <c r="F83" s="325"/>
      <c r="G83" s="325"/>
      <c r="H83" s="325"/>
      <c r="I83" s="325"/>
      <c r="J83" s="325"/>
    </row>
    <row r="84" spans="1:10">
      <c r="A84" s="325"/>
      <c r="B84" s="325"/>
      <c r="C84" s="325"/>
      <c r="D84" s="325"/>
      <c r="E84" s="325"/>
      <c r="F84" s="325"/>
      <c r="G84" s="325"/>
      <c r="H84" s="325"/>
      <c r="I84" s="325"/>
      <c r="J84" s="325"/>
    </row>
    <row r="85" spans="1:10">
      <c r="A85" s="325"/>
      <c r="B85" s="325"/>
      <c r="C85" s="325"/>
      <c r="D85" s="325"/>
      <c r="E85" s="325"/>
      <c r="F85" s="325"/>
      <c r="G85" s="325"/>
      <c r="H85" s="325"/>
      <c r="I85" s="325"/>
      <c r="J85" s="325"/>
    </row>
    <row r="86" spans="1:10">
      <c r="A86" s="325"/>
      <c r="B86" s="325"/>
      <c r="C86" s="325"/>
      <c r="D86" s="325"/>
      <c r="E86" s="325"/>
      <c r="F86" s="325"/>
      <c r="G86" s="325"/>
      <c r="H86" s="325"/>
      <c r="I86" s="325"/>
      <c r="J86" s="325"/>
    </row>
    <row r="87" spans="1:10">
      <c r="A87" s="325"/>
      <c r="B87" s="325"/>
      <c r="C87" s="325"/>
      <c r="D87" s="325"/>
      <c r="E87" s="325"/>
      <c r="F87" s="325"/>
      <c r="G87" s="325"/>
      <c r="H87" s="325"/>
      <c r="I87" s="325"/>
      <c r="J87" s="325"/>
    </row>
    <row r="88" spans="1:10">
      <c r="A88" s="325"/>
      <c r="B88" s="325"/>
      <c r="C88" s="325"/>
      <c r="D88" s="325"/>
      <c r="E88" s="325"/>
      <c r="F88" s="325"/>
      <c r="G88" s="325"/>
      <c r="H88" s="325"/>
      <c r="I88" s="325"/>
      <c r="J88" s="325"/>
    </row>
    <row r="89" spans="1:10">
      <c r="A89" s="325"/>
      <c r="B89" s="325"/>
      <c r="C89" s="325"/>
      <c r="D89" s="325"/>
      <c r="E89" s="325"/>
      <c r="F89" s="325"/>
      <c r="G89" s="325"/>
      <c r="H89" s="325"/>
      <c r="I89" s="325"/>
      <c r="J89" s="325"/>
    </row>
    <row r="90" spans="1:10">
      <c r="A90" s="325"/>
      <c r="B90" s="325"/>
      <c r="C90" s="325"/>
      <c r="D90" s="325"/>
      <c r="E90" s="325"/>
      <c r="F90" s="325"/>
      <c r="G90" s="325"/>
      <c r="H90" s="325"/>
      <c r="I90" s="325"/>
      <c r="J90" s="325"/>
    </row>
    <row r="91" spans="1:10">
      <c r="A91" s="325"/>
      <c r="B91" s="325"/>
      <c r="C91" s="325"/>
      <c r="D91" s="325"/>
      <c r="E91" s="325"/>
      <c r="F91" s="325"/>
      <c r="G91" s="325"/>
      <c r="H91" s="325"/>
      <c r="I91" s="325"/>
      <c r="J91" s="325"/>
    </row>
    <row r="92" spans="1:10">
      <c r="A92" s="325"/>
      <c r="B92" s="325"/>
      <c r="C92" s="325"/>
      <c r="D92" s="325"/>
      <c r="E92" s="325"/>
      <c r="F92" s="325"/>
      <c r="G92" s="325"/>
      <c r="H92" s="325"/>
      <c r="I92" s="325"/>
      <c r="J92" s="325"/>
    </row>
    <row r="93" spans="1:10">
      <c r="A93" s="325"/>
      <c r="B93" s="325"/>
      <c r="C93" s="325"/>
      <c r="D93" s="325"/>
      <c r="E93" s="325"/>
      <c r="F93" s="325"/>
      <c r="G93" s="325"/>
      <c r="H93" s="325"/>
      <c r="I93" s="325"/>
      <c r="J93" s="325"/>
    </row>
    <row r="94" spans="1:10">
      <c r="A94" s="325"/>
      <c r="B94" s="325"/>
      <c r="C94" s="325"/>
      <c r="D94" s="325"/>
      <c r="E94" s="325"/>
      <c r="F94" s="325"/>
      <c r="G94" s="325"/>
      <c r="H94" s="325"/>
      <c r="I94" s="325"/>
      <c r="J94" s="325"/>
    </row>
    <row r="95" spans="1:10">
      <c r="A95" s="325"/>
      <c r="B95" s="325"/>
      <c r="C95" s="325"/>
      <c r="D95" s="325"/>
      <c r="E95" s="325"/>
      <c r="F95" s="325"/>
      <c r="G95" s="325"/>
      <c r="H95" s="325"/>
      <c r="I95" s="325"/>
      <c r="J95" s="325"/>
    </row>
    <row r="96" spans="1:10">
      <c r="A96" s="325"/>
      <c r="B96" s="325"/>
      <c r="C96" s="325"/>
      <c r="D96" s="325"/>
      <c r="E96" s="325"/>
      <c r="F96" s="325"/>
      <c r="G96" s="325"/>
      <c r="H96" s="325"/>
      <c r="I96" s="325"/>
      <c r="J96" s="325"/>
    </row>
    <row r="97" spans="1:10">
      <c r="A97" s="325"/>
      <c r="B97" s="325"/>
      <c r="C97" s="325"/>
      <c r="D97" s="325"/>
      <c r="E97" s="325"/>
      <c r="F97" s="325"/>
      <c r="G97" s="325"/>
      <c r="H97" s="325"/>
      <c r="I97" s="325"/>
      <c r="J97" s="325"/>
    </row>
    <row r="98" spans="1:10">
      <c r="A98" s="325"/>
      <c r="B98" s="325"/>
      <c r="C98" s="325"/>
      <c r="D98" s="325"/>
      <c r="E98" s="325"/>
      <c r="F98" s="325"/>
      <c r="G98" s="325"/>
      <c r="H98" s="325"/>
      <c r="I98" s="325"/>
      <c r="J98" s="325"/>
    </row>
    <row r="99" spans="1:10">
      <c r="A99" s="325"/>
      <c r="B99" s="325"/>
      <c r="C99" s="325"/>
      <c r="D99" s="325"/>
      <c r="E99" s="325"/>
      <c r="F99" s="325"/>
      <c r="G99" s="325"/>
      <c r="H99" s="325"/>
      <c r="I99" s="325"/>
      <c r="J99" s="325"/>
    </row>
    <row r="100" spans="1:10">
      <c r="A100" s="325"/>
      <c r="B100" s="325"/>
      <c r="C100" s="325"/>
      <c r="D100" s="325"/>
      <c r="E100" s="325"/>
      <c r="F100" s="325"/>
      <c r="G100" s="325"/>
      <c r="H100" s="325"/>
      <c r="I100" s="325"/>
      <c r="J100" s="325"/>
    </row>
    <row r="101" spans="1:10">
      <c r="A101" s="325"/>
      <c r="B101" s="325"/>
      <c r="C101" s="325"/>
      <c r="D101" s="325"/>
      <c r="E101" s="325"/>
      <c r="F101" s="325"/>
      <c r="G101" s="325"/>
      <c r="H101" s="325"/>
      <c r="I101" s="325"/>
      <c r="J101" s="325"/>
    </row>
    <row r="102" spans="1:10">
      <c r="A102" s="325"/>
      <c r="B102" s="325"/>
      <c r="C102" s="325"/>
      <c r="D102" s="325"/>
      <c r="E102" s="325"/>
      <c r="F102" s="325"/>
      <c r="G102" s="325"/>
      <c r="H102" s="325"/>
      <c r="I102" s="325"/>
      <c r="J102" s="325"/>
    </row>
    <row r="103" spans="1:10">
      <c r="A103" s="325"/>
      <c r="B103" s="325"/>
      <c r="C103" s="325"/>
      <c r="D103" s="325"/>
      <c r="E103" s="325"/>
      <c r="F103" s="325"/>
      <c r="G103" s="325"/>
      <c r="H103" s="325"/>
      <c r="I103" s="325"/>
      <c r="J103" s="325"/>
    </row>
    <row r="104" spans="1:10">
      <c r="A104" s="325"/>
      <c r="B104" s="325"/>
      <c r="C104" s="325"/>
      <c r="D104" s="325"/>
      <c r="E104" s="325"/>
      <c r="F104" s="325"/>
      <c r="G104" s="325"/>
      <c r="H104" s="325"/>
      <c r="I104" s="325"/>
      <c r="J104" s="325"/>
    </row>
    <row r="105" spans="1:10">
      <c r="A105" s="325"/>
      <c r="B105" s="325"/>
      <c r="C105" s="325"/>
      <c r="D105" s="325"/>
      <c r="E105" s="325"/>
      <c r="F105" s="325"/>
      <c r="G105" s="325"/>
      <c r="H105" s="325"/>
      <c r="I105" s="325"/>
      <c r="J105" s="325"/>
    </row>
    <row r="106" spans="1:10">
      <c r="A106" s="325"/>
      <c r="B106" s="325"/>
      <c r="C106" s="325"/>
      <c r="D106" s="325"/>
      <c r="E106" s="325"/>
      <c r="F106" s="325"/>
      <c r="G106" s="325"/>
      <c r="H106" s="325"/>
      <c r="I106" s="325"/>
      <c r="J106" s="325"/>
    </row>
    <row r="107" spans="1:10">
      <c r="A107" s="325"/>
      <c r="B107" s="325"/>
      <c r="C107" s="325"/>
      <c r="D107" s="325"/>
      <c r="E107" s="325"/>
      <c r="F107" s="325"/>
      <c r="G107" s="325"/>
      <c r="H107" s="325"/>
      <c r="I107" s="325"/>
      <c r="J107" s="325"/>
    </row>
    <row r="108" spans="1:10">
      <c r="A108" s="325"/>
      <c r="B108" s="325"/>
      <c r="C108" s="325"/>
      <c r="D108" s="325"/>
      <c r="E108" s="325"/>
      <c r="F108" s="325"/>
      <c r="G108" s="325"/>
      <c r="H108" s="325"/>
      <c r="I108" s="325"/>
      <c r="J108" s="325"/>
    </row>
    <row r="109" spans="1:10">
      <c r="A109" s="325"/>
      <c r="B109" s="325"/>
      <c r="C109" s="325"/>
      <c r="D109" s="325"/>
      <c r="E109" s="325"/>
      <c r="F109" s="325"/>
      <c r="G109" s="325"/>
      <c r="H109" s="325"/>
      <c r="I109" s="325"/>
      <c r="J109" s="325"/>
    </row>
    <row r="110" spans="1:10">
      <c r="A110" s="325"/>
      <c r="B110" s="325"/>
      <c r="C110" s="325"/>
      <c r="D110" s="325"/>
      <c r="E110" s="325"/>
      <c r="F110" s="325"/>
      <c r="G110" s="325"/>
      <c r="H110" s="325"/>
      <c r="I110" s="325"/>
      <c r="J110" s="325"/>
    </row>
    <row r="111" spans="1:10">
      <c r="A111" s="325"/>
      <c r="B111" s="325"/>
      <c r="C111" s="325"/>
      <c r="D111" s="325"/>
      <c r="E111" s="325"/>
      <c r="F111" s="325"/>
      <c r="G111" s="325"/>
      <c r="H111" s="325"/>
      <c r="I111" s="325"/>
      <c r="J111" s="325"/>
    </row>
    <row r="112" spans="1:10">
      <c r="A112" s="325"/>
      <c r="B112" s="325"/>
      <c r="C112" s="325"/>
      <c r="D112" s="325"/>
      <c r="E112" s="325"/>
      <c r="F112" s="325"/>
      <c r="G112" s="325"/>
      <c r="H112" s="325"/>
      <c r="I112" s="325"/>
      <c r="J112" s="325"/>
    </row>
    <row r="113" spans="1:10">
      <c r="A113" s="325"/>
      <c r="B113" s="325"/>
      <c r="C113" s="325"/>
      <c r="D113" s="325"/>
      <c r="E113" s="325"/>
      <c r="F113" s="325"/>
      <c r="G113" s="325"/>
      <c r="H113" s="325"/>
      <c r="I113" s="325"/>
      <c r="J113" s="325"/>
    </row>
    <row r="114" spans="1:10">
      <c r="A114" s="325"/>
      <c r="B114" s="325"/>
      <c r="C114" s="325"/>
      <c r="D114" s="325"/>
      <c r="E114" s="325"/>
      <c r="F114" s="325"/>
      <c r="G114" s="325"/>
      <c r="H114" s="325"/>
      <c r="I114" s="325"/>
      <c r="J114" s="325"/>
    </row>
    <row r="115" spans="1:10">
      <c r="A115" s="325"/>
      <c r="B115" s="325"/>
      <c r="C115" s="325"/>
      <c r="D115" s="325"/>
      <c r="E115" s="325"/>
      <c r="F115" s="325"/>
      <c r="G115" s="325"/>
      <c r="H115" s="325"/>
      <c r="I115" s="325"/>
      <c r="J115" s="325"/>
    </row>
    <row r="116" spans="1:10">
      <c r="A116" s="325"/>
      <c r="B116" s="325"/>
      <c r="C116" s="325"/>
      <c r="D116" s="325"/>
      <c r="E116" s="325"/>
      <c r="F116" s="325"/>
      <c r="G116" s="325"/>
      <c r="H116" s="325"/>
      <c r="I116" s="325"/>
      <c r="J116" s="325"/>
    </row>
    <row r="117" spans="1:10">
      <c r="A117" s="325"/>
      <c r="B117" s="325"/>
      <c r="C117" s="325"/>
      <c r="D117" s="325"/>
      <c r="E117" s="325"/>
      <c r="F117" s="325"/>
      <c r="G117" s="325"/>
      <c r="H117" s="325"/>
      <c r="I117" s="325"/>
      <c r="J117" s="325"/>
    </row>
    <row r="118" spans="1:10">
      <c r="A118" s="325"/>
      <c r="B118" s="325"/>
      <c r="C118" s="325"/>
      <c r="D118" s="325"/>
      <c r="E118" s="325"/>
      <c r="F118" s="325"/>
      <c r="G118" s="325"/>
      <c r="H118" s="325"/>
      <c r="I118" s="325"/>
      <c r="J118" s="325"/>
    </row>
    <row r="119" spans="1:10">
      <c r="A119" s="325"/>
      <c r="B119" s="325"/>
      <c r="C119" s="325"/>
      <c r="D119" s="325"/>
      <c r="E119" s="325"/>
      <c r="F119" s="325"/>
      <c r="G119" s="325"/>
      <c r="H119" s="325"/>
      <c r="I119" s="325"/>
      <c r="J119" s="325"/>
    </row>
    <row r="120" spans="1:10">
      <c r="A120" s="325"/>
      <c r="B120" s="325"/>
      <c r="C120" s="325"/>
      <c r="D120" s="325"/>
      <c r="E120" s="325"/>
      <c r="F120" s="325"/>
      <c r="G120" s="325"/>
      <c r="H120" s="325"/>
      <c r="I120" s="325"/>
      <c r="J120" s="325"/>
    </row>
    <row r="121" spans="1:10">
      <c r="A121" s="325"/>
      <c r="B121" s="325"/>
      <c r="C121" s="325"/>
      <c r="D121" s="325"/>
      <c r="E121" s="325"/>
      <c r="F121" s="325"/>
      <c r="G121" s="325"/>
      <c r="H121" s="325"/>
      <c r="I121" s="325"/>
      <c r="J121" s="325"/>
    </row>
    <row r="122" spans="1:10">
      <c r="A122" s="325"/>
      <c r="B122" s="325"/>
      <c r="C122" s="325"/>
      <c r="D122" s="325"/>
      <c r="E122" s="325"/>
      <c r="F122" s="325"/>
      <c r="G122" s="325"/>
      <c r="H122" s="325"/>
      <c r="I122" s="325"/>
      <c r="J122" s="325"/>
    </row>
    <row r="123" spans="1:10">
      <c r="A123" s="325"/>
      <c r="B123" s="325"/>
      <c r="C123" s="325"/>
      <c r="D123" s="325"/>
      <c r="E123" s="325"/>
      <c r="F123" s="325"/>
      <c r="G123" s="325"/>
      <c r="H123" s="325"/>
      <c r="I123" s="325"/>
      <c r="J123" s="325"/>
    </row>
    <row r="124" spans="1:10">
      <c r="A124" s="325"/>
      <c r="B124" s="325"/>
      <c r="C124" s="325"/>
      <c r="D124" s="325"/>
      <c r="E124" s="325"/>
      <c r="F124" s="325"/>
      <c r="G124" s="325"/>
      <c r="H124" s="325"/>
      <c r="I124" s="325"/>
      <c r="J124" s="325"/>
    </row>
    <row r="125" spans="1:10">
      <c r="A125" s="325"/>
      <c r="B125" s="325"/>
      <c r="C125" s="325"/>
      <c r="D125" s="325"/>
      <c r="E125" s="325"/>
      <c r="F125" s="325"/>
      <c r="G125" s="325"/>
      <c r="H125" s="325"/>
      <c r="I125" s="325"/>
      <c r="J125" s="325"/>
    </row>
    <row r="126" spans="1:10">
      <c r="A126" s="325"/>
      <c r="B126" s="325"/>
      <c r="C126" s="325"/>
      <c r="D126" s="325"/>
      <c r="E126" s="325"/>
      <c r="F126" s="325"/>
      <c r="G126" s="325"/>
      <c r="H126" s="325"/>
      <c r="I126" s="325"/>
      <c r="J126" s="325"/>
    </row>
    <row r="127" spans="1:10">
      <c r="A127" s="325"/>
      <c r="B127" s="325"/>
      <c r="C127" s="325"/>
      <c r="D127" s="325"/>
      <c r="E127" s="325"/>
      <c r="F127" s="325"/>
      <c r="G127" s="325"/>
      <c r="H127" s="325"/>
      <c r="I127" s="325"/>
      <c r="J127" s="325"/>
    </row>
    <row r="128" spans="1:10">
      <c r="A128" s="325"/>
      <c r="B128" s="325"/>
      <c r="C128" s="325"/>
      <c r="D128" s="325"/>
      <c r="E128" s="325"/>
      <c r="F128" s="325"/>
      <c r="G128" s="325"/>
      <c r="H128" s="325"/>
      <c r="I128" s="325"/>
      <c r="J128" s="325"/>
    </row>
    <row r="129" spans="1:10">
      <c r="A129" s="325"/>
      <c r="B129" s="325"/>
      <c r="C129" s="325"/>
      <c r="D129" s="325"/>
      <c r="E129" s="325"/>
      <c r="F129" s="325"/>
      <c r="G129" s="325"/>
      <c r="H129" s="325"/>
      <c r="I129" s="325"/>
      <c r="J129" s="325"/>
    </row>
    <row r="130" spans="1:10">
      <c r="A130" s="325"/>
      <c r="B130" s="325"/>
      <c r="C130" s="325"/>
      <c r="D130" s="325"/>
      <c r="E130" s="325"/>
      <c r="F130" s="325"/>
      <c r="G130" s="325"/>
      <c r="H130" s="325"/>
      <c r="I130" s="325"/>
      <c r="J130" s="325"/>
    </row>
    <row r="131" spans="1:10">
      <c r="A131" s="325"/>
      <c r="B131" s="325"/>
      <c r="C131" s="325"/>
      <c r="D131" s="325"/>
      <c r="E131" s="325"/>
      <c r="F131" s="325"/>
      <c r="G131" s="325"/>
      <c r="H131" s="325"/>
      <c r="I131" s="325"/>
      <c r="J131" s="325"/>
    </row>
    <row r="132" spans="1:10">
      <c r="A132" s="325"/>
      <c r="B132" s="325"/>
      <c r="C132" s="325"/>
      <c r="D132" s="325"/>
      <c r="E132" s="325"/>
      <c r="F132" s="325"/>
      <c r="G132" s="325"/>
      <c r="H132" s="325"/>
      <c r="I132" s="325"/>
      <c r="J132" s="325"/>
    </row>
    <row r="133" spans="1:10">
      <c r="A133" s="325"/>
      <c r="B133" s="325"/>
      <c r="C133" s="325"/>
      <c r="D133" s="325"/>
      <c r="E133" s="325"/>
      <c r="F133" s="325"/>
      <c r="G133" s="325"/>
      <c r="H133" s="325"/>
      <c r="I133" s="325"/>
      <c r="J133" s="325"/>
    </row>
    <row r="134" spans="1:10">
      <c r="A134" s="325"/>
      <c r="B134" s="325"/>
      <c r="C134" s="325"/>
      <c r="D134" s="325"/>
      <c r="E134" s="325"/>
      <c r="F134" s="325"/>
      <c r="G134" s="325"/>
      <c r="H134" s="325"/>
      <c r="I134" s="325"/>
      <c r="J134" s="325"/>
    </row>
    <row r="135" spans="1:10">
      <c r="A135" s="325"/>
      <c r="B135" s="325"/>
      <c r="C135" s="325"/>
      <c r="D135" s="325"/>
      <c r="E135" s="325"/>
      <c r="F135" s="325"/>
      <c r="G135" s="325"/>
      <c r="H135" s="325"/>
      <c r="I135" s="325"/>
      <c r="J135" s="325"/>
    </row>
    <row r="136" spans="1:10">
      <c r="A136" s="325"/>
      <c r="B136" s="325"/>
      <c r="C136" s="325"/>
      <c r="D136" s="325"/>
      <c r="E136" s="325"/>
      <c r="F136" s="325"/>
      <c r="G136" s="325"/>
      <c r="H136" s="325"/>
      <c r="I136" s="325"/>
      <c r="J136" s="325"/>
    </row>
    <row r="137" spans="1:10">
      <c r="A137" s="325"/>
      <c r="B137" s="325"/>
      <c r="C137" s="325"/>
      <c r="D137" s="325"/>
      <c r="E137" s="325"/>
      <c r="F137" s="325"/>
      <c r="G137" s="325"/>
      <c r="H137" s="325"/>
      <c r="I137" s="325"/>
      <c r="J137" s="325"/>
    </row>
    <row r="138" spans="1:10">
      <c r="A138" s="325"/>
      <c r="B138" s="325"/>
      <c r="C138" s="325"/>
      <c r="D138" s="325"/>
      <c r="E138" s="325"/>
      <c r="F138" s="325"/>
      <c r="G138" s="325"/>
      <c r="H138" s="325"/>
      <c r="I138" s="325"/>
      <c r="J138" s="325"/>
    </row>
    <row r="139" spans="1:10">
      <c r="A139" s="325"/>
      <c r="B139" s="325"/>
      <c r="C139" s="325"/>
      <c r="D139" s="325"/>
      <c r="E139" s="325"/>
      <c r="F139" s="325"/>
      <c r="G139" s="325"/>
      <c r="H139" s="325"/>
      <c r="I139" s="325"/>
      <c r="J139" s="325"/>
    </row>
    <row r="140" spans="1:10">
      <c r="A140" s="325"/>
      <c r="B140" s="325"/>
      <c r="C140" s="325"/>
      <c r="D140" s="325"/>
      <c r="E140" s="325"/>
      <c r="F140" s="325"/>
      <c r="G140" s="325"/>
      <c r="H140" s="325"/>
      <c r="I140" s="325"/>
      <c r="J140" s="325"/>
    </row>
    <row r="141" spans="1:10">
      <c r="A141" s="325"/>
      <c r="B141" s="325"/>
      <c r="C141" s="325"/>
      <c r="D141" s="325"/>
      <c r="E141" s="325"/>
      <c r="F141" s="325"/>
      <c r="G141" s="325"/>
      <c r="H141" s="325"/>
      <c r="I141" s="325"/>
      <c r="J141" s="325"/>
    </row>
    <row r="142" spans="1:10">
      <c r="A142" s="325"/>
      <c r="B142" s="325"/>
      <c r="C142" s="325"/>
      <c r="D142" s="325"/>
      <c r="E142" s="325"/>
      <c r="F142" s="325"/>
      <c r="G142" s="325"/>
      <c r="H142" s="325"/>
      <c r="I142" s="325"/>
      <c r="J142" s="325"/>
    </row>
    <row r="143" spans="1:10">
      <c r="A143" s="325"/>
      <c r="B143" s="325"/>
      <c r="C143" s="325"/>
      <c r="D143" s="325"/>
      <c r="E143" s="325"/>
      <c r="F143" s="325"/>
      <c r="G143" s="325"/>
      <c r="H143" s="325"/>
      <c r="I143" s="325"/>
      <c r="J143" s="325"/>
    </row>
    <row r="144" spans="1:10">
      <c r="A144" s="325"/>
      <c r="B144" s="325"/>
      <c r="C144" s="325"/>
      <c r="D144" s="325"/>
      <c r="E144" s="325"/>
      <c r="F144" s="325"/>
      <c r="G144" s="325"/>
      <c r="H144" s="325"/>
      <c r="I144" s="325"/>
      <c r="J144" s="325"/>
    </row>
    <row r="145" spans="1:10">
      <c r="A145" s="325"/>
      <c r="B145" s="325"/>
      <c r="C145" s="325"/>
      <c r="D145" s="325"/>
      <c r="E145" s="325"/>
      <c r="F145" s="325"/>
      <c r="G145" s="325"/>
      <c r="H145" s="325"/>
      <c r="I145" s="325"/>
      <c r="J145" s="325"/>
    </row>
    <row r="146" spans="1:10">
      <c r="A146" s="325"/>
      <c r="B146" s="325"/>
      <c r="C146" s="325"/>
      <c r="D146" s="325"/>
      <c r="E146" s="325"/>
      <c r="F146" s="325"/>
      <c r="G146" s="325"/>
      <c r="H146" s="325"/>
      <c r="I146" s="325"/>
      <c r="J146" s="325"/>
    </row>
    <row r="147" spans="1:10">
      <c r="A147" s="325"/>
      <c r="B147" s="325"/>
      <c r="C147" s="325"/>
      <c r="D147" s="325"/>
      <c r="E147" s="325"/>
      <c r="F147" s="325"/>
      <c r="G147" s="325"/>
      <c r="H147" s="325"/>
      <c r="I147" s="325"/>
      <c r="J147" s="325"/>
    </row>
    <row r="148" spans="1:10">
      <c r="A148" s="325"/>
      <c r="B148" s="325"/>
      <c r="C148" s="325"/>
      <c r="D148" s="325"/>
      <c r="E148" s="325"/>
      <c r="F148" s="325"/>
      <c r="G148" s="325"/>
      <c r="H148" s="325"/>
      <c r="I148" s="325"/>
      <c r="J148" s="325"/>
    </row>
    <row r="149" spans="1:10">
      <c r="A149" s="325"/>
      <c r="B149" s="325"/>
      <c r="C149" s="325"/>
      <c r="D149" s="325"/>
      <c r="E149" s="325"/>
      <c r="F149" s="325"/>
      <c r="G149" s="325"/>
      <c r="H149" s="325"/>
      <c r="I149" s="325"/>
      <c r="J149" s="325"/>
    </row>
    <row r="150" spans="1:10">
      <c r="A150" s="325"/>
      <c r="B150" s="325"/>
      <c r="C150" s="325"/>
      <c r="D150" s="325"/>
      <c r="E150" s="325"/>
      <c r="F150" s="325"/>
      <c r="G150" s="325"/>
      <c r="H150" s="325"/>
      <c r="I150" s="325"/>
      <c r="J150" s="325"/>
    </row>
    <row r="151" spans="1:10">
      <c r="A151" s="325"/>
      <c r="B151" s="325"/>
      <c r="C151" s="325"/>
      <c r="D151" s="325"/>
      <c r="E151" s="325"/>
      <c r="F151" s="325"/>
      <c r="G151" s="325"/>
      <c r="H151" s="325"/>
      <c r="I151" s="325"/>
      <c r="J151" s="325"/>
    </row>
    <row r="152" spans="1:10">
      <c r="A152" s="325"/>
      <c r="B152" s="325"/>
      <c r="C152" s="325"/>
      <c r="D152" s="325"/>
      <c r="E152" s="325"/>
      <c r="F152" s="325"/>
      <c r="G152" s="325"/>
      <c r="H152" s="325"/>
      <c r="I152" s="325"/>
      <c r="J152" s="325"/>
    </row>
    <row r="153" spans="1:10">
      <c r="A153" s="325"/>
      <c r="B153" s="325"/>
      <c r="C153" s="325"/>
      <c r="D153" s="325"/>
      <c r="E153" s="325"/>
      <c r="F153" s="325"/>
      <c r="G153" s="325"/>
      <c r="H153" s="325"/>
      <c r="I153" s="325"/>
      <c r="J153" s="325"/>
    </row>
    <row r="154" spans="1:10">
      <c r="A154" s="325"/>
      <c r="B154" s="325"/>
      <c r="C154" s="325"/>
      <c r="D154" s="325"/>
      <c r="E154" s="325"/>
      <c r="F154" s="325"/>
      <c r="G154" s="325"/>
      <c r="H154" s="325"/>
      <c r="I154" s="325"/>
      <c r="J154" s="325"/>
    </row>
    <row r="155" spans="1:10">
      <c r="A155" s="325"/>
      <c r="B155" s="325"/>
      <c r="C155" s="325"/>
      <c r="D155" s="325"/>
      <c r="E155" s="325"/>
      <c r="F155" s="325"/>
      <c r="G155" s="325"/>
      <c r="H155" s="325"/>
      <c r="I155" s="325"/>
      <c r="J155" s="325"/>
    </row>
    <row r="156" spans="1:10">
      <c r="A156" s="325"/>
      <c r="B156" s="325"/>
      <c r="C156" s="325"/>
      <c r="D156" s="325"/>
      <c r="E156" s="325"/>
      <c r="F156" s="325"/>
      <c r="G156" s="325"/>
      <c r="H156" s="325"/>
      <c r="I156" s="325"/>
      <c r="J156" s="325"/>
    </row>
    <row r="157" spans="1:10">
      <c r="A157" s="325"/>
      <c r="B157" s="325"/>
      <c r="C157" s="325"/>
      <c r="D157" s="325"/>
      <c r="E157" s="325"/>
      <c r="F157" s="325"/>
      <c r="G157" s="325"/>
      <c r="H157" s="325"/>
      <c r="I157" s="325"/>
      <c r="J157" s="325"/>
    </row>
    <row r="158" spans="1:10">
      <c r="A158" s="325"/>
      <c r="B158" s="325"/>
      <c r="C158" s="325"/>
      <c r="D158" s="325"/>
      <c r="E158" s="325"/>
      <c r="F158" s="325"/>
      <c r="G158" s="325"/>
      <c r="H158" s="325"/>
      <c r="I158" s="325"/>
      <c r="J158" s="325"/>
    </row>
    <row r="159" spans="1:10">
      <c r="A159" s="325"/>
      <c r="B159" s="325"/>
      <c r="C159" s="325"/>
      <c r="D159" s="325"/>
      <c r="E159" s="325"/>
      <c r="F159" s="325"/>
      <c r="G159" s="325"/>
      <c r="H159" s="325"/>
      <c r="I159" s="325"/>
      <c r="J159" s="325"/>
    </row>
    <row r="160" spans="1:10">
      <c r="A160" s="325"/>
      <c r="B160" s="325"/>
      <c r="C160" s="325"/>
      <c r="D160" s="325"/>
      <c r="E160" s="325"/>
      <c r="F160" s="325"/>
      <c r="G160" s="325"/>
      <c r="H160" s="325"/>
      <c r="I160" s="325"/>
      <c r="J160" s="325"/>
    </row>
    <row r="161" spans="1:10">
      <c r="A161" s="325"/>
      <c r="B161" s="325"/>
      <c r="C161" s="325"/>
      <c r="D161" s="325"/>
      <c r="E161" s="325"/>
      <c r="F161" s="325"/>
      <c r="G161" s="325"/>
      <c r="H161" s="325"/>
      <c r="I161" s="325"/>
      <c r="J161" s="325"/>
    </row>
    <row r="162" spans="1:10">
      <c r="A162" s="325"/>
      <c r="B162" s="325"/>
      <c r="C162" s="325"/>
      <c r="D162" s="325"/>
      <c r="E162" s="325"/>
      <c r="F162" s="325"/>
      <c r="G162" s="325"/>
      <c r="H162" s="325"/>
      <c r="I162" s="325"/>
      <c r="J162" s="325"/>
    </row>
    <row r="163" spans="1:10">
      <c r="A163" s="325"/>
      <c r="B163" s="325"/>
      <c r="C163" s="325"/>
      <c r="D163" s="325"/>
      <c r="E163" s="325"/>
      <c r="F163" s="325"/>
      <c r="G163" s="325"/>
      <c r="H163" s="325"/>
      <c r="I163" s="325"/>
      <c r="J163" s="325"/>
    </row>
    <row r="164" spans="1:10">
      <c r="A164" s="325"/>
      <c r="B164" s="325"/>
      <c r="C164" s="325"/>
      <c r="D164" s="325"/>
      <c r="E164" s="325"/>
      <c r="F164" s="325"/>
      <c r="G164" s="325"/>
      <c r="H164" s="325"/>
      <c r="I164" s="325"/>
      <c r="J164" s="325"/>
    </row>
    <row r="165" spans="1:10">
      <c r="A165" s="325"/>
      <c r="B165" s="325"/>
      <c r="C165" s="325"/>
      <c r="D165" s="325"/>
      <c r="E165" s="325"/>
      <c r="F165" s="325"/>
      <c r="G165" s="325"/>
      <c r="H165" s="325"/>
      <c r="I165" s="325"/>
      <c r="J165" s="325"/>
    </row>
    <row r="166" spans="1:10">
      <c r="A166" s="325"/>
      <c r="B166" s="325"/>
      <c r="C166" s="325"/>
      <c r="D166" s="325"/>
      <c r="E166" s="325"/>
      <c r="F166" s="325"/>
      <c r="G166" s="325"/>
      <c r="H166" s="325"/>
      <c r="I166" s="325"/>
      <c r="J166" s="325"/>
    </row>
    <row r="167" spans="1:10">
      <c r="A167" s="325"/>
      <c r="B167" s="325"/>
      <c r="C167" s="325"/>
      <c r="D167" s="325"/>
      <c r="E167" s="325"/>
      <c r="F167" s="325"/>
      <c r="G167" s="325"/>
      <c r="H167" s="325"/>
      <c r="I167" s="325"/>
      <c r="J167" s="325"/>
    </row>
    <row r="168" spans="1:10">
      <c r="A168" s="325"/>
      <c r="B168" s="325"/>
      <c r="C168" s="325"/>
      <c r="D168" s="325"/>
      <c r="E168" s="325"/>
      <c r="F168" s="325"/>
      <c r="G168" s="325"/>
      <c r="H168" s="325"/>
      <c r="I168" s="325"/>
      <c r="J168" s="325"/>
    </row>
    <row r="169" spans="1:10">
      <c r="A169" s="325"/>
      <c r="B169" s="325"/>
      <c r="C169" s="325"/>
      <c r="D169" s="325"/>
      <c r="E169" s="325"/>
      <c r="F169" s="325"/>
      <c r="G169" s="325"/>
      <c r="H169" s="325"/>
      <c r="I169" s="325"/>
      <c r="J169" s="325"/>
    </row>
    <row r="170" spans="1:10">
      <c r="A170" s="325"/>
      <c r="B170" s="325"/>
      <c r="C170" s="325"/>
      <c r="D170" s="325"/>
      <c r="E170" s="325"/>
      <c r="F170" s="325"/>
      <c r="G170" s="325"/>
      <c r="H170" s="325"/>
      <c r="I170" s="325"/>
      <c r="J170" s="325"/>
    </row>
    <row r="171" spans="1:10">
      <c r="A171" s="325"/>
      <c r="B171" s="325"/>
      <c r="C171" s="325"/>
      <c r="D171" s="325"/>
      <c r="E171" s="325"/>
      <c r="F171" s="325"/>
      <c r="G171" s="325"/>
      <c r="H171" s="325"/>
      <c r="I171" s="325"/>
      <c r="J171" s="325"/>
    </row>
    <row r="172" spans="1:10">
      <c r="A172" s="325"/>
      <c r="B172" s="325"/>
      <c r="C172" s="325"/>
      <c r="D172" s="325"/>
      <c r="E172" s="325"/>
      <c r="F172" s="325"/>
      <c r="G172" s="325"/>
      <c r="H172" s="325"/>
      <c r="I172" s="325"/>
      <c r="J172" s="325"/>
    </row>
    <row r="173" spans="1:10">
      <c r="A173" s="325"/>
      <c r="B173" s="325"/>
      <c r="C173" s="325"/>
      <c r="D173" s="325"/>
      <c r="E173" s="325"/>
      <c r="F173" s="325"/>
      <c r="G173" s="325"/>
      <c r="H173" s="325"/>
      <c r="I173" s="325"/>
      <c r="J173" s="325"/>
    </row>
    <row r="174" spans="1:10">
      <c r="A174" s="325"/>
      <c r="B174" s="325"/>
      <c r="C174" s="325"/>
      <c r="D174" s="325"/>
      <c r="E174" s="325"/>
      <c r="F174" s="325"/>
      <c r="G174" s="325"/>
      <c r="H174" s="325"/>
      <c r="I174" s="325"/>
      <c r="J174" s="325"/>
    </row>
    <row r="175" spans="1:10">
      <c r="A175" s="325"/>
      <c r="B175" s="325"/>
      <c r="C175" s="325"/>
      <c r="D175" s="325"/>
      <c r="E175" s="325"/>
      <c r="F175" s="325"/>
      <c r="G175" s="325"/>
      <c r="H175" s="325"/>
      <c r="I175" s="325"/>
      <c r="J175" s="325"/>
    </row>
    <row r="176" spans="1:10">
      <c r="A176" s="325"/>
      <c r="B176" s="325"/>
      <c r="C176" s="325"/>
      <c r="D176" s="325"/>
      <c r="E176" s="325"/>
      <c r="F176" s="325"/>
      <c r="G176" s="325"/>
      <c r="H176" s="325"/>
      <c r="I176" s="325"/>
      <c r="J176" s="325"/>
    </row>
    <row r="177" spans="1:10">
      <c r="A177" s="325"/>
      <c r="B177" s="325"/>
      <c r="C177" s="325"/>
      <c r="D177" s="325"/>
      <c r="E177" s="325"/>
      <c r="F177" s="325"/>
      <c r="G177" s="325"/>
      <c r="H177" s="325"/>
      <c r="I177" s="325"/>
      <c r="J177" s="325"/>
    </row>
    <row r="178" spans="1:10">
      <c r="A178" s="325"/>
      <c r="B178" s="325"/>
      <c r="C178" s="325"/>
      <c r="D178" s="325"/>
      <c r="E178" s="325"/>
      <c r="F178" s="325"/>
      <c r="G178" s="325"/>
      <c r="H178" s="325"/>
      <c r="I178" s="325"/>
      <c r="J178" s="325"/>
    </row>
    <row r="179" spans="1:10">
      <c r="A179" s="325"/>
      <c r="B179" s="325"/>
      <c r="C179" s="325"/>
      <c r="D179" s="325"/>
      <c r="E179" s="325"/>
      <c r="F179" s="325"/>
      <c r="G179" s="325"/>
      <c r="H179" s="325"/>
      <c r="I179" s="325"/>
      <c r="J179" s="325"/>
    </row>
    <row r="180" spans="1:10">
      <c r="A180" s="325"/>
      <c r="B180" s="325"/>
      <c r="C180" s="325"/>
      <c r="D180" s="325"/>
      <c r="E180" s="325"/>
      <c r="F180" s="325"/>
      <c r="G180" s="325"/>
      <c r="H180" s="325"/>
      <c r="I180" s="325"/>
      <c r="J180" s="325"/>
    </row>
    <row r="181" spans="1:10">
      <c r="A181" s="325"/>
      <c r="B181" s="325"/>
      <c r="C181" s="325"/>
      <c r="D181" s="325"/>
      <c r="E181" s="325"/>
      <c r="F181" s="325"/>
      <c r="G181" s="325"/>
      <c r="H181" s="325"/>
      <c r="I181" s="325"/>
      <c r="J181" s="325"/>
    </row>
    <row r="182" spans="1:10">
      <c r="A182" s="325"/>
      <c r="B182" s="325"/>
      <c r="C182" s="325"/>
      <c r="D182" s="325"/>
      <c r="E182" s="325"/>
      <c r="F182" s="325"/>
      <c r="G182" s="325"/>
      <c r="H182" s="325"/>
      <c r="I182" s="325"/>
      <c r="J182" s="325"/>
    </row>
    <row r="183" spans="1:10">
      <c r="A183" s="325"/>
      <c r="B183" s="325"/>
      <c r="C183" s="325"/>
      <c r="D183" s="325"/>
      <c r="E183" s="325"/>
      <c r="F183" s="325"/>
      <c r="G183" s="325"/>
      <c r="H183" s="325"/>
      <c r="I183" s="325"/>
      <c r="J183" s="325"/>
    </row>
    <row r="184" spans="1:10">
      <c r="A184" s="325"/>
      <c r="B184" s="325"/>
      <c r="C184" s="325"/>
      <c r="D184" s="325"/>
      <c r="E184" s="325"/>
      <c r="F184" s="325"/>
      <c r="G184" s="325"/>
      <c r="H184" s="325"/>
      <c r="I184" s="325"/>
      <c r="J184" s="325"/>
    </row>
    <row r="185" spans="1:10">
      <c r="A185" s="325"/>
      <c r="B185" s="325"/>
      <c r="C185" s="325"/>
      <c r="D185" s="325"/>
      <c r="E185" s="325"/>
      <c r="F185" s="325"/>
      <c r="G185" s="325"/>
      <c r="H185" s="325"/>
      <c r="I185" s="325"/>
      <c r="J185" s="325"/>
    </row>
    <row r="186" spans="1:10">
      <c r="A186" s="325"/>
      <c r="B186" s="325"/>
      <c r="C186" s="325"/>
      <c r="D186" s="325"/>
      <c r="E186" s="325"/>
      <c r="F186" s="325"/>
      <c r="G186" s="325"/>
      <c r="H186" s="325"/>
      <c r="I186" s="325"/>
      <c r="J186" s="325"/>
    </row>
    <row r="187" spans="1:10">
      <c r="A187" s="325"/>
      <c r="B187" s="325"/>
      <c r="C187" s="325"/>
      <c r="D187" s="325"/>
      <c r="E187" s="325"/>
      <c r="F187" s="325"/>
      <c r="G187" s="325"/>
      <c r="H187" s="325"/>
      <c r="I187" s="325"/>
      <c r="J187" s="325"/>
    </row>
    <row r="188" spans="1:10">
      <c r="A188" s="325"/>
      <c r="B188" s="325"/>
      <c r="C188" s="325"/>
      <c r="D188" s="325"/>
      <c r="E188" s="325"/>
      <c r="F188" s="325"/>
      <c r="G188" s="325"/>
      <c r="H188" s="325"/>
      <c r="I188" s="325"/>
      <c r="J188" s="325"/>
    </row>
    <row r="189" spans="1:10">
      <c r="A189" s="325"/>
      <c r="B189" s="325"/>
      <c r="C189" s="325"/>
      <c r="D189" s="325"/>
      <c r="E189" s="325"/>
      <c r="F189" s="325"/>
      <c r="G189" s="325"/>
      <c r="H189" s="325"/>
      <c r="I189" s="325"/>
      <c r="J189" s="325"/>
    </row>
    <row r="190" spans="1:10">
      <c r="A190" s="325"/>
      <c r="B190" s="325"/>
      <c r="C190" s="325"/>
      <c r="D190" s="325"/>
      <c r="E190" s="325"/>
      <c r="F190" s="325"/>
      <c r="G190" s="325"/>
      <c r="H190" s="325"/>
      <c r="I190" s="325"/>
      <c r="J190" s="325"/>
    </row>
    <row r="191" spans="1:10">
      <c r="A191" s="325"/>
      <c r="B191" s="325"/>
      <c r="C191" s="325"/>
      <c r="D191" s="325"/>
      <c r="E191" s="325"/>
      <c r="F191" s="325"/>
      <c r="G191" s="325"/>
      <c r="H191" s="325"/>
      <c r="I191" s="325"/>
      <c r="J191" s="325"/>
    </row>
    <row r="192" spans="1:10">
      <c r="A192" s="325"/>
      <c r="B192" s="325"/>
      <c r="C192" s="325"/>
      <c r="D192" s="325"/>
      <c r="E192" s="325"/>
      <c r="F192" s="325"/>
      <c r="G192" s="325"/>
      <c r="H192" s="325"/>
      <c r="I192" s="325"/>
      <c r="J192" s="325"/>
    </row>
    <row r="193" spans="1:10">
      <c r="A193" s="325"/>
      <c r="B193" s="325"/>
      <c r="C193" s="325"/>
      <c r="D193" s="325"/>
      <c r="E193" s="325"/>
      <c r="F193" s="325"/>
      <c r="G193" s="325"/>
      <c r="H193" s="325"/>
      <c r="I193" s="325"/>
      <c r="J193" s="325"/>
    </row>
    <row r="194" spans="1:10">
      <c r="A194" s="325"/>
      <c r="B194" s="325"/>
      <c r="C194" s="325"/>
      <c r="D194" s="325"/>
      <c r="E194" s="325"/>
      <c r="F194" s="325"/>
      <c r="G194" s="325"/>
      <c r="H194" s="325"/>
      <c r="I194" s="325"/>
      <c r="J194" s="325"/>
    </row>
    <row r="195" spans="1:10">
      <c r="A195" s="325"/>
      <c r="B195" s="325"/>
      <c r="C195" s="325"/>
      <c r="D195" s="325"/>
      <c r="E195" s="325"/>
      <c r="F195" s="325"/>
      <c r="G195" s="325"/>
      <c r="H195" s="325"/>
      <c r="I195" s="325"/>
      <c r="J195" s="325"/>
    </row>
    <row r="196" spans="1:10">
      <c r="A196" s="325"/>
      <c r="B196" s="325"/>
      <c r="C196" s="325"/>
      <c r="D196" s="325"/>
      <c r="E196" s="325"/>
      <c r="F196" s="325"/>
      <c r="G196" s="325"/>
      <c r="H196" s="325"/>
      <c r="I196" s="325"/>
      <c r="J196" s="325"/>
    </row>
    <row r="197" spans="1:10">
      <c r="A197" s="325"/>
      <c r="B197" s="325"/>
      <c r="C197" s="325"/>
      <c r="D197" s="325"/>
      <c r="E197" s="325"/>
      <c r="F197" s="325"/>
      <c r="G197" s="325"/>
      <c r="H197" s="325"/>
      <c r="I197" s="325"/>
      <c r="J197" s="325"/>
    </row>
    <row r="198" spans="1:10">
      <c r="A198" s="325"/>
      <c r="B198" s="325"/>
      <c r="C198" s="325"/>
      <c r="D198" s="325"/>
      <c r="E198" s="325"/>
      <c r="F198" s="325"/>
      <c r="G198" s="325"/>
      <c r="H198" s="325"/>
      <c r="I198" s="325"/>
      <c r="J198" s="325"/>
    </row>
    <row r="199" spans="1:10">
      <c r="A199" s="325"/>
      <c r="B199" s="325"/>
      <c r="C199" s="325"/>
      <c r="D199" s="325"/>
      <c r="E199" s="325"/>
      <c r="F199" s="325"/>
      <c r="G199" s="325"/>
      <c r="H199" s="325"/>
      <c r="I199" s="325"/>
      <c r="J199" s="325"/>
    </row>
    <row r="200" spans="1:10">
      <c r="A200" s="325"/>
      <c r="B200" s="325"/>
      <c r="C200" s="325"/>
      <c r="D200" s="325"/>
      <c r="E200" s="325"/>
      <c r="F200" s="325"/>
      <c r="G200" s="325"/>
      <c r="H200" s="325"/>
      <c r="I200" s="325"/>
      <c r="J200" s="325"/>
    </row>
    <row r="201" spans="1:10">
      <c r="A201" s="325"/>
      <c r="B201" s="325"/>
      <c r="C201" s="325"/>
      <c r="D201" s="325"/>
      <c r="E201" s="325"/>
      <c r="F201" s="325"/>
      <c r="G201" s="325"/>
      <c r="H201" s="325"/>
      <c r="I201" s="325"/>
      <c r="J201" s="325"/>
    </row>
    <row r="202" spans="1:10">
      <c r="A202" s="325"/>
      <c r="B202" s="325"/>
      <c r="C202" s="325"/>
      <c r="D202" s="325"/>
      <c r="E202" s="325"/>
      <c r="F202" s="325"/>
      <c r="G202" s="325"/>
      <c r="H202" s="325"/>
      <c r="I202" s="325"/>
      <c r="J202" s="325"/>
    </row>
    <row r="203" spans="1:10">
      <c r="A203" s="325"/>
      <c r="B203" s="325"/>
      <c r="C203" s="325"/>
      <c r="D203" s="325"/>
      <c r="E203" s="325"/>
      <c r="F203" s="325"/>
      <c r="G203" s="325"/>
      <c r="H203" s="325"/>
      <c r="I203" s="325"/>
      <c r="J203" s="325"/>
    </row>
    <row r="204" spans="1:10">
      <c r="A204" s="325"/>
      <c r="B204" s="325"/>
      <c r="C204" s="325"/>
      <c r="D204" s="325"/>
      <c r="E204" s="325"/>
      <c r="F204" s="325"/>
      <c r="G204" s="325"/>
      <c r="H204" s="325"/>
      <c r="I204" s="325"/>
      <c r="J204" s="325"/>
    </row>
    <row r="205" spans="1:10">
      <c r="A205" s="325"/>
      <c r="B205" s="325"/>
      <c r="C205" s="325"/>
      <c r="D205" s="325"/>
      <c r="E205" s="325"/>
      <c r="F205" s="325"/>
      <c r="G205" s="325"/>
      <c r="H205" s="325"/>
      <c r="I205" s="325"/>
      <c r="J205" s="325"/>
    </row>
    <row r="206" spans="1:10">
      <c r="A206" s="325"/>
      <c r="B206" s="325"/>
      <c r="C206" s="325"/>
      <c r="D206" s="325"/>
      <c r="E206" s="325"/>
      <c r="F206" s="325"/>
      <c r="G206" s="325"/>
      <c r="H206" s="325"/>
      <c r="I206" s="325"/>
      <c r="J206" s="325"/>
    </row>
    <row r="207" spans="1:10">
      <c r="A207" s="325"/>
      <c r="B207" s="325"/>
      <c r="C207" s="325"/>
      <c r="D207" s="325"/>
      <c r="E207" s="325"/>
      <c r="F207" s="325"/>
      <c r="G207" s="325"/>
      <c r="H207" s="325"/>
      <c r="I207" s="325"/>
      <c r="J207" s="325"/>
    </row>
    <row r="208" spans="1:10">
      <c r="A208" s="325"/>
      <c r="B208" s="325"/>
      <c r="C208" s="325"/>
      <c r="D208" s="325"/>
      <c r="E208" s="325"/>
      <c r="F208" s="325"/>
      <c r="G208" s="325"/>
      <c r="H208" s="325"/>
      <c r="I208" s="325"/>
      <c r="J208" s="325"/>
    </row>
    <row r="209" spans="1:10">
      <c r="A209" s="325"/>
      <c r="B209" s="325"/>
      <c r="C209" s="325"/>
      <c r="D209" s="325"/>
      <c r="E209" s="325"/>
      <c r="F209" s="325"/>
      <c r="G209" s="325"/>
      <c r="H209" s="325"/>
      <c r="I209" s="325"/>
      <c r="J209" s="325"/>
    </row>
    <row r="210" spans="1:10">
      <c r="A210" s="325"/>
      <c r="B210" s="325"/>
      <c r="C210" s="325"/>
      <c r="D210" s="325"/>
      <c r="E210" s="325"/>
      <c r="F210" s="325"/>
      <c r="G210" s="325"/>
      <c r="H210" s="325"/>
      <c r="I210" s="325"/>
      <c r="J210" s="325"/>
    </row>
    <row r="211" spans="1:10">
      <c r="A211" s="325"/>
      <c r="B211" s="325"/>
      <c r="C211" s="325"/>
      <c r="D211" s="325"/>
      <c r="E211" s="325"/>
      <c r="F211" s="325"/>
      <c r="G211" s="325"/>
      <c r="H211" s="325"/>
      <c r="I211" s="325"/>
      <c r="J211" s="325"/>
    </row>
    <row r="212" spans="1:10">
      <c r="A212" s="325"/>
      <c r="B212" s="325"/>
      <c r="C212" s="325"/>
      <c r="D212" s="325"/>
      <c r="E212" s="325"/>
      <c r="F212" s="325"/>
      <c r="G212" s="325"/>
      <c r="H212" s="325"/>
      <c r="I212" s="325"/>
      <c r="J212" s="325"/>
    </row>
    <row r="213" spans="1:10">
      <c r="A213" s="325"/>
      <c r="B213" s="325"/>
      <c r="C213" s="325"/>
      <c r="D213" s="325"/>
      <c r="E213" s="325"/>
      <c r="F213" s="325"/>
      <c r="G213" s="325"/>
      <c r="H213" s="325"/>
      <c r="I213" s="325"/>
      <c r="J213" s="325"/>
    </row>
    <row r="214" spans="1:10">
      <c r="A214" s="325"/>
      <c r="B214" s="325"/>
      <c r="C214" s="325"/>
      <c r="D214" s="325"/>
      <c r="E214" s="325"/>
      <c r="F214" s="325"/>
      <c r="G214" s="325"/>
      <c r="H214" s="325"/>
      <c r="I214" s="325"/>
      <c r="J214" s="325"/>
    </row>
    <row r="215" spans="1:10">
      <c r="A215" s="325"/>
      <c r="B215" s="325"/>
      <c r="C215" s="325"/>
      <c r="D215" s="325"/>
      <c r="E215" s="325"/>
      <c r="F215" s="325"/>
      <c r="G215" s="325"/>
      <c r="H215" s="325"/>
      <c r="I215" s="325"/>
      <c r="J215" s="325"/>
    </row>
    <row r="216" spans="1:10">
      <c r="A216" s="325"/>
      <c r="B216" s="325"/>
      <c r="C216" s="325"/>
      <c r="D216" s="325"/>
      <c r="E216" s="325"/>
      <c r="F216" s="325"/>
      <c r="G216" s="325"/>
      <c r="H216" s="325"/>
      <c r="I216" s="325"/>
      <c r="J216" s="325"/>
    </row>
    <row r="217" spans="1:10">
      <c r="A217" s="325"/>
      <c r="B217" s="325"/>
      <c r="C217" s="325"/>
      <c r="D217" s="325"/>
      <c r="E217" s="325"/>
      <c r="F217" s="325"/>
      <c r="G217" s="325"/>
      <c r="H217" s="325"/>
      <c r="I217" s="325"/>
      <c r="J217" s="325"/>
    </row>
    <row r="218" spans="1:10">
      <c r="A218" s="325"/>
      <c r="B218" s="325"/>
      <c r="C218" s="325"/>
      <c r="D218" s="325"/>
      <c r="E218" s="325"/>
      <c r="F218" s="325"/>
      <c r="G218" s="325"/>
      <c r="H218" s="325"/>
      <c r="I218" s="325"/>
      <c r="J218" s="325"/>
    </row>
    <row r="219" spans="1:10">
      <c r="A219" s="325"/>
      <c r="B219" s="325"/>
      <c r="C219" s="325"/>
      <c r="D219" s="325"/>
      <c r="E219" s="325"/>
      <c r="F219" s="325"/>
      <c r="G219" s="325"/>
      <c r="H219" s="325"/>
      <c r="I219" s="325"/>
      <c r="J219" s="325"/>
    </row>
    <row r="220" spans="1:10">
      <c r="A220" s="325"/>
      <c r="B220" s="325"/>
      <c r="C220" s="325"/>
      <c r="D220" s="325"/>
      <c r="E220" s="325"/>
      <c r="F220" s="325"/>
      <c r="G220" s="325"/>
      <c r="H220" s="325"/>
      <c r="I220" s="325"/>
      <c r="J220" s="325"/>
    </row>
    <row r="221" spans="1:10">
      <c r="A221" s="325"/>
      <c r="B221" s="325"/>
      <c r="C221" s="325"/>
      <c r="D221" s="325"/>
      <c r="E221" s="325"/>
      <c r="F221" s="325"/>
      <c r="G221" s="325"/>
      <c r="H221" s="325"/>
      <c r="I221" s="325"/>
      <c r="J221" s="325"/>
    </row>
    <row r="222" spans="1:10">
      <c r="A222" s="325"/>
      <c r="B222" s="325"/>
      <c r="C222" s="325"/>
      <c r="D222" s="325"/>
      <c r="E222" s="325"/>
      <c r="F222" s="325"/>
      <c r="G222" s="325"/>
      <c r="H222" s="325"/>
      <c r="I222" s="325"/>
      <c r="J222" s="325"/>
    </row>
    <row r="223" spans="1:10">
      <c r="A223" s="325"/>
      <c r="B223" s="325"/>
      <c r="C223" s="325"/>
      <c r="D223" s="325"/>
      <c r="E223" s="325"/>
      <c r="F223" s="325"/>
      <c r="G223" s="325"/>
      <c r="H223" s="325"/>
      <c r="I223" s="325"/>
      <c r="J223" s="325"/>
    </row>
    <row r="224" spans="1:10">
      <c r="A224" s="325"/>
      <c r="B224" s="325"/>
      <c r="C224" s="325"/>
      <c r="D224" s="325"/>
      <c r="E224" s="325"/>
      <c r="F224" s="325"/>
      <c r="G224" s="325"/>
      <c r="H224" s="325"/>
      <c r="I224" s="325"/>
      <c r="J224" s="325"/>
    </row>
    <row r="225" spans="1:10">
      <c r="A225" s="325"/>
      <c r="B225" s="325"/>
      <c r="C225" s="325"/>
      <c r="D225" s="325"/>
      <c r="E225" s="325"/>
      <c r="F225" s="325"/>
      <c r="G225" s="325"/>
      <c r="H225" s="325"/>
      <c r="I225" s="325"/>
      <c r="J225" s="325"/>
    </row>
    <row r="226" spans="1:10">
      <c r="A226" s="325"/>
      <c r="B226" s="325"/>
      <c r="C226" s="325"/>
      <c r="D226" s="325"/>
      <c r="E226" s="325"/>
      <c r="F226" s="325"/>
      <c r="G226" s="325"/>
      <c r="H226" s="325"/>
      <c r="I226" s="325"/>
      <c r="J226" s="325"/>
    </row>
    <row r="227" spans="1:10">
      <c r="A227" s="325"/>
      <c r="B227" s="325"/>
      <c r="C227" s="325"/>
      <c r="D227" s="325"/>
      <c r="E227" s="325"/>
      <c r="F227" s="325"/>
      <c r="G227" s="325"/>
      <c r="H227" s="325"/>
      <c r="I227" s="325"/>
      <c r="J227" s="325"/>
    </row>
    <row r="228" spans="1:10">
      <c r="A228" s="325"/>
      <c r="B228" s="325"/>
      <c r="C228" s="325"/>
      <c r="D228" s="325"/>
      <c r="E228" s="325"/>
      <c r="F228" s="325"/>
      <c r="G228" s="325"/>
      <c r="H228" s="325"/>
      <c r="I228" s="325"/>
      <c r="J228" s="325"/>
    </row>
    <row r="229" spans="1:10">
      <c r="A229" s="325"/>
      <c r="B229" s="325"/>
      <c r="C229" s="325"/>
      <c r="D229" s="325"/>
      <c r="E229" s="325"/>
      <c r="F229" s="325"/>
      <c r="G229" s="325"/>
      <c r="H229" s="325"/>
      <c r="I229" s="325"/>
      <c r="J229" s="325"/>
    </row>
    <row r="230" spans="1:10">
      <c r="A230" s="325"/>
      <c r="B230" s="325"/>
      <c r="C230" s="325"/>
      <c r="D230" s="325"/>
      <c r="E230" s="325"/>
      <c r="F230" s="325"/>
      <c r="G230" s="325"/>
      <c r="H230" s="325"/>
      <c r="I230" s="325"/>
      <c r="J230" s="325"/>
    </row>
    <row r="231" spans="1:10">
      <c r="A231" s="325"/>
      <c r="B231" s="325"/>
      <c r="C231" s="325"/>
      <c r="D231" s="325"/>
      <c r="E231" s="325"/>
      <c r="F231" s="325"/>
      <c r="G231" s="325"/>
      <c r="H231" s="325"/>
      <c r="I231" s="325"/>
      <c r="J231" s="325"/>
    </row>
    <row r="232" spans="1:10">
      <c r="A232" s="325"/>
      <c r="B232" s="325"/>
      <c r="C232" s="325"/>
      <c r="D232" s="325"/>
      <c r="E232" s="325"/>
      <c r="F232" s="325"/>
      <c r="G232" s="325"/>
      <c r="H232" s="325"/>
      <c r="I232" s="325"/>
      <c r="J232" s="325"/>
    </row>
    <row r="233" spans="1:10">
      <c r="A233" s="325"/>
      <c r="B233" s="325"/>
      <c r="C233" s="325"/>
      <c r="D233" s="325"/>
      <c r="E233" s="325"/>
      <c r="F233" s="325"/>
      <c r="G233" s="325"/>
      <c r="H233" s="325"/>
      <c r="I233" s="325"/>
      <c r="J233" s="325"/>
    </row>
    <row r="234" spans="1:10">
      <c r="A234" s="325"/>
      <c r="B234" s="325"/>
      <c r="C234" s="325"/>
      <c r="D234" s="325"/>
      <c r="E234" s="325"/>
      <c r="F234" s="325"/>
      <c r="G234" s="325"/>
      <c r="H234" s="325"/>
      <c r="I234" s="325"/>
      <c r="J234" s="325"/>
    </row>
    <row r="235" spans="1:10">
      <c r="A235" s="325"/>
      <c r="B235" s="325"/>
      <c r="C235" s="325"/>
      <c r="D235" s="325"/>
      <c r="E235" s="325"/>
      <c r="F235" s="325"/>
      <c r="G235" s="325"/>
      <c r="H235" s="325"/>
      <c r="I235" s="325"/>
      <c r="J235" s="325"/>
    </row>
    <row r="236" spans="1:10">
      <c r="A236" s="325"/>
      <c r="B236" s="325"/>
      <c r="C236" s="325"/>
      <c r="D236" s="325"/>
      <c r="E236" s="325"/>
      <c r="F236" s="325"/>
      <c r="G236" s="325"/>
      <c r="H236" s="325"/>
      <c r="I236" s="325"/>
      <c r="J236" s="325"/>
    </row>
    <row r="237" spans="1:10">
      <c r="A237" s="325"/>
    </row>
    <row r="238" spans="1:10">
      <c r="A238" s="325"/>
    </row>
    <row r="239" spans="1:10">
      <c r="A239" s="325"/>
    </row>
    <row r="240" spans="1:10">
      <c r="A240" s="325"/>
    </row>
    <row r="241" spans="1:1">
      <c r="A241" s="325"/>
    </row>
    <row r="242" spans="1:1">
      <c r="A242" s="325"/>
    </row>
    <row r="243" spans="1:1">
      <c r="A243" s="325"/>
    </row>
    <row r="244" spans="1:1">
      <c r="A244" s="325"/>
    </row>
    <row r="245" spans="1:1">
      <c r="A245" s="325"/>
    </row>
    <row r="246" spans="1:1">
      <c r="A246" s="325"/>
    </row>
    <row r="247" spans="1:1">
      <c r="A247" s="325"/>
    </row>
    <row r="248" spans="1:1">
      <c r="A248" s="325"/>
    </row>
    <row r="249" spans="1:1">
      <c r="A249" s="325"/>
    </row>
    <row r="250" spans="1:1">
      <c r="A250" s="325"/>
    </row>
    <row r="251" spans="1:1">
      <c r="A251" s="325"/>
    </row>
    <row r="252" spans="1:1">
      <c r="A252" s="325"/>
    </row>
    <row r="253" spans="1:1">
      <c r="A253" s="325"/>
    </row>
    <row r="254" spans="1:1">
      <c r="A254" s="325"/>
    </row>
    <row r="255" spans="1:1">
      <c r="A255" s="325"/>
    </row>
    <row r="256" spans="1:1">
      <c r="A256" s="325"/>
    </row>
    <row r="257" spans="1:1">
      <c r="A257" s="325"/>
    </row>
    <row r="258" spans="1:1">
      <c r="A258" s="325"/>
    </row>
    <row r="259" spans="1:1">
      <c r="A259" s="325"/>
    </row>
    <row r="260" spans="1:1">
      <c r="A260" s="325"/>
    </row>
    <row r="261" spans="1:1">
      <c r="A261" s="325"/>
    </row>
    <row r="262" spans="1:1">
      <c r="A262" s="325"/>
    </row>
    <row r="263" spans="1:1">
      <c r="A263" s="325"/>
    </row>
    <row r="264" spans="1:1">
      <c r="A264" s="325"/>
    </row>
    <row r="265" spans="1:1">
      <c r="A265" s="325"/>
    </row>
    <row r="266" spans="1:1">
      <c r="A266" s="325"/>
    </row>
    <row r="267" spans="1:1">
      <c r="A267" s="325"/>
    </row>
    <row r="268" spans="1:1">
      <c r="A268" s="325"/>
    </row>
    <row r="269" spans="1:1">
      <c r="A269" s="325"/>
    </row>
    <row r="270" spans="1:1">
      <c r="A270" s="325"/>
    </row>
    <row r="271" spans="1:1">
      <c r="A271" s="325"/>
    </row>
    <row r="272" spans="1:1">
      <c r="A272" s="325"/>
    </row>
    <row r="273" spans="1:1">
      <c r="A273" s="325"/>
    </row>
    <row r="274" spans="1:1">
      <c r="A274" s="325"/>
    </row>
    <row r="275" spans="1:1">
      <c r="A275" s="325"/>
    </row>
    <row r="276" spans="1:1">
      <c r="A276" s="325"/>
    </row>
    <row r="277" spans="1:1">
      <c r="A277" s="325"/>
    </row>
    <row r="278" spans="1:1">
      <c r="A278" s="325"/>
    </row>
    <row r="279" spans="1:1">
      <c r="A279" s="325"/>
    </row>
    <row r="280" spans="1:1">
      <c r="A280" s="325"/>
    </row>
    <row r="281" spans="1:1">
      <c r="A281" s="325"/>
    </row>
    <row r="282" spans="1:1">
      <c r="A282" s="325"/>
    </row>
    <row r="283" spans="1:1">
      <c r="A283" s="325"/>
    </row>
    <row r="284" spans="1:1">
      <c r="A284" s="325"/>
    </row>
    <row r="285" spans="1:1">
      <c r="A285" s="325"/>
    </row>
    <row r="286" spans="1:1">
      <c r="A286" s="325"/>
    </row>
    <row r="287" spans="1:1">
      <c r="A287" s="325"/>
    </row>
    <row r="288" spans="1:1">
      <c r="A288" s="325"/>
    </row>
    <row r="289" spans="1:1">
      <c r="A289" s="325"/>
    </row>
    <row r="290" spans="1:1">
      <c r="A290" s="325"/>
    </row>
    <row r="291" spans="1:1">
      <c r="A291" s="325"/>
    </row>
    <row r="292" spans="1:1">
      <c r="A292" s="325"/>
    </row>
    <row r="293" spans="1:1">
      <c r="A293" s="325"/>
    </row>
    <row r="294" spans="1:1">
      <c r="A294" s="325"/>
    </row>
    <row r="295" spans="1:1">
      <c r="A295" s="325"/>
    </row>
    <row r="296" spans="1:1">
      <c r="A296" s="325"/>
    </row>
    <row r="297" spans="1:1">
      <c r="A297" s="325"/>
    </row>
    <row r="298" spans="1:1">
      <c r="A298" s="325"/>
    </row>
    <row r="299" spans="1:1">
      <c r="A299" s="325"/>
    </row>
    <row r="300" spans="1:1">
      <c r="A300" s="325"/>
    </row>
    <row r="301" spans="1:1">
      <c r="A301" s="325"/>
    </row>
    <row r="302" spans="1:1">
      <c r="A302" s="325"/>
    </row>
    <row r="303" spans="1:1">
      <c r="A303" s="325"/>
    </row>
    <row r="304" spans="1:1">
      <c r="A304" s="325"/>
    </row>
    <row r="305" spans="1:1">
      <c r="A305" s="325"/>
    </row>
    <row r="306" spans="1:1">
      <c r="A306" s="325"/>
    </row>
    <row r="307" spans="1:1">
      <c r="A307" s="325"/>
    </row>
    <row r="308" spans="1:1">
      <c r="A308" s="325"/>
    </row>
    <row r="309" spans="1:1">
      <c r="A309" s="325"/>
    </row>
    <row r="310" spans="1:1">
      <c r="A310" s="325"/>
    </row>
    <row r="311" spans="1:1">
      <c r="A311" s="325"/>
    </row>
    <row r="312" spans="1:1">
      <c r="A312" s="325"/>
    </row>
    <row r="313" spans="1:1">
      <c r="A313" s="325"/>
    </row>
    <row r="314" spans="1:1">
      <c r="A314" s="325"/>
    </row>
    <row r="315" spans="1:1">
      <c r="A315" s="325"/>
    </row>
    <row r="316" spans="1:1">
      <c r="A316" s="325"/>
    </row>
    <row r="317" spans="1:1">
      <c r="A317" s="325"/>
    </row>
    <row r="318" spans="1:1">
      <c r="A318" s="325"/>
    </row>
    <row r="319" spans="1:1">
      <c r="A319" s="325"/>
    </row>
    <row r="320" spans="1:1">
      <c r="A320" s="325"/>
    </row>
    <row r="321" spans="1:1">
      <c r="A321" s="325"/>
    </row>
    <row r="322" spans="1:1">
      <c r="A322" s="325"/>
    </row>
    <row r="323" spans="1:1">
      <c r="A323" s="325"/>
    </row>
    <row r="324" spans="1:1">
      <c r="A324" s="325"/>
    </row>
    <row r="325" spans="1:1">
      <c r="A325" s="325"/>
    </row>
    <row r="326" spans="1:1">
      <c r="A326" s="325"/>
    </row>
    <row r="327" spans="1:1">
      <c r="A327" s="325"/>
    </row>
    <row r="328" spans="1:1">
      <c r="A328" s="325"/>
    </row>
    <row r="329" spans="1:1">
      <c r="A329" s="325"/>
    </row>
    <row r="330" spans="1:1">
      <c r="A330" s="325"/>
    </row>
    <row r="331" spans="1:1">
      <c r="A331" s="325"/>
    </row>
    <row r="332" spans="1:1">
      <c r="A332" s="325"/>
    </row>
    <row r="333" spans="1:1">
      <c r="A333" s="325"/>
    </row>
    <row r="334" spans="1:1">
      <c r="A334" s="325"/>
    </row>
    <row r="335" spans="1:1">
      <c r="A335" s="325"/>
    </row>
    <row r="336" spans="1:1">
      <c r="A336" s="325"/>
    </row>
    <row r="337" spans="1:1">
      <c r="A337" s="325"/>
    </row>
    <row r="338" spans="1:1">
      <c r="A338" s="325"/>
    </row>
    <row r="339" spans="1:1">
      <c r="A339" s="325"/>
    </row>
    <row r="340" spans="1:1">
      <c r="A340" s="325"/>
    </row>
    <row r="341" spans="1:1">
      <c r="A341" s="325"/>
    </row>
    <row r="342" spans="1:1">
      <c r="A342" s="325"/>
    </row>
    <row r="343" spans="1:1">
      <c r="A343" s="325"/>
    </row>
    <row r="344" spans="1:1">
      <c r="A344" s="325"/>
    </row>
    <row r="345" spans="1:1">
      <c r="A345" s="325"/>
    </row>
    <row r="346" spans="1:1">
      <c r="A346" s="325"/>
    </row>
    <row r="347" spans="1:1">
      <c r="A347" s="325"/>
    </row>
    <row r="348" spans="1:1">
      <c r="A348" s="325"/>
    </row>
    <row r="349" spans="1:1">
      <c r="A349" s="325"/>
    </row>
    <row r="350" spans="1:1">
      <c r="A350" s="325"/>
    </row>
    <row r="351" spans="1:1">
      <c r="A351" s="325"/>
    </row>
    <row r="352" spans="1:1">
      <c r="A352" s="325"/>
    </row>
    <row r="353" spans="1:1">
      <c r="A353" s="325"/>
    </row>
    <row r="354" spans="1:1">
      <c r="A354" s="325"/>
    </row>
    <row r="355" spans="1:1">
      <c r="A355" s="325"/>
    </row>
    <row r="356" spans="1:1">
      <c r="A356" s="325"/>
    </row>
    <row r="357" spans="1:1">
      <c r="A357" s="325"/>
    </row>
    <row r="358" spans="1:1">
      <c r="A358" s="325"/>
    </row>
    <row r="359" spans="1:1">
      <c r="A359" s="325"/>
    </row>
    <row r="360" spans="1:1">
      <c r="A360" s="325"/>
    </row>
    <row r="361" spans="1:1">
      <c r="A361" s="325"/>
    </row>
    <row r="362" spans="1:1">
      <c r="A362" s="325"/>
    </row>
    <row r="363" spans="1:1">
      <c r="A363" s="325"/>
    </row>
    <row r="364" spans="1:1">
      <c r="A364" s="325"/>
    </row>
    <row r="365" spans="1:1">
      <c r="A365" s="325"/>
    </row>
    <row r="366" spans="1:1">
      <c r="A366" s="325"/>
    </row>
    <row r="367" spans="1:1">
      <c r="A367" s="325"/>
    </row>
    <row r="368" spans="1:1">
      <c r="A368" s="325"/>
    </row>
    <row r="369" spans="1:1">
      <c r="A369" s="325"/>
    </row>
    <row r="370" spans="1:1">
      <c r="A370" s="325"/>
    </row>
    <row r="371" spans="1:1">
      <c r="A371" s="325"/>
    </row>
    <row r="372" spans="1:1">
      <c r="A372" s="325"/>
    </row>
    <row r="373" spans="1:1">
      <c r="A373" s="325"/>
    </row>
    <row r="374" spans="1:1">
      <c r="A374" s="325"/>
    </row>
    <row r="375" spans="1:1">
      <c r="A375" s="325"/>
    </row>
    <row r="376" spans="1:1">
      <c r="A376" s="325"/>
    </row>
    <row r="377" spans="1:1">
      <c r="A377" s="325"/>
    </row>
    <row r="378" spans="1:1">
      <c r="A378" s="325"/>
    </row>
    <row r="379" spans="1:1">
      <c r="A379" s="325"/>
    </row>
    <row r="380" spans="1:1">
      <c r="A380" s="325"/>
    </row>
    <row r="381" spans="1:1">
      <c r="A381" s="325"/>
    </row>
    <row r="382" spans="1:1">
      <c r="A382" s="325"/>
    </row>
    <row r="383" spans="1:1">
      <c r="A383" s="325"/>
    </row>
    <row r="384" spans="1:1">
      <c r="A384" s="325"/>
    </row>
    <row r="385" spans="1:1">
      <c r="A385" s="325"/>
    </row>
    <row r="386" spans="1:1">
      <c r="A386" s="325"/>
    </row>
    <row r="387" spans="1:1">
      <c r="A387" s="325"/>
    </row>
    <row r="388" spans="1:1">
      <c r="A388" s="325"/>
    </row>
    <row r="389" spans="1:1">
      <c r="A389" s="325"/>
    </row>
    <row r="390" spans="1:1">
      <c r="A390" s="325"/>
    </row>
    <row r="391" spans="1:1">
      <c r="A391" s="325"/>
    </row>
    <row r="392" spans="1:1">
      <c r="A392" s="325"/>
    </row>
    <row r="393" spans="1:1">
      <c r="A393" s="325"/>
    </row>
    <row r="394" spans="1:1">
      <c r="A394" s="325"/>
    </row>
    <row r="395" spans="1:1">
      <c r="A395" s="325"/>
    </row>
    <row r="396" spans="1:1">
      <c r="A396" s="325"/>
    </row>
    <row r="397" spans="1:1">
      <c r="A397" s="325"/>
    </row>
    <row r="398" spans="1:1">
      <c r="A398" s="325"/>
    </row>
    <row r="399" spans="1:1">
      <c r="A399" s="325"/>
    </row>
    <row r="400" spans="1:1">
      <c r="A400" s="325"/>
    </row>
    <row r="401" spans="1:1">
      <c r="A401" s="325"/>
    </row>
    <row r="402" spans="1:1">
      <c r="A402" s="325"/>
    </row>
    <row r="403" spans="1:1">
      <c r="A403" s="325"/>
    </row>
    <row r="404" spans="1:1">
      <c r="A404" s="325"/>
    </row>
    <row r="405" spans="1:1">
      <c r="A405" s="325"/>
    </row>
    <row r="406" spans="1:1">
      <c r="A406" s="325"/>
    </row>
    <row r="407" spans="1:1">
      <c r="A407" s="325"/>
    </row>
    <row r="408" spans="1:1">
      <c r="A408" s="325"/>
    </row>
    <row r="409" spans="1:1">
      <c r="A409" s="325"/>
    </row>
    <row r="410" spans="1:1">
      <c r="A410" s="325"/>
    </row>
    <row r="411" spans="1:1">
      <c r="A411" s="325"/>
    </row>
    <row r="412" spans="1:1">
      <c r="A412" s="325"/>
    </row>
    <row r="413" spans="1:1">
      <c r="A413" s="325"/>
    </row>
    <row r="414" spans="1:1">
      <c r="A414" s="325"/>
    </row>
    <row r="415" spans="1:1">
      <c r="A415" s="325"/>
    </row>
    <row r="416" spans="1:1">
      <c r="A416" s="325"/>
    </row>
    <row r="417" spans="1:1">
      <c r="A417" s="325"/>
    </row>
    <row r="418" spans="1:1">
      <c r="A418" s="325"/>
    </row>
    <row r="419" spans="1:1">
      <c r="A419" s="325"/>
    </row>
    <row r="420" spans="1:1">
      <c r="A420" s="325"/>
    </row>
    <row r="421" spans="1:1">
      <c r="A421" s="325"/>
    </row>
    <row r="422" spans="1:1">
      <c r="A422" s="325"/>
    </row>
    <row r="423" spans="1:1">
      <c r="A423" s="325"/>
    </row>
    <row r="424" spans="1:1">
      <c r="A424" s="325"/>
    </row>
    <row r="425" spans="1:1">
      <c r="A425" s="325"/>
    </row>
    <row r="426" spans="1:1">
      <c r="A426" s="325"/>
    </row>
    <row r="427" spans="1:1">
      <c r="A427" s="325"/>
    </row>
    <row r="428" spans="1:1">
      <c r="A428" s="325"/>
    </row>
    <row r="429" spans="1:1">
      <c r="A429" s="325"/>
    </row>
    <row r="430" spans="1:1">
      <c r="A430" s="325"/>
    </row>
    <row r="431" spans="1:1">
      <c r="A431" s="325"/>
    </row>
    <row r="432" spans="1:1">
      <c r="A432" s="325"/>
    </row>
    <row r="433" spans="1:1">
      <c r="A433" s="325"/>
    </row>
    <row r="434" spans="1:1">
      <c r="A434" s="325"/>
    </row>
    <row r="435" spans="1:1">
      <c r="A435" s="325"/>
    </row>
    <row r="436" spans="1:1">
      <c r="A436" s="325"/>
    </row>
    <row r="437" spans="1:1">
      <c r="A437" s="325"/>
    </row>
    <row r="438" spans="1:1">
      <c r="A438" s="325"/>
    </row>
    <row r="439" spans="1:1">
      <c r="A439" s="325"/>
    </row>
    <row r="440" spans="1:1">
      <c r="A440" s="325"/>
    </row>
    <row r="441" spans="1:1">
      <c r="A441" s="325"/>
    </row>
    <row r="442" spans="1:1">
      <c r="A442" s="325"/>
    </row>
    <row r="443" spans="1:1">
      <c r="A443" s="325"/>
    </row>
    <row r="444" spans="1:1">
      <c r="A444" s="325"/>
    </row>
    <row r="445" spans="1:1">
      <c r="A445" s="325"/>
    </row>
    <row r="446" spans="1:1">
      <c r="A446" s="325"/>
    </row>
    <row r="447" spans="1:1">
      <c r="A447" s="325"/>
    </row>
    <row r="448" spans="1:1">
      <c r="A448" s="325"/>
    </row>
    <row r="449" spans="1:1">
      <c r="A449" s="325"/>
    </row>
    <row r="450" spans="1:1">
      <c r="A450" s="325"/>
    </row>
    <row r="451" spans="1:1">
      <c r="A451" s="325"/>
    </row>
    <row r="452" spans="1:1">
      <c r="A452" s="325"/>
    </row>
    <row r="453" spans="1:1">
      <c r="A453" s="325"/>
    </row>
    <row r="454" spans="1:1">
      <c r="A454" s="325"/>
    </row>
    <row r="455" spans="1:1">
      <c r="A455" s="325"/>
    </row>
    <row r="456" spans="1:1">
      <c r="A456" s="325"/>
    </row>
    <row r="457" spans="1:1">
      <c r="A457" s="325"/>
    </row>
    <row r="458" spans="1:1">
      <c r="A458" s="325"/>
    </row>
    <row r="459" spans="1:1">
      <c r="A459" s="325"/>
    </row>
    <row r="460" spans="1:1">
      <c r="A460" s="325"/>
    </row>
    <row r="461" spans="1:1">
      <c r="A461" s="325"/>
    </row>
    <row r="462" spans="1:1">
      <c r="A462" s="325"/>
    </row>
    <row r="463" spans="1:1">
      <c r="A463" s="325"/>
    </row>
    <row r="464" spans="1:1">
      <c r="A464" s="325"/>
    </row>
    <row r="465" spans="1:1">
      <c r="A465" s="325"/>
    </row>
    <row r="466" spans="1:1">
      <c r="A466" s="325"/>
    </row>
    <row r="467" spans="1:1">
      <c r="A467" s="325"/>
    </row>
    <row r="468" spans="1:1">
      <c r="A468" s="325"/>
    </row>
    <row r="469" spans="1:1">
      <c r="A469" s="325"/>
    </row>
    <row r="470" spans="1:1">
      <c r="A470" s="325"/>
    </row>
    <row r="471" spans="1:1">
      <c r="A471" s="325"/>
    </row>
    <row r="472" spans="1:1">
      <c r="A472" s="325"/>
    </row>
    <row r="473" spans="1:1">
      <c r="A473" s="325"/>
    </row>
    <row r="474" spans="1:1">
      <c r="A474" s="325"/>
    </row>
    <row r="475" spans="1:1">
      <c r="A475" s="325"/>
    </row>
    <row r="476" spans="1:1">
      <c r="A476" s="325"/>
    </row>
    <row r="477" spans="1:1">
      <c r="A477" s="325"/>
    </row>
    <row r="478" spans="1:1">
      <c r="A478" s="325"/>
    </row>
    <row r="479" spans="1:1">
      <c r="A479" s="325"/>
    </row>
    <row r="480" spans="1:1">
      <c r="A480" s="325"/>
    </row>
    <row r="481" spans="1:1">
      <c r="A481" s="325"/>
    </row>
    <row r="482" spans="1:1">
      <c r="A482" s="325"/>
    </row>
    <row r="483" spans="1:1">
      <c r="A483" s="325"/>
    </row>
    <row r="484" spans="1:1">
      <c r="A484" s="325"/>
    </row>
    <row r="485" spans="1:1">
      <c r="A485" s="325"/>
    </row>
    <row r="486" spans="1:1">
      <c r="A486" s="325"/>
    </row>
    <row r="487" spans="1:1">
      <c r="A487" s="325"/>
    </row>
    <row r="488" spans="1:1">
      <c r="A488" s="325"/>
    </row>
    <row r="489" spans="1:1">
      <c r="A489" s="325"/>
    </row>
    <row r="490" spans="1:1">
      <c r="A490" s="325"/>
    </row>
    <row r="491" spans="1:1">
      <c r="A491" s="325"/>
    </row>
    <row r="492" spans="1:1">
      <c r="A492" s="325"/>
    </row>
    <row r="493" spans="1:1">
      <c r="A493" s="325"/>
    </row>
    <row r="494" spans="1:1">
      <c r="A494" s="325"/>
    </row>
    <row r="495" spans="1:1">
      <c r="A495" s="325"/>
    </row>
    <row r="496" spans="1:1">
      <c r="A496" s="325"/>
    </row>
    <row r="497" spans="1:1">
      <c r="A497" s="325"/>
    </row>
    <row r="498" spans="1:1">
      <c r="A498" s="325"/>
    </row>
    <row r="499" spans="1:1">
      <c r="A499" s="325"/>
    </row>
    <row r="500" spans="1:1">
      <c r="A500" s="325"/>
    </row>
    <row r="501" spans="1:1">
      <c r="A501" s="325"/>
    </row>
    <row r="502" spans="1:1">
      <c r="A502" s="325"/>
    </row>
    <row r="503" spans="1:1">
      <c r="A503" s="325"/>
    </row>
    <row r="504" spans="1:1">
      <c r="A504" s="325"/>
    </row>
    <row r="505" spans="1:1">
      <c r="A505" s="325"/>
    </row>
    <row r="506" spans="1:1">
      <c r="A506" s="325"/>
    </row>
    <row r="507" spans="1:1">
      <c r="A507" s="325"/>
    </row>
    <row r="508" spans="1:1">
      <c r="A508" s="325"/>
    </row>
    <row r="509" spans="1:1">
      <c r="A509" s="325"/>
    </row>
    <row r="510" spans="1:1">
      <c r="A510" s="325"/>
    </row>
    <row r="511" spans="1:1">
      <c r="A511" s="325"/>
    </row>
    <row r="512" spans="1:1">
      <c r="A512" s="325"/>
    </row>
    <row r="513" spans="1:1">
      <c r="A513" s="325"/>
    </row>
    <row r="514" spans="1:1">
      <c r="A514" s="325"/>
    </row>
    <row r="515" spans="1:1">
      <c r="A515" s="325"/>
    </row>
    <row r="516" spans="1:1">
      <c r="A516" s="325"/>
    </row>
    <row r="517" spans="1:1">
      <c r="A517" s="325"/>
    </row>
    <row r="518" spans="1:1">
      <c r="A518" s="325"/>
    </row>
    <row r="519" spans="1:1">
      <c r="A519" s="325"/>
    </row>
    <row r="520" spans="1:1">
      <c r="A520" s="325"/>
    </row>
  </sheetData>
  <sortState ref="A25:I33">
    <sortCondition ref="A25:A33" customList="Haut,Moyen,Bas"/>
  </sortState>
  <mergeCells count="3">
    <mergeCell ref="A2:I2"/>
    <mergeCell ref="A3:I3"/>
    <mergeCell ref="A1:I1"/>
  </mergeCells>
  <conditionalFormatting sqref="A6:A14">
    <cfRule type="cellIs" dxfId="11" priority="13" operator="equal">
      <formula>$C$372</formula>
    </cfRule>
    <cfRule type="cellIs" dxfId="10" priority="14" operator="equal">
      <formula>$C$373</formula>
    </cfRule>
    <cfRule type="cellIs" dxfId="9" priority="15" operator="equal">
      <formula>$C$375</formula>
    </cfRule>
    <cfRule type="cellIs" dxfId="8" priority="16" operator="equal">
      <formula>$C$376</formula>
    </cfRule>
    <cfRule type="cellIs" dxfId="7" priority="17" operator="equal">
      <formula>$C$378</formula>
    </cfRule>
    <cfRule type="cellIs" dxfId="6" priority="18" operator="equal">
      <formula>$C$379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GC1124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1" sqref="B1"/>
    </sheetView>
  </sheetViews>
  <sheetFormatPr defaultColWidth="11.42578125" defaultRowHeight="15"/>
  <cols>
    <col min="1" max="1" width="21.5703125" customWidth="1"/>
    <col min="2" max="2" width="20.5703125" style="13" customWidth="1"/>
    <col min="3" max="3" width="15.85546875" style="63" customWidth="1"/>
    <col min="4" max="11" width="4.28515625" customWidth="1"/>
    <col min="12" max="12" width="4.42578125" customWidth="1"/>
    <col min="13" max="17" width="4.28515625" customWidth="1"/>
    <col min="18" max="18" width="4.28515625" style="45" customWidth="1"/>
    <col min="19" max="19" width="4.28515625" customWidth="1"/>
    <col min="20" max="20" width="4.28515625" style="45" customWidth="1"/>
    <col min="21" max="21" width="4.42578125" customWidth="1"/>
    <col min="22" max="24" width="4.28515625" customWidth="1"/>
    <col min="25" max="25" width="4.140625" customWidth="1"/>
    <col min="26" max="32" width="4.28515625" customWidth="1"/>
    <col min="33" max="33" width="4.42578125" customWidth="1"/>
    <col min="34" max="34" width="4.28515625" customWidth="1"/>
    <col min="35" max="35" width="4.140625" customWidth="1"/>
    <col min="36" max="39" width="4.28515625" customWidth="1"/>
    <col min="40" max="53" width="4.42578125" customWidth="1"/>
    <col min="54" max="54" width="13.28515625" style="4" customWidth="1"/>
    <col min="55" max="55" width="13.42578125" customWidth="1"/>
    <col min="56" max="56" width="10.7109375" style="325" customWidth="1"/>
    <col min="57" max="61" width="11.42578125" style="325"/>
  </cols>
  <sheetData>
    <row r="1" spans="1:88" ht="15.75" thickBot="1">
      <c r="A1" s="1" t="s">
        <v>0</v>
      </c>
      <c r="B1" s="178" t="s">
        <v>1</v>
      </c>
      <c r="C1" s="162" t="s">
        <v>39</v>
      </c>
      <c r="D1" s="3">
        <v>2</v>
      </c>
      <c r="E1" s="3">
        <v>3</v>
      </c>
      <c r="F1" s="3">
        <v>4</v>
      </c>
      <c r="G1" s="3">
        <v>5</v>
      </c>
      <c r="H1" s="59">
        <v>6</v>
      </c>
      <c r="I1" s="3">
        <v>7</v>
      </c>
      <c r="J1" s="3">
        <v>8</v>
      </c>
      <c r="K1" s="3">
        <v>9</v>
      </c>
      <c r="L1" s="3">
        <v>10</v>
      </c>
      <c r="M1" s="3">
        <v>11</v>
      </c>
      <c r="N1" s="3">
        <v>12</v>
      </c>
      <c r="O1" s="3">
        <v>13</v>
      </c>
      <c r="P1" s="2">
        <v>14</v>
      </c>
      <c r="Q1" s="22">
        <v>15</v>
      </c>
      <c r="R1" s="46">
        <v>16</v>
      </c>
      <c r="S1" s="22">
        <v>17</v>
      </c>
      <c r="T1" s="46">
        <v>18</v>
      </c>
      <c r="U1" s="19">
        <v>19</v>
      </c>
      <c r="V1" s="3">
        <v>20</v>
      </c>
      <c r="W1" s="3">
        <v>21</v>
      </c>
      <c r="X1" s="3">
        <v>22</v>
      </c>
      <c r="Y1" s="3">
        <v>23</v>
      </c>
      <c r="Z1" s="3">
        <v>24</v>
      </c>
      <c r="AA1" s="3">
        <v>25</v>
      </c>
      <c r="AB1" s="3">
        <v>26</v>
      </c>
      <c r="AC1" s="3">
        <v>27</v>
      </c>
      <c r="AD1" s="3">
        <v>28</v>
      </c>
      <c r="AE1" s="3">
        <v>29</v>
      </c>
      <c r="AF1" s="3">
        <v>30</v>
      </c>
      <c r="AG1" s="3">
        <v>31</v>
      </c>
      <c r="AH1" s="3">
        <v>32</v>
      </c>
      <c r="AI1" s="3">
        <v>33</v>
      </c>
      <c r="AJ1" s="3">
        <v>34</v>
      </c>
      <c r="AK1" s="3">
        <v>35</v>
      </c>
      <c r="AL1" s="3">
        <v>36</v>
      </c>
      <c r="AM1" s="3">
        <v>37</v>
      </c>
      <c r="AN1" s="3">
        <v>38</v>
      </c>
      <c r="AO1" s="3">
        <v>39</v>
      </c>
      <c r="AP1" s="3">
        <v>40</v>
      </c>
      <c r="AQ1" s="3">
        <v>41</v>
      </c>
      <c r="AR1" s="3">
        <v>42</v>
      </c>
      <c r="AS1" s="106">
        <v>43</v>
      </c>
      <c r="AT1" s="2">
        <v>44</v>
      </c>
      <c r="AU1" s="3">
        <v>45</v>
      </c>
      <c r="AV1" s="2">
        <v>46</v>
      </c>
      <c r="AW1" s="2">
        <v>47</v>
      </c>
      <c r="AX1" s="2">
        <v>48</v>
      </c>
      <c r="AY1" s="2">
        <v>49</v>
      </c>
      <c r="AZ1" s="2">
        <v>50</v>
      </c>
      <c r="BA1" s="2">
        <v>51</v>
      </c>
      <c r="BB1" s="52" t="s">
        <v>25</v>
      </c>
      <c r="BC1" s="309" t="s">
        <v>2</v>
      </c>
      <c r="BE1" s="11"/>
      <c r="BF1" s="11"/>
      <c r="BG1" s="11"/>
    </row>
    <row r="2" spans="1:88" ht="18.75">
      <c r="A2" s="439" t="s">
        <v>26</v>
      </c>
      <c r="B2" s="440"/>
      <c r="C2" s="294"/>
      <c r="D2" s="295"/>
      <c r="E2" s="295"/>
      <c r="F2" s="295"/>
      <c r="G2" s="295"/>
      <c r="H2" s="295"/>
      <c r="I2" s="295"/>
      <c r="J2" s="295"/>
      <c r="K2" s="295"/>
      <c r="L2" s="295"/>
      <c r="M2" s="295"/>
      <c r="N2" s="295"/>
      <c r="O2" s="295"/>
      <c r="P2" s="295"/>
      <c r="Q2" s="295"/>
      <c r="R2" s="296"/>
      <c r="S2" s="295"/>
      <c r="T2" s="296"/>
      <c r="U2" s="295"/>
      <c r="V2" s="295"/>
      <c r="W2" s="295"/>
      <c r="X2" s="295"/>
      <c r="Y2" s="295"/>
      <c r="Z2" s="295"/>
      <c r="AA2" s="295"/>
      <c r="AB2" s="295"/>
      <c r="AC2" s="295"/>
      <c r="AD2" s="295"/>
      <c r="AE2" s="295"/>
      <c r="AF2" s="295"/>
      <c r="AG2" s="295"/>
      <c r="AH2" s="295"/>
      <c r="AI2" s="295"/>
      <c r="AJ2" s="295"/>
      <c r="AK2" s="295"/>
      <c r="AL2" s="295"/>
      <c r="AM2" s="295"/>
      <c r="AN2" s="295"/>
      <c r="AO2" s="295"/>
      <c r="AP2" s="295"/>
      <c r="AQ2" s="295"/>
      <c r="AR2" s="295"/>
      <c r="AS2" s="295"/>
      <c r="AT2" s="295"/>
      <c r="AU2" s="295"/>
      <c r="AV2" s="295"/>
      <c r="AW2" s="295"/>
      <c r="AX2" s="295"/>
      <c r="AY2" s="295"/>
      <c r="AZ2" s="295"/>
      <c r="BA2" s="295"/>
      <c r="BB2" s="295"/>
      <c r="BC2" s="310"/>
      <c r="BE2" s="11"/>
      <c r="BF2" s="11"/>
      <c r="BG2" s="11"/>
    </row>
    <row r="3" spans="1:88" s="4" customFormat="1" ht="15.75" thickBot="1">
      <c r="A3" s="267"/>
      <c r="B3" s="180" t="s">
        <v>144</v>
      </c>
      <c r="C3" s="221" t="s">
        <v>107</v>
      </c>
      <c r="D3" s="25">
        <v>1</v>
      </c>
      <c r="E3" s="25">
        <v>1</v>
      </c>
      <c r="F3" s="25">
        <v>1</v>
      </c>
      <c r="G3" s="25">
        <v>1</v>
      </c>
      <c r="H3" s="25">
        <v>1</v>
      </c>
      <c r="I3" s="25">
        <v>1</v>
      </c>
      <c r="J3" s="25">
        <v>1</v>
      </c>
      <c r="K3" s="25">
        <v>1</v>
      </c>
      <c r="L3" s="25">
        <v>1</v>
      </c>
      <c r="M3" s="25">
        <v>1</v>
      </c>
      <c r="N3" s="25">
        <v>1</v>
      </c>
      <c r="O3" s="42">
        <v>0</v>
      </c>
      <c r="P3" s="42">
        <v>0</v>
      </c>
      <c r="Q3" s="25">
        <v>1</v>
      </c>
      <c r="R3" s="25">
        <v>1</v>
      </c>
      <c r="S3" s="25">
        <v>1</v>
      </c>
      <c r="T3" s="25">
        <v>1</v>
      </c>
      <c r="U3" s="25">
        <v>1</v>
      </c>
      <c r="V3" s="25">
        <v>1</v>
      </c>
      <c r="W3" s="25">
        <v>1</v>
      </c>
      <c r="X3" s="25">
        <v>1</v>
      </c>
      <c r="Y3" s="25">
        <v>1</v>
      </c>
      <c r="Z3" s="25">
        <v>1</v>
      </c>
      <c r="AA3" s="25">
        <v>1</v>
      </c>
      <c r="AB3" s="25">
        <v>1</v>
      </c>
      <c r="AC3" s="25">
        <v>1</v>
      </c>
      <c r="AD3" s="25">
        <v>1</v>
      </c>
      <c r="AE3" s="25">
        <v>1</v>
      </c>
      <c r="AF3" s="25">
        <v>1</v>
      </c>
      <c r="AG3" s="25">
        <v>1</v>
      </c>
      <c r="AH3" s="25">
        <v>1</v>
      </c>
      <c r="AI3" s="25">
        <v>1</v>
      </c>
      <c r="AJ3" s="25">
        <v>1</v>
      </c>
      <c r="AK3" s="25">
        <v>1</v>
      </c>
      <c r="AL3" s="25">
        <v>1</v>
      </c>
      <c r="AM3" s="25">
        <v>1</v>
      </c>
      <c r="AN3" s="25">
        <v>1</v>
      </c>
      <c r="AO3" s="25">
        <v>1</v>
      </c>
      <c r="AP3" s="25">
        <v>1</v>
      </c>
      <c r="AQ3" s="25">
        <v>1</v>
      </c>
      <c r="AR3" s="25">
        <v>1</v>
      </c>
      <c r="AS3" s="25">
        <v>1</v>
      </c>
      <c r="AT3" s="25">
        <v>1</v>
      </c>
      <c r="AU3" s="25">
        <v>1</v>
      </c>
      <c r="AV3" s="25">
        <v>1</v>
      </c>
      <c r="AW3" s="25">
        <v>1</v>
      </c>
      <c r="AX3" s="25">
        <v>1</v>
      </c>
      <c r="AY3" s="25">
        <v>1</v>
      </c>
      <c r="AZ3" s="25">
        <v>1</v>
      </c>
      <c r="BA3" s="25">
        <v>1</v>
      </c>
      <c r="BB3" s="43">
        <f t="shared" ref="BB3:BB75" si="0">SUM(D3:BA3)</f>
        <v>48</v>
      </c>
      <c r="BC3" s="311" t="s">
        <v>32</v>
      </c>
      <c r="BD3" s="326" t="s">
        <v>57</v>
      </c>
      <c r="BE3" s="54"/>
      <c r="BF3" s="11"/>
      <c r="BG3" s="11"/>
      <c r="BH3" s="11"/>
      <c r="BI3" s="54"/>
    </row>
    <row r="4" spans="1:88" s="4" customFormat="1">
      <c r="A4" s="260"/>
      <c r="B4" s="180" t="s">
        <v>144</v>
      </c>
      <c r="C4" s="221" t="s">
        <v>103</v>
      </c>
      <c r="D4" s="62">
        <v>1</v>
      </c>
      <c r="E4" s="62">
        <v>1</v>
      </c>
      <c r="F4" s="62">
        <v>1</v>
      </c>
      <c r="G4" s="62">
        <v>1</v>
      </c>
      <c r="H4" s="62">
        <v>1</v>
      </c>
      <c r="I4" s="62">
        <v>1</v>
      </c>
      <c r="J4" s="62">
        <v>1</v>
      </c>
      <c r="K4" s="62">
        <v>1</v>
      </c>
      <c r="L4" s="62">
        <v>1</v>
      </c>
      <c r="M4" s="62">
        <v>1</v>
      </c>
      <c r="N4" s="62">
        <v>1</v>
      </c>
      <c r="O4" s="42">
        <v>0</v>
      </c>
      <c r="P4" s="42">
        <v>0</v>
      </c>
      <c r="Q4" s="62">
        <v>1</v>
      </c>
      <c r="R4" s="62">
        <v>1</v>
      </c>
      <c r="S4" s="62">
        <v>1</v>
      </c>
      <c r="T4" s="62">
        <v>1</v>
      </c>
      <c r="U4" s="62">
        <v>1</v>
      </c>
      <c r="V4" s="62">
        <v>1</v>
      </c>
      <c r="W4" s="62">
        <v>1</v>
      </c>
      <c r="X4" s="62">
        <v>1</v>
      </c>
      <c r="Y4" s="62">
        <v>1</v>
      </c>
      <c r="Z4" s="62">
        <v>1</v>
      </c>
      <c r="AA4" s="62">
        <v>1</v>
      </c>
      <c r="AB4" s="62">
        <v>1</v>
      </c>
      <c r="AC4" s="62">
        <v>1</v>
      </c>
      <c r="AD4" s="62">
        <v>1</v>
      </c>
      <c r="AE4" s="62">
        <v>1</v>
      </c>
      <c r="AF4" s="62">
        <v>1</v>
      </c>
      <c r="AG4" s="62">
        <v>1</v>
      </c>
      <c r="AH4" s="62">
        <v>1</v>
      </c>
      <c r="AI4" s="62">
        <v>1</v>
      </c>
      <c r="AJ4" s="62">
        <v>1</v>
      </c>
      <c r="AK4" s="62">
        <v>1</v>
      </c>
      <c r="AL4" s="62">
        <v>1</v>
      </c>
      <c r="AM4" s="62">
        <v>1</v>
      </c>
      <c r="AN4" s="62">
        <v>1</v>
      </c>
      <c r="AO4" s="62">
        <v>1</v>
      </c>
      <c r="AP4" s="62">
        <v>1</v>
      </c>
      <c r="AQ4" s="62">
        <v>1</v>
      </c>
      <c r="AR4" s="62">
        <v>1</v>
      </c>
      <c r="AS4" s="62">
        <v>1</v>
      </c>
      <c r="AT4" s="62">
        <v>1</v>
      </c>
      <c r="AU4" s="62">
        <v>1</v>
      </c>
      <c r="AV4" s="62">
        <v>1</v>
      </c>
      <c r="AW4" s="62">
        <v>1</v>
      </c>
      <c r="AX4" s="62">
        <v>1</v>
      </c>
      <c r="AY4" s="62">
        <v>1</v>
      </c>
      <c r="AZ4" s="62">
        <v>1</v>
      </c>
      <c r="BA4" s="62">
        <v>1</v>
      </c>
      <c r="BB4" s="43">
        <f t="shared" si="0"/>
        <v>48</v>
      </c>
      <c r="BC4" s="312"/>
      <c r="BD4" s="54" t="s">
        <v>57</v>
      </c>
      <c r="BE4" s="54"/>
      <c r="BF4" s="12"/>
      <c r="BG4" s="12"/>
      <c r="BH4" s="12"/>
      <c r="BI4" s="54"/>
    </row>
    <row r="5" spans="1:88" s="4" customFormat="1">
      <c r="A5" s="268"/>
      <c r="B5" s="180" t="s">
        <v>144</v>
      </c>
      <c r="C5" s="163" t="s">
        <v>102</v>
      </c>
      <c r="D5" s="37">
        <v>1</v>
      </c>
      <c r="E5" s="37">
        <v>1</v>
      </c>
      <c r="F5" s="37">
        <v>1</v>
      </c>
      <c r="G5" s="37">
        <v>1</v>
      </c>
      <c r="H5" s="37">
        <v>1</v>
      </c>
      <c r="I5" s="37">
        <v>1</v>
      </c>
      <c r="J5" s="37">
        <v>1</v>
      </c>
      <c r="K5" s="37">
        <v>1</v>
      </c>
      <c r="L5" s="37">
        <v>1</v>
      </c>
      <c r="M5" s="37">
        <v>1</v>
      </c>
      <c r="N5" s="37">
        <v>1</v>
      </c>
      <c r="O5" s="42">
        <v>0</v>
      </c>
      <c r="P5" s="42">
        <v>0</v>
      </c>
      <c r="Q5" s="37">
        <v>1</v>
      </c>
      <c r="R5" s="37">
        <v>1</v>
      </c>
      <c r="S5" s="37">
        <v>1</v>
      </c>
      <c r="T5" s="37">
        <v>1</v>
      </c>
      <c r="U5" s="37">
        <v>1</v>
      </c>
      <c r="V5" s="37">
        <v>1</v>
      </c>
      <c r="W5" s="37">
        <v>1</v>
      </c>
      <c r="X5" s="37">
        <v>1</v>
      </c>
      <c r="Y5" s="37">
        <v>1</v>
      </c>
      <c r="Z5" s="37">
        <v>1</v>
      </c>
      <c r="AA5" s="37">
        <v>1</v>
      </c>
      <c r="AB5" s="37">
        <v>1</v>
      </c>
      <c r="AC5" s="37">
        <v>1</v>
      </c>
      <c r="AD5" s="37">
        <v>1</v>
      </c>
      <c r="AE5" s="37">
        <v>1</v>
      </c>
      <c r="AF5" s="37">
        <v>1</v>
      </c>
      <c r="AG5" s="37">
        <v>1</v>
      </c>
      <c r="AH5" s="37">
        <v>1</v>
      </c>
      <c r="AI5" s="37">
        <v>1</v>
      </c>
      <c r="AJ5" s="37">
        <v>1</v>
      </c>
      <c r="AK5" s="37">
        <v>1</v>
      </c>
      <c r="AL5" s="37">
        <v>1</v>
      </c>
      <c r="AM5" s="37">
        <v>1</v>
      </c>
      <c r="AN5" s="37">
        <v>1</v>
      </c>
      <c r="AO5" s="37">
        <v>1</v>
      </c>
      <c r="AP5" s="37">
        <v>1</v>
      </c>
      <c r="AQ5" s="37">
        <v>1</v>
      </c>
      <c r="AR5" s="37">
        <v>1</v>
      </c>
      <c r="AS5" s="37">
        <v>1</v>
      </c>
      <c r="AT5" s="37">
        <v>1</v>
      </c>
      <c r="AU5" s="37">
        <v>1</v>
      </c>
      <c r="AV5" s="37">
        <v>1</v>
      </c>
      <c r="AW5" s="37">
        <v>1</v>
      </c>
      <c r="AX5" s="37">
        <v>1</v>
      </c>
      <c r="AY5" s="37">
        <v>1</v>
      </c>
      <c r="AZ5" s="37">
        <v>1</v>
      </c>
      <c r="BA5" s="37">
        <v>1</v>
      </c>
      <c r="BB5" s="70">
        <f t="shared" si="0"/>
        <v>48</v>
      </c>
      <c r="BC5" s="311" t="s">
        <v>32</v>
      </c>
      <c r="BD5" s="326" t="s">
        <v>57</v>
      </c>
      <c r="BE5" s="54"/>
      <c r="BF5" s="54"/>
      <c r="BG5" s="11"/>
      <c r="BH5" s="11"/>
      <c r="BI5" s="11"/>
    </row>
    <row r="6" spans="1:88">
      <c r="A6" s="152"/>
      <c r="B6" s="180" t="s">
        <v>144</v>
      </c>
      <c r="C6" s="163" t="s">
        <v>102</v>
      </c>
      <c r="D6" s="34">
        <v>1</v>
      </c>
      <c r="E6" s="34">
        <v>1</v>
      </c>
      <c r="F6" s="34">
        <v>1</v>
      </c>
      <c r="G6" s="34">
        <v>1</v>
      </c>
      <c r="H6" s="34">
        <v>1</v>
      </c>
      <c r="I6" s="34">
        <v>1</v>
      </c>
      <c r="J6" s="34">
        <v>1</v>
      </c>
      <c r="K6" s="34">
        <v>1</v>
      </c>
      <c r="L6" s="34">
        <v>1</v>
      </c>
      <c r="M6" s="34">
        <v>1</v>
      </c>
      <c r="N6" s="34">
        <v>1</v>
      </c>
      <c r="O6" s="42">
        <v>0</v>
      </c>
      <c r="P6" s="42">
        <v>0</v>
      </c>
      <c r="Q6" s="34">
        <v>1</v>
      </c>
      <c r="R6" s="34">
        <v>1</v>
      </c>
      <c r="S6" s="34">
        <v>1</v>
      </c>
      <c r="T6" s="34">
        <v>1</v>
      </c>
      <c r="U6" s="34">
        <v>1</v>
      </c>
      <c r="V6" s="34">
        <v>1</v>
      </c>
      <c r="W6" s="34">
        <v>1</v>
      </c>
      <c r="X6" s="34">
        <v>1</v>
      </c>
      <c r="Y6" s="34">
        <v>1</v>
      </c>
      <c r="Z6" s="34">
        <v>1</v>
      </c>
      <c r="AA6" s="34">
        <v>1</v>
      </c>
      <c r="AB6" s="34">
        <v>1</v>
      </c>
      <c r="AC6" s="34">
        <v>1</v>
      </c>
      <c r="AD6" s="34">
        <v>1</v>
      </c>
      <c r="AE6" s="34">
        <v>1</v>
      </c>
      <c r="AF6" s="34">
        <v>1</v>
      </c>
      <c r="AG6" s="34">
        <v>1</v>
      </c>
      <c r="AH6" s="34">
        <v>1</v>
      </c>
      <c r="AI6" s="34">
        <v>1</v>
      </c>
      <c r="AJ6" s="34">
        <v>1</v>
      </c>
      <c r="AK6" s="34">
        <v>1</v>
      </c>
      <c r="AL6" s="34">
        <v>1</v>
      </c>
      <c r="AM6" s="34">
        <v>1</v>
      </c>
      <c r="AN6" s="34">
        <v>1</v>
      </c>
      <c r="AO6" s="34">
        <v>1</v>
      </c>
      <c r="AP6" s="34">
        <v>1</v>
      </c>
      <c r="AQ6" s="34">
        <v>1</v>
      </c>
      <c r="AR6" s="34">
        <v>1</v>
      </c>
      <c r="AS6" s="34">
        <v>1</v>
      </c>
      <c r="AT6" s="34">
        <v>1</v>
      </c>
      <c r="AU6" s="34">
        <v>1</v>
      </c>
      <c r="AV6" s="34">
        <v>1</v>
      </c>
      <c r="AW6" s="34">
        <v>1</v>
      </c>
      <c r="AX6" s="34">
        <v>1</v>
      </c>
      <c r="AY6" s="34">
        <v>1</v>
      </c>
      <c r="AZ6" s="34">
        <v>1</v>
      </c>
      <c r="BA6" s="34">
        <v>1</v>
      </c>
      <c r="BB6" s="43">
        <f t="shared" si="0"/>
        <v>48</v>
      </c>
      <c r="BC6" s="311" t="s">
        <v>32</v>
      </c>
      <c r="BD6" s="326" t="s">
        <v>57</v>
      </c>
      <c r="BF6" s="11"/>
      <c r="BG6" s="11"/>
      <c r="BH6" s="11"/>
    </row>
    <row r="7" spans="1:88">
      <c r="A7" s="146"/>
      <c r="B7" s="180" t="s">
        <v>144</v>
      </c>
      <c r="C7" s="165" t="s">
        <v>107</v>
      </c>
      <c r="D7" s="34">
        <v>1</v>
      </c>
      <c r="E7" s="34">
        <v>1</v>
      </c>
      <c r="F7" s="34">
        <v>1</v>
      </c>
      <c r="G7" s="34">
        <v>1</v>
      </c>
      <c r="H7" s="34">
        <v>1</v>
      </c>
      <c r="I7" s="34">
        <v>1</v>
      </c>
      <c r="J7" s="34">
        <v>1</v>
      </c>
      <c r="K7" s="34">
        <v>1</v>
      </c>
      <c r="L7" s="34">
        <v>1</v>
      </c>
      <c r="M7" s="34">
        <v>1</v>
      </c>
      <c r="N7" s="34">
        <v>1</v>
      </c>
      <c r="O7" s="42">
        <v>0</v>
      </c>
      <c r="P7" s="42">
        <v>0</v>
      </c>
      <c r="Q7" s="34">
        <v>1</v>
      </c>
      <c r="R7" s="34">
        <v>1</v>
      </c>
      <c r="S7" s="34">
        <v>1</v>
      </c>
      <c r="T7" s="34">
        <v>1</v>
      </c>
      <c r="U7" s="34">
        <v>1</v>
      </c>
      <c r="V7" s="34">
        <v>1</v>
      </c>
      <c r="W7" s="34">
        <v>1</v>
      </c>
      <c r="X7" s="34">
        <v>1</v>
      </c>
      <c r="Y7" s="34">
        <v>1</v>
      </c>
      <c r="Z7" s="34">
        <v>1</v>
      </c>
      <c r="AA7" s="34">
        <v>1</v>
      </c>
      <c r="AB7" s="34">
        <v>1</v>
      </c>
      <c r="AC7" s="34">
        <v>1</v>
      </c>
      <c r="AD7" s="34">
        <v>1</v>
      </c>
      <c r="AE7" s="34">
        <v>1</v>
      </c>
      <c r="AF7" s="34">
        <v>1</v>
      </c>
      <c r="AG7" s="34">
        <v>1</v>
      </c>
      <c r="AH7" s="34">
        <v>1</v>
      </c>
      <c r="AI7" s="34">
        <v>1</v>
      </c>
      <c r="AJ7" s="34">
        <v>1</v>
      </c>
      <c r="AK7" s="34">
        <v>1</v>
      </c>
      <c r="AL7" s="34">
        <v>1</v>
      </c>
      <c r="AM7" s="34">
        <v>1</v>
      </c>
      <c r="AN7" s="34">
        <v>1</v>
      </c>
      <c r="AO7" s="34">
        <v>1</v>
      </c>
      <c r="AP7" s="34">
        <v>1</v>
      </c>
      <c r="AQ7" s="34">
        <v>1</v>
      </c>
      <c r="AR7" s="34">
        <v>1</v>
      </c>
      <c r="AS7" s="34">
        <v>1</v>
      </c>
      <c r="AT7" s="34">
        <v>1</v>
      </c>
      <c r="AU7" s="34">
        <v>1</v>
      </c>
      <c r="AV7" s="34">
        <v>1</v>
      </c>
      <c r="AW7" s="34">
        <v>1</v>
      </c>
      <c r="AX7" s="34">
        <v>1</v>
      </c>
      <c r="AY7" s="34">
        <v>1</v>
      </c>
      <c r="AZ7" s="34">
        <v>1</v>
      </c>
      <c r="BA7" s="34">
        <v>1</v>
      </c>
      <c r="BB7" s="43">
        <f t="shared" si="0"/>
        <v>48</v>
      </c>
      <c r="BC7" s="311" t="s">
        <v>32</v>
      </c>
      <c r="BD7" s="161" t="s">
        <v>77</v>
      </c>
      <c r="BF7" s="11"/>
      <c r="BG7" s="11"/>
      <c r="BH7" s="11"/>
    </row>
    <row r="8" spans="1:88">
      <c r="A8" s="260"/>
      <c r="B8" s="180" t="s">
        <v>144</v>
      </c>
      <c r="C8" s="163" t="s">
        <v>106</v>
      </c>
      <c r="D8" s="34">
        <v>1</v>
      </c>
      <c r="E8" s="34">
        <v>1</v>
      </c>
      <c r="F8" s="34">
        <v>1</v>
      </c>
      <c r="G8" s="34">
        <v>1</v>
      </c>
      <c r="H8" s="34">
        <v>1</v>
      </c>
      <c r="I8" s="34">
        <v>1</v>
      </c>
      <c r="J8" s="34">
        <v>1</v>
      </c>
      <c r="K8" s="34">
        <v>1</v>
      </c>
      <c r="L8" s="34">
        <v>1</v>
      </c>
      <c r="M8" s="34">
        <v>1</v>
      </c>
      <c r="N8" s="34">
        <v>1</v>
      </c>
      <c r="O8" s="42">
        <v>0</v>
      </c>
      <c r="P8" s="42">
        <v>0</v>
      </c>
      <c r="Q8" s="34">
        <v>1</v>
      </c>
      <c r="R8" s="34">
        <v>1</v>
      </c>
      <c r="S8" s="34">
        <v>1</v>
      </c>
      <c r="T8" s="34">
        <v>1</v>
      </c>
      <c r="U8" s="34">
        <v>1</v>
      </c>
      <c r="V8" s="34">
        <v>1</v>
      </c>
      <c r="W8" s="34">
        <v>1</v>
      </c>
      <c r="X8" s="34">
        <v>1</v>
      </c>
      <c r="Y8" s="34">
        <v>1</v>
      </c>
      <c r="Z8" s="34">
        <v>1</v>
      </c>
      <c r="AA8" s="34">
        <v>1</v>
      </c>
      <c r="AB8" s="34">
        <v>1</v>
      </c>
      <c r="AC8" s="34">
        <v>1</v>
      </c>
      <c r="AD8" s="34">
        <v>1</v>
      </c>
      <c r="AE8" s="34">
        <v>1</v>
      </c>
      <c r="AF8" s="34">
        <v>1</v>
      </c>
      <c r="AG8" s="34">
        <v>1</v>
      </c>
      <c r="AH8" s="34">
        <v>1</v>
      </c>
      <c r="AI8" s="34">
        <v>1</v>
      </c>
      <c r="AJ8" s="34">
        <v>1</v>
      </c>
      <c r="AK8" s="34">
        <v>1</v>
      </c>
      <c r="AL8" s="34">
        <v>1</v>
      </c>
      <c r="AM8" s="34">
        <v>1</v>
      </c>
      <c r="AN8" s="34">
        <v>1</v>
      </c>
      <c r="AO8" s="34">
        <v>1</v>
      </c>
      <c r="AP8" s="34">
        <v>1</v>
      </c>
      <c r="AQ8" s="34">
        <v>1</v>
      </c>
      <c r="AR8" s="34">
        <v>1</v>
      </c>
      <c r="AS8" s="34">
        <v>1</v>
      </c>
      <c r="AT8" s="34">
        <v>1</v>
      </c>
      <c r="AU8" s="34">
        <v>1</v>
      </c>
      <c r="AV8" s="34">
        <v>1</v>
      </c>
      <c r="AW8" s="34">
        <v>1</v>
      </c>
      <c r="AX8" s="34">
        <v>1</v>
      </c>
      <c r="AY8" s="34">
        <v>1</v>
      </c>
      <c r="AZ8" s="34">
        <v>1</v>
      </c>
      <c r="BA8" s="34">
        <v>1</v>
      </c>
      <c r="BB8" s="43">
        <f>SUM(D8:BA8)</f>
        <v>48</v>
      </c>
      <c r="BC8" s="311" t="s">
        <v>32</v>
      </c>
      <c r="BD8" s="326" t="s">
        <v>57</v>
      </c>
      <c r="BE8" s="143"/>
      <c r="BF8" s="11"/>
      <c r="BG8" s="11"/>
      <c r="BH8" s="11"/>
    </row>
    <row r="9" spans="1:88" ht="15.75" thickBot="1">
      <c r="A9" s="152"/>
      <c r="B9" s="180" t="s">
        <v>144</v>
      </c>
      <c r="C9" s="165" t="s">
        <v>105</v>
      </c>
      <c r="D9" s="34">
        <v>1</v>
      </c>
      <c r="E9" s="34">
        <v>1</v>
      </c>
      <c r="F9" s="34">
        <v>1</v>
      </c>
      <c r="G9" s="34">
        <v>1</v>
      </c>
      <c r="H9" s="34">
        <v>1</v>
      </c>
      <c r="I9" s="34">
        <v>1</v>
      </c>
      <c r="J9" s="34">
        <v>1</v>
      </c>
      <c r="K9" s="34">
        <v>1</v>
      </c>
      <c r="L9" s="34">
        <v>1</v>
      </c>
      <c r="M9" s="34">
        <v>1</v>
      </c>
      <c r="N9" s="34">
        <v>1</v>
      </c>
      <c r="O9" s="42">
        <v>0</v>
      </c>
      <c r="P9" s="42">
        <v>0</v>
      </c>
      <c r="Q9" s="34">
        <v>1</v>
      </c>
      <c r="R9" s="34">
        <v>1</v>
      </c>
      <c r="S9" s="34">
        <v>1</v>
      </c>
      <c r="T9" s="34">
        <v>1</v>
      </c>
      <c r="U9" s="34">
        <v>1</v>
      </c>
      <c r="V9" s="34">
        <v>1</v>
      </c>
      <c r="W9" s="34">
        <v>1</v>
      </c>
      <c r="X9" s="34">
        <v>1</v>
      </c>
      <c r="Y9" s="34">
        <v>1</v>
      </c>
      <c r="Z9" s="34">
        <v>1</v>
      </c>
      <c r="AA9" s="34">
        <v>1</v>
      </c>
      <c r="AB9" s="34">
        <v>1</v>
      </c>
      <c r="AC9" s="34">
        <v>1</v>
      </c>
      <c r="AD9" s="34">
        <v>1</v>
      </c>
      <c r="AE9" s="34">
        <v>1</v>
      </c>
      <c r="AF9" s="34">
        <v>1</v>
      </c>
      <c r="AG9" s="34">
        <v>1</v>
      </c>
      <c r="AH9" s="34">
        <v>1</v>
      </c>
      <c r="AI9" s="34">
        <v>1</v>
      </c>
      <c r="AJ9" s="34">
        <v>1</v>
      </c>
      <c r="AK9" s="34">
        <v>1</v>
      </c>
      <c r="AL9" s="34">
        <v>1</v>
      </c>
      <c r="AM9" s="34">
        <v>1</v>
      </c>
      <c r="AN9" s="34">
        <v>1</v>
      </c>
      <c r="AO9" s="34">
        <v>1</v>
      </c>
      <c r="AP9" s="34">
        <v>1</v>
      </c>
      <c r="AQ9" s="34">
        <v>1</v>
      </c>
      <c r="AR9" s="34">
        <v>1</v>
      </c>
      <c r="AS9" s="34">
        <v>1</v>
      </c>
      <c r="AT9" s="34">
        <v>1</v>
      </c>
      <c r="AU9" s="34">
        <v>1</v>
      </c>
      <c r="AV9" s="34">
        <v>1</v>
      </c>
      <c r="AW9" s="34">
        <v>1</v>
      </c>
      <c r="AX9" s="34">
        <v>1</v>
      </c>
      <c r="AY9" s="34">
        <v>1</v>
      </c>
      <c r="AZ9" s="34">
        <v>1</v>
      </c>
      <c r="BA9" s="34">
        <v>1</v>
      </c>
      <c r="BB9" s="43">
        <f t="shared" si="0"/>
        <v>48</v>
      </c>
      <c r="BC9" s="311" t="s">
        <v>32</v>
      </c>
      <c r="BD9" s="326" t="s">
        <v>57</v>
      </c>
      <c r="BF9" s="11"/>
      <c r="BG9" s="11"/>
      <c r="BH9" s="11"/>
    </row>
    <row r="10" spans="1:88">
      <c r="A10" s="152"/>
      <c r="B10" s="180" t="s">
        <v>144</v>
      </c>
      <c r="C10" s="165" t="s">
        <v>102</v>
      </c>
      <c r="D10" s="360">
        <v>1</v>
      </c>
      <c r="E10" s="360">
        <v>1</v>
      </c>
      <c r="F10" s="360">
        <v>1</v>
      </c>
      <c r="G10" s="360">
        <v>1</v>
      </c>
      <c r="H10" s="360">
        <v>1</v>
      </c>
      <c r="I10" s="360">
        <v>1</v>
      </c>
      <c r="J10" s="360">
        <v>1</v>
      </c>
      <c r="K10" s="360">
        <v>1</v>
      </c>
      <c r="L10" s="360">
        <v>1</v>
      </c>
      <c r="M10" s="360">
        <v>1</v>
      </c>
      <c r="N10" s="360">
        <v>1</v>
      </c>
      <c r="O10" s="361">
        <v>0</v>
      </c>
      <c r="P10" s="42">
        <v>0</v>
      </c>
      <c r="Q10" s="62">
        <v>1</v>
      </c>
      <c r="R10" s="62">
        <v>1</v>
      </c>
      <c r="S10" s="62">
        <v>1</v>
      </c>
      <c r="T10" s="62">
        <v>1</v>
      </c>
      <c r="U10" s="62">
        <v>1</v>
      </c>
      <c r="V10" s="62">
        <v>1</v>
      </c>
      <c r="W10" s="62">
        <v>1</v>
      </c>
      <c r="X10" s="62">
        <v>1</v>
      </c>
      <c r="Y10" s="62">
        <v>1</v>
      </c>
      <c r="Z10" s="62">
        <v>1</v>
      </c>
      <c r="AA10" s="62">
        <v>1</v>
      </c>
      <c r="AB10" s="62">
        <v>1</v>
      </c>
      <c r="AC10" s="62">
        <v>1</v>
      </c>
      <c r="AD10" s="62">
        <v>1</v>
      </c>
      <c r="AE10" s="62">
        <v>1</v>
      </c>
      <c r="AF10" s="62">
        <v>1</v>
      </c>
      <c r="AG10" s="62">
        <v>1</v>
      </c>
      <c r="AH10" s="62">
        <v>1</v>
      </c>
      <c r="AI10" s="62">
        <v>1</v>
      </c>
      <c r="AJ10" s="62">
        <v>1</v>
      </c>
      <c r="AK10" s="62">
        <v>1</v>
      </c>
      <c r="AL10" s="62">
        <v>1</v>
      </c>
      <c r="AM10" s="62">
        <v>1</v>
      </c>
      <c r="AN10" s="62">
        <v>1</v>
      </c>
      <c r="AO10" s="62">
        <v>1</v>
      </c>
      <c r="AP10" s="62">
        <v>1</v>
      </c>
      <c r="AQ10" s="62">
        <v>1</v>
      </c>
      <c r="AR10" s="62">
        <v>1</v>
      </c>
      <c r="AS10" s="62">
        <v>1</v>
      </c>
      <c r="AT10" s="62">
        <v>1</v>
      </c>
      <c r="AU10" s="62">
        <v>1</v>
      </c>
      <c r="AV10" s="62">
        <v>1</v>
      </c>
      <c r="AW10" s="62">
        <v>1</v>
      </c>
      <c r="AX10" s="62">
        <v>1</v>
      </c>
      <c r="AY10" s="62">
        <v>1</v>
      </c>
      <c r="AZ10" s="62">
        <v>1</v>
      </c>
      <c r="BA10" s="62">
        <v>1</v>
      </c>
      <c r="BB10" s="43">
        <f t="shared" si="0"/>
        <v>48</v>
      </c>
      <c r="BC10" s="379"/>
      <c r="BD10" s="326" t="s">
        <v>57</v>
      </c>
      <c r="BF10" s="11"/>
      <c r="BG10" s="11"/>
      <c r="BH10" s="11"/>
    </row>
    <row r="11" spans="1:88" s="4" customFormat="1">
      <c r="A11" s="152"/>
      <c r="B11" s="180" t="s">
        <v>144</v>
      </c>
      <c r="C11" s="165" t="s">
        <v>105</v>
      </c>
      <c r="D11" s="34">
        <v>1</v>
      </c>
      <c r="E11" s="34">
        <v>1</v>
      </c>
      <c r="F11" s="34">
        <v>1</v>
      </c>
      <c r="G11" s="34"/>
      <c r="H11" s="34"/>
      <c r="I11" s="34">
        <v>1</v>
      </c>
      <c r="J11" s="34">
        <v>1</v>
      </c>
      <c r="K11" s="34">
        <v>1</v>
      </c>
      <c r="L11" s="34">
        <v>1</v>
      </c>
      <c r="M11" s="34">
        <v>1</v>
      </c>
      <c r="N11" s="34">
        <v>1</v>
      </c>
      <c r="O11" s="42">
        <v>0</v>
      </c>
      <c r="P11" s="42">
        <v>0</v>
      </c>
      <c r="Q11" s="34">
        <v>1</v>
      </c>
      <c r="R11" s="34">
        <v>1</v>
      </c>
      <c r="S11" s="34">
        <v>1</v>
      </c>
      <c r="T11" s="34">
        <v>1</v>
      </c>
      <c r="U11" s="34">
        <v>1</v>
      </c>
      <c r="V11" s="34">
        <v>1</v>
      </c>
      <c r="W11" s="34">
        <v>1</v>
      </c>
      <c r="X11" s="34">
        <v>1</v>
      </c>
      <c r="Y11" s="34">
        <v>1</v>
      </c>
      <c r="Z11" s="34">
        <v>1</v>
      </c>
      <c r="AA11" s="34">
        <v>1</v>
      </c>
      <c r="AB11" s="34">
        <v>1</v>
      </c>
      <c r="AC11" s="34">
        <v>1</v>
      </c>
      <c r="AD11" s="34">
        <v>1</v>
      </c>
      <c r="AE11" s="34">
        <v>1</v>
      </c>
      <c r="AF11" s="34">
        <v>1</v>
      </c>
      <c r="AG11" s="34">
        <v>1</v>
      </c>
      <c r="AH11" s="34">
        <v>1</v>
      </c>
      <c r="AI11" s="34">
        <v>1</v>
      </c>
      <c r="AJ11" s="34">
        <v>1</v>
      </c>
      <c r="AK11" s="34">
        <v>1</v>
      </c>
      <c r="AL11" s="34">
        <v>1</v>
      </c>
      <c r="AM11" s="34">
        <v>1</v>
      </c>
      <c r="AN11" s="34">
        <v>1</v>
      </c>
      <c r="AO11" s="34">
        <v>1</v>
      </c>
      <c r="AP11" s="34">
        <v>1</v>
      </c>
      <c r="AQ11" s="34">
        <v>1</v>
      </c>
      <c r="AR11" s="34">
        <v>1</v>
      </c>
      <c r="AS11" s="34">
        <v>1</v>
      </c>
      <c r="AT11" s="34">
        <v>1</v>
      </c>
      <c r="AU11" s="34">
        <v>1</v>
      </c>
      <c r="AV11" s="34">
        <v>1</v>
      </c>
      <c r="AW11" s="34">
        <v>1</v>
      </c>
      <c r="AX11" s="34">
        <v>1</v>
      </c>
      <c r="AY11" s="34">
        <v>1</v>
      </c>
      <c r="AZ11" s="34">
        <v>1</v>
      </c>
      <c r="BA11" s="34">
        <v>1</v>
      </c>
      <c r="BB11" s="43">
        <f t="shared" si="0"/>
        <v>46</v>
      </c>
      <c r="BC11" s="311" t="s">
        <v>32</v>
      </c>
      <c r="BD11" s="326" t="s">
        <v>57</v>
      </c>
      <c r="BE11" s="54"/>
      <c r="BF11" s="11"/>
      <c r="BG11" s="11"/>
      <c r="BH11" s="11"/>
      <c r="BI11" s="54"/>
    </row>
    <row r="12" spans="1:88">
      <c r="A12" s="152"/>
      <c r="B12" s="180" t="s">
        <v>144</v>
      </c>
      <c r="C12" s="165" t="s">
        <v>105</v>
      </c>
      <c r="D12" s="370">
        <v>1</v>
      </c>
      <c r="E12" s="370">
        <v>1</v>
      </c>
      <c r="F12" s="370">
        <v>1</v>
      </c>
      <c r="G12" s="34">
        <v>1</v>
      </c>
      <c r="H12" s="34">
        <v>1</v>
      </c>
      <c r="I12" s="34">
        <v>1</v>
      </c>
      <c r="J12" s="34">
        <v>1</v>
      </c>
      <c r="K12" s="34">
        <v>1</v>
      </c>
      <c r="L12" s="34">
        <v>1</v>
      </c>
      <c r="M12" s="34">
        <v>1</v>
      </c>
      <c r="N12" s="34">
        <v>1</v>
      </c>
      <c r="O12" s="42">
        <v>0</v>
      </c>
      <c r="P12" s="42">
        <v>0</v>
      </c>
      <c r="Q12" s="34">
        <v>1</v>
      </c>
      <c r="R12" s="34">
        <v>1</v>
      </c>
      <c r="S12" s="34">
        <v>1</v>
      </c>
      <c r="T12" s="34">
        <v>1</v>
      </c>
      <c r="U12" s="34">
        <v>1</v>
      </c>
      <c r="V12" s="34">
        <v>1</v>
      </c>
      <c r="W12" s="34">
        <v>1</v>
      </c>
      <c r="X12" s="34">
        <v>1</v>
      </c>
      <c r="Y12" s="34">
        <v>1</v>
      </c>
      <c r="Z12" s="34">
        <v>1</v>
      </c>
      <c r="AA12" s="34">
        <v>1</v>
      </c>
      <c r="AB12" s="34">
        <v>1</v>
      </c>
      <c r="AC12" s="34">
        <v>1</v>
      </c>
      <c r="AD12" s="34">
        <v>1</v>
      </c>
      <c r="AE12" s="34">
        <v>1</v>
      </c>
      <c r="AF12" s="34">
        <v>1</v>
      </c>
      <c r="AG12" s="34">
        <v>1</v>
      </c>
      <c r="AH12" s="34">
        <v>1</v>
      </c>
      <c r="AI12" s="34">
        <v>1</v>
      </c>
      <c r="AJ12" s="34">
        <v>1</v>
      </c>
      <c r="AK12" s="34">
        <v>1</v>
      </c>
      <c r="AL12" s="34">
        <v>1</v>
      </c>
      <c r="AM12" s="34">
        <v>1</v>
      </c>
      <c r="AN12" s="34">
        <v>1</v>
      </c>
      <c r="AO12" s="34">
        <v>1</v>
      </c>
      <c r="AP12" s="34">
        <v>1</v>
      </c>
      <c r="AQ12" s="34">
        <v>1</v>
      </c>
      <c r="AR12" s="34">
        <v>1</v>
      </c>
      <c r="AS12" s="34">
        <v>1</v>
      </c>
      <c r="AT12" s="34">
        <v>1</v>
      </c>
      <c r="AU12" s="34">
        <v>1</v>
      </c>
      <c r="AV12" s="34">
        <v>1</v>
      </c>
      <c r="AW12" s="34">
        <v>1</v>
      </c>
      <c r="AX12" s="34">
        <v>1</v>
      </c>
      <c r="AY12" s="34">
        <v>1</v>
      </c>
      <c r="AZ12" s="34">
        <v>1</v>
      </c>
      <c r="BA12" s="34">
        <v>1</v>
      </c>
      <c r="BB12" s="43">
        <f t="shared" si="0"/>
        <v>48</v>
      </c>
      <c r="BC12" s="311" t="s">
        <v>32</v>
      </c>
      <c r="BD12" s="327"/>
      <c r="BF12" s="11"/>
      <c r="BG12" s="11"/>
      <c r="BH12" s="11"/>
    </row>
    <row r="13" spans="1:88" s="4" customFormat="1">
      <c r="A13" s="152"/>
      <c r="B13" s="180" t="s">
        <v>144</v>
      </c>
      <c r="C13" s="163" t="s">
        <v>105</v>
      </c>
      <c r="D13" s="34">
        <v>1</v>
      </c>
      <c r="E13" s="34"/>
      <c r="F13" s="34">
        <v>1</v>
      </c>
      <c r="G13" s="34"/>
      <c r="H13" s="34">
        <v>1</v>
      </c>
      <c r="I13" s="34"/>
      <c r="J13" s="34">
        <v>1</v>
      </c>
      <c r="K13" s="34"/>
      <c r="L13" s="34">
        <v>1</v>
      </c>
      <c r="M13" s="34"/>
      <c r="N13" s="34">
        <v>1</v>
      </c>
      <c r="O13" s="42">
        <v>0</v>
      </c>
      <c r="P13" s="42">
        <v>0</v>
      </c>
      <c r="Q13" s="34"/>
      <c r="R13" s="34">
        <v>1</v>
      </c>
      <c r="S13" s="34"/>
      <c r="T13" s="34">
        <v>1</v>
      </c>
      <c r="U13" s="34"/>
      <c r="V13" s="34">
        <v>1</v>
      </c>
      <c r="W13" s="34"/>
      <c r="X13" s="34">
        <v>1</v>
      </c>
      <c r="Y13" s="34"/>
      <c r="Z13" s="34">
        <v>1</v>
      </c>
      <c r="AA13" s="34"/>
      <c r="AB13" s="34">
        <v>1</v>
      </c>
      <c r="AC13" s="34"/>
      <c r="AD13" s="34">
        <v>1</v>
      </c>
      <c r="AE13" s="34"/>
      <c r="AF13" s="34">
        <v>1</v>
      </c>
      <c r="AG13" s="34"/>
      <c r="AH13" s="34">
        <v>1</v>
      </c>
      <c r="AI13" s="34"/>
      <c r="AJ13" s="34">
        <v>1</v>
      </c>
      <c r="AK13" s="34"/>
      <c r="AL13" s="34">
        <v>1</v>
      </c>
      <c r="AM13" s="34"/>
      <c r="AN13" s="34">
        <v>1</v>
      </c>
      <c r="AO13" s="34"/>
      <c r="AP13" s="34">
        <v>1</v>
      </c>
      <c r="AQ13" s="34"/>
      <c r="AR13" s="34">
        <v>1</v>
      </c>
      <c r="AS13" s="34"/>
      <c r="AT13" s="34">
        <v>1</v>
      </c>
      <c r="AU13" s="34"/>
      <c r="AV13" s="34">
        <v>1</v>
      </c>
      <c r="AW13" s="34"/>
      <c r="AX13" s="34">
        <v>1</v>
      </c>
      <c r="AY13" s="34"/>
      <c r="AZ13" s="34">
        <v>1</v>
      </c>
      <c r="BA13" s="34"/>
      <c r="BB13" s="70">
        <f>SUM(D13:BA13)</f>
        <v>24</v>
      </c>
      <c r="BC13" s="311" t="s">
        <v>32</v>
      </c>
      <c r="BD13" s="326" t="s">
        <v>57</v>
      </c>
      <c r="BE13" s="54"/>
      <c r="BF13" s="54"/>
      <c r="BG13" s="12"/>
      <c r="BH13" s="12"/>
      <c r="BI13" s="12"/>
    </row>
    <row r="14" spans="1:88" s="4" customFormat="1">
      <c r="A14" s="152"/>
      <c r="B14" s="180" t="s">
        <v>144</v>
      </c>
      <c r="C14" s="104" t="s">
        <v>102</v>
      </c>
      <c r="D14" s="25">
        <v>1</v>
      </c>
      <c r="E14" s="25">
        <v>1</v>
      </c>
      <c r="F14" s="25">
        <v>1</v>
      </c>
      <c r="G14" s="25">
        <v>1</v>
      </c>
      <c r="H14" s="25">
        <v>1</v>
      </c>
      <c r="I14" s="25">
        <v>1</v>
      </c>
      <c r="J14" s="25">
        <v>1</v>
      </c>
      <c r="K14" s="25">
        <v>1</v>
      </c>
      <c r="L14" s="25">
        <v>1</v>
      </c>
      <c r="M14" s="25">
        <v>1</v>
      </c>
      <c r="N14" s="25">
        <v>1</v>
      </c>
      <c r="O14" s="42">
        <v>0</v>
      </c>
      <c r="P14" s="42">
        <v>0</v>
      </c>
      <c r="Q14" s="25">
        <v>1</v>
      </c>
      <c r="R14" s="25">
        <v>1</v>
      </c>
      <c r="S14" s="25">
        <v>1</v>
      </c>
      <c r="T14" s="25">
        <v>1</v>
      </c>
      <c r="U14" s="25">
        <v>1</v>
      </c>
      <c r="V14" s="25">
        <v>1</v>
      </c>
      <c r="W14" s="25">
        <v>1</v>
      </c>
      <c r="X14" s="25">
        <v>1</v>
      </c>
      <c r="Y14" s="25">
        <v>1</v>
      </c>
      <c r="Z14" s="25">
        <v>1</v>
      </c>
      <c r="AA14" s="25">
        <v>1</v>
      </c>
      <c r="AB14" s="25">
        <v>1</v>
      </c>
      <c r="AC14" s="25">
        <v>1</v>
      </c>
      <c r="AD14" s="25">
        <v>1</v>
      </c>
      <c r="AE14" s="25">
        <v>1</v>
      </c>
      <c r="AF14" s="25">
        <v>1</v>
      </c>
      <c r="AG14" s="25">
        <v>1</v>
      </c>
      <c r="AH14" s="25">
        <v>1</v>
      </c>
      <c r="AI14" s="25">
        <v>1</v>
      </c>
      <c r="AJ14" s="25">
        <v>1</v>
      </c>
      <c r="AK14" s="25">
        <v>1</v>
      </c>
      <c r="AL14" s="25">
        <v>1</v>
      </c>
      <c r="AM14" s="25">
        <v>1</v>
      </c>
      <c r="AN14" s="25">
        <v>1</v>
      </c>
      <c r="AO14" s="25">
        <v>1</v>
      </c>
      <c r="AP14" s="25">
        <v>1</v>
      </c>
      <c r="AQ14" s="25">
        <v>1</v>
      </c>
      <c r="AR14" s="25">
        <v>1</v>
      </c>
      <c r="AS14" s="25">
        <v>1</v>
      </c>
      <c r="AT14" s="25">
        <v>1</v>
      </c>
      <c r="AU14" s="25">
        <v>1</v>
      </c>
      <c r="AV14" s="25">
        <v>1</v>
      </c>
      <c r="AW14" s="25">
        <v>1</v>
      </c>
      <c r="AX14" s="25">
        <v>1</v>
      </c>
      <c r="AY14" s="25">
        <v>1</v>
      </c>
      <c r="AZ14" s="25">
        <v>1</v>
      </c>
      <c r="BA14" s="25">
        <v>1</v>
      </c>
      <c r="BB14" s="43">
        <f t="shared" si="0"/>
        <v>48</v>
      </c>
      <c r="BC14" s="313" t="s">
        <v>58</v>
      </c>
      <c r="BD14" s="326" t="s">
        <v>57</v>
      </c>
      <c r="BE14" s="54"/>
      <c r="BF14" s="54"/>
      <c r="BG14" s="12"/>
      <c r="BH14" s="12"/>
      <c r="BI14" s="12"/>
    </row>
    <row r="15" spans="1:88" s="4" customFormat="1">
      <c r="A15" s="260"/>
      <c r="B15" s="180" t="s">
        <v>144</v>
      </c>
      <c r="C15" s="104" t="s">
        <v>102</v>
      </c>
      <c r="D15" s="25">
        <v>1</v>
      </c>
      <c r="E15" s="25">
        <v>1</v>
      </c>
      <c r="F15" s="25">
        <v>1</v>
      </c>
      <c r="G15" s="25">
        <v>1</v>
      </c>
      <c r="H15" s="25">
        <v>1</v>
      </c>
      <c r="I15" s="25">
        <v>1</v>
      </c>
      <c r="J15" s="25">
        <v>1</v>
      </c>
      <c r="K15" s="25">
        <v>1</v>
      </c>
      <c r="L15" s="25">
        <v>1</v>
      </c>
      <c r="M15" s="25">
        <v>1</v>
      </c>
      <c r="N15" s="25">
        <v>1</v>
      </c>
      <c r="O15" s="42">
        <v>0</v>
      </c>
      <c r="P15" s="42">
        <v>0</v>
      </c>
      <c r="Q15" s="25">
        <v>1</v>
      </c>
      <c r="R15" s="25">
        <v>1</v>
      </c>
      <c r="S15" s="25">
        <v>1</v>
      </c>
      <c r="T15" s="25">
        <v>1</v>
      </c>
      <c r="U15" s="25">
        <v>1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>
        <v>1</v>
      </c>
      <c r="AE15" s="25">
        <v>1</v>
      </c>
      <c r="AF15" s="25">
        <v>1</v>
      </c>
      <c r="AG15" s="25">
        <v>1</v>
      </c>
      <c r="AH15" s="25">
        <v>1</v>
      </c>
      <c r="AI15" s="25">
        <v>1</v>
      </c>
      <c r="AJ15" s="25">
        <v>1</v>
      </c>
      <c r="AK15" s="25">
        <v>1</v>
      </c>
      <c r="AL15" s="25">
        <v>1</v>
      </c>
      <c r="AM15" s="25">
        <v>1</v>
      </c>
      <c r="AN15" s="25">
        <v>1</v>
      </c>
      <c r="AO15" s="25">
        <v>1</v>
      </c>
      <c r="AP15" s="25">
        <v>1</v>
      </c>
      <c r="AQ15" s="25">
        <v>1</v>
      </c>
      <c r="AR15" s="25">
        <v>1</v>
      </c>
      <c r="AS15" s="25">
        <v>1</v>
      </c>
      <c r="AT15" s="25">
        <v>1</v>
      </c>
      <c r="AU15" s="25">
        <v>1</v>
      </c>
      <c r="AV15" s="25">
        <v>1</v>
      </c>
      <c r="AW15" s="25">
        <v>1</v>
      </c>
      <c r="AX15" s="25">
        <v>1</v>
      </c>
      <c r="AY15" s="25">
        <v>1</v>
      </c>
      <c r="AZ15" s="25">
        <v>1</v>
      </c>
      <c r="BA15" s="25">
        <v>1</v>
      </c>
      <c r="BB15" s="43">
        <f t="shared" si="0"/>
        <v>48</v>
      </c>
      <c r="BC15" s="313" t="s">
        <v>58</v>
      </c>
      <c r="BD15" s="326" t="s">
        <v>57</v>
      </c>
      <c r="BE15" s="54"/>
      <c r="BF15" s="54"/>
      <c r="BG15" s="12"/>
      <c r="BH15" s="12"/>
      <c r="BI15" s="12"/>
    </row>
    <row r="16" spans="1:88" s="4" customFormat="1">
      <c r="A16" s="260"/>
      <c r="B16" s="180" t="s">
        <v>144</v>
      </c>
      <c r="C16" s="104" t="s">
        <v>103</v>
      </c>
      <c r="D16" s="25">
        <v>1</v>
      </c>
      <c r="E16" s="25">
        <v>1</v>
      </c>
      <c r="F16" s="25">
        <v>1</v>
      </c>
      <c r="G16" s="25">
        <v>1</v>
      </c>
      <c r="H16" s="25">
        <v>1</v>
      </c>
      <c r="I16" s="25">
        <v>1</v>
      </c>
      <c r="J16" s="25">
        <v>1</v>
      </c>
      <c r="K16" s="25">
        <v>1</v>
      </c>
      <c r="L16" s="25">
        <v>1</v>
      </c>
      <c r="M16" s="25">
        <v>1</v>
      </c>
      <c r="N16" s="25">
        <v>1</v>
      </c>
      <c r="O16" s="42">
        <v>0</v>
      </c>
      <c r="P16" s="42">
        <v>0</v>
      </c>
      <c r="Q16" s="25">
        <v>1</v>
      </c>
      <c r="R16" s="25">
        <v>1</v>
      </c>
      <c r="S16" s="25">
        <v>1</v>
      </c>
      <c r="T16" s="25">
        <v>1</v>
      </c>
      <c r="U16" s="25">
        <v>1</v>
      </c>
      <c r="V16" s="25">
        <v>1</v>
      </c>
      <c r="W16" s="25">
        <v>1</v>
      </c>
      <c r="X16" s="25">
        <v>1</v>
      </c>
      <c r="Y16" s="25">
        <v>1</v>
      </c>
      <c r="Z16" s="25">
        <v>1</v>
      </c>
      <c r="AA16" s="25">
        <v>1</v>
      </c>
      <c r="AB16" s="25">
        <v>1</v>
      </c>
      <c r="AC16" s="25">
        <v>1</v>
      </c>
      <c r="AD16" s="25">
        <v>1</v>
      </c>
      <c r="AE16" s="25">
        <v>1</v>
      </c>
      <c r="AF16" s="25">
        <v>1</v>
      </c>
      <c r="AG16" s="25">
        <v>1</v>
      </c>
      <c r="AH16" s="25">
        <v>1</v>
      </c>
      <c r="AI16" s="25">
        <v>1</v>
      </c>
      <c r="AJ16" s="25">
        <v>1</v>
      </c>
      <c r="AK16" s="25">
        <v>1</v>
      </c>
      <c r="AL16" s="25">
        <v>1</v>
      </c>
      <c r="AM16" s="25">
        <v>1</v>
      </c>
      <c r="AN16" s="25">
        <v>1</v>
      </c>
      <c r="AO16" s="25">
        <v>1</v>
      </c>
      <c r="AP16" s="34">
        <v>1</v>
      </c>
      <c r="AQ16" s="34">
        <v>1</v>
      </c>
      <c r="AR16" s="34">
        <v>1</v>
      </c>
      <c r="AS16" s="34">
        <v>1</v>
      </c>
      <c r="AT16" s="34">
        <v>1</v>
      </c>
      <c r="AU16" s="34">
        <v>1</v>
      </c>
      <c r="AV16" s="34">
        <v>1</v>
      </c>
      <c r="AW16" s="34">
        <v>1</v>
      </c>
      <c r="AX16" s="34">
        <v>1</v>
      </c>
      <c r="AY16" s="34">
        <v>1</v>
      </c>
      <c r="AZ16" s="34">
        <v>1</v>
      </c>
      <c r="BA16" s="34">
        <v>1</v>
      </c>
      <c r="BB16" s="43">
        <f t="shared" si="0"/>
        <v>48</v>
      </c>
      <c r="BC16" s="311" t="s">
        <v>32</v>
      </c>
      <c r="BD16" s="326" t="s">
        <v>57</v>
      </c>
      <c r="BE16" s="145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</row>
    <row r="17" spans="1:89">
      <c r="A17" s="260"/>
      <c r="B17" s="180" t="s">
        <v>144</v>
      </c>
      <c r="C17" s="104" t="s">
        <v>103</v>
      </c>
      <c r="D17" s="253">
        <v>1</v>
      </c>
      <c r="E17" s="253">
        <v>1</v>
      </c>
      <c r="F17" s="253">
        <v>1</v>
      </c>
      <c r="G17" s="253">
        <v>1</v>
      </c>
      <c r="H17" s="253">
        <v>1</v>
      </c>
      <c r="I17" s="253">
        <v>1</v>
      </c>
      <c r="J17" s="253">
        <v>1</v>
      </c>
      <c r="K17" s="253">
        <v>1</v>
      </c>
      <c r="L17" s="253">
        <v>1</v>
      </c>
      <c r="M17" s="253">
        <v>1</v>
      </c>
      <c r="N17" s="253">
        <v>1</v>
      </c>
      <c r="O17" s="43">
        <v>0</v>
      </c>
      <c r="P17" s="43">
        <v>0</v>
      </c>
      <c r="Q17" s="253">
        <v>1</v>
      </c>
      <c r="R17" s="253">
        <v>1</v>
      </c>
      <c r="S17" s="253">
        <v>1</v>
      </c>
      <c r="T17" s="253">
        <v>1</v>
      </c>
      <c r="U17" s="253">
        <v>1</v>
      </c>
      <c r="V17" s="253">
        <v>1</v>
      </c>
      <c r="W17" s="253">
        <v>1</v>
      </c>
      <c r="X17" s="253">
        <v>1</v>
      </c>
      <c r="Y17" s="253">
        <v>1</v>
      </c>
      <c r="Z17" s="253">
        <v>1</v>
      </c>
      <c r="AA17" s="253">
        <v>1</v>
      </c>
      <c r="AB17" s="253">
        <v>1</v>
      </c>
      <c r="AC17" s="253">
        <v>1</v>
      </c>
      <c r="AD17" s="253">
        <v>1</v>
      </c>
      <c r="AE17" s="253">
        <v>1</v>
      </c>
      <c r="AF17" s="253">
        <v>1</v>
      </c>
      <c r="AG17" s="253">
        <v>1</v>
      </c>
      <c r="AH17" s="253">
        <v>1</v>
      </c>
      <c r="AI17" s="253">
        <v>1</v>
      </c>
      <c r="AJ17" s="253">
        <v>1</v>
      </c>
      <c r="AK17" s="253">
        <v>1</v>
      </c>
      <c r="AL17" s="253">
        <v>1</v>
      </c>
      <c r="AM17" s="253">
        <v>1</v>
      </c>
      <c r="AN17" s="253">
        <v>1</v>
      </c>
      <c r="AO17" s="253">
        <v>1</v>
      </c>
      <c r="AP17" s="253">
        <v>1</v>
      </c>
      <c r="AQ17" s="253">
        <v>1</v>
      </c>
      <c r="AR17" s="253">
        <v>1</v>
      </c>
      <c r="AS17" s="253">
        <v>1</v>
      </c>
      <c r="AT17" s="253">
        <v>1</v>
      </c>
      <c r="AU17" s="253">
        <v>1</v>
      </c>
      <c r="AV17" s="253">
        <v>1</v>
      </c>
      <c r="AW17" s="253">
        <v>1</v>
      </c>
      <c r="AX17" s="253">
        <v>1</v>
      </c>
      <c r="AY17" s="253">
        <v>1</v>
      </c>
      <c r="AZ17" s="253">
        <v>1</v>
      </c>
      <c r="BA17" s="253">
        <v>1</v>
      </c>
      <c r="BB17" s="70">
        <f>SUM(D17:BA17)</f>
        <v>48</v>
      </c>
      <c r="BC17" s="351" t="s">
        <v>32</v>
      </c>
      <c r="BD17" s="145"/>
      <c r="BE17" s="142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</row>
    <row r="18" spans="1:89">
      <c r="A18" s="152"/>
      <c r="B18" s="180" t="s">
        <v>144</v>
      </c>
      <c r="C18" s="165" t="s">
        <v>106</v>
      </c>
      <c r="D18" s="34">
        <v>1</v>
      </c>
      <c r="E18" s="34">
        <v>1</v>
      </c>
      <c r="F18" s="34">
        <v>1</v>
      </c>
      <c r="G18" s="34">
        <v>1</v>
      </c>
      <c r="H18" s="34">
        <v>1</v>
      </c>
      <c r="I18" s="34">
        <v>1</v>
      </c>
      <c r="J18" s="34">
        <v>1</v>
      </c>
      <c r="K18" s="34">
        <v>1</v>
      </c>
      <c r="L18" s="34">
        <v>1</v>
      </c>
      <c r="M18" s="34">
        <v>1</v>
      </c>
      <c r="N18" s="34">
        <v>1</v>
      </c>
      <c r="O18" s="42">
        <v>0</v>
      </c>
      <c r="P18" s="42">
        <v>0</v>
      </c>
      <c r="Q18" s="34">
        <v>1</v>
      </c>
      <c r="R18" s="34">
        <v>1</v>
      </c>
      <c r="S18" s="34">
        <v>1</v>
      </c>
      <c r="T18" s="34">
        <v>1</v>
      </c>
      <c r="U18" s="34">
        <v>1</v>
      </c>
      <c r="V18" s="34">
        <v>1</v>
      </c>
      <c r="W18" s="34">
        <v>1</v>
      </c>
      <c r="X18" s="34">
        <v>1</v>
      </c>
      <c r="Y18" s="34">
        <v>1</v>
      </c>
      <c r="Z18" s="34">
        <v>1</v>
      </c>
      <c r="AA18" s="34">
        <v>1</v>
      </c>
      <c r="AB18" s="34">
        <v>1</v>
      </c>
      <c r="AC18" s="34">
        <v>1</v>
      </c>
      <c r="AD18" s="34">
        <v>1</v>
      </c>
      <c r="AE18" s="34">
        <v>1</v>
      </c>
      <c r="AF18" s="34">
        <v>1</v>
      </c>
      <c r="AG18" s="34">
        <v>1</v>
      </c>
      <c r="AH18" s="34">
        <v>1</v>
      </c>
      <c r="AI18" s="34">
        <v>1</v>
      </c>
      <c r="AJ18" s="34">
        <v>1</v>
      </c>
      <c r="AK18" s="34">
        <v>1</v>
      </c>
      <c r="AL18" s="34">
        <v>1</v>
      </c>
      <c r="AM18" s="34">
        <v>1</v>
      </c>
      <c r="AN18" s="34">
        <v>1</v>
      </c>
      <c r="AO18" s="34">
        <v>1</v>
      </c>
      <c r="AP18" s="34">
        <v>1</v>
      </c>
      <c r="AQ18" s="34">
        <v>1</v>
      </c>
      <c r="AR18" s="34">
        <v>1</v>
      </c>
      <c r="AS18" s="34">
        <v>1</v>
      </c>
      <c r="AT18" s="34">
        <v>1</v>
      </c>
      <c r="AU18" s="34">
        <v>1</v>
      </c>
      <c r="AV18" s="34">
        <v>1</v>
      </c>
      <c r="AW18" s="34">
        <v>1</v>
      </c>
      <c r="AX18" s="34">
        <v>1</v>
      </c>
      <c r="AY18" s="34">
        <v>1</v>
      </c>
      <c r="AZ18" s="34">
        <v>1</v>
      </c>
      <c r="BA18" s="34">
        <v>1</v>
      </c>
      <c r="BB18" s="43">
        <f t="shared" si="0"/>
        <v>48</v>
      </c>
      <c r="BC18" s="311" t="s">
        <v>32</v>
      </c>
      <c r="BD18" s="326" t="s">
        <v>57</v>
      </c>
      <c r="BF18" s="11"/>
      <c r="BG18" s="11"/>
      <c r="BH18" s="11"/>
    </row>
    <row r="19" spans="1:89">
      <c r="A19" s="152"/>
      <c r="B19" s="180" t="s">
        <v>144</v>
      </c>
      <c r="C19" s="165" t="s">
        <v>102</v>
      </c>
      <c r="D19" s="34">
        <v>1</v>
      </c>
      <c r="E19" s="34">
        <v>1</v>
      </c>
      <c r="F19" s="34">
        <v>1</v>
      </c>
      <c r="G19" s="34">
        <v>1</v>
      </c>
      <c r="H19" s="34">
        <v>1</v>
      </c>
      <c r="I19" s="34">
        <v>1</v>
      </c>
      <c r="J19" s="34">
        <v>1</v>
      </c>
      <c r="K19" s="34">
        <v>1</v>
      </c>
      <c r="L19" s="34">
        <v>1</v>
      </c>
      <c r="M19" s="34">
        <v>1</v>
      </c>
      <c r="N19" s="34">
        <v>1</v>
      </c>
      <c r="O19" s="42">
        <v>0</v>
      </c>
      <c r="P19" s="42">
        <v>0</v>
      </c>
      <c r="Q19" s="34">
        <v>1</v>
      </c>
      <c r="R19" s="34">
        <v>1</v>
      </c>
      <c r="S19" s="34">
        <v>1</v>
      </c>
      <c r="T19" s="34">
        <v>1</v>
      </c>
      <c r="U19" s="34">
        <v>1</v>
      </c>
      <c r="V19" s="34">
        <v>1</v>
      </c>
      <c r="W19" s="34">
        <v>1</v>
      </c>
      <c r="X19" s="34">
        <v>1</v>
      </c>
      <c r="Y19" s="34">
        <v>1</v>
      </c>
      <c r="Z19" s="34">
        <v>1</v>
      </c>
      <c r="AA19" s="34">
        <v>1</v>
      </c>
      <c r="AB19" s="34">
        <v>1</v>
      </c>
      <c r="AC19" s="34">
        <v>1</v>
      </c>
      <c r="AD19" s="34">
        <v>1</v>
      </c>
      <c r="AE19" s="34">
        <v>1</v>
      </c>
      <c r="AF19" s="34">
        <v>1</v>
      </c>
      <c r="AG19" s="34">
        <v>1</v>
      </c>
      <c r="AH19" s="34">
        <v>1</v>
      </c>
      <c r="AI19" s="34">
        <v>1</v>
      </c>
      <c r="AJ19" s="34">
        <v>1</v>
      </c>
      <c r="AK19" s="34">
        <v>1</v>
      </c>
      <c r="AL19" s="34">
        <v>1</v>
      </c>
      <c r="AM19" s="34">
        <v>1</v>
      </c>
      <c r="AN19" s="34">
        <v>1</v>
      </c>
      <c r="AO19" s="34">
        <v>1</v>
      </c>
      <c r="AP19" s="34">
        <v>1</v>
      </c>
      <c r="AQ19" s="34">
        <v>1</v>
      </c>
      <c r="AR19" s="34">
        <v>1</v>
      </c>
      <c r="AS19" s="34">
        <v>1</v>
      </c>
      <c r="AT19" s="34">
        <v>1</v>
      </c>
      <c r="AU19" s="34">
        <v>1</v>
      </c>
      <c r="AV19" s="34">
        <v>1</v>
      </c>
      <c r="AW19" s="34">
        <v>1</v>
      </c>
      <c r="AX19" s="34">
        <v>1</v>
      </c>
      <c r="AY19" s="34">
        <v>1</v>
      </c>
      <c r="AZ19" s="34">
        <v>1</v>
      </c>
      <c r="BA19" s="34">
        <v>1</v>
      </c>
      <c r="BB19" s="43">
        <f t="shared" si="0"/>
        <v>48</v>
      </c>
      <c r="BC19" s="311" t="s">
        <v>32</v>
      </c>
      <c r="BD19" s="326" t="s">
        <v>57</v>
      </c>
      <c r="BF19" s="11"/>
      <c r="BG19" s="11"/>
      <c r="BH19" s="11"/>
    </row>
    <row r="20" spans="1:89">
      <c r="A20" s="152"/>
      <c r="B20" s="180" t="s">
        <v>144</v>
      </c>
      <c r="C20" s="163" t="s">
        <v>103</v>
      </c>
      <c r="D20" s="34">
        <v>1</v>
      </c>
      <c r="E20" s="34">
        <v>1</v>
      </c>
      <c r="F20" s="34">
        <v>1</v>
      </c>
      <c r="G20" s="34">
        <v>1</v>
      </c>
      <c r="H20" s="34">
        <v>1</v>
      </c>
      <c r="I20" s="34">
        <v>1</v>
      </c>
      <c r="J20" s="34">
        <v>1</v>
      </c>
      <c r="K20" s="34">
        <v>1</v>
      </c>
      <c r="L20" s="34">
        <v>1</v>
      </c>
      <c r="M20" s="34">
        <v>1</v>
      </c>
      <c r="N20" s="34">
        <v>1</v>
      </c>
      <c r="O20" s="42">
        <v>0</v>
      </c>
      <c r="P20" s="42">
        <v>0</v>
      </c>
      <c r="Q20" s="34">
        <v>1</v>
      </c>
      <c r="R20" s="34">
        <v>1</v>
      </c>
      <c r="S20" s="34">
        <v>1</v>
      </c>
      <c r="T20" s="34">
        <v>1</v>
      </c>
      <c r="U20" s="34">
        <v>1</v>
      </c>
      <c r="V20" s="34">
        <v>1</v>
      </c>
      <c r="W20" s="34">
        <v>1</v>
      </c>
      <c r="X20" s="34">
        <v>1</v>
      </c>
      <c r="Y20" s="34">
        <v>1</v>
      </c>
      <c r="Z20" s="34">
        <v>1</v>
      </c>
      <c r="AA20" s="34">
        <v>1</v>
      </c>
      <c r="AB20" s="34">
        <v>1</v>
      </c>
      <c r="AC20" s="34">
        <v>1</v>
      </c>
      <c r="AD20" s="34">
        <v>1</v>
      </c>
      <c r="AE20" s="34">
        <v>1</v>
      </c>
      <c r="AF20" s="34">
        <v>1</v>
      </c>
      <c r="AG20" s="34">
        <v>1</v>
      </c>
      <c r="AH20" s="34">
        <v>1</v>
      </c>
      <c r="AI20" s="34">
        <v>1</v>
      </c>
      <c r="AJ20" s="34">
        <v>1</v>
      </c>
      <c r="AK20" s="34">
        <v>1</v>
      </c>
      <c r="AL20" s="34">
        <v>1</v>
      </c>
      <c r="AM20" s="34">
        <v>1</v>
      </c>
      <c r="AN20" s="34">
        <v>1</v>
      </c>
      <c r="AO20" s="34">
        <v>1</v>
      </c>
      <c r="AP20" s="34">
        <v>1</v>
      </c>
      <c r="AQ20" s="34">
        <v>1</v>
      </c>
      <c r="AR20" s="34">
        <v>1</v>
      </c>
      <c r="AS20" s="34">
        <v>1</v>
      </c>
      <c r="AT20" s="34">
        <v>1</v>
      </c>
      <c r="AU20" s="34">
        <v>1</v>
      </c>
      <c r="AV20" s="34">
        <v>1</v>
      </c>
      <c r="AW20" s="34">
        <v>1</v>
      </c>
      <c r="AX20" s="34">
        <v>1</v>
      </c>
      <c r="AY20" s="34">
        <v>1</v>
      </c>
      <c r="AZ20" s="34">
        <v>1</v>
      </c>
      <c r="BA20" s="34">
        <v>1</v>
      </c>
      <c r="BB20" s="43">
        <f t="shared" si="0"/>
        <v>48</v>
      </c>
      <c r="BC20" s="311" t="s">
        <v>32</v>
      </c>
      <c r="BD20" s="326" t="s">
        <v>57</v>
      </c>
      <c r="BF20" s="11"/>
      <c r="BG20" s="11"/>
      <c r="BH20" s="11"/>
    </row>
    <row r="21" spans="1:89" s="4" customFormat="1">
      <c r="A21" s="152"/>
      <c r="B21" s="180" t="s">
        <v>144</v>
      </c>
      <c r="C21" s="165" t="s">
        <v>104</v>
      </c>
      <c r="D21" s="34">
        <v>1</v>
      </c>
      <c r="E21" s="34">
        <v>1</v>
      </c>
      <c r="F21" s="34">
        <v>1</v>
      </c>
      <c r="G21" s="34">
        <v>1</v>
      </c>
      <c r="H21" s="34">
        <v>1</v>
      </c>
      <c r="I21" s="34">
        <v>1</v>
      </c>
      <c r="J21" s="34">
        <v>1</v>
      </c>
      <c r="K21" s="34">
        <v>1</v>
      </c>
      <c r="L21" s="34">
        <v>1</v>
      </c>
      <c r="M21" s="34">
        <v>1</v>
      </c>
      <c r="N21" s="34">
        <v>1</v>
      </c>
      <c r="O21" s="42">
        <v>0</v>
      </c>
      <c r="P21" s="42">
        <v>0</v>
      </c>
      <c r="Q21" s="34">
        <v>1</v>
      </c>
      <c r="R21" s="34">
        <v>1</v>
      </c>
      <c r="S21" s="34">
        <v>1</v>
      </c>
      <c r="T21" s="34">
        <v>1</v>
      </c>
      <c r="U21" s="34">
        <v>1</v>
      </c>
      <c r="V21" s="34">
        <v>1</v>
      </c>
      <c r="W21" s="34">
        <v>1</v>
      </c>
      <c r="X21" s="34">
        <v>1</v>
      </c>
      <c r="Y21" s="34">
        <v>1</v>
      </c>
      <c r="Z21" s="34">
        <v>1</v>
      </c>
      <c r="AA21" s="34">
        <v>1</v>
      </c>
      <c r="AB21" s="34">
        <v>1</v>
      </c>
      <c r="AC21" s="34">
        <v>1</v>
      </c>
      <c r="AD21" s="34">
        <v>1</v>
      </c>
      <c r="AE21" s="34">
        <v>1</v>
      </c>
      <c r="AF21" s="34">
        <v>1</v>
      </c>
      <c r="AG21" s="34">
        <v>1</v>
      </c>
      <c r="AH21" s="34">
        <v>1</v>
      </c>
      <c r="AI21" s="34">
        <v>1</v>
      </c>
      <c r="AJ21" s="34">
        <v>1</v>
      </c>
      <c r="AK21" s="34">
        <v>1</v>
      </c>
      <c r="AL21" s="34">
        <v>1</v>
      </c>
      <c r="AM21" s="34">
        <v>1</v>
      </c>
      <c r="AN21" s="34">
        <v>1</v>
      </c>
      <c r="AO21" s="34">
        <v>1</v>
      </c>
      <c r="AP21" s="34">
        <v>1</v>
      </c>
      <c r="AQ21" s="34">
        <v>1</v>
      </c>
      <c r="AR21" s="34">
        <v>1</v>
      </c>
      <c r="AS21" s="34">
        <v>1</v>
      </c>
      <c r="AT21" s="34">
        <v>1</v>
      </c>
      <c r="AU21" s="34">
        <v>1</v>
      </c>
      <c r="AV21" s="34">
        <v>1</v>
      </c>
      <c r="AW21" s="34">
        <v>1</v>
      </c>
      <c r="AX21" s="34">
        <v>1</v>
      </c>
      <c r="AY21" s="34">
        <v>1</v>
      </c>
      <c r="AZ21" s="34">
        <v>1</v>
      </c>
      <c r="BA21" s="34">
        <v>1</v>
      </c>
      <c r="BB21" s="43">
        <f t="shared" si="0"/>
        <v>48</v>
      </c>
      <c r="BC21" s="311" t="s">
        <v>32</v>
      </c>
      <c r="BD21" s="326" t="s">
        <v>57</v>
      </c>
      <c r="BE21" s="54"/>
      <c r="BF21" s="12"/>
      <c r="BG21" s="12"/>
      <c r="BH21" s="12"/>
      <c r="BI21" s="54"/>
    </row>
    <row r="22" spans="1:89">
      <c r="A22" s="256"/>
      <c r="B22" s="180" t="s">
        <v>144</v>
      </c>
      <c r="C22" s="163" t="s">
        <v>102</v>
      </c>
      <c r="D22" s="34">
        <v>1</v>
      </c>
      <c r="E22" s="34">
        <v>1</v>
      </c>
      <c r="F22" s="34">
        <v>1</v>
      </c>
      <c r="G22" s="34">
        <v>1</v>
      </c>
      <c r="H22" s="34">
        <v>1</v>
      </c>
      <c r="I22" s="34">
        <v>1</v>
      </c>
      <c r="J22" s="34">
        <v>1</v>
      </c>
      <c r="K22" s="34">
        <v>1</v>
      </c>
      <c r="L22" s="34">
        <v>1</v>
      </c>
      <c r="M22" s="34">
        <v>1</v>
      </c>
      <c r="N22" s="34">
        <v>1</v>
      </c>
      <c r="O22" s="42">
        <v>0</v>
      </c>
      <c r="P22" s="42">
        <v>0</v>
      </c>
      <c r="Q22" s="34">
        <v>1</v>
      </c>
      <c r="R22" s="34">
        <v>1</v>
      </c>
      <c r="S22" s="34">
        <v>1</v>
      </c>
      <c r="T22" s="34">
        <v>1</v>
      </c>
      <c r="U22" s="34">
        <v>1</v>
      </c>
      <c r="V22" s="34">
        <v>1</v>
      </c>
      <c r="W22" s="34">
        <v>1</v>
      </c>
      <c r="X22" s="34">
        <v>1</v>
      </c>
      <c r="Y22" s="34">
        <v>1</v>
      </c>
      <c r="Z22" s="34">
        <v>1</v>
      </c>
      <c r="AA22" s="34">
        <v>1</v>
      </c>
      <c r="AB22" s="34">
        <v>1</v>
      </c>
      <c r="AC22" s="34">
        <v>1</v>
      </c>
      <c r="AD22" s="34">
        <v>1</v>
      </c>
      <c r="AE22" s="34">
        <v>1</v>
      </c>
      <c r="AF22" s="34">
        <v>1</v>
      </c>
      <c r="AG22" s="34">
        <v>1</v>
      </c>
      <c r="AH22" s="34">
        <v>1</v>
      </c>
      <c r="AI22" s="34">
        <v>1</v>
      </c>
      <c r="AJ22" s="34">
        <v>1</v>
      </c>
      <c r="AK22" s="34">
        <v>1</v>
      </c>
      <c r="AL22" s="34">
        <v>1</v>
      </c>
      <c r="AM22" s="34">
        <v>1</v>
      </c>
      <c r="AN22" s="34">
        <v>1</v>
      </c>
      <c r="AO22" s="34">
        <v>1</v>
      </c>
      <c r="AP22" s="34">
        <v>1</v>
      </c>
      <c r="AQ22" s="34">
        <v>1</v>
      </c>
      <c r="AR22" s="34">
        <v>1</v>
      </c>
      <c r="AS22" s="34">
        <v>1</v>
      </c>
      <c r="AT22" s="34">
        <v>1</v>
      </c>
      <c r="AU22" s="34">
        <v>1</v>
      </c>
      <c r="AV22" s="34">
        <v>1</v>
      </c>
      <c r="AW22" s="34">
        <v>1</v>
      </c>
      <c r="AX22" s="34">
        <v>1</v>
      </c>
      <c r="AY22" s="34">
        <v>1</v>
      </c>
      <c r="AZ22" s="34">
        <v>1</v>
      </c>
      <c r="BA22" s="34">
        <v>1</v>
      </c>
      <c r="BB22" s="43">
        <f>SUM(D22:BA22)</f>
        <v>48</v>
      </c>
      <c r="BC22" s="311" t="s">
        <v>32</v>
      </c>
      <c r="BD22" s="326" t="s">
        <v>57</v>
      </c>
      <c r="BF22" s="11"/>
      <c r="BG22" s="11"/>
      <c r="BH22" s="11"/>
    </row>
    <row r="23" spans="1:89" s="4" customFormat="1" ht="15.75" thickBot="1">
      <c r="A23" s="152"/>
      <c r="B23" s="180" t="s">
        <v>144</v>
      </c>
      <c r="C23" s="165" t="s">
        <v>105</v>
      </c>
      <c r="D23" s="34">
        <v>1</v>
      </c>
      <c r="E23" s="34"/>
      <c r="F23" s="34">
        <v>1</v>
      </c>
      <c r="G23" s="34"/>
      <c r="H23" s="34">
        <v>1</v>
      </c>
      <c r="I23" s="34"/>
      <c r="J23" s="34">
        <v>1</v>
      </c>
      <c r="K23" s="34"/>
      <c r="L23" s="34">
        <v>1</v>
      </c>
      <c r="M23" s="34"/>
      <c r="N23" s="34">
        <v>1</v>
      </c>
      <c r="O23" s="42">
        <v>0</v>
      </c>
      <c r="P23" s="42">
        <v>0</v>
      </c>
      <c r="Q23" s="34"/>
      <c r="R23" s="34">
        <v>1</v>
      </c>
      <c r="S23" s="34"/>
      <c r="T23" s="34">
        <v>1</v>
      </c>
      <c r="U23" s="34"/>
      <c r="V23" s="34">
        <v>1</v>
      </c>
      <c r="W23" s="34"/>
      <c r="X23" s="34">
        <v>1</v>
      </c>
      <c r="Y23" s="34"/>
      <c r="Z23" s="34">
        <v>1</v>
      </c>
      <c r="AA23" s="34"/>
      <c r="AB23" s="34">
        <v>1</v>
      </c>
      <c r="AC23" s="34"/>
      <c r="AD23" s="34">
        <v>1</v>
      </c>
      <c r="AE23" s="34"/>
      <c r="AF23" s="34">
        <v>1</v>
      </c>
      <c r="AG23" s="34"/>
      <c r="AH23" s="34">
        <v>1</v>
      </c>
      <c r="AI23" s="34"/>
      <c r="AJ23" s="34">
        <v>1</v>
      </c>
      <c r="AK23" s="34"/>
      <c r="AL23" s="34">
        <v>1</v>
      </c>
      <c r="AM23" s="34"/>
      <c r="AN23" s="34">
        <v>1</v>
      </c>
      <c r="AO23" s="34"/>
      <c r="AP23" s="34">
        <v>1</v>
      </c>
      <c r="AQ23" s="34"/>
      <c r="AR23" s="34">
        <v>1</v>
      </c>
      <c r="AS23" s="34"/>
      <c r="AT23" s="34">
        <v>1</v>
      </c>
      <c r="AU23" s="34"/>
      <c r="AV23" s="34">
        <v>1</v>
      </c>
      <c r="AW23" s="34"/>
      <c r="AX23" s="34">
        <v>1</v>
      </c>
      <c r="AY23" s="34"/>
      <c r="AZ23" s="34">
        <v>1</v>
      </c>
      <c r="BA23" s="34"/>
      <c r="BB23" s="43">
        <f t="shared" si="0"/>
        <v>24</v>
      </c>
      <c r="BC23" s="311" t="s">
        <v>32</v>
      </c>
      <c r="BD23" s="138" t="s">
        <v>80</v>
      </c>
      <c r="BE23" s="54"/>
      <c r="BF23" s="11"/>
      <c r="BG23" s="11"/>
      <c r="BH23" s="11"/>
      <c r="BI23" s="54"/>
    </row>
    <row r="24" spans="1:89" s="4" customFormat="1" ht="15.75" thickBot="1">
      <c r="A24" s="260"/>
      <c r="B24" s="180" t="s">
        <v>144</v>
      </c>
      <c r="C24" s="165" t="s">
        <v>105</v>
      </c>
      <c r="D24" s="360">
        <v>1</v>
      </c>
      <c r="E24" s="360">
        <v>1</v>
      </c>
      <c r="F24" s="360">
        <v>1</v>
      </c>
      <c r="G24" s="360">
        <v>1</v>
      </c>
      <c r="H24" s="360">
        <v>1</v>
      </c>
      <c r="I24" s="360">
        <v>1</v>
      </c>
      <c r="J24" s="360">
        <v>1</v>
      </c>
      <c r="K24" s="360">
        <v>1</v>
      </c>
      <c r="L24" s="360">
        <v>1</v>
      </c>
      <c r="M24" s="360">
        <v>1</v>
      </c>
      <c r="N24" s="360">
        <v>1</v>
      </c>
      <c r="O24" s="361">
        <v>0</v>
      </c>
      <c r="P24" s="361">
        <v>0</v>
      </c>
      <c r="Q24" s="360">
        <v>1</v>
      </c>
      <c r="R24" s="360">
        <v>1</v>
      </c>
      <c r="S24" s="360">
        <v>1</v>
      </c>
      <c r="T24" s="360">
        <v>1</v>
      </c>
      <c r="U24" s="360">
        <v>1</v>
      </c>
      <c r="V24" s="360">
        <v>1</v>
      </c>
      <c r="W24" s="360">
        <v>1</v>
      </c>
      <c r="X24" s="360">
        <v>1</v>
      </c>
      <c r="Y24" s="360">
        <v>1</v>
      </c>
      <c r="Z24" s="360">
        <v>1</v>
      </c>
      <c r="AA24" s="360">
        <v>1</v>
      </c>
      <c r="AB24" s="360">
        <v>1</v>
      </c>
      <c r="AC24" s="62">
        <v>1</v>
      </c>
      <c r="AD24" s="62">
        <v>1</v>
      </c>
      <c r="AE24" s="62">
        <v>1</v>
      </c>
      <c r="AF24" s="62">
        <v>1</v>
      </c>
      <c r="AG24" s="62">
        <v>1</v>
      </c>
      <c r="AH24" s="62">
        <v>1</v>
      </c>
      <c r="AI24" s="62">
        <v>1</v>
      </c>
      <c r="AJ24" s="62">
        <v>1</v>
      </c>
      <c r="AK24" s="62">
        <v>1</v>
      </c>
      <c r="AL24" s="62">
        <v>1</v>
      </c>
      <c r="AM24" s="62">
        <v>1</v>
      </c>
      <c r="AN24" s="62">
        <v>1</v>
      </c>
      <c r="AO24" s="62">
        <v>1</v>
      </c>
      <c r="AP24" s="62">
        <v>1</v>
      </c>
      <c r="AQ24" s="62">
        <v>1</v>
      </c>
      <c r="AR24" s="62">
        <v>1</v>
      </c>
      <c r="AS24" s="62">
        <v>1</v>
      </c>
      <c r="AT24" s="62">
        <v>1</v>
      </c>
      <c r="AU24" s="62">
        <v>1</v>
      </c>
      <c r="AV24" s="62">
        <v>1</v>
      </c>
      <c r="AW24" s="62">
        <v>1</v>
      </c>
      <c r="AX24" s="62">
        <v>1</v>
      </c>
      <c r="AY24" s="62">
        <v>1</v>
      </c>
      <c r="AZ24" s="62">
        <v>1</v>
      </c>
      <c r="BA24" s="62">
        <v>1</v>
      </c>
      <c r="BB24" s="43">
        <f>SUM(D24:BA24)</f>
        <v>48</v>
      </c>
      <c r="BC24" s="379"/>
      <c r="BD24" s="326" t="s">
        <v>57</v>
      </c>
      <c r="BE24" s="54"/>
      <c r="BF24" s="54"/>
      <c r="BG24" s="11"/>
      <c r="BH24" s="11"/>
      <c r="BI24" s="11"/>
    </row>
    <row r="25" spans="1:89" s="4" customFormat="1" ht="15.75" thickBot="1">
      <c r="A25" s="260"/>
      <c r="B25" s="180" t="s">
        <v>144</v>
      </c>
      <c r="C25" s="165" t="s">
        <v>103</v>
      </c>
      <c r="D25" s="62">
        <v>1</v>
      </c>
      <c r="E25" s="62">
        <v>1</v>
      </c>
      <c r="F25" s="62">
        <v>1</v>
      </c>
      <c r="G25" s="62">
        <v>1</v>
      </c>
      <c r="H25" s="62">
        <v>1</v>
      </c>
      <c r="I25" s="62">
        <v>1</v>
      </c>
      <c r="J25" s="62">
        <v>1</v>
      </c>
      <c r="K25" s="62">
        <v>1</v>
      </c>
      <c r="L25" s="62">
        <v>1</v>
      </c>
      <c r="M25" s="62">
        <v>1</v>
      </c>
      <c r="N25" s="62">
        <v>1</v>
      </c>
      <c r="O25" s="42">
        <v>0</v>
      </c>
      <c r="P25" s="42">
        <v>0</v>
      </c>
      <c r="Q25" s="62">
        <v>1</v>
      </c>
      <c r="R25" s="62">
        <v>1</v>
      </c>
      <c r="S25" s="62">
        <v>1</v>
      </c>
      <c r="T25" s="62">
        <v>1</v>
      </c>
      <c r="U25" s="62">
        <v>1</v>
      </c>
      <c r="V25" s="62">
        <v>1</v>
      </c>
      <c r="W25" s="62">
        <v>1</v>
      </c>
      <c r="X25" s="62">
        <v>1</v>
      </c>
      <c r="Y25" s="62">
        <v>1</v>
      </c>
      <c r="Z25" s="62">
        <v>1</v>
      </c>
      <c r="AA25" s="62">
        <v>1</v>
      </c>
      <c r="AB25" s="62">
        <v>1</v>
      </c>
      <c r="AC25" s="62">
        <v>1</v>
      </c>
      <c r="AD25" s="62">
        <v>1</v>
      </c>
      <c r="AE25" s="62">
        <v>1</v>
      </c>
      <c r="AF25" s="62">
        <v>1</v>
      </c>
      <c r="AG25" s="62">
        <v>1</v>
      </c>
      <c r="AH25" s="62">
        <v>1</v>
      </c>
      <c r="AI25" s="62">
        <v>1</v>
      </c>
      <c r="AJ25" s="62">
        <v>1</v>
      </c>
      <c r="AK25" s="62">
        <v>1</v>
      </c>
      <c r="AL25" s="62">
        <v>1</v>
      </c>
      <c r="AM25" s="62">
        <v>1</v>
      </c>
      <c r="AN25" s="62">
        <v>1</v>
      </c>
      <c r="AO25" s="62">
        <v>1</v>
      </c>
      <c r="AP25" s="62">
        <v>1</v>
      </c>
      <c r="AQ25" s="62">
        <v>1</v>
      </c>
      <c r="AR25" s="62">
        <v>1</v>
      </c>
      <c r="AS25" s="62">
        <v>1</v>
      </c>
      <c r="AT25" s="62">
        <v>1</v>
      </c>
      <c r="AU25" s="62">
        <v>1</v>
      </c>
      <c r="AV25" s="62">
        <v>1</v>
      </c>
      <c r="AW25" s="62">
        <v>1</v>
      </c>
      <c r="AX25" s="62">
        <v>1</v>
      </c>
      <c r="AY25" s="62">
        <v>1</v>
      </c>
      <c r="AZ25" s="62">
        <v>1</v>
      </c>
      <c r="BA25" s="62">
        <v>1</v>
      </c>
      <c r="BB25" s="43">
        <f t="shared" si="0"/>
        <v>48</v>
      </c>
      <c r="BC25" s="312"/>
      <c r="BD25" s="54" t="s">
        <v>57</v>
      </c>
      <c r="BE25" s="54"/>
      <c r="BF25" s="12"/>
      <c r="BG25" s="12"/>
      <c r="BH25" s="12"/>
      <c r="BI25" s="54"/>
    </row>
    <row r="26" spans="1:89" s="4" customFormat="1">
      <c r="A26" s="260"/>
      <c r="B26" s="180" t="s">
        <v>144</v>
      </c>
      <c r="C26" s="165" t="s">
        <v>105</v>
      </c>
      <c r="D26" s="62">
        <v>1</v>
      </c>
      <c r="E26" s="62">
        <v>1</v>
      </c>
      <c r="F26" s="62">
        <v>1</v>
      </c>
      <c r="G26" s="62">
        <v>1</v>
      </c>
      <c r="H26" s="62">
        <v>1</v>
      </c>
      <c r="I26" s="62">
        <v>1</v>
      </c>
      <c r="J26" s="62">
        <v>1</v>
      </c>
      <c r="K26" s="62">
        <v>1</v>
      </c>
      <c r="L26" s="62">
        <v>1</v>
      </c>
      <c r="M26" s="62">
        <v>1</v>
      </c>
      <c r="N26" s="62">
        <v>1</v>
      </c>
      <c r="O26" s="42">
        <v>0</v>
      </c>
      <c r="P26" s="42">
        <v>0</v>
      </c>
      <c r="Q26" s="62">
        <v>1</v>
      </c>
      <c r="R26" s="62">
        <v>1</v>
      </c>
      <c r="S26" s="62">
        <v>1</v>
      </c>
      <c r="T26" s="62">
        <v>1</v>
      </c>
      <c r="U26" s="62">
        <v>1</v>
      </c>
      <c r="V26" s="62">
        <v>1</v>
      </c>
      <c r="W26" s="62">
        <v>1</v>
      </c>
      <c r="X26" s="62">
        <v>1</v>
      </c>
      <c r="Y26" s="62">
        <v>1</v>
      </c>
      <c r="Z26" s="62">
        <v>1</v>
      </c>
      <c r="AA26" s="62">
        <v>1</v>
      </c>
      <c r="AB26" s="62">
        <v>1</v>
      </c>
      <c r="AC26" s="62">
        <v>1</v>
      </c>
      <c r="AD26" s="62">
        <v>1</v>
      </c>
      <c r="AE26" s="62">
        <v>1</v>
      </c>
      <c r="AF26" s="62">
        <v>1</v>
      </c>
      <c r="AG26" s="62">
        <v>1</v>
      </c>
      <c r="AH26" s="62">
        <v>1</v>
      </c>
      <c r="AI26" s="62">
        <v>1</v>
      </c>
      <c r="AJ26" s="62">
        <v>1</v>
      </c>
      <c r="AK26" s="62">
        <v>1</v>
      </c>
      <c r="AL26" s="62">
        <v>1</v>
      </c>
      <c r="AM26" s="62">
        <v>1</v>
      </c>
      <c r="AN26" s="62">
        <v>1</v>
      </c>
      <c r="AO26" s="62">
        <v>1</v>
      </c>
      <c r="AP26" s="62">
        <v>1</v>
      </c>
      <c r="AQ26" s="62">
        <v>1</v>
      </c>
      <c r="AR26" s="62">
        <v>1</v>
      </c>
      <c r="AS26" s="62">
        <v>1</v>
      </c>
      <c r="AT26" s="62">
        <v>1</v>
      </c>
      <c r="AU26" s="62">
        <v>1</v>
      </c>
      <c r="AV26" s="62">
        <v>1</v>
      </c>
      <c r="AW26" s="62">
        <v>1</v>
      </c>
      <c r="AX26" s="62">
        <v>1</v>
      </c>
      <c r="AY26" s="62">
        <v>1</v>
      </c>
      <c r="AZ26" s="62">
        <v>1</v>
      </c>
      <c r="BA26" s="62">
        <v>1</v>
      </c>
      <c r="BB26" s="43">
        <f t="shared" si="0"/>
        <v>48</v>
      </c>
      <c r="BC26" s="312"/>
      <c r="BD26" s="326" t="s">
        <v>57</v>
      </c>
      <c r="BE26" s="54"/>
      <c r="BF26" s="12"/>
      <c r="BG26" s="12"/>
      <c r="BH26" s="12"/>
      <c r="BI26" s="54"/>
    </row>
    <row r="27" spans="1:89" s="4" customFormat="1">
      <c r="A27" s="260"/>
      <c r="B27" s="180" t="s">
        <v>144</v>
      </c>
      <c r="C27" s="165" t="s">
        <v>105</v>
      </c>
      <c r="D27" s="25">
        <v>1</v>
      </c>
      <c r="E27" s="25">
        <v>1</v>
      </c>
      <c r="F27" s="25">
        <v>1</v>
      </c>
      <c r="G27" s="25">
        <v>1</v>
      </c>
      <c r="H27" s="25">
        <v>1</v>
      </c>
      <c r="I27" s="25">
        <v>1</v>
      </c>
      <c r="J27" s="25">
        <v>1</v>
      </c>
      <c r="K27" s="25">
        <v>1</v>
      </c>
      <c r="L27" s="25">
        <v>1</v>
      </c>
      <c r="M27" s="25">
        <v>1</v>
      </c>
      <c r="N27" s="25">
        <v>1</v>
      </c>
      <c r="O27" s="42">
        <v>0</v>
      </c>
      <c r="P27" s="42">
        <v>0</v>
      </c>
      <c r="Q27" s="25">
        <v>1</v>
      </c>
      <c r="R27" s="25">
        <v>1</v>
      </c>
      <c r="S27" s="25">
        <v>1</v>
      </c>
      <c r="T27" s="25">
        <v>1</v>
      </c>
      <c r="U27" s="25">
        <v>1</v>
      </c>
      <c r="V27" s="25">
        <v>1</v>
      </c>
      <c r="W27" s="25">
        <v>1</v>
      </c>
      <c r="X27" s="25">
        <v>1</v>
      </c>
      <c r="Y27" s="25">
        <v>1</v>
      </c>
      <c r="Z27" s="25">
        <v>1</v>
      </c>
      <c r="AA27" s="25">
        <v>1</v>
      </c>
      <c r="AB27" s="25">
        <v>1</v>
      </c>
      <c r="AC27" s="25">
        <v>1</v>
      </c>
      <c r="AD27" s="25">
        <v>1</v>
      </c>
      <c r="AE27" s="25">
        <v>1</v>
      </c>
      <c r="AF27" s="25">
        <v>1</v>
      </c>
      <c r="AG27" s="25">
        <v>1</v>
      </c>
      <c r="AH27" s="25">
        <v>1</v>
      </c>
      <c r="AI27" s="25">
        <v>1</v>
      </c>
      <c r="AJ27" s="25">
        <v>1</v>
      </c>
      <c r="AK27" s="25">
        <v>1</v>
      </c>
      <c r="AL27" s="25">
        <v>1</v>
      </c>
      <c r="AM27" s="25">
        <v>1</v>
      </c>
      <c r="AN27" s="25">
        <v>1</v>
      </c>
      <c r="AO27" s="25">
        <v>1</v>
      </c>
      <c r="AP27" s="25">
        <v>1</v>
      </c>
      <c r="AQ27" s="25">
        <v>1</v>
      </c>
      <c r="AR27" s="25">
        <v>1</v>
      </c>
      <c r="AS27" s="25">
        <v>1</v>
      </c>
      <c r="AT27" s="25">
        <v>1</v>
      </c>
      <c r="AU27" s="25">
        <v>1</v>
      </c>
      <c r="AV27" s="25">
        <v>1</v>
      </c>
      <c r="AW27" s="25">
        <v>1</v>
      </c>
      <c r="AX27" s="25">
        <v>1</v>
      </c>
      <c r="AY27" s="25">
        <v>1</v>
      </c>
      <c r="AZ27" s="25">
        <v>1</v>
      </c>
      <c r="BA27" s="25">
        <v>1</v>
      </c>
      <c r="BB27" s="43">
        <f t="shared" si="0"/>
        <v>48</v>
      </c>
      <c r="BC27" s="311" t="s">
        <v>32</v>
      </c>
      <c r="BD27" s="326" t="s">
        <v>57</v>
      </c>
      <c r="BE27" s="54"/>
      <c r="BF27" s="12"/>
      <c r="BG27" s="12"/>
      <c r="BH27" s="12"/>
      <c r="BI27" s="54"/>
    </row>
    <row r="28" spans="1:89">
      <c r="A28" s="260"/>
      <c r="B28" s="180" t="s">
        <v>144</v>
      </c>
      <c r="C28" s="165" t="s">
        <v>102</v>
      </c>
      <c r="D28" s="25">
        <v>1</v>
      </c>
      <c r="E28" s="25">
        <v>1</v>
      </c>
      <c r="F28" s="25">
        <v>1</v>
      </c>
      <c r="G28" s="25">
        <v>1</v>
      </c>
      <c r="H28" s="25">
        <v>1</v>
      </c>
      <c r="I28" s="25">
        <v>1</v>
      </c>
      <c r="J28" s="25">
        <v>1</v>
      </c>
      <c r="K28" s="25">
        <v>1</v>
      </c>
      <c r="L28" s="25">
        <v>1</v>
      </c>
      <c r="M28" s="25">
        <v>1</v>
      </c>
      <c r="N28" s="25">
        <v>1</v>
      </c>
      <c r="O28" s="42">
        <v>0</v>
      </c>
      <c r="P28" s="42">
        <v>0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>
        <v>1</v>
      </c>
      <c r="AE28" s="25">
        <v>1</v>
      </c>
      <c r="AF28" s="25">
        <v>1</v>
      </c>
      <c r="AG28" s="25">
        <v>1</v>
      </c>
      <c r="AH28" s="25">
        <v>1</v>
      </c>
      <c r="AI28" s="25">
        <v>1</v>
      </c>
      <c r="AJ28" s="25">
        <v>1</v>
      </c>
      <c r="AK28" s="25">
        <v>1</v>
      </c>
      <c r="AL28" s="25">
        <v>1</v>
      </c>
      <c r="AM28" s="25">
        <v>1</v>
      </c>
      <c r="AN28" s="25">
        <v>1</v>
      </c>
      <c r="AO28" s="25">
        <v>1</v>
      </c>
      <c r="AP28" s="25">
        <v>1</v>
      </c>
      <c r="AQ28" s="25">
        <v>1</v>
      </c>
      <c r="AR28" s="25">
        <v>1</v>
      </c>
      <c r="AS28" s="25">
        <v>1</v>
      </c>
      <c r="AT28" s="25">
        <v>1</v>
      </c>
      <c r="AU28" s="25">
        <v>1</v>
      </c>
      <c r="AV28" s="25">
        <v>1</v>
      </c>
      <c r="AW28" s="25">
        <v>1</v>
      </c>
      <c r="AX28" s="25">
        <v>1</v>
      </c>
      <c r="AY28" s="25">
        <v>1</v>
      </c>
      <c r="AZ28" s="25">
        <v>1</v>
      </c>
      <c r="BA28" s="25">
        <v>1</v>
      </c>
      <c r="BB28" s="43">
        <f t="shared" si="0"/>
        <v>48</v>
      </c>
      <c r="BC28" s="311" t="s">
        <v>169</v>
      </c>
      <c r="BD28" s="326" t="s">
        <v>57</v>
      </c>
      <c r="BF28" s="11"/>
      <c r="BG28" s="11"/>
      <c r="BH28" s="11"/>
    </row>
    <row r="29" spans="1:89" s="4" customFormat="1">
      <c r="A29" s="263"/>
      <c r="B29" s="180" t="s">
        <v>144</v>
      </c>
      <c r="C29" s="165" t="s">
        <v>102</v>
      </c>
      <c r="D29" s="25">
        <v>1</v>
      </c>
      <c r="E29" s="25">
        <v>1</v>
      </c>
      <c r="F29" s="25">
        <v>1</v>
      </c>
      <c r="G29" s="25">
        <v>1</v>
      </c>
      <c r="H29" s="25">
        <v>1</v>
      </c>
      <c r="I29" s="25">
        <v>1</v>
      </c>
      <c r="J29" s="25">
        <v>1</v>
      </c>
      <c r="K29" s="25">
        <v>1</v>
      </c>
      <c r="L29" s="25">
        <v>1</v>
      </c>
      <c r="M29" s="25">
        <v>1</v>
      </c>
      <c r="N29" s="25">
        <v>1</v>
      </c>
      <c r="O29" s="42">
        <v>0</v>
      </c>
      <c r="P29" s="42">
        <v>0</v>
      </c>
      <c r="Q29" s="25">
        <v>1</v>
      </c>
      <c r="R29" s="25">
        <v>1</v>
      </c>
      <c r="S29" s="25">
        <v>1</v>
      </c>
      <c r="T29" s="25">
        <v>1</v>
      </c>
      <c r="U29" s="25">
        <v>1</v>
      </c>
      <c r="V29" s="25">
        <v>1</v>
      </c>
      <c r="W29" s="25">
        <v>1</v>
      </c>
      <c r="X29" s="25">
        <v>1</v>
      </c>
      <c r="Y29" s="25">
        <v>1</v>
      </c>
      <c r="Z29" s="25">
        <v>1</v>
      </c>
      <c r="AA29" s="25">
        <v>1</v>
      </c>
      <c r="AB29" s="25">
        <v>1</v>
      </c>
      <c r="AC29" s="25">
        <v>1</v>
      </c>
      <c r="AD29" s="25">
        <v>1</v>
      </c>
      <c r="AE29" s="25">
        <v>1</v>
      </c>
      <c r="AF29" s="25">
        <v>1</v>
      </c>
      <c r="AG29" s="25">
        <v>1</v>
      </c>
      <c r="AH29" s="25">
        <v>1</v>
      </c>
      <c r="AI29" s="25">
        <v>1</v>
      </c>
      <c r="AJ29" s="25">
        <v>1</v>
      </c>
      <c r="AK29" s="25">
        <v>1</v>
      </c>
      <c r="AL29" s="25">
        <v>1</v>
      </c>
      <c r="AM29" s="25">
        <v>1</v>
      </c>
      <c r="AN29" s="25">
        <v>1</v>
      </c>
      <c r="AO29" s="25">
        <v>1</v>
      </c>
      <c r="AP29" s="25">
        <v>1</v>
      </c>
      <c r="AQ29" s="25">
        <v>1</v>
      </c>
      <c r="AR29" s="25">
        <v>1</v>
      </c>
      <c r="AS29" s="25">
        <v>1</v>
      </c>
      <c r="AT29" s="25">
        <v>1</v>
      </c>
      <c r="AU29" s="25">
        <v>1</v>
      </c>
      <c r="AV29" s="25">
        <v>1</v>
      </c>
      <c r="AW29" s="25">
        <v>1</v>
      </c>
      <c r="AX29" s="25">
        <v>1</v>
      </c>
      <c r="AY29" s="25">
        <v>1</v>
      </c>
      <c r="AZ29" s="25">
        <v>1</v>
      </c>
      <c r="BA29" s="25">
        <v>1</v>
      </c>
      <c r="BB29" s="43">
        <f t="shared" si="0"/>
        <v>48</v>
      </c>
      <c r="BC29" s="313" t="s">
        <v>58</v>
      </c>
      <c r="BD29" s="326" t="s">
        <v>57</v>
      </c>
      <c r="BE29" s="54"/>
      <c r="BF29" s="12"/>
      <c r="BG29" s="12"/>
      <c r="BH29" s="12"/>
      <c r="BI29" s="54"/>
    </row>
    <row r="30" spans="1:89">
      <c r="A30" s="152"/>
      <c r="B30" s="180" t="s">
        <v>144</v>
      </c>
      <c r="C30" s="165" t="s">
        <v>102</v>
      </c>
      <c r="D30" s="74">
        <v>1</v>
      </c>
      <c r="E30" s="74">
        <v>1</v>
      </c>
      <c r="F30" s="74">
        <v>1</v>
      </c>
      <c r="G30" s="74">
        <v>1</v>
      </c>
      <c r="H30" s="74">
        <v>1</v>
      </c>
      <c r="I30" s="74">
        <v>1</v>
      </c>
      <c r="J30" s="74">
        <v>1</v>
      </c>
      <c r="K30" s="74">
        <v>1</v>
      </c>
      <c r="L30" s="74">
        <v>1</v>
      </c>
      <c r="M30" s="74">
        <v>1</v>
      </c>
      <c r="N30" s="74">
        <v>1</v>
      </c>
      <c r="O30" s="42">
        <v>0</v>
      </c>
      <c r="P30" s="42">
        <v>0</v>
      </c>
      <c r="Q30" s="74">
        <v>1</v>
      </c>
      <c r="R30" s="74">
        <v>1</v>
      </c>
      <c r="S30" s="74">
        <v>1</v>
      </c>
      <c r="T30" s="74">
        <v>1</v>
      </c>
      <c r="U30" s="74">
        <v>1</v>
      </c>
      <c r="V30" s="74">
        <v>1</v>
      </c>
      <c r="W30" s="74">
        <v>1</v>
      </c>
      <c r="X30" s="74">
        <v>1</v>
      </c>
      <c r="Y30" s="74">
        <v>1</v>
      </c>
      <c r="Z30" s="74">
        <v>1</v>
      </c>
      <c r="AA30" s="74">
        <v>1</v>
      </c>
      <c r="AB30" s="74">
        <v>1</v>
      </c>
      <c r="AC30" s="74">
        <v>1</v>
      </c>
      <c r="AD30" s="74">
        <v>1</v>
      </c>
      <c r="AE30" s="74">
        <v>1</v>
      </c>
      <c r="AF30" s="74">
        <v>1</v>
      </c>
      <c r="AG30" s="74">
        <v>1</v>
      </c>
      <c r="AH30" s="74">
        <v>1</v>
      </c>
      <c r="AI30" s="74">
        <v>1</v>
      </c>
      <c r="AJ30" s="74">
        <v>1</v>
      </c>
      <c r="AK30" s="74">
        <v>1</v>
      </c>
      <c r="AL30" s="74">
        <v>1</v>
      </c>
      <c r="AM30" s="74">
        <v>1</v>
      </c>
      <c r="AN30" s="74">
        <v>1</v>
      </c>
      <c r="AO30" s="74">
        <v>1</v>
      </c>
      <c r="AP30" s="74">
        <v>1</v>
      </c>
      <c r="AQ30" s="74">
        <v>1</v>
      </c>
      <c r="AR30" s="74">
        <v>1</v>
      </c>
      <c r="AS30" s="74">
        <v>1</v>
      </c>
      <c r="AT30" s="74">
        <v>1</v>
      </c>
      <c r="AU30" s="74">
        <v>1</v>
      </c>
      <c r="AV30" s="74">
        <v>1</v>
      </c>
      <c r="AW30" s="74">
        <v>1</v>
      </c>
      <c r="AX30" s="74">
        <v>1</v>
      </c>
      <c r="AY30" s="74">
        <v>1</v>
      </c>
      <c r="AZ30" s="74">
        <v>1</v>
      </c>
      <c r="BA30" s="74">
        <v>1</v>
      </c>
      <c r="BB30" s="70">
        <f>SUM(D30:BA30)</f>
        <v>48</v>
      </c>
      <c r="BC30" s="311" t="s">
        <v>169</v>
      </c>
      <c r="BD30" s="139" t="s">
        <v>57</v>
      </c>
      <c r="BG30" s="11"/>
      <c r="BH30" s="11"/>
      <c r="BI30" s="11"/>
    </row>
    <row r="31" spans="1:89" s="4" customFormat="1" ht="15.75" thickBot="1">
      <c r="A31" s="260"/>
      <c r="B31" s="180" t="s">
        <v>144</v>
      </c>
      <c r="C31" s="165" t="s">
        <v>105</v>
      </c>
      <c r="D31" s="25"/>
      <c r="E31" s="25">
        <v>1</v>
      </c>
      <c r="F31" s="25"/>
      <c r="G31" s="25">
        <v>1</v>
      </c>
      <c r="H31" s="25"/>
      <c r="I31" s="25">
        <v>1</v>
      </c>
      <c r="J31" s="25"/>
      <c r="K31" s="25">
        <v>1</v>
      </c>
      <c r="L31" s="25"/>
      <c r="M31" s="25">
        <v>1</v>
      </c>
      <c r="N31" s="25"/>
      <c r="O31" s="42">
        <v>0</v>
      </c>
      <c r="P31" s="42">
        <v>0</v>
      </c>
      <c r="Q31" s="25">
        <v>1</v>
      </c>
      <c r="R31" s="25"/>
      <c r="S31" s="25">
        <v>1</v>
      </c>
      <c r="T31" s="25"/>
      <c r="U31" s="25">
        <v>1</v>
      </c>
      <c r="V31" s="25"/>
      <c r="W31" s="25">
        <v>1</v>
      </c>
      <c r="X31" s="25"/>
      <c r="Y31" s="25">
        <v>1</v>
      </c>
      <c r="Z31" s="25"/>
      <c r="AA31" s="25">
        <v>1</v>
      </c>
      <c r="AB31" s="25"/>
      <c r="AC31" s="25">
        <v>1</v>
      </c>
      <c r="AD31" s="25"/>
      <c r="AE31" s="25">
        <v>1</v>
      </c>
      <c r="AF31" s="25"/>
      <c r="AG31" s="25">
        <v>1</v>
      </c>
      <c r="AH31" s="25"/>
      <c r="AI31" s="25">
        <v>1</v>
      </c>
      <c r="AJ31" s="25"/>
      <c r="AK31" s="25">
        <v>1</v>
      </c>
      <c r="AL31" s="25"/>
      <c r="AM31" s="25">
        <v>1</v>
      </c>
      <c r="AN31" s="25"/>
      <c r="AO31" s="25">
        <v>1</v>
      </c>
      <c r="AP31" s="25"/>
      <c r="AQ31" s="25">
        <v>1</v>
      </c>
      <c r="AR31" s="25"/>
      <c r="AS31" s="25">
        <v>1</v>
      </c>
      <c r="AT31" s="25"/>
      <c r="AU31" s="25">
        <v>1</v>
      </c>
      <c r="AV31" s="25"/>
      <c r="AW31" s="25">
        <v>1</v>
      </c>
      <c r="AX31" s="25"/>
      <c r="AY31" s="25">
        <v>1</v>
      </c>
      <c r="AZ31" s="25"/>
      <c r="BA31" s="25">
        <v>1</v>
      </c>
      <c r="BB31" s="43">
        <f t="shared" si="0"/>
        <v>24</v>
      </c>
      <c r="BC31" s="311" t="s">
        <v>32</v>
      </c>
      <c r="BD31" s="326" t="s">
        <v>57</v>
      </c>
      <c r="BE31" s="54"/>
      <c r="BF31" s="11"/>
      <c r="BG31" s="11"/>
      <c r="BH31" s="11"/>
      <c r="BI31" s="54"/>
    </row>
    <row r="32" spans="1:89" s="4" customFormat="1" ht="15.75" thickBot="1">
      <c r="A32" s="263"/>
      <c r="B32" s="180" t="s">
        <v>144</v>
      </c>
      <c r="C32" s="166" t="s">
        <v>105</v>
      </c>
      <c r="D32" s="36">
        <v>1</v>
      </c>
      <c r="E32" s="62">
        <v>1</v>
      </c>
      <c r="F32" s="62">
        <v>1</v>
      </c>
      <c r="G32" s="62">
        <v>1</v>
      </c>
      <c r="H32" s="62">
        <v>1</v>
      </c>
      <c r="I32" s="62">
        <v>1</v>
      </c>
      <c r="J32" s="62">
        <v>1</v>
      </c>
      <c r="K32" s="62">
        <v>1</v>
      </c>
      <c r="L32" s="62">
        <v>1</v>
      </c>
      <c r="M32" s="62">
        <v>1</v>
      </c>
      <c r="N32" s="62">
        <v>1</v>
      </c>
      <c r="O32" s="42">
        <v>0</v>
      </c>
      <c r="P32" s="42">
        <v>0</v>
      </c>
      <c r="Q32" s="62">
        <v>1</v>
      </c>
      <c r="R32" s="62">
        <v>1</v>
      </c>
      <c r="S32" s="62">
        <v>1</v>
      </c>
      <c r="T32" s="62">
        <v>1</v>
      </c>
      <c r="U32" s="62">
        <v>1</v>
      </c>
      <c r="V32" s="62">
        <v>1</v>
      </c>
      <c r="W32" s="62">
        <v>1</v>
      </c>
      <c r="X32" s="62">
        <v>1</v>
      </c>
      <c r="Y32" s="62">
        <v>1</v>
      </c>
      <c r="Z32" s="62">
        <v>1</v>
      </c>
      <c r="AA32" s="62">
        <v>1</v>
      </c>
      <c r="AB32" s="62">
        <v>1</v>
      </c>
      <c r="AC32" s="62">
        <v>1</v>
      </c>
      <c r="AD32" s="62">
        <v>1</v>
      </c>
      <c r="AE32" s="62">
        <v>1</v>
      </c>
      <c r="AF32" s="62">
        <v>1</v>
      </c>
      <c r="AG32" s="62">
        <v>1</v>
      </c>
      <c r="AH32" s="62">
        <v>1</v>
      </c>
      <c r="AI32" s="62">
        <v>1</v>
      </c>
      <c r="AJ32" s="62">
        <v>1</v>
      </c>
      <c r="AK32" s="62">
        <v>1</v>
      </c>
      <c r="AL32" s="62">
        <v>1</v>
      </c>
      <c r="AM32" s="62">
        <v>1</v>
      </c>
      <c r="AN32" s="62">
        <v>1</v>
      </c>
      <c r="AO32" s="62">
        <v>1</v>
      </c>
      <c r="AP32" s="62">
        <v>1</v>
      </c>
      <c r="AQ32" s="62">
        <v>1</v>
      </c>
      <c r="AR32" s="62">
        <v>1</v>
      </c>
      <c r="AS32" s="62">
        <v>1</v>
      </c>
      <c r="AT32" s="62">
        <v>1</v>
      </c>
      <c r="AU32" s="62">
        <v>1</v>
      </c>
      <c r="AV32" s="62">
        <v>1</v>
      </c>
      <c r="AW32" s="62">
        <v>1</v>
      </c>
      <c r="AX32" s="62">
        <v>1</v>
      </c>
      <c r="AY32" s="62">
        <v>1</v>
      </c>
      <c r="AZ32" s="62">
        <v>1</v>
      </c>
      <c r="BA32" s="62">
        <v>1</v>
      </c>
      <c r="BB32" s="43">
        <f t="shared" si="0"/>
        <v>48</v>
      </c>
      <c r="BC32" s="312"/>
      <c r="BD32" s="326" t="s">
        <v>57</v>
      </c>
      <c r="BE32" s="54"/>
      <c r="BF32" s="11"/>
      <c r="BG32" s="11"/>
      <c r="BH32" s="11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</row>
    <row r="33" spans="1:89" s="4" customFormat="1">
      <c r="A33" s="263"/>
      <c r="B33" s="180" t="s">
        <v>144</v>
      </c>
      <c r="C33" s="166" t="s">
        <v>102</v>
      </c>
      <c r="D33" s="68"/>
      <c r="E33" s="68">
        <v>1</v>
      </c>
      <c r="F33" s="68"/>
      <c r="G33" s="68">
        <v>1</v>
      </c>
      <c r="H33" s="68"/>
      <c r="I33" s="68">
        <v>1</v>
      </c>
      <c r="J33" s="68"/>
      <c r="K33" s="68">
        <v>1</v>
      </c>
      <c r="L33" s="68"/>
      <c r="M33" s="68">
        <v>1</v>
      </c>
      <c r="N33" s="68"/>
      <c r="O33" s="42">
        <v>0</v>
      </c>
      <c r="P33" s="42">
        <v>0</v>
      </c>
      <c r="Q33" s="68">
        <v>1</v>
      </c>
      <c r="R33" s="68"/>
      <c r="S33" s="68">
        <v>1</v>
      </c>
      <c r="T33" s="68"/>
      <c r="U33" s="68">
        <v>1</v>
      </c>
      <c r="V33" s="68"/>
      <c r="W33" s="68">
        <v>1</v>
      </c>
      <c r="X33" s="68"/>
      <c r="Y33" s="68">
        <v>1</v>
      </c>
      <c r="Z33" s="68"/>
      <c r="AA33" s="68">
        <v>1</v>
      </c>
      <c r="AB33" s="68"/>
      <c r="AC33" s="68">
        <v>1</v>
      </c>
      <c r="AD33" s="68"/>
      <c r="AE33" s="68">
        <v>1</v>
      </c>
      <c r="AF33" s="68"/>
      <c r="AG33" s="68">
        <v>1</v>
      </c>
      <c r="AH33" s="68"/>
      <c r="AI33" s="68">
        <v>1</v>
      </c>
      <c r="AJ33" s="68"/>
      <c r="AK33" s="68">
        <v>1</v>
      </c>
      <c r="AL33" s="68"/>
      <c r="AM33" s="68">
        <v>1</v>
      </c>
      <c r="AN33" s="68"/>
      <c r="AO33" s="68">
        <v>1</v>
      </c>
      <c r="AP33" s="68"/>
      <c r="AQ33" s="68">
        <v>1</v>
      </c>
      <c r="AR33" s="68"/>
      <c r="AS33" s="68">
        <v>1</v>
      </c>
      <c r="AT33" s="68"/>
      <c r="AU33" s="68">
        <v>1</v>
      </c>
      <c r="AV33" s="68"/>
      <c r="AW33" s="68">
        <v>1</v>
      </c>
      <c r="AX33" s="68"/>
      <c r="AY33" s="68">
        <v>1</v>
      </c>
      <c r="AZ33" s="68"/>
      <c r="BA33" s="68">
        <v>1</v>
      </c>
      <c r="BB33" s="43">
        <f t="shared" si="0"/>
        <v>24</v>
      </c>
      <c r="BC33" s="312"/>
      <c r="BD33" s="326" t="s">
        <v>57</v>
      </c>
      <c r="BE33" s="54"/>
      <c r="BF33" s="11"/>
      <c r="BG33" s="11"/>
      <c r="BH33" s="11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</row>
    <row r="34" spans="1:89" s="4" customFormat="1">
      <c r="A34" s="260"/>
      <c r="B34" s="180" t="s">
        <v>144</v>
      </c>
      <c r="C34" s="166" t="s">
        <v>104</v>
      </c>
      <c r="D34" s="25">
        <v>1</v>
      </c>
      <c r="E34" s="25">
        <v>1</v>
      </c>
      <c r="F34" s="25">
        <v>1</v>
      </c>
      <c r="G34" s="25">
        <v>1</v>
      </c>
      <c r="H34" s="25">
        <v>1</v>
      </c>
      <c r="I34" s="25">
        <v>1</v>
      </c>
      <c r="J34" s="25">
        <v>1</v>
      </c>
      <c r="K34" s="25">
        <v>1</v>
      </c>
      <c r="L34" s="25">
        <v>1</v>
      </c>
      <c r="M34" s="25">
        <v>1</v>
      </c>
      <c r="N34" s="25">
        <v>1</v>
      </c>
      <c r="O34" s="42">
        <v>0</v>
      </c>
      <c r="P34" s="42">
        <v>0</v>
      </c>
      <c r="Q34" s="25">
        <v>1</v>
      </c>
      <c r="R34" s="25">
        <v>1</v>
      </c>
      <c r="S34" s="25">
        <v>1</v>
      </c>
      <c r="T34" s="25">
        <v>1</v>
      </c>
      <c r="U34" s="25">
        <v>1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25">
        <v>1</v>
      </c>
      <c r="AC34" s="25">
        <v>1</v>
      </c>
      <c r="AD34" s="25">
        <v>1</v>
      </c>
      <c r="AE34" s="25">
        <v>1</v>
      </c>
      <c r="AF34" s="25">
        <v>1</v>
      </c>
      <c r="AG34" s="25">
        <v>1</v>
      </c>
      <c r="AH34" s="25">
        <v>1</v>
      </c>
      <c r="AI34" s="25">
        <v>1</v>
      </c>
      <c r="AJ34" s="25">
        <v>1</v>
      </c>
      <c r="AK34" s="25">
        <v>1</v>
      </c>
      <c r="AL34" s="25">
        <v>1</v>
      </c>
      <c r="AM34" s="25">
        <v>1</v>
      </c>
      <c r="AN34" s="25">
        <v>1</v>
      </c>
      <c r="AO34" s="25">
        <v>1</v>
      </c>
      <c r="AP34" s="25">
        <v>1</v>
      </c>
      <c r="AQ34" s="25">
        <v>1</v>
      </c>
      <c r="AR34" s="25">
        <v>1</v>
      </c>
      <c r="AS34" s="25">
        <v>1</v>
      </c>
      <c r="AT34" s="25">
        <v>1</v>
      </c>
      <c r="AU34" s="25">
        <v>1</v>
      </c>
      <c r="AV34" s="25">
        <v>1</v>
      </c>
      <c r="AW34" s="25">
        <v>1</v>
      </c>
      <c r="AX34" s="25">
        <v>1</v>
      </c>
      <c r="AY34" s="25">
        <v>1</v>
      </c>
      <c r="AZ34" s="25">
        <v>1</v>
      </c>
      <c r="BA34" s="25">
        <v>1</v>
      </c>
      <c r="BB34" s="43">
        <f t="shared" si="0"/>
        <v>48</v>
      </c>
      <c r="BC34" s="311" t="s">
        <v>32</v>
      </c>
      <c r="BD34" s="326" t="s">
        <v>57</v>
      </c>
      <c r="BE34" s="54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</row>
    <row r="35" spans="1:89" s="4" customFormat="1">
      <c r="A35" s="260"/>
      <c r="B35" s="180" t="s">
        <v>144</v>
      </c>
      <c r="C35" s="163" t="s">
        <v>103</v>
      </c>
      <c r="D35" s="369">
        <v>1</v>
      </c>
      <c r="E35" s="369">
        <v>1</v>
      </c>
      <c r="F35" s="369">
        <v>1</v>
      </c>
      <c r="G35" s="369">
        <v>1</v>
      </c>
      <c r="H35" s="369">
        <v>1</v>
      </c>
      <c r="I35" s="369">
        <v>1</v>
      </c>
      <c r="J35" s="369">
        <v>1</v>
      </c>
      <c r="K35" s="369">
        <v>1</v>
      </c>
      <c r="L35" s="369">
        <v>1</v>
      </c>
      <c r="M35" s="369">
        <v>1</v>
      </c>
      <c r="N35" s="369">
        <v>1</v>
      </c>
      <c r="O35" s="369">
        <v>1</v>
      </c>
      <c r="P35" s="43">
        <v>0</v>
      </c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  <c r="AC35" s="38"/>
      <c r="AD35" s="38"/>
      <c r="AE35" s="38"/>
      <c r="AF35" s="38"/>
      <c r="AG35" s="38"/>
      <c r="AH35" s="38"/>
      <c r="AI35" s="38"/>
      <c r="AJ35" s="38"/>
      <c r="AK35" s="38"/>
      <c r="AL35" s="38"/>
      <c r="AM35" s="38"/>
      <c r="AN35" s="38"/>
      <c r="AO35" s="38"/>
      <c r="AP35" s="38"/>
      <c r="AQ35" s="38"/>
      <c r="AR35" s="38"/>
      <c r="AS35" s="38"/>
      <c r="AT35" s="38"/>
      <c r="AU35" s="38"/>
      <c r="AV35" s="38"/>
      <c r="AW35" s="38"/>
      <c r="AX35" s="38"/>
      <c r="AY35" s="38"/>
      <c r="AZ35" s="38"/>
      <c r="BA35" s="38"/>
      <c r="BB35" s="43">
        <f t="shared" si="0"/>
        <v>12</v>
      </c>
      <c r="BC35" s="358"/>
      <c r="BD35" s="326" t="s">
        <v>57</v>
      </c>
      <c r="BE35" s="54"/>
      <c r="BF35" s="12"/>
      <c r="BG35" s="12"/>
      <c r="BH35" s="12"/>
      <c r="BI35" s="54"/>
    </row>
    <row r="36" spans="1:89">
      <c r="A36" s="260"/>
      <c r="B36" s="180" t="s">
        <v>144</v>
      </c>
      <c r="C36" s="165" t="s">
        <v>105</v>
      </c>
      <c r="D36" s="25">
        <v>1</v>
      </c>
      <c r="E36" s="25">
        <v>1</v>
      </c>
      <c r="F36" s="25">
        <v>1</v>
      </c>
      <c r="G36" s="25">
        <v>1</v>
      </c>
      <c r="H36" s="25">
        <v>1</v>
      </c>
      <c r="I36" s="25">
        <v>1</v>
      </c>
      <c r="J36" s="25">
        <v>1</v>
      </c>
      <c r="K36" s="25">
        <v>1</v>
      </c>
      <c r="L36" s="25">
        <v>1</v>
      </c>
      <c r="M36" s="25">
        <v>1</v>
      </c>
      <c r="N36" s="25">
        <v>1</v>
      </c>
      <c r="O36" s="42">
        <v>0</v>
      </c>
      <c r="P36" s="42">
        <v>0</v>
      </c>
      <c r="Q36" s="25">
        <v>1</v>
      </c>
      <c r="R36" s="25">
        <v>1</v>
      </c>
      <c r="S36" s="25">
        <v>1</v>
      </c>
      <c r="T36" s="25">
        <v>1</v>
      </c>
      <c r="U36" s="25">
        <v>1</v>
      </c>
      <c r="V36" s="25">
        <v>1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25">
        <v>1</v>
      </c>
      <c r="AC36" s="25">
        <v>1</v>
      </c>
      <c r="AD36" s="25">
        <v>1</v>
      </c>
      <c r="AE36" s="25">
        <v>1</v>
      </c>
      <c r="AF36" s="25">
        <v>1</v>
      </c>
      <c r="AG36" s="25">
        <v>1</v>
      </c>
      <c r="AH36" s="25">
        <v>1</v>
      </c>
      <c r="AI36" s="25">
        <v>1</v>
      </c>
      <c r="AJ36" s="25">
        <v>1</v>
      </c>
      <c r="AK36" s="25">
        <v>1</v>
      </c>
      <c r="AL36" s="25">
        <v>1</v>
      </c>
      <c r="AM36" s="25">
        <v>1</v>
      </c>
      <c r="AN36" s="25">
        <v>1</v>
      </c>
      <c r="AO36" s="25">
        <v>1</v>
      </c>
      <c r="AP36" s="25">
        <v>1</v>
      </c>
      <c r="AQ36" s="25">
        <v>1</v>
      </c>
      <c r="AR36" s="25">
        <v>1</v>
      </c>
      <c r="AS36" s="25">
        <v>1</v>
      </c>
      <c r="AT36" s="25">
        <v>1</v>
      </c>
      <c r="AU36" s="25">
        <v>1</v>
      </c>
      <c r="AV36" s="25">
        <v>1</v>
      </c>
      <c r="AW36" s="25">
        <v>1</v>
      </c>
      <c r="AX36" s="25">
        <v>1</v>
      </c>
      <c r="AY36" s="25">
        <v>1</v>
      </c>
      <c r="AZ36" s="25">
        <v>1</v>
      </c>
      <c r="BA36" s="25">
        <v>1</v>
      </c>
      <c r="BB36" s="43">
        <f t="shared" si="0"/>
        <v>48</v>
      </c>
      <c r="BC36" s="311" t="s">
        <v>32</v>
      </c>
      <c r="BD36" s="326" t="s">
        <v>57</v>
      </c>
      <c r="BF36" s="11"/>
      <c r="BG36" s="11"/>
      <c r="BH36" s="11"/>
    </row>
    <row r="37" spans="1:89" s="4" customFormat="1">
      <c r="A37" s="263"/>
      <c r="B37" s="180" t="s">
        <v>144</v>
      </c>
      <c r="C37" s="104" t="s">
        <v>105</v>
      </c>
      <c r="D37" s="369">
        <v>1</v>
      </c>
      <c r="E37" s="369">
        <v>1</v>
      </c>
      <c r="F37" s="369">
        <v>1</v>
      </c>
      <c r="G37" s="369">
        <v>1</v>
      </c>
      <c r="H37" s="369">
        <v>1</v>
      </c>
      <c r="I37" s="369">
        <v>1</v>
      </c>
      <c r="J37" s="369">
        <v>1</v>
      </c>
      <c r="K37" s="369">
        <v>1</v>
      </c>
      <c r="L37" s="369">
        <v>1</v>
      </c>
      <c r="M37" s="369">
        <v>1</v>
      </c>
      <c r="N37" s="369">
        <v>1</v>
      </c>
      <c r="O37" s="361">
        <v>0</v>
      </c>
      <c r="P37" s="42">
        <v>0</v>
      </c>
      <c r="Q37" s="68">
        <v>1</v>
      </c>
      <c r="R37" s="68">
        <v>1</v>
      </c>
      <c r="S37" s="68">
        <v>1</v>
      </c>
      <c r="T37" s="68">
        <v>1</v>
      </c>
      <c r="U37" s="68">
        <v>1</v>
      </c>
      <c r="V37" s="68">
        <v>1</v>
      </c>
      <c r="W37" s="68">
        <v>1</v>
      </c>
      <c r="X37" s="68">
        <v>1</v>
      </c>
      <c r="Y37" s="68">
        <v>1</v>
      </c>
      <c r="Z37" s="68">
        <v>1</v>
      </c>
      <c r="AA37" s="68">
        <v>1</v>
      </c>
      <c r="AB37" s="68">
        <v>1</v>
      </c>
      <c r="AC37" s="68">
        <v>1</v>
      </c>
      <c r="AD37" s="68">
        <v>1</v>
      </c>
      <c r="AE37" s="68">
        <v>1</v>
      </c>
      <c r="AF37" s="68">
        <v>1</v>
      </c>
      <c r="AG37" s="68">
        <v>1</v>
      </c>
      <c r="AH37" s="68">
        <v>1</v>
      </c>
      <c r="AI37" s="68">
        <v>1</v>
      </c>
      <c r="AJ37" s="68">
        <v>1</v>
      </c>
      <c r="AK37" s="68">
        <v>1</v>
      </c>
      <c r="AL37" s="68">
        <v>1</v>
      </c>
      <c r="AM37" s="68">
        <v>1</v>
      </c>
      <c r="AN37" s="68">
        <v>1</v>
      </c>
      <c r="AO37" s="68">
        <v>1</v>
      </c>
      <c r="AP37" s="68">
        <v>1</v>
      </c>
      <c r="AQ37" s="68">
        <v>1</v>
      </c>
      <c r="AR37" s="68">
        <v>1</v>
      </c>
      <c r="AS37" s="68">
        <v>1</v>
      </c>
      <c r="AT37" s="68">
        <v>1</v>
      </c>
      <c r="AU37" s="68">
        <v>1</v>
      </c>
      <c r="AV37" s="68">
        <v>1</v>
      </c>
      <c r="AW37" s="68">
        <v>1</v>
      </c>
      <c r="AX37" s="68">
        <v>1</v>
      </c>
      <c r="AY37" s="68">
        <v>1</v>
      </c>
      <c r="AZ37" s="68">
        <v>1</v>
      </c>
      <c r="BA37" s="68">
        <v>1</v>
      </c>
      <c r="BB37" s="70">
        <f>SUM(D37:BA37)</f>
        <v>48</v>
      </c>
      <c r="BC37" s="358"/>
      <c r="BD37" s="54" t="s">
        <v>57</v>
      </c>
      <c r="BE37" s="54"/>
      <c r="BF37" s="54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</row>
    <row r="38" spans="1:89">
      <c r="A38" s="263"/>
      <c r="B38" s="180" t="s">
        <v>144</v>
      </c>
      <c r="C38" s="166" t="s">
        <v>102</v>
      </c>
      <c r="D38" s="68">
        <v>1</v>
      </c>
      <c r="E38" s="68">
        <v>1</v>
      </c>
      <c r="F38" s="68">
        <v>1</v>
      </c>
      <c r="G38" s="68">
        <v>1</v>
      </c>
      <c r="H38" s="68">
        <v>1</v>
      </c>
      <c r="I38" s="68">
        <v>1</v>
      </c>
      <c r="J38" s="68">
        <v>1</v>
      </c>
      <c r="K38" s="68">
        <v>1</v>
      </c>
      <c r="L38" s="68">
        <v>1</v>
      </c>
      <c r="M38" s="68">
        <v>1</v>
      </c>
      <c r="N38" s="68">
        <v>1</v>
      </c>
      <c r="O38" s="42">
        <v>0</v>
      </c>
      <c r="P38" s="42">
        <v>0</v>
      </c>
      <c r="Q38" s="68">
        <v>1</v>
      </c>
      <c r="R38" s="68">
        <v>1</v>
      </c>
      <c r="S38" s="68">
        <v>1</v>
      </c>
      <c r="T38" s="68">
        <v>1</v>
      </c>
      <c r="U38" s="68">
        <v>1</v>
      </c>
      <c r="V38" s="68">
        <v>1</v>
      </c>
      <c r="W38" s="68">
        <v>1</v>
      </c>
      <c r="X38" s="68">
        <v>1</v>
      </c>
      <c r="Y38" s="68">
        <v>1</v>
      </c>
      <c r="Z38" s="68">
        <v>1</v>
      </c>
      <c r="AA38" s="68">
        <v>1</v>
      </c>
      <c r="AB38" s="68">
        <v>1</v>
      </c>
      <c r="AC38" s="68">
        <v>1</v>
      </c>
      <c r="AD38" s="68">
        <v>1</v>
      </c>
      <c r="AE38" s="68">
        <v>1</v>
      </c>
      <c r="AF38" s="68">
        <v>1</v>
      </c>
      <c r="AG38" s="68">
        <v>1</v>
      </c>
      <c r="AH38" s="68">
        <v>1</v>
      </c>
      <c r="AI38" s="68">
        <v>1</v>
      </c>
      <c r="AJ38" s="68">
        <v>1</v>
      </c>
      <c r="AK38" s="68">
        <v>1</v>
      </c>
      <c r="AL38" s="68">
        <v>1</v>
      </c>
      <c r="AM38" s="68">
        <v>1</v>
      </c>
      <c r="AN38" s="68">
        <v>1</v>
      </c>
      <c r="AO38" s="68">
        <v>1</v>
      </c>
      <c r="AP38" s="68">
        <v>1</v>
      </c>
      <c r="AQ38" s="68">
        <v>1</v>
      </c>
      <c r="AR38" s="68">
        <v>1</v>
      </c>
      <c r="AS38" s="68">
        <v>1</v>
      </c>
      <c r="AT38" s="68">
        <v>1</v>
      </c>
      <c r="AU38" s="68">
        <v>1</v>
      </c>
      <c r="AV38" s="68">
        <v>1</v>
      </c>
      <c r="AW38" s="68">
        <v>1</v>
      </c>
      <c r="AX38" s="68">
        <v>1</v>
      </c>
      <c r="AY38" s="68">
        <v>1</v>
      </c>
      <c r="AZ38" s="68">
        <v>1</v>
      </c>
      <c r="BA38" s="68">
        <v>1</v>
      </c>
      <c r="BB38" s="43">
        <f t="shared" si="0"/>
        <v>48</v>
      </c>
      <c r="BC38" s="314"/>
      <c r="BD38" s="326" t="s">
        <v>57</v>
      </c>
      <c r="BF38" s="11" t="s">
        <v>81</v>
      </c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</row>
    <row r="39" spans="1:89" s="4" customFormat="1">
      <c r="A39" s="260"/>
      <c r="B39" s="180" t="s">
        <v>144</v>
      </c>
      <c r="C39" s="165" t="s">
        <v>104</v>
      </c>
      <c r="D39" s="68">
        <v>1</v>
      </c>
      <c r="E39" s="38"/>
      <c r="F39" s="38"/>
      <c r="G39" s="38"/>
      <c r="H39" s="38"/>
      <c r="I39" s="38"/>
      <c r="J39" s="38"/>
      <c r="K39" s="38"/>
      <c r="L39" s="38"/>
      <c r="M39" s="38"/>
      <c r="N39" s="38"/>
      <c r="O39" s="42">
        <v>0</v>
      </c>
      <c r="P39" s="42">
        <v>0</v>
      </c>
      <c r="Q39" s="38"/>
      <c r="R39" s="38"/>
      <c r="S39" s="38"/>
      <c r="T39" s="38"/>
      <c r="U39" s="38"/>
      <c r="V39" s="38"/>
      <c r="W39" s="38"/>
      <c r="X39" s="38"/>
      <c r="Y39" s="38"/>
      <c r="Z39" s="38"/>
      <c r="AA39" s="38"/>
      <c r="AB39" s="38"/>
      <c r="AC39" s="38"/>
      <c r="AD39" s="38"/>
      <c r="AE39" s="38"/>
      <c r="AF39" s="38"/>
      <c r="AG39" s="38"/>
      <c r="AH39" s="38"/>
      <c r="AI39" s="38"/>
      <c r="AJ39" s="38"/>
      <c r="AK39" s="38"/>
      <c r="AL39" s="38"/>
      <c r="AM39" s="38"/>
      <c r="AN39" s="38"/>
      <c r="AO39" s="38"/>
      <c r="AP39" s="38"/>
      <c r="AQ39" s="38"/>
      <c r="AR39" s="38"/>
      <c r="AS39" s="38"/>
      <c r="AT39" s="38"/>
      <c r="AU39" s="38"/>
      <c r="AV39" s="38"/>
      <c r="AW39" s="38"/>
      <c r="AX39" s="38"/>
      <c r="AY39" s="38"/>
      <c r="AZ39" s="38"/>
      <c r="BA39" s="38"/>
      <c r="BB39" s="43">
        <f t="shared" si="0"/>
        <v>1</v>
      </c>
      <c r="BC39" s="324"/>
      <c r="BD39" s="138" t="s">
        <v>34</v>
      </c>
      <c r="BE39" s="54"/>
      <c r="BF39" s="11"/>
      <c r="BG39" s="11"/>
      <c r="BH39" s="11"/>
      <c r="BI39" s="54"/>
    </row>
    <row r="40" spans="1:89" s="4" customFormat="1">
      <c r="A40" s="260"/>
      <c r="B40" s="180" t="s">
        <v>144</v>
      </c>
      <c r="C40" s="165" t="s">
        <v>105</v>
      </c>
      <c r="D40" s="25">
        <v>1</v>
      </c>
      <c r="E40" s="25">
        <v>1</v>
      </c>
      <c r="F40" s="25">
        <v>1</v>
      </c>
      <c r="G40" s="25">
        <v>1</v>
      </c>
      <c r="H40" s="25">
        <v>1</v>
      </c>
      <c r="I40" s="25">
        <v>1</v>
      </c>
      <c r="J40" s="25">
        <v>1</v>
      </c>
      <c r="K40" s="25">
        <v>1</v>
      </c>
      <c r="L40" s="25">
        <v>1</v>
      </c>
      <c r="M40" s="25">
        <v>1</v>
      </c>
      <c r="N40" s="25">
        <v>1</v>
      </c>
      <c r="O40" s="42">
        <v>0</v>
      </c>
      <c r="P40" s="42">
        <v>0</v>
      </c>
      <c r="Q40" s="25">
        <v>1</v>
      </c>
      <c r="R40" s="25">
        <v>1</v>
      </c>
      <c r="S40" s="25">
        <v>1</v>
      </c>
      <c r="T40" s="25">
        <v>1</v>
      </c>
      <c r="U40" s="25">
        <v>1</v>
      </c>
      <c r="V40" s="25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25">
        <v>1</v>
      </c>
      <c r="AC40" s="25">
        <v>1</v>
      </c>
      <c r="AD40" s="25">
        <v>1</v>
      </c>
      <c r="AE40" s="25">
        <v>1</v>
      </c>
      <c r="AF40" s="25">
        <v>1</v>
      </c>
      <c r="AG40" s="25">
        <v>1</v>
      </c>
      <c r="AH40" s="25">
        <v>1</v>
      </c>
      <c r="AI40" s="25">
        <v>1</v>
      </c>
      <c r="AJ40" s="25">
        <v>1</v>
      </c>
      <c r="AK40" s="25">
        <v>1</v>
      </c>
      <c r="AL40" s="25">
        <v>1</v>
      </c>
      <c r="AM40" s="25">
        <v>1</v>
      </c>
      <c r="AN40" s="25">
        <v>1</v>
      </c>
      <c r="AO40" s="25">
        <v>1</v>
      </c>
      <c r="AP40" s="25">
        <v>1</v>
      </c>
      <c r="AQ40" s="25">
        <v>1</v>
      </c>
      <c r="AR40" s="25">
        <v>1</v>
      </c>
      <c r="AS40" s="25">
        <v>1</v>
      </c>
      <c r="AT40" s="25">
        <v>1</v>
      </c>
      <c r="AU40" s="25">
        <v>1</v>
      </c>
      <c r="AV40" s="25">
        <v>1</v>
      </c>
      <c r="AW40" s="25">
        <v>1</v>
      </c>
      <c r="AX40" s="25">
        <v>1</v>
      </c>
      <c r="AY40" s="25">
        <v>1</v>
      </c>
      <c r="AZ40" s="25">
        <v>1</v>
      </c>
      <c r="BA40" s="25">
        <v>1</v>
      </c>
      <c r="BB40" s="43">
        <f t="shared" si="0"/>
        <v>48</v>
      </c>
      <c r="BC40" s="311" t="s">
        <v>32</v>
      </c>
      <c r="BD40" s="326" t="s">
        <v>57</v>
      </c>
      <c r="BE40" s="54"/>
      <c r="BF40" s="11"/>
      <c r="BG40" s="11"/>
      <c r="BH40" s="11"/>
      <c r="BI40" s="54"/>
    </row>
    <row r="41" spans="1:89" s="4" customFormat="1">
      <c r="A41" s="260"/>
      <c r="B41" s="180" t="s">
        <v>144</v>
      </c>
      <c r="C41" s="165" t="s">
        <v>105</v>
      </c>
      <c r="D41" s="68">
        <v>1</v>
      </c>
      <c r="E41" s="68"/>
      <c r="F41" s="68">
        <v>1</v>
      </c>
      <c r="G41" s="68"/>
      <c r="H41" s="68">
        <v>1</v>
      </c>
      <c r="I41" s="68"/>
      <c r="J41" s="68">
        <v>1</v>
      </c>
      <c r="K41" s="68"/>
      <c r="L41" s="68">
        <v>1</v>
      </c>
      <c r="M41" s="68"/>
      <c r="N41" s="68">
        <v>1</v>
      </c>
      <c r="O41" s="42">
        <v>0</v>
      </c>
      <c r="P41" s="42">
        <v>0</v>
      </c>
      <c r="Q41" s="68"/>
      <c r="R41" s="68">
        <v>1</v>
      </c>
      <c r="S41" s="68"/>
      <c r="T41" s="68">
        <v>1</v>
      </c>
      <c r="U41" s="68"/>
      <c r="V41" s="68">
        <v>1</v>
      </c>
      <c r="W41" s="68"/>
      <c r="X41" s="68">
        <v>1</v>
      </c>
      <c r="Y41" s="68"/>
      <c r="Z41" s="68">
        <v>1</v>
      </c>
      <c r="AA41" s="68"/>
      <c r="AB41" s="68">
        <v>1</v>
      </c>
      <c r="AC41" s="68"/>
      <c r="AD41" s="68">
        <v>1</v>
      </c>
      <c r="AE41" s="68"/>
      <c r="AF41" s="68">
        <v>1</v>
      </c>
      <c r="AG41" s="68"/>
      <c r="AH41" s="68">
        <v>1</v>
      </c>
      <c r="AI41" s="68"/>
      <c r="AJ41" s="68">
        <v>1</v>
      </c>
      <c r="AK41" s="68"/>
      <c r="AL41" s="68">
        <v>1</v>
      </c>
      <c r="AM41" s="68"/>
      <c r="AN41" s="68">
        <v>1</v>
      </c>
      <c r="AO41" s="68"/>
      <c r="AP41" s="68">
        <v>1</v>
      </c>
      <c r="AQ41" s="68"/>
      <c r="AR41" s="68">
        <v>1</v>
      </c>
      <c r="AS41" s="68"/>
      <c r="AT41" s="68">
        <v>1</v>
      </c>
      <c r="AU41" s="68"/>
      <c r="AV41" s="68">
        <v>1</v>
      </c>
      <c r="AW41" s="68"/>
      <c r="AX41" s="68">
        <v>1</v>
      </c>
      <c r="AY41" s="68"/>
      <c r="AZ41" s="68">
        <v>1</v>
      </c>
      <c r="BA41" s="68"/>
      <c r="BB41" s="43">
        <f t="shared" si="0"/>
        <v>24</v>
      </c>
      <c r="BC41" s="314"/>
      <c r="BD41" s="54" t="s">
        <v>57</v>
      </c>
      <c r="BE41" s="54"/>
      <c r="BF41" s="11"/>
      <c r="BG41" s="11"/>
      <c r="BH41" s="11"/>
      <c r="BI41" s="54"/>
    </row>
    <row r="42" spans="1:89" s="4" customFormat="1">
      <c r="A42" s="260"/>
      <c r="B42" s="180" t="s">
        <v>144</v>
      </c>
      <c r="C42" s="165" t="s">
        <v>105</v>
      </c>
      <c r="D42" s="68">
        <v>1</v>
      </c>
      <c r="E42" s="68">
        <v>1</v>
      </c>
      <c r="F42" s="68">
        <v>1</v>
      </c>
      <c r="G42" s="68"/>
      <c r="H42" s="68"/>
      <c r="I42" s="68"/>
      <c r="J42" s="68"/>
      <c r="K42" s="68"/>
      <c r="L42" s="68"/>
      <c r="M42" s="68"/>
      <c r="N42" s="68"/>
      <c r="O42" s="42">
        <v>0</v>
      </c>
      <c r="P42" s="42">
        <v>0</v>
      </c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  <c r="AS42" s="68"/>
      <c r="AT42" s="68"/>
      <c r="AU42" s="68"/>
      <c r="AV42" s="68"/>
      <c r="AW42" s="68"/>
      <c r="AX42" s="68"/>
      <c r="AY42" s="68"/>
      <c r="AZ42" s="68"/>
      <c r="BA42" s="68"/>
      <c r="BB42" s="43">
        <f t="shared" si="0"/>
        <v>3</v>
      </c>
      <c r="BC42" s="324"/>
      <c r="BD42" s="328" t="s">
        <v>60</v>
      </c>
      <c r="BE42" s="338"/>
      <c r="BF42" s="11"/>
      <c r="BG42" s="11"/>
      <c r="BH42" s="11"/>
      <c r="BI42" s="54"/>
    </row>
    <row r="43" spans="1:89" s="54" customFormat="1">
      <c r="A43" s="260"/>
      <c r="B43" s="180" t="s">
        <v>144</v>
      </c>
      <c r="C43" s="165" t="s">
        <v>105</v>
      </c>
      <c r="D43" s="25">
        <v>1</v>
      </c>
      <c r="E43" s="77">
        <v>2</v>
      </c>
      <c r="F43" s="25">
        <v>1</v>
      </c>
      <c r="G43" s="25"/>
      <c r="H43" s="25">
        <v>1</v>
      </c>
      <c r="I43" s="25"/>
      <c r="J43" s="77">
        <v>2</v>
      </c>
      <c r="K43" s="25"/>
      <c r="L43" s="25"/>
      <c r="M43" s="25"/>
      <c r="N43" s="25"/>
      <c r="O43" s="42">
        <v>0</v>
      </c>
      <c r="P43" s="42">
        <v>0</v>
      </c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  <c r="AF43" s="25"/>
      <c r="AG43" s="25"/>
      <c r="AH43" s="25"/>
      <c r="AI43" s="25"/>
      <c r="AJ43" s="25"/>
      <c r="AK43" s="25"/>
      <c r="AL43" s="25"/>
      <c r="AM43" s="25"/>
      <c r="AN43" s="25"/>
      <c r="AO43" s="25"/>
      <c r="AP43" s="25"/>
      <c r="AQ43" s="25"/>
      <c r="AR43" s="25"/>
      <c r="AS43" s="25"/>
      <c r="AT43" s="25"/>
      <c r="AU43" s="25"/>
      <c r="AV43" s="25"/>
      <c r="AW43" s="25"/>
      <c r="AX43" s="25"/>
      <c r="AY43" s="25"/>
      <c r="AZ43" s="25"/>
      <c r="BA43" s="25"/>
      <c r="BB43" s="43">
        <f>SUM(D43:BA43)</f>
        <v>7</v>
      </c>
      <c r="BC43" s="311" t="s">
        <v>32</v>
      </c>
      <c r="BD43" s="160" t="s">
        <v>61</v>
      </c>
      <c r="BE43" s="60"/>
      <c r="BF43" s="60"/>
      <c r="BG43" s="60"/>
      <c r="BH43" s="12"/>
    </row>
    <row r="44" spans="1:89" s="54" customFormat="1">
      <c r="A44" s="260"/>
      <c r="B44" s="180" t="s">
        <v>144</v>
      </c>
      <c r="C44" s="165" t="s">
        <v>102</v>
      </c>
      <c r="D44" s="349"/>
      <c r="E44" s="349"/>
      <c r="F44" s="375">
        <v>2</v>
      </c>
      <c r="G44" s="349">
        <v>1</v>
      </c>
      <c r="H44" s="349">
        <v>1</v>
      </c>
      <c r="I44" s="349">
        <v>1</v>
      </c>
      <c r="J44" s="349">
        <v>1</v>
      </c>
      <c r="K44" s="349">
        <v>1</v>
      </c>
      <c r="L44" s="349">
        <v>1</v>
      </c>
      <c r="M44" s="349">
        <v>1</v>
      </c>
      <c r="N44" s="349">
        <v>1</v>
      </c>
      <c r="O44" s="42">
        <v>0</v>
      </c>
      <c r="P44" s="42">
        <v>0</v>
      </c>
      <c r="Q44" s="349">
        <v>1</v>
      </c>
      <c r="R44" s="349">
        <v>1</v>
      </c>
      <c r="S44" s="349">
        <v>1</v>
      </c>
      <c r="T44" s="349">
        <v>1</v>
      </c>
      <c r="U44" s="349">
        <v>1</v>
      </c>
      <c r="V44" s="349">
        <v>1</v>
      </c>
      <c r="W44" s="349">
        <v>1</v>
      </c>
      <c r="X44" s="349">
        <v>1</v>
      </c>
      <c r="Y44" s="349">
        <v>1</v>
      </c>
      <c r="Z44" s="349">
        <v>1</v>
      </c>
      <c r="AA44" s="349">
        <v>1</v>
      </c>
      <c r="AB44" s="349">
        <v>1</v>
      </c>
      <c r="AC44" s="349">
        <v>1</v>
      </c>
      <c r="AD44" s="349">
        <v>1</v>
      </c>
      <c r="AE44" s="349">
        <v>1</v>
      </c>
      <c r="AF44" s="349">
        <v>1</v>
      </c>
      <c r="AG44" s="349">
        <v>1</v>
      </c>
      <c r="AH44" s="349">
        <v>1</v>
      </c>
      <c r="AI44" s="349">
        <v>1</v>
      </c>
      <c r="AJ44" s="349">
        <v>1</v>
      </c>
      <c r="AK44" s="349">
        <v>1</v>
      </c>
      <c r="AL44" s="349">
        <v>1</v>
      </c>
      <c r="AM44" s="349">
        <v>1</v>
      </c>
      <c r="AN44" s="349">
        <v>1</v>
      </c>
      <c r="AO44" s="349">
        <v>1</v>
      </c>
      <c r="AP44" s="349">
        <v>1</v>
      </c>
      <c r="AQ44" s="349">
        <v>1</v>
      </c>
      <c r="AR44" s="349">
        <v>1</v>
      </c>
      <c r="AS44" s="349">
        <v>1</v>
      </c>
      <c r="AT44" s="349">
        <v>1</v>
      </c>
      <c r="AU44" s="349">
        <v>1</v>
      </c>
      <c r="AV44" s="349">
        <v>1</v>
      </c>
      <c r="AW44" s="349">
        <v>1</v>
      </c>
      <c r="AX44" s="349">
        <v>1</v>
      </c>
      <c r="AY44" s="349">
        <v>1</v>
      </c>
      <c r="AZ44" s="349">
        <v>1</v>
      </c>
      <c r="BA44" s="349">
        <v>1</v>
      </c>
      <c r="BB44" s="43">
        <f t="shared" si="0"/>
        <v>47</v>
      </c>
      <c r="BC44" s="350" t="s">
        <v>32</v>
      </c>
      <c r="BD44" s="56" t="s">
        <v>24</v>
      </c>
      <c r="BE44" s="57"/>
      <c r="BF44" s="57"/>
      <c r="BG44" s="57"/>
      <c r="BH44" s="58"/>
    </row>
    <row r="45" spans="1:89" s="54" customFormat="1">
      <c r="A45" s="260"/>
      <c r="B45" s="180" t="s">
        <v>144</v>
      </c>
      <c r="C45" s="165" t="s">
        <v>102</v>
      </c>
      <c r="D45" s="25">
        <v>1</v>
      </c>
      <c r="E45" s="25">
        <v>1</v>
      </c>
      <c r="F45" s="25">
        <v>1</v>
      </c>
      <c r="G45" s="25">
        <v>1</v>
      </c>
      <c r="H45" s="25">
        <v>1</v>
      </c>
      <c r="I45" s="25">
        <v>1</v>
      </c>
      <c r="J45" s="25">
        <v>1</v>
      </c>
      <c r="K45" s="25">
        <v>1</v>
      </c>
      <c r="L45" s="25">
        <v>1</v>
      </c>
      <c r="M45" s="25">
        <v>1</v>
      </c>
      <c r="N45" s="25">
        <v>1</v>
      </c>
      <c r="O45" s="42">
        <v>0</v>
      </c>
      <c r="P45" s="42">
        <v>0</v>
      </c>
      <c r="Q45" s="25">
        <v>1</v>
      </c>
      <c r="R45" s="25">
        <v>1</v>
      </c>
      <c r="S45" s="25">
        <v>1</v>
      </c>
      <c r="T45" s="25">
        <v>1</v>
      </c>
      <c r="U45" s="25">
        <v>1</v>
      </c>
      <c r="V45" s="25">
        <v>1</v>
      </c>
      <c r="W45" s="25">
        <v>1</v>
      </c>
      <c r="X45" s="25">
        <v>1</v>
      </c>
      <c r="Y45" s="25">
        <v>1</v>
      </c>
      <c r="Z45" s="25">
        <v>1</v>
      </c>
      <c r="AA45" s="25">
        <v>1</v>
      </c>
      <c r="AB45" s="25">
        <v>1</v>
      </c>
      <c r="AC45" s="25">
        <v>1</v>
      </c>
      <c r="AD45" s="25">
        <v>1</v>
      </c>
      <c r="AE45" s="25">
        <v>1</v>
      </c>
      <c r="AF45" s="25">
        <v>1</v>
      </c>
      <c r="AG45" s="25">
        <v>1</v>
      </c>
      <c r="AH45" s="25">
        <v>1</v>
      </c>
      <c r="AI45" s="25">
        <v>1</v>
      </c>
      <c r="AJ45" s="25">
        <v>1</v>
      </c>
      <c r="AK45" s="25">
        <v>1</v>
      </c>
      <c r="AL45" s="25">
        <v>1</v>
      </c>
      <c r="AM45" s="25">
        <v>1</v>
      </c>
      <c r="AN45" s="25">
        <v>1</v>
      </c>
      <c r="AO45" s="25">
        <v>1</v>
      </c>
      <c r="AP45" s="25">
        <v>1</v>
      </c>
      <c r="AQ45" s="25">
        <v>1</v>
      </c>
      <c r="AR45" s="25">
        <v>1</v>
      </c>
      <c r="AS45" s="25">
        <v>1</v>
      </c>
      <c r="AT45" s="25">
        <v>1</v>
      </c>
      <c r="AU45" s="25">
        <v>1</v>
      </c>
      <c r="AV45" s="25">
        <v>1</v>
      </c>
      <c r="AW45" s="25">
        <v>1</v>
      </c>
      <c r="AX45" s="25">
        <v>1</v>
      </c>
      <c r="AY45" s="25">
        <v>1</v>
      </c>
      <c r="AZ45" s="25">
        <v>1</v>
      </c>
      <c r="BA45" s="25">
        <v>1</v>
      </c>
      <c r="BB45" s="43">
        <f t="shared" si="0"/>
        <v>48</v>
      </c>
      <c r="BC45" s="315" t="s">
        <v>32</v>
      </c>
      <c r="BD45" s="326" t="s">
        <v>57</v>
      </c>
      <c r="BE45" s="60"/>
      <c r="BF45" s="60"/>
      <c r="BG45" s="60"/>
      <c r="BH45" s="12"/>
    </row>
    <row r="46" spans="1:89" s="54" customFormat="1">
      <c r="A46" s="260"/>
      <c r="B46" s="180" t="s">
        <v>144</v>
      </c>
      <c r="C46" s="165" t="s">
        <v>102</v>
      </c>
      <c r="D46" s="25">
        <v>1</v>
      </c>
      <c r="E46" s="25">
        <v>1</v>
      </c>
      <c r="F46" s="25">
        <v>1</v>
      </c>
      <c r="G46" s="25">
        <v>1</v>
      </c>
      <c r="H46" s="25">
        <v>1</v>
      </c>
      <c r="I46" s="25">
        <v>1</v>
      </c>
      <c r="J46" s="25">
        <v>1</v>
      </c>
      <c r="K46" s="25">
        <v>1</v>
      </c>
      <c r="L46" s="25">
        <v>1</v>
      </c>
      <c r="M46" s="25">
        <v>1</v>
      </c>
      <c r="N46" s="25">
        <v>1</v>
      </c>
      <c r="O46" s="42">
        <v>0</v>
      </c>
      <c r="P46" s="42">
        <v>0</v>
      </c>
      <c r="Q46" s="25">
        <v>1</v>
      </c>
      <c r="R46" s="25">
        <v>1</v>
      </c>
      <c r="S46" s="25">
        <v>1</v>
      </c>
      <c r="T46" s="25">
        <v>1</v>
      </c>
      <c r="U46" s="25">
        <v>1</v>
      </c>
      <c r="V46" s="25">
        <v>1</v>
      </c>
      <c r="W46" s="25">
        <v>1</v>
      </c>
      <c r="X46" s="25">
        <v>1</v>
      </c>
      <c r="Y46" s="25">
        <v>1</v>
      </c>
      <c r="Z46" s="25">
        <v>1</v>
      </c>
      <c r="AA46" s="25">
        <v>1</v>
      </c>
      <c r="AB46" s="25">
        <v>1</v>
      </c>
      <c r="AC46" s="25">
        <v>1</v>
      </c>
      <c r="AD46" s="25">
        <v>1</v>
      </c>
      <c r="AE46" s="25">
        <v>1</v>
      </c>
      <c r="AF46" s="25">
        <v>1</v>
      </c>
      <c r="AG46" s="25">
        <v>1</v>
      </c>
      <c r="AH46" s="25">
        <v>1</v>
      </c>
      <c r="AI46" s="25">
        <v>1</v>
      </c>
      <c r="AJ46" s="25">
        <v>1</v>
      </c>
      <c r="AK46" s="25">
        <v>1</v>
      </c>
      <c r="AL46" s="25">
        <v>1</v>
      </c>
      <c r="AM46" s="25">
        <v>1</v>
      </c>
      <c r="AN46" s="25">
        <v>1</v>
      </c>
      <c r="AO46" s="25">
        <v>1</v>
      </c>
      <c r="AP46" s="25">
        <v>1</v>
      </c>
      <c r="AQ46" s="25">
        <v>1</v>
      </c>
      <c r="AR46" s="25">
        <v>1</v>
      </c>
      <c r="AS46" s="25">
        <v>1</v>
      </c>
      <c r="AT46" s="25">
        <v>1</v>
      </c>
      <c r="AU46" s="25">
        <v>1</v>
      </c>
      <c r="AV46" s="25">
        <v>1</v>
      </c>
      <c r="AW46" s="25">
        <v>1</v>
      </c>
      <c r="AX46" s="25">
        <v>1</v>
      </c>
      <c r="AY46" s="25">
        <v>1</v>
      </c>
      <c r="AZ46" s="25">
        <v>1</v>
      </c>
      <c r="BA46" s="25">
        <v>1</v>
      </c>
      <c r="BB46" s="43">
        <f t="shared" si="0"/>
        <v>48</v>
      </c>
      <c r="BC46" s="315" t="s">
        <v>169</v>
      </c>
      <c r="BD46" s="326" t="s">
        <v>57</v>
      </c>
      <c r="BF46" s="12"/>
      <c r="BG46" s="12"/>
      <c r="BH46" s="12"/>
    </row>
    <row r="47" spans="1:89">
      <c r="A47" s="152"/>
      <c r="B47" s="180" t="s">
        <v>144</v>
      </c>
      <c r="C47" s="165" t="s">
        <v>102</v>
      </c>
      <c r="D47" s="35">
        <v>1</v>
      </c>
      <c r="E47" s="35">
        <v>1</v>
      </c>
      <c r="F47" s="35">
        <v>1</v>
      </c>
      <c r="G47" s="35">
        <v>1</v>
      </c>
      <c r="H47" s="35">
        <v>1</v>
      </c>
      <c r="I47" s="35">
        <v>1</v>
      </c>
      <c r="J47" s="35">
        <v>1</v>
      </c>
      <c r="K47" s="35">
        <v>1</v>
      </c>
      <c r="L47" s="35">
        <v>1</v>
      </c>
      <c r="M47" s="35">
        <v>1</v>
      </c>
      <c r="N47" s="35">
        <v>1</v>
      </c>
      <c r="O47" s="42">
        <v>0</v>
      </c>
      <c r="P47" s="42">
        <v>0</v>
      </c>
      <c r="Q47" s="35">
        <v>1</v>
      </c>
      <c r="R47" s="35">
        <v>1</v>
      </c>
      <c r="S47" s="35">
        <v>1</v>
      </c>
      <c r="T47" s="35">
        <v>1</v>
      </c>
      <c r="U47" s="35">
        <v>1</v>
      </c>
      <c r="V47" s="35">
        <v>1</v>
      </c>
      <c r="W47" s="35">
        <v>1</v>
      </c>
      <c r="X47" s="35">
        <v>1</v>
      </c>
      <c r="Y47" s="35">
        <v>1</v>
      </c>
      <c r="Z47" s="35">
        <v>1</v>
      </c>
      <c r="AA47" s="35">
        <v>1</v>
      </c>
      <c r="AB47" s="35">
        <v>1</v>
      </c>
      <c r="AC47" s="35">
        <v>1</v>
      </c>
      <c r="AD47" s="35">
        <v>1</v>
      </c>
      <c r="AE47" s="35">
        <v>1</v>
      </c>
      <c r="AF47" s="35">
        <v>1</v>
      </c>
      <c r="AG47" s="35">
        <v>1</v>
      </c>
      <c r="AH47" s="35">
        <v>1</v>
      </c>
      <c r="AI47" s="35">
        <v>1</v>
      </c>
      <c r="AJ47" s="35">
        <v>1</v>
      </c>
      <c r="AK47" s="35">
        <v>1</v>
      </c>
      <c r="AL47" s="35">
        <v>1</v>
      </c>
      <c r="AM47" s="35">
        <v>1</v>
      </c>
      <c r="AN47" s="35">
        <v>1</v>
      </c>
      <c r="AO47" s="35">
        <v>1</v>
      </c>
      <c r="AP47" s="35">
        <v>1</v>
      </c>
      <c r="AQ47" s="35">
        <v>1</v>
      </c>
      <c r="AR47" s="35">
        <v>1</v>
      </c>
      <c r="AS47" s="35">
        <v>1</v>
      </c>
      <c r="AT47" s="35">
        <v>1</v>
      </c>
      <c r="AU47" s="35">
        <v>1</v>
      </c>
      <c r="AV47" s="35">
        <v>1</v>
      </c>
      <c r="AW47" s="35">
        <v>1</v>
      </c>
      <c r="AX47" s="35">
        <v>1</v>
      </c>
      <c r="AY47" s="35">
        <v>1</v>
      </c>
      <c r="AZ47" s="35">
        <v>1</v>
      </c>
      <c r="BA47" s="35">
        <v>1</v>
      </c>
      <c r="BB47" s="43">
        <f t="shared" si="0"/>
        <v>48</v>
      </c>
      <c r="BC47" s="316"/>
      <c r="BD47" s="325" t="s">
        <v>62</v>
      </c>
      <c r="BF47" s="11"/>
      <c r="BG47" s="11"/>
      <c r="BH47" s="11"/>
    </row>
    <row r="48" spans="1:89">
      <c r="A48" s="152"/>
      <c r="B48" s="180" t="s">
        <v>144</v>
      </c>
      <c r="C48" s="165" t="s">
        <v>104</v>
      </c>
      <c r="D48" s="25">
        <v>1</v>
      </c>
      <c r="E48" s="25">
        <v>1</v>
      </c>
      <c r="F48" s="25">
        <v>1</v>
      </c>
      <c r="G48" s="25">
        <v>1</v>
      </c>
      <c r="H48" s="25">
        <v>1</v>
      </c>
      <c r="I48" s="25">
        <v>1</v>
      </c>
      <c r="J48" s="25">
        <v>1</v>
      </c>
      <c r="K48" s="25">
        <v>1</v>
      </c>
      <c r="L48" s="25">
        <v>1</v>
      </c>
      <c r="M48" s="25">
        <v>1</v>
      </c>
      <c r="N48" s="25">
        <v>1</v>
      </c>
      <c r="O48" s="42">
        <v>0</v>
      </c>
      <c r="P48" s="42">
        <v>0</v>
      </c>
      <c r="Q48" s="25">
        <v>1</v>
      </c>
      <c r="R48" s="25">
        <v>1</v>
      </c>
      <c r="S48" s="25">
        <v>1</v>
      </c>
      <c r="T48" s="25">
        <v>1</v>
      </c>
      <c r="U48" s="25">
        <v>1</v>
      </c>
      <c r="V48" s="25">
        <v>1</v>
      </c>
      <c r="W48" s="25">
        <v>1</v>
      </c>
      <c r="X48" s="25">
        <v>1</v>
      </c>
      <c r="Y48" s="25">
        <v>1</v>
      </c>
      <c r="Z48" s="25">
        <v>1</v>
      </c>
      <c r="AA48" s="25">
        <v>1</v>
      </c>
      <c r="AB48" s="25">
        <v>1</v>
      </c>
      <c r="AC48" s="25">
        <v>1</v>
      </c>
      <c r="AD48" s="25">
        <v>1</v>
      </c>
      <c r="AE48" s="25">
        <v>1</v>
      </c>
      <c r="AF48" s="25">
        <v>1</v>
      </c>
      <c r="AG48" s="25">
        <v>1</v>
      </c>
      <c r="AH48" s="25">
        <v>1</v>
      </c>
      <c r="AI48" s="25">
        <v>1</v>
      </c>
      <c r="AJ48" s="25">
        <v>1</v>
      </c>
      <c r="AK48" s="25">
        <v>1</v>
      </c>
      <c r="AL48" s="25">
        <v>1</v>
      </c>
      <c r="AM48" s="25">
        <v>1</v>
      </c>
      <c r="AN48" s="25">
        <v>1</v>
      </c>
      <c r="AO48" s="25">
        <v>1</v>
      </c>
      <c r="AP48" s="25">
        <v>1</v>
      </c>
      <c r="AQ48" s="25">
        <v>1</v>
      </c>
      <c r="AR48" s="25">
        <v>1</v>
      </c>
      <c r="AS48" s="25">
        <v>1</v>
      </c>
      <c r="AT48" s="25">
        <v>1</v>
      </c>
      <c r="AU48" s="25">
        <v>1</v>
      </c>
      <c r="AV48" s="25">
        <v>1</v>
      </c>
      <c r="AW48" s="25">
        <v>1</v>
      </c>
      <c r="AX48" s="25">
        <v>1</v>
      </c>
      <c r="AY48" s="25">
        <v>1</v>
      </c>
      <c r="AZ48" s="25">
        <v>1</v>
      </c>
      <c r="BA48" s="25">
        <v>1</v>
      </c>
      <c r="BB48" s="43">
        <f t="shared" si="0"/>
        <v>48</v>
      </c>
      <c r="BC48" s="315" t="s">
        <v>32</v>
      </c>
      <c r="BD48" s="326" t="s">
        <v>57</v>
      </c>
      <c r="BF48" s="11"/>
      <c r="BG48" s="11"/>
      <c r="BH48" s="11"/>
    </row>
    <row r="49" spans="1:61">
      <c r="A49" s="260"/>
      <c r="B49" s="180" t="s">
        <v>144</v>
      </c>
      <c r="C49" s="165" t="s">
        <v>105</v>
      </c>
      <c r="D49" s="77">
        <v>2</v>
      </c>
      <c r="E49" s="25">
        <v>1</v>
      </c>
      <c r="F49" s="25">
        <v>1</v>
      </c>
      <c r="G49" s="25">
        <v>1</v>
      </c>
      <c r="H49" s="25">
        <v>1</v>
      </c>
      <c r="I49" s="25">
        <v>1</v>
      </c>
      <c r="J49" s="25">
        <v>1</v>
      </c>
      <c r="K49" s="25">
        <v>1</v>
      </c>
      <c r="L49" s="25">
        <v>1</v>
      </c>
      <c r="M49" s="25">
        <v>1</v>
      </c>
      <c r="N49" s="25">
        <v>1</v>
      </c>
      <c r="O49" s="42">
        <v>0</v>
      </c>
      <c r="P49" s="42">
        <v>0</v>
      </c>
      <c r="Q49" s="25">
        <v>1</v>
      </c>
      <c r="R49" s="25">
        <v>1</v>
      </c>
      <c r="S49" s="25">
        <v>1</v>
      </c>
      <c r="T49" s="25">
        <v>1</v>
      </c>
      <c r="U49" s="25">
        <v>1</v>
      </c>
      <c r="V49" s="25">
        <v>1</v>
      </c>
      <c r="W49" s="25">
        <v>1</v>
      </c>
      <c r="X49" s="25">
        <v>1</v>
      </c>
      <c r="Y49" s="25">
        <v>1</v>
      </c>
      <c r="Z49" s="25">
        <v>1</v>
      </c>
      <c r="AA49" s="25">
        <v>1</v>
      </c>
      <c r="AB49" s="25">
        <v>1</v>
      </c>
      <c r="AC49" s="25">
        <v>1</v>
      </c>
      <c r="AD49" s="25">
        <v>1</v>
      </c>
      <c r="AE49" s="25">
        <v>1</v>
      </c>
      <c r="AF49" s="25">
        <v>1</v>
      </c>
      <c r="AG49" s="25">
        <v>1</v>
      </c>
      <c r="AH49" s="25">
        <v>1</v>
      </c>
      <c r="AI49" s="25">
        <v>1</v>
      </c>
      <c r="AJ49" s="25">
        <v>1</v>
      </c>
      <c r="AK49" s="25">
        <v>1</v>
      </c>
      <c r="AL49" s="25">
        <v>1</v>
      </c>
      <c r="AM49" s="25">
        <v>1</v>
      </c>
      <c r="AN49" s="25">
        <v>1</v>
      </c>
      <c r="AO49" s="25">
        <v>1</v>
      </c>
      <c r="AP49" s="25">
        <v>1</v>
      </c>
      <c r="AQ49" s="25">
        <v>1</v>
      </c>
      <c r="AR49" s="25">
        <v>1</v>
      </c>
      <c r="AS49" s="25">
        <v>1</v>
      </c>
      <c r="AT49" s="25">
        <v>1</v>
      </c>
      <c r="AU49" s="25">
        <v>1</v>
      </c>
      <c r="AV49" s="25">
        <v>1</v>
      </c>
      <c r="AW49" s="25">
        <v>1</v>
      </c>
      <c r="AX49" s="25">
        <v>1</v>
      </c>
      <c r="AY49" s="25">
        <v>1</v>
      </c>
      <c r="AZ49" s="25">
        <v>1</v>
      </c>
      <c r="BA49" s="25">
        <v>1</v>
      </c>
      <c r="BB49" s="43">
        <f t="shared" si="0"/>
        <v>49</v>
      </c>
      <c r="BC49" s="311" t="s">
        <v>32</v>
      </c>
      <c r="BD49" s="326" t="s">
        <v>79</v>
      </c>
      <c r="BE49" s="161"/>
      <c r="BF49" s="139" t="s">
        <v>78</v>
      </c>
      <c r="BG49" s="139"/>
      <c r="BH49" s="11"/>
    </row>
    <row r="50" spans="1:61" s="4" customFormat="1">
      <c r="A50" s="152"/>
      <c r="B50" s="180" t="s">
        <v>144</v>
      </c>
      <c r="C50" s="163" t="s">
        <v>105</v>
      </c>
      <c r="D50" s="366">
        <v>1</v>
      </c>
      <c r="E50" s="366">
        <v>1</v>
      </c>
      <c r="F50" s="366">
        <v>1</v>
      </c>
      <c r="G50" s="366">
        <v>1</v>
      </c>
      <c r="H50" s="366">
        <v>1</v>
      </c>
      <c r="I50" s="366">
        <v>1</v>
      </c>
      <c r="J50" s="366">
        <v>1</v>
      </c>
      <c r="K50" s="366">
        <v>1</v>
      </c>
      <c r="L50" s="366">
        <v>1</v>
      </c>
      <c r="M50" s="366">
        <v>1</v>
      </c>
      <c r="N50" s="366">
        <v>1</v>
      </c>
      <c r="O50" s="361">
        <v>0</v>
      </c>
      <c r="P50" s="361">
        <v>0</v>
      </c>
      <c r="Q50" s="366">
        <v>1</v>
      </c>
      <c r="R50" s="366">
        <v>1</v>
      </c>
      <c r="S50" s="366">
        <v>1</v>
      </c>
      <c r="T50" s="366">
        <v>1</v>
      </c>
      <c r="U50" s="366">
        <v>1</v>
      </c>
      <c r="V50" s="366">
        <v>1</v>
      </c>
      <c r="W50" s="366">
        <v>1</v>
      </c>
      <c r="X50" s="366">
        <v>1</v>
      </c>
      <c r="Y50" s="366">
        <v>1</v>
      </c>
      <c r="Z50" s="366">
        <v>1</v>
      </c>
      <c r="AA50" s="366">
        <v>1</v>
      </c>
      <c r="AB50" s="366">
        <v>1</v>
      </c>
      <c r="AC50" s="366">
        <v>1</v>
      </c>
      <c r="AD50" s="366">
        <v>1</v>
      </c>
      <c r="AE50" s="366">
        <v>1</v>
      </c>
      <c r="AF50" s="366">
        <v>1</v>
      </c>
      <c r="AG50" s="366">
        <v>1</v>
      </c>
      <c r="AH50" s="366">
        <v>1</v>
      </c>
      <c r="AI50" s="366">
        <v>1</v>
      </c>
      <c r="AJ50" s="366">
        <v>1</v>
      </c>
      <c r="AK50" s="366">
        <v>1</v>
      </c>
      <c r="AL50" s="366">
        <v>1</v>
      </c>
      <c r="AM50" s="366">
        <v>1</v>
      </c>
      <c r="AN50" s="366">
        <v>1</v>
      </c>
      <c r="AO50" s="366">
        <v>1</v>
      </c>
      <c r="AP50" s="366">
        <v>1</v>
      </c>
      <c r="AQ50" s="366">
        <v>1</v>
      </c>
      <c r="AR50" s="366">
        <v>1</v>
      </c>
      <c r="AS50" s="366">
        <v>1</v>
      </c>
      <c r="AT50" s="366">
        <v>1</v>
      </c>
      <c r="AU50" s="366">
        <v>1</v>
      </c>
      <c r="AV50" s="366">
        <v>1</v>
      </c>
      <c r="AW50" s="366">
        <v>1</v>
      </c>
      <c r="AX50" s="366">
        <v>1</v>
      </c>
      <c r="AY50" s="366">
        <v>1</v>
      </c>
      <c r="AZ50" s="366">
        <v>1</v>
      </c>
      <c r="BA50" s="366">
        <v>1</v>
      </c>
      <c r="BB50" s="43">
        <f t="shared" si="0"/>
        <v>48</v>
      </c>
      <c r="BC50" s="372"/>
      <c r="BD50" s="161" t="s">
        <v>162</v>
      </c>
      <c r="BE50" s="54"/>
      <c r="BF50" s="11"/>
      <c r="BG50" s="11"/>
      <c r="BH50" s="11"/>
      <c r="BI50" s="54"/>
    </row>
    <row r="51" spans="1:61">
      <c r="A51" s="152"/>
      <c r="B51" s="180" t="s">
        <v>144</v>
      </c>
      <c r="C51" s="163" t="s">
        <v>103</v>
      </c>
      <c r="D51" s="25">
        <v>1</v>
      </c>
      <c r="E51" s="25">
        <v>1</v>
      </c>
      <c r="F51" s="25">
        <v>1</v>
      </c>
      <c r="G51" s="25">
        <v>1</v>
      </c>
      <c r="H51" s="25">
        <v>1</v>
      </c>
      <c r="I51" s="25">
        <v>1</v>
      </c>
      <c r="J51" s="25">
        <v>1</v>
      </c>
      <c r="K51" s="25">
        <v>1</v>
      </c>
      <c r="L51" s="25">
        <v>1</v>
      </c>
      <c r="M51" s="25">
        <v>1</v>
      </c>
      <c r="N51" s="25">
        <v>1</v>
      </c>
      <c r="O51" s="42">
        <v>0</v>
      </c>
      <c r="P51" s="42">
        <v>0</v>
      </c>
      <c r="Q51" s="25">
        <v>1</v>
      </c>
      <c r="R51" s="25">
        <v>1</v>
      </c>
      <c r="S51" s="25">
        <v>1</v>
      </c>
      <c r="T51" s="25">
        <v>1</v>
      </c>
      <c r="U51" s="25">
        <v>1</v>
      </c>
      <c r="V51" s="25">
        <v>1</v>
      </c>
      <c r="W51" s="25">
        <v>1</v>
      </c>
      <c r="X51" s="25">
        <v>1</v>
      </c>
      <c r="Y51" s="25">
        <v>1</v>
      </c>
      <c r="Z51" s="25">
        <v>1</v>
      </c>
      <c r="AA51" s="25">
        <v>1</v>
      </c>
      <c r="AB51" s="25">
        <v>1</v>
      </c>
      <c r="AC51" s="25">
        <v>1</v>
      </c>
      <c r="AD51" s="25">
        <v>1</v>
      </c>
      <c r="AE51" s="25">
        <v>1</v>
      </c>
      <c r="AF51" s="25">
        <v>1</v>
      </c>
      <c r="AG51" s="25">
        <v>1</v>
      </c>
      <c r="AH51" s="25">
        <v>1</v>
      </c>
      <c r="AI51" s="25">
        <v>1</v>
      </c>
      <c r="AJ51" s="25">
        <v>1</v>
      </c>
      <c r="AK51" s="25">
        <v>1</v>
      </c>
      <c r="AL51" s="25">
        <v>1</v>
      </c>
      <c r="AM51" s="25">
        <v>1</v>
      </c>
      <c r="AN51" s="25">
        <v>1</v>
      </c>
      <c r="AO51" s="25">
        <v>1</v>
      </c>
      <c r="AP51" s="25">
        <v>1</v>
      </c>
      <c r="AQ51" s="25">
        <v>1</v>
      </c>
      <c r="AR51" s="25">
        <v>1</v>
      </c>
      <c r="AS51" s="25">
        <v>1</v>
      </c>
      <c r="AT51" s="25">
        <v>1</v>
      </c>
      <c r="AU51" s="25">
        <v>1</v>
      </c>
      <c r="AV51" s="25">
        <v>1</v>
      </c>
      <c r="AW51" s="25">
        <v>1</v>
      </c>
      <c r="AX51" s="25">
        <v>1</v>
      </c>
      <c r="AY51" s="25">
        <v>1</v>
      </c>
      <c r="AZ51" s="25">
        <v>1</v>
      </c>
      <c r="BA51" s="25">
        <v>1</v>
      </c>
      <c r="BB51" s="43">
        <f t="shared" si="0"/>
        <v>48</v>
      </c>
      <c r="BC51" s="311" t="s">
        <v>169</v>
      </c>
      <c r="BD51" s="161" t="s">
        <v>83</v>
      </c>
      <c r="BF51" s="11"/>
      <c r="BG51" s="11"/>
      <c r="BH51" s="11"/>
    </row>
    <row r="52" spans="1:61">
      <c r="A52" s="152"/>
      <c r="B52" s="180" t="s">
        <v>144</v>
      </c>
      <c r="C52" s="163" t="s">
        <v>102</v>
      </c>
      <c r="D52" s="369"/>
      <c r="E52" s="369">
        <v>1</v>
      </c>
      <c r="F52" s="369">
        <v>1</v>
      </c>
      <c r="G52" s="369"/>
      <c r="H52" s="369"/>
      <c r="I52" s="369">
        <v>1</v>
      </c>
      <c r="J52" s="369">
        <v>1</v>
      </c>
      <c r="K52" s="369"/>
      <c r="L52" s="369">
        <v>1</v>
      </c>
      <c r="M52" s="369"/>
      <c r="N52" s="369">
        <v>1</v>
      </c>
      <c r="O52" s="361">
        <v>0</v>
      </c>
      <c r="P52" s="361">
        <v>0</v>
      </c>
      <c r="Q52" s="369"/>
      <c r="R52" s="369">
        <v>1</v>
      </c>
      <c r="S52" s="369"/>
      <c r="T52" s="369">
        <v>1</v>
      </c>
      <c r="U52" s="369"/>
      <c r="V52" s="369">
        <v>1</v>
      </c>
      <c r="W52" s="369"/>
      <c r="X52" s="369">
        <v>1</v>
      </c>
      <c r="Y52" s="369"/>
      <c r="Z52" s="369">
        <v>1</v>
      </c>
      <c r="AA52" s="369"/>
      <c r="AB52" s="369">
        <v>1</v>
      </c>
      <c r="AC52" s="68"/>
      <c r="AD52" s="68">
        <v>1</v>
      </c>
      <c r="AE52" s="68"/>
      <c r="AF52" s="68">
        <v>1</v>
      </c>
      <c r="AG52" s="68"/>
      <c r="AH52" s="68">
        <v>1</v>
      </c>
      <c r="AI52" s="68"/>
      <c r="AJ52" s="68">
        <v>1</v>
      </c>
      <c r="AK52" s="68"/>
      <c r="AL52" s="68">
        <v>1</v>
      </c>
      <c r="AM52" s="68"/>
      <c r="AN52" s="68">
        <v>1</v>
      </c>
      <c r="AO52" s="68"/>
      <c r="AP52" s="68">
        <v>1</v>
      </c>
      <c r="AQ52" s="68"/>
      <c r="AR52" s="68">
        <v>1</v>
      </c>
      <c r="AS52" s="68"/>
      <c r="AT52" s="68">
        <v>1</v>
      </c>
      <c r="AU52" s="68"/>
      <c r="AV52" s="68">
        <v>1</v>
      </c>
      <c r="AW52" s="68"/>
      <c r="AX52" s="68">
        <v>1</v>
      </c>
      <c r="AY52" s="68"/>
      <c r="AZ52" s="68">
        <v>1</v>
      </c>
      <c r="BA52" s="68"/>
      <c r="BB52" s="43">
        <f t="shared" si="0"/>
        <v>24</v>
      </c>
      <c r="BC52" s="314"/>
      <c r="BD52" s="326" t="s">
        <v>57</v>
      </c>
      <c r="BF52" s="11"/>
      <c r="BG52" s="11"/>
      <c r="BH52" s="11"/>
    </row>
    <row r="53" spans="1:61">
      <c r="A53" s="152"/>
      <c r="B53" s="180" t="s">
        <v>144</v>
      </c>
      <c r="C53" s="165" t="s">
        <v>107</v>
      </c>
      <c r="D53" s="81">
        <v>2</v>
      </c>
      <c r="E53" s="140">
        <v>1</v>
      </c>
      <c r="F53" s="140">
        <v>1</v>
      </c>
      <c r="G53" s="140"/>
      <c r="H53" s="140"/>
      <c r="I53" s="376">
        <v>2</v>
      </c>
      <c r="J53" s="376">
        <v>2</v>
      </c>
      <c r="K53" s="140">
        <v>1</v>
      </c>
      <c r="L53" s="140">
        <v>1</v>
      </c>
      <c r="M53" s="140">
        <v>1</v>
      </c>
      <c r="N53" s="140">
        <v>1</v>
      </c>
      <c r="O53" s="42">
        <v>0</v>
      </c>
      <c r="P53" s="42">
        <v>0</v>
      </c>
      <c r="Q53" s="140">
        <v>1</v>
      </c>
      <c r="R53" s="140">
        <v>1</v>
      </c>
      <c r="S53" s="140">
        <v>1</v>
      </c>
      <c r="T53" s="140">
        <v>1</v>
      </c>
      <c r="U53" s="140">
        <v>1</v>
      </c>
      <c r="V53" s="140">
        <v>1</v>
      </c>
      <c r="W53" s="140">
        <v>1</v>
      </c>
      <c r="X53" s="140">
        <v>1</v>
      </c>
      <c r="Y53" s="140">
        <v>1</v>
      </c>
      <c r="Z53" s="140">
        <v>1</v>
      </c>
      <c r="AA53" s="140">
        <v>1</v>
      </c>
      <c r="AB53" s="140">
        <v>1</v>
      </c>
      <c r="AC53" s="140">
        <v>1</v>
      </c>
      <c r="AD53" s="140">
        <v>1</v>
      </c>
      <c r="AE53" s="140">
        <v>1</v>
      </c>
      <c r="AF53" s="140">
        <v>1</v>
      </c>
      <c r="AG53" s="140">
        <v>1</v>
      </c>
      <c r="AH53" s="140">
        <v>1</v>
      </c>
      <c r="AI53" s="140">
        <v>1</v>
      </c>
      <c r="AJ53" s="140">
        <v>1</v>
      </c>
      <c r="AK53" s="140">
        <v>1</v>
      </c>
      <c r="AL53" s="140">
        <v>1</v>
      </c>
      <c r="AM53" s="140">
        <v>1</v>
      </c>
      <c r="AN53" s="140">
        <v>1</v>
      </c>
      <c r="AO53" s="140">
        <v>1</v>
      </c>
      <c r="AP53" s="140">
        <v>1</v>
      </c>
      <c r="AQ53" s="140">
        <v>1</v>
      </c>
      <c r="AR53" s="140">
        <v>1</v>
      </c>
      <c r="AS53" s="140">
        <v>1</v>
      </c>
      <c r="AT53" s="140">
        <v>1</v>
      </c>
      <c r="AU53" s="140">
        <v>1</v>
      </c>
      <c r="AV53" s="140">
        <v>1</v>
      </c>
      <c r="AW53" s="140">
        <v>1</v>
      </c>
      <c r="AX53" s="140">
        <v>1</v>
      </c>
      <c r="AY53" s="140">
        <v>1</v>
      </c>
      <c r="AZ53" s="140">
        <v>1</v>
      </c>
      <c r="BA53" s="140">
        <v>1</v>
      </c>
      <c r="BB53" s="43">
        <f t="shared" si="0"/>
        <v>49</v>
      </c>
      <c r="BC53" s="314"/>
      <c r="BD53" s="326" t="s">
        <v>63</v>
      </c>
      <c r="BF53" s="11"/>
      <c r="BG53" s="11"/>
      <c r="BH53" s="11"/>
    </row>
    <row r="54" spans="1:61" s="4" customFormat="1">
      <c r="A54" s="152"/>
      <c r="B54" s="180" t="s">
        <v>144</v>
      </c>
      <c r="C54" s="165" t="s">
        <v>102</v>
      </c>
      <c r="D54" s="140">
        <v>1</v>
      </c>
      <c r="E54" s="140">
        <v>1</v>
      </c>
      <c r="F54" s="140">
        <v>1</v>
      </c>
      <c r="G54" s="140">
        <v>1</v>
      </c>
      <c r="H54" s="140">
        <v>1</v>
      </c>
      <c r="I54" s="140">
        <v>1</v>
      </c>
      <c r="J54" s="140">
        <v>1</v>
      </c>
      <c r="K54" s="140">
        <v>1</v>
      </c>
      <c r="L54" s="140">
        <v>1</v>
      </c>
      <c r="M54" s="140">
        <v>1</v>
      </c>
      <c r="N54" s="140">
        <v>1</v>
      </c>
      <c r="O54" s="42">
        <v>0</v>
      </c>
      <c r="P54" s="42">
        <v>0</v>
      </c>
      <c r="Q54" s="140">
        <v>1</v>
      </c>
      <c r="R54" s="140">
        <v>1</v>
      </c>
      <c r="S54" s="140">
        <v>1</v>
      </c>
      <c r="T54" s="140">
        <v>1</v>
      </c>
      <c r="U54" s="140">
        <v>1</v>
      </c>
      <c r="V54" s="140">
        <v>1</v>
      </c>
      <c r="W54" s="140">
        <v>1</v>
      </c>
      <c r="X54" s="140">
        <v>1</v>
      </c>
      <c r="Y54" s="140">
        <v>1</v>
      </c>
      <c r="Z54" s="140">
        <v>1</v>
      </c>
      <c r="AA54" s="140">
        <v>1</v>
      </c>
      <c r="AB54" s="140">
        <v>1</v>
      </c>
      <c r="AC54" s="140">
        <v>1</v>
      </c>
      <c r="AD54" s="140">
        <v>1</v>
      </c>
      <c r="AE54" s="140">
        <v>1</v>
      </c>
      <c r="AF54" s="140">
        <v>1</v>
      </c>
      <c r="AG54" s="140">
        <v>1</v>
      </c>
      <c r="AH54" s="140">
        <v>1</v>
      </c>
      <c r="AI54" s="140">
        <v>1</v>
      </c>
      <c r="AJ54" s="140">
        <v>1</v>
      </c>
      <c r="AK54" s="140">
        <v>1</v>
      </c>
      <c r="AL54" s="140">
        <v>1</v>
      </c>
      <c r="AM54" s="140">
        <v>1</v>
      </c>
      <c r="AN54" s="140">
        <v>1</v>
      </c>
      <c r="AO54" s="140">
        <v>1</v>
      </c>
      <c r="AP54" s="140">
        <v>1</v>
      </c>
      <c r="AQ54" s="140">
        <v>1</v>
      </c>
      <c r="AR54" s="140">
        <v>1</v>
      </c>
      <c r="AS54" s="140">
        <v>1</v>
      </c>
      <c r="AT54" s="140">
        <v>1</v>
      </c>
      <c r="AU54" s="140">
        <v>1</v>
      </c>
      <c r="AV54" s="140">
        <v>1</v>
      </c>
      <c r="AW54" s="140">
        <v>1</v>
      </c>
      <c r="AX54" s="140">
        <v>1</v>
      </c>
      <c r="AY54" s="140">
        <v>1</v>
      </c>
      <c r="AZ54" s="140">
        <v>1</v>
      </c>
      <c r="BA54" s="140">
        <v>1</v>
      </c>
      <c r="BB54" s="43">
        <f t="shared" si="0"/>
        <v>48</v>
      </c>
      <c r="BC54" s="314"/>
      <c r="BD54" s="326" t="s">
        <v>57</v>
      </c>
      <c r="BE54" s="54"/>
      <c r="BF54" s="12"/>
      <c r="BG54" s="12"/>
      <c r="BH54" s="12"/>
      <c r="BI54" s="54"/>
    </row>
    <row r="55" spans="1:61">
      <c r="A55" s="152"/>
      <c r="B55" s="180" t="s">
        <v>144</v>
      </c>
      <c r="C55" s="165" t="s">
        <v>102</v>
      </c>
      <c r="D55" s="25">
        <v>1</v>
      </c>
      <c r="E55" s="25">
        <v>1</v>
      </c>
      <c r="F55" s="25">
        <v>1</v>
      </c>
      <c r="G55" s="25">
        <v>1</v>
      </c>
      <c r="H55" s="25">
        <v>1</v>
      </c>
      <c r="I55" s="25">
        <v>1</v>
      </c>
      <c r="J55" s="25">
        <v>1</v>
      </c>
      <c r="K55" s="25">
        <v>1</v>
      </c>
      <c r="L55" s="25">
        <v>1</v>
      </c>
      <c r="M55" s="25">
        <v>1</v>
      </c>
      <c r="N55" s="25">
        <v>1</v>
      </c>
      <c r="O55" s="42">
        <v>0</v>
      </c>
      <c r="P55" s="42">
        <v>0</v>
      </c>
      <c r="Q55" s="25">
        <v>1</v>
      </c>
      <c r="R55" s="25">
        <v>1</v>
      </c>
      <c r="S55" s="25">
        <v>1</v>
      </c>
      <c r="T55" s="25">
        <v>1</v>
      </c>
      <c r="U55" s="25">
        <v>1</v>
      </c>
      <c r="V55" s="25">
        <v>1</v>
      </c>
      <c r="W55" s="25">
        <v>1</v>
      </c>
      <c r="X55" s="25">
        <v>1</v>
      </c>
      <c r="Y55" s="25">
        <v>1</v>
      </c>
      <c r="Z55" s="25">
        <v>1</v>
      </c>
      <c r="AA55" s="25">
        <v>1</v>
      </c>
      <c r="AB55" s="25">
        <v>1</v>
      </c>
      <c r="AC55" s="25">
        <v>1</v>
      </c>
      <c r="AD55" s="25">
        <v>1</v>
      </c>
      <c r="AE55" s="25">
        <v>1</v>
      </c>
      <c r="AF55" s="25">
        <v>1</v>
      </c>
      <c r="AG55" s="25">
        <v>1</v>
      </c>
      <c r="AH55" s="25">
        <v>1</v>
      </c>
      <c r="AI55" s="25">
        <v>1</v>
      </c>
      <c r="AJ55" s="25">
        <v>1</v>
      </c>
      <c r="AK55" s="25">
        <v>1</v>
      </c>
      <c r="AL55" s="25">
        <v>1</v>
      </c>
      <c r="AM55" s="25">
        <v>1</v>
      </c>
      <c r="AN55" s="25">
        <v>1</v>
      </c>
      <c r="AO55" s="25">
        <v>1</v>
      </c>
      <c r="AP55" s="25">
        <v>1</v>
      </c>
      <c r="AQ55" s="25">
        <v>1</v>
      </c>
      <c r="AR55" s="25">
        <v>1</v>
      </c>
      <c r="AS55" s="25">
        <v>1</v>
      </c>
      <c r="AT55" s="25">
        <v>1</v>
      </c>
      <c r="AU55" s="25">
        <v>1</v>
      </c>
      <c r="AV55" s="25">
        <v>1</v>
      </c>
      <c r="AW55" s="25">
        <v>1</v>
      </c>
      <c r="AX55" s="25">
        <v>1</v>
      </c>
      <c r="AY55" s="25">
        <v>1</v>
      </c>
      <c r="AZ55" s="25">
        <v>1</v>
      </c>
      <c r="BA55" s="25">
        <v>1</v>
      </c>
      <c r="BB55" s="43">
        <f t="shared" si="0"/>
        <v>48</v>
      </c>
      <c r="BC55" s="311" t="s">
        <v>32</v>
      </c>
      <c r="BD55" s="326" t="s">
        <v>57</v>
      </c>
      <c r="BF55" s="11"/>
      <c r="BG55" s="11"/>
      <c r="BH55" s="11"/>
    </row>
    <row r="56" spans="1:61">
      <c r="A56" s="152"/>
      <c r="B56" s="180" t="s">
        <v>144</v>
      </c>
      <c r="C56" s="165" t="s">
        <v>102</v>
      </c>
      <c r="D56" s="25"/>
      <c r="E56" s="25"/>
      <c r="F56" s="25">
        <v>1</v>
      </c>
      <c r="G56" s="25">
        <v>1</v>
      </c>
      <c r="H56" s="25">
        <v>1</v>
      </c>
      <c r="I56" s="25">
        <v>1</v>
      </c>
      <c r="J56" s="25">
        <v>1</v>
      </c>
      <c r="K56" s="25">
        <v>1</v>
      </c>
      <c r="L56" s="25">
        <v>1</v>
      </c>
      <c r="M56" s="25">
        <v>1</v>
      </c>
      <c r="N56" s="25">
        <v>1</v>
      </c>
      <c r="O56" s="42">
        <v>0</v>
      </c>
      <c r="P56" s="42">
        <v>0</v>
      </c>
      <c r="Q56" s="25">
        <v>1</v>
      </c>
      <c r="R56" s="25">
        <v>1</v>
      </c>
      <c r="S56" s="25">
        <v>1</v>
      </c>
      <c r="T56" s="25">
        <v>1</v>
      </c>
      <c r="U56" s="25">
        <v>1</v>
      </c>
      <c r="V56" s="25">
        <v>1</v>
      </c>
      <c r="W56" s="25">
        <v>1</v>
      </c>
      <c r="X56" s="25">
        <v>1</v>
      </c>
      <c r="Y56" s="25">
        <v>1</v>
      </c>
      <c r="Z56" s="25">
        <v>1</v>
      </c>
      <c r="AA56" s="25">
        <v>1</v>
      </c>
      <c r="AB56" s="25">
        <v>1</v>
      </c>
      <c r="AC56" s="25">
        <v>1</v>
      </c>
      <c r="AD56" s="25">
        <v>1</v>
      </c>
      <c r="AE56" s="25">
        <v>1</v>
      </c>
      <c r="AF56" s="25">
        <v>1</v>
      </c>
      <c r="AG56" s="25">
        <v>1</v>
      </c>
      <c r="AH56" s="25">
        <v>1</v>
      </c>
      <c r="AI56" s="25">
        <v>1</v>
      </c>
      <c r="AJ56" s="25">
        <v>1</v>
      </c>
      <c r="AK56" s="25">
        <v>1</v>
      </c>
      <c r="AL56" s="25">
        <v>1</v>
      </c>
      <c r="AM56" s="25">
        <v>1</v>
      </c>
      <c r="AN56" s="25">
        <v>1</v>
      </c>
      <c r="AO56" s="25">
        <v>1</v>
      </c>
      <c r="AP56" s="25">
        <v>1</v>
      </c>
      <c r="AQ56" s="25">
        <v>1</v>
      </c>
      <c r="AR56" s="25">
        <v>1</v>
      </c>
      <c r="AS56" s="25">
        <v>1</v>
      </c>
      <c r="AT56" s="25">
        <v>1</v>
      </c>
      <c r="AU56" s="25">
        <v>1</v>
      </c>
      <c r="AV56" s="25">
        <v>1</v>
      </c>
      <c r="AW56" s="25">
        <v>1</v>
      </c>
      <c r="AX56" s="25">
        <v>1</v>
      </c>
      <c r="AY56" s="25">
        <v>1</v>
      </c>
      <c r="AZ56" s="25">
        <v>1</v>
      </c>
      <c r="BA56" s="25">
        <v>1</v>
      </c>
      <c r="BB56" s="43">
        <f t="shared" si="0"/>
        <v>46</v>
      </c>
      <c r="BC56" s="357" t="s">
        <v>32</v>
      </c>
      <c r="BD56" s="326"/>
      <c r="BF56" s="11"/>
      <c r="BG56" s="11"/>
      <c r="BH56" s="11"/>
    </row>
    <row r="57" spans="1:61" s="4" customFormat="1">
      <c r="A57" s="152"/>
      <c r="B57" s="180" t="s">
        <v>144</v>
      </c>
      <c r="C57" s="165" t="s">
        <v>107</v>
      </c>
      <c r="D57" s="25">
        <v>1</v>
      </c>
      <c r="E57" s="25">
        <v>1</v>
      </c>
      <c r="F57" s="25">
        <v>1</v>
      </c>
      <c r="G57" s="25">
        <v>1</v>
      </c>
      <c r="H57" s="25">
        <v>1</v>
      </c>
      <c r="I57" s="25">
        <v>1</v>
      </c>
      <c r="J57" s="25">
        <v>1</v>
      </c>
      <c r="K57" s="25">
        <v>1</v>
      </c>
      <c r="L57" s="25">
        <v>1</v>
      </c>
      <c r="M57" s="25">
        <v>1</v>
      </c>
      <c r="N57" s="25">
        <v>1</v>
      </c>
      <c r="O57" s="42">
        <v>0</v>
      </c>
      <c r="P57" s="42">
        <v>0</v>
      </c>
      <c r="Q57" s="25">
        <v>1</v>
      </c>
      <c r="R57" s="25">
        <v>1</v>
      </c>
      <c r="S57" s="25">
        <v>1</v>
      </c>
      <c r="T57" s="25">
        <v>1</v>
      </c>
      <c r="U57" s="25">
        <v>1</v>
      </c>
      <c r="V57" s="25">
        <v>1</v>
      </c>
      <c r="W57" s="25">
        <v>1</v>
      </c>
      <c r="X57" s="25">
        <v>1</v>
      </c>
      <c r="Y57" s="25">
        <v>1</v>
      </c>
      <c r="Z57" s="25">
        <v>1</v>
      </c>
      <c r="AA57" s="25">
        <v>1</v>
      </c>
      <c r="AB57" s="25">
        <v>1</v>
      </c>
      <c r="AC57" s="25">
        <v>1</v>
      </c>
      <c r="AD57" s="25">
        <v>1</v>
      </c>
      <c r="AE57" s="25">
        <v>1</v>
      </c>
      <c r="AF57" s="25">
        <v>1</v>
      </c>
      <c r="AG57" s="25">
        <v>1</v>
      </c>
      <c r="AH57" s="25">
        <v>1</v>
      </c>
      <c r="AI57" s="25">
        <v>1</v>
      </c>
      <c r="AJ57" s="25">
        <v>1</v>
      </c>
      <c r="AK57" s="25">
        <v>1</v>
      </c>
      <c r="AL57" s="25">
        <v>1</v>
      </c>
      <c r="AM57" s="25">
        <v>1</v>
      </c>
      <c r="AN57" s="25">
        <v>1</v>
      </c>
      <c r="AO57" s="25">
        <v>1</v>
      </c>
      <c r="AP57" s="25">
        <v>1</v>
      </c>
      <c r="AQ57" s="25">
        <v>1</v>
      </c>
      <c r="AR57" s="25">
        <v>1</v>
      </c>
      <c r="AS57" s="25">
        <v>1</v>
      </c>
      <c r="AT57" s="25">
        <v>1</v>
      </c>
      <c r="AU57" s="25">
        <v>1</v>
      </c>
      <c r="AV57" s="25">
        <v>1</v>
      </c>
      <c r="AW57" s="25">
        <v>1</v>
      </c>
      <c r="AX57" s="25">
        <v>1</v>
      </c>
      <c r="AY57" s="25">
        <v>1</v>
      </c>
      <c r="AZ57" s="25">
        <v>1</v>
      </c>
      <c r="BA57" s="25">
        <v>1</v>
      </c>
      <c r="BB57" s="43">
        <f t="shared" si="0"/>
        <v>48</v>
      </c>
      <c r="BC57" s="311" t="s">
        <v>32</v>
      </c>
      <c r="BD57" s="326" t="s">
        <v>57</v>
      </c>
      <c r="BE57" s="54"/>
      <c r="BF57" s="12"/>
      <c r="BG57" s="12"/>
      <c r="BH57" s="12"/>
      <c r="BI57" s="54"/>
    </row>
    <row r="58" spans="1:61">
      <c r="A58" s="152"/>
      <c r="B58" s="180" t="s">
        <v>144</v>
      </c>
      <c r="C58" s="165" t="s">
        <v>105</v>
      </c>
      <c r="D58" s="25">
        <v>1</v>
      </c>
      <c r="E58" s="25">
        <v>1</v>
      </c>
      <c r="F58" s="25">
        <v>1</v>
      </c>
      <c r="G58" s="25">
        <v>1</v>
      </c>
      <c r="H58" s="25">
        <v>1</v>
      </c>
      <c r="I58" s="25">
        <v>1</v>
      </c>
      <c r="J58" s="25">
        <v>1</v>
      </c>
      <c r="K58" s="25">
        <v>1</v>
      </c>
      <c r="L58" s="25">
        <v>1</v>
      </c>
      <c r="M58" s="25">
        <v>1</v>
      </c>
      <c r="N58" s="25">
        <v>1</v>
      </c>
      <c r="O58" s="42">
        <v>0</v>
      </c>
      <c r="P58" s="42">
        <v>0</v>
      </c>
      <c r="Q58" s="25">
        <v>1</v>
      </c>
      <c r="R58" s="25">
        <v>1</v>
      </c>
      <c r="S58" s="25">
        <v>1</v>
      </c>
      <c r="T58" s="25">
        <v>1</v>
      </c>
      <c r="U58" s="25">
        <v>1</v>
      </c>
      <c r="V58" s="25">
        <v>1</v>
      </c>
      <c r="W58" s="25">
        <v>1</v>
      </c>
      <c r="X58" s="25">
        <v>1</v>
      </c>
      <c r="Y58" s="25">
        <v>1</v>
      </c>
      <c r="Z58" s="25">
        <v>1</v>
      </c>
      <c r="AA58" s="25">
        <v>1</v>
      </c>
      <c r="AB58" s="25">
        <v>1</v>
      </c>
      <c r="AC58" s="25">
        <v>1</v>
      </c>
      <c r="AD58" s="25">
        <v>1</v>
      </c>
      <c r="AE58" s="25">
        <v>1</v>
      </c>
      <c r="AF58" s="25">
        <v>1</v>
      </c>
      <c r="AG58" s="25">
        <v>1</v>
      </c>
      <c r="AH58" s="25">
        <v>1</v>
      </c>
      <c r="AI58" s="25">
        <v>1</v>
      </c>
      <c r="AJ58" s="25">
        <v>1</v>
      </c>
      <c r="AK58" s="25">
        <v>1</v>
      </c>
      <c r="AL58" s="25">
        <v>1</v>
      </c>
      <c r="AM58" s="25">
        <v>1</v>
      </c>
      <c r="AN58" s="25">
        <v>1</v>
      </c>
      <c r="AO58" s="25">
        <v>1</v>
      </c>
      <c r="AP58" s="25">
        <v>1</v>
      </c>
      <c r="AQ58" s="25">
        <v>1</v>
      </c>
      <c r="AR58" s="25">
        <v>1</v>
      </c>
      <c r="AS58" s="25">
        <v>1</v>
      </c>
      <c r="AT58" s="25">
        <v>1</v>
      </c>
      <c r="AU58" s="25">
        <v>1</v>
      </c>
      <c r="AV58" s="25">
        <v>1</v>
      </c>
      <c r="AW58" s="25">
        <v>1</v>
      </c>
      <c r="AX58" s="25">
        <v>1</v>
      </c>
      <c r="AY58" s="25">
        <v>1</v>
      </c>
      <c r="AZ58" s="25">
        <v>1</v>
      </c>
      <c r="BA58" s="25">
        <v>1</v>
      </c>
      <c r="BB58" s="43">
        <f t="shared" si="0"/>
        <v>48</v>
      </c>
      <c r="BC58" s="311" t="s">
        <v>32</v>
      </c>
      <c r="BD58" s="326" t="s">
        <v>57</v>
      </c>
      <c r="BF58" s="11"/>
      <c r="BG58" s="11"/>
      <c r="BH58" s="11"/>
    </row>
    <row r="59" spans="1:61" s="4" customFormat="1">
      <c r="A59" s="152"/>
      <c r="B59" s="180" t="s">
        <v>144</v>
      </c>
      <c r="C59" s="165" t="s">
        <v>104</v>
      </c>
      <c r="D59" s="25">
        <v>1</v>
      </c>
      <c r="E59" s="25">
        <v>1</v>
      </c>
      <c r="F59" s="25">
        <v>1</v>
      </c>
      <c r="G59" s="25">
        <v>1</v>
      </c>
      <c r="H59" s="25">
        <v>1</v>
      </c>
      <c r="I59" s="25">
        <v>1</v>
      </c>
      <c r="J59" s="25">
        <v>1</v>
      </c>
      <c r="K59" s="25">
        <v>1</v>
      </c>
      <c r="L59" s="25">
        <v>1</v>
      </c>
      <c r="M59" s="25">
        <v>1</v>
      </c>
      <c r="N59" s="25">
        <v>1</v>
      </c>
      <c r="O59" s="42">
        <v>0</v>
      </c>
      <c r="P59" s="42">
        <v>0</v>
      </c>
      <c r="Q59" s="25">
        <v>1</v>
      </c>
      <c r="R59" s="25">
        <v>1</v>
      </c>
      <c r="S59" s="25">
        <v>1</v>
      </c>
      <c r="T59" s="25">
        <v>1</v>
      </c>
      <c r="U59" s="25">
        <v>1</v>
      </c>
      <c r="V59" s="25">
        <v>1</v>
      </c>
      <c r="W59" s="25">
        <v>1</v>
      </c>
      <c r="X59" s="25">
        <v>1</v>
      </c>
      <c r="Y59" s="25">
        <v>1</v>
      </c>
      <c r="Z59" s="25">
        <v>1</v>
      </c>
      <c r="AA59" s="25">
        <v>1</v>
      </c>
      <c r="AB59" s="25">
        <v>1</v>
      </c>
      <c r="AC59" s="25">
        <v>1</v>
      </c>
      <c r="AD59" s="25">
        <v>1</v>
      </c>
      <c r="AE59" s="25">
        <v>1</v>
      </c>
      <c r="AF59" s="25">
        <v>1</v>
      </c>
      <c r="AG59" s="25">
        <v>1</v>
      </c>
      <c r="AH59" s="25">
        <v>1</v>
      </c>
      <c r="AI59" s="25">
        <v>1</v>
      </c>
      <c r="AJ59" s="25">
        <v>1</v>
      </c>
      <c r="AK59" s="25">
        <v>1</v>
      </c>
      <c r="AL59" s="25">
        <v>1</v>
      </c>
      <c r="AM59" s="25">
        <v>1</v>
      </c>
      <c r="AN59" s="25">
        <v>1</v>
      </c>
      <c r="AO59" s="25">
        <v>1</v>
      </c>
      <c r="AP59" s="25">
        <v>1</v>
      </c>
      <c r="AQ59" s="25">
        <v>1</v>
      </c>
      <c r="AR59" s="25">
        <v>1</v>
      </c>
      <c r="AS59" s="25">
        <v>1</v>
      </c>
      <c r="AT59" s="25">
        <v>1</v>
      </c>
      <c r="AU59" s="25">
        <v>1</v>
      </c>
      <c r="AV59" s="25">
        <v>1</v>
      </c>
      <c r="AW59" s="25">
        <v>1</v>
      </c>
      <c r="AX59" s="25">
        <v>1</v>
      </c>
      <c r="AY59" s="25">
        <v>1</v>
      </c>
      <c r="AZ59" s="25">
        <v>1</v>
      </c>
      <c r="BA59" s="25">
        <v>1</v>
      </c>
      <c r="BB59" s="43">
        <f t="shared" si="0"/>
        <v>48</v>
      </c>
      <c r="BC59" s="311" t="s">
        <v>32</v>
      </c>
      <c r="BD59" s="326" t="s">
        <v>57</v>
      </c>
      <c r="BE59" s="54"/>
      <c r="BF59" s="12"/>
      <c r="BG59" s="12"/>
      <c r="BH59" s="12"/>
      <c r="BI59" s="54"/>
    </row>
    <row r="60" spans="1:61" s="4" customFormat="1">
      <c r="A60" s="152"/>
      <c r="B60" s="180" t="s">
        <v>144</v>
      </c>
      <c r="C60" s="163" t="s">
        <v>103</v>
      </c>
      <c r="D60" s="356">
        <v>1</v>
      </c>
      <c r="E60" s="356">
        <v>1</v>
      </c>
      <c r="F60" s="356">
        <v>1</v>
      </c>
      <c r="G60" s="356">
        <v>1</v>
      </c>
      <c r="H60" s="356">
        <v>1</v>
      </c>
      <c r="I60" s="356">
        <v>1</v>
      </c>
      <c r="J60" s="356">
        <v>1</v>
      </c>
      <c r="K60" s="356">
        <v>1</v>
      </c>
      <c r="L60" s="356">
        <v>1</v>
      </c>
      <c r="M60" s="356">
        <v>1</v>
      </c>
      <c r="N60" s="356">
        <v>1</v>
      </c>
      <c r="O60" s="42">
        <v>0</v>
      </c>
      <c r="P60" s="42">
        <v>0</v>
      </c>
      <c r="Q60" s="356">
        <v>1</v>
      </c>
      <c r="R60" s="356">
        <v>1</v>
      </c>
      <c r="S60" s="356">
        <v>1</v>
      </c>
      <c r="T60" s="356">
        <v>1</v>
      </c>
      <c r="U60" s="356">
        <v>1</v>
      </c>
      <c r="V60" s="356">
        <v>1</v>
      </c>
      <c r="W60" s="356">
        <v>1</v>
      </c>
      <c r="X60" s="356">
        <v>1</v>
      </c>
      <c r="Y60" s="356">
        <v>1</v>
      </c>
      <c r="Z60" s="356">
        <v>1</v>
      </c>
      <c r="AA60" s="356">
        <v>1</v>
      </c>
      <c r="AB60" s="356">
        <v>1</v>
      </c>
      <c r="AC60" s="356">
        <v>1</v>
      </c>
      <c r="AD60" s="356">
        <v>1</v>
      </c>
      <c r="AE60" s="356">
        <v>1</v>
      </c>
      <c r="AF60" s="356">
        <v>1</v>
      </c>
      <c r="AG60" s="356">
        <v>1</v>
      </c>
      <c r="AH60" s="356">
        <v>1</v>
      </c>
      <c r="AI60" s="356">
        <v>1</v>
      </c>
      <c r="AJ60" s="356">
        <v>1</v>
      </c>
      <c r="AK60" s="356">
        <v>1</v>
      </c>
      <c r="AL60" s="356">
        <v>1</v>
      </c>
      <c r="AM60" s="356">
        <v>1</v>
      </c>
      <c r="AN60" s="356">
        <v>1</v>
      </c>
      <c r="AO60" s="356">
        <v>1</v>
      </c>
      <c r="AP60" s="356">
        <v>1</v>
      </c>
      <c r="AQ60" s="356">
        <v>1</v>
      </c>
      <c r="AR60" s="356">
        <v>1</v>
      </c>
      <c r="AS60" s="356">
        <v>1</v>
      </c>
      <c r="AT60" s="356">
        <v>1</v>
      </c>
      <c r="AU60" s="356">
        <v>1</v>
      </c>
      <c r="AV60" s="356">
        <v>1</v>
      </c>
      <c r="AW60" s="356">
        <v>1</v>
      </c>
      <c r="AX60" s="356">
        <v>1</v>
      </c>
      <c r="AY60" s="356">
        <v>1</v>
      </c>
      <c r="AZ60" s="356">
        <v>1</v>
      </c>
      <c r="BA60" s="356">
        <v>1</v>
      </c>
      <c r="BB60" s="43">
        <f t="shared" si="0"/>
        <v>48</v>
      </c>
      <c r="BC60" s="357"/>
      <c r="BD60" s="160" t="s">
        <v>156</v>
      </c>
      <c r="BE60" s="54"/>
      <c r="BF60" s="12"/>
      <c r="BG60" s="12"/>
      <c r="BH60" s="12"/>
      <c r="BI60" s="54"/>
    </row>
    <row r="61" spans="1:61" s="4" customFormat="1">
      <c r="A61" s="152"/>
      <c r="B61" s="180" t="s">
        <v>144</v>
      </c>
      <c r="C61" s="165" t="s">
        <v>105</v>
      </c>
      <c r="D61" s="140">
        <v>1</v>
      </c>
      <c r="E61" s="140">
        <v>1</v>
      </c>
      <c r="F61" s="140">
        <v>1</v>
      </c>
      <c r="G61" s="140">
        <v>1</v>
      </c>
      <c r="H61" s="140">
        <v>1</v>
      </c>
      <c r="I61" s="140">
        <v>1</v>
      </c>
      <c r="J61" s="140">
        <v>1</v>
      </c>
      <c r="K61" s="140">
        <v>1</v>
      </c>
      <c r="L61" s="140">
        <v>1</v>
      </c>
      <c r="M61" s="140">
        <v>1</v>
      </c>
      <c r="N61" s="140">
        <v>1</v>
      </c>
      <c r="O61" s="42">
        <v>0</v>
      </c>
      <c r="P61" s="42">
        <v>0</v>
      </c>
      <c r="Q61" s="140">
        <v>1</v>
      </c>
      <c r="R61" s="140">
        <v>1</v>
      </c>
      <c r="S61" s="140">
        <v>1</v>
      </c>
      <c r="T61" s="140">
        <v>1</v>
      </c>
      <c r="U61" s="140">
        <v>1</v>
      </c>
      <c r="V61" s="140">
        <v>1</v>
      </c>
      <c r="W61" s="140">
        <v>1</v>
      </c>
      <c r="X61" s="140">
        <v>1</v>
      </c>
      <c r="Y61" s="140">
        <v>1</v>
      </c>
      <c r="Z61" s="140">
        <v>1</v>
      </c>
      <c r="AA61" s="140">
        <v>1</v>
      </c>
      <c r="AB61" s="140">
        <v>1</v>
      </c>
      <c r="AC61" s="140">
        <v>1</v>
      </c>
      <c r="AD61" s="140">
        <v>1</v>
      </c>
      <c r="AE61" s="140">
        <v>1</v>
      </c>
      <c r="AF61" s="140">
        <v>1</v>
      </c>
      <c r="AG61" s="140">
        <v>1</v>
      </c>
      <c r="AH61" s="140">
        <v>1</v>
      </c>
      <c r="AI61" s="140">
        <v>1</v>
      </c>
      <c r="AJ61" s="140">
        <v>1</v>
      </c>
      <c r="AK61" s="140">
        <v>1</v>
      </c>
      <c r="AL61" s="140">
        <v>1</v>
      </c>
      <c r="AM61" s="140">
        <v>1</v>
      </c>
      <c r="AN61" s="140">
        <v>1</v>
      </c>
      <c r="AO61" s="140">
        <v>1</v>
      </c>
      <c r="AP61" s="140">
        <v>1</v>
      </c>
      <c r="AQ61" s="140">
        <v>1</v>
      </c>
      <c r="AR61" s="140">
        <v>1</v>
      </c>
      <c r="AS61" s="140">
        <v>1</v>
      </c>
      <c r="AT61" s="140">
        <v>1</v>
      </c>
      <c r="AU61" s="140">
        <v>1</v>
      </c>
      <c r="AV61" s="140">
        <v>1</v>
      </c>
      <c r="AW61" s="140">
        <v>1</v>
      </c>
      <c r="AX61" s="140">
        <v>1</v>
      </c>
      <c r="AY61" s="140">
        <v>1</v>
      </c>
      <c r="AZ61" s="140">
        <v>1</v>
      </c>
      <c r="BA61" s="140">
        <v>1</v>
      </c>
      <c r="BB61" s="43">
        <f t="shared" si="0"/>
        <v>48</v>
      </c>
      <c r="BC61" s="314"/>
      <c r="BD61" s="326" t="s">
        <v>57</v>
      </c>
      <c r="BE61" s="54"/>
      <c r="BF61" s="11"/>
      <c r="BG61" s="11"/>
      <c r="BH61" s="11"/>
      <c r="BI61" s="54"/>
    </row>
    <row r="62" spans="1:61" s="4" customFormat="1">
      <c r="A62" s="152"/>
      <c r="B62" s="180" t="s">
        <v>144</v>
      </c>
      <c r="C62" s="165" t="s">
        <v>106</v>
      </c>
      <c r="D62" s="25">
        <v>1</v>
      </c>
      <c r="E62" s="25">
        <v>1</v>
      </c>
      <c r="F62" s="25">
        <v>1</v>
      </c>
      <c r="G62" s="25">
        <v>1</v>
      </c>
      <c r="H62" s="25">
        <v>1</v>
      </c>
      <c r="I62" s="25">
        <v>1</v>
      </c>
      <c r="J62" s="25">
        <v>1</v>
      </c>
      <c r="K62" s="25">
        <v>1</v>
      </c>
      <c r="L62" s="25">
        <v>1</v>
      </c>
      <c r="M62" s="25">
        <v>1</v>
      </c>
      <c r="N62" s="25">
        <v>1</v>
      </c>
      <c r="O62" s="42">
        <v>0</v>
      </c>
      <c r="P62" s="42">
        <v>0</v>
      </c>
      <c r="Q62" s="25">
        <v>1</v>
      </c>
      <c r="R62" s="25">
        <v>1</v>
      </c>
      <c r="S62" s="25">
        <v>1</v>
      </c>
      <c r="T62" s="25">
        <v>1</v>
      </c>
      <c r="U62" s="25">
        <v>1</v>
      </c>
      <c r="V62" s="25">
        <v>1</v>
      </c>
      <c r="W62" s="25">
        <v>1</v>
      </c>
      <c r="X62" s="25">
        <v>1</v>
      </c>
      <c r="Y62" s="25">
        <v>1</v>
      </c>
      <c r="Z62" s="25">
        <v>1</v>
      </c>
      <c r="AA62" s="25">
        <v>1</v>
      </c>
      <c r="AB62" s="25">
        <v>1</v>
      </c>
      <c r="AC62" s="25">
        <v>1</v>
      </c>
      <c r="AD62" s="25">
        <v>1</v>
      </c>
      <c r="AE62" s="25">
        <v>1</v>
      </c>
      <c r="AF62" s="25">
        <v>1</v>
      </c>
      <c r="AG62" s="25">
        <v>1</v>
      </c>
      <c r="AH62" s="25">
        <v>1</v>
      </c>
      <c r="AI62" s="25">
        <v>1</v>
      </c>
      <c r="AJ62" s="25">
        <v>1</v>
      </c>
      <c r="AK62" s="25">
        <v>1</v>
      </c>
      <c r="AL62" s="25">
        <v>1</v>
      </c>
      <c r="AM62" s="25">
        <v>1</v>
      </c>
      <c r="AN62" s="25">
        <v>1</v>
      </c>
      <c r="AO62" s="25">
        <v>1</v>
      </c>
      <c r="AP62" s="25">
        <v>1</v>
      </c>
      <c r="AQ62" s="25">
        <v>1</v>
      </c>
      <c r="AR62" s="25">
        <v>1</v>
      </c>
      <c r="AS62" s="25">
        <v>1</v>
      </c>
      <c r="AT62" s="25">
        <v>1</v>
      </c>
      <c r="AU62" s="25">
        <v>1</v>
      </c>
      <c r="AV62" s="25">
        <v>1</v>
      </c>
      <c r="AW62" s="25">
        <v>1</v>
      </c>
      <c r="AX62" s="25">
        <v>1</v>
      </c>
      <c r="AY62" s="25">
        <v>1</v>
      </c>
      <c r="AZ62" s="25">
        <v>1</v>
      </c>
      <c r="BA62" s="25">
        <v>1</v>
      </c>
      <c r="BB62" s="43">
        <f t="shared" si="0"/>
        <v>48</v>
      </c>
      <c r="BC62" s="311" t="s">
        <v>32</v>
      </c>
      <c r="BD62" s="329" t="s">
        <v>64</v>
      </c>
      <c r="BE62" s="54"/>
      <c r="BF62" s="11"/>
      <c r="BG62" s="11"/>
      <c r="BH62" s="11"/>
      <c r="BI62" s="54"/>
    </row>
    <row r="63" spans="1:61">
      <c r="A63" s="260"/>
      <c r="B63" s="180" t="s">
        <v>144</v>
      </c>
      <c r="C63" s="165" t="s">
        <v>105</v>
      </c>
      <c r="D63" s="140"/>
      <c r="E63" s="140"/>
      <c r="F63" s="140"/>
      <c r="G63" s="140"/>
      <c r="H63" s="140">
        <v>1</v>
      </c>
      <c r="I63" s="140">
        <v>1</v>
      </c>
      <c r="J63" s="140">
        <v>1</v>
      </c>
      <c r="K63" s="140">
        <v>1</v>
      </c>
      <c r="L63" s="140">
        <v>1</v>
      </c>
      <c r="M63" s="140">
        <v>1</v>
      </c>
      <c r="N63" s="140"/>
      <c r="O63" s="42">
        <v>0</v>
      </c>
      <c r="P63" s="42">
        <v>0</v>
      </c>
      <c r="Q63" s="140"/>
      <c r="R63" s="140"/>
      <c r="S63" s="140"/>
      <c r="T63" s="140"/>
      <c r="U63" s="140"/>
      <c r="V63" s="140"/>
      <c r="W63" s="140"/>
      <c r="X63" s="140"/>
      <c r="Y63" s="140"/>
      <c r="Z63" s="140"/>
      <c r="AA63" s="140"/>
      <c r="AB63" s="140"/>
      <c r="AC63" s="140"/>
      <c r="AD63" s="140"/>
      <c r="AE63" s="140"/>
      <c r="AF63" s="140"/>
      <c r="AG63" s="140"/>
      <c r="AH63" s="140"/>
      <c r="AI63" s="140"/>
      <c r="AJ63" s="140"/>
      <c r="AK63" s="140"/>
      <c r="AL63" s="140"/>
      <c r="AM63" s="140"/>
      <c r="AN63" s="140"/>
      <c r="AO63" s="140"/>
      <c r="AP63" s="140"/>
      <c r="AQ63" s="140"/>
      <c r="AR63" s="140"/>
      <c r="AS63" s="140"/>
      <c r="AT63" s="140"/>
      <c r="AU63" s="140"/>
      <c r="AV63" s="140"/>
      <c r="AW63" s="140"/>
      <c r="AX63" s="140"/>
      <c r="AY63" s="140"/>
      <c r="AZ63" s="140"/>
      <c r="BA63" s="140"/>
      <c r="BB63" s="43">
        <f t="shared" ref="BB63" si="1">SUM(D63:BA63)</f>
        <v>6</v>
      </c>
      <c r="BC63" s="358"/>
      <c r="BD63" s="161"/>
      <c r="BF63" s="11"/>
      <c r="BG63" s="11"/>
      <c r="BH63" s="11"/>
    </row>
    <row r="64" spans="1:61">
      <c r="A64" s="260"/>
      <c r="B64" s="180" t="s">
        <v>144</v>
      </c>
      <c r="C64" s="165" t="s">
        <v>105</v>
      </c>
      <c r="D64" s="140">
        <v>1</v>
      </c>
      <c r="E64" s="140">
        <v>1</v>
      </c>
      <c r="F64" s="140">
        <v>1</v>
      </c>
      <c r="G64" s="140">
        <v>1</v>
      </c>
      <c r="H64" s="140">
        <v>1</v>
      </c>
      <c r="I64" s="140">
        <v>1</v>
      </c>
      <c r="J64" s="140">
        <v>1</v>
      </c>
      <c r="K64" s="140">
        <v>1</v>
      </c>
      <c r="L64" s="140">
        <v>1</v>
      </c>
      <c r="M64" s="140">
        <v>1</v>
      </c>
      <c r="N64" s="140">
        <v>1</v>
      </c>
      <c r="O64" s="42">
        <v>0</v>
      </c>
      <c r="P64" s="42">
        <v>0</v>
      </c>
      <c r="Q64" s="140">
        <v>1</v>
      </c>
      <c r="R64" s="140">
        <v>1</v>
      </c>
      <c r="S64" s="140">
        <v>1</v>
      </c>
      <c r="T64" s="140">
        <v>1</v>
      </c>
      <c r="U64" s="140">
        <v>1</v>
      </c>
      <c r="V64" s="140">
        <v>1</v>
      </c>
      <c r="W64" s="140">
        <v>1</v>
      </c>
      <c r="X64" s="140">
        <v>1</v>
      </c>
      <c r="Y64" s="140">
        <v>1</v>
      </c>
      <c r="Z64" s="140">
        <v>1</v>
      </c>
      <c r="AA64" s="140">
        <v>1</v>
      </c>
      <c r="AB64" s="140">
        <v>1</v>
      </c>
      <c r="AC64" s="140">
        <v>1</v>
      </c>
      <c r="AD64" s="140">
        <v>1</v>
      </c>
      <c r="AE64" s="140">
        <v>1</v>
      </c>
      <c r="AF64" s="140">
        <v>1</v>
      </c>
      <c r="AG64" s="140">
        <v>1</v>
      </c>
      <c r="AH64" s="140">
        <v>1</v>
      </c>
      <c r="AI64" s="140">
        <v>1</v>
      </c>
      <c r="AJ64" s="140">
        <v>1</v>
      </c>
      <c r="AK64" s="140">
        <v>1</v>
      </c>
      <c r="AL64" s="140">
        <v>1</v>
      </c>
      <c r="AM64" s="140">
        <v>1</v>
      </c>
      <c r="AN64" s="140">
        <v>1</v>
      </c>
      <c r="AO64" s="140">
        <v>1</v>
      </c>
      <c r="AP64" s="140">
        <v>1</v>
      </c>
      <c r="AQ64" s="140">
        <v>1</v>
      </c>
      <c r="AR64" s="140">
        <v>1</v>
      </c>
      <c r="AS64" s="140">
        <v>1</v>
      </c>
      <c r="AT64" s="140">
        <v>1</v>
      </c>
      <c r="AU64" s="140">
        <v>1</v>
      </c>
      <c r="AV64" s="140">
        <v>1</v>
      </c>
      <c r="AW64" s="140">
        <v>1</v>
      </c>
      <c r="AX64" s="140">
        <v>1</v>
      </c>
      <c r="AY64" s="140">
        <v>1</v>
      </c>
      <c r="AZ64" s="140">
        <v>1</v>
      </c>
      <c r="BA64" s="140">
        <v>1</v>
      </c>
      <c r="BB64" s="43">
        <f t="shared" si="0"/>
        <v>48</v>
      </c>
      <c r="BC64" s="314"/>
      <c r="BD64" s="161" t="s">
        <v>82</v>
      </c>
      <c r="BF64" s="11"/>
      <c r="BG64" s="11"/>
      <c r="BH64" s="11"/>
    </row>
    <row r="65" spans="1:89" s="4" customFormat="1">
      <c r="A65" s="263"/>
      <c r="B65" s="180" t="s">
        <v>144</v>
      </c>
      <c r="C65" s="104" t="s">
        <v>102</v>
      </c>
      <c r="D65" s="366">
        <v>1</v>
      </c>
      <c r="E65" s="366">
        <v>1</v>
      </c>
      <c r="F65" s="366">
        <v>1</v>
      </c>
      <c r="G65" s="366">
        <v>1</v>
      </c>
      <c r="H65" s="366">
        <v>1</v>
      </c>
      <c r="I65" s="366">
        <v>1</v>
      </c>
      <c r="J65" s="366">
        <v>1</v>
      </c>
      <c r="K65" s="366">
        <v>1</v>
      </c>
      <c r="L65" s="366">
        <v>1</v>
      </c>
      <c r="M65" s="366">
        <v>1</v>
      </c>
      <c r="N65" s="366">
        <v>1</v>
      </c>
      <c r="O65" s="361">
        <v>0</v>
      </c>
      <c r="P65" s="361">
        <v>0</v>
      </c>
      <c r="Q65" s="366">
        <v>1</v>
      </c>
      <c r="R65" s="366">
        <v>1</v>
      </c>
      <c r="S65" s="366">
        <v>1</v>
      </c>
      <c r="T65" s="366">
        <v>1</v>
      </c>
      <c r="U65" s="366">
        <v>1</v>
      </c>
      <c r="V65" s="366">
        <v>1</v>
      </c>
      <c r="W65" s="366">
        <v>1</v>
      </c>
      <c r="X65" s="366">
        <v>1</v>
      </c>
      <c r="Y65" s="366">
        <v>1</v>
      </c>
      <c r="Z65" s="366">
        <v>1</v>
      </c>
      <c r="AA65" s="366">
        <v>1</v>
      </c>
      <c r="AB65" s="366">
        <v>1</v>
      </c>
      <c r="AC65" s="140">
        <v>1</v>
      </c>
      <c r="AD65" s="140">
        <v>1</v>
      </c>
      <c r="AE65" s="140">
        <v>1</v>
      </c>
      <c r="AF65" s="140">
        <v>1</v>
      </c>
      <c r="AG65" s="140">
        <v>1</v>
      </c>
      <c r="AH65" s="140">
        <v>1</v>
      </c>
      <c r="AI65" s="140">
        <v>1</v>
      </c>
      <c r="AJ65" s="140">
        <v>1</v>
      </c>
      <c r="AK65" s="140">
        <v>1</v>
      </c>
      <c r="AL65" s="140">
        <v>1</v>
      </c>
      <c r="AM65" s="140">
        <v>1</v>
      </c>
      <c r="AN65" s="140">
        <v>1</v>
      </c>
      <c r="AO65" s="140">
        <v>1</v>
      </c>
      <c r="AP65" s="140">
        <v>1</v>
      </c>
      <c r="AQ65" s="140">
        <v>1</v>
      </c>
      <c r="AR65" s="140">
        <v>1</v>
      </c>
      <c r="AS65" s="140">
        <v>1</v>
      </c>
      <c r="AT65" s="140">
        <v>1</v>
      </c>
      <c r="AU65" s="140">
        <v>1</v>
      </c>
      <c r="AV65" s="140">
        <v>1</v>
      </c>
      <c r="AW65" s="140">
        <v>1</v>
      </c>
      <c r="AX65" s="140">
        <v>1</v>
      </c>
      <c r="AY65" s="140">
        <v>1</v>
      </c>
      <c r="AZ65" s="140">
        <v>1</v>
      </c>
      <c r="BA65" s="140">
        <v>1</v>
      </c>
      <c r="BB65" s="43">
        <f>SUM(D65:BA65)</f>
        <v>48</v>
      </c>
      <c r="BC65" s="314"/>
      <c r="BD65" s="326" t="s">
        <v>57</v>
      </c>
      <c r="BE65" s="54"/>
      <c r="BF65" s="12"/>
      <c r="BG65" s="12"/>
      <c r="BH65" s="12"/>
      <c r="BI65" s="54"/>
    </row>
    <row r="66" spans="1:89">
      <c r="A66" s="260"/>
      <c r="B66" s="180" t="s">
        <v>144</v>
      </c>
      <c r="C66" s="104" t="s">
        <v>102</v>
      </c>
      <c r="D66" s="37">
        <v>1</v>
      </c>
      <c r="E66" s="37">
        <v>1</v>
      </c>
      <c r="F66" s="37">
        <v>1</v>
      </c>
      <c r="G66" s="37">
        <v>1</v>
      </c>
      <c r="H66" s="37">
        <v>1</v>
      </c>
      <c r="I66" s="37">
        <v>1</v>
      </c>
      <c r="J66" s="37">
        <v>1</v>
      </c>
      <c r="K66" s="37">
        <v>1</v>
      </c>
      <c r="L66" s="37">
        <v>1</v>
      </c>
      <c r="M66" s="37">
        <v>1</v>
      </c>
      <c r="N66" s="37">
        <v>1</v>
      </c>
      <c r="O66" s="42">
        <v>0</v>
      </c>
      <c r="P66" s="42">
        <v>0</v>
      </c>
      <c r="Q66" s="25">
        <v>1</v>
      </c>
      <c r="R66" s="37">
        <v>1</v>
      </c>
      <c r="S66" s="37">
        <v>1</v>
      </c>
      <c r="T66" s="37">
        <v>1</v>
      </c>
      <c r="U66" s="37">
        <v>1</v>
      </c>
      <c r="V66" s="37">
        <v>1</v>
      </c>
      <c r="W66" s="37">
        <v>1</v>
      </c>
      <c r="X66" s="37">
        <v>1</v>
      </c>
      <c r="Y66" s="37">
        <v>1</v>
      </c>
      <c r="Z66" s="37">
        <v>1</v>
      </c>
      <c r="AA66" s="37">
        <v>1</v>
      </c>
      <c r="AB66" s="37">
        <v>1</v>
      </c>
      <c r="AC66" s="37">
        <v>1</v>
      </c>
      <c r="AD66" s="37">
        <v>1</v>
      </c>
      <c r="AE66" s="37">
        <v>1</v>
      </c>
      <c r="AF66" s="37">
        <v>1</v>
      </c>
      <c r="AG66" s="37">
        <v>1</v>
      </c>
      <c r="AH66" s="37">
        <v>1</v>
      </c>
      <c r="AI66" s="37">
        <v>1</v>
      </c>
      <c r="AJ66" s="37">
        <v>1</v>
      </c>
      <c r="AK66" s="37">
        <v>1</v>
      </c>
      <c r="AL66" s="37">
        <v>1</v>
      </c>
      <c r="AM66" s="37">
        <v>1</v>
      </c>
      <c r="AN66" s="37">
        <v>1</v>
      </c>
      <c r="AO66" s="37">
        <v>1</v>
      </c>
      <c r="AP66" s="37">
        <v>1</v>
      </c>
      <c r="AQ66" s="37">
        <v>1</v>
      </c>
      <c r="AR66" s="37">
        <v>1</v>
      </c>
      <c r="AS66" s="37">
        <v>1</v>
      </c>
      <c r="AT66" s="37">
        <v>1</v>
      </c>
      <c r="AU66" s="37">
        <v>1</v>
      </c>
      <c r="AV66" s="37">
        <v>1</v>
      </c>
      <c r="AW66" s="37">
        <v>1</v>
      </c>
      <c r="AX66" s="37">
        <v>1</v>
      </c>
      <c r="AY66" s="37">
        <v>1</v>
      </c>
      <c r="AZ66" s="37">
        <v>1</v>
      </c>
      <c r="BA66" s="37">
        <v>1</v>
      </c>
      <c r="BB66" s="43">
        <f t="shared" si="0"/>
        <v>48</v>
      </c>
      <c r="BC66" s="311" t="s">
        <v>32</v>
      </c>
      <c r="BD66" s="326" t="s">
        <v>57</v>
      </c>
      <c r="BF66" s="11"/>
      <c r="BG66" s="11"/>
      <c r="BH66" s="11"/>
    </row>
    <row r="67" spans="1:89">
      <c r="A67" s="260"/>
      <c r="B67" s="180" t="s">
        <v>144</v>
      </c>
      <c r="C67" s="104" t="s">
        <v>102</v>
      </c>
      <c r="D67" s="366">
        <v>1</v>
      </c>
      <c r="E67" s="366">
        <v>1</v>
      </c>
      <c r="F67" s="366">
        <v>1</v>
      </c>
      <c r="G67" s="366">
        <v>1</v>
      </c>
      <c r="H67" s="366">
        <v>1</v>
      </c>
      <c r="I67" s="366">
        <v>1</v>
      </c>
      <c r="J67" s="366">
        <v>1</v>
      </c>
      <c r="K67" s="366">
        <v>1</v>
      </c>
      <c r="L67" s="366">
        <v>1</v>
      </c>
      <c r="M67" s="366">
        <v>1</v>
      </c>
      <c r="N67" s="366">
        <v>1</v>
      </c>
      <c r="O67" s="361">
        <v>0</v>
      </c>
      <c r="P67" s="361">
        <v>0</v>
      </c>
      <c r="Q67" s="366">
        <v>1</v>
      </c>
      <c r="R67" s="366">
        <v>1</v>
      </c>
      <c r="S67" s="366">
        <v>1</v>
      </c>
      <c r="T67" s="366">
        <v>1</v>
      </c>
      <c r="U67" s="366">
        <v>1</v>
      </c>
      <c r="V67" s="366">
        <v>1</v>
      </c>
      <c r="W67" s="366">
        <v>1</v>
      </c>
      <c r="X67" s="366">
        <v>1</v>
      </c>
      <c r="Y67" s="366">
        <v>1</v>
      </c>
      <c r="Z67" s="366">
        <v>1</v>
      </c>
      <c r="AA67" s="366">
        <v>1</v>
      </c>
      <c r="AB67" s="366">
        <v>1</v>
      </c>
      <c r="AC67" s="366">
        <v>1</v>
      </c>
      <c r="AD67" s="366">
        <v>1</v>
      </c>
      <c r="AE67" s="366">
        <v>1</v>
      </c>
      <c r="AF67" s="366">
        <v>1</v>
      </c>
      <c r="AG67" s="366">
        <v>1</v>
      </c>
      <c r="AH67" s="366">
        <v>1</v>
      </c>
      <c r="AI67" s="366">
        <v>1</v>
      </c>
      <c r="AJ67" s="366">
        <v>1</v>
      </c>
      <c r="AK67" s="366">
        <v>1</v>
      </c>
      <c r="AL67" s="366">
        <v>1</v>
      </c>
      <c r="AM67" s="366">
        <v>1</v>
      </c>
      <c r="AN67" s="366">
        <v>1</v>
      </c>
      <c r="AO67" s="366">
        <v>1</v>
      </c>
      <c r="AP67" s="366">
        <v>1</v>
      </c>
      <c r="AQ67" s="366">
        <v>1</v>
      </c>
      <c r="AR67" s="366">
        <v>1</v>
      </c>
      <c r="AS67" s="366">
        <v>1</v>
      </c>
      <c r="AT67" s="366">
        <v>1</v>
      </c>
      <c r="AU67" s="366">
        <v>1</v>
      </c>
      <c r="AV67" s="366">
        <v>1</v>
      </c>
      <c r="AW67" s="366">
        <v>1</v>
      </c>
      <c r="AX67" s="366">
        <v>1</v>
      </c>
      <c r="AY67" s="366">
        <v>1</v>
      </c>
      <c r="AZ67" s="366">
        <v>1</v>
      </c>
      <c r="BA67" s="366">
        <v>1</v>
      </c>
      <c r="BB67" s="43">
        <f t="shared" si="0"/>
        <v>48</v>
      </c>
      <c r="BC67" s="358"/>
      <c r="BD67" s="446" t="s">
        <v>57</v>
      </c>
      <c r="BE67" s="447"/>
      <c r="BF67" s="11"/>
      <c r="BG67" s="11"/>
      <c r="BH67" s="11"/>
    </row>
    <row r="68" spans="1:89">
      <c r="A68" s="260"/>
      <c r="B68" s="180" t="s">
        <v>144</v>
      </c>
      <c r="C68" s="104" t="s">
        <v>102</v>
      </c>
      <c r="D68" s="141"/>
      <c r="E68" s="62">
        <v>1</v>
      </c>
      <c r="F68" s="141"/>
      <c r="G68" s="62">
        <v>1</v>
      </c>
      <c r="H68" s="141"/>
      <c r="I68" s="62">
        <v>1</v>
      </c>
      <c r="J68" s="141"/>
      <c r="K68" s="62">
        <v>1</v>
      </c>
      <c r="L68" s="141"/>
      <c r="M68" s="62">
        <v>1</v>
      </c>
      <c r="N68" s="141"/>
      <c r="O68" s="42">
        <v>0</v>
      </c>
      <c r="P68" s="42">
        <v>0</v>
      </c>
      <c r="Q68" s="62">
        <v>1</v>
      </c>
      <c r="R68" s="141"/>
      <c r="S68" s="62">
        <v>1</v>
      </c>
      <c r="T68" s="141"/>
      <c r="U68" s="62">
        <v>1</v>
      </c>
      <c r="V68" s="141"/>
      <c r="W68" s="62">
        <v>1</v>
      </c>
      <c r="X68" s="141"/>
      <c r="Y68" s="62">
        <v>1</v>
      </c>
      <c r="Z68" s="141"/>
      <c r="AA68" s="62">
        <v>1</v>
      </c>
      <c r="AB68" s="141"/>
      <c r="AC68" s="62">
        <v>1</v>
      </c>
      <c r="AD68" s="141"/>
      <c r="AE68" s="62">
        <v>1</v>
      </c>
      <c r="AF68" s="141"/>
      <c r="AG68" s="62">
        <v>1</v>
      </c>
      <c r="AH68" s="141"/>
      <c r="AI68" s="62">
        <v>1</v>
      </c>
      <c r="AJ68" s="141"/>
      <c r="AK68" s="62">
        <v>1</v>
      </c>
      <c r="AL68" s="141"/>
      <c r="AM68" s="62">
        <v>1</v>
      </c>
      <c r="AN68" s="141"/>
      <c r="AO68" s="62">
        <v>1</v>
      </c>
      <c r="AP68" s="141"/>
      <c r="AQ68" s="62">
        <v>1</v>
      </c>
      <c r="AR68" s="141"/>
      <c r="AS68" s="62">
        <v>1</v>
      </c>
      <c r="AT68" s="141"/>
      <c r="AU68" s="62">
        <v>1</v>
      </c>
      <c r="AV68" s="141"/>
      <c r="AW68" s="62">
        <v>1</v>
      </c>
      <c r="AX68" s="141"/>
      <c r="AY68" s="62">
        <v>1</v>
      </c>
      <c r="AZ68" s="141"/>
      <c r="BA68" s="62">
        <v>1</v>
      </c>
      <c r="BB68" s="43">
        <f t="shared" si="0"/>
        <v>24</v>
      </c>
      <c r="BC68" s="314"/>
      <c r="BD68" s="326" t="s">
        <v>57</v>
      </c>
      <c r="BF68" s="11"/>
      <c r="BG68" s="11"/>
      <c r="BH68" s="11"/>
    </row>
    <row r="69" spans="1:89">
      <c r="A69" s="152"/>
      <c r="B69" s="180" t="s">
        <v>144</v>
      </c>
      <c r="C69" s="104" t="s">
        <v>104</v>
      </c>
      <c r="D69" s="37">
        <v>1</v>
      </c>
      <c r="E69" s="37">
        <v>1</v>
      </c>
      <c r="F69" s="37">
        <v>1</v>
      </c>
      <c r="G69" s="37">
        <v>1</v>
      </c>
      <c r="H69" s="37">
        <v>1</v>
      </c>
      <c r="I69" s="37">
        <v>1</v>
      </c>
      <c r="J69" s="37">
        <v>1</v>
      </c>
      <c r="K69" s="37">
        <v>1</v>
      </c>
      <c r="L69" s="37">
        <v>1</v>
      </c>
      <c r="M69" s="37">
        <v>1</v>
      </c>
      <c r="N69" s="37">
        <v>1</v>
      </c>
      <c r="O69" s="42">
        <v>0</v>
      </c>
      <c r="P69" s="42">
        <v>0</v>
      </c>
      <c r="Q69" s="25">
        <v>1</v>
      </c>
      <c r="R69" s="37">
        <v>1</v>
      </c>
      <c r="S69" s="37">
        <v>1</v>
      </c>
      <c r="T69" s="37">
        <v>1</v>
      </c>
      <c r="U69" s="37">
        <v>1</v>
      </c>
      <c r="V69" s="37">
        <v>1</v>
      </c>
      <c r="W69" s="37">
        <v>1</v>
      </c>
      <c r="X69" s="37">
        <v>1</v>
      </c>
      <c r="Y69" s="37">
        <v>1</v>
      </c>
      <c r="Z69" s="37">
        <v>1</v>
      </c>
      <c r="AA69" s="37">
        <v>1</v>
      </c>
      <c r="AB69" s="37">
        <v>1</v>
      </c>
      <c r="AC69" s="37">
        <v>1</v>
      </c>
      <c r="AD69" s="37">
        <v>1</v>
      </c>
      <c r="AE69" s="37">
        <v>1</v>
      </c>
      <c r="AF69" s="37">
        <v>1</v>
      </c>
      <c r="AG69" s="37">
        <v>1</v>
      </c>
      <c r="AH69" s="37">
        <v>1</v>
      </c>
      <c r="AI69" s="37">
        <v>1</v>
      </c>
      <c r="AJ69" s="37">
        <v>1</v>
      </c>
      <c r="AK69" s="37">
        <v>1</v>
      </c>
      <c r="AL69" s="37">
        <v>1</v>
      </c>
      <c r="AM69" s="37">
        <v>1</v>
      </c>
      <c r="AN69" s="37">
        <v>1</v>
      </c>
      <c r="AO69" s="37">
        <v>1</v>
      </c>
      <c r="AP69" s="37">
        <v>1</v>
      </c>
      <c r="AQ69" s="37">
        <v>1</v>
      </c>
      <c r="AR69" s="37">
        <v>1</v>
      </c>
      <c r="AS69" s="37">
        <v>1</v>
      </c>
      <c r="AT69" s="37">
        <v>1</v>
      </c>
      <c r="AU69" s="37">
        <v>1</v>
      </c>
      <c r="AV69" s="37">
        <v>1</v>
      </c>
      <c r="AW69" s="37">
        <v>1</v>
      </c>
      <c r="AX69" s="37">
        <v>1</v>
      </c>
      <c r="AY69" s="37">
        <v>1</v>
      </c>
      <c r="AZ69" s="37">
        <v>1</v>
      </c>
      <c r="BA69" s="37">
        <v>1</v>
      </c>
      <c r="BB69" s="43">
        <f t="shared" si="0"/>
        <v>48</v>
      </c>
      <c r="BC69" s="311" t="s">
        <v>32</v>
      </c>
      <c r="BD69" s="326" t="s">
        <v>57</v>
      </c>
      <c r="BF69" s="11"/>
      <c r="BG69" s="11"/>
      <c r="BH69" s="11"/>
    </row>
    <row r="70" spans="1:89" s="4" customFormat="1">
      <c r="A70" s="290"/>
      <c r="B70" s="180" t="s">
        <v>144</v>
      </c>
      <c r="C70" s="104" t="s">
        <v>106</v>
      </c>
      <c r="D70" s="140">
        <v>1</v>
      </c>
      <c r="E70" s="140">
        <v>1</v>
      </c>
      <c r="F70" s="140">
        <v>1</v>
      </c>
      <c r="G70" s="140">
        <v>1</v>
      </c>
      <c r="H70" s="140">
        <v>1</v>
      </c>
      <c r="I70" s="140">
        <v>1</v>
      </c>
      <c r="J70" s="140">
        <v>1</v>
      </c>
      <c r="K70" s="140">
        <v>1</v>
      </c>
      <c r="L70" s="140">
        <v>1</v>
      </c>
      <c r="M70" s="140">
        <v>1</v>
      </c>
      <c r="N70" s="140">
        <v>1</v>
      </c>
      <c r="O70" s="42">
        <v>0</v>
      </c>
      <c r="P70" s="42">
        <v>0</v>
      </c>
      <c r="Q70" s="140">
        <v>1</v>
      </c>
      <c r="R70" s="140">
        <v>1</v>
      </c>
      <c r="S70" s="140">
        <v>1</v>
      </c>
      <c r="T70" s="140">
        <v>1</v>
      </c>
      <c r="U70" s="140">
        <v>1</v>
      </c>
      <c r="V70" s="140">
        <v>1</v>
      </c>
      <c r="W70" s="140">
        <v>1</v>
      </c>
      <c r="X70" s="140">
        <v>1</v>
      </c>
      <c r="Y70" s="140">
        <v>1</v>
      </c>
      <c r="Z70" s="140">
        <v>1</v>
      </c>
      <c r="AA70" s="140">
        <v>1</v>
      </c>
      <c r="AB70" s="140">
        <v>1</v>
      </c>
      <c r="AC70" s="140">
        <v>1</v>
      </c>
      <c r="AD70" s="140">
        <v>1</v>
      </c>
      <c r="AE70" s="140">
        <v>1</v>
      </c>
      <c r="AF70" s="140">
        <v>1</v>
      </c>
      <c r="AG70" s="140">
        <v>1</v>
      </c>
      <c r="AH70" s="140">
        <v>1</v>
      </c>
      <c r="AI70" s="140">
        <v>1</v>
      </c>
      <c r="AJ70" s="140">
        <v>1</v>
      </c>
      <c r="AK70" s="140">
        <v>1</v>
      </c>
      <c r="AL70" s="140">
        <v>1</v>
      </c>
      <c r="AM70" s="140">
        <v>1</v>
      </c>
      <c r="AN70" s="140">
        <v>1</v>
      </c>
      <c r="AO70" s="140">
        <v>1</v>
      </c>
      <c r="AP70" s="140">
        <v>1</v>
      </c>
      <c r="AQ70" s="140">
        <v>1</v>
      </c>
      <c r="AR70" s="140">
        <v>1</v>
      </c>
      <c r="AS70" s="140">
        <v>1</v>
      </c>
      <c r="AT70" s="140">
        <v>1</v>
      </c>
      <c r="AU70" s="140">
        <v>1</v>
      </c>
      <c r="AV70" s="140">
        <v>1</v>
      </c>
      <c r="AW70" s="140">
        <v>1</v>
      </c>
      <c r="AX70" s="140">
        <v>1</v>
      </c>
      <c r="AY70" s="140">
        <v>1</v>
      </c>
      <c r="AZ70" s="140">
        <v>1</v>
      </c>
      <c r="BA70" s="140">
        <v>1</v>
      </c>
      <c r="BB70" s="70">
        <f>SUM(D70:BA70)</f>
        <v>48</v>
      </c>
      <c r="BC70" s="314"/>
      <c r="BD70" s="326" t="s">
        <v>57</v>
      </c>
      <c r="BE70" s="54"/>
      <c r="BF70" s="54"/>
      <c r="BG70" s="12"/>
      <c r="BH70" s="12"/>
      <c r="BI70" s="12"/>
    </row>
    <row r="71" spans="1:89">
      <c r="A71" s="152"/>
      <c r="B71" s="180" t="s">
        <v>144</v>
      </c>
      <c r="C71" s="163" t="s">
        <v>102</v>
      </c>
      <c r="D71" s="25">
        <v>1</v>
      </c>
      <c r="E71" s="25">
        <v>1</v>
      </c>
      <c r="F71" s="25">
        <v>1</v>
      </c>
      <c r="G71" s="25">
        <v>1</v>
      </c>
      <c r="H71" s="25">
        <v>1</v>
      </c>
      <c r="I71" s="25">
        <v>1</v>
      </c>
      <c r="J71" s="25">
        <v>1</v>
      </c>
      <c r="K71" s="25">
        <v>1</v>
      </c>
      <c r="L71" s="25">
        <v>1</v>
      </c>
      <c r="M71" s="25">
        <v>1</v>
      </c>
      <c r="N71" s="25">
        <v>1</v>
      </c>
      <c r="O71" s="42">
        <v>0</v>
      </c>
      <c r="P71" s="42">
        <v>0</v>
      </c>
      <c r="Q71" s="25">
        <v>1</v>
      </c>
      <c r="R71" s="25">
        <v>1</v>
      </c>
      <c r="S71" s="25">
        <v>1</v>
      </c>
      <c r="T71" s="25">
        <v>1</v>
      </c>
      <c r="U71" s="25">
        <v>1</v>
      </c>
      <c r="V71" s="25">
        <v>1</v>
      </c>
      <c r="W71" s="25">
        <v>1</v>
      </c>
      <c r="X71" s="25">
        <v>1</v>
      </c>
      <c r="Y71" s="25">
        <v>1</v>
      </c>
      <c r="Z71" s="25">
        <v>1</v>
      </c>
      <c r="AA71" s="25">
        <v>1</v>
      </c>
      <c r="AB71" s="25">
        <v>1</v>
      </c>
      <c r="AC71" s="25">
        <v>1</v>
      </c>
      <c r="AD71" s="25">
        <v>1</v>
      </c>
      <c r="AE71" s="25">
        <v>1</v>
      </c>
      <c r="AF71" s="25">
        <v>1</v>
      </c>
      <c r="AG71" s="25">
        <v>1</v>
      </c>
      <c r="AH71" s="25">
        <v>1</v>
      </c>
      <c r="AI71" s="25">
        <v>1</v>
      </c>
      <c r="AJ71" s="25">
        <v>1</v>
      </c>
      <c r="AK71" s="25">
        <v>1</v>
      </c>
      <c r="AL71" s="25">
        <v>1</v>
      </c>
      <c r="AM71" s="25">
        <v>1</v>
      </c>
      <c r="AN71" s="25">
        <v>1</v>
      </c>
      <c r="AO71" s="25">
        <v>1</v>
      </c>
      <c r="AP71" s="25">
        <v>1</v>
      </c>
      <c r="AQ71" s="25">
        <v>1</v>
      </c>
      <c r="AR71" s="25">
        <v>1</v>
      </c>
      <c r="AS71" s="25">
        <v>1</v>
      </c>
      <c r="AT71" s="25">
        <v>1</v>
      </c>
      <c r="AU71" s="25">
        <v>1</v>
      </c>
      <c r="AV71" s="25">
        <v>1</v>
      </c>
      <c r="AW71" s="25">
        <v>1</v>
      </c>
      <c r="AX71" s="25">
        <v>1</v>
      </c>
      <c r="AY71" s="25">
        <v>1</v>
      </c>
      <c r="AZ71" s="25">
        <v>1</v>
      </c>
      <c r="BA71" s="25">
        <v>1</v>
      </c>
      <c r="BB71" s="43">
        <f t="shared" si="0"/>
        <v>48</v>
      </c>
      <c r="BC71" s="311" t="s">
        <v>32</v>
      </c>
      <c r="BD71" s="326" t="s">
        <v>57</v>
      </c>
      <c r="BE71" s="142"/>
      <c r="BF71" s="11"/>
      <c r="BG71" s="11"/>
      <c r="BH71" s="11"/>
    </row>
    <row r="72" spans="1:89" s="4" customFormat="1" ht="15.75" thickBot="1">
      <c r="A72" s="265"/>
      <c r="B72" s="180" t="s">
        <v>144</v>
      </c>
      <c r="C72" s="163" t="s">
        <v>102</v>
      </c>
      <c r="D72" s="366">
        <v>1</v>
      </c>
      <c r="E72" s="366">
        <v>1</v>
      </c>
      <c r="F72" s="366">
        <v>1</v>
      </c>
      <c r="G72" s="366">
        <v>1</v>
      </c>
      <c r="H72" s="366">
        <v>1</v>
      </c>
      <c r="I72" s="366">
        <v>1</v>
      </c>
      <c r="J72" s="366">
        <v>1</v>
      </c>
      <c r="K72" s="366">
        <v>1</v>
      </c>
      <c r="L72" s="366">
        <v>1</v>
      </c>
      <c r="M72" s="366">
        <v>1</v>
      </c>
      <c r="N72" s="366">
        <v>1</v>
      </c>
      <c r="O72" s="361">
        <v>0</v>
      </c>
      <c r="P72" s="42">
        <v>0</v>
      </c>
      <c r="Q72" s="140">
        <v>1</v>
      </c>
      <c r="R72" s="140">
        <v>1</v>
      </c>
      <c r="S72" s="140">
        <v>1</v>
      </c>
      <c r="T72" s="140">
        <v>1</v>
      </c>
      <c r="U72" s="140">
        <v>1</v>
      </c>
      <c r="V72" s="140">
        <v>1</v>
      </c>
      <c r="W72" s="140">
        <v>1</v>
      </c>
      <c r="X72" s="140">
        <v>1</v>
      </c>
      <c r="Y72" s="140">
        <v>1</v>
      </c>
      <c r="Z72" s="140">
        <v>1</v>
      </c>
      <c r="AA72" s="140">
        <v>1</v>
      </c>
      <c r="AB72" s="140">
        <v>1</v>
      </c>
      <c r="AC72" s="140">
        <v>1</v>
      </c>
      <c r="AD72" s="140">
        <v>1</v>
      </c>
      <c r="AE72" s="140">
        <v>1</v>
      </c>
      <c r="AF72" s="140">
        <v>1</v>
      </c>
      <c r="AG72" s="140">
        <v>1</v>
      </c>
      <c r="AH72" s="140">
        <v>1</v>
      </c>
      <c r="AI72" s="140">
        <v>1</v>
      </c>
      <c r="AJ72" s="140">
        <v>1</v>
      </c>
      <c r="AK72" s="140">
        <v>1</v>
      </c>
      <c r="AL72" s="140">
        <v>1</v>
      </c>
      <c r="AM72" s="140">
        <v>1</v>
      </c>
      <c r="AN72" s="140">
        <v>1</v>
      </c>
      <c r="AO72" s="140">
        <v>1</v>
      </c>
      <c r="AP72" s="140">
        <v>1</v>
      </c>
      <c r="AQ72" s="140">
        <v>1</v>
      </c>
      <c r="AR72" s="140">
        <v>1</v>
      </c>
      <c r="AS72" s="140">
        <v>1</v>
      </c>
      <c r="AT72" s="140">
        <v>1</v>
      </c>
      <c r="AU72" s="140">
        <v>1</v>
      </c>
      <c r="AV72" s="140">
        <v>1</v>
      </c>
      <c r="AW72" s="140">
        <v>1</v>
      </c>
      <c r="AX72" s="140">
        <v>1</v>
      </c>
      <c r="AY72" s="140">
        <v>1</v>
      </c>
      <c r="AZ72" s="140">
        <v>1</v>
      </c>
      <c r="BA72" s="140">
        <v>1</v>
      </c>
      <c r="BB72" s="43">
        <f t="shared" si="0"/>
        <v>48</v>
      </c>
      <c r="BC72" s="358"/>
      <c r="BD72" s="326" t="s">
        <v>57</v>
      </c>
      <c r="BE72" s="145"/>
      <c r="BF72" s="12"/>
      <c r="BG72" s="12"/>
      <c r="BH72" s="12"/>
      <c r="BI72" s="54"/>
    </row>
    <row r="73" spans="1:89" ht="15.75" thickBot="1">
      <c r="A73" s="114"/>
      <c r="B73" s="179" t="s">
        <v>144</v>
      </c>
      <c r="C73" s="222"/>
      <c r="D73" s="115">
        <f>SUM(D3:D72)</f>
        <v>65</v>
      </c>
      <c r="E73" s="115">
        <f t="shared" ref="E73:N73" si="2">SUM(E3:E72)</f>
        <v>64</v>
      </c>
      <c r="F73" s="115">
        <f t="shared" si="2"/>
        <v>66</v>
      </c>
      <c r="G73" s="115">
        <f t="shared" si="2"/>
        <v>60</v>
      </c>
      <c r="H73" s="115">
        <f t="shared" si="2"/>
        <v>62</v>
      </c>
      <c r="I73" s="115">
        <f t="shared" si="2"/>
        <v>65</v>
      </c>
      <c r="J73" s="115">
        <f t="shared" si="2"/>
        <v>67</v>
      </c>
      <c r="K73" s="115">
        <f t="shared" si="2"/>
        <v>63</v>
      </c>
      <c r="L73" s="115">
        <f t="shared" si="2"/>
        <v>64</v>
      </c>
      <c r="M73" s="115">
        <f t="shared" si="2"/>
        <v>63</v>
      </c>
      <c r="N73" s="115">
        <f t="shared" si="2"/>
        <v>63</v>
      </c>
      <c r="O73" s="116">
        <v>0</v>
      </c>
      <c r="P73" s="116">
        <v>0</v>
      </c>
      <c r="Q73" s="115">
        <f t="shared" ref="Q73:BA73" si="3">SUM(Q3:Q72)</f>
        <v>61</v>
      </c>
      <c r="R73" s="115">
        <f t="shared" si="3"/>
        <v>62</v>
      </c>
      <c r="S73" s="115">
        <f t="shared" si="3"/>
        <v>61</v>
      </c>
      <c r="T73" s="115">
        <f t="shared" si="3"/>
        <v>62</v>
      </c>
      <c r="U73" s="115">
        <f t="shared" si="3"/>
        <v>61</v>
      </c>
      <c r="V73" s="115">
        <f t="shared" si="3"/>
        <v>62</v>
      </c>
      <c r="W73" s="115">
        <f t="shared" si="3"/>
        <v>61</v>
      </c>
      <c r="X73" s="115">
        <f t="shared" si="3"/>
        <v>62</v>
      </c>
      <c r="Y73" s="115">
        <f t="shared" si="3"/>
        <v>61</v>
      </c>
      <c r="Z73" s="115">
        <f t="shared" si="3"/>
        <v>62</v>
      </c>
      <c r="AA73" s="115">
        <f t="shared" si="3"/>
        <v>61</v>
      </c>
      <c r="AB73" s="115">
        <f t="shared" si="3"/>
        <v>62</v>
      </c>
      <c r="AC73" s="115">
        <f t="shared" si="3"/>
        <v>61</v>
      </c>
      <c r="AD73" s="115">
        <f t="shared" si="3"/>
        <v>62</v>
      </c>
      <c r="AE73" s="115">
        <f t="shared" si="3"/>
        <v>61</v>
      </c>
      <c r="AF73" s="115">
        <f t="shared" si="3"/>
        <v>62</v>
      </c>
      <c r="AG73" s="115">
        <f t="shared" si="3"/>
        <v>61</v>
      </c>
      <c r="AH73" s="115">
        <f t="shared" si="3"/>
        <v>62</v>
      </c>
      <c r="AI73" s="115">
        <f t="shared" si="3"/>
        <v>61</v>
      </c>
      <c r="AJ73" s="115">
        <f t="shared" si="3"/>
        <v>62</v>
      </c>
      <c r="AK73" s="115">
        <f t="shared" si="3"/>
        <v>61</v>
      </c>
      <c r="AL73" s="115">
        <f t="shared" si="3"/>
        <v>62</v>
      </c>
      <c r="AM73" s="115">
        <f t="shared" si="3"/>
        <v>61</v>
      </c>
      <c r="AN73" s="115">
        <f t="shared" si="3"/>
        <v>62</v>
      </c>
      <c r="AO73" s="115">
        <f t="shared" si="3"/>
        <v>61</v>
      </c>
      <c r="AP73" s="115">
        <f t="shared" si="3"/>
        <v>62</v>
      </c>
      <c r="AQ73" s="115">
        <f t="shared" si="3"/>
        <v>61</v>
      </c>
      <c r="AR73" s="115">
        <f t="shared" si="3"/>
        <v>62</v>
      </c>
      <c r="AS73" s="115">
        <f t="shared" si="3"/>
        <v>61</v>
      </c>
      <c r="AT73" s="115">
        <f t="shared" si="3"/>
        <v>62</v>
      </c>
      <c r="AU73" s="115">
        <f t="shared" si="3"/>
        <v>61</v>
      </c>
      <c r="AV73" s="115">
        <f t="shared" si="3"/>
        <v>62</v>
      </c>
      <c r="AW73" s="115">
        <f t="shared" si="3"/>
        <v>61</v>
      </c>
      <c r="AX73" s="115">
        <f t="shared" si="3"/>
        <v>62</v>
      </c>
      <c r="AY73" s="115">
        <f t="shared" si="3"/>
        <v>61</v>
      </c>
      <c r="AZ73" s="115">
        <f t="shared" si="3"/>
        <v>62</v>
      </c>
      <c r="BA73" s="115">
        <f t="shared" si="3"/>
        <v>61</v>
      </c>
      <c r="BB73" s="115">
        <f>SUM(D73:BA73)</f>
        <v>2977</v>
      </c>
      <c r="BC73" s="317"/>
      <c r="BD73" s="142"/>
      <c r="BE73" s="142"/>
      <c r="BF73" s="11"/>
      <c r="BG73" s="11"/>
      <c r="BH73" s="11"/>
      <c r="BI73" s="11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</row>
    <row r="74" spans="1:89">
      <c r="A74" s="293"/>
      <c r="B74" s="257" t="s">
        <v>14</v>
      </c>
      <c r="C74" s="164" t="s">
        <v>107</v>
      </c>
      <c r="D74" s="25">
        <v>1</v>
      </c>
      <c r="E74" s="25">
        <v>1</v>
      </c>
      <c r="F74" s="25">
        <v>1</v>
      </c>
      <c r="G74" s="25">
        <v>1</v>
      </c>
      <c r="H74" s="25">
        <v>1</v>
      </c>
      <c r="I74" s="25">
        <v>1</v>
      </c>
      <c r="J74" s="25">
        <v>1</v>
      </c>
      <c r="K74" s="25">
        <v>1</v>
      </c>
      <c r="L74" s="25">
        <v>1</v>
      </c>
      <c r="M74" s="25">
        <v>1</v>
      </c>
      <c r="N74" s="25">
        <v>1</v>
      </c>
      <c r="O74" s="42">
        <v>0</v>
      </c>
      <c r="P74" s="42">
        <v>0</v>
      </c>
      <c r="Q74" s="25">
        <v>1</v>
      </c>
      <c r="R74" s="25">
        <v>1</v>
      </c>
      <c r="S74" s="25">
        <v>1</v>
      </c>
      <c r="T74" s="25">
        <v>1</v>
      </c>
      <c r="U74" s="25">
        <v>1</v>
      </c>
      <c r="V74" s="25">
        <v>1</v>
      </c>
      <c r="W74" s="25">
        <v>1</v>
      </c>
      <c r="X74" s="25">
        <v>1</v>
      </c>
      <c r="Y74" s="25">
        <v>1</v>
      </c>
      <c r="Z74" s="25">
        <v>1</v>
      </c>
      <c r="AA74" s="25">
        <v>1</v>
      </c>
      <c r="AB74" s="25">
        <v>1</v>
      </c>
      <c r="AC74" s="25">
        <v>1</v>
      </c>
      <c r="AD74" s="25">
        <v>1</v>
      </c>
      <c r="AE74" s="25">
        <v>1</v>
      </c>
      <c r="AF74" s="25">
        <v>1</v>
      </c>
      <c r="AG74" s="25">
        <v>1</v>
      </c>
      <c r="AH74" s="25">
        <v>1</v>
      </c>
      <c r="AI74" s="25">
        <v>1</v>
      </c>
      <c r="AJ74" s="25">
        <v>1</v>
      </c>
      <c r="AK74" s="25">
        <v>1</v>
      </c>
      <c r="AL74" s="25">
        <v>1</v>
      </c>
      <c r="AM74" s="25">
        <v>1</v>
      </c>
      <c r="AN74" s="25">
        <v>1</v>
      </c>
      <c r="AO74" s="25">
        <v>1</v>
      </c>
      <c r="AP74" s="25">
        <v>1</v>
      </c>
      <c r="AQ74" s="25">
        <v>1</v>
      </c>
      <c r="AR74" s="25">
        <v>1</v>
      </c>
      <c r="AS74" s="25">
        <v>1</v>
      </c>
      <c r="AT74" s="25">
        <v>1</v>
      </c>
      <c r="AU74" s="25">
        <v>1</v>
      </c>
      <c r="AV74" s="25">
        <v>1</v>
      </c>
      <c r="AW74" s="25">
        <v>1</v>
      </c>
      <c r="AX74" s="25">
        <v>1</v>
      </c>
      <c r="AY74" s="25">
        <v>1</v>
      </c>
      <c r="AZ74" s="25">
        <v>1</v>
      </c>
      <c r="BA74" s="25">
        <v>1</v>
      </c>
      <c r="BB74" s="43">
        <f t="shared" si="0"/>
        <v>48</v>
      </c>
      <c r="BC74" s="311" t="s">
        <v>32</v>
      </c>
      <c r="BD74" s="326" t="s">
        <v>57</v>
      </c>
      <c r="BF74" s="11"/>
      <c r="BG74" s="11"/>
      <c r="BH74" s="11"/>
      <c r="BI74" s="11"/>
    </row>
    <row r="75" spans="1:89" s="4" customFormat="1">
      <c r="A75" s="269"/>
      <c r="B75" s="257" t="s">
        <v>14</v>
      </c>
      <c r="C75" s="164" t="s">
        <v>102</v>
      </c>
      <c r="D75" s="25">
        <v>1</v>
      </c>
      <c r="E75" s="69"/>
      <c r="F75" s="25">
        <v>1</v>
      </c>
      <c r="G75" s="69"/>
      <c r="H75" s="25">
        <v>1</v>
      </c>
      <c r="I75" s="69"/>
      <c r="J75" s="25">
        <v>1</v>
      </c>
      <c r="K75" s="69"/>
      <c r="L75" s="25">
        <v>1</v>
      </c>
      <c r="M75" s="69"/>
      <c r="N75" s="25">
        <v>1</v>
      </c>
      <c r="O75" s="42">
        <v>0</v>
      </c>
      <c r="P75" s="42">
        <v>0</v>
      </c>
      <c r="Q75" s="69"/>
      <c r="R75" s="25">
        <v>1</v>
      </c>
      <c r="S75" s="69"/>
      <c r="T75" s="25">
        <v>1</v>
      </c>
      <c r="U75" s="69"/>
      <c r="V75" s="25">
        <v>1</v>
      </c>
      <c r="W75" s="69"/>
      <c r="X75" s="25">
        <v>1</v>
      </c>
      <c r="Y75" s="69"/>
      <c r="Z75" s="25">
        <v>1</v>
      </c>
      <c r="AA75" s="69"/>
      <c r="AB75" s="25">
        <v>1</v>
      </c>
      <c r="AC75" s="69"/>
      <c r="AD75" s="25">
        <v>1</v>
      </c>
      <c r="AE75" s="69"/>
      <c r="AF75" s="25">
        <v>1</v>
      </c>
      <c r="AG75" s="69"/>
      <c r="AH75" s="25">
        <v>1</v>
      </c>
      <c r="AI75" s="69"/>
      <c r="AJ75" s="25">
        <v>1</v>
      </c>
      <c r="AK75" s="69"/>
      <c r="AL75" s="25">
        <v>1</v>
      </c>
      <c r="AM75" s="69"/>
      <c r="AN75" s="25">
        <v>1</v>
      </c>
      <c r="AO75" s="69"/>
      <c r="AP75" s="25">
        <v>1</v>
      </c>
      <c r="AQ75" s="69"/>
      <c r="AR75" s="25">
        <v>1</v>
      </c>
      <c r="AS75" s="69"/>
      <c r="AT75" s="25">
        <v>1</v>
      </c>
      <c r="AU75" s="69"/>
      <c r="AV75" s="25">
        <v>1</v>
      </c>
      <c r="AW75" s="69"/>
      <c r="AX75" s="25">
        <v>1</v>
      </c>
      <c r="AY75" s="69"/>
      <c r="AZ75" s="25">
        <v>1</v>
      </c>
      <c r="BA75" s="69"/>
      <c r="BB75" s="43">
        <f t="shared" si="0"/>
        <v>24</v>
      </c>
      <c r="BC75" s="311" t="s">
        <v>169</v>
      </c>
      <c r="BD75" s="330" t="s">
        <v>34</v>
      </c>
      <c r="BE75" s="144"/>
      <c r="BF75" s="54"/>
      <c r="BG75" s="11"/>
      <c r="BH75" s="11"/>
      <c r="BI75" s="11"/>
    </row>
    <row r="76" spans="1:89">
      <c r="A76" s="254"/>
      <c r="B76" s="257" t="s">
        <v>14</v>
      </c>
      <c r="C76" s="165" t="s">
        <v>105</v>
      </c>
      <c r="D76" s="25">
        <v>1</v>
      </c>
      <c r="E76" s="25">
        <v>1</v>
      </c>
      <c r="F76" s="25">
        <v>1</v>
      </c>
      <c r="G76" s="25">
        <v>1</v>
      </c>
      <c r="H76" s="25">
        <v>1</v>
      </c>
      <c r="I76" s="25">
        <v>1</v>
      </c>
      <c r="J76" s="25">
        <v>1</v>
      </c>
      <c r="K76" s="25">
        <v>1</v>
      </c>
      <c r="L76" s="25">
        <v>1</v>
      </c>
      <c r="M76" s="25">
        <v>1</v>
      </c>
      <c r="N76" s="25">
        <v>1</v>
      </c>
      <c r="O76" s="42">
        <v>0</v>
      </c>
      <c r="P76" s="42">
        <v>0</v>
      </c>
      <c r="Q76" s="25">
        <v>1</v>
      </c>
      <c r="R76" s="25">
        <v>1</v>
      </c>
      <c r="S76" s="25">
        <v>1</v>
      </c>
      <c r="T76" s="25">
        <v>1</v>
      </c>
      <c r="U76" s="25">
        <v>1</v>
      </c>
      <c r="V76" s="25">
        <v>1</v>
      </c>
      <c r="W76" s="25">
        <v>1</v>
      </c>
      <c r="X76" s="25">
        <v>1</v>
      </c>
      <c r="Y76" s="25">
        <v>1</v>
      </c>
      <c r="Z76" s="25">
        <v>1</v>
      </c>
      <c r="AA76" s="25">
        <v>1</v>
      </c>
      <c r="AB76" s="25">
        <v>1</v>
      </c>
      <c r="AC76" s="25">
        <v>1</v>
      </c>
      <c r="AD76" s="25">
        <v>1</v>
      </c>
      <c r="AE76" s="25">
        <v>1</v>
      </c>
      <c r="AF76" s="25">
        <v>1</v>
      </c>
      <c r="AG76" s="25">
        <v>1</v>
      </c>
      <c r="AH76" s="25">
        <v>1</v>
      </c>
      <c r="AI76" s="25">
        <v>1</v>
      </c>
      <c r="AJ76" s="25">
        <v>1</v>
      </c>
      <c r="AK76" s="25">
        <v>1</v>
      </c>
      <c r="AL76" s="25">
        <v>1</v>
      </c>
      <c r="AM76" s="25">
        <v>1</v>
      </c>
      <c r="AN76" s="25">
        <v>1</v>
      </c>
      <c r="AO76" s="25">
        <v>1</v>
      </c>
      <c r="AP76" s="25">
        <v>1</v>
      </c>
      <c r="AQ76" s="25">
        <v>1</v>
      </c>
      <c r="AR76" s="25">
        <v>1</v>
      </c>
      <c r="AS76" s="25">
        <v>1</v>
      </c>
      <c r="AT76" s="25">
        <v>1</v>
      </c>
      <c r="AU76" s="25">
        <v>1</v>
      </c>
      <c r="AV76" s="25">
        <v>1</v>
      </c>
      <c r="AW76" s="25">
        <v>1</v>
      </c>
      <c r="AX76" s="25">
        <v>1</v>
      </c>
      <c r="AY76" s="25">
        <v>1</v>
      </c>
      <c r="AZ76" s="25">
        <v>1</v>
      </c>
      <c r="BA76" s="25">
        <v>1</v>
      </c>
      <c r="BB76" s="43">
        <f t="shared" ref="BB76:BB140" si="4">SUM(D76:BA76)</f>
        <v>48</v>
      </c>
      <c r="BC76" s="311" t="s">
        <v>32</v>
      </c>
      <c r="BD76" s="326" t="s">
        <v>57</v>
      </c>
      <c r="BG76" s="11"/>
      <c r="BH76" s="11"/>
      <c r="BI76" s="11"/>
    </row>
    <row r="77" spans="1:89">
      <c r="A77" s="254"/>
      <c r="B77" s="257" t="s">
        <v>14</v>
      </c>
      <c r="C77" s="165" t="s">
        <v>102</v>
      </c>
      <c r="D77" s="25">
        <v>1</v>
      </c>
      <c r="E77" s="25"/>
      <c r="F77" s="77"/>
      <c r="G77" s="25"/>
      <c r="H77" s="25">
        <v>1</v>
      </c>
      <c r="I77" s="25">
        <v>1</v>
      </c>
      <c r="J77" s="25">
        <v>1</v>
      </c>
      <c r="K77" s="25">
        <v>1</v>
      </c>
      <c r="L77" s="25">
        <v>1</v>
      </c>
      <c r="M77" s="25">
        <v>1</v>
      </c>
      <c r="N77" s="25">
        <v>1</v>
      </c>
      <c r="O77" s="42">
        <v>0</v>
      </c>
      <c r="P77" s="42">
        <v>0</v>
      </c>
      <c r="Q77" s="25">
        <v>1</v>
      </c>
      <c r="R77" s="25">
        <v>1</v>
      </c>
      <c r="S77" s="25">
        <v>1</v>
      </c>
      <c r="T77" s="25">
        <v>1</v>
      </c>
      <c r="U77" s="25">
        <v>1</v>
      </c>
      <c r="V77" s="25">
        <v>1</v>
      </c>
      <c r="W77" s="25">
        <v>1</v>
      </c>
      <c r="X77" s="25">
        <v>1</v>
      </c>
      <c r="Y77" s="25">
        <v>1</v>
      </c>
      <c r="Z77" s="25">
        <v>1</v>
      </c>
      <c r="AA77" s="25">
        <v>1</v>
      </c>
      <c r="AB77" s="25">
        <v>1</v>
      </c>
      <c r="AC77" s="25">
        <v>1</v>
      </c>
      <c r="AD77" s="25">
        <v>1</v>
      </c>
      <c r="AE77" s="25">
        <v>1</v>
      </c>
      <c r="AF77" s="25">
        <v>1</v>
      </c>
      <c r="AG77" s="25">
        <v>1</v>
      </c>
      <c r="AH77" s="25">
        <v>1</v>
      </c>
      <c r="AI77" s="25">
        <v>1</v>
      </c>
      <c r="AJ77" s="25">
        <v>1</v>
      </c>
      <c r="AK77" s="25">
        <v>1</v>
      </c>
      <c r="AL77" s="25">
        <v>1</v>
      </c>
      <c r="AM77" s="25">
        <v>1</v>
      </c>
      <c r="AN77" s="25">
        <v>1</v>
      </c>
      <c r="AO77" s="25">
        <v>1</v>
      </c>
      <c r="AP77" s="25">
        <v>1</v>
      </c>
      <c r="AQ77" s="25">
        <v>1</v>
      </c>
      <c r="AR77" s="25">
        <v>1</v>
      </c>
      <c r="AS77" s="25">
        <v>1</v>
      </c>
      <c r="AT77" s="25">
        <v>1</v>
      </c>
      <c r="AU77" s="25">
        <v>1</v>
      </c>
      <c r="AV77" s="25">
        <v>1</v>
      </c>
      <c r="AW77" s="25">
        <v>1</v>
      </c>
      <c r="AX77" s="25">
        <v>1</v>
      </c>
      <c r="AY77" s="25">
        <v>1</v>
      </c>
      <c r="AZ77" s="25">
        <v>1</v>
      </c>
      <c r="BA77" s="25">
        <v>1</v>
      </c>
      <c r="BB77" s="43">
        <f t="shared" si="4"/>
        <v>45</v>
      </c>
      <c r="BC77" s="311" t="s">
        <v>32</v>
      </c>
      <c r="BD77" s="326" t="s">
        <v>57</v>
      </c>
      <c r="BG77" s="11"/>
      <c r="BH77" s="11"/>
      <c r="BI77" s="11"/>
    </row>
    <row r="78" spans="1:89" s="4" customFormat="1">
      <c r="A78" s="254"/>
      <c r="B78" s="257" t="s">
        <v>14</v>
      </c>
      <c r="C78" s="165" t="s">
        <v>102</v>
      </c>
      <c r="D78" s="25">
        <v>1</v>
      </c>
      <c r="E78" s="25">
        <v>1</v>
      </c>
      <c r="F78" s="25">
        <v>1</v>
      </c>
      <c r="G78" s="25">
        <v>1</v>
      </c>
      <c r="H78" s="25">
        <v>1</v>
      </c>
      <c r="I78" s="25">
        <v>1</v>
      </c>
      <c r="J78" s="25">
        <v>1</v>
      </c>
      <c r="K78" s="25">
        <v>1</v>
      </c>
      <c r="L78" s="25">
        <v>1</v>
      </c>
      <c r="M78" s="25">
        <v>1</v>
      </c>
      <c r="N78" s="25">
        <v>1</v>
      </c>
      <c r="O78" s="42">
        <v>0</v>
      </c>
      <c r="P78" s="42">
        <v>0</v>
      </c>
      <c r="Q78" s="25">
        <v>1</v>
      </c>
      <c r="R78" s="25">
        <v>1</v>
      </c>
      <c r="S78" s="25">
        <v>1</v>
      </c>
      <c r="T78" s="25">
        <v>1</v>
      </c>
      <c r="U78" s="25">
        <v>1</v>
      </c>
      <c r="V78" s="25">
        <v>1</v>
      </c>
      <c r="W78" s="25">
        <v>1</v>
      </c>
      <c r="X78" s="25">
        <v>1</v>
      </c>
      <c r="Y78" s="25">
        <v>1</v>
      </c>
      <c r="Z78" s="25">
        <v>1</v>
      </c>
      <c r="AA78" s="25">
        <v>1</v>
      </c>
      <c r="AB78" s="25">
        <v>1</v>
      </c>
      <c r="AC78" s="25">
        <v>1</v>
      </c>
      <c r="AD78" s="25">
        <v>1</v>
      </c>
      <c r="AE78" s="25">
        <v>1</v>
      </c>
      <c r="AF78" s="25">
        <v>1</v>
      </c>
      <c r="AG78" s="25">
        <v>1</v>
      </c>
      <c r="AH78" s="25">
        <v>1</v>
      </c>
      <c r="AI78" s="25">
        <v>1</v>
      </c>
      <c r="AJ78" s="25">
        <v>1</v>
      </c>
      <c r="AK78" s="25">
        <v>1</v>
      </c>
      <c r="AL78" s="25">
        <v>1</v>
      </c>
      <c r="AM78" s="25">
        <v>1</v>
      </c>
      <c r="AN78" s="25">
        <v>1</v>
      </c>
      <c r="AO78" s="25">
        <v>1</v>
      </c>
      <c r="AP78" s="25">
        <v>1</v>
      </c>
      <c r="AQ78" s="25">
        <v>1</v>
      </c>
      <c r="AR78" s="25">
        <v>1</v>
      </c>
      <c r="AS78" s="25">
        <v>1</v>
      </c>
      <c r="AT78" s="25">
        <v>1</v>
      </c>
      <c r="AU78" s="25">
        <v>1</v>
      </c>
      <c r="AV78" s="25">
        <v>1</v>
      </c>
      <c r="AW78" s="25">
        <v>1</v>
      </c>
      <c r="AX78" s="25">
        <v>1</v>
      </c>
      <c r="AY78" s="25">
        <v>1</v>
      </c>
      <c r="AZ78" s="25">
        <v>1</v>
      </c>
      <c r="BA78" s="25">
        <v>1</v>
      </c>
      <c r="BB78" s="43">
        <f t="shared" si="4"/>
        <v>48</v>
      </c>
      <c r="BC78" s="311" t="s">
        <v>32</v>
      </c>
      <c r="BD78" s="326" t="s">
        <v>57</v>
      </c>
      <c r="BE78" s="54"/>
      <c r="BF78" s="54"/>
      <c r="BG78" s="12"/>
      <c r="BH78" s="12"/>
      <c r="BI78" s="12"/>
    </row>
    <row r="79" spans="1:89">
      <c r="A79" s="254"/>
      <c r="B79" s="257" t="s">
        <v>14</v>
      </c>
      <c r="C79" s="163" t="s">
        <v>102</v>
      </c>
      <c r="D79" s="62">
        <v>1</v>
      </c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42">
        <v>0</v>
      </c>
      <c r="P79" s="42">
        <v>0</v>
      </c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43">
        <f t="shared" si="4"/>
        <v>1</v>
      </c>
      <c r="BC79" s="314"/>
      <c r="BD79" s="326" t="s">
        <v>57</v>
      </c>
      <c r="BG79" s="11"/>
      <c r="BH79" s="11"/>
      <c r="BI79" s="11"/>
    </row>
    <row r="80" spans="1:89">
      <c r="A80" s="254"/>
      <c r="B80" s="257" t="s">
        <v>14</v>
      </c>
      <c r="C80" s="163" t="s">
        <v>102</v>
      </c>
      <c r="D80" s="62">
        <v>1</v>
      </c>
      <c r="E80" s="62">
        <v>1</v>
      </c>
      <c r="F80" s="62">
        <v>1</v>
      </c>
      <c r="G80" s="62">
        <v>1</v>
      </c>
      <c r="H80" s="62">
        <v>1</v>
      </c>
      <c r="I80" s="62">
        <v>1</v>
      </c>
      <c r="J80" s="62">
        <v>1</v>
      </c>
      <c r="K80" s="62">
        <v>1</v>
      </c>
      <c r="L80" s="62">
        <v>1</v>
      </c>
      <c r="M80" s="62">
        <v>1</v>
      </c>
      <c r="N80" s="62">
        <v>1</v>
      </c>
      <c r="O80" s="42">
        <v>0</v>
      </c>
      <c r="P80" s="42">
        <v>0</v>
      </c>
      <c r="Q80" s="62">
        <v>1</v>
      </c>
      <c r="R80" s="62">
        <v>1</v>
      </c>
      <c r="S80" s="62">
        <v>1</v>
      </c>
      <c r="T80" s="62">
        <v>1</v>
      </c>
      <c r="U80" s="62">
        <v>1</v>
      </c>
      <c r="V80" s="62">
        <v>1</v>
      </c>
      <c r="W80" s="62">
        <v>1</v>
      </c>
      <c r="X80" s="62">
        <v>1</v>
      </c>
      <c r="Y80" s="62">
        <v>1</v>
      </c>
      <c r="Z80" s="62">
        <v>1</v>
      </c>
      <c r="AA80" s="62">
        <v>1</v>
      </c>
      <c r="AB80" s="62">
        <v>1</v>
      </c>
      <c r="AC80" s="62">
        <v>1</v>
      </c>
      <c r="AD80" s="62">
        <v>1</v>
      </c>
      <c r="AE80" s="62">
        <v>1</v>
      </c>
      <c r="AF80" s="62">
        <v>1</v>
      </c>
      <c r="AG80" s="62">
        <v>1</v>
      </c>
      <c r="AH80" s="62">
        <v>1</v>
      </c>
      <c r="AI80" s="62">
        <v>1</v>
      </c>
      <c r="AJ80" s="62">
        <v>1</v>
      </c>
      <c r="AK80" s="62">
        <v>1</v>
      </c>
      <c r="AL80" s="62">
        <v>1</v>
      </c>
      <c r="AM80" s="62">
        <v>1</v>
      </c>
      <c r="AN80" s="62">
        <v>1</v>
      </c>
      <c r="AO80" s="62">
        <v>1</v>
      </c>
      <c r="AP80" s="62">
        <v>1</v>
      </c>
      <c r="AQ80" s="62">
        <v>1</v>
      </c>
      <c r="AR80" s="62">
        <v>1</v>
      </c>
      <c r="AS80" s="62">
        <v>1</v>
      </c>
      <c r="AT80" s="62">
        <v>1</v>
      </c>
      <c r="AU80" s="62">
        <v>1</v>
      </c>
      <c r="AV80" s="62">
        <v>1</v>
      </c>
      <c r="AW80" s="62">
        <v>1</v>
      </c>
      <c r="AX80" s="62">
        <v>1</v>
      </c>
      <c r="AY80" s="62">
        <v>1</v>
      </c>
      <c r="AZ80" s="62">
        <v>1</v>
      </c>
      <c r="BA80" s="62">
        <v>1</v>
      </c>
      <c r="BB80" s="43">
        <f t="shared" si="4"/>
        <v>48</v>
      </c>
      <c r="BC80" s="311">
        <v>2018</v>
      </c>
      <c r="BD80" s="354"/>
      <c r="BG80" s="11"/>
      <c r="BH80" s="11"/>
      <c r="BI80" s="11"/>
    </row>
    <row r="81" spans="1:89">
      <c r="A81" s="254"/>
      <c r="B81" s="257" t="s">
        <v>14</v>
      </c>
      <c r="C81" s="163" t="s">
        <v>102</v>
      </c>
      <c r="D81" s="25">
        <v>1</v>
      </c>
      <c r="E81" s="25">
        <v>1</v>
      </c>
      <c r="F81" s="25">
        <v>1</v>
      </c>
      <c r="G81" s="25">
        <v>1</v>
      </c>
      <c r="H81" s="25">
        <v>1</v>
      </c>
      <c r="I81" s="25">
        <v>1</v>
      </c>
      <c r="J81" s="25">
        <v>1</v>
      </c>
      <c r="K81" s="25">
        <v>1</v>
      </c>
      <c r="L81" s="25">
        <v>1</v>
      </c>
      <c r="M81" s="25">
        <v>1</v>
      </c>
      <c r="N81" s="25">
        <v>1</v>
      </c>
      <c r="O81" s="42">
        <v>0</v>
      </c>
      <c r="P81" s="42">
        <v>0</v>
      </c>
      <c r="Q81" s="25">
        <v>1</v>
      </c>
      <c r="R81" s="25">
        <v>1</v>
      </c>
      <c r="S81" s="25">
        <v>1</v>
      </c>
      <c r="T81" s="25">
        <v>1</v>
      </c>
      <c r="U81" s="25">
        <v>1</v>
      </c>
      <c r="V81" s="25">
        <v>1</v>
      </c>
      <c r="W81" s="25">
        <v>1</v>
      </c>
      <c r="X81" s="25">
        <v>1</v>
      </c>
      <c r="Y81" s="25">
        <v>1</v>
      </c>
      <c r="Z81" s="25">
        <v>1</v>
      </c>
      <c r="AA81" s="25">
        <v>1</v>
      </c>
      <c r="AB81" s="25">
        <v>1</v>
      </c>
      <c r="AC81" s="25">
        <v>1</v>
      </c>
      <c r="AD81" s="25">
        <v>1</v>
      </c>
      <c r="AE81" s="25">
        <v>1</v>
      </c>
      <c r="AF81" s="25">
        <v>1</v>
      </c>
      <c r="AG81" s="25">
        <v>1</v>
      </c>
      <c r="AH81" s="25">
        <v>1</v>
      </c>
      <c r="AI81" s="25">
        <v>1</v>
      </c>
      <c r="AJ81" s="25">
        <v>1</v>
      </c>
      <c r="AK81" s="25">
        <v>1</v>
      </c>
      <c r="AL81" s="25">
        <v>1</v>
      </c>
      <c r="AM81" s="25">
        <v>1</v>
      </c>
      <c r="AN81" s="25">
        <v>1</v>
      </c>
      <c r="AO81" s="25">
        <v>1</v>
      </c>
      <c r="AP81" s="25">
        <v>1</v>
      </c>
      <c r="AQ81" s="25">
        <v>1</v>
      </c>
      <c r="AR81" s="25">
        <v>1</v>
      </c>
      <c r="AS81" s="25">
        <v>1</v>
      </c>
      <c r="AT81" s="25">
        <v>1</v>
      </c>
      <c r="AU81" s="25">
        <v>1</v>
      </c>
      <c r="AV81" s="25">
        <v>1</v>
      </c>
      <c r="AW81" s="25">
        <v>1</v>
      </c>
      <c r="AX81" s="25">
        <v>1</v>
      </c>
      <c r="AY81" s="25">
        <v>1</v>
      </c>
      <c r="AZ81" s="25">
        <v>1</v>
      </c>
      <c r="BA81" s="25">
        <v>1</v>
      </c>
      <c r="BB81" s="43">
        <f t="shared" si="4"/>
        <v>48</v>
      </c>
      <c r="BC81" s="311" t="s">
        <v>32</v>
      </c>
      <c r="BD81" s="326" t="s">
        <v>57</v>
      </c>
      <c r="BG81" s="11"/>
      <c r="BH81" s="11"/>
      <c r="BI81" s="11"/>
    </row>
    <row r="82" spans="1:89">
      <c r="A82" s="254"/>
      <c r="B82" s="257" t="s">
        <v>14</v>
      </c>
      <c r="C82" s="163" t="s">
        <v>102</v>
      </c>
      <c r="D82" s="25">
        <v>1</v>
      </c>
      <c r="E82" s="25">
        <v>1</v>
      </c>
      <c r="F82" s="25">
        <v>1</v>
      </c>
      <c r="G82" s="25">
        <v>1</v>
      </c>
      <c r="H82" s="25">
        <v>1</v>
      </c>
      <c r="I82" s="25">
        <v>1</v>
      </c>
      <c r="J82" s="25">
        <v>1</v>
      </c>
      <c r="K82" s="25">
        <v>1</v>
      </c>
      <c r="L82" s="25">
        <v>1</v>
      </c>
      <c r="M82" s="25">
        <v>1</v>
      </c>
      <c r="N82" s="25">
        <v>1</v>
      </c>
      <c r="O82" s="42">
        <v>0</v>
      </c>
      <c r="P82" s="42">
        <v>0</v>
      </c>
      <c r="Q82" s="25">
        <v>1</v>
      </c>
      <c r="R82" s="25">
        <v>1</v>
      </c>
      <c r="S82" s="25">
        <v>1</v>
      </c>
      <c r="T82" s="25">
        <v>1</v>
      </c>
      <c r="U82" s="25">
        <v>1</v>
      </c>
      <c r="V82" s="25">
        <v>1</v>
      </c>
      <c r="W82" s="25">
        <v>1</v>
      </c>
      <c r="X82" s="25">
        <v>1</v>
      </c>
      <c r="Y82" s="25">
        <v>1</v>
      </c>
      <c r="Z82" s="25">
        <v>1</v>
      </c>
      <c r="AA82" s="25">
        <v>1</v>
      </c>
      <c r="AB82" s="25">
        <v>1</v>
      </c>
      <c r="AC82" s="25">
        <v>1</v>
      </c>
      <c r="AD82" s="25">
        <v>1</v>
      </c>
      <c r="AE82" s="25">
        <v>1</v>
      </c>
      <c r="AF82" s="25">
        <v>1</v>
      </c>
      <c r="AG82" s="25">
        <v>1</v>
      </c>
      <c r="AH82" s="25">
        <v>1</v>
      </c>
      <c r="AI82" s="25">
        <v>1</v>
      </c>
      <c r="AJ82" s="25">
        <v>1</v>
      </c>
      <c r="AK82" s="25">
        <v>1</v>
      </c>
      <c r="AL82" s="25">
        <v>1</v>
      </c>
      <c r="AM82" s="25">
        <v>1</v>
      </c>
      <c r="AN82" s="25">
        <v>1</v>
      </c>
      <c r="AO82" s="25">
        <v>1</v>
      </c>
      <c r="AP82" s="25">
        <v>1</v>
      </c>
      <c r="AQ82" s="25">
        <v>1</v>
      </c>
      <c r="AR82" s="25">
        <v>1</v>
      </c>
      <c r="AS82" s="25">
        <v>1</v>
      </c>
      <c r="AT82" s="25">
        <v>1</v>
      </c>
      <c r="AU82" s="25">
        <v>1</v>
      </c>
      <c r="AV82" s="25">
        <v>1</v>
      </c>
      <c r="AW82" s="25">
        <v>1</v>
      </c>
      <c r="AX82" s="25">
        <v>1</v>
      </c>
      <c r="AY82" s="25">
        <v>1</v>
      </c>
      <c r="AZ82" s="25">
        <v>1</v>
      </c>
      <c r="BA82" s="25">
        <v>1</v>
      </c>
      <c r="BB82" s="43">
        <f t="shared" si="4"/>
        <v>48</v>
      </c>
      <c r="BC82" s="311" t="s">
        <v>32</v>
      </c>
      <c r="BD82" s="326" t="s">
        <v>57</v>
      </c>
      <c r="BG82" s="11"/>
      <c r="BH82" s="11"/>
      <c r="BI82" s="11"/>
    </row>
    <row r="83" spans="1:89" ht="15.75" thickBot="1">
      <c r="A83" s="256"/>
      <c r="B83" s="257" t="s">
        <v>14</v>
      </c>
      <c r="C83" s="163" t="s">
        <v>102</v>
      </c>
      <c r="D83" s="25">
        <v>1</v>
      </c>
      <c r="E83" s="25">
        <v>1</v>
      </c>
      <c r="F83" s="25">
        <v>1</v>
      </c>
      <c r="G83" s="25">
        <v>1</v>
      </c>
      <c r="H83" s="25"/>
      <c r="I83" s="25"/>
      <c r="J83" s="25"/>
      <c r="K83" s="25"/>
      <c r="L83" s="25"/>
      <c r="M83" s="25"/>
      <c r="N83" s="25"/>
      <c r="O83" s="42">
        <v>0</v>
      </c>
      <c r="P83" s="42">
        <v>0</v>
      </c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  <c r="AF83" s="25"/>
      <c r="AG83" s="25"/>
      <c r="AH83" s="25"/>
      <c r="AI83" s="25"/>
      <c r="AJ83" s="25"/>
      <c r="AK83" s="25"/>
      <c r="AL83" s="25"/>
      <c r="AM83" s="25"/>
      <c r="AN83" s="25"/>
      <c r="AO83" s="25"/>
      <c r="AP83" s="25"/>
      <c r="AQ83" s="25"/>
      <c r="AR83" s="25"/>
      <c r="AS83" s="25"/>
      <c r="AT83" s="25"/>
      <c r="AU83" s="25"/>
      <c r="AV83" s="25"/>
      <c r="AW83" s="25"/>
      <c r="AX83" s="25"/>
      <c r="AY83" s="25"/>
      <c r="AZ83" s="25"/>
      <c r="BA83" s="25"/>
      <c r="BB83" s="43">
        <f t="shared" si="4"/>
        <v>4</v>
      </c>
      <c r="BC83" s="311" t="s">
        <v>166</v>
      </c>
      <c r="BD83" s="326" t="s">
        <v>57</v>
      </c>
      <c r="BG83" s="11"/>
      <c r="BH83" s="11"/>
      <c r="BI83" s="11"/>
    </row>
    <row r="84" spans="1:89" ht="15.75" thickBot="1">
      <c r="A84" s="114"/>
      <c r="B84" s="179" t="s">
        <v>14</v>
      </c>
      <c r="C84" s="222"/>
      <c r="D84" s="115">
        <f t="shared" ref="D84:AJ84" si="5">SUM(D74:D83)</f>
        <v>10</v>
      </c>
      <c r="E84" s="115">
        <f t="shared" si="5"/>
        <v>7</v>
      </c>
      <c r="F84" s="115">
        <f t="shared" si="5"/>
        <v>8</v>
      </c>
      <c r="G84" s="115">
        <f t="shared" si="5"/>
        <v>7</v>
      </c>
      <c r="H84" s="115">
        <f t="shared" si="5"/>
        <v>8</v>
      </c>
      <c r="I84" s="115">
        <f t="shared" si="5"/>
        <v>7</v>
      </c>
      <c r="J84" s="115">
        <f t="shared" si="5"/>
        <v>8</v>
      </c>
      <c r="K84" s="115">
        <f t="shared" si="5"/>
        <v>7</v>
      </c>
      <c r="L84" s="115">
        <f t="shared" si="5"/>
        <v>8</v>
      </c>
      <c r="M84" s="115">
        <f t="shared" si="5"/>
        <v>7</v>
      </c>
      <c r="N84" s="115">
        <f t="shared" si="5"/>
        <v>8</v>
      </c>
      <c r="O84" s="116">
        <v>0</v>
      </c>
      <c r="P84" s="116">
        <v>0</v>
      </c>
      <c r="Q84" s="115">
        <f>SUM(Q74:Q83)</f>
        <v>7</v>
      </c>
      <c r="R84" s="115">
        <f>SUM(R74:R83)</f>
        <v>8</v>
      </c>
      <c r="S84" s="115">
        <f t="shared" si="5"/>
        <v>7</v>
      </c>
      <c r="T84" s="115">
        <f t="shared" si="5"/>
        <v>8</v>
      </c>
      <c r="U84" s="115">
        <f t="shared" si="5"/>
        <v>7</v>
      </c>
      <c r="V84" s="115">
        <f t="shared" si="5"/>
        <v>8</v>
      </c>
      <c r="W84" s="115">
        <f t="shared" si="5"/>
        <v>7</v>
      </c>
      <c r="X84" s="115">
        <f t="shared" si="5"/>
        <v>8</v>
      </c>
      <c r="Y84" s="115">
        <f t="shared" si="5"/>
        <v>7</v>
      </c>
      <c r="Z84" s="115">
        <f t="shared" si="5"/>
        <v>8</v>
      </c>
      <c r="AA84" s="115">
        <f t="shared" si="5"/>
        <v>7</v>
      </c>
      <c r="AB84" s="115">
        <f t="shared" si="5"/>
        <v>8</v>
      </c>
      <c r="AC84" s="115">
        <f t="shared" si="5"/>
        <v>7</v>
      </c>
      <c r="AD84" s="115">
        <f t="shared" si="5"/>
        <v>8</v>
      </c>
      <c r="AE84" s="115">
        <f t="shared" si="5"/>
        <v>7</v>
      </c>
      <c r="AF84" s="115">
        <f t="shared" si="5"/>
        <v>8</v>
      </c>
      <c r="AG84" s="115">
        <f t="shared" si="5"/>
        <v>7</v>
      </c>
      <c r="AH84" s="115">
        <f t="shared" si="5"/>
        <v>8</v>
      </c>
      <c r="AI84" s="115">
        <f t="shared" si="5"/>
        <v>7</v>
      </c>
      <c r="AJ84" s="115">
        <f t="shared" si="5"/>
        <v>8</v>
      </c>
      <c r="AK84" s="115">
        <f>SUM(AK74:AK83)</f>
        <v>7</v>
      </c>
      <c r="AL84" s="115">
        <f t="shared" ref="AL84:BA84" si="6">SUM(AL74:AL83)</f>
        <v>8</v>
      </c>
      <c r="AM84" s="115">
        <f t="shared" si="6"/>
        <v>7</v>
      </c>
      <c r="AN84" s="115">
        <f t="shared" si="6"/>
        <v>8</v>
      </c>
      <c r="AO84" s="115">
        <f t="shared" si="6"/>
        <v>7</v>
      </c>
      <c r="AP84" s="115">
        <f t="shared" si="6"/>
        <v>8</v>
      </c>
      <c r="AQ84" s="115">
        <f t="shared" si="6"/>
        <v>7</v>
      </c>
      <c r="AR84" s="115">
        <f t="shared" si="6"/>
        <v>8</v>
      </c>
      <c r="AS84" s="115">
        <f t="shared" si="6"/>
        <v>7</v>
      </c>
      <c r="AT84" s="115">
        <f t="shared" si="6"/>
        <v>8</v>
      </c>
      <c r="AU84" s="115">
        <f t="shared" si="6"/>
        <v>7</v>
      </c>
      <c r="AV84" s="115">
        <f t="shared" si="6"/>
        <v>8</v>
      </c>
      <c r="AW84" s="115">
        <f t="shared" si="6"/>
        <v>7</v>
      </c>
      <c r="AX84" s="115">
        <f t="shared" si="6"/>
        <v>8</v>
      </c>
      <c r="AY84" s="115">
        <f t="shared" si="6"/>
        <v>7</v>
      </c>
      <c r="AZ84" s="115">
        <f t="shared" si="6"/>
        <v>8</v>
      </c>
      <c r="BA84" s="115">
        <f t="shared" si="6"/>
        <v>7</v>
      </c>
      <c r="BB84" s="115">
        <f>SUM(D84:BA84)</f>
        <v>362</v>
      </c>
      <c r="BC84" s="317"/>
      <c r="BD84" s="11"/>
      <c r="BE84" s="11"/>
      <c r="BF84" s="11"/>
      <c r="BG84" s="11"/>
      <c r="BH84" s="11"/>
      <c r="BI84" s="11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</row>
    <row r="85" spans="1:89" s="4" customFormat="1">
      <c r="A85" s="255"/>
      <c r="B85" s="180" t="s">
        <v>37</v>
      </c>
      <c r="C85" s="165" t="s">
        <v>103</v>
      </c>
      <c r="D85" s="62">
        <v>1</v>
      </c>
      <c r="E85" s="62">
        <v>1</v>
      </c>
      <c r="F85" s="62">
        <v>1</v>
      </c>
      <c r="G85" s="62">
        <v>1</v>
      </c>
      <c r="H85" s="62">
        <v>1</v>
      </c>
      <c r="I85" s="62">
        <v>1</v>
      </c>
      <c r="J85" s="62">
        <v>1</v>
      </c>
      <c r="K85" s="62">
        <v>1</v>
      </c>
      <c r="L85" s="62">
        <v>1</v>
      </c>
      <c r="M85" s="62">
        <v>1</v>
      </c>
      <c r="N85" s="62">
        <v>1</v>
      </c>
      <c r="O85" s="42">
        <v>0</v>
      </c>
      <c r="P85" s="42">
        <v>0</v>
      </c>
      <c r="Q85" s="62">
        <v>1</v>
      </c>
      <c r="R85" s="62">
        <v>1</v>
      </c>
      <c r="S85" s="62">
        <v>1</v>
      </c>
      <c r="T85" s="62">
        <v>1</v>
      </c>
      <c r="U85" s="62">
        <v>1</v>
      </c>
      <c r="V85" s="62">
        <v>1</v>
      </c>
      <c r="W85" s="62">
        <v>1</v>
      </c>
      <c r="X85" s="62">
        <v>1</v>
      </c>
      <c r="Y85" s="62">
        <v>1</v>
      </c>
      <c r="Z85" s="62">
        <v>1</v>
      </c>
      <c r="AA85" s="62">
        <v>1</v>
      </c>
      <c r="AB85" s="62">
        <v>1</v>
      </c>
      <c r="AC85" s="62">
        <v>1</v>
      </c>
      <c r="AD85" s="62">
        <v>1</v>
      </c>
      <c r="AE85" s="62">
        <v>1</v>
      </c>
      <c r="AF85" s="62">
        <v>1</v>
      </c>
      <c r="AG85" s="62">
        <v>1</v>
      </c>
      <c r="AH85" s="62">
        <v>1</v>
      </c>
      <c r="AI85" s="62">
        <v>1</v>
      </c>
      <c r="AJ85" s="62">
        <v>1</v>
      </c>
      <c r="AK85" s="62">
        <v>1</v>
      </c>
      <c r="AL85" s="62">
        <v>1</v>
      </c>
      <c r="AM85" s="62">
        <v>1</v>
      </c>
      <c r="AN85" s="62">
        <v>1</v>
      </c>
      <c r="AO85" s="62">
        <v>1</v>
      </c>
      <c r="AP85" s="62">
        <v>1</v>
      </c>
      <c r="AQ85" s="62">
        <v>1</v>
      </c>
      <c r="AR85" s="62">
        <v>1</v>
      </c>
      <c r="AS85" s="62">
        <v>1</v>
      </c>
      <c r="AT85" s="62">
        <v>1</v>
      </c>
      <c r="AU85" s="62">
        <v>1</v>
      </c>
      <c r="AV85" s="62">
        <v>1</v>
      </c>
      <c r="AW85" s="62">
        <v>1</v>
      </c>
      <c r="AX85" s="62">
        <v>1</v>
      </c>
      <c r="AY85" s="62">
        <v>1</v>
      </c>
      <c r="AZ85" s="62">
        <v>1</v>
      </c>
      <c r="BA85" s="62">
        <v>1</v>
      </c>
      <c r="BB85" s="70">
        <f t="shared" ref="BB85:BB98" si="7">SUM(D85:BA85)</f>
        <v>48</v>
      </c>
      <c r="BC85" s="314"/>
      <c r="BD85" s="326" t="s">
        <v>57</v>
      </c>
      <c r="BE85" s="54"/>
      <c r="BF85" s="54"/>
      <c r="BG85" s="12"/>
      <c r="BH85" s="12"/>
      <c r="BI85" s="12"/>
    </row>
    <row r="86" spans="1:89" s="4" customFormat="1">
      <c r="A86" s="146"/>
      <c r="B86" s="180" t="s">
        <v>37</v>
      </c>
      <c r="C86" s="165" t="s">
        <v>105</v>
      </c>
      <c r="D86" s="25">
        <v>1</v>
      </c>
      <c r="E86" s="25">
        <v>1</v>
      </c>
      <c r="F86" s="25">
        <v>1</v>
      </c>
      <c r="G86" s="25">
        <v>1</v>
      </c>
      <c r="H86" s="25">
        <v>1</v>
      </c>
      <c r="I86" s="25">
        <v>1</v>
      </c>
      <c r="J86" s="25">
        <v>1</v>
      </c>
      <c r="K86" s="25">
        <v>1</v>
      </c>
      <c r="L86" s="25">
        <v>1</v>
      </c>
      <c r="M86" s="25">
        <v>1</v>
      </c>
      <c r="N86" s="25">
        <v>1</v>
      </c>
      <c r="O86" s="42">
        <v>0</v>
      </c>
      <c r="P86" s="42">
        <v>0</v>
      </c>
      <c r="Q86" s="25">
        <v>1</v>
      </c>
      <c r="R86" s="25">
        <v>1</v>
      </c>
      <c r="S86" s="25">
        <v>1</v>
      </c>
      <c r="T86" s="25">
        <v>1</v>
      </c>
      <c r="U86" s="25">
        <v>1</v>
      </c>
      <c r="V86" s="25">
        <v>1</v>
      </c>
      <c r="W86" s="25">
        <v>1</v>
      </c>
      <c r="X86" s="25">
        <v>1</v>
      </c>
      <c r="Y86" s="25">
        <v>1</v>
      </c>
      <c r="Z86" s="25">
        <v>1</v>
      </c>
      <c r="AA86" s="25">
        <v>1</v>
      </c>
      <c r="AB86" s="25">
        <v>1</v>
      </c>
      <c r="AC86" s="25">
        <v>1</v>
      </c>
      <c r="AD86" s="25">
        <v>1</v>
      </c>
      <c r="AE86" s="25">
        <v>1</v>
      </c>
      <c r="AF86" s="25">
        <v>1</v>
      </c>
      <c r="AG86" s="25">
        <v>1</v>
      </c>
      <c r="AH86" s="25">
        <v>1</v>
      </c>
      <c r="AI86" s="25">
        <v>1</v>
      </c>
      <c r="AJ86" s="25">
        <v>1</v>
      </c>
      <c r="AK86" s="25">
        <v>1</v>
      </c>
      <c r="AL86" s="25">
        <v>1</v>
      </c>
      <c r="AM86" s="25">
        <v>1</v>
      </c>
      <c r="AN86" s="25">
        <v>1</v>
      </c>
      <c r="AO86" s="25">
        <v>1</v>
      </c>
      <c r="AP86" s="25">
        <v>1</v>
      </c>
      <c r="AQ86" s="25">
        <v>1</v>
      </c>
      <c r="AR86" s="25">
        <v>1</v>
      </c>
      <c r="AS86" s="25">
        <v>1</v>
      </c>
      <c r="AT86" s="25">
        <v>1</v>
      </c>
      <c r="AU86" s="25">
        <v>1</v>
      </c>
      <c r="AV86" s="25">
        <v>1</v>
      </c>
      <c r="AW86" s="25">
        <v>1</v>
      </c>
      <c r="AX86" s="25">
        <v>1</v>
      </c>
      <c r="AY86" s="25">
        <v>1</v>
      </c>
      <c r="AZ86" s="25">
        <v>1</v>
      </c>
      <c r="BA86" s="25">
        <v>1</v>
      </c>
      <c r="BB86" s="70">
        <f t="shared" si="7"/>
        <v>48</v>
      </c>
      <c r="BC86" s="311" t="s">
        <v>32</v>
      </c>
      <c r="BD86" s="326" t="s">
        <v>57</v>
      </c>
      <c r="BE86" s="54"/>
      <c r="BF86" s="54"/>
      <c r="BG86" s="12"/>
      <c r="BH86" s="12"/>
      <c r="BI86" s="12"/>
    </row>
    <row r="87" spans="1:89">
      <c r="A87" s="146"/>
      <c r="B87" s="180" t="s">
        <v>37</v>
      </c>
      <c r="C87" s="165" t="s">
        <v>105</v>
      </c>
      <c r="D87" s="31"/>
      <c r="E87" s="363">
        <v>1</v>
      </c>
      <c r="F87" s="363">
        <v>1</v>
      </c>
      <c r="G87" s="363">
        <v>1</v>
      </c>
      <c r="H87" s="363">
        <v>1</v>
      </c>
      <c r="I87" s="363">
        <v>1</v>
      </c>
      <c r="J87" s="363">
        <v>1</v>
      </c>
      <c r="K87" s="363">
        <v>1</v>
      </c>
      <c r="L87" s="363">
        <v>1</v>
      </c>
      <c r="M87" s="363">
        <v>1</v>
      </c>
      <c r="N87" s="363">
        <v>1</v>
      </c>
      <c r="O87" s="361">
        <v>0</v>
      </c>
      <c r="P87" s="361">
        <v>0</v>
      </c>
      <c r="Q87" s="353">
        <v>1</v>
      </c>
      <c r="R87" s="353">
        <v>1</v>
      </c>
      <c r="S87" s="353">
        <v>1</v>
      </c>
      <c r="T87" s="353">
        <v>1</v>
      </c>
      <c r="U87" s="353">
        <v>1</v>
      </c>
      <c r="V87" s="353">
        <v>1</v>
      </c>
      <c r="W87" s="353">
        <v>1</v>
      </c>
      <c r="X87" s="353">
        <v>1</v>
      </c>
      <c r="Y87" s="353">
        <v>1</v>
      </c>
      <c r="Z87" s="353">
        <v>1</v>
      </c>
      <c r="AA87" s="353">
        <v>1</v>
      </c>
      <c r="AB87" s="353">
        <v>1</v>
      </c>
      <c r="AC87" s="353">
        <v>1</v>
      </c>
      <c r="AD87" s="353">
        <v>1</v>
      </c>
      <c r="AE87" s="353">
        <v>1</v>
      </c>
      <c r="AF87" s="353">
        <v>1</v>
      </c>
      <c r="AG87" s="353">
        <v>1</v>
      </c>
      <c r="AH87" s="353">
        <v>1</v>
      </c>
      <c r="AI87" s="353">
        <v>1</v>
      </c>
      <c r="AJ87" s="353">
        <v>1</v>
      </c>
      <c r="AK87" s="353">
        <v>1</v>
      </c>
      <c r="AL87" s="353">
        <v>1</v>
      </c>
      <c r="AM87" s="353">
        <v>1</v>
      </c>
      <c r="AN87" s="353">
        <v>1</v>
      </c>
      <c r="AO87" s="353">
        <v>1</v>
      </c>
      <c r="AP87" s="353">
        <v>1</v>
      </c>
      <c r="AQ87" s="353">
        <v>1</v>
      </c>
      <c r="AR87" s="353">
        <v>1</v>
      </c>
      <c r="AS87" s="353">
        <v>1</v>
      </c>
      <c r="AT87" s="353">
        <v>1</v>
      </c>
      <c r="AU87" s="353">
        <v>1</v>
      </c>
      <c r="AV87" s="353">
        <v>1</v>
      </c>
      <c r="AW87" s="353">
        <v>1</v>
      </c>
      <c r="AX87" s="353">
        <v>1</v>
      </c>
      <c r="AY87" s="353">
        <v>1</v>
      </c>
      <c r="AZ87" s="353">
        <v>1</v>
      </c>
      <c r="BA87" s="353">
        <v>1</v>
      </c>
      <c r="BB87" s="70">
        <f t="shared" si="7"/>
        <v>47</v>
      </c>
      <c r="BC87" s="357"/>
      <c r="BD87" s="11"/>
      <c r="BG87" s="11"/>
      <c r="BH87" s="11"/>
      <c r="BI87" s="11"/>
    </row>
    <row r="88" spans="1:89" s="4" customFormat="1">
      <c r="A88" s="146"/>
      <c r="B88" s="180" t="s">
        <v>37</v>
      </c>
      <c r="C88" s="165" t="s">
        <v>103</v>
      </c>
      <c r="D88" s="34">
        <v>1</v>
      </c>
      <c r="E88" s="34">
        <v>1</v>
      </c>
      <c r="F88" s="34">
        <v>1</v>
      </c>
      <c r="G88" s="34">
        <v>1</v>
      </c>
      <c r="H88" s="34">
        <v>1</v>
      </c>
      <c r="I88" s="34">
        <v>1</v>
      </c>
      <c r="J88" s="34">
        <v>1</v>
      </c>
      <c r="K88" s="34">
        <v>1</v>
      </c>
      <c r="L88" s="34">
        <v>1</v>
      </c>
      <c r="M88" s="34">
        <v>1</v>
      </c>
      <c r="N88" s="34">
        <v>1</v>
      </c>
      <c r="O88" s="42">
        <v>0</v>
      </c>
      <c r="P88" s="42">
        <v>0</v>
      </c>
      <c r="Q88" s="34">
        <v>1</v>
      </c>
      <c r="R88" s="34">
        <v>1</v>
      </c>
      <c r="S88" s="34">
        <v>1</v>
      </c>
      <c r="T88" s="34">
        <v>1</v>
      </c>
      <c r="U88" s="34">
        <v>1</v>
      </c>
      <c r="V88" s="34">
        <v>1</v>
      </c>
      <c r="W88" s="34">
        <v>1</v>
      </c>
      <c r="X88" s="34">
        <v>1</v>
      </c>
      <c r="Y88" s="34">
        <v>1</v>
      </c>
      <c r="Z88" s="34">
        <v>1</v>
      </c>
      <c r="AA88" s="34">
        <v>1</v>
      </c>
      <c r="AB88" s="34">
        <v>1</v>
      </c>
      <c r="AC88" s="34">
        <v>1</v>
      </c>
      <c r="AD88" s="34">
        <v>1</v>
      </c>
      <c r="AE88" s="34">
        <v>1</v>
      </c>
      <c r="AF88" s="34">
        <v>1</v>
      </c>
      <c r="AG88" s="34">
        <v>1</v>
      </c>
      <c r="AH88" s="34">
        <v>1</v>
      </c>
      <c r="AI88" s="34">
        <v>1</v>
      </c>
      <c r="AJ88" s="34">
        <v>1</v>
      </c>
      <c r="AK88" s="34">
        <v>1</v>
      </c>
      <c r="AL88" s="34">
        <v>1</v>
      </c>
      <c r="AM88" s="34">
        <v>1</v>
      </c>
      <c r="AN88" s="34">
        <v>1</v>
      </c>
      <c r="AO88" s="34">
        <v>1</v>
      </c>
      <c r="AP88" s="34">
        <v>1</v>
      </c>
      <c r="AQ88" s="34">
        <v>1</v>
      </c>
      <c r="AR88" s="34">
        <v>1</v>
      </c>
      <c r="AS88" s="34">
        <v>1</v>
      </c>
      <c r="AT88" s="34">
        <v>1</v>
      </c>
      <c r="AU88" s="34">
        <v>1</v>
      </c>
      <c r="AV88" s="34">
        <v>1</v>
      </c>
      <c r="AW88" s="34">
        <v>1</v>
      </c>
      <c r="AX88" s="34">
        <v>1</v>
      </c>
      <c r="AY88" s="34">
        <v>1</v>
      </c>
      <c r="AZ88" s="34">
        <v>1</v>
      </c>
      <c r="BA88" s="34">
        <v>1</v>
      </c>
      <c r="BB88" s="70">
        <f t="shared" si="7"/>
        <v>48</v>
      </c>
      <c r="BC88" s="311" t="s">
        <v>32</v>
      </c>
      <c r="BD88" s="326" t="s">
        <v>57</v>
      </c>
      <c r="BE88" s="54"/>
      <c r="BF88" s="54"/>
      <c r="BG88" s="12"/>
      <c r="BH88" s="12"/>
      <c r="BI88" s="12"/>
    </row>
    <row r="89" spans="1:89">
      <c r="A89" s="152"/>
      <c r="B89" s="180" t="s">
        <v>37</v>
      </c>
      <c r="C89" s="165" t="s">
        <v>105</v>
      </c>
      <c r="D89" s="360">
        <v>1</v>
      </c>
      <c r="E89" s="360">
        <v>1</v>
      </c>
      <c r="F89" s="360">
        <v>1</v>
      </c>
      <c r="G89" s="360">
        <v>1</v>
      </c>
      <c r="H89" s="360">
        <v>1</v>
      </c>
      <c r="I89" s="360">
        <v>1</v>
      </c>
      <c r="J89" s="360">
        <v>1</v>
      </c>
      <c r="K89" s="360">
        <v>1</v>
      </c>
      <c r="L89" s="360">
        <v>1</v>
      </c>
      <c r="M89" s="360">
        <v>1</v>
      </c>
      <c r="N89" s="360">
        <v>1</v>
      </c>
      <c r="O89" s="361">
        <v>0</v>
      </c>
      <c r="P89" s="42">
        <v>0</v>
      </c>
      <c r="Q89" s="62">
        <v>1</v>
      </c>
      <c r="R89" s="62">
        <v>1</v>
      </c>
      <c r="S89" s="62">
        <v>1</v>
      </c>
      <c r="T89" s="62">
        <v>1</v>
      </c>
      <c r="U89" s="62">
        <v>1</v>
      </c>
      <c r="V89" s="62">
        <v>1</v>
      </c>
      <c r="W89" s="62">
        <v>1</v>
      </c>
      <c r="X89" s="62">
        <v>1</v>
      </c>
      <c r="Y89" s="62">
        <v>1</v>
      </c>
      <c r="Z89" s="62">
        <v>1</v>
      </c>
      <c r="AA89" s="62">
        <v>1</v>
      </c>
      <c r="AB89" s="62">
        <v>1</v>
      </c>
      <c r="AC89" s="62">
        <v>1</v>
      </c>
      <c r="AD89" s="62">
        <v>1</v>
      </c>
      <c r="AE89" s="62">
        <v>1</v>
      </c>
      <c r="AF89" s="62">
        <v>1</v>
      </c>
      <c r="AG89" s="62">
        <v>1</v>
      </c>
      <c r="AH89" s="62">
        <v>1</v>
      </c>
      <c r="AI89" s="62">
        <v>1</v>
      </c>
      <c r="AJ89" s="62">
        <v>1</v>
      </c>
      <c r="AK89" s="62">
        <v>1</v>
      </c>
      <c r="AL89" s="62">
        <v>1</v>
      </c>
      <c r="AM89" s="62">
        <v>1</v>
      </c>
      <c r="AN89" s="62">
        <v>1</v>
      </c>
      <c r="AO89" s="62">
        <v>1</v>
      </c>
      <c r="AP89" s="62">
        <v>1</v>
      </c>
      <c r="AQ89" s="62">
        <v>1</v>
      </c>
      <c r="AR89" s="62">
        <v>1</v>
      </c>
      <c r="AS89" s="62">
        <v>1</v>
      </c>
      <c r="AT89" s="62">
        <v>1</v>
      </c>
      <c r="AU89" s="62">
        <v>1</v>
      </c>
      <c r="AV89" s="62">
        <v>1</v>
      </c>
      <c r="AW89" s="62">
        <v>1</v>
      </c>
      <c r="AX89" s="62">
        <v>1</v>
      </c>
      <c r="AY89" s="62">
        <v>1</v>
      </c>
      <c r="AZ89" s="62">
        <v>1</v>
      </c>
      <c r="BA89" s="62">
        <v>1</v>
      </c>
      <c r="BB89" s="70">
        <f t="shared" si="7"/>
        <v>48</v>
      </c>
      <c r="BC89" s="358"/>
      <c r="BD89" s="326" t="s">
        <v>57</v>
      </c>
      <c r="BG89" s="11"/>
      <c r="BH89" s="11"/>
      <c r="BI89" s="11"/>
    </row>
    <row r="90" spans="1:89">
      <c r="A90" s="290"/>
      <c r="B90" s="180" t="s">
        <v>37</v>
      </c>
      <c r="C90" s="165" t="s">
        <v>103</v>
      </c>
      <c r="D90" s="34">
        <v>1</v>
      </c>
      <c r="E90" s="34">
        <v>1</v>
      </c>
      <c r="F90" s="34">
        <v>1</v>
      </c>
      <c r="G90" s="34">
        <v>1</v>
      </c>
      <c r="H90" s="34">
        <v>1</v>
      </c>
      <c r="I90" s="34">
        <v>1</v>
      </c>
      <c r="J90" s="34">
        <v>1</v>
      </c>
      <c r="K90" s="34">
        <v>1</v>
      </c>
      <c r="L90" s="34">
        <v>1</v>
      </c>
      <c r="M90" s="34">
        <v>1</v>
      </c>
      <c r="N90" s="34">
        <v>1</v>
      </c>
      <c r="O90" s="42">
        <v>0</v>
      </c>
      <c r="P90" s="42">
        <v>0</v>
      </c>
      <c r="Q90" s="34">
        <v>1</v>
      </c>
      <c r="R90" s="34">
        <v>1</v>
      </c>
      <c r="S90" s="34">
        <v>1</v>
      </c>
      <c r="T90" s="34">
        <v>1</v>
      </c>
      <c r="U90" s="34">
        <v>1</v>
      </c>
      <c r="V90" s="34">
        <v>1</v>
      </c>
      <c r="W90" s="34">
        <v>1</v>
      </c>
      <c r="X90" s="34">
        <v>1</v>
      </c>
      <c r="Y90" s="34">
        <v>1</v>
      </c>
      <c r="Z90" s="34">
        <v>1</v>
      </c>
      <c r="AA90" s="34">
        <v>1</v>
      </c>
      <c r="AB90" s="34">
        <v>1</v>
      </c>
      <c r="AC90" s="34">
        <v>1</v>
      </c>
      <c r="AD90" s="34">
        <v>1</v>
      </c>
      <c r="AE90" s="34">
        <v>1</v>
      </c>
      <c r="AF90" s="34">
        <v>1</v>
      </c>
      <c r="AG90" s="34">
        <v>1</v>
      </c>
      <c r="AH90" s="34">
        <v>1</v>
      </c>
      <c r="AI90" s="34">
        <v>1</v>
      </c>
      <c r="AJ90" s="34">
        <v>1</v>
      </c>
      <c r="AK90" s="34">
        <v>1</v>
      </c>
      <c r="AL90" s="34">
        <v>1</v>
      </c>
      <c r="AM90" s="34">
        <v>1</v>
      </c>
      <c r="AN90" s="34">
        <v>1</v>
      </c>
      <c r="AO90" s="34">
        <v>1</v>
      </c>
      <c r="AP90" s="34">
        <v>1</v>
      </c>
      <c r="AQ90" s="34">
        <v>1</v>
      </c>
      <c r="AR90" s="34">
        <v>1</v>
      </c>
      <c r="AS90" s="34">
        <v>1</v>
      </c>
      <c r="AT90" s="34">
        <v>1</v>
      </c>
      <c r="AU90" s="34">
        <v>1</v>
      </c>
      <c r="AV90" s="34">
        <v>1</v>
      </c>
      <c r="AW90" s="34">
        <v>1</v>
      </c>
      <c r="AX90" s="34">
        <v>1</v>
      </c>
      <c r="AY90" s="34">
        <v>1</v>
      </c>
      <c r="AZ90" s="34">
        <v>1</v>
      </c>
      <c r="BA90" s="34">
        <v>1</v>
      </c>
      <c r="BB90" s="70">
        <f t="shared" si="7"/>
        <v>48</v>
      </c>
      <c r="BC90" s="313" t="s">
        <v>58</v>
      </c>
      <c r="BD90" s="326" t="s">
        <v>57</v>
      </c>
      <c r="BG90" s="11"/>
      <c r="BH90" s="11"/>
      <c r="BI90" s="11"/>
    </row>
    <row r="91" spans="1:89">
      <c r="A91" s="290"/>
      <c r="B91" s="180" t="s">
        <v>37</v>
      </c>
      <c r="C91" s="165" t="s">
        <v>103</v>
      </c>
      <c r="D91" s="381">
        <v>1</v>
      </c>
      <c r="E91" s="380">
        <v>1</v>
      </c>
      <c r="F91" s="380">
        <v>1</v>
      </c>
      <c r="G91" s="380">
        <v>1</v>
      </c>
      <c r="H91" s="380">
        <v>1</v>
      </c>
      <c r="I91" s="380">
        <v>1</v>
      </c>
      <c r="J91" s="380">
        <v>1</v>
      </c>
      <c r="K91" s="380">
        <v>1</v>
      </c>
      <c r="L91" s="380">
        <v>1</v>
      </c>
      <c r="M91" s="380">
        <v>1</v>
      </c>
      <c r="N91" s="380">
        <v>1</v>
      </c>
      <c r="O91" s="42">
        <v>0</v>
      </c>
      <c r="P91" s="42">
        <v>0</v>
      </c>
      <c r="Q91" s="380">
        <v>1</v>
      </c>
      <c r="R91" s="380">
        <v>1</v>
      </c>
      <c r="S91" s="380">
        <v>1</v>
      </c>
      <c r="T91" s="380">
        <v>1</v>
      </c>
      <c r="U91" s="380">
        <v>1</v>
      </c>
      <c r="V91" s="380">
        <v>1</v>
      </c>
      <c r="W91" s="380">
        <v>1</v>
      </c>
      <c r="X91" s="380">
        <v>1</v>
      </c>
      <c r="Y91" s="380">
        <v>1</v>
      </c>
      <c r="Z91" s="380">
        <v>1</v>
      </c>
      <c r="AA91" s="380">
        <v>1</v>
      </c>
      <c r="AB91" s="380">
        <v>1</v>
      </c>
      <c r="AC91" s="380">
        <v>1</v>
      </c>
      <c r="AD91" s="380">
        <v>1</v>
      </c>
      <c r="AE91" s="380">
        <v>1</v>
      </c>
      <c r="AF91" s="380">
        <v>1</v>
      </c>
      <c r="AG91" s="380">
        <v>1</v>
      </c>
      <c r="AH91" s="380">
        <v>1</v>
      </c>
      <c r="AI91" s="380">
        <v>1</v>
      </c>
      <c r="AJ91" s="380">
        <v>1</v>
      </c>
      <c r="AK91" s="380">
        <v>1</v>
      </c>
      <c r="AL91" s="380">
        <v>1</v>
      </c>
      <c r="AM91" s="380">
        <v>1</v>
      </c>
      <c r="AN91" s="380">
        <v>1</v>
      </c>
      <c r="AO91" s="380">
        <v>1</v>
      </c>
      <c r="AP91" s="380">
        <v>1</v>
      </c>
      <c r="AQ91" s="380">
        <v>1</v>
      </c>
      <c r="AR91" s="380">
        <v>1</v>
      </c>
      <c r="AS91" s="380">
        <v>1</v>
      </c>
      <c r="AT91" s="380">
        <v>1</v>
      </c>
      <c r="AU91" s="380">
        <v>1</v>
      </c>
      <c r="AV91" s="380">
        <v>1</v>
      </c>
      <c r="AW91" s="380">
        <v>1</v>
      </c>
      <c r="AX91" s="380">
        <v>1</v>
      </c>
      <c r="AY91" s="380">
        <v>1</v>
      </c>
      <c r="AZ91" s="380">
        <v>1</v>
      </c>
      <c r="BA91" s="380">
        <v>1</v>
      </c>
      <c r="BB91" s="70">
        <f t="shared" si="7"/>
        <v>48</v>
      </c>
      <c r="BC91" s="391" t="s">
        <v>170</v>
      </c>
      <c r="BD91" s="326" t="s">
        <v>57</v>
      </c>
      <c r="BG91" s="11"/>
      <c r="BH91" s="11"/>
      <c r="BI91" s="11"/>
    </row>
    <row r="92" spans="1:89" s="4" customFormat="1">
      <c r="A92" s="146"/>
      <c r="B92" s="180" t="s">
        <v>37</v>
      </c>
      <c r="C92" s="165" t="s">
        <v>105</v>
      </c>
      <c r="D92" s="34">
        <v>1</v>
      </c>
      <c r="E92" s="34">
        <v>1</v>
      </c>
      <c r="F92" s="34">
        <v>1</v>
      </c>
      <c r="G92" s="34">
        <v>1</v>
      </c>
      <c r="H92" s="34">
        <v>1</v>
      </c>
      <c r="I92" s="34">
        <v>1</v>
      </c>
      <c r="J92" s="34">
        <v>1</v>
      </c>
      <c r="K92" s="34">
        <v>1</v>
      </c>
      <c r="L92" s="34">
        <v>1</v>
      </c>
      <c r="M92" s="34">
        <v>1</v>
      </c>
      <c r="N92" s="34">
        <v>1</v>
      </c>
      <c r="O92" s="42">
        <v>0</v>
      </c>
      <c r="P92" s="42">
        <v>0</v>
      </c>
      <c r="Q92" s="34">
        <v>1</v>
      </c>
      <c r="R92" s="34">
        <v>1</v>
      </c>
      <c r="S92" s="34">
        <v>1</v>
      </c>
      <c r="T92" s="34">
        <v>1</v>
      </c>
      <c r="U92" s="34">
        <v>1</v>
      </c>
      <c r="V92" s="34">
        <v>1</v>
      </c>
      <c r="W92" s="34">
        <v>1</v>
      </c>
      <c r="X92" s="34">
        <v>1</v>
      </c>
      <c r="Y92" s="34">
        <v>1</v>
      </c>
      <c r="Z92" s="34">
        <v>1</v>
      </c>
      <c r="AA92" s="34">
        <v>1</v>
      </c>
      <c r="AB92" s="34">
        <v>1</v>
      </c>
      <c r="AC92" s="34">
        <v>1</v>
      </c>
      <c r="AD92" s="34">
        <v>1</v>
      </c>
      <c r="AE92" s="34">
        <v>1</v>
      </c>
      <c r="AF92" s="34">
        <v>1</v>
      </c>
      <c r="AG92" s="34">
        <v>1</v>
      </c>
      <c r="AH92" s="34">
        <v>1</v>
      </c>
      <c r="AI92" s="34">
        <v>1</v>
      </c>
      <c r="AJ92" s="34">
        <v>1</v>
      </c>
      <c r="AK92" s="34">
        <v>1</v>
      </c>
      <c r="AL92" s="34">
        <v>1</v>
      </c>
      <c r="AM92" s="34">
        <v>1</v>
      </c>
      <c r="AN92" s="34">
        <v>1</v>
      </c>
      <c r="AO92" s="34">
        <v>1</v>
      </c>
      <c r="AP92" s="34">
        <v>1</v>
      </c>
      <c r="AQ92" s="34">
        <v>1</v>
      </c>
      <c r="AR92" s="34">
        <v>1</v>
      </c>
      <c r="AS92" s="34">
        <v>1</v>
      </c>
      <c r="AT92" s="34">
        <v>1</v>
      </c>
      <c r="AU92" s="34">
        <v>1</v>
      </c>
      <c r="AV92" s="34">
        <v>1</v>
      </c>
      <c r="AW92" s="34">
        <v>1</v>
      </c>
      <c r="AX92" s="34">
        <v>1</v>
      </c>
      <c r="AY92" s="34">
        <v>1</v>
      </c>
      <c r="AZ92" s="34">
        <v>1</v>
      </c>
      <c r="BA92" s="34">
        <v>1</v>
      </c>
      <c r="BB92" s="70">
        <f t="shared" si="7"/>
        <v>48</v>
      </c>
      <c r="BC92" s="313" t="s">
        <v>58</v>
      </c>
      <c r="BD92" s="326" t="s">
        <v>57</v>
      </c>
      <c r="BE92" s="54"/>
      <c r="BF92" s="54"/>
      <c r="BG92" s="12"/>
      <c r="BH92" s="12"/>
      <c r="BI92" s="12"/>
    </row>
    <row r="93" spans="1:89">
      <c r="A93" s="290"/>
      <c r="B93" s="180" t="s">
        <v>37</v>
      </c>
      <c r="C93" s="165" t="s">
        <v>105</v>
      </c>
      <c r="D93" s="34">
        <v>1</v>
      </c>
      <c r="E93" s="34">
        <v>1</v>
      </c>
      <c r="F93" s="34">
        <v>1</v>
      </c>
      <c r="G93" s="34">
        <v>1</v>
      </c>
      <c r="H93" s="34">
        <v>1</v>
      </c>
      <c r="I93" s="34">
        <v>1</v>
      </c>
      <c r="J93" s="34">
        <v>1</v>
      </c>
      <c r="K93" s="34">
        <v>1</v>
      </c>
      <c r="L93" s="34">
        <v>1</v>
      </c>
      <c r="M93" s="34">
        <v>1</v>
      </c>
      <c r="N93" s="34">
        <v>1</v>
      </c>
      <c r="O93" s="42">
        <v>0</v>
      </c>
      <c r="P93" s="42">
        <v>0</v>
      </c>
      <c r="Q93" s="34">
        <v>1</v>
      </c>
      <c r="R93" s="34">
        <v>1</v>
      </c>
      <c r="S93" s="34">
        <v>1</v>
      </c>
      <c r="T93" s="34">
        <v>1</v>
      </c>
      <c r="U93" s="34">
        <v>1</v>
      </c>
      <c r="V93" s="34">
        <v>1</v>
      </c>
      <c r="W93" s="34">
        <v>1</v>
      </c>
      <c r="X93" s="34">
        <v>1</v>
      </c>
      <c r="Y93" s="34">
        <v>1</v>
      </c>
      <c r="Z93" s="34">
        <v>1</v>
      </c>
      <c r="AA93" s="34">
        <v>1</v>
      </c>
      <c r="AB93" s="34">
        <v>1</v>
      </c>
      <c r="AC93" s="34">
        <v>1</v>
      </c>
      <c r="AD93" s="34">
        <v>1</v>
      </c>
      <c r="AE93" s="34">
        <v>1</v>
      </c>
      <c r="AF93" s="34">
        <v>1</v>
      </c>
      <c r="AG93" s="34">
        <v>1</v>
      </c>
      <c r="AH93" s="34">
        <v>1</v>
      </c>
      <c r="AI93" s="34">
        <v>1</v>
      </c>
      <c r="AJ93" s="34">
        <v>1</v>
      </c>
      <c r="AK93" s="34">
        <v>1</v>
      </c>
      <c r="AL93" s="34">
        <v>1</v>
      </c>
      <c r="AM93" s="34">
        <v>1</v>
      </c>
      <c r="AN93" s="34">
        <v>1</v>
      </c>
      <c r="AO93" s="34">
        <v>1</v>
      </c>
      <c r="AP93" s="34">
        <v>1</v>
      </c>
      <c r="AQ93" s="34">
        <v>1</v>
      </c>
      <c r="AR93" s="34">
        <v>1</v>
      </c>
      <c r="AS93" s="34">
        <v>1</v>
      </c>
      <c r="AT93" s="34">
        <v>1</v>
      </c>
      <c r="AU93" s="34">
        <v>1</v>
      </c>
      <c r="AV93" s="34">
        <v>1</v>
      </c>
      <c r="AW93" s="34">
        <v>1</v>
      </c>
      <c r="AX93" s="34">
        <v>1</v>
      </c>
      <c r="AY93" s="34">
        <v>1</v>
      </c>
      <c r="AZ93" s="34">
        <v>1</v>
      </c>
      <c r="BA93" s="34">
        <v>1</v>
      </c>
      <c r="BB93" s="70">
        <f t="shared" si="7"/>
        <v>48</v>
      </c>
      <c r="BC93" s="311" t="s">
        <v>32</v>
      </c>
      <c r="BD93" s="326" t="s">
        <v>57</v>
      </c>
      <c r="BG93" s="11"/>
      <c r="BH93" s="11"/>
      <c r="BI93" s="11"/>
    </row>
    <row r="94" spans="1:89">
      <c r="A94" s="290"/>
      <c r="B94" s="180" t="s">
        <v>37</v>
      </c>
      <c r="C94" s="165" t="s">
        <v>104</v>
      </c>
      <c r="D94" s="34">
        <v>1</v>
      </c>
      <c r="E94" s="34">
        <v>1</v>
      </c>
      <c r="F94" s="34">
        <v>1</v>
      </c>
      <c r="G94" s="34">
        <v>1</v>
      </c>
      <c r="H94" s="34">
        <v>1</v>
      </c>
      <c r="I94" s="34">
        <v>1</v>
      </c>
      <c r="J94" s="27"/>
      <c r="K94" s="27"/>
      <c r="L94" s="27"/>
      <c r="M94" s="27"/>
      <c r="N94" s="27"/>
      <c r="O94" s="43">
        <v>0</v>
      </c>
      <c r="P94" s="43">
        <v>0</v>
      </c>
      <c r="Q94" s="27"/>
      <c r="R94" s="27"/>
      <c r="S94" s="27"/>
      <c r="T94" s="27"/>
      <c r="U94" s="27"/>
      <c r="V94" s="27"/>
      <c r="W94" s="27"/>
      <c r="X94" s="27"/>
      <c r="Y94" s="27"/>
      <c r="Z94" s="27"/>
      <c r="AA94" s="27"/>
      <c r="AB94" s="27"/>
      <c r="AC94" s="27"/>
      <c r="AD94" s="27"/>
      <c r="AE94" s="27"/>
      <c r="AF94" s="27"/>
      <c r="AG94" s="27"/>
      <c r="AH94" s="27"/>
      <c r="AI94" s="27"/>
      <c r="AJ94" s="27"/>
      <c r="AK94" s="27"/>
      <c r="AL94" s="27"/>
      <c r="AM94" s="27"/>
      <c r="AN94" s="27"/>
      <c r="AO94" s="27"/>
      <c r="AP94" s="27"/>
      <c r="AQ94" s="27"/>
      <c r="AR94" s="27"/>
      <c r="AS94" s="27"/>
      <c r="AT94" s="27"/>
      <c r="AU94" s="27"/>
      <c r="AV94" s="27"/>
      <c r="AW94" s="27"/>
      <c r="AX94" s="27"/>
      <c r="AY94" s="27"/>
      <c r="AZ94" s="27"/>
      <c r="BA94" s="27"/>
      <c r="BB94" s="70">
        <f t="shared" si="7"/>
        <v>6</v>
      </c>
      <c r="BC94" s="334"/>
      <c r="BD94" s="11" t="s">
        <v>158</v>
      </c>
      <c r="BG94" s="11"/>
      <c r="BH94" s="11"/>
      <c r="BI94" s="11"/>
    </row>
    <row r="95" spans="1:89">
      <c r="A95" s="290"/>
      <c r="B95" s="180" t="s">
        <v>37</v>
      </c>
      <c r="C95" s="165" t="s">
        <v>102</v>
      </c>
      <c r="D95" s="27"/>
      <c r="E95" s="27"/>
      <c r="F95" s="27"/>
      <c r="G95" s="27"/>
      <c r="H95" s="368">
        <v>1</v>
      </c>
      <c r="I95" s="368">
        <v>1</v>
      </c>
      <c r="J95" s="368">
        <v>1</v>
      </c>
      <c r="K95" s="368">
        <v>1</v>
      </c>
      <c r="L95" s="368">
        <v>1</v>
      </c>
      <c r="M95" s="368">
        <v>1</v>
      </c>
      <c r="N95" s="27"/>
      <c r="O95" s="43"/>
      <c r="P95" s="43"/>
      <c r="Q95" s="27"/>
      <c r="R95" s="27"/>
      <c r="S95" s="27"/>
      <c r="T95" s="27"/>
      <c r="U95" s="27"/>
      <c r="V95" s="27"/>
      <c r="W95" s="27"/>
      <c r="X95" s="27"/>
      <c r="Y95" s="27"/>
      <c r="Z95" s="27"/>
      <c r="AA95" s="27"/>
      <c r="AB95" s="27"/>
      <c r="AC95" s="27"/>
      <c r="AD95" s="27"/>
      <c r="AE95" s="27"/>
      <c r="AF95" s="27"/>
      <c r="AG95" s="27"/>
      <c r="AH95" s="27"/>
      <c r="AI95" s="27"/>
      <c r="AJ95" s="27"/>
      <c r="AK95" s="27"/>
      <c r="AL95" s="27"/>
      <c r="AM95" s="27"/>
      <c r="AN95" s="27"/>
      <c r="AO95" s="27"/>
      <c r="AP95" s="27"/>
      <c r="AQ95" s="27"/>
      <c r="AR95" s="27"/>
      <c r="AS95" s="27"/>
      <c r="AT95" s="27"/>
      <c r="AU95" s="27"/>
      <c r="AV95" s="27"/>
      <c r="AW95" s="27"/>
      <c r="AX95" s="27"/>
      <c r="AY95" s="27"/>
      <c r="AZ95" s="27"/>
      <c r="BA95" s="27"/>
      <c r="BB95" s="70">
        <f t="shared" si="7"/>
        <v>6</v>
      </c>
      <c r="BC95" s="357"/>
      <c r="BD95" s="11"/>
      <c r="BG95" s="11"/>
      <c r="BH95" s="11"/>
      <c r="BI95" s="11"/>
    </row>
    <row r="96" spans="1:89" s="4" customFormat="1">
      <c r="A96" s="152"/>
      <c r="B96" s="180" t="s">
        <v>37</v>
      </c>
      <c r="C96" s="165" t="s">
        <v>103</v>
      </c>
      <c r="D96" s="360">
        <v>1</v>
      </c>
      <c r="E96" s="360">
        <v>1</v>
      </c>
      <c r="F96" s="360">
        <v>1</v>
      </c>
      <c r="G96" s="360">
        <v>1</v>
      </c>
      <c r="H96" s="360">
        <v>1</v>
      </c>
      <c r="I96" s="360">
        <v>1</v>
      </c>
      <c r="J96" s="360">
        <v>1</v>
      </c>
      <c r="K96" s="360">
        <v>1</v>
      </c>
      <c r="L96" s="360">
        <v>1</v>
      </c>
      <c r="M96" s="360">
        <v>1</v>
      </c>
      <c r="N96" s="360">
        <v>1</v>
      </c>
      <c r="O96" s="361">
        <v>0</v>
      </c>
      <c r="P96" s="42">
        <v>0</v>
      </c>
      <c r="Q96" s="62">
        <v>1</v>
      </c>
      <c r="R96" s="62">
        <v>1</v>
      </c>
      <c r="S96" s="62">
        <v>1</v>
      </c>
      <c r="T96" s="62">
        <v>1</v>
      </c>
      <c r="U96" s="62">
        <v>1</v>
      </c>
      <c r="V96" s="62">
        <v>1</v>
      </c>
      <c r="W96" s="62">
        <v>1</v>
      </c>
      <c r="X96" s="62">
        <v>1</v>
      </c>
      <c r="Y96" s="62">
        <v>1</v>
      </c>
      <c r="Z96" s="62">
        <v>1</v>
      </c>
      <c r="AA96" s="62">
        <v>1</v>
      </c>
      <c r="AB96" s="62">
        <v>1</v>
      </c>
      <c r="AC96" s="62">
        <v>1</v>
      </c>
      <c r="AD96" s="62">
        <v>1</v>
      </c>
      <c r="AE96" s="62">
        <v>1</v>
      </c>
      <c r="AF96" s="62">
        <v>1</v>
      </c>
      <c r="AG96" s="62">
        <v>1</v>
      </c>
      <c r="AH96" s="62">
        <v>1</v>
      </c>
      <c r="AI96" s="62">
        <v>1</v>
      </c>
      <c r="AJ96" s="62">
        <v>1</v>
      </c>
      <c r="AK96" s="62">
        <v>1</v>
      </c>
      <c r="AL96" s="62">
        <v>1</v>
      </c>
      <c r="AM96" s="62">
        <v>1</v>
      </c>
      <c r="AN96" s="62">
        <v>1</v>
      </c>
      <c r="AO96" s="62">
        <v>1</v>
      </c>
      <c r="AP96" s="62">
        <v>1</v>
      </c>
      <c r="AQ96" s="62">
        <v>1</v>
      </c>
      <c r="AR96" s="62">
        <v>1</v>
      </c>
      <c r="AS96" s="62">
        <v>1</v>
      </c>
      <c r="AT96" s="62">
        <v>1</v>
      </c>
      <c r="AU96" s="62">
        <v>1</v>
      </c>
      <c r="AV96" s="62">
        <v>1</v>
      </c>
      <c r="AW96" s="62">
        <v>1</v>
      </c>
      <c r="AX96" s="62">
        <v>1</v>
      </c>
      <c r="AY96" s="62">
        <v>1</v>
      </c>
      <c r="AZ96" s="62">
        <v>1</v>
      </c>
      <c r="BA96" s="62">
        <v>1</v>
      </c>
      <c r="BB96" s="70">
        <f t="shared" si="7"/>
        <v>48</v>
      </c>
      <c r="BC96" s="314"/>
      <c r="BD96" s="330" t="s">
        <v>34</v>
      </c>
      <c r="BE96" s="326" t="s">
        <v>57</v>
      </c>
      <c r="BF96" s="54"/>
      <c r="BG96" s="12"/>
      <c r="BH96" s="12"/>
      <c r="BI96" s="12"/>
    </row>
    <row r="97" spans="1:89">
      <c r="A97" s="290"/>
      <c r="B97" s="180" t="s">
        <v>37</v>
      </c>
      <c r="C97" s="165" t="s">
        <v>102</v>
      </c>
      <c r="D97" s="25">
        <v>1</v>
      </c>
      <c r="E97" s="27"/>
      <c r="F97" s="25">
        <v>1</v>
      </c>
      <c r="G97" s="27"/>
      <c r="H97" s="25">
        <v>1</v>
      </c>
      <c r="I97" s="27"/>
      <c r="J97" s="25">
        <v>1</v>
      </c>
      <c r="K97" s="27"/>
      <c r="L97" s="25">
        <v>1</v>
      </c>
      <c r="M97" s="27"/>
      <c r="N97" s="25">
        <v>1</v>
      </c>
      <c r="O97" s="42">
        <v>0</v>
      </c>
      <c r="P97" s="42">
        <v>0</v>
      </c>
      <c r="Q97" s="27"/>
      <c r="R97" s="25">
        <v>1</v>
      </c>
      <c r="S97" s="27"/>
      <c r="T97" s="25">
        <v>1</v>
      </c>
      <c r="U97" s="27"/>
      <c r="V97" s="25">
        <v>1</v>
      </c>
      <c r="W97" s="27"/>
      <c r="X97" s="25">
        <v>1</v>
      </c>
      <c r="Y97" s="27"/>
      <c r="Z97" s="25">
        <v>1</v>
      </c>
      <c r="AA97" s="27"/>
      <c r="AB97" s="25">
        <v>1</v>
      </c>
      <c r="AC97" s="27"/>
      <c r="AD97" s="25">
        <v>1</v>
      </c>
      <c r="AE97" s="27"/>
      <c r="AF97" s="25">
        <v>1</v>
      </c>
      <c r="AG97" s="27"/>
      <c r="AH97" s="25">
        <v>1</v>
      </c>
      <c r="AI97" s="27"/>
      <c r="AJ97" s="25">
        <v>1</v>
      </c>
      <c r="AK97" s="27"/>
      <c r="AL97" s="25">
        <v>1</v>
      </c>
      <c r="AM97" s="27"/>
      <c r="AN97" s="25">
        <v>1</v>
      </c>
      <c r="AO97" s="27"/>
      <c r="AP97" s="25">
        <v>1</v>
      </c>
      <c r="AQ97" s="27"/>
      <c r="AR97" s="25">
        <v>1</v>
      </c>
      <c r="AS97" s="27"/>
      <c r="AT97" s="25">
        <v>1</v>
      </c>
      <c r="AU97" s="27"/>
      <c r="AV97" s="25">
        <v>1</v>
      </c>
      <c r="AW97" s="27"/>
      <c r="AX97" s="25">
        <v>1</v>
      </c>
      <c r="AY97" s="27"/>
      <c r="AZ97" s="25">
        <v>1</v>
      </c>
      <c r="BA97" s="27"/>
      <c r="BB97" s="70">
        <f t="shared" si="7"/>
        <v>24</v>
      </c>
      <c r="BC97" s="311" t="s">
        <v>32</v>
      </c>
      <c r="BD97" s="326" t="s">
        <v>57</v>
      </c>
      <c r="BG97" s="11"/>
      <c r="BH97" s="11"/>
      <c r="BI97" s="11"/>
    </row>
    <row r="98" spans="1:89" ht="15.75" thickBot="1">
      <c r="A98" s="118"/>
      <c r="B98" s="181" t="s">
        <v>38</v>
      </c>
      <c r="C98" s="223"/>
      <c r="D98" s="119">
        <f t="shared" ref="D98:N98" si="8">SUM(D85:D97)</f>
        <v>11</v>
      </c>
      <c r="E98" s="119">
        <f t="shared" si="8"/>
        <v>11</v>
      </c>
      <c r="F98" s="119">
        <f t="shared" si="8"/>
        <v>12</v>
      </c>
      <c r="G98" s="119">
        <f t="shared" si="8"/>
        <v>11</v>
      </c>
      <c r="H98" s="119">
        <f t="shared" si="8"/>
        <v>13</v>
      </c>
      <c r="I98" s="119">
        <f t="shared" si="8"/>
        <v>12</v>
      </c>
      <c r="J98" s="119">
        <f t="shared" si="8"/>
        <v>12</v>
      </c>
      <c r="K98" s="119">
        <f t="shared" si="8"/>
        <v>11</v>
      </c>
      <c r="L98" s="119">
        <f t="shared" si="8"/>
        <v>12</v>
      </c>
      <c r="M98" s="119">
        <f t="shared" si="8"/>
        <v>11</v>
      </c>
      <c r="N98" s="119">
        <f t="shared" si="8"/>
        <v>11</v>
      </c>
      <c r="O98" s="116">
        <v>0</v>
      </c>
      <c r="P98" s="116">
        <v>0</v>
      </c>
      <c r="Q98" s="119">
        <f t="shared" ref="Q98:BA98" si="9">SUM(Q85:Q97)</f>
        <v>10</v>
      </c>
      <c r="R98" s="119">
        <f t="shared" si="9"/>
        <v>11</v>
      </c>
      <c r="S98" s="119">
        <f t="shared" si="9"/>
        <v>10</v>
      </c>
      <c r="T98" s="119">
        <f t="shared" si="9"/>
        <v>11</v>
      </c>
      <c r="U98" s="119">
        <f t="shared" si="9"/>
        <v>10</v>
      </c>
      <c r="V98" s="119">
        <f t="shared" si="9"/>
        <v>11</v>
      </c>
      <c r="W98" s="119">
        <f t="shared" si="9"/>
        <v>10</v>
      </c>
      <c r="X98" s="119">
        <f t="shared" si="9"/>
        <v>11</v>
      </c>
      <c r="Y98" s="119">
        <f t="shared" si="9"/>
        <v>10</v>
      </c>
      <c r="Z98" s="119">
        <f t="shared" si="9"/>
        <v>11</v>
      </c>
      <c r="AA98" s="119">
        <f t="shared" si="9"/>
        <v>10</v>
      </c>
      <c r="AB98" s="119">
        <f t="shared" si="9"/>
        <v>11</v>
      </c>
      <c r="AC98" s="119">
        <f t="shared" si="9"/>
        <v>10</v>
      </c>
      <c r="AD98" s="119">
        <f t="shared" si="9"/>
        <v>11</v>
      </c>
      <c r="AE98" s="119">
        <f t="shared" si="9"/>
        <v>10</v>
      </c>
      <c r="AF98" s="119">
        <f t="shared" si="9"/>
        <v>11</v>
      </c>
      <c r="AG98" s="119">
        <f t="shared" si="9"/>
        <v>10</v>
      </c>
      <c r="AH98" s="119">
        <f t="shared" si="9"/>
        <v>11</v>
      </c>
      <c r="AI98" s="119">
        <f t="shared" si="9"/>
        <v>10</v>
      </c>
      <c r="AJ98" s="119">
        <f t="shared" si="9"/>
        <v>11</v>
      </c>
      <c r="AK98" s="119">
        <f t="shared" si="9"/>
        <v>10</v>
      </c>
      <c r="AL98" s="119">
        <f t="shared" si="9"/>
        <v>11</v>
      </c>
      <c r="AM98" s="119">
        <f t="shared" si="9"/>
        <v>10</v>
      </c>
      <c r="AN98" s="119">
        <f t="shared" si="9"/>
        <v>11</v>
      </c>
      <c r="AO98" s="119">
        <f t="shared" si="9"/>
        <v>10</v>
      </c>
      <c r="AP98" s="119">
        <f t="shared" si="9"/>
        <v>11</v>
      </c>
      <c r="AQ98" s="119">
        <f t="shared" si="9"/>
        <v>10</v>
      </c>
      <c r="AR98" s="119">
        <f t="shared" si="9"/>
        <v>11</v>
      </c>
      <c r="AS98" s="119">
        <f t="shared" si="9"/>
        <v>10</v>
      </c>
      <c r="AT98" s="119">
        <f t="shared" si="9"/>
        <v>11</v>
      </c>
      <c r="AU98" s="119">
        <f t="shared" si="9"/>
        <v>10</v>
      </c>
      <c r="AV98" s="119">
        <f t="shared" si="9"/>
        <v>11</v>
      </c>
      <c r="AW98" s="119">
        <f t="shared" si="9"/>
        <v>10</v>
      </c>
      <c r="AX98" s="119">
        <f t="shared" si="9"/>
        <v>11</v>
      </c>
      <c r="AY98" s="119">
        <f t="shared" si="9"/>
        <v>10</v>
      </c>
      <c r="AZ98" s="119">
        <f t="shared" si="9"/>
        <v>11</v>
      </c>
      <c r="BA98" s="119">
        <f t="shared" si="9"/>
        <v>10</v>
      </c>
      <c r="BB98" s="119">
        <f t="shared" si="7"/>
        <v>515</v>
      </c>
      <c r="BC98" s="317"/>
      <c r="BD98" s="11"/>
      <c r="BG98" s="11"/>
      <c r="BH98" s="11"/>
      <c r="BI98" s="11"/>
    </row>
    <row r="99" spans="1:89" ht="15.75" thickBot="1">
      <c r="A99" s="292"/>
      <c r="B99" s="279" t="s">
        <v>4</v>
      </c>
      <c r="C99" s="224" t="s">
        <v>102</v>
      </c>
      <c r="D99" s="62">
        <v>1</v>
      </c>
      <c r="E99" s="62">
        <v>1</v>
      </c>
      <c r="F99" s="62">
        <v>1</v>
      </c>
      <c r="G99" s="62">
        <v>1</v>
      </c>
      <c r="H99" s="62">
        <v>1</v>
      </c>
      <c r="I99" s="62">
        <v>1</v>
      </c>
      <c r="J99" s="62">
        <v>1</v>
      </c>
      <c r="K99" s="62">
        <v>1</v>
      </c>
      <c r="L99" s="62">
        <v>1</v>
      </c>
      <c r="M99" s="62">
        <v>1</v>
      </c>
      <c r="N99" s="62">
        <v>1</v>
      </c>
      <c r="O99" s="42">
        <v>0</v>
      </c>
      <c r="P99" s="42">
        <v>0</v>
      </c>
      <c r="Q99" s="62">
        <v>1</v>
      </c>
      <c r="R99" s="62">
        <v>1</v>
      </c>
      <c r="S99" s="62">
        <v>1</v>
      </c>
      <c r="T99" s="62">
        <v>1</v>
      </c>
      <c r="U99" s="62">
        <v>1</v>
      </c>
      <c r="V99" s="62">
        <v>1</v>
      </c>
      <c r="W99" s="62">
        <v>1</v>
      </c>
      <c r="X99" s="62">
        <v>1</v>
      </c>
      <c r="Y99" s="62">
        <v>1</v>
      </c>
      <c r="Z99" s="62">
        <v>1</v>
      </c>
      <c r="AA99" s="62">
        <v>1</v>
      </c>
      <c r="AB99" s="62">
        <v>1</v>
      </c>
      <c r="AC99" s="62">
        <v>1</v>
      </c>
      <c r="AD99" s="62">
        <v>1</v>
      </c>
      <c r="AE99" s="62">
        <v>1</v>
      </c>
      <c r="AF99" s="62">
        <v>1</v>
      </c>
      <c r="AG99" s="62">
        <v>1</v>
      </c>
      <c r="AH99" s="62">
        <v>1</v>
      </c>
      <c r="AI99" s="62">
        <v>1</v>
      </c>
      <c r="AJ99" s="62">
        <v>1</v>
      </c>
      <c r="AK99" s="62">
        <v>1</v>
      </c>
      <c r="AL99" s="62">
        <v>1</v>
      </c>
      <c r="AM99" s="62">
        <v>1</v>
      </c>
      <c r="AN99" s="62">
        <v>1</v>
      </c>
      <c r="AO99" s="62">
        <v>1</v>
      </c>
      <c r="AP99" s="62">
        <v>1</v>
      </c>
      <c r="AQ99" s="62">
        <v>1</v>
      </c>
      <c r="AR99" s="62">
        <v>1</v>
      </c>
      <c r="AS99" s="62">
        <v>1</v>
      </c>
      <c r="AT99" s="62">
        <v>1</v>
      </c>
      <c r="AU99" s="62">
        <v>1</v>
      </c>
      <c r="AV99" s="62">
        <v>1</v>
      </c>
      <c r="AW99" s="62">
        <v>1</v>
      </c>
      <c r="AX99" s="62">
        <v>1</v>
      </c>
      <c r="AY99" s="62">
        <v>1</v>
      </c>
      <c r="AZ99" s="62">
        <v>1</v>
      </c>
      <c r="BA99" s="62">
        <v>1</v>
      </c>
      <c r="BB99" s="43">
        <f t="shared" si="4"/>
        <v>48</v>
      </c>
      <c r="BC99" s="314"/>
      <c r="BD99" s="326" t="s">
        <v>57</v>
      </c>
      <c r="BG99" s="11"/>
      <c r="BH99" s="11"/>
      <c r="BI99" s="11"/>
    </row>
    <row r="100" spans="1:89">
      <c r="A100" s="292"/>
      <c r="B100" s="279" t="s">
        <v>4</v>
      </c>
      <c r="C100" s="224" t="s">
        <v>102</v>
      </c>
      <c r="D100" s="23">
        <v>1</v>
      </c>
      <c r="E100" s="23">
        <v>1</v>
      </c>
      <c r="F100" s="23"/>
      <c r="G100" s="23"/>
      <c r="H100" s="373">
        <v>2</v>
      </c>
      <c r="I100" s="373">
        <v>2</v>
      </c>
      <c r="J100" s="23">
        <v>1</v>
      </c>
      <c r="K100" s="23">
        <v>1</v>
      </c>
      <c r="L100" s="23">
        <v>1</v>
      </c>
      <c r="M100" s="23">
        <v>1</v>
      </c>
      <c r="N100" s="23">
        <v>1</v>
      </c>
      <c r="O100" s="42">
        <v>0</v>
      </c>
      <c r="P100" s="42">
        <v>0</v>
      </c>
      <c r="Q100" s="23">
        <v>1</v>
      </c>
      <c r="R100" s="23">
        <v>1</v>
      </c>
      <c r="S100" s="23">
        <v>1</v>
      </c>
      <c r="T100" s="23">
        <v>1</v>
      </c>
      <c r="U100" s="23">
        <v>1</v>
      </c>
      <c r="V100" s="23">
        <v>1</v>
      </c>
      <c r="W100" s="23">
        <v>1</v>
      </c>
      <c r="X100" s="23">
        <v>1</v>
      </c>
      <c r="Y100" s="23">
        <v>1</v>
      </c>
      <c r="Z100" s="23">
        <v>1</v>
      </c>
      <c r="AA100" s="23">
        <v>1</v>
      </c>
      <c r="AB100" s="23">
        <v>1</v>
      </c>
      <c r="AC100" s="23">
        <v>1</v>
      </c>
      <c r="AD100" s="23">
        <v>1</v>
      </c>
      <c r="AE100" s="23">
        <v>1</v>
      </c>
      <c r="AF100" s="23">
        <v>1</v>
      </c>
      <c r="AG100" s="23">
        <v>1</v>
      </c>
      <c r="AH100" s="23">
        <v>1</v>
      </c>
      <c r="AI100" s="23">
        <v>1</v>
      </c>
      <c r="AJ100" s="23">
        <v>1</v>
      </c>
      <c r="AK100" s="23">
        <v>1</v>
      </c>
      <c r="AL100" s="23">
        <v>1</v>
      </c>
      <c r="AM100" s="23">
        <v>1</v>
      </c>
      <c r="AN100" s="23">
        <v>1</v>
      </c>
      <c r="AO100" s="23">
        <v>1</v>
      </c>
      <c r="AP100" s="23">
        <v>1</v>
      </c>
      <c r="AQ100" s="23">
        <v>1</v>
      </c>
      <c r="AR100" s="23">
        <v>1</v>
      </c>
      <c r="AS100" s="23">
        <v>1</v>
      </c>
      <c r="AT100" s="23">
        <v>1</v>
      </c>
      <c r="AU100" s="23">
        <v>1</v>
      </c>
      <c r="AV100" s="23">
        <v>1</v>
      </c>
      <c r="AW100" s="23">
        <v>1</v>
      </c>
      <c r="AX100" s="23">
        <v>1</v>
      </c>
      <c r="AY100" s="23">
        <v>1</v>
      </c>
      <c r="AZ100" s="23">
        <v>1</v>
      </c>
      <c r="BA100" s="23">
        <v>1</v>
      </c>
      <c r="BB100" s="43">
        <f t="shared" si="4"/>
        <v>48</v>
      </c>
      <c r="BC100" s="311" t="s">
        <v>32</v>
      </c>
      <c r="BD100" s="326" t="s">
        <v>57</v>
      </c>
      <c r="BE100" s="333"/>
      <c r="BG100" s="11"/>
      <c r="BH100" s="11"/>
      <c r="BI100" s="11"/>
    </row>
    <row r="101" spans="1:89">
      <c r="A101" s="152"/>
      <c r="B101" s="279" t="s">
        <v>4</v>
      </c>
      <c r="C101" s="166" t="s">
        <v>105</v>
      </c>
      <c r="D101" s="253">
        <v>1</v>
      </c>
      <c r="E101" s="253">
        <v>1</v>
      </c>
      <c r="F101" s="253">
        <v>1</v>
      </c>
      <c r="G101" s="253">
        <v>1</v>
      </c>
      <c r="H101" s="253">
        <v>1</v>
      </c>
      <c r="I101" s="253">
        <v>1</v>
      </c>
      <c r="J101" s="253">
        <v>1</v>
      </c>
      <c r="K101" s="253">
        <v>1</v>
      </c>
      <c r="L101" s="253">
        <v>1</v>
      </c>
      <c r="M101" s="253">
        <v>1</v>
      </c>
      <c r="N101" s="253">
        <v>1</v>
      </c>
      <c r="O101" s="112">
        <v>0</v>
      </c>
      <c r="P101" s="42">
        <v>0</v>
      </c>
      <c r="Q101" s="62">
        <v>1</v>
      </c>
      <c r="R101" s="62">
        <v>1</v>
      </c>
      <c r="S101" s="62">
        <v>1</v>
      </c>
      <c r="T101" s="62">
        <v>1</v>
      </c>
      <c r="U101" s="62">
        <v>1</v>
      </c>
      <c r="V101" s="62">
        <v>1</v>
      </c>
      <c r="W101" s="62">
        <v>1</v>
      </c>
      <c r="X101" s="62">
        <v>1</v>
      </c>
      <c r="Y101" s="62">
        <v>1</v>
      </c>
      <c r="Z101" s="62">
        <v>1</v>
      </c>
      <c r="AA101" s="62">
        <v>1</v>
      </c>
      <c r="AB101" s="62">
        <v>1</v>
      </c>
      <c r="AC101" s="62">
        <v>1</v>
      </c>
      <c r="AD101" s="62">
        <v>1</v>
      </c>
      <c r="AE101" s="62">
        <v>1</v>
      </c>
      <c r="AF101" s="62">
        <v>1</v>
      </c>
      <c r="AG101" s="62">
        <v>1</v>
      </c>
      <c r="AH101" s="62">
        <v>1</v>
      </c>
      <c r="AI101" s="62">
        <v>1</v>
      </c>
      <c r="AJ101" s="62">
        <v>1</v>
      </c>
      <c r="AK101" s="62">
        <v>1</v>
      </c>
      <c r="AL101" s="62">
        <v>1</v>
      </c>
      <c r="AM101" s="62">
        <v>1</v>
      </c>
      <c r="AN101" s="62">
        <v>1</v>
      </c>
      <c r="AO101" s="62">
        <v>1</v>
      </c>
      <c r="AP101" s="62">
        <v>1</v>
      </c>
      <c r="AQ101" s="62">
        <v>1</v>
      </c>
      <c r="AR101" s="62">
        <v>1</v>
      </c>
      <c r="AS101" s="62">
        <v>1</v>
      </c>
      <c r="AT101" s="62">
        <v>1</v>
      </c>
      <c r="AU101" s="62">
        <v>1</v>
      </c>
      <c r="AV101" s="62">
        <v>1</v>
      </c>
      <c r="AW101" s="62">
        <v>1</v>
      </c>
      <c r="AX101" s="62">
        <v>1</v>
      </c>
      <c r="AY101" s="62">
        <v>1</v>
      </c>
      <c r="AZ101" s="62">
        <v>1</v>
      </c>
      <c r="BA101" s="62">
        <v>1</v>
      </c>
      <c r="BB101" s="43">
        <f t="shared" si="4"/>
        <v>48</v>
      </c>
      <c r="BC101" s="314"/>
      <c r="BD101" s="326" t="s">
        <v>57</v>
      </c>
      <c r="BE101" s="333"/>
      <c r="BG101" s="11"/>
      <c r="BH101" s="11"/>
      <c r="BI101" s="11"/>
    </row>
    <row r="102" spans="1:89" s="4" customFormat="1">
      <c r="A102" s="260"/>
      <c r="B102" s="279" t="s">
        <v>4</v>
      </c>
      <c r="C102" s="166" t="s">
        <v>105</v>
      </c>
      <c r="D102" s="360"/>
      <c r="E102" s="360">
        <v>1</v>
      </c>
      <c r="F102" s="360"/>
      <c r="G102" s="360">
        <v>1</v>
      </c>
      <c r="H102" s="360"/>
      <c r="I102" s="360">
        <v>1</v>
      </c>
      <c r="J102" s="360"/>
      <c r="K102" s="360">
        <v>1</v>
      </c>
      <c r="L102" s="360"/>
      <c r="M102" s="360">
        <v>1</v>
      </c>
      <c r="N102" s="360"/>
      <c r="O102" s="361">
        <v>0</v>
      </c>
      <c r="P102" s="42">
        <v>0</v>
      </c>
      <c r="Q102" s="62">
        <v>1</v>
      </c>
      <c r="R102" s="62"/>
      <c r="S102" s="62">
        <v>1</v>
      </c>
      <c r="T102" s="62"/>
      <c r="U102" s="62">
        <v>1</v>
      </c>
      <c r="V102" s="62"/>
      <c r="W102" s="62">
        <v>1</v>
      </c>
      <c r="X102" s="62"/>
      <c r="Y102" s="62">
        <v>1</v>
      </c>
      <c r="Z102" s="62"/>
      <c r="AA102" s="62">
        <v>1</v>
      </c>
      <c r="AB102" s="62"/>
      <c r="AC102" s="62">
        <v>1</v>
      </c>
      <c r="AD102" s="62"/>
      <c r="AE102" s="62">
        <v>1</v>
      </c>
      <c r="AF102" s="62"/>
      <c r="AG102" s="62">
        <v>1</v>
      </c>
      <c r="AH102" s="62"/>
      <c r="AI102" s="62">
        <v>1</v>
      </c>
      <c r="AJ102" s="62"/>
      <c r="AK102" s="62">
        <v>1</v>
      </c>
      <c r="AL102" s="62"/>
      <c r="AM102" s="62">
        <v>1</v>
      </c>
      <c r="AN102" s="62"/>
      <c r="AO102" s="62">
        <v>1</v>
      </c>
      <c r="AP102" s="62"/>
      <c r="AQ102" s="62">
        <v>1</v>
      </c>
      <c r="AR102" s="62"/>
      <c r="AS102" s="62">
        <v>1</v>
      </c>
      <c r="AT102" s="62"/>
      <c r="AU102" s="62">
        <v>1</v>
      </c>
      <c r="AV102" s="62"/>
      <c r="AW102" s="62">
        <v>1</v>
      </c>
      <c r="AX102" s="62"/>
      <c r="AY102" s="62">
        <v>1</v>
      </c>
      <c r="AZ102" s="62"/>
      <c r="BA102" s="62">
        <v>1</v>
      </c>
      <c r="BB102" s="43">
        <f t="shared" si="4"/>
        <v>24</v>
      </c>
      <c r="BC102" s="358"/>
      <c r="BD102" s="326" t="s">
        <v>57</v>
      </c>
      <c r="BE102" s="54"/>
      <c r="BF102" s="54"/>
      <c r="BG102" s="11"/>
      <c r="BH102" s="11"/>
      <c r="BI102" s="11"/>
    </row>
    <row r="103" spans="1:89" s="4" customFormat="1">
      <c r="A103" s="260"/>
      <c r="B103" s="279" t="s">
        <v>4</v>
      </c>
      <c r="C103" s="166" t="s">
        <v>105</v>
      </c>
      <c r="D103" s="23">
        <v>1</v>
      </c>
      <c r="E103" s="23">
        <v>1</v>
      </c>
      <c r="F103" s="23">
        <v>1</v>
      </c>
      <c r="G103" s="23">
        <v>1</v>
      </c>
      <c r="H103" s="23">
        <v>1</v>
      </c>
      <c r="I103" s="23">
        <v>1</v>
      </c>
      <c r="J103" s="23">
        <v>1</v>
      </c>
      <c r="K103" s="23">
        <v>1</v>
      </c>
      <c r="L103" s="23">
        <v>1</v>
      </c>
      <c r="M103" s="23">
        <v>1</v>
      </c>
      <c r="N103" s="23">
        <v>1</v>
      </c>
      <c r="O103" s="42">
        <v>0</v>
      </c>
      <c r="P103" s="42">
        <v>0</v>
      </c>
      <c r="Q103" s="23">
        <v>1</v>
      </c>
      <c r="R103" s="23">
        <v>1</v>
      </c>
      <c r="S103" s="23">
        <v>1</v>
      </c>
      <c r="T103" s="23">
        <v>1</v>
      </c>
      <c r="U103" s="23">
        <v>1</v>
      </c>
      <c r="V103" s="23">
        <v>1</v>
      </c>
      <c r="W103" s="23">
        <v>1</v>
      </c>
      <c r="X103" s="23">
        <v>1</v>
      </c>
      <c r="Y103" s="23">
        <v>1</v>
      </c>
      <c r="Z103" s="23">
        <v>1</v>
      </c>
      <c r="AA103" s="23">
        <v>1</v>
      </c>
      <c r="AB103" s="23">
        <v>1</v>
      </c>
      <c r="AC103" s="23">
        <v>1</v>
      </c>
      <c r="AD103" s="23">
        <v>1</v>
      </c>
      <c r="AE103" s="23">
        <v>1</v>
      </c>
      <c r="AF103" s="23">
        <v>1</v>
      </c>
      <c r="AG103" s="23">
        <v>1</v>
      </c>
      <c r="AH103" s="23">
        <v>1</v>
      </c>
      <c r="AI103" s="23">
        <v>1</v>
      </c>
      <c r="AJ103" s="23">
        <v>1</v>
      </c>
      <c r="AK103" s="23">
        <v>1</v>
      </c>
      <c r="AL103" s="23">
        <v>1</v>
      </c>
      <c r="AM103" s="23">
        <v>1</v>
      </c>
      <c r="AN103" s="23">
        <v>1</v>
      </c>
      <c r="AO103" s="23">
        <v>1</v>
      </c>
      <c r="AP103" s="23">
        <v>1</v>
      </c>
      <c r="AQ103" s="23">
        <v>1</v>
      </c>
      <c r="AR103" s="23">
        <v>1</v>
      </c>
      <c r="AS103" s="23">
        <v>1</v>
      </c>
      <c r="AT103" s="23">
        <v>1</v>
      </c>
      <c r="AU103" s="23">
        <v>1</v>
      </c>
      <c r="AV103" s="23">
        <v>1</v>
      </c>
      <c r="AW103" s="23">
        <v>1</v>
      </c>
      <c r="AX103" s="23">
        <v>1</v>
      </c>
      <c r="AY103" s="23">
        <v>1</v>
      </c>
      <c r="AZ103" s="23">
        <v>1</v>
      </c>
      <c r="BA103" s="23">
        <v>1</v>
      </c>
      <c r="BB103" s="43">
        <f t="shared" si="4"/>
        <v>48</v>
      </c>
      <c r="BC103" s="311" t="s">
        <v>32</v>
      </c>
      <c r="BD103" s="326" t="s">
        <v>57</v>
      </c>
      <c r="BE103" s="54"/>
      <c r="BF103" s="54"/>
      <c r="BG103" s="11"/>
      <c r="BH103" s="11"/>
      <c r="BI103" s="11"/>
    </row>
    <row r="104" spans="1:89" ht="15.75" thickBot="1">
      <c r="A104" s="152"/>
      <c r="B104" s="180" t="s">
        <v>4</v>
      </c>
      <c r="C104" s="163" t="s">
        <v>102</v>
      </c>
      <c r="D104" s="25">
        <v>1</v>
      </c>
      <c r="E104" s="23">
        <v>1</v>
      </c>
      <c r="F104" s="23">
        <v>1</v>
      </c>
      <c r="G104" s="23">
        <v>1</v>
      </c>
      <c r="H104" s="23">
        <v>1</v>
      </c>
      <c r="I104" s="23">
        <v>1</v>
      </c>
      <c r="J104" s="23">
        <v>1</v>
      </c>
      <c r="K104" s="23">
        <v>1</v>
      </c>
      <c r="L104" s="23">
        <v>1</v>
      </c>
      <c r="M104" s="23">
        <v>1</v>
      </c>
      <c r="N104" s="23">
        <v>1</v>
      </c>
      <c r="O104" s="42">
        <v>0</v>
      </c>
      <c r="P104" s="42">
        <v>0</v>
      </c>
      <c r="Q104" s="23">
        <v>1</v>
      </c>
      <c r="R104" s="23">
        <v>1</v>
      </c>
      <c r="S104" s="23">
        <v>1</v>
      </c>
      <c r="T104" s="23">
        <v>1</v>
      </c>
      <c r="U104" s="23">
        <v>1</v>
      </c>
      <c r="V104" s="23">
        <v>1</v>
      </c>
      <c r="W104" s="23">
        <v>1</v>
      </c>
      <c r="X104" s="23">
        <v>1</v>
      </c>
      <c r="Y104" s="23">
        <v>1</v>
      </c>
      <c r="Z104" s="23">
        <v>1</v>
      </c>
      <c r="AA104" s="23">
        <v>1</v>
      </c>
      <c r="AB104" s="23">
        <v>1</v>
      </c>
      <c r="AC104" s="23">
        <v>1</v>
      </c>
      <c r="AD104" s="23">
        <v>1</v>
      </c>
      <c r="AE104" s="23">
        <v>1</v>
      </c>
      <c r="AF104" s="23">
        <v>1</v>
      </c>
      <c r="AG104" s="23">
        <v>1</v>
      </c>
      <c r="AH104" s="23">
        <v>1</v>
      </c>
      <c r="AI104" s="23">
        <v>1</v>
      </c>
      <c r="AJ104" s="23">
        <v>1</v>
      </c>
      <c r="AK104" s="23">
        <v>1</v>
      </c>
      <c r="AL104" s="23">
        <v>1</v>
      </c>
      <c r="AM104" s="23">
        <v>1</v>
      </c>
      <c r="AN104" s="23">
        <v>1</v>
      </c>
      <c r="AO104" s="23">
        <v>1</v>
      </c>
      <c r="AP104" s="23">
        <v>1</v>
      </c>
      <c r="AQ104" s="23">
        <v>1</v>
      </c>
      <c r="AR104" s="23">
        <v>1</v>
      </c>
      <c r="AS104" s="23">
        <v>1</v>
      </c>
      <c r="AT104" s="23">
        <v>1</v>
      </c>
      <c r="AU104" s="23">
        <v>1</v>
      </c>
      <c r="AV104" s="23">
        <v>1</v>
      </c>
      <c r="AW104" s="23">
        <v>1</v>
      </c>
      <c r="AX104" s="23">
        <v>1</v>
      </c>
      <c r="AY104" s="23">
        <v>1</v>
      </c>
      <c r="AZ104" s="23">
        <v>1</v>
      </c>
      <c r="BA104" s="23">
        <v>1</v>
      </c>
      <c r="BB104" s="70">
        <f t="shared" si="4"/>
        <v>48</v>
      </c>
      <c r="BC104" s="311" t="s">
        <v>169</v>
      </c>
      <c r="BD104" s="326" t="s">
        <v>57</v>
      </c>
      <c r="BG104" s="11"/>
      <c r="BH104" s="11"/>
      <c r="BI104" s="11"/>
    </row>
    <row r="105" spans="1:89" ht="15.75" thickBot="1">
      <c r="A105" s="114"/>
      <c r="B105" s="179" t="s">
        <v>4</v>
      </c>
      <c r="C105" s="222"/>
      <c r="D105" s="115">
        <f t="shared" ref="D105:AZ105" si="10">SUM(D99:D104)</f>
        <v>5</v>
      </c>
      <c r="E105" s="115">
        <f t="shared" si="10"/>
        <v>6</v>
      </c>
      <c r="F105" s="115">
        <f t="shared" si="10"/>
        <v>4</v>
      </c>
      <c r="G105" s="115">
        <f t="shared" si="10"/>
        <v>5</v>
      </c>
      <c r="H105" s="115">
        <f t="shared" si="10"/>
        <v>6</v>
      </c>
      <c r="I105" s="115">
        <f t="shared" si="10"/>
        <v>7</v>
      </c>
      <c r="J105" s="115">
        <f t="shared" si="10"/>
        <v>5</v>
      </c>
      <c r="K105" s="115">
        <f t="shared" si="10"/>
        <v>6</v>
      </c>
      <c r="L105" s="115">
        <f t="shared" si="10"/>
        <v>5</v>
      </c>
      <c r="M105" s="115">
        <f t="shared" si="10"/>
        <v>6</v>
      </c>
      <c r="N105" s="115">
        <f t="shared" si="10"/>
        <v>5</v>
      </c>
      <c r="O105" s="116">
        <v>0</v>
      </c>
      <c r="P105" s="116">
        <v>0</v>
      </c>
      <c r="Q105" s="115">
        <f>SUM(Q99:Q104)</f>
        <v>6</v>
      </c>
      <c r="R105" s="115">
        <f>SUM(R99:R104)</f>
        <v>5</v>
      </c>
      <c r="S105" s="115">
        <f t="shared" si="10"/>
        <v>6</v>
      </c>
      <c r="T105" s="115">
        <f t="shared" si="10"/>
        <v>5</v>
      </c>
      <c r="U105" s="115">
        <f t="shared" si="10"/>
        <v>6</v>
      </c>
      <c r="V105" s="115">
        <f t="shared" si="10"/>
        <v>5</v>
      </c>
      <c r="W105" s="115">
        <f t="shared" si="10"/>
        <v>6</v>
      </c>
      <c r="X105" s="115">
        <f t="shared" si="10"/>
        <v>5</v>
      </c>
      <c r="Y105" s="115">
        <f t="shared" si="10"/>
        <v>6</v>
      </c>
      <c r="Z105" s="115">
        <f t="shared" si="10"/>
        <v>5</v>
      </c>
      <c r="AA105" s="115">
        <f t="shared" si="10"/>
        <v>6</v>
      </c>
      <c r="AB105" s="115">
        <f t="shared" si="10"/>
        <v>5</v>
      </c>
      <c r="AC105" s="115">
        <f t="shared" si="10"/>
        <v>6</v>
      </c>
      <c r="AD105" s="115">
        <f t="shared" si="10"/>
        <v>5</v>
      </c>
      <c r="AE105" s="115">
        <f t="shared" si="10"/>
        <v>6</v>
      </c>
      <c r="AF105" s="115">
        <f t="shared" si="10"/>
        <v>5</v>
      </c>
      <c r="AG105" s="115">
        <f t="shared" si="10"/>
        <v>6</v>
      </c>
      <c r="AH105" s="115">
        <f t="shared" si="10"/>
        <v>5</v>
      </c>
      <c r="AI105" s="115">
        <f t="shared" si="10"/>
        <v>6</v>
      </c>
      <c r="AJ105" s="119">
        <f t="shared" si="10"/>
        <v>5</v>
      </c>
      <c r="AK105" s="119">
        <f t="shared" si="10"/>
        <v>6</v>
      </c>
      <c r="AL105" s="119">
        <f t="shared" si="10"/>
        <v>5</v>
      </c>
      <c r="AM105" s="115">
        <f t="shared" si="10"/>
        <v>6</v>
      </c>
      <c r="AN105" s="115">
        <f t="shared" si="10"/>
        <v>5</v>
      </c>
      <c r="AO105" s="115">
        <f t="shared" si="10"/>
        <v>6</v>
      </c>
      <c r="AP105" s="115">
        <f t="shared" si="10"/>
        <v>5</v>
      </c>
      <c r="AQ105" s="115">
        <f t="shared" si="10"/>
        <v>6</v>
      </c>
      <c r="AR105" s="115">
        <f t="shared" si="10"/>
        <v>5</v>
      </c>
      <c r="AS105" s="115">
        <f t="shared" si="10"/>
        <v>6</v>
      </c>
      <c r="AT105" s="115">
        <f t="shared" si="10"/>
        <v>5</v>
      </c>
      <c r="AU105" s="115">
        <f t="shared" si="10"/>
        <v>6</v>
      </c>
      <c r="AV105" s="115">
        <f t="shared" si="10"/>
        <v>5</v>
      </c>
      <c r="AW105" s="115">
        <f t="shared" si="10"/>
        <v>6</v>
      </c>
      <c r="AX105" s="115">
        <f t="shared" si="10"/>
        <v>5</v>
      </c>
      <c r="AY105" s="115">
        <f t="shared" si="10"/>
        <v>6</v>
      </c>
      <c r="AZ105" s="115">
        <f t="shared" si="10"/>
        <v>5</v>
      </c>
      <c r="BA105" s="115">
        <f>SUM(BA99:BA104)</f>
        <v>6</v>
      </c>
      <c r="BB105" s="119">
        <f>SUM(D105:BA105)</f>
        <v>264</v>
      </c>
      <c r="BC105" s="317"/>
      <c r="BD105" s="11"/>
      <c r="BE105" s="11"/>
      <c r="BF105" s="11"/>
      <c r="BG105" s="11"/>
      <c r="BH105" s="11"/>
      <c r="BI105" s="11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  <c r="BY105" s="8"/>
      <c r="BZ105" s="8"/>
      <c r="CA105" s="8"/>
      <c r="CB105" s="8"/>
      <c r="CC105" s="8"/>
      <c r="CD105" s="8"/>
      <c r="CE105" s="8"/>
      <c r="CF105" s="8"/>
      <c r="CG105" s="8"/>
      <c r="CH105" s="8"/>
      <c r="CI105" s="8"/>
      <c r="CJ105" s="8"/>
      <c r="CK105" s="8"/>
    </row>
    <row r="106" spans="1:89">
      <c r="A106" s="272"/>
      <c r="B106" s="279" t="s">
        <v>5</v>
      </c>
      <c r="C106" s="104" t="s">
        <v>106</v>
      </c>
      <c r="D106" s="62">
        <v>1</v>
      </c>
      <c r="E106" s="62">
        <v>1</v>
      </c>
      <c r="F106" s="62">
        <v>1</v>
      </c>
      <c r="G106" s="62">
        <v>1</v>
      </c>
      <c r="H106" s="62">
        <v>1</v>
      </c>
      <c r="I106" s="62">
        <v>1</v>
      </c>
      <c r="J106" s="62">
        <v>1</v>
      </c>
      <c r="K106" s="62">
        <v>1</v>
      </c>
      <c r="L106" s="62">
        <v>1</v>
      </c>
      <c r="M106" s="62">
        <v>1</v>
      </c>
      <c r="N106" s="62">
        <v>1</v>
      </c>
      <c r="O106" s="42">
        <v>0</v>
      </c>
      <c r="P106" s="42">
        <v>0</v>
      </c>
      <c r="Q106" s="62">
        <v>1</v>
      </c>
      <c r="R106" s="62">
        <v>1</v>
      </c>
      <c r="S106" s="62">
        <v>1</v>
      </c>
      <c r="T106" s="62">
        <v>1</v>
      </c>
      <c r="U106" s="62">
        <v>1</v>
      </c>
      <c r="V106" s="62">
        <v>1</v>
      </c>
      <c r="W106" s="62">
        <v>1</v>
      </c>
      <c r="X106" s="62">
        <v>1</v>
      </c>
      <c r="Y106" s="62">
        <v>1</v>
      </c>
      <c r="Z106" s="62">
        <v>1</v>
      </c>
      <c r="AA106" s="62">
        <v>1</v>
      </c>
      <c r="AB106" s="62">
        <v>1</v>
      </c>
      <c r="AC106" s="62">
        <v>1</v>
      </c>
      <c r="AD106" s="62">
        <v>1</v>
      </c>
      <c r="AE106" s="62">
        <v>1</v>
      </c>
      <c r="AF106" s="62">
        <v>1</v>
      </c>
      <c r="AG106" s="62">
        <v>1</v>
      </c>
      <c r="AH106" s="62">
        <v>1</v>
      </c>
      <c r="AI106" s="62">
        <v>1</v>
      </c>
      <c r="AJ106" s="62">
        <v>1</v>
      </c>
      <c r="AK106" s="62">
        <v>1</v>
      </c>
      <c r="AL106" s="62">
        <v>1</v>
      </c>
      <c r="AM106" s="62">
        <v>1</v>
      </c>
      <c r="AN106" s="62">
        <v>1</v>
      </c>
      <c r="AO106" s="62">
        <v>1</v>
      </c>
      <c r="AP106" s="62">
        <v>1</v>
      </c>
      <c r="AQ106" s="62">
        <v>1</v>
      </c>
      <c r="AR106" s="62">
        <v>1</v>
      </c>
      <c r="AS106" s="62">
        <v>1</v>
      </c>
      <c r="AT106" s="62">
        <v>1</v>
      </c>
      <c r="AU106" s="62">
        <v>1</v>
      </c>
      <c r="AV106" s="62">
        <v>1</v>
      </c>
      <c r="AW106" s="62">
        <v>1</v>
      </c>
      <c r="AX106" s="62">
        <v>1</v>
      </c>
      <c r="AY106" s="62">
        <v>1</v>
      </c>
      <c r="AZ106" s="62">
        <v>1</v>
      </c>
      <c r="BA106" s="62">
        <v>1</v>
      </c>
      <c r="BB106" s="70">
        <f t="shared" si="4"/>
        <v>48</v>
      </c>
      <c r="BC106" s="314"/>
      <c r="BD106" s="326" t="s">
        <v>57</v>
      </c>
      <c r="BG106" s="11"/>
      <c r="BH106" s="11"/>
      <c r="BI106" s="11"/>
    </row>
    <row r="107" spans="1:89">
      <c r="A107" s="272"/>
      <c r="B107" s="279" t="s">
        <v>5</v>
      </c>
      <c r="C107" s="166" t="s">
        <v>105</v>
      </c>
      <c r="D107" s="23">
        <v>1</v>
      </c>
      <c r="E107" s="23">
        <v>1</v>
      </c>
      <c r="F107" s="23">
        <v>1</v>
      </c>
      <c r="G107" s="23">
        <v>1</v>
      </c>
      <c r="H107" s="23">
        <v>1</v>
      </c>
      <c r="I107" s="23">
        <v>1</v>
      </c>
      <c r="J107" s="23">
        <v>1</v>
      </c>
      <c r="K107" s="23">
        <v>1</v>
      </c>
      <c r="L107" s="23">
        <v>1</v>
      </c>
      <c r="M107" s="23">
        <v>1</v>
      </c>
      <c r="N107" s="23">
        <v>1</v>
      </c>
      <c r="O107" s="42">
        <v>0</v>
      </c>
      <c r="P107" s="42">
        <v>0</v>
      </c>
      <c r="Q107" s="23">
        <v>1</v>
      </c>
      <c r="R107" s="23">
        <v>1</v>
      </c>
      <c r="S107" s="23">
        <v>1</v>
      </c>
      <c r="T107" s="23">
        <v>1</v>
      </c>
      <c r="U107" s="23">
        <v>1</v>
      </c>
      <c r="V107" s="23">
        <v>1</v>
      </c>
      <c r="W107" s="23">
        <v>1</v>
      </c>
      <c r="X107" s="23">
        <v>1</v>
      </c>
      <c r="Y107" s="23">
        <v>1</v>
      </c>
      <c r="Z107" s="23">
        <v>1</v>
      </c>
      <c r="AA107" s="23">
        <v>1</v>
      </c>
      <c r="AB107" s="23">
        <v>1</v>
      </c>
      <c r="AC107" s="23">
        <v>1</v>
      </c>
      <c r="AD107" s="23">
        <v>1</v>
      </c>
      <c r="AE107" s="23">
        <v>1</v>
      </c>
      <c r="AF107" s="23">
        <v>1</v>
      </c>
      <c r="AG107" s="23">
        <v>1</v>
      </c>
      <c r="AH107" s="23">
        <v>1</v>
      </c>
      <c r="AI107" s="23">
        <v>1</v>
      </c>
      <c r="AJ107" s="23">
        <v>1</v>
      </c>
      <c r="AK107" s="23">
        <v>1</v>
      </c>
      <c r="AL107" s="23">
        <v>1</v>
      </c>
      <c r="AM107" s="23">
        <v>1</v>
      </c>
      <c r="AN107" s="23">
        <v>1</v>
      </c>
      <c r="AO107" s="23">
        <v>1</v>
      </c>
      <c r="AP107" s="23">
        <v>1</v>
      </c>
      <c r="AQ107" s="23">
        <v>1</v>
      </c>
      <c r="AR107" s="23">
        <v>1</v>
      </c>
      <c r="AS107" s="23">
        <v>1</v>
      </c>
      <c r="AT107" s="23">
        <v>1</v>
      </c>
      <c r="AU107" s="23">
        <v>1</v>
      </c>
      <c r="AV107" s="23">
        <v>1</v>
      </c>
      <c r="AW107" s="23">
        <v>1</v>
      </c>
      <c r="AX107" s="23">
        <v>1</v>
      </c>
      <c r="AY107" s="23">
        <v>1</v>
      </c>
      <c r="AZ107" s="23">
        <v>1</v>
      </c>
      <c r="BA107" s="23">
        <v>1</v>
      </c>
      <c r="BB107" s="70">
        <f t="shared" si="4"/>
        <v>48</v>
      </c>
      <c r="BC107" s="311" t="s">
        <v>32</v>
      </c>
      <c r="BD107" s="326" t="s">
        <v>57</v>
      </c>
      <c r="BG107" s="11"/>
      <c r="BH107" s="11"/>
      <c r="BI107" s="11"/>
    </row>
    <row r="108" spans="1:89">
      <c r="A108" s="152"/>
      <c r="B108" s="279" t="s">
        <v>5</v>
      </c>
      <c r="C108" s="104" t="s">
        <v>102</v>
      </c>
      <c r="D108" s="23">
        <v>1</v>
      </c>
      <c r="E108" s="39"/>
      <c r="F108" s="23">
        <v>1</v>
      </c>
      <c r="G108" s="39"/>
      <c r="H108" s="23">
        <v>1</v>
      </c>
      <c r="I108" s="39"/>
      <c r="J108" s="23">
        <v>1</v>
      </c>
      <c r="K108" s="39"/>
      <c r="L108" s="23">
        <v>1</v>
      </c>
      <c r="M108" s="39"/>
      <c r="N108" s="23">
        <v>1</v>
      </c>
      <c r="O108" s="42">
        <v>0</v>
      </c>
      <c r="P108" s="42">
        <v>0</v>
      </c>
      <c r="Q108" s="39"/>
      <c r="R108" s="23">
        <v>1</v>
      </c>
      <c r="S108" s="39"/>
      <c r="T108" s="23">
        <v>1</v>
      </c>
      <c r="U108" s="39"/>
      <c r="V108" s="23">
        <v>1</v>
      </c>
      <c r="W108" s="39"/>
      <c r="X108" s="23">
        <v>1</v>
      </c>
      <c r="Y108" s="39"/>
      <c r="Z108" s="23">
        <v>1</v>
      </c>
      <c r="AA108" s="38"/>
      <c r="AB108" s="23">
        <v>1</v>
      </c>
      <c r="AC108" s="39"/>
      <c r="AD108" s="23">
        <v>1</v>
      </c>
      <c r="AE108" s="39"/>
      <c r="AF108" s="23">
        <v>1</v>
      </c>
      <c r="AG108" s="39"/>
      <c r="AH108" s="23">
        <v>1</v>
      </c>
      <c r="AI108" s="39"/>
      <c r="AJ108" s="23">
        <v>1</v>
      </c>
      <c r="AK108" s="39"/>
      <c r="AL108" s="23">
        <v>1</v>
      </c>
      <c r="AM108" s="39"/>
      <c r="AN108" s="23">
        <v>1</v>
      </c>
      <c r="AO108" s="38"/>
      <c r="AP108" s="23">
        <v>1</v>
      </c>
      <c r="AQ108" s="39"/>
      <c r="AR108" s="23">
        <v>1</v>
      </c>
      <c r="AS108" s="39"/>
      <c r="AT108" s="23">
        <v>1</v>
      </c>
      <c r="AU108" s="39"/>
      <c r="AV108" s="23">
        <v>1</v>
      </c>
      <c r="AW108" s="39"/>
      <c r="AX108" s="23">
        <v>1</v>
      </c>
      <c r="AY108" s="39"/>
      <c r="AZ108" s="23">
        <v>1</v>
      </c>
      <c r="BA108" s="39"/>
      <c r="BB108" s="70">
        <f t="shared" si="4"/>
        <v>24</v>
      </c>
      <c r="BC108" s="311" t="s">
        <v>32</v>
      </c>
      <c r="BD108" s="326" t="s">
        <v>57</v>
      </c>
      <c r="BG108" s="11"/>
      <c r="BH108" s="11"/>
      <c r="BI108" s="11"/>
    </row>
    <row r="109" spans="1:89">
      <c r="A109" s="152"/>
      <c r="B109" s="180" t="s">
        <v>5</v>
      </c>
      <c r="C109" s="104" t="s">
        <v>102</v>
      </c>
      <c r="D109" s="62">
        <v>1</v>
      </c>
      <c r="E109" s="62">
        <v>0</v>
      </c>
      <c r="F109" s="80">
        <v>2</v>
      </c>
      <c r="G109" s="62">
        <v>1</v>
      </c>
      <c r="H109" s="62"/>
      <c r="I109" s="80">
        <v>2</v>
      </c>
      <c r="J109" s="62">
        <v>1</v>
      </c>
      <c r="K109" s="62">
        <v>1</v>
      </c>
      <c r="L109" s="62">
        <v>1</v>
      </c>
      <c r="M109" s="62">
        <v>1</v>
      </c>
      <c r="N109" s="62">
        <v>1</v>
      </c>
      <c r="O109" s="42">
        <v>0</v>
      </c>
      <c r="P109" s="42">
        <v>0</v>
      </c>
      <c r="Q109" s="62">
        <v>1</v>
      </c>
      <c r="R109" s="62">
        <v>1</v>
      </c>
      <c r="S109" s="62">
        <v>1</v>
      </c>
      <c r="T109" s="62">
        <v>1</v>
      </c>
      <c r="U109" s="62">
        <v>1</v>
      </c>
      <c r="V109" s="62">
        <v>1</v>
      </c>
      <c r="W109" s="62">
        <v>1</v>
      </c>
      <c r="X109" s="62">
        <v>1</v>
      </c>
      <c r="Y109" s="62">
        <v>1</v>
      </c>
      <c r="Z109" s="62">
        <v>1</v>
      </c>
      <c r="AA109" s="62">
        <v>1</v>
      </c>
      <c r="AB109" s="62">
        <v>1</v>
      </c>
      <c r="AC109" s="62">
        <v>1</v>
      </c>
      <c r="AD109" s="62">
        <v>1</v>
      </c>
      <c r="AE109" s="62">
        <v>1</v>
      </c>
      <c r="AF109" s="62">
        <v>1</v>
      </c>
      <c r="AG109" s="62">
        <v>1</v>
      </c>
      <c r="AH109" s="62">
        <v>1</v>
      </c>
      <c r="AI109" s="62">
        <v>1</v>
      </c>
      <c r="AJ109" s="62">
        <v>1</v>
      </c>
      <c r="AK109" s="62">
        <v>1</v>
      </c>
      <c r="AL109" s="62">
        <v>1</v>
      </c>
      <c r="AM109" s="62">
        <v>1</v>
      </c>
      <c r="AN109" s="62">
        <v>1</v>
      </c>
      <c r="AO109" s="62">
        <v>1</v>
      </c>
      <c r="AP109" s="62">
        <v>1</v>
      </c>
      <c r="AQ109" s="62">
        <v>1</v>
      </c>
      <c r="AR109" s="62">
        <v>1</v>
      </c>
      <c r="AS109" s="62">
        <v>1</v>
      </c>
      <c r="AT109" s="62">
        <v>1</v>
      </c>
      <c r="AU109" s="62">
        <v>1</v>
      </c>
      <c r="AV109" s="62">
        <v>1</v>
      </c>
      <c r="AW109" s="62">
        <v>1</v>
      </c>
      <c r="AX109" s="62">
        <v>1</v>
      </c>
      <c r="AY109" s="62">
        <v>1</v>
      </c>
      <c r="AZ109" s="62">
        <v>1</v>
      </c>
      <c r="BA109" s="62">
        <v>1</v>
      </c>
      <c r="BB109" s="70">
        <f t="shared" si="4"/>
        <v>48</v>
      </c>
      <c r="BC109" s="314"/>
      <c r="BD109" s="326" t="s">
        <v>57</v>
      </c>
      <c r="BG109" s="11"/>
      <c r="BH109" s="11"/>
      <c r="BI109" s="11"/>
    </row>
    <row r="110" spans="1:89" s="4" customFormat="1">
      <c r="A110" s="292"/>
      <c r="B110" s="180" t="s">
        <v>5</v>
      </c>
      <c r="C110" s="103" t="s">
        <v>107</v>
      </c>
      <c r="D110" s="62">
        <v>1</v>
      </c>
      <c r="E110" s="62">
        <v>1</v>
      </c>
      <c r="F110" s="62">
        <v>1</v>
      </c>
      <c r="G110" s="62">
        <v>1</v>
      </c>
      <c r="H110" s="62">
        <v>1</v>
      </c>
      <c r="I110" s="62">
        <v>1</v>
      </c>
      <c r="J110" s="62">
        <v>1</v>
      </c>
      <c r="K110" s="62">
        <v>1</v>
      </c>
      <c r="L110" s="62">
        <v>1</v>
      </c>
      <c r="M110" s="62">
        <v>1</v>
      </c>
      <c r="N110" s="62">
        <v>1</v>
      </c>
      <c r="O110" s="42">
        <v>0</v>
      </c>
      <c r="P110" s="42">
        <v>0</v>
      </c>
      <c r="Q110" s="62">
        <v>1</v>
      </c>
      <c r="R110" s="62">
        <v>1</v>
      </c>
      <c r="S110" s="62">
        <v>1</v>
      </c>
      <c r="T110" s="62">
        <v>1</v>
      </c>
      <c r="U110" s="62">
        <v>1</v>
      </c>
      <c r="V110" s="62">
        <v>1</v>
      </c>
      <c r="W110" s="62">
        <v>1</v>
      </c>
      <c r="X110" s="62">
        <v>1</v>
      </c>
      <c r="Y110" s="62">
        <v>1</v>
      </c>
      <c r="Z110" s="62">
        <v>1</v>
      </c>
      <c r="AA110" s="62">
        <v>1</v>
      </c>
      <c r="AB110" s="62">
        <v>1</v>
      </c>
      <c r="AC110" s="62">
        <v>1</v>
      </c>
      <c r="AD110" s="62">
        <v>1</v>
      </c>
      <c r="AE110" s="62">
        <v>1</v>
      </c>
      <c r="AF110" s="62">
        <v>1</v>
      </c>
      <c r="AG110" s="62">
        <v>1</v>
      </c>
      <c r="AH110" s="62">
        <v>1</v>
      </c>
      <c r="AI110" s="62">
        <v>1</v>
      </c>
      <c r="AJ110" s="62">
        <v>1</v>
      </c>
      <c r="AK110" s="62">
        <v>1</v>
      </c>
      <c r="AL110" s="62">
        <v>1</v>
      </c>
      <c r="AM110" s="62">
        <v>1</v>
      </c>
      <c r="AN110" s="62">
        <v>1</v>
      </c>
      <c r="AO110" s="62">
        <v>1</v>
      </c>
      <c r="AP110" s="62">
        <v>1</v>
      </c>
      <c r="AQ110" s="62">
        <v>1</v>
      </c>
      <c r="AR110" s="62">
        <v>1</v>
      </c>
      <c r="AS110" s="62">
        <v>1</v>
      </c>
      <c r="AT110" s="62">
        <v>1</v>
      </c>
      <c r="AU110" s="62">
        <v>1</v>
      </c>
      <c r="AV110" s="62">
        <v>1</v>
      </c>
      <c r="AW110" s="62">
        <v>1</v>
      </c>
      <c r="AX110" s="62">
        <v>1</v>
      </c>
      <c r="AY110" s="62">
        <v>1</v>
      </c>
      <c r="AZ110" s="62">
        <v>1</v>
      </c>
      <c r="BA110" s="62">
        <v>1</v>
      </c>
      <c r="BB110" s="70">
        <f t="shared" si="4"/>
        <v>48</v>
      </c>
      <c r="BC110" s="314"/>
      <c r="BD110" s="326" t="s">
        <v>57</v>
      </c>
      <c r="BE110" s="54"/>
      <c r="BF110" s="54"/>
      <c r="BG110" s="11"/>
      <c r="BH110" s="11"/>
      <c r="BI110" s="11"/>
    </row>
    <row r="111" spans="1:89">
      <c r="A111" s="152"/>
      <c r="B111" s="180" t="s">
        <v>5</v>
      </c>
      <c r="C111" s="163" t="s">
        <v>102</v>
      </c>
      <c r="D111" s="25">
        <v>1</v>
      </c>
      <c r="E111" s="25">
        <v>1</v>
      </c>
      <c r="F111" s="25">
        <v>1</v>
      </c>
      <c r="G111" s="25">
        <v>1</v>
      </c>
      <c r="H111" s="25">
        <v>1</v>
      </c>
      <c r="I111" s="25">
        <v>1</v>
      </c>
      <c r="J111" s="25">
        <v>1</v>
      </c>
      <c r="K111" s="25">
        <v>1</v>
      </c>
      <c r="L111" s="25">
        <v>1</v>
      </c>
      <c r="M111" s="25">
        <v>1</v>
      </c>
      <c r="N111" s="25">
        <v>1</v>
      </c>
      <c r="O111" s="42">
        <v>0</v>
      </c>
      <c r="P111" s="42">
        <v>0</v>
      </c>
      <c r="Q111" s="25">
        <v>1</v>
      </c>
      <c r="R111" s="25">
        <v>1</v>
      </c>
      <c r="S111" s="25">
        <v>1</v>
      </c>
      <c r="T111" s="25">
        <v>1</v>
      </c>
      <c r="U111" s="25">
        <v>1</v>
      </c>
      <c r="V111" s="25">
        <v>1</v>
      </c>
      <c r="W111" s="25">
        <v>1</v>
      </c>
      <c r="X111" s="25">
        <v>1</v>
      </c>
      <c r="Y111" s="25">
        <v>1</v>
      </c>
      <c r="Z111" s="25">
        <v>1</v>
      </c>
      <c r="AA111" s="25">
        <v>1</v>
      </c>
      <c r="AB111" s="25">
        <v>1</v>
      </c>
      <c r="AC111" s="25">
        <v>1</v>
      </c>
      <c r="AD111" s="25">
        <v>1</v>
      </c>
      <c r="AE111" s="25">
        <v>1</v>
      </c>
      <c r="AF111" s="25">
        <v>1</v>
      </c>
      <c r="AG111" s="25">
        <v>1</v>
      </c>
      <c r="AH111" s="25">
        <v>1</v>
      </c>
      <c r="AI111" s="25">
        <v>1</v>
      </c>
      <c r="AJ111" s="25">
        <v>1</v>
      </c>
      <c r="AK111" s="25">
        <v>1</v>
      </c>
      <c r="AL111" s="25">
        <v>1</v>
      </c>
      <c r="AM111" s="25">
        <v>1</v>
      </c>
      <c r="AN111" s="25">
        <v>1</v>
      </c>
      <c r="AO111" s="25">
        <v>1</v>
      </c>
      <c r="AP111" s="25">
        <v>1</v>
      </c>
      <c r="AQ111" s="25">
        <v>1</v>
      </c>
      <c r="AR111" s="25">
        <v>1</v>
      </c>
      <c r="AS111" s="25">
        <v>1</v>
      </c>
      <c r="AT111" s="25">
        <v>1</v>
      </c>
      <c r="AU111" s="25">
        <v>1</v>
      </c>
      <c r="AV111" s="25">
        <v>1</v>
      </c>
      <c r="AW111" s="25">
        <v>1</v>
      </c>
      <c r="AX111" s="25">
        <v>1</v>
      </c>
      <c r="AY111" s="25">
        <v>1</v>
      </c>
      <c r="AZ111" s="25">
        <v>1</v>
      </c>
      <c r="BA111" s="25">
        <v>1</v>
      </c>
      <c r="BB111" s="70">
        <f t="shared" si="4"/>
        <v>48</v>
      </c>
      <c r="BC111" s="311" t="s">
        <v>32</v>
      </c>
      <c r="BD111" s="326" t="s">
        <v>57</v>
      </c>
      <c r="BG111" s="11"/>
      <c r="BH111" s="11"/>
      <c r="BI111" s="11"/>
    </row>
    <row r="112" spans="1:89">
      <c r="A112" s="260"/>
      <c r="B112" s="279" t="s">
        <v>5</v>
      </c>
      <c r="C112" s="104" t="s">
        <v>105</v>
      </c>
      <c r="D112" s="25">
        <v>1</v>
      </c>
      <c r="E112" s="25">
        <v>1</v>
      </c>
      <c r="F112" s="25">
        <v>1</v>
      </c>
      <c r="G112" s="25">
        <v>1</v>
      </c>
      <c r="H112" s="25">
        <v>1</v>
      </c>
      <c r="I112" s="25">
        <v>1</v>
      </c>
      <c r="J112" s="25">
        <v>1</v>
      </c>
      <c r="K112" s="25"/>
      <c r="L112" s="25"/>
      <c r="M112" s="25">
        <v>1</v>
      </c>
      <c r="N112" s="25">
        <v>1</v>
      </c>
      <c r="O112" s="42">
        <v>0</v>
      </c>
      <c r="P112" s="42">
        <v>0</v>
      </c>
      <c r="Q112" s="25">
        <v>1</v>
      </c>
      <c r="R112" s="25">
        <v>1</v>
      </c>
      <c r="S112" s="25">
        <v>1</v>
      </c>
      <c r="T112" s="25">
        <v>1</v>
      </c>
      <c r="U112" s="25">
        <v>1</v>
      </c>
      <c r="V112" s="25">
        <v>1</v>
      </c>
      <c r="W112" s="25">
        <v>1</v>
      </c>
      <c r="X112" s="25">
        <v>1</v>
      </c>
      <c r="Y112" s="25">
        <v>1</v>
      </c>
      <c r="Z112" s="25">
        <v>1</v>
      </c>
      <c r="AA112" s="25">
        <v>1</v>
      </c>
      <c r="AB112" s="25">
        <v>1</v>
      </c>
      <c r="AC112" s="25">
        <v>1</v>
      </c>
      <c r="AD112" s="25">
        <v>1</v>
      </c>
      <c r="AE112" s="25">
        <v>1</v>
      </c>
      <c r="AF112" s="25">
        <v>1</v>
      </c>
      <c r="AG112" s="25">
        <v>1</v>
      </c>
      <c r="AH112" s="25">
        <v>1</v>
      </c>
      <c r="AI112" s="25">
        <v>1</v>
      </c>
      <c r="AJ112" s="25">
        <v>1</v>
      </c>
      <c r="AK112" s="25">
        <v>1</v>
      </c>
      <c r="AL112" s="25">
        <v>1</v>
      </c>
      <c r="AM112" s="25">
        <v>1</v>
      </c>
      <c r="AN112" s="25">
        <v>1</v>
      </c>
      <c r="AO112" s="25">
        <v>1</v>
      </c>
      <c r="AP112" s="25">
        <v>1</v>
      </c>
      <c r="AQ112" s="25">
        <v>1</v>
      </c>
      <c r="AR112" s="25">
        <v>1</v>
      </c>
      <c r="AS112" s="25">
        <v>1</v>
      </c>
      <c r="AT112" s="25">
        <v>1</v>
      </c>
      <c r="AU112" s="25">
        <v>1</v>
      </c>
      <c r="AV112" s="25">
        <v>1</v>
      </c>
      <c r="AW112" s="25">
        <v>1</v>
      </c>
      <c r="AX112" s="25">
        <v>1</v>
      </c>
      <c r="AY112" s="25">
        <v>1</v>
      </c>
      <c r="AZ112" s="25">
        <v>1</v>
      </c>
      <c r="BA112" s="25">
        <v>1</v>
      </c>
      <c r="BB112" s="70">
        <f t="shared" si="4"/>
        <v>46</v>
      </c>
      <c r="BC112" s="311" t="s">
        <v>32</v>
      </c>
      <c r="BD112" s="161" t="s">
        <v>101</v>
      </c>
      <c r="BG112" s="11"/>
      <c r="BH112" s="11"/>
      <c r="BI112" s="11"/>
    </row>
    <row r="113" spans="1:89" ht="15.75" thickBot="1">
      <c r="A113" s="260"/>
      <c r="B113" s="180" t="s">
        <v>5</v>
      </c>
      <c r="C113" s="165" t="s">
        <v>102</v>
      </c>
      <c r="D113" s="25">
        <v>1</v>
      </c>
      <c r="E113" s="25">
        <v>1</v>
      </c>
      <c r="F113" s="25">
        <v>1</v>
      </c>
      <c r="G113" s="25">
        <v>1</v>
      </c>
      <c r="H113" s="25">
        <v>1</v>
      </c>
      <c r="I113" s="25">
        <v>1</v>
      </c>
      <c r="J113" s="25">
        <v>1</v>
      </c>
      <c r="K113" s="25">
        <v>1</v>
      </c>
      <c r="L113" s="25"/>
      <c r="M113" s="77">
        <v>2</v>
      </c>
      <c r="N113" s="25">
        <v>1</v>
      </c>
      <c r="O113" s="42">
        <v>0</v>
      </c>
      <c r="P113" s="42">
        <v>0</v>
      </c>
      <c r="Q113" s="25">
        <v>1</v>
      </c>
      <c r="R113" s="25">
        <v>1</v>
      </c>
      <c r="S113" s="25">
        <v>1</v>
      </c>
      <c r="T113" s="25">
        <v>1</v>
      </c>
      <c r="U113" s="25">
        <v>1</v>
      </c>
      <c r="V113" s="25">
        <v>1</v>
      </c>
      <c r="W113" s="25">
        <v>1</v>
      </c>
      <c r="X113" s="25">
        <v>1</v>
      </c>
      <c r="Y113" s="25">
        <v>1</v>
      </c>
      <c r="Z113" s="25">
        <v>1</v>
      </c>
      <c r="AA113" s="25">
        <v>1</v>
      </c>
      <c r="AB113" s="25">
        <v>1</v>
      </c>
      <c r="AC113" s="25">
        <v>1</v>
      </c>
      <c r="AD113" s="25">
        <v>1</v>
      </c>
      <c r="AE113" s="25">
        <v>1</v>
      </c>
      <c r="AF113" s="25">
        <v>1</v>
      </c>
      <c r="AG113" s="25">
        <v>1</v>
      </c>
      <c r="AH113" s="25">
        <v>1</v>
      </c>
      <c r="AI113" s="25">
        <v>1</v>
      </c>
      <c r="AJ113" s="25">
        <v>1</v>
      </c>
      <c r="AK113" s="25">
        <v>1</v>
      </c>
      <c r="AL113" s="25">
        <v>1</v>
      </c>
      <c r="AM113" s="25">
        <v>1</v>
      </c>
      <c r="AN113" s="25">
        <v>1</v>
      </c>
      <c r="AO113" s="25">
        <v>1</v>
      </c>
      <c r="AP113" s="25">
        <v>1</v>
      </c>
      <c r="AQ113" s="25">
        <v>1</v>
      </c>
      <c r="AR113" s="25">
        <v>1</v>
      </c>
      <c r="AS113" s="25">
        <v>1</v>
      </c>
      <c r="AT113" s="25">
        <v>1</v>
      </c>
      <c r="AU113" s="25">
        <v>1</v>
      </c>
      <c r="AV113" s="25">
        <v>1</v>
      </c>
      <c r="AW113" s="25">
        <v>1</v>
      </c>
      <c r="AX113" s="25">
        <v>1</v>
      </c>
      <c r="AY113" s="25">
        <v>1</v>
      </c>
      <c r="AZ113" s="25">
        <v>1</v>
      </c>
      <c r="BA113" s="25">
        <v>1</v>
      </c>
      <c r="BB113" s="70">
        <f t="shared" si="4"/>
        <v>48</v>
      </c>
      <c r="BC113" s="311" t="s">
        <v>32</v>
      </c>
      <c r="BD113" s="326" t="s">
        <v>57</v>
      </c>
      <c r="BG113" s="11"/>
      <c r="BH113" s="11"/>
      <c r="BI113" s="11"/>
    </row>
    <row r="114" spans="1:89" ht="15.75" thickBot="1">
      <c r="A114" s="114"/>
      <c r="B114" s="179" t="s">
        <v>5</v>
      </c>
      <c r="C114" s="222"/>
      <c r="D114" s="115">
        <f t="shared" ref="D114:AZ114" si="11">SUM(D106:D113)</f>
        <v>8</v>
      </c>
      <c r="E114" s="115">
        <f t="shared" si="11"/>
        <v>6</v>
      </c>
      <c r="F114" s="115">
        <f t="shared" si="11"/>
        <v>9</v>
      </c>
      <c r="G114" s="115">
        <f t="shared" si="11"/>
        <v>7</v>
      </c>
      <c r="H114" s="115">
        <f t="shared" si="11"/>
        <v>7</v>
      </c>
      <c r="I114" s="115">
        <f t="shared" si="11"/>
        <v>8</v>
      </c>
      <c r="J114" s="115">
        <f t="shared" si="11"/>
        <v>8</v>
      </c>
      <c r="K114" s="115">
        <f t="shared" si="11"/>
        <v>6</v>
      </c>
      <c r="L114" s="115">
        <f t="shared" si="11"/>
        <v>6</v>
      </c>
      <c r="M114" s="115">
        <f t="shared" si="11"/>
        <v>8</v>
      </c>
      <c r="N114" s="115">
        <f t="shared" si="11"/>
        <v>8</v>
      </c>
      <c r="O114" s="116">
        <v>0</v>
      </c>
      <c r="P114" s="116">
        <v>0</v>
      </c>
      <c r="Q114" s="115">
        <f>SUM(Q106:Q113)</f>
        <v>7</v>
      </c>
      <c r="R114" s="115">
        <f>SUM(R106:R113)</f>
        <v>8</v>
      </c>
      <c r="S114" s="115">
        <f t="shared" si="11"/>
        <v>7</v>
      </c>
      <c r="T114" s="115">
        <f t="shared" si="11"/>
        <v>8</v>
      </c>
      <c r="U114" s="115">
        <f t="shared" si="11"/>
        <v>7</v>
      </c>
      <c r="V114" s="115">
        <f t="shared" si="11"/>
        <v>8</v>
      </c>
      <c r="W114" s="115">
        <f t="shared" si="11"/>
        <v>7</v>
      </c>
      <c r="X114" s="115">
        <f t="shared" si="11"/>
        <v>8</v>
      </c>
      <c r="Y114" s="115">
        <f t="shared" si="11"/>
        <v>7</v>
      </c>
      <c r="Z114" s="115">
        <f t="shared" si="11"/>
        <v>8</v>
      </c>
      <c r="AA114" s="115">
        <f t="shared" si="11"/>
        <v>7</v>
      </c>
      <c r="AB114" s="115">
        <f t="shared" si="11"/>
        <v>8</v>
      </c>
      <c r="AC114" s="115">
        <f t="shared" si="11"/>
        <v>7</v>
      </c>
      <c r="AD114" s="115">
        <f t="shared" si="11"/>
        <v>8</v>
      </c>
      <c r="AE114" s="115">
        <f t="shared" si="11"/>
        <v>7</v>
      </c>
      <c r="AF114" s="115">
        <f t="shared" si="11"/>
        <v>8</v>
      </c>
      <c r="AG114" s="115">
        <f t="shared" si="11"/>
        <v>7</v>
      </c>
      <c r="AH114" s="115">
        <f t="shared" si="11"/>
        <v>8</v>
      </c>
      <c r="AI114" s="115">
        <f t="shared" si="11"/>
        <v>7</v>
      </c>
      <c r="AJ114" s="115">
        <f t="shared" si="11"/>
        <v>8</v>
      </c>
      <c r="AK114" s="115">
        <f t="shared" si="11"/>
        <v>7</v>
      </c>
      <c r="AL114" s="115">
        <f t="shared" si="11"/>
        <v>8</v>
      </c>
      <c r="AM114" s="115">
        <f t="shared" si="11"/>
        <v>7</v>
      </c>
      <c r="AN114" s="115">
        <f t="shared" si="11"/>
        <v>8</v>
      </c>
      <c r="AO114" s="115">
        <f t="shared" si="11"/>
        <v>7</v>
      </c>
      <c r="AP114" s="115">
        <f t="shared" si="11"/>
        <v>8</v>
      </c>
      <c r="AQ114" s="115">
        <f t="shared" si="11"/>
        <v>7</v>
      </c>
      <c r="AR114" s="115">
        <f t="shared" si="11"/>
        <v>8</v>
      </c>
      <c r="AS114" s="115">
        <f t="shared" si="11"/>
        <v>7</v>
      </c>
      <c r="AT114" s="115">
        <f t="shared" si="11"/>
        <v>8</v>
      </c>
      <c r="AU114" s="115">
        <f t="shared" si="11"/>
        <v>7</v>
      </c>
      <c r="AV114" s="115">
        <f t="shared" si="11"/>
        <v>8</v>
      </c>
      <c r="AW114" s="115">
        <f t="shared" si="11"/>
        <v>7</v>
      </c>
      <c r="AX114" s="115">
        <f t="shared" si="11"/>
        <v>8</v>
      </c>
      <c r="AY114" s="115">
        <f t="shared" si="11"/>
        <v>7</v>
      </c>
      <c r="AZ114" s="115">
        <f t="shared" si="11"/>
        <v>8</v>
      </c>
      <c r="BA114" s="115">
        <f>SUM(BA106:BA113)</f>
        <v>7</v>
      </c>
      <c r="BB114" s="119">
        <f>SUM(D114:BA114)</f>
        <v>358</v>
      </c>
      <c r="BC114" s="318"/>
      <c r="BD114" s="11"/>
      <c r="BE114" s="11"/>
      <c r="BF114" s="11"/>
      <c r="BG114" s="11"/>
      <c r="BH114" s="11"/>
      <c r="BI114" s="11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  <c r="BY114" s="8"/>
      <c r="BZ114" s="8"/>
      <c r="CA114" s="8"/>
      <c r="CB114" s="8"/>
      <c r="CC114" s="8"/>
      <c r="CD114" s="8"/>
      <c r="CE114" s="8"/>
      <c r="CF114" s="8"/>
      <c r="CG114" s="8"/>
      <c r="CH114" s="8"/>
      <c r="CI114" s="8"/>
      <c r="CJ114" s="8"/>
      <c r="CK114" s="8"/>
    </row>
    <row r="115" spans="1:89">
      <c r="A115" s="152"/>
      <c r="B115" s="180" t="s">
        <v>6</v>
      </c>
      <c r="C115" s="165" t="s">
        <v>102</v>
      </c>
      <c r="D115" s="34">
        <v>1</v>
      </c>
      <c r="E115" s="34">
        <v>1</v>
      </c>
      <c r="F115" s="34">
        <v>1</v>
      </c>
      <c r="G115" s="34">
        <v>1</v>
      </c>
      <c r="H115" s="34">
        <v>1</v>
      </c>
      <c r="I115" s="34">
        <v>1</v>
      </c>
      <c r="J115" s="34">
        <v>1</v>
      </c>
      <c r="K115" s="34">
        <v>1</v>
      </c>
      <c r="L115" s="34">
        <v>1</v>
      </c>
      <c r="M115" s="34">
        <v>1</v>
      </c>
      <c r="N115" s="34">
        <v>1</v>
      </c>
      <c r="O115" s="42">
        <v>0</v>
      </c>
      <c r="P115" s="42">
        <v>0</v>
      </c>
      <c r="Q115" s="34">
        <v>1</v>
      </c>
      <c r="R115" s="34">
        <v>1</v>
      </c>
      <c r="S115" s="34">
        <v>1</v>
      </c>
      <c r="T115" s="34">
        <v>1</v>
      </c>
      <c r="U115" s="34">
        <v>1</v>
      </c>
      <c r="V115" s="34">
        <v>1</v>
      </c>
      <c r="W115" s="34">
        <v>1</v>
      </c>
      <c r="X115" s="34">
        <v>1</v>
      </c>
      <c r="Y115" s="34">
        <v>1</v>
      </c>
      <c r="Z115" s="34">
        <v>1</v>
      </c>
      <c r="AA115" s="34">
        <v>1</v>
      </c>
      <c r="AB115" s="34">
        <v>1</v>
      </c>
      <c r="AC115" s="34">
        <v>1</v>
      </c>
      <c r="AD115" s="34">
        <v>1</v>
      </c>
      <c r="AE115" s="34">
        <v>1</v>
      </c>
      <c r="AF115" s="34">
        <v>1</v>
      </c>
      <c r="AG115" s="34">
        <v>1</v>
      </c>
      <c r="AH115" s="34">
        <v>1</v>
      </c>
      <c r="AI115" s="34">
        <v>1</v>
      </c>
      <c r="AJ115" s="34">
        <v>1</v>
      </c>
      <c r="AK115" s="34">
        <v>1</v>
      </c>
      <c r="AL115" s="34">
        <v>1</v>
      </c>
      <c r="AM115" s="34">
        <v>1</v>
      </c>
      <c r="AN115" s="34">
        <v>1</v>
      </c>
      <c r="AO115" s="34">
        <v>1</v>
      </c>
      <c r="AP115" s="34">
        <v>1</v>
      </c>
      <c r="AQ115" s="34">
        <v>1</v>
      </c>
      <c r="AR115" s="34">
        <v>1</v>
      </c>
      <c r="AS115" s="34">
        <v>1</v>
      </c>
      <c r="AT115" s="34">
        <v>1</v>
      </c>
      <c r="AU115" s="34">
        <v>1</v>
      </c>
      <c r="AV115" s="34">
        <v>1</v>
      </c>
      <c r="AW115" s="34">
        <v>1</v>
      </c>
      <c r="AX115" s="34">
        <v>1</v>
      </c>
      <c r="AY115" s="34">
        <v>1</v>
      </c>
      <c r="AZ115" s="34">
        <v>1</v>
      </c>
      <c r="BA115" s="34">
        <v>1</v>
      </c>
      <c r="BB115" s="43">
        <f>SUM(D115:BA115)</f>
        <v>48</v>
      </c>
      <c r="BC115" s="311" t="s">
        <v>32</v>
      </c>
      <c r="BD115" s="326" t="s">
        <v>57</v>
      </c>
      <c r="BG115" s="11"/>
      <c r="BH115" s="11"/>
      <c r="BI115" s="11"/>
    </row>
    <row r="116" spans="1:89" ht="15.75" thickBot="1">
      <c r="A116" s="152"/>
      <c r="B116" s="180" t="s">
        <v>6</v>
      </c>
      <c r="C116" s="163" t="s">
        <v>104</v>
      </c>
      <c r="D116" s="23">
        <v>1</v>
      </c>
      <c r="E116" s="23">
        <v>1</v>
      </c>
      <c r="F116" s="23">
        <v>1</v>
      </c>
      <c r="G116" s="23">
        <v>1</v>
      </c>
      <c r="H116" s="23">
        <v>1</v>
      </c>
      <c r="I116" s="23">
        <v>1</v>
      </c>
      <c r="J116" s="23">
        <v>1</v>
      </c>
      <c r="K116" s="23">
        <v>1</v>
      </c>
      <c r="L116" s="23">
        <v>1</v>
      </c>
      <c r="M116" s="23">
        <v>1</v>
      </c>
      <c r="N116" s="23">
        <v>1</v>
      </c>
      <c r="O116" s="42">
        <v>0</v>
      </c>
      <c r="P116" s="42">
        <v>0</v>
      </c>
      <c r="Q116" s="23">
        <v>1</v>
      </c>
      <c r="R116" s="23">
        <v>1</v>
      </c>
      <c r="S116" s="23">
        <v>1</v>
      </c>
      <c r="T116" s="23">
        <v>1</v>
      </c>
      <c r="U116" s="23">
        <v>1</v>
      </c>
      <c r="V116" s="23">
        <v>1</v>
      </c>
      <c r="W116" s="23">
        <v>1</v>
      </c>
      <c r="X116" s="23">
        <v>1</v>
      </c>
      <c r="Y116" s="23">
        <v>1</v>
      </c>
      <c r="Z116" s="23">
        <v>1</v>
      </c>
      <c r="AA116" s="23">
        <v>1</v>
      </c>
      <c r="AB116" s="23">
        <v>1</v>
      </c>
      <c r="AC116" s="23">
        <v>1</v>
      </c>
      <c r="AD116" s="23">
        <v>1</v>
      </c>
      <c r="AE116" s="23">
        <v>1</v>
      </c>
      <c r="AF116" s="23">
        <v>1</v>
      </c>
      <c r="AG116" s="23">
        <v>1</v>
      </c>
      <c r="AH116" s="23">
        <v>1</v>
      </c>
      <c r="AI116" s="23">
        <v>1</v>
      </c>
      <c r="AJ116" s="23">
        <v>1</v>
      </c>
      <c r="AK116" s="23">
        <v>1</v>
      </c>
      <c r="AL116" s="23">
        <v>1</v>
      </c>
      <c r="AM116" s="23">
        <v>1</v>
      </c>
      <c r="AN116" s="23">
        <v>1</v>
      </c>
      <c r="AO116" s="23">
        <v>1</v>
      </c>
      <c r="AP116" s="23">
        <v>1</v>
      </c>
      <c r="AQ116" s="23">
        <v>1</v>
      </c>
      <c r="AR116" s="23">
        <v>1</v>
      </c>
      <c r="AS116" s="23">
        <v>1</v>
      </c>
      <c r="AT116" s="23">
        <v>1</v>
      </c>
      <c r="AU116" s="23">
        <v>1</v>
      </c>
      <c r="AV116" s="23">
        <v>1</v>
      </c>
      <c r="AW116" s="23">
        <v>1</v>
      </c>
      <c r="AX116" s="23">
        <v>1</v>
      </c>
      <c r="AY116" s="23">
        <v>1</v>
      </c>
      <c r="AZ116" s="23">
        <v>1</v>
      </c>
      <c r="BA116" s="23">
        <v>1</v>
      </c>
      <c r="BB116" s="43">
        <f>SUM(D116:BA116)</f>
        <v>48</v>
      </c>
      <c r="BC116" s="311" t="s">
        <v>32</v>
      </c>
      <c r="BD116" s="147" t="s">
        <v>65</v>
      </c>
      <c r="BG116" s="11"/>
      <c r="BH116" s="11"/>
      <c r="BI116" s="11"/>
    </row>
    <row r="117" spans="1:89" ht="15.75" thickBot="1">
      <c r="A117" s="114"/>
      <c r="B117" s="179" t="s">
        <v>6</v>
      </c>
      <c r="C117" s="222"/>
      <c r="D117" s="115">
        <f>SUM(D115:D116)</f>
        <v>2</v>
      </c>
      <c r="E117" s="115">
        <f t="shared" ref="E117:BA117" si="12">SUM(E115:E116)</f>
        <v>2</v>
      </c>
      <c r="F117" s="115">
        <f t="shared" si="12"/>
        <v>2</v>
      </c>
      <c r="G117" s="115">
        <f t="shared" si="12"/>
        <v>2</v>
      </c>
      <c r="H117" s="115">
        <f t="shared" si="12"/>
        <v>2</v>
      </c>
      <c r="I117" s="115">
        <f t="shared" si="12"/>
        <v>2</v>
      </c>
      <c r="J117" s="115">
        <f t="shared" si="12"/>
        <v>2</v>
      </c>
      <c r="K117" s="115">
        <f t="shared" si="12"/>
        <v>2</v>
      </c>
      <c r="L117" s="115">
        <f t="shared" si="12"/>
        <v>2</v>
      </c>
      <c r="M117" s="115">
        <f t="shared" si="12"/>
        <v>2</v>
      </c>
      <c r="N117" s="115">
        <f t="shared" si="12"/>
        <v>2</v>
      </c>
      <c r="O117" s="116">
        <v>0</v>
      </c>
      <c r="P117" s="116">
        <v>0</v>
      </c>
      <c r="Q117" s="115">
        <f>SUM(Q115:Q116)</f>
        <v>2</v>
      </c>
      <c r="R117" s="115">
        <f>SUM(R115:R116)</f>
        <v>2</v>
      </c>
      <c r="S117" s="115">
        <f t="shared" si="12"/>
        <v>2</v>
      </c>
      <c r="T117" s="115">
        <f t="shared" si="12"/>
        <v>2</v>
      </c>
      <c r="U117" s="115">
        <f t="shared" si="12"/>
        <v>2</v>
      </c>
      <c r="V117" s="115">
        <f t="shared" si="12"/>
        <v>2</v>
      </c>
      <c r="W117" s="115">
        <f t="shared" si="12"/>
        <v>2</v>
      </c>
      <c r="X117" s="115">
        <f t="shared" si="12"/>
        <v>2</v>
      </c>
      <c r="Y117" s="115">
        <f t="shared" si="12"/>
        <v>2</v>
      </c>
      <c r="Z117" s="115">
        <f t="shared" si="12"/>
        <v>2</v>
      </c>
      <c r="AA117" s="115">
        <f t="shared" si="12"/>
        <v>2</v>
      </c>
      <c r="AB117" s="115">
        <f t="shared" si="12"/>
        <v>2</v>
      </c>
      <c r="AC117" s="115">
        <f t="shared" si="12"/>
        <v>2</v>
      </c>
      <c r="AD117" s="115">
        <f t="shared" si="12"/>
        <v>2</v>
      </c>
      <c r="AE117" s="115">
        <f t="shared" si="12"/>
        <v>2</v>
      </c>
      <c r="AF117" s="115">
        <f t="shared" si="12"/>
        <v>2</v>
      </c>
      <c r="AG117" s="115">
        <f t="shared" si="12"/>
        <v>2</v>
      </c>
      <c r="AH117" s="115">
        <f t="shared" si="12"/>
        <v>2</v>
      </c>
      <c r="AI117" s="115">
        <f t="shared" si="12"/>
        <v>2</v>
      </c>
      <c r="AJ117" s="115">
        <f t="shared" si="12"/>
        <v>2</v>
      </c>
      <c r="AK117" s="115">
        <f t="shared" si="12"/>
        <v>2</v>
      </c>
      <c r="AL117" s="115">
        <f t="shared" si="12"/>
        <v>2</v>
      </c>
      <c r="AM117" s="115">
        <f t="shared" si="12"/>
        <v>2</v>
      </c>
      <c r="AN117" s="115">
        <f t="shared" si="12"/>
        <v>2</v>
      </c>
      <c r="AO117" s="115">
        <f t="shared" si="12"/>
        <v>2</v>
      </c>
      <c r="AP117" s="115">
        <f t="shared" si="12"/>
        <v>2</v>
      </c>
      <c r="AQ117" s="115">
        <f t="shared" si="12"/>
        <v>2</v>
      </c>
      <c r="AR117" s="115">
        <f t="shared" si="12"/>
        <v>2</v>
      </c>
      <c r="AS117" s="115">
        <f t="shared" si="12"/>
        <v>2</v>
      </c>
      <c r="AT117" s="115">
        <f t="shared" si="12"/>
        <v>2</v>
      </c>
      <c r="AU117" s="115">
        <f t="shared" si="12"/>
        <v>2</v>
      </c>
      <c r="AV117" s="115">
        <f t="shared" si="12"/>
        <v>2</v>
      </c>
      <c r="AW117" s="115">
        <f t="shared" si="12"/>
        <v>2</v>
      </c>
      <c r="AX117" s="115">
        <f t="shared" si="12"/>
        <v>2</v>
      </c>
      <c r="AY117" s="115">
        <f t="shared" si="12"/>
        <v>2</v>
      </c>
      <c r="AZ117" s="115">
        <f t="shared" si="12"/>
        <v>2</v>
      </c>
      <c r="BA117" s="115">
        <f t="shared" si="12"/>
        <v>2</v>
      </c>
      <c r="BB117" s="115">
        <f>SUM(D117:BA117)</f>
        <v>96</v>
      </c>
      <c r="BC117" s="318"/>
      <c r="BD117" s="11"/>
      <c r="BE117" s="11"/>
      <c r="BF117" s="11"/>
      <c r="BG117" s="11"/>
      <c r="BH117" s="11"/>
      <c r="BI117" s="11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</row>
    <row r="118" spans="1:89">
      <c r="A118" s="255"/>
      <c r="B118" s="289" t="s">
        <v>10</v>
      </c>
      <c r="C118" s="165" t="s">
        <v>102</v>
      </c>
      <c r="D118" s="25">
        <v>1</v>
      </c>
      <c r="E118" s="25">
        <v>1</v>
      </c>
      <c r="F118" s="25">
        <v>1</v>
      </c>
      <c r="G118" s="25">
        <v>1</v>
      </c>
      <c r="H118" s="25">
        <v>1</v>
      </c>
      <c r="I118" s="25">
        <v>1</v>
      </c>
      <c r="J118" s="25">
        <v>1</v>
      </c>
      <c r="K118" s="25">
        <v>1</v>
      </c>
      <c r="L118" s="25">
        <v>1</v>
      </c>
      <c r="M118" s="25">
        <v>1</v>
      </c>
      <c r="N118" s="25">
        <v>1</v>
      </c>
      <c r="O118" s="42">
        <v>0</v>
      </c>
      <c r="P118" s="42">
        <v>0</v>
      </c>
      <c r="Q118" s="25">
        <v>1</v>
      </c>
      <c r="R118" s="25">
        <v>1</v>
      </c>
      <c r="S118" s="25">
        <v>1</v>
      </c>
      <c r="T118" s="25">
        <v>1</v>
      </c>
      <c r="U118" s="25">
        <v>1</v>
      </c>
      <c r="V118" s="25">
        <v>1</v>
      </c>
      <c r="W118" s="25">
        <v>1</v>
      </c>
      <c r="X118" s="25">
        <v>1</v>
      </c>
      <c r="Y118" s="25">
        <v>1</v>
      </c>
      <c r="Z118" s="25">
        <v>1</v>
      </c>
      <c r="AA118" s="25">
        <v>1</v>
      </c>
      <c r="AB118" s="25">
        <v>1</v>
      </c>
      <c r="AC118" s="25">
        <v>1</v>
      </c>
      <c r="AD118" s="25">
        <v>1</v>
      </c>
      <c r="AE118" s="25">
        <v>1</v>
      </c>
      <c r="AF118" s="25">
        <v>1</v>
      </c>
      <c r="AG118" s="25">
        <v>1</v>
      </c>
      <c r="AH118" s="25">
        <v>1</v>
      </c>
      <c r="AI118" s="25">
        <v>1</v>
      </c>
      <c r="AJ118" s="25">
        <v>1</v>
      </c>
      <c r="AK118" s="25">
        <v>1</v>
      </c>
      <c r="AL118" s="25">
        <v>1</v>
      </c>
      <c r="AM118" s="25">
        <v>1</v>
      </c>
      <c r="AN118" s="25">
        <v>1</v>
      </c>
      <c r="AO118" s="25">
        <v>1</v>
      </c>
      <c r="AP118" s="25">
        <v>1</v>
      </c>
      <c r="AQ118" s="25">
        <v>1</v>
      </c>
      <c r="AR118" s="25">
        <v>1</v>
      </c>
      <c r="AS118" s="25">
        <v>1</v>
      </c>
      <c r="AT118" s="25">
        <v>1</v>
      </c>
      <c r="AU118" s="25">
        <v>1</v>
      </c>
      <c r="AV118" s="25">
        <v>1</v>
      </c>
      <c r="AW118" s="25">
        <v>1</v>
      </c>
      <c r="AX118" s="25">
        <v>1</v>
      </c>
      <c r="AY118" s="25">
        <v>1</v>
      </c>
      <c r="AZ118" s="25">
        <v>1</v>
      </c>
      <c r="BA118" s="25">
        <v>1</v>
      </c>
      <c r="BB118" s="70">
        <f>SUM(D118:BA118)</f>
        <v>48</v>
      </c>
      <c r="BC118" s="311" t="s">
        <v>32</v>
      </c>
      <c r="BD118" s="326" t="s">
        <v>57</v>
      </c>
      <c r="BG118" s="11"/>
      <c r="BH118" s="11"/>
      <c r="BI118" s="11"/>
    </row>
    <row r="119" spans="1:89" s="4" customFormat="1">
      <c r="A119" s="255"/>
      <c r="B119" s="289" t="s">
        <v>10</v>
      </c>
      <c r="C119" s="163" t="s">
        <v>106</v>
      </c>
      <c r="D119" s="25">
        <v>1</v>
      </c>
      <c r="E119" s="25">
        <v>1</v>
      </c>
      <c r="F119" s="25">
        <v>1</v>
      </c>
      <c r="G119" s="25">
        <v>1</v>
      </c>
      <c r="H119" s="25">
        <v>1</v>
      </c>
      <c r="I119" s="25">
        <v>1</v>
      </c>
      <c r="J119" s="25">
        <v>1</v>
      </c>
      <c r="K119" s="25">
        <v>1</v>
      </c>
      <c r="L119" s="25">
        <v>1</v>
      </c>
      <c r="M119" s="25">
        <v>1</v>
      </c>
      <c r="N119" s="25">
        <v>1</v>
      </c>
      <c r="O119" s="42">
        <v>0</v>
      </c>
      <c r="P119" s="42">
        <v>0</v>
      </c>
      <c r="Q119" s="25">
        <v>1</v>
      </c>
      <c r="R119" s="25">
        <v>1</v>
      </c>
      <c r="S119" s="25">
        <v>1</v>
      </c>
      <c r="T119" s="25">
        <v>1</v>
      </c>
      <c r="U119" s="25">
        <v>1</v>
      </c>
      <c r="V119" s="25">
        <v>1</v>
      </c>
      <c r="W119" s="25">
        <v>1</v>
      </c>
      <c r="X119" s="25">
        <v>1</v>
      </c>
      <c r="Y119" s="25">
        <v>1</v>
      </c>
      <c r="Z119" s="25">
        <v>1</v>
      </c>
      <c r="AA119" s="25">
        <v>1</v>
      </c>
      <c r="AB119" s="25">
        <v>1</v>
      </c>
      <c r="AC119" s="25">
        <v>1</v>
      </c>
      <c r="AD119" s="25">
        <v>1</v>
      </c>
      <c r="AE119" s="25">
        <v>1</v>
      </c>
      <c r="AF119" s="25">
        <v>1</v>
      </c>
      <c r="AG119" s="25">
        <v>1</v>
      </c>
      <c r="AH119" s="25">
        <v>1</v>
      </c>
      <c r="AI119" s="25">
        <v>1</v>
      </c>
      <c r="AJ119" s="25">
        <v>1</v>
      </c>
      <c r="AK119" s="25">
        <v>1</v>
      </c>
      <c r="AL119" s="25">
        <v>1</v>
      </c>
      <c r="AM119" s="25">
        <v>1</v>
      </c>
      <c r="AN119" s="25">
        <v>1</v>
      </c>
      <c r="AO119" s="25">
        <v>1</v>
      </c>
      <c r="AP119" s="25">
        <v>1</v>
      </c>
      <c r="AQ119" s="25">
        <v>1</v>
      </c>
      <c r="AR119" s="25">
        <v>1</v>
      </c>
      <c r="AS119" s="25">
        <v>1</v>
      </c>
      <c r="AT119" s="25">
        <v>1</v>
      </c>
      <c r="AU119" s="25">
        <v>1</v>
      </c>
      <c r="AV119" s="25">
        <v>1</v>
      </c>
      <c r="AW119" s="25">
        <v>1</v>
      </c>
      <c r="AX119" s="25">
        <v>1</v>
      </c>
      <c r="AY119" s="25">
        <v>1</v>
      </c>
      <c r="AZ119" s="25">
        <v>1</v>
      </c>
      <c r="BA119" s="25">
        <v>1</v>
      </c>
      <c r="BB119" s="70">
        <f t="shared" si="4"/>
        <v>48</v>
      </c>
      <c r="BC119" s="311" t="s">
        <v>32</v>
      </c>
      <c r="BD119" s="326" t="s">
        <v>57</v>
      </c>
      <c r="BE119" s="54"/>
      <c r="BF119" s="54"/>
      <c r="BG119" s="12"/>
      <c r="BH119" s="12"/>
      <c r="BI119" s="12"/>
    </row>
    <row r="120" spans="1:89">
      <c r="A120" s="146"/>
      <c r="B120" s="289" t="s">
        <v>10</v>
      </c>
      <c r="C120" s="104" t="s">
        <v>105</v>
      </c>
      <c r="D120" s="25">
        <v>1</v>
      </c>
      <c r="E120" s="25">
        <v>1</v>
      </c>
      <c r="F120" s="25">
        <v>1</v>
      </c>
      <c r="G120" s="25">
        <v>1</v>
      </c>
      <c r="H120" s="25">
        <v>1</v>
      </c>
      <c r="I120" s="25">
        <v>1</v>
      </c>
      <c r="J120" s="25">
        <v>1</v>
      </c>
      <c r="K120" s="25">
        <v>1</v>
      </c>
      <c r="L120" s="25">
        <v>1</v>
      </c>
      <c r="M120" s="25">
        <v>1</v>
      </c>
      <c r="N120" s="25">
        <v>1</v>
      </c>
      <c r="O120" s="42">
        <v>0</v>
      </c>
      <c r="P120" s="42">
        <v>0</v>
      </c>
      <c r="Q120" s="25">
        <v>1</v>
      </c>
      <c r="R120" s="25">
        <v>1</v>
      </c>
      <c r="S120" s="25">
        <v>1</v>
      </c>
      <c r="T120" s="25">
        <v>1</v>
      </c>
      <c r="U120" s="25">
        <v>1</v>
      </c>
      <c r="V120" s="25">
        <v>1</v>
      </c>
      <c r="W120" s="25">
        <v>1</v>
      </c>
      <c r="X120" s="25">
        <v>1</v>
      </c>
      <c r="Y120" s="25">
        <v>1</v>
      </c>
      <c r="Z120" s="25">
        <v>1</v>
      </c>
      <c r="AA120" s="25">
        <v>1</v>
      </c>
      <c r="AB120" s="25">
        <v>1</v>
      </c>
      <c r="AC120" s="25">
        <v>1</v>
      </c>
      <c r="AD120" s="25">
        <v>1</v>
      </c>
      <c r="AE120" s="25">
        <v>1</v>
      </c>
      <c r="AF120" s="25">
        <v>1</v>
      </c>
      <c r="AG120" s="25">
        <v>1</v>
      </c>
      <c r="AH120" s="25">
        <v>1</v>
      </c>
      <c r="AI120" s="25">
        <v>1</v>
      </c>
      <c r="AJ120" s="25">
        <v>1</v>
      </c>
      <c r="AK120" s="25">
        <v>1</v>
      </c>
      <c r="AL120" s="25">
        <v>1</v>
      </c>
      <c r="AM120" s="25">
        <v>1</v>
      </c>
      <c r="AN120" s="25">
        <v>1</v>
      </c>
      <c r="AO120" s="25">
        <v>1</v>
      </c>
      <c r="AP120" s="25">
        <v>1</v>
      </c>
      <c r="AQ120" s="25">
        <v>1</v>
      </c>
      <c r="AR120" s="25">
        <v>1</v>
      </c>
      <c r="AS120" s="25">
        <v>1</v>
      </c>
      <c r="AT120" s="25">
        <v>1</v>
      </c>
      <c r="AU120" s="25">
        <v>1</v>
      </c>
      <c r="AV120" s="25">
        <v>1</v>
      </c>
      <c r="AW120" s="25">
        <v>1</v>
      </c>
      <c r="AX120" s="25">
        <v>1</v>
      </c>
      <c r="AY120" s="25">
        <v>1</v>
      </c>
      <c r="AZ120" s="25">
        <v>1</v>
      </c>
      <c r="BA120" s="25">
        <v>1</v>
      </c>
      <c r="BB120" s="70">
        <f>SUM(D120:BA120)</f>
        <v>48</v>
      </c>
      <c r="BC120" s="311" t="s">
        <v>32</v>
      </c>
      <c r="BD120" s="326" t="s">
        <v>57</v>
      </c>
      <c r="BG120" s="11"/>
      <c r="BH120" s="11"/>
      <c r="BI120" s="11"/>
    </row>
    <row r="121" spans="1:89">
      <c r="A121" s="152"/>
      <c r="B121" s="289" t="s">
        <v>10</v>
      </c>
      <c r="C121" s="163" t="s">
        <v>105</v>
      </c>
      <c r="D121" s="25">
        <v>1</v>
      </c>
      <c r="E121" s="25">
        <v>1</v>
      </c>
      <c r="F121" s="25">
        <v>1</v>
      </c>
      <c r="G121" s="25">
        <v>1</v>
      </c>
      <c r="H121" s="25">
        <v>1</v>
      </c>
      <c r="I121" s="25">
        <v>1</v>
      </c>
      <c r="J121" s="25">
        <v>1</v>
      </c>
      <c r="K121" s="25">
        <v>1</v>
      </c>
      <c r="L121" s="25">
        <v>1</v>
      </c>
      <c r="M121" s="25">
        <v>1</v>
      </c>
      <c r="N121" s="25">
        <v>1</v>
      </c>
      <c r="O121" s="42">
        <v>0</v>
      </c>
      <c r="P121" s="42">
        <v>0</v>
      </c>
      <c r="Q121" s="25">
        <v>1</v>
      </c>
      <c r="R121" s="25">
        <v>1</v>
      </c>
      <c r="S121" s="25">
        <v>1</v>
      </c>
      <c r="T121" s="25">
        <v>1</v>
      </c>
      <c r="U121" s="25">
        <v>1</v>
      </c>
      <c r="V121" s="25">
        <v>1</v>
      </c>
      <c r="W121" s="25">
        <v>1</v>
      </c>
      <c r="X121" s="25">
        <v>1</v>
      </c>
      <c r="Y121" s="25">
        <v>1</v>
      </c>
      <c r="Z121" s="25">
        <v>1</v>
      </c>
      <c r="AA121" s="25">
        <v>1</v>
      </c>
      <c r="AB121" s="25">
        <v>1</v>
      </c>
      <c r="AC121" s="25">
        <v>1</v>
      </c>
      <c r="AD121" s="25">
        <v>1</v>
      </c>
      <c r="AE121" s="25">
        <v>1</v>
      </c>
      <c r="AF121" s="25">
        <v>1</v>
      </c>
      <c r="AG121" s="25">
        <v>1</v>
      </c>
      <c r="AH121" s="25">
        <v>1</v>
      </c>
      <c r="AI121" s="25">
        <v>1</v>
      </c>
      <c r="AJ121" s="25">
        <v>1</v>
      </c>
      <c r="AK121" s="25">
        <v>1</v>
      </c>
      <c r="AL121" s="25">
        <v>1</v>
      </c>
      <c r="AM121" s="25">
        <v>1</v>
      </c>
      <c r="AN121" s="25">
        <v>1</v>
      </c>
      <c r="AO121" s="25">
        <v>1</v>
      </c>
      <c r="AP121" s="25">
        <v>1</v>
      </c>
      <c r="AQ121" s="25">
        <v>1</v>
      </c>
      <c r="AR121" s="25">
        <v>1</v>
      </c>
      <c r="AS121" s="25">
        <v>1</v>
      </c>
      <c r="AT121" s="25">
        <v>1</v>
      </c>
      <c r="AU121" s="25">
        <v>1</v>
      </c>
      <c r="AV121" s="25">
        <v>1</v>
      </c>
      <c r="AW121" s="25">
        <v>1</v>
      </c>
      <c r="AX121" s="25">
        <v>1</v>
      </c>
      <c r="AY121" s="25">
        <v>1</v>
      </c>
      <c r="AZ121" s="25">
        <v>1</v>
      </c>
      <c r="BA121" s="25">
        <v>1</v>
      </c>
      <c r="BB121" s="70">
        <f t="shared" si="4"/>
        <v>48</v>
      </c>
      <c r="BC121" s="311" t="s">
        <v>32</v>
      </c>
      <c r="BD121" s="326" t="s">
        <v>57</v>
      </c>
      <c r="BG121" s="11"/>
      <c r="BH121" s="11"/>
      <c r="BI121" s="11"/>
    </row>
    <row r="122" spans="1:89">
      <c r="A122" s="152"/>
      <c r="B122" s="289" t="s">
        <v>10</v>
      </c>
      <c r="C122" s="163" t="s">
        <v>104</v>
      </c>
      <c r="D122" s="25">
        <v>1</v>
      </c>
      <c r="E122" s="25">
        <v>1</v>
      </c>
      <c r="F122" s="25">
        <v>1</v>
      </c>
      <c r="G122" s="25">
        <v>1</v>
      </c>
      <c r="H122" s="25">
        <v>1</v>
      </c>
      <c r="I122" s="25">
        <v>1</v>
      </c>
      <c r="J122" s="25">
        <v>1</v>
      </c>
      <c r="K122" s="25">
        <v>1</v>
      </c>
      <c r="L122" s="25">
        <v>1</v>
      </c>
      <c r="M122" s="25">
        <v>1</v>
      </c>
      <c r="N122" s="25">
        <v>1</v>
      </c>
      <c r="O122" s="42">
        <v>0</v>
      </c>
      <c r="P122" s="42">
        <v>0</v>
      </c>
      <c r="Q122" s="25">
        <v>1</v>
      </c>
      <c r="R122" s="25">
        <v>1</v>
      </c>
      <c r="S122" s="25">
        <v>1</v>
      </c>
      <c r="T122" s="25">
        <v>1</v>
      </c>
      <c r="U122" s="25">
        <v>1</v>
      </c>
      <c r="V122" s="25">
        <v>1</v>
      </c>
      <c r="W122" s="25">
        <v>1</v>
      </c>
      <c r="X122" s="25">
        <v>1</v>
      </c>
      <c r="Y122" s="25">
        <v>1</v>
      </c>
      <c r="Z122" s="25">
        <v>1</v>
      </c>
      <c r="AA122" s="25">
        <v>1</v>
      </c>
      <c r="AB122" s="25">
        <v>1</v>
      </c>
      <c r="AC122" s="25">
        <v>1</v>
      </c>
      <c r="AD122" s="25">
        <v>1</v>
      </c>
      <c r="AE122" s="25">
        <v>1</v>
      </c>
      <c r="AF122" s="25">
        <v>1</v>
      </c>
      <c r="AG122" s="25">
        <v>1</v>
      </c>
      <c r="AH122" s="25">
        <v>1</v>
      </c>
      <c r="AI122" s="25">
        <v>1</v>
      </c>
      <c r="AJ122" s="25">
        <v>1</v>
      </c>
      <c r="AK122" s="25">
        <v>1</v>
      </c>
      <c r="AL122" s="25">
        <v>1</v>
      </c>
      <c r="AM122" s="25">
        <v>1</v>
      </c>
      <c r="AN122" s="25">
        <v>1</v>
      </c>
      <c r="AO122" s="25">
        <v>1</v>
      </c>
      <c r="AP122" s="25">
        <v>1</v>
      </c>
      <c r="AQ122" s="25">
        <v>1</v>
      </c>
      <c r="AR122" s="25">
        <v>1</v>
      </c>
      <c r="AS122" s="25">
        <v>1</v>
      </c>
      <c r="AT122" s="25">
        <v>1</v>
      </c>
      <c r="AU122" s="25">
        <v>1</v>
      </c>
      <c r="AV122" s="25">
        <v>1</v>
      </c>
      <c r="AW122" s="25">
        <v>1</v>
      </c>
      <c r="AX122" s="25">
        <v>1</v>
      </c>
      <c r="AY122" s="25">
        <v>1</v>
      </c>
      <c r="AZ122" s="25">
        <v>1</v>
      </c>
      <c r="BA122" s="25">
        <v>1</v>
      </c>
      <c r="BB122" s="70">
        <f>SUM(D122:BA122)</f>
        <v>48</v>
      </c>
      <c r="BC122" s="311" t="s">
        <v>32</v>
      </c>
      <c r="BD122" s="326" t="s">
        <v>57</v>
      </c>
      <c r="BG122" s="11"/>
      <c r="BH122" s="11"/>
      <c r="BI122" s="11"/>
    </row>
    <row r="123" spans="1:89">
      <c r="A123" s="152"/>
      <c r="B123" s="289" t="s">
        <v>10</v>
      </c>
      <c r="C123" s="163" t="s">
        <v>102</v>
      </c>
      <c r="D123" s="25">
        <v>1</v>
      </c>
      <c r="E123" s="25">
        <v>1</v>
      </c>
      <c r="F123" s="25">
        <v>1</v>
      </c>
      <c r="G123" s="25">
        <v>1</v>
      </c>
      <c r="H123" s="25">
        <v>1</v>
      </c>
      <c r="I123" s="25">
        <v>1</v>
      </c>
      <c r="J123" s="25">
        <v>1</v>
      </c>
      <c r="K123" s="25">
        <v>1</v>
      </c>
      <c r="L123" s="25">
        <v>1</v>
      </c>
      <c r="M123" s="25">
        <v>1</v>
      </c>
      <c r="N123" s="25">
        <v>1</v>
      </c>
      <c r="O123" s="42">
        <v>0</v>
      </c>
      <c r="P123" s="42">
        <v>0</v>
      </c>
      <c r="Q123" s="25">
        <v>1</v>
      </c>
      <c r="R123" s="25">
        <v>1</v>
      </c>
      <c r="S123" s="25">
        <v>1</v>
      </c>
      <c r="T123" s="25">
        <v>1</v>
      </c>
      <c r="U123" s="25">
        <v>1</v>
      </c>
      <c r="V123" s="25">
        <v>1</v>
      </c>
      <c r="W123" s="25">
        <v>1</v>
      </c>
      <c r="X123" s="25">
        <v>1</v>
      </c>
      <c r="Y123" s="25">
        <v>1</v>
      </c>
      <c r="Z123" s="25">
        <v>1</v>
      </c>
      <c r="AA123" s="25">
        <v>1</v>
      </c>
      <c r="AB123" s="25">
        <v>1</v>
      </c>
      <c r="AC123" s="25">
        <v>1</v>
      </c>
      <c r="AD123" s="25">
        <v>1</v>
      </c>
      <c r="AE123" s="25">
        <v>1</v>
      </c>
      <c r="AF123" s="25">
        <v>1</v>
      </c>
      <c r="AG123" s="25">
        <v>1</v>
      </c>
      <c r="AH123" s="25">
        <v>1</v>
      </c>
      <c r="AI123" s="25">
        <v>1</v>
      </c>
      <c r="AJ123" s="25">
        <v>1</v>
      </c>
      <c r="AK123" s="25">
        <v>1</v>
      </c>
      <c r="AL123" s="25">
        <v>1</v>
      </c>
      <c r="AM123" s="25">
        <v>1</v>
      </c>
      <c r="AN123" s="25">
        <v>1</v>
      </c>
      <c r="AO123" s="25">
        <v>1</v>
      </c>
      <c r="AP123" s="25">
        <v>1</v>
      </c>
      <c r="AQ123" s="25">
        <v>1</v>
      </c>
      <c r="AR123" s="25">
        <v>1</v>
      </c>
      <c r="AS123" s="25">
        <v>1</v>
      </c>
      <c r="AT123" s="25">
        <v>1</v>
      </c>
      <c r="AU123" s="25">
        <v>1</v>
      </c>
      <c r="AV123" s="25">
        <v>1</v>
      </c>
      <c r="AW123" s="25">
        <v>1</v>
      </c>
      <c r="AX123" s="25">
        <v>1</v>
      </c>
      <c r="AY123" s="25">
        <v>1</v>
      </c>
      <c r="AZ123" s="25">
        <v>1</v>
      </c>
      <c r="BA123" s="25">
        <v>1</v>
      </c>
      <c r="BB123" s="70">
        <f t="shared" si="4"/>
        <v>48</v>
      </c>
      <c r="BC123" s="311" t="s">
        <v>32</v>
      </c>
      <c r="BD123" s="326" t="s">
        <v>57</v>
      </c>
      <c r="BG123" s="11"/>
      <c r="BH123" s="11"/>
      <c r="BI123" s="11"/>
    </row>
    <row r="124" spans="1:89">
      <c r="A124" s="255"/>
      <c r="B124" s="289" t="s">
        <v>10</v>
      </c>
      <c r="C124" s="163" t="s">
        <v>103</v>
      </c>
      <c r="D124" s="62">
        <v>1</v>
      </c>
      <c r="E124" s="62">
        <v>1</v>
      </c>
      <c r="F124" s="62">
        <v>1</v>
      </c>
      <c r="G124" s="62">
        <v>1</v>
      </c>
      <c r="H124" s="62">
        <v>1</v>
      </c>
      <c r="I124" s="62">
        <v>1</v>
      </c>
      <c r="J124" s="62">
        <v>1</v>
      </c>
      <c r="K124" s="62">
        <v>1</v>
      </c>
      <c r="L124" s="62">
        <v>1</v>
      </c>
      <c r="M124" s="62">
        <v>1</v>
      </c>
      <c r="N124" s="62">
        <v>1</v>
      </c>
      <c r="O124" s="42">
        <v>0</v>
      </c>
      <c r="P124" s="42">
        <v>0</v>
      </c>
      <c r="Q124" s="62">
        <v>1</v>
      </c>
      <c r="R124" s="62">
        <v>1</v>
      </c>
      <c r="S124" s="62">
        <v>1</v>
      </c>
      <c r="T124" s="62">
        <v>1</v>
      </c>
      <c r="U124" s="62">
        <v>1</v>
      </c>
      <c r="V124" s="62">
        <v>1</v>
      </c>
      <c r="W124" s="62">
        <v>1</v>
      </c>
      <c r="X124" s="62">
        <v>1</v>
      </c>
      <c r="Y124" s="62">
        <v>1</v>
      </c>
      <c r="Z124" s="62">
        <v>1</v>
      </c>
      <c r="AA124" s="62">
        <v>1</v>
      </c>
      <c r="AB124" s="62">
        <v>1</v>
      </c>
      <c r="AC124" s="62">
        <v>1</v>
      </c>
      <c r="AD124" s="62">
        <v>1</v>
      </c>
      <c r="AE124" s="62">
        <v>1</v>
      </c>
      <c r="AF124" s="62">
        <v>1</v>
      </c>
      <c r="AG124" s="62">
        <v>1</v>
      </c>
      <c r="AH124" s="62">
        <v>1</v>
      </c>
      <c r="AI124" s="62">
        <v>1</v>
      </c>
      <c r="AJ124" s="62">
        <v>1</v>
      </c>
      <c r="AK124" s="62">
        <v>1</v>
      </c>
      <c r="AL124" s="62">
        <v>1</v>
      </c>
      <c r="AM124" s="62">
        <v>1</v>
      </c>
      <c r="AN124" s="62">
        <v>1</v>
      </c>
      <c r="AO124" s="62">
        <v>1</v>
      </c>
      <c r="AP124" s="62">
        <v>1</v>
      </c>
      <c r="AQ124" s="62">
        <v>1</v>
      </c>
      <c r="AR124" s="62">
        <v>1</v>
      </c>
      <c r="AS124" s="62">
        <v>1</v>
      </c>
      <c r="AT124" s="62">
        <v>1</v>
      </c>
      <c r="AU124" s="62">
        <v>1</v>
      </c>
      <c r="AV124" s="62">
        <v>1</v>
      </c>
      <c r="AW124" s="62">
        <v>1</v>
      </c>
      <c r="AX124" s="62">
        <v>1</v>
      </c>
      <c r="AY124" s="62">
        <v>1</v>
      </c>
      <c r="AZ124" s="62">
        <v>1</v>
      </c>
      <c r="BA124" s="62">
        <v>1</v>
      </c>
      <c r="BB124" s="70">
        <f t="shared" si="4"/>
        <v>48</v>
      </c>
      <c r="BC124" s="311">
        <v>2018</v>
      </c>
      <c r="BD124" s="326" t="s">
        <v>57</v>
      </c>
      <c r="BG124" s="11"/>
      <c r="BH124" s="11" t="s">
        <v>22</v>
      </c>
      <c r="BI124" s="11"/>
    </row>
    <row r="125" spans="1:89">
      <c r="A125" s="152"/>
      <c r="B125" s="289" t="s">
        <v>10</v>
      </c>
      <c r="C125" s="163" t="s">
        <v>102</v>
      </c>
      <c r="D125" s="25">
        <v>1</v>
      </c>
      <c r="E125" s="25">
        <v>1</v>
      </c>
      <c r="F125" s="25">
        <v>1</v>
      </c>
      <c r="G125" s="25">
        <v>1</v>
      </c>
      <c r="H125" s="25">
        <v>1</v>
      </c>
      <c r="I125" s="25">
        <v>1</v>
      </c>
      <c r="J125" s="25">
        <v>1</v>
      </c>
      <c r="K125" s="25">
        <v>1</v>
      </c>
      <c r="L125" s="25">
        <v>1</v>
      </c>
      <c r="M125" s="25">
        <v>1</v>
      </c>
      <c r="N125" s="25">
        <v>1</v>
      </c>
      <c r="O125" s="42">
        <v>0</v>
      </c>
      <c r="P125" s="42">
        <v>0</v>
      </c>
      <c r="Q125" s="25">
        <v>1</v>
      </c>
      <c r="R125" s="25">
        <v>1</v>
      </c>
      <c r="S125" s="25">
        <v>1</v>
      </c>
      <c r="T125" s="25">
        <v>1</v>
      </c>
      <c r="U125" s="25">
        <v>1</v>
      </c>
      <c r="V125" s="25">
        <v>1</v>
      </c>
      <c r="W125" s="25">
        <v>1</v>
      </c>
      <c r="X125" s="25">
        <v>1</v>
      </c>
      <c r="Y125" s="25">
        <v>1</v>
      </c>
      <c r="Z125" s="25">
        <v>1</v>
      </c>
      <c r="AA125" s="25">
        <v>1</v>
      </c>
      <c r="AB125" s="25">
        <v>1</v>
      </c>
      <c r="AC125" s="25">
        <v>1</v>
      </c>
      <c r="AD125" s="25">
        <v>1</v>
      </c>
      <c r="AE125" s="25">
        <v>1</v>
      </c>
      <c r="AF125" s="25">
        <v>1</v>
      </c>
      <c r="AG125" s="25">
        <v>1</v>
      </c>
      <c r="AH125" s="25">
        <v>1</v>
      </c>
      <c r="AI125" s="25">
        <v>1</v>
      </c>
      <c r="AJ125" s="25">
        <v>1</v>
      </c>
      <c r="AK125" s="25">
        <v>1</v>
      </c>
      <c r="AL125" s="25">
        <v>1</v>
      </c>
      <c r="AM125" s="25">
        <v>1</v>
      </c>
      <c r="AN125" s="25">
        <v>1</v>
      </c>
      <c r="AO125" s="25">
        <v>1</v>
      </c>
      <c r="AP125" s="25">
        <v>1</v>
      </c>
      <c r="AQ125" s="25">
        <v>1</v>
      </c>
      <c r="AR125" s="25">
        <v>1</v>
      </c>
      <c r="AS125" s="25">
        <v>1</v>
      </c>
      <c r="AT125" s="25">
        <v>1</v>
      </c>
      <c r="AU125" s="25">
        <v>1</v>
      </c>
      <c r="AV125" s="25">
        <v>1</v>
      </c>
      <c r="AW125" s="25">
        <v>1</v>
      </c>
      <c r="AX125" s="25">
        <v>1</v>
      </c>
      <c r="AY125" s="25">
        <v>1</v>
      </c>
      <c r="AZ125" s="25">
        <v>1</v>
      </c>
      <c r="BA125" s="25">
        <v>1</v>
      </c>
      <c r="BB125" s="70">
        <f t="shared" si="4"/>
        <v>48</v>
      </c>
      <c r="BC125" s="311" t="s">
        <v>32</v>
      </c>
      <c r="BD125" s="326" t="s">
        <v>57</v>
      </c>
      <c r="BF125" s="161"/>
      <c r="BG125" s="11"/>
      <c r="BH125" s="11"/>
      <c r="BI125" s="11"/>
    </row>
    <row r="126" spans="1:89" s="4" customFormat="1">
      <c r="A126" s="255"/>
      <c r="B126" s="289" t="s">
        <v>10</v>
      </c>
      <c r="C126" s="165" t="s">
        <v>103</v>
      </c>
      <c r="D126" s="25">
        <v>1</v>
      </c>
      <c r="E126" s="25">
        <v>1</v>
      </c>
      <c r="F126" s="25">
        <v>1</v>
      </c>
      <c r="G126" s="25">
        <v>1</v>
      </c>
      <c r="H126" s="25">
        <v>1</v>
      </c>
      <c r="I126" s="25">
        <v>1</v>
      </c>
      <c r="J126" s="25">
        <v>1</v>
      </c>
      <c r="K126" s="25">
        <v>1</v>
      </c>
      <c r="L126" s="25">
        <v>1</v>
      </c>
      <c r="M126" s="25">
        <v>1</v>
      </c>
      <c r="N126" s="25">
        <v>1</v>
      </c>
      <c r="O126" s="42">
        <v>0</v>
      </c>
      <c r="P126" s="42">
        <v>0</v>
      </c>
      <c r="Q126" s="25">
        <v>1</v>
      </c>
      <c r="R126" s="25">
        <v>1</v>
      </c>
      <c r="S126" s="25">
        <v>1</v>
      </c>
      <c r="T126" s="25">
        <v>1</v>
      </c>
      <c r="U126" s="25">
        <v>1</v>
      </c>
      <c r="V126" s="25">
        <v>1</v>
      </c>
      <c r="W126" s="25">
        <v>1</v>
      </c>
      <c r="X126" s="25">
        <v>1</v>
      </c>
      <c r="Y126" s="25">
        <v>1</v>
      </c>
      <c r="Z126" s="25">
        <v>1</v>
      </c>
      <c r="AA126" s="25">
        <v>1</v>
      </c>
      <c r="AB126" s="25">
        <v>1</v>
      </c>
      <c r="AC126" s="25">
        <v>1</v>
      </c>
      <c r="AD126" s="25">
        <v>1</v>
      </c>
      <c r="AE126" s="25">
        <v>1</v>
      </c>
      <c r="AF126" s="25">
        <v>1</v>
      </c>
      <c r="AG126" s="25">
        <v>1</v>
      </c>
      <c r="AH126" s="25">
        <v>1</v>
      </c>
      <c r="AI126" s="25">
        <v>1</v>
      </c>
      <c r="AJ126" s="25">
        <v>1</v>
      </c>
      <c r="AK126" s="25">
        <v>1</v>
      </c>
      <c r="AL126" s="25">
        <v>1</v>
      </c>
      <c r="AM126" s="25">
        <v>1</v>
      </c>
      <c r="AN126" s="25">
        <v>1</v>
      </c>
      <c r="AO126" s="25">
        <v>1</v>
      </c>
      <c r="AP126" s="25">
        <v>1</v>
      </c>
      <c r="AQ126" s="25">
        <v>1</v>
      </c>
      <c r="AR126" s="25">
        <v>1</v>
      </c>
      <c r="AS126" s="25">
        <v>1</v>
      </c>
      <c r="AT126" s="25">
        <v>1</v>
      </c>
      <c r="AU126" s="25">
        <v>1</v>
      </c>
      <c r="AV126" s="25">
        <v>1</v>
      </c>
      <c r="AW126" s="25">
        <v>1</v>
      </c>
      <c r="AX126" s="25">
        <v>1</v>
      </c>
      <c r="AY126" s="25">
        <v>1</v>
      </c>
      <c r="AZ126" s="25">
        <v>1</v>
      </c>
      <c r="BA126" s="25">
        <v>1</v>
      </c>
      <c r="BB126" s="70">
        <f t="shared" si="4"/>
        <v>48</v>
      </c>
      <c r="BC126" s="311" t="s">
        <v>32</v>
      </c>
      <c r="BD126" s="326" t="s">
        <v>57</v>
      </c>
      <c r="BE126" s="54"/>
      <c r="BF126" s="54"/>
      <c r="BG126" s="12"/>
      <c r="BH126" s="12"/>
      <c r="BI126" s="12"/>
    </row>
    <row r="127" spans="1:89">
      <c r="A127" s="152"/>
      <c r="B127" s="289" t="s">
        <v>10</v>
      </c>
      <c r="C127" s="163" t="s">
        <v>105</v>
      </c>
      <c r="D127" s="25">
        <v>1</v>
      </c>
      <c r="E127" s="25">
        <v>1</v>
      </c>
      <c r="F127" s="25">
        <v>1</v>
      </c>
      <c r="G127" s="25">
        <v>1</v>
      </c>
      <c r="H127" s="25">
        <v>1</v>
      </c>
      <c r="I127" s="25">
        <v>1</v>
      </c>
      <c r="J127" s="25">
        <v>1</v>
      </c>
      <c r="K127" s="25">
        <v>1</v>
      </c>
      <c r="L127" s="25">
        <v>1</v>
      </c>
      <c r="M127" s="25">
        <v>1</v>
      </c>
      <c r="N127" s="25">
        <v>1</v>
      </c>
      <c r="O127" s="42">
        <v>0</v>
      </c>
      <c r="P127" s="42">
        <v>0</v>
      </c>
      <c r="Q127" s="25">
        <v>1</v>
      </c>
      <c r="R127" s="25">
        <v>1</v>
      </c>
      <c r="S127" s="25">
        <v>1</v>
      </c>
      <c r="T127" s="25">
        <v>1</v>
      </c>
      <c r="U127" s="25">
        <v>1</v>
      </c>
      <c r="V127" s="25">
        <v>1</v>
      </c>
      <c r="W127" s="25">
        <v>1</v>
      </c>
      <c r="X127" s="25">
        <v>1</v>
      </c>
      <c r="Y127" s="25">
        <v>1</v>
      </c>
      <c r="Z127" s="25">
        <v>1</v>
      </c>
      <c r="AA127" s="25">
        <v>1</v>
      </c>
      <c r="AB127" s="25">
        <v>1</v>
      </c>
      <c r="AC127" s="25">
        <v>1</v>
      </c>
      <c r="AD127" s="25">
        <v>1</v>
      </c>
      <c r="AE127" s="25">
        <v>1</v>
      </c>
      <c r="AF127" s="25">
        <v>1</v>
      </c>
      <c r="AG127" s="25">
        <v>1</v>
      </c>
      <c r="AH127" s="25">
        <v>1</v>
      </c>
      <c r="AI127" s="25">
        <v>1</v>
      </c>
      <c r="AJ127" s="25">
        <v>1</v>
      </c>
      <c r="AK127" s="25">
        <v>1</v>
      </c>
      <c r="AL127" s="25">
        <v>1</v>
      </c>
      <c r="AM127" s="25">
        <v>1</v>
      </c>
      <c r="AN127" s="25">
        <v>1</v>
      </c>
      <c r="AO127" s="25">
        <v>1</v>
      </c>
      <c r="AP127" s="25">
        <v>1</v>
      </c>
      <c r="AQ127" s="25">
        <v>1</v>
      </c>
      <c r="AR127" s="25">
        <v>1</v>
      </c>
      <c r="AS127" s="25">
        <v>1</v>
      </c>
      <c r="AT127" s="25">
        <v>1</v>
      </c>
      <c r="AU127" s="25">
        <v>1</v>
      </c>
      <c r="AV127" s="25">
        <v>1</v>
      </c>
      <c r="AW127" s="25">
        <v>1</v>
      </c>
      <c r="AX127" s="25">
        <v>1</v>
      </c>
      <c r="AY127" s="25">
        <v>1</v>
      </c>
      <c r="AZ127" s="25">
        <v>1</v>
      </c>
      <c r="BA127" s="25">
        <v>1</v>
      </c>
      <c r="BB127" s="70">
        <f t="shared" si="4"/>
        <v>48</v>
      </c>
      <c r="BC127" s="311" t="s">
        <v>170</v>
      </c>
      <c r="BD127" s="326" t="s">
        <v>57</v>
      </c>
      <c r="BG127" s="11"/>
      <c r="BH127" s="11"/>
      <c r="BI127" s="11"/>
    </row>
    <row r="128" spans="1:89" s="4" customFormat="1">
      <c r="A128" s="152"/>
      <c r="B128" s="289" t="s">
        <v>10</v>
      </c>
      <c r="C128" s="163" t="s">
        <v>104</v>
      </c>
      <c r="D128" s="62"/>
      <c r="E128" s="360">
        <v>1</v>
      </c>
      <c r="F128" s="360">
        <v>1</v>
      </c>
      <c r="G128" s="360">
        <v>1</v>
      </c>
      <c r="H128" s="360">
        <v>1</v>
      </c>
      <c r="I128" s="360">
        <v>1</v>
      </c>
      <c r="J128" s="360">
        <v>1</v>
      </c>
      <c r="K128" s="360">
        <v>1</v>
      </c>
      <c r="L128" s="360">
        <v>1</v>
      </c>
      <c r="M128" s="360">
        <v>1</v>
      </c>
      <c r="N128" s="360">
        <v>1</v>
      </c>
      <c r="O128" s="361">
        <v>0</v>
      </c>
      <c r="P128" s="42">
        <v>0</v>
      </c>
      <c r="Q128" s="62">
        <v>1</v>
      </c>
      <c r="R128" s="62">
        <v>1</v>
      </c>
      <c r="S128" s="62">
        <v>1</v>
      </c>
      <c r="T128" s="62">
        <v>1</v>
      </c>
      <c r="U128" s="62">
        <v>1</v>
      </c>
      <c r="V128" s="62">
        <v>1</v>
      </c>
      <c r="W128" s="62">
        <v>1</v>
      </c>
      <c r="X128" s="62">
        <v>1</v>
      </c>
      <c r="Y128" s="62">
        <v>1</v>
      </c>
      <c r="Z128" s="62">
        <v>1</v>
      </c>
      <c r="AA128" s="62">
        <v>1</v>
      </c>
      <c r="AB128" s="62">
        <v>1</v>
      </c>
      <c r="AC128" s="62">
        <v>1</v>
      </c>
      <c r="AD128" s="62">
        <v>1</v>
      </c>
      <c r="AE128" s="62">
        <v>1</v>
      </c>
      <c r="AF128" s="62">
        <v>1</v>
      </c>
      <c r="AG128" s="62">
        <v>1</v>
      </c>
      <c r="AH128" s="62">
        <v>1</v>
      </c>
      <c r="AI128" s="62">
        <v>1</v>
      </c>
      <c r="AJ128" s="62">
        <v>1</v>
      </c>
      <c r="AK128" s="62">
        <v>1</v>
      </c>
      <c r="AL128" s="62">
        <v>1</v>
      </c>
      <c r="AM128" s="62">
        <v>1</v>
      </c>
      <c r="AN128" s="62">
        <v>1</v>
      </c>
      <c r="AO128" s="62">
        <v>1</v>
      </c>
      <c r="AP128" s="62">
        <v>1</v>
      </c>
      <c r="AQ128" s="62">
        <v>1</v>
      </c>
      <c r="AR128" s="62">
        <v>1</v>
      </c>
      <c r="AS128" s="62">
        <v>1</v>
      </c>
      <c r="AT128" s="62">
        <v>1</v>
      </c>
      <c r="AU128" s="62">
        <v>1</v>
      </c>
      <c r="AV128" s="62">
        <v>1</v>
      </c>
      <c r="AW128" s="62">
        <v>1</v>
      </c>
      <c r="AX128" s="62">
        <v>1</v>
      </c>
      <c r="AY128" s="62">
        <v>1</v>
      </c>
      <c r="AZ128" s="62">
        <v>1</v>
      </c>
      <c r="BA128" s="62">
        <v>1</v>
      </c>
      <c r="BB128" s="70">
        <f t="shared" si="4"/>
        <v>47</v>
      </c>
      <c r="BC128" s="358"/>
      <c r="BD128" s="330" t="s">
        <v>34</v>
      </c>
      <c r="BE128" s="326" t="s">
        <v>57</v>
      </c>
      <c r="BF128" s="54"/>
      <c r="BG128" s="11"/>
      <c r="BH128" s="11"/>
      <c r="BI128" s="11"/>
    </row>
    <row r="129" spans="1:61">
      <c r="A129" s="152"/>
      <c r="B129" s="289" t="s">
        <v>10</v>
      </c>
      <c r="C129" s="163" t="s">
        <v>103</v>
      </c>
      <c r="D129" s="25">
        <v>1</v>
      </c>
      <c r="E129" s="25">
        <v>1</v>
      </c>
      <c r="F129" s="25">
        <v>1</v>
      </c>
      <c r="G129" s="25">
        <v>1</v>
      </c>
      <c r="H129" s="25">
        <v>1</v>
      </c>
      <c r="I129" s="25">
        <v>1</v>
      </c>
      <c r="J129" s="25">
        <v>1</v>
      </c>
      <c r="K129" s="25">
        <v>1</v>
      </c>
      <c r="L129" s="25">
        <v>1</v>
      </c>
      <c r="M129" s="25">
        <v>1</v>
      </c>
      <c r="N129" s="25">
        <v>1</v>
      </c>
      <c r="O129" s="42">
        <v>0</v>
      </c>
      <c r="P129" s="42">
        <v>0</v>
      </c>
      <c r="Q129" s="25">
        <v>1</v>
      </c>
      <c r="R129" s="25">
        <v>1</v>
      </c>
      <c r="S129" s="25">
        <v>1</v>
      </c>
      <c r="T129" s="25">
        <v>1</v>
      </c>
      <c r="U129" s="25">
        <v>1</v>
      </c>
      <c r="V129" s="25">
        <v>1</v>
      </c>
      <c r="W129" s="25">
        <v>1</v>
      </c>
      <c r="X129" s="25">
        <v>1</v>
      </c>
      <c r="Y129" s="25">
        <v>1</v>
      </c>
      <c r="Z129" s="25">
        <v>1</v>
      </c>
      <c r="AA129" s="25">
        <v>1</v>
      </c>
      <c r="AB129" s="25">
        <v>1</v>
      </c>
      <c r="AC129" s="25">
        <v>1</v>
      </c>
      <c r="AD129" s="25">
        <v>1</v>
      </c>
      <c r="AE129" s="25">
        <v>1</v>
      </c>
      <c r="AF129" s="25">
        <v>1</v>
      </c>
      <c r="AG129" s="25">
        <v>1</v>
      </c>
      <c r="AH129" s="25">
        <v>1</v>
      </c>
      <c r="AI129" s="25">
        <v>1</v>
      </c>
      <c r="AJ129" s="25">
        <v>1</v>
      </c>
      <c r="AK129" s="25">
        <v>1</v>
      </c>
      <c r="AL129" s="25">
        <v>1</v>
      </c>
      <c r="AM129" s="25">
        <v>1</v>
      </c>
      <c r="AN129" s="25">
        <v>1</v>
      </c>
      <c r="AO129" s="25">
        <v>1</v>
      </c>
      <c r="AP129" s="25">
        <v>1</v>
      </c>
      <c r="AQ129" s="25">
        <v>1</v>
      </c>
      <c r="AR129" s="25">
        <v>1</v>
      </c>
      <c r="AS129" s="25">
        <v>1</v>
      </c>
      <c r="AT129" s="25">
        <v>1</v>
      </c>
      <c r="AU129" s="25">
        <v>1</v>
      </c>
      <c r="AV129" s="25">
        <v>1</v>
      </c>
      <c r="AW129" s="25">
        <v>1</v>
      </c>
      <c r="AX129" s="25">
        <v>1</v>
      </c>
      <c r="AY129" s="25">
        <v>1</v>
      </c>
      <c r="AZ129" s="25">
        <v>1</v>
      </c>
      <c r="BA129" s="25">
        <v>1</v>
      </c>
      <c r="BB129" s="70">
        <f t="shared" si="4"/>
        <v>48</v>
      </c>
      <c r="BC129" s="311" t="s">
        <v>32</v>
      </c>
      <c r="BD129" s="326" t="s">
        <v>57</v>
      </c>
      <c r="BF129" s="333"/>
      <c r="BG129" s="11"/>
      <c r="BH129" s="11"/>
      <c r="BI129" s="11"/>
    </row>
    <row r="130" spans="1:61">
      <c r="A130" s="152"/>
      <c r="B130" s="289" t="s">
        <v>10</v>
      </c>
      <c r="C130" s="163" t="s">
        <v>102</v>
      </c>
      <c r="D130" s="25">
        <v>1</v>
      </c>
      <c r="E130" s="25">
        <v>1</v>
      </c>
      <c r="F130" s="25">
        <v>1</v>
      </c>
      <c r="G130" s="25">
        <v>1</v>
      </c>
      <c r="H130" s="25">
        <v>1</v>
      </c>
      <c r="I130" s="25">
        <v>1</v>
      </c>
      <c r="J130" s="25">
        <v>1</v>
      </c>
      <c r="K130" s="25">
        <v>1</v>
      </c>
      <c r="L130" s="25">
        <v>1</v>
      </c>
      <c r="M130" s="25">
        <v>1</v>
      </c>
      <c r="N130" s="25">
        <v>1</v>
      </c>
      <c r="O130" s="42">
        <v>0</v>
      </c>
      <c r="P130" s="42">
        <v>0</v>
      </c>
      <c r="Q130" s="25">
        <v>1</v>
      </c>
      <c r="R130" s="25">
        <v>1</v>
      </c>
      <c r="S130" s="25">
        <v>1</v>
      </c>
      <c r="T130" s="25">
        <v>1</v>
      </c>
      <c r="U130" s="25">
        <v>1</v>
      </c>
      <c r="V130" s="25">
        <v>1</v>
      </c>
      <c r="W130" s="25">
        <v>1</v>
      </c>
      <c r="X130" s="25">
        <v>1</v>
      </c>
      <c r="Y130" s="25">
        <v>1</v>
      </c>
      <c r="Z130" s="25">
        <v>1</v>
      </c>
      <c r="AA130" s="25">
        <v>1</v>
      </c>
      <c r="AB130" s="25">
        <v>1</v>
      </c>
      <c r="AC130" s="25">
        <v>1</v>
      </c>
      <c r="AD130" s="25">
        <v>1</v>
      </c>
      <c r="AE130" s="25">
        <v>1</v>
      </c>
      <c r="AF130" s="25">
        <v>1</v>
      </c>
      <c r="AG130" s="25">
        <v>1</v>
      </c>
      <c r="AH130" s="25">
        <v>1</v>
      </c>
      <c r="AI130" s="25">
        <v>1</v>
      </c>
      <c r="AJ130" s="25">
        <v>1</v>
      </c>
      <c r="AK130" s="25">
        <v>1</v>
      </c>
      <c r="AL130" s="25">
        <v>1</v>
      </c>
      <c r="AM130" s="25">
        <v>1</v>
      </c>
      <c r="AN130" s="25">
        <v>1</v>
      </c>
      <c r="AO130" s="25">
        <v>1</v>
      </c>
      <c r="AP130" s="25">
        <v>1</v>
      </c>
      <c r="AQ130" s="25">
        <v>1</v>
      </c>
      <c r="AR130" s="25">
        <v>1</v>
      </c>
      <c r="AS130" s="25">
        <v>1</v>
      </c>
      <c r="AT130" s="25">
        <v>1</v>
      </c>
      <c r="AU130" s="25">
        <v>1</v>
      </c>
      <c r="AV130" s="25">
        <v>1</v>
      </c>
      <c r="AW130" s="25">
        <v>1</v>
      </c>
      <c r="AX130" s="25">
        <v>1</v>
      </c>
      <c r="AY130" s="25">
        <v>1</v>
      </c>
      <c r="AZ130" s="25">
        <v>1</v>
      </c>
      <c r="BA130" s="25">
        <v>1</v>
      </c>
      <c r="BB130" s="70">
        <f t="shared" si="4"/>
        <v>48</v>
      </c>
      <c r="BC130" s="311" t="s">
        <v>32</v>
      </c>
      <c r="BD130" s="326" t="s">
        <v>57</v>
      </c>
      <c r="BF130" s="333"/>
      <c r="BG130" s="11"/>
      <c r="BH130" s="11"/>
      <c r="BI130" s="11"/>
    </row>
    <row r="131" spans="1:61" s="4" customFormat="1">
      <c r="A131" s="290"/>
      <c r="B131" s="289" t="s">
        <v>10</v>
      </c>
      <c r="C131" s="163" t="s">
        <v>106</v>
      </c>
      <c r="D131" s="25">
        <v>1</v>
      </c>
      <c r="E131" s="25">
        <v>1</v>
      </c>
      <c r="F131" s="25">
        <v>1</v>
      </c>
      <c r="G131" s="25">
        <v>1</v>
      </c>
      <c r="H131" s="25">
        <v>1</v>
      </c>
      <c r="I131" s="25">
        <v>1</v>
      </c>
      <c r="J131" s="25">
        <v>1</v>
      </c>
      <c r="K131" s="25">
        <v>1</v>
      </c>
      <c r="L131" s="25">
        <v>1</v>
      </c>
      <c r="M131" s="25">
        <v>1</v>
      </c>
      <c r="N131" s="25">
        <v>1</v>
      </c>
      <c r="O131" s="42">
        <v>0</v>
      </c>
      <c r="P131" s="42">
        <v>0</v>
      </c>
      <c r="Q131" s="25">
        <v>1</v>
      </c>
      <c r="R131" s="25">
        <v>1</v>
      </c>
      <c r="S131" s="25">
        <v>1</v>
      </c>
      <c r="T131" s="25">
        <v>1</v>
      </c>
      <c r="U131" s="25">
        <v>1</v>
      </c>
      <c r="V131" s="25">
        <v>1</v>
      </c>
      <c r="W131" s="25">
        <v>1</v>
      </c>
      <c r="X131" s="25">
        <v>1</v>
      </c>
      <c r="Y131" s="25">
        <v>1</v>
      </c>
      <c r="Z131" s="25">
        <v>1</v>
      </c>
      <c r="AA131" s="25">
        <v>1</v>
      </c>
      <c r="AB131" s="25">
        <v>1</v>
      </c>
      <c r="AC131" s="25">
        <v>1</v>
      </c>
      <c r="AD131" s="25">
        <v>1</v>
      </c>
      <c r="AE131" s="25">
        <v>1</v>
      </c>
      <c r="AF131" s="25">
        <v>1</v>
      </c>
      <c r="AG131" s="25">
        <v>1</v>
      </c>
      <c r="AH131" s="25">
        <v>1</v>
      </c>
      <c r="AI131" s="25">
        <v>1</v>
      </c>
      <c r="AJ131" s="25">
        <v>1</v>
      </c>
      <c r="AK131" s="25">
        <v>1</v>
      </c>
      <c r="AL131" s="25">
        <v>1</v>
      </c>
      <c r="AM131" s="25">
        <v>1</v>
      </c>
      <c r="AN131" s="25">
        <v>1</v>
      </c>
      <c r="AO131" s="25">
        <v>1</v>
      </c>
      <c r="AP131" s="25">
        <v>1</v>
      </c>
      <c r="AQ131" s="25">
        <v>1</v>
      </c>
      <c r="AR131" s="25">
        <v>1</v>
      </c>
      <c r="AS131" s="25">
        <v>1</v>
      </c>
      <c r="AT131" s="25">
        <v>1</v>
      </c>
      <c r="AU131" s="25">
        <v>1</v>
      </c>
      <c r="AV131" s="25">
        <v>1</v>
      </c>
      <c r="AW131" s="25">
        <v>1</v>
      </c>
      <c r="AX131" s="25">
        <v>1</v>
      </c>
      <c r="AY131" s="25">
        <v>1</v>
      </c>
      <c r="AZ131" s="25">
        <v>1</v>
      </c>
      <c r="BA131" s="25">
        <v>1</v>
      </c>
      <c r="BB131" s="70">
        <f t="shared" si="4"/>
        <v>48</v>
      </c>
      <c r="BC131" s="311" t="s">
        <v>32</v>
      </c>
      <c r="BD131" s="326" t="s">
        <v>57</v>
      </c>
      <c r="BE131" s="54"/>
      <c r="BF131" s="144"/>
      <c r="BG131" s="12"/>
      <c r="BH131" s="12"/>
      <c r="BI131" s="12"/>
    </row>
    <row r="132" spans="1:61" s="4" customFormat="1">
      <c r="A132" s="267"/>
      <c r="B132" s="289" t="s">
        <v>10</v>
      </c>
      <c r="C132" s="163" t="s">
        <v>106</v>
      </c>
      <c r="D132" s="25">
        <v>1</v>
      </c>
      <c r="E132" s="25">
        <v>1</v>
      </c>
      <c r="F132" s="25">
        <v>1</v>
      </c>
      <c r="G132" s="25">
        <v>1</v>
      </c>
      <c r="H132" s="25">
        <v>1</v>
      </c>
      <c r="I132" s="25">
        <v>1</v>
      </c>
      <c r="J132" s="25">
        <v>1</v>
      </c>
      <c r="K132" s="25">
        <v>1</v>
      </c>
      <c r="L132" s="25">
        <v>1</v>
      </c>
      <c r="M132" s="25">
        <v>1</v>
      </c>
      <c r="N132" s="25">
        <v>1</v>
      </c>
      <c r="O132" s="42">
        <v>0</v>
      </c>
      <c r="P132" s="42">
        <v>0</v>
      </c>
      <c r="Q132" s="25">
        <v>1</v>
      </c>
      <c r="R132" s="25">
        <v>1</v>
      </c>
      <c r="S132" s="25">
        <v>1</v>
      </c>
      <c r="T132" s="25">
        <v>1</v>
      </c>
      <c r="U132" s="25">
        <v>1</v>
      </c>
      <c r="V132" s="25">
        <v>1</v>
      </c>
      <c r="W132" s="25">
        <v>1</v>
      </c>
      <c r="X132" s="25">
        <v>1</v>
      </c>
      <c r="Y132" s="25">
        <v>1</v>
      </c>
      <c r="Z132" s="25">
        <v>1</v>
      </c>
      <c r="AA132" s="25">
        <v>1</v>
      </c>
      <c r="AB132" s="25">
        <v>1</v>
      </c>
      <c r="AC132" s="25">
        <v>1</v>
      </c>
      <c r="AD132" s="25">
        <v>1</v>
      </c>
      <c r="AE132" s="25">
        <v>1</v>
      </c>
      <c r="AF132" s="25">
        <v>1</v>
      </c>
      <c r="AG132" s="25">
        <v>1</v>
      </c>
      <c r="AH132" s="25">
        <v>1</v>
      </c>
      <c r="AI132" s="25">
        <v>1</v>
      </c>
      <c r="AJ132" s="25">
        <v>1</v>
      </c>
      <c r="AK132" s="25">
        <v>1</v>
      </c>
      <c r="AL132" s="25">
        <v>1</v>
      </c>
      <c r="AM132" s="25">
        <v>1</v>
      </c>
      <c r="AN132" s="25">
        <v>1</v>
      </c>
      <c r="AO132" s="25">
        <v>1</v>
      </c>
      <c r="AP132" s="25">
        <v>1</v>
      </c>
      <c r="AQ132" s="25">
        <v>1</v>
      </c>
      <c r="AR132" s="25">
        <v>1</v>
      </c>
      <c r="AS132" s="25">
        <v>1</v>
      </c>
      <c r="AT132" s="25">
        <v>1</v>
      </c>
      <c r="AU132" s="25">
        <v>1</v>
      </c>
      <c r="AV132" s="25">
        <v>1</v>
      </c>
      <c r="AW132" s="25">
        <v>1</v>
      </c>
      <c r="AX132" s="25">
        <v>1</v>
      </c>
      <c r="AY132" s="25">
        <v>1</v>
      </c>
      <c r="AZ132" s="25">
        <v>1</v>
      </c>
      <c r="BA132" s="25">
        <v>1</v>
      </c>
      <c r="BB132" s="70">
        <f t="shared" si="4"/>
        <v>48</v>
      </c>
      <c r="BC132" s="311" t="s">
        <v>32</v>
      </c>
      <c r="BD132" s="326" t="s">
        <v>57</v>
      </c>
      <c r="BE132" s="54"/>
      <c r="BF132" s="144"/>
      <c r="BG132" s="11"/>
      <c r="BH132" s="11"/>
      <c r="BI132" s="11"/>
    </row>
    <row r="133" spans="1:61" s="4" customFormat="1">
      <c r="A133" s="268"/>
      <c r="B133" s="289" t="s">
        <v>10</v>
      </c>
      <c r="C133" s="163" t="s">
        <v>102</v>
      </c>
      <c r="D133" s="25">
        <v>1</v>
      </c>
      <c r="E133" s="25">
        <v>1</v>
      </c>
      <c r="F133" s="25">
        <v>1</v>
      </c>
      <c r="G133" s="25">
        <v>1</v>
      </c>
      <c r="H133" s="25">
        <v>1</v>
      </c>
      <c r="I133" s="25">
        <v>1</v>
      </c>
      <c r="J133" s="25">
        <v>1</v>
      </c>
      <c r="K133" s="25">
        <v>1</v>
      </c>
      <c r="L133" s="25">
        <v>1</v>
      </c>
      <c r="M133" s="25">
        <v>1</v>
      </c>
      <c r="N133" s="25">
        <v>1</v>
      </c>
      <c r="O133" s="42">
        <v>0</v>
      </c>
      <c r="P133" s="42">
        <v>0</v>
      </c>
      <c r="Q133" s="25">
        <v>1</v>
      </c>
      <c r="R133" s="25">
        <v>1</v>
      </c>
      <c r="S133" s="25">
        <v>1</v>
      </c>
      <c r="T133" s="25">
        <v>1</v>
      </c>
      <c r="U133" s="25">
        <v>1</v>
      </c>
      <c r="V133" s="25">
        <v>1</v>
      </c>
      <c r="W133" s="25">
        <v>1</v>
      </c>
      <c r="X133" s="25">
        <v>1</v>
      </c>
      <c r="Y133" s="25">
        <v>1</v>
      </c>
      <c r="Z133" s="25">
        <v>1</v>
      </c>
      <c r="AA133" s="25">
        <v>1</v>
      </c>
      <c r="AB133" s="25">
        <v>1</v>
      </c>
      <c r="AC133" s="25">
        <v>1</v>
      </c>
      <c r="AD133" s="25">
        <v>1</v>
      </c>
      <c r="AE133" s="25">
        <v>1</v>
      </c>
      <c r="AF133" s="25">
        <v>1</v>
      </c>
      <c r="AG133" s="25">
        <v>1</v>
      </c>
      <c r="AH133" s="25">
        <v>1</v>
      </c>
      <c r="AI133" s="25">
        <v>1</v>
      </c>
      <c r="AJ133" s="25">
        <v>1</v>
      </c>
      <c r="AK133" s="25">
        <v>1</v>
      </c>
      <c r="AL133" s="25">
        <v>1</v>
      </c>
      <c r="AM133" s="25">
        <v>1</v>
      </c>
      <c r="AN133" s="25">
        <v>1</v>
      </c>
      <c r="AO133" s="25">
        <v>1</v>
      </c>
      <c r="AP133" s="25">
        <v>1</v>
      </c>
      <c r="AQ133" s="25">
        <v>1</v>
      </c>
      <c r="AR133" s="25">
        <v>1</v>
      </c>
      <c r="AS133" s="25">
        <v>1</v>
      </c>
      <c r="AT133" s="25">
        <v>1</v>
      </c>
      <c r="AU133" s="25">
        <v>1</v>
      </c>
      <c r="AV133" s="25">
        <v>1</v>
      </c>
      <c r="AW133" s="25">
        <v>1</v>
      </c>
      <c r="AX133" s="25">
        <v>1</v>
      </c>
      <c r="AY133" s="25">
        <v>1</v>
      </c>
      <c r="AZ133" s="25">
        <v>1</v>
      </c>
      <c r="BA133" s="25">
        <v>1</v>
      </c>
      <c r="BB133" s="70">
        <f t="shared" si="4"/>
        <v>48</v>
      </c>
      <c r="BC133" s="311" t="s">
        <v>32</v>
      </c>
      <c r="BD133" s="326" t="s">
        <v>57</v>
      </c>
      <c r="BE133" s="54"/>
      <c r="BF133" s="144"/>
      <c r="BG133" s="12"/>
      <c r="BH133" s="12"/>
      <c r="BI133" s="12"/>
    </row>
    <row r="134" spans="1:61" s="4" customFormat="1">
      <c r="A134" s="152"/>
      <c r="B134" s="289" t="s">
        <v>10</v>
      </c>
      <c r="C134" s="163" t="s">
        <v>105</v>
      </c>
      <c r="D134" s="25">
        <v>1</v>
      </c>
      <c r="E134" s="25">
        <v>1</v>
      </c>
      <c r="F134" s="25">
        <v>1</v>
      </c>
      <c r="G134" s="25">
        <v>1</v>
      </c>
      <c r="H134" s="25">
        <v>1</v>
      </c>
      <c r="I134" s="25">
        <v>1</v>
      </c>
      <c r="J134" s="25">
        <v>1</v>
      </c>
      <c r="K134" s="25">
        <v>1</v>
      </c>
      <c r="L134" s="25">
        <v>1</v>
      </c>
      <c r="M134" s="25">
        <v>1</v>
      </c>
      <c r="N134" s="25">
        <v>1</v>
      </c>
      <c r="O134" s="42">
        <v>0</v>
      </c>
      <c r="P134" s="42">
        <v>0</v>
      </c>
      <c r="Q134" s="25">
        <v>1</v>
      </c>
      <c r="R134" s="25">
        <v>1</v>
      </c>
      <c r="S134" s="25">
        <v>1</v>
      </c>
      <c r="T134" s="25">
        <v>1</v>
      </c>
      <c r="U134" s="25">
        <v>1</v>
      </c>
      <c r="V134" s="25">
        <v>1</v>
      </c>
      <c r="W134" s="25">
        <v>1</v>
      </c>
      <c r="X134" s="25">
        <v>1</v>
      </c>
      <c r="Y134" s="25">
        <v>1</v>
      </c>
      <c r="Z134" s="25">
        <v>1</v>
      </c>
      <c r="AA134" s="25">
        <v>1</v>
      </c>
      <c r="AB134" s="25">
        <v>1</v>
      </c>
      <c r="AC134" s="25">
        <v>1</v>
      </c>
      <c r="AD134" s="25">
        <v>1</v>
      </c>
      <c r="AE134" s="25">
        <v>1</v>
      </c>
      <c r="AF134" s="25">
        <v>1</v>
      </c>
      <c r="AG134" s="25">
        <v>1</v>
      </c>
      <c r="AH134" s="25">
        <v>1</v>
      </c>
      <c r="AI134" s="25">
        <v>1</v>
      </c>
      <c r="AJ134" s="25">
        <v>1</v>
      </c>
      <c r="AK134" s="25">
        <v>1</v>
      </c>
      <c r="AL134" s="25">
        <v>1</v>
      </c>
      <c r="AM134" s="25">
        <v>1</v>
      </c>
      <c r="AN134" s="25">
        <v>1</v>
      </c>
      <c r="AO134" s="25">
        <v>1</v>
      </c>
      <c r="AP134" s="25">
        <v>1</v>
      </c>
      <c r="AQ134" s="25">
        <v>1</v>
      </c>
      <c r="AR134" s="25">
        <v>1</v>
      </c>
      <c r="AS134" s="25">
        <v>1</v>
      </c>
      <c r="AT134" s="25">
        <v>1</v>
      </c>
      <c r="AU134" s="25">
        <v>1</v>
      </c>
      <c r="AV134" s="25">
        <v>1</v>
      </c>
      <c r="AW134" s="25">
        <v>1</v>
      </c>
      <c r="AX134" s="25">
        <v>1</v>
      </c>
      <c r="AY134" s="25">
        <v>1</v>
      </c>
      <c r="AZ134" s="25">
        <v>1</v>
      </c>
      <c r="BA134" s="25">
        <v>1</v>
      </c>
      <c r="BB134" s="70">
        <f t="shared" si="4"/>
        <v>48</v>
      </c>
      <c r="BC134" s="311" t="s">
        <v>32</v>
      </c>
      <c r="BD134" s="326" t="s">
        <v>57</v>
      </c>
      <c r="BE134" s="54"/>
      <c r="BF134" s="144"/>
      <c r="BG134" s="12"/>
      <c r="BH134" s="12"/>
      <c r="BI134" s="12"/>
    </row>
    <row r="135" spans="1:61">
      <c r="A135" s="152"/>
      <c r="B135" s="289" t="s">
        <v>10</v>
      </c>
      <c r="C135" s="163" t="s">
        <v>105</v>
      </c>
      <c r="D135" s="25">
        <v>1</v>
      </c>
      <c r="E135" s="25">
        <v>1</v>
      </c>
      <c r="F135" s="25">
        <v>1</v>
      </c>
      <c r="G135" s="25">
        <v>1</v>
      </c>
      <c r="H135" s="25">
        <v>1</v>
      </c>
      <c r="I135" s="25">
        <v>1</v>
      </c>
      <c r="J135" s="25">
        <v>1</v>
      </c>
      <c r="K135" s="25">
        <v>1</v>
      </c>
      <c r="L135" s="25">
        <v>1</v>
      </c>
      <c r="M135" s="25">
        <v>1</v>
      </c>
      <c r="N135" s="25">
        <v>1</v>
      </c>
      <c r="O135" s="42">
        <v>0</v>
      </c>
      <c r="P135" s="42">
        <v>0</v>
      </c>
      <c r="Q135" s="25">
        <v>1</v>
      </c>
      <c r="R135" s="25">
        <v>1</v>
      </c>
      <c r="S135" s="25">
        <v>1</v>
      </c>
      <c r="T135" s="25">
        <v>1</v>
      </c>
      <c r="U135" s="25">
        <v>1</v>
      </c>
      <c r="V135" s="25">
        <v>1</v>
      </c>
      <c r="W135" s="25">
        <v>1</v>
      </c>
      <c r="X135" s="25">
        <v>1</v>
      </c>
      <c r="Y135" s="25">
        <v>1</v>
      </c>
      <c r="Z135" s="25">
        <v>1</v>
      </c>
      <c r="AA135" s="25">
        <v>1</v>
      </c>
      <c r="AB135" s="25">
        <v>1</v>
      </c>
      <c r="AC135" s="25">
        <v>1</v>
      </c>
      <c r="AD135" s="25">
        <v>1</v>
      </c>
      <c r="AE135" s="25">
        <v>1</v>
      </c>
      <c r="AF135" s="25">
        <v>1</v>
      </c>
      <c r="AG135" s="25">
        <v>1</v>
      </c>
      <c r="AH135" s="25">
        <v>1</v>
      </c>
      <c r="AI135" s="25">
        <v>1</v>
      </c>
      <c r="AJ135" s="25">
        <v>1</v>
      </c>
      <c r="AK135" s="25">
        <v>1</v>
      </c>
      <c r="AL135" s="25">
        <v>1</v>
      </c>
      <c r="AM135" s="25">
        <v>1</v>
      </c>
      <c r="AN135" s="25">
        <v>1</v>
      </c>
      <c r="AO135" s="25">
        <v>1</v>
      </c>
      <c r="AP135" s="25">
        <v>1</v>
      </c>
      <c r="AQ135" s="25">
        <v>1</v>
      </c>
      <c r="AR135" s="25">
        <v>1</v>
      </c>
      <c r="AS135" s="25">
        <v>1</v>
      </c>
      <c r="AT135" s="25">
        <v>1</v>
      </c>
      <c r="AU135" s="25">
        <v>1</v>
      </c>
      <c r="AV135" s="25">
        <v>1</v>
      </c>
      <c r="AW135" s="25">
        <v>1</v>
      </c>
      <c r="AX135" s="25">
        <v>1</v>
      </c>
      <c r="AY135" s="25">
        <v>1</v>
      </c>
      <c r="AZ135" s="25">
        <v>1</v>
      </c>
      <c r="BA135" s="25">
        <v>1</v>
      </c>
      <c r="BB135" s="70">
        <f t="shared" si="4"/>
        <v>48</v>
      </c>
      <c r="BC135" s="311" t="s">
        <v>32</v>
      </c>
      <c r="BD135" s="326" t="s">
        <v>100</v>
      </c>
      <c r="BF135" s="333"/>
      <c r="BG135" s="11"/>
      <c r="BH135" s="11"/>
      <c r="BI135" s="11"/>
    </row>
    <row r="136" spans="1:61">
      <c r="A136" s="152"/>
      <c r="B136" s="289" t="s">
        <v>10</v>
      </c>
      <c r="C136" s="163" t="s">
        <v>105</v>
      </c>
      <c r="D136" s="62">
        <v>1</v>
      </c>
      <c r="E136" s="62">
        <v>1</v>
      </c>
      <c r="F136" s="62">
        <v>1</v>
      </c>
      <c r="G136" s="62">
        <v>1</v>
      </c>
      <c r="H136" s="62">
        <v>1</v>
      </c>
      <c r="I136" s="62">
        <v>1</v>
      </c>
      <c r="J136" s="62">
        <v>1</v>
      </c>
      <c r="K136" s="62">
        <v>1</v>
      </c>
      <c r="L136" s="62">
        <v>1</v>
      </c>
      <c r="M136" s="62">
        <v>1</v>
      </c>
      <c r="N136" s="62">
        <v>1</v>
      </c>
      <c r="O136" s="42">
        <v>0</v>
      </c>
      <c r="P136" s="42">
        <v>0</v>
      </c>
      <c r="Q136" s="62">
        <v>1</v>
      </c>
      <c r="R136" s="62">
        <v>1</v>
      </c>
      <c r="S136" s="62">
        <v>1</v>
      </c>
      <c r="T136" s="62">
        <v>1</v>
      </c>
      <c r="U136" s="62">
        <v>1</v>
      </c>
      <c r="V136" s="62">
        <v>1</v>
      </c>
      <c r="W136" s="62">
        <v>1</v>
      </c>
      <c r="X136" s="62">
        <v>1</v>
      </c>
      <c r="Y136" s="62">
        <v>1</v>
      </c>
      <c r="Z136" s="62">
        <v>1</v>
      </c>
      <c r="AA136" s="62">
        <v>1</v>
      </c>
      <c r="AB136" s="62">
        <v>1</v>
      </c>
      <c r="AC136" s="62">
        <v>1</v>
      </c>
      <c r="AD136" s="62">
        <v>1</v>
      </c>
      <c r="AE136" s="62">
        <v>1</v>
      </c>
      <c r="AF136" s="62">
        <v>1</v>
      </c>
      <c r="AG136" s="62">
        <v>1</v>
      </c>
      <c r="AH136" s="62">
        <v>1</v>
      </c>
      <c r="AI136" s="62">
        <v>1</v>
      </c>
      <c r="AJ136" s="62">
        <v>1</v>
      </c>
      <c r="AK136" s="62">
        <v>1</v>
      </c>
      <c r="AL136" s="62">
        <v>1</v>
      </c>
      <c r="AM136" s="62">
        <v>1</v>
      </c>
      <c r="AN136" s="62">
        <v>1</v>
      </c>
      <c r="AO136" s="62">
        <v>1</v>
      </c>
      <c r="AP136" s="62">
        <v>1</v>
      </c>
      <c r="AQ136" s="62">
        <v>1</v>
      </c>
      <c r="AR136" s="62">
        <v>1</v>
      </c>
      <c r="AS136" s="62">
        <v>1</v>
      </c>
      <c r="AT136" s="62">
        <v>1</v>
      </c>
      <c r="AU136" s="62">
        <v>1</v>
      </c>
      <c r="AV136" s="62">
        <v>1</v>
      </c>
      <c r="AW136" s="62">
        <v>1</v>
      </c>
      <c r="AX136" s="62">
        <v>1</v>
      </c>
      <c r="AY136" s="62">
        <v>1</v>
      </c>
      <c r="AZ136" s="62">
        <v>1</v>
      </c>
      <c r="BA136" s="62">
        <v>1</v>
      </c>
      <c r="BB136" s="70">
        <f t="shared" si="4"/>
        <v>48</v>
      </c>
      <c r="BC136" s="314"/>
      <c r="BD136" s="326" t="s">
        <v>57</v>
      </c>
      <c r="BG136" s="11"/>
      <c r="BH136" s="11"/>
      <c r="BI136" s="11"/>
    </row>
    <row r="137" spans="1:61">
      <c r="A137" s="152"/>
      <c r="B137" s="289" t="s">
        <v>10</v>
      </c>
      <c r="C137" s="163" t="s">
        <v>102</v>
      </c>
      <c r="D137" s="25">
        <v>1</v>
      </c>
      <c r="E137" s="25">
        <v>1</v>
      </c>
      <c r="F137" s="25">
        <v>1</v>
      </c>
      <c r="G137" s="25">
        <v>1</v>
      </c>
      <c r="H137" s="25">
        <v>1</v>
      </c>
      <c r="I137" s="25">
        <v>1</v>
      </c>
      <c r="J137" s="25">
        <v>1</v>
      </c>
      <c r="K137" s="25">
        <v>1</v>
      </c>
      <c r="L137" s="25">
        <v>1</v>
      </c>
      <c r="M137" s="25">
        <v>1</v>
      </c>
      <c r="N137" s="25">
        <v>1</v>
      </c>
      <c r="O137" s="42">
        <v>0</v>
      </c>
      <c r="P137" s="42">
        <v>0</v>
      </c>
      <c r="Q137" s="25">
        <v>1</v>
      </c>
      <c r="R137" s="25">
        <v>1</v>
      </c>
      <c r="S137" s="25">
        <v>1</v>
      </c>
      <c r="T137" s="25">
        <v>1</v>
      </c>
      <c r="U137" s="25">
        <v>1</v>
      </c>
      <c r="V137" s="25">
        <v>1</v>
      </c>
      <c r="W137" s="25">
        <v>1</v>
      </c>
      <c r="X137" s="25">
        <v>1</v>
      </c>
      <c r="Y137" s="25">
        <v>1</v>
      </c>
      <c r="Z137" s="25">
        <v>1</v>
      </c>
      <c r="AA137" s="25">
        <v>1</v>
      </c>
      <c r="AB137" s="25">
        <v>1</v>
      </c>
      <c r="AC137" s="25">
        <v>1</v>
      </c>
      <c r="AD137" s="25">
        <v>1</v>
      </c>
      <c r="AE137" s="25">
        <v>1</v>
      </c>
      <c r="AF137" s="25">
        <v>1</v>
      </c>
      <c r="AG137" s="25">
        <v>1</v>
      </c>
      <c r="AH137" s="25">
        <v>1</v>
      </c>
      <c r="AI137" s="25">
        <v>1</v>
      </c>
      <c r="AJ137" s="25">
        <v>1</v>
      </c>
      <c r="AK137" s="25">
        <v>1</v>
      </c>
      <c r="AL137" s="25">
        <v>1</v>
      </c>
      <c r="AM137" s="25">
        <v>1</v>
      </c>
      <c r="AN137" s="25">
        <v>1</v>
      </c>
      <c r="AO137" s="25">
        <v>1</v>
      </c>
      <c r="AP137" s="25">
        <v>1</v>
      </c>
      <c r="AQ137" s="25">
        <v>1</v>
      </c>
      <c r="AR137" s="25">
        <v>1</v>
      </c>
      <c r="AS137" s="25">
        <v>1</v>
      </c>
      <c r="AT137" s="25">
        <v>1</v>
      </c>
      <c r="AU137" s="25">
        <v>1</v>
      </c>
      <c r="AV137" s="25">
        <v>1</v>
      </c>
      <c r="AW137" s="25">
        <v>1</v>
      </c>
      <c r="AX137" s="25">
        <v>1</v>
      </c>
      <c r="AY137" s="25">
        <v>1</v>
      </c>
      <c r="AZ137" s="25">
        <v>1</v>
      </c>
      <c r="BA137" s="25">
        <v>1</v>
      </c>
      <c r="BB137" s="70">
        <f t="shared" si="4"/>
        <v>48</v>
      </c>
      <c r="BC137" s="311" t="s">
        <v>32</v>
      </c>
      <c r="BD137" s="11" t="s">
        <v>66</v>
      </c>
      <c r="BG137" s="11"/>
      <c r="BH137" s="11"/>
      <c r="BI137" s="11"/>
    </row>
    <row r="138" spans="1:61" s="4" customFormat="1">
      <c r="A138" s="152"/>
      <c r="B138" s="289" t="s">
        <v>10</v>
      </c>
      <c r="C138" s="163" t="s">
        <v>107</v>
      </c>
      <c r="D138" s="25">
        <v>1</v>
      </c>
      <c r="E138" s="25">
        <v>1</v>
      </c>
      <c r="F138" s="25">
        <v>1</v>
      </c>
      <c r="G138" s="25">
        <v>1</v>
      </c>
      <c r="H138" s="25">
        <v>1</v>
      </c>
      <c r="I138" s="25">
        <v>1</v>
      </c>
      <c r="J138" s="25">
        <v>1</v>
      </c>
      <c r="K138" s="25">
        <v>1</v>
      </c>
      <c r="L138" s="25">
        <v>1</v>
      </c>
      <c r="M138" s="25">
        <v>1</v>
      </c>
      <c r="N138" s="25">
        <v>1</v>
      </c>
      <c r="O138" s="42">
        <v>0</v>
      </c>
      <c r="P138" s="42">
        <v>0</v>
      </c>
      <c r="Q138" s="25">
        <v>1</v>
      </c>
      <c r="R138" s="25">
        <v>1</v>
      </c>
      <c r="S138" s="25">
        <v>1</v>
      </c>
      <c r="T138" s="25">
        <v>1</v>
      </c>
      <c r="U138" s="25">
        <v>1</v>
      </c>
      <c r="V138" s="25">
        <v>1</v>
      </c>
      <c r="W138" s="25">
        <v>1</v>
      </c>
      <c r="X138" s="25">
        <v>1</v>
      </c>
      <c r="Y138" s="25">
        <v>1</v>
      </c>
      <c r="Z138" s="25">
        <v>1</v>
      </c>
      <c r="AA138" s="25">
        <v>1</v>
      </c>
      <c r="AB138" s="25">
        <v>1</v>
      </c>
      <c r="AC138" s="25">
        <v>1</v>
      </c>
      <c r="AD138" s="25">
        <v>1</v>
      </c>
      <c r="AE138" s="25">
        <v>1</v>
      </c>
      <c r="AF138" s="25">
        <v>1</v>
      </c>
      <c r="AG138" s="25">
        <v>1</v>
      </c>
      <c r="AH138" s="25">
        <v>1</v>
      </c>
      <c r="AI138" s="25">
        <v>1</v>
      </c>
      <c r="AJ138" s="25">
        <v>1</v>
      </c>
      <c r="AK138" s="25">
        <v>1</v>
      </c>
      <c r="AL138" s="25">
        <v>1</v>
      </c>
      <c r="AM138" s="25">
        <v>1</v>
      </c>
      <c r="AN138" s="25">
        <v>1</v>
      </c>
      <c r="AO138" s="25">
        <v>1</v>
      </c>
      <c r="AP138" s="25">
        <v>1</v>
      </c>
      <c r="AQ138" s="25">
        <v>1</v>
      </c>
      <c r="AR138" s="25">
        <v>1</v>
      </c>
      <c r="AS138" s="25">
        <v>1</v>
      </c>
      <c r="AT138" s="25">
        <v>1</v>
      </c>
      <c r="AU138" s="25">
        <v>1</v>
      </c>
      <c r="AV138" s="25">
        <v>1</v>
      </c>
      <c r="AW138" s="25">
        <v>1</v>
      </c>
      <c r="AX138" s="25">
        <v>1</v>
      </c>
      <c r="AY138" s="25">
        <v>1</v>
      </c>
      <c r="AZ138" s="25">
        <v>1</v>
      </c>
      <c r="BA138" s="25">
        <v>1</v>
      </c>
      <c r="BB138" s="70">
        <f t="shared" si="4"/>
        <v>48</v>
      </c>
      <c r="BC138" s="313" t="s">
        <v>58</v>
      </c>
      <c r="BD138" s="326" t="s">
        <v>57</v>
      </c>
      <c r="BE138" s="54"/>
      <c r="BF138" s="54"/>
      <c r="BG138" s="12"/>
      <c r="BH138" s="12"/>
      <c r="BI138" s="12"/>
    </row>
    <row r="139" spans="1:61" s="4" customFormat="1">
      <c r="A139" s="152"/>
      <c r="B139" s="289" t="s">
        <v>10</v>
      </c>
      <c r="C139" s="163" t="s">
        <v>107</v>
      </c>
      <c r="D139" s="25">
        <v>1</v>
      </c>
      <c r="E139" s="25">
        <v>1</v>
      </c>
      <c r="F139" s="25">
        <v>1</v>
      </c>
      <c r="G139" s="25">
        <v>1</v>
      </c>
      <c r="H139" s="25">
        <v>1</v>
      </c>
      <c r="I139" s="25">
        <v>1</v>
      </c>
      <c r="J139" s="25">
        <v>1</v>
      </c>
      <c r="K139" s="25">
        <v>1</v>
      </c>
      <c r="L139" s="25">
        <v>1</v>
      </c>
      <c r="M139" s="25">
        <v>1</v>
      </c>
      <c r="N139" s="25">
        <v>1</v>
      </c>
      <c r="O139" s="42">
        <v>0</v>
      </c>
      <c r="P139" s="42">
        <v>0</v>
      </c>
      <c r="Q139" s="25">
        <v>1</v>
      </c>
      <c r="R139" s="25">
        <v>1</v>
      </c>
      <c r="S139" s="25">
        <v>1</v>
      </c>
      <c r="T139" s="25">
        <v>1</v>
      </c>
      <c r="U139" s="25">
        <v>1</v>
      </c>
      <c r="V139" s="25">
        <v>1</v>
      </c>
      <c r="W139" s="25">
        <v>1</v>
      </c>
      <c r="X139" s="25">
        <v>1</v>
      </c>
      <c r="Y139" s="25">
        <v>1</v>
      </c>
      <c r="Z139" s="25">
        <v>1</v>
      </c>
      <c r="AA139" s="25">
        <v>1</v>
      </c>
      <c r="AB139" s="25">
        <v>1</v>
      </c>
      <c r="AC139" s="25">
        <v>1</v>
      </c>
      <c r="AD139" s="25">
        <v>1</v>
      </c>
      <c r="AE139" s="25">
        <v>1</v>
      </c>
      <c r="AF139" s="25">
        <v>1</v>
      </c>
      <c r="AG139" s="25">
        <v>1</v>
      </c>
      <c r="AH139" s="25">
        <v>1</v>
      </c>
      <c r="AI139" s="25">
        <v>1</v>
      </c>
      <c r="AJ139" s="25">
        <v>1</v>
      </c>
      <c r="AK139" s="25">
        <v>1</v>
      </c>
      <c r="AL139" s="25">
        <v>1</v>
      </c>
      <c r="AM139" s="25">
        <v>1</v>
      </c>
      <c r="AN139" s="25">
        <v>1</v>
      </c>
      <c r="AO139" s="25">
        <v>1</v>
      </c>
      <c r="AP139" s="25">
        <v>1</v>
      </c>
      <c r="AQ139" s="25">
        <v>1</v>
      </c>
      <c r="AR139" s="25">
        <v>1</v>
      </c>
      <c r="AS139" s="25">
        <v>1</v>
      </c>
      <c r="AT139" s="25">
        <v>1</v>
      </c>
      <c r="AU139" s="25">
        <v>1</v>
      </c>
      <c r="AV139" s="25">
        <v>1</v>
      </c>
      <c r="AW139" s="25">
        <v>1</v>
      </c>
      <c r="AX139" s="25">
        <v>1</v>
      </c>
      <c r="AY139" s="25">
        <v>1</v>
      </c>
      <c r="AZ139" s="25">
        <v>1</v>
      </c>
      <c r="BA139" s="25">
        <v>1</v>
      </c>
      <c r="BB139" s="70">
        <f t="shared" si="4"/>
        <v>48</v>
      </c>
      <c r="BC139" s="311" t="s">
        <v>32</v>
      </c>
      <c r="BD139" s="326" t="s">
        <v>57</v>
      </c>
      <c r="BE139" s="54"/>
      <c r="BF139" s="54"/>
      <c r="BG139" s="12"/>
      <c r="BH139" s="12"/>
      <c r="BI139" s="12"/>
    </row>
    <row r="140" spans="1:61">
      <c r="A140" s="152"/>
      <c r="B140" s="289" t="s">
        <v>10</v>
      </c>
      <c r="C140" s="163" t="s">
        <v>105</v>
      </c>
      <c r="D140" s="25">
        <v>1</v>
      </c>
      <c r="E140" s="25">
        <v>1</v>
      </c>
      <c r="F140" s="25">
        <v>1</v>
      </c>
      <c r="G140" s="25">
        <v>1</v>
      </c>
      <c r="H140" s="25">
        <v>1</v>
      </c>
      <c r="I140" s="25">
        <v>1</v>
      </c>
      <c r="J140" s="25">
        <v>1</v>
      </c>
      <c r="K140" s="25">
        <v>1</v>
      </c>
      <c r="L140" s="25">
        <v>1</v>
      </c>
      <c r="M140" s="25">
        <v>1</v>
      </c>
      <c r="N140" s="25">
        <v>1</v>
      </c>
      <c r="O140" s="42">
        <v>0</v>
      </c>
      <c r="P140" s="42">
        <v>0</v>
      </c>
      <c r="Q140" s="25">
        <v>1</v>
      </c>
      <c r="R140" s="25">
        <v>1</v>
      </c>
      <c r="S140" s="25">
        <v>1</v>
      </c>
      <c r="T140" s="25">
        <v>1</v>
      </c>
      <c r="U140" s="25">
        <v>1</v>
      </c>
      <c r="V140" s="25">
        <v>1</v>
      </c>
      <c r="W140" s="25">
        <v>1</v>
      </c>
      <c r="X140" s="25">
        <v>1</v>
      </c>
      <c r="Y140" s="25">
        <v>1</v>
      </c>
      <c r="Z140" s="25">
        <v>1</v>
      </c>
      <c r="AA140" s="25">
        <v>1</v>
      </c>
      <c r="AB140" s="25">
        <v>1</v>
      </c>
      <c r="AC140" s="25">
        <v>1</v>
      </c>
      <c r="AD140" s="25">
        <v>1</v>
      </c>
      <c r="AE140" s="25">
        <v>1</v>
      </c>
      <c r="AF140" s="25">
        <v>1</v>
      </c>
      <c r="AG140" s="25">
        <v>1</v>
      </c>
      <c r="AH140" s="25">
        <v>1</v>
      </c>
      <c r="AI140" s="25">
        <v>1</v>
      </c>
      <c r="AJ140" s="25">
        <v>1</v>
      </c>
      <c r="AK140" s="25">
        <v>1</v>
      </c>
      <c r="AL140" s="25">
        <v>1</v>
      </c>
      <c r="AM140" s="25">
        <v>1</v>
      </c>
      <c r="AN140" s="25">
        <v>1</v>
      </c>
      <c r="AO140" s="25">
        <v>1</v>
      </c>
      <c r="AP140" s="25">
        <v>1</v>
      </c>
      <c r="AQ140" s="25">
        <v>1</v>
      </c>
      <c r="AR140" s="25">
        <v>1</v>
      </c>
      <c r="AS140" s="25">
        <v>1</v>
      </c>
      <c r="AT140" s="25">
        <v>1</v>
      </c>
      <c r="AU140" s="25">
        <v>1</v>
      </c>
      <c r="AV140" s="25">
        <v>1</v>
      </c>
      <c r="AW140" s="25">
        <v>1</v>
      </c>
      <c r="AX140" s="25">
        <v>1</v>
      </c>
      <c r="AY140" s="25">
        <v>1</v>
      </c>
      <c r="AZ140" s="25">
        <v>1</v>
      </c>
      <c r="BA140" s="25">
        <v>1</v>
      </c>
      <c r="BB140" s="70">
        <f t="shared" si="4"/>
        <v>48</v>
      </c>
      <c r="BC140" s="311" t="s">
        <v>32</v>
      </c>
      <c r="BD140" s="326" t="s">
        <v>57</v>
      </c>
      <c r="BG140" s="11"/>
      <c r="BH140" s="11"/>
      <c r="BI140" s="11"/>
    </row>
    <row r="141" spans="1:61" s="4" customFormat="1">
      <c r="A141" s="152"/>
      <c r="B141" s="289" t="s">
        <v>10</v>
      </c>
      <c r="C141" s="163" t="s">
        <v>102</v>
      </c>
      <c r="D141" s="25"/>
      <c r="E141" s="25">
        <v>1</v>
      </c>
      <c r="F141" s="25"/>
      <c r="G141" s="25">
        <v>1</v>
      </c>
      <c r="H141" s="25"/>
      <c r="I141" s="25">
        <v>1</v>
      </c>
      <c r="J141" s="25"/>
      <c r="K141" s="25">
        <v>1</v>
      </c>
      <c r="L141" s="25"/>
      <c r="M141" s="25">
        <v>1</v>
      </c>
      <c r="N141" s="25"/>
      <c r="O141" s="42">
        <v>0</v>
      </c>
      <c r="P141" s="42">
        <v>0</v>
      </c>
      <c r="Q141" s="25">
        <v>1</v>
      </c>
      <c r="R141" s="25"/>
      <c r="S141" s="25">
        <v>1</v>
      </c>
      <c r="T141" s="25"/>
      <c r="U141" s="25">
        <v>1</v>
      </c>
      <c r="V141" s="25"/>
      <c r="W141" s="25">
        <v>1</v>
      </c>
      <c r="X141" s="25"/>
      <c r="Y141" s="25">
        <v>1</v>
      </c>
      <c r="Z141" s="25"/>
      <c r="AA141" s="25">
        <v>1</v>
      </c>
      <c r="AB141" s="25"/>
      <c r="AC141" s="25">
        <v>1</v>
      </c>
      <c r="AD141" s="25"/>
      <c r="AE141" s="25">
        <v>1</v>
      </c>
      <c r="AF141" s="25"/>
      <c r="AG141" s="25">
        <v>1</v>
      </c>
      <c r="AH141" s="25"/>
      <c r="AI141" s="25">
        <v>1</v>
      </c>
      <c r="AJ141" s="25"/>
      <c r="AK141" s="25">
        <v>1</v>
      </c>
      <c r="AL141" s="25"/>
      <c r="AM141" s="25">
        <v>1</v>
      </c>
      <c r="AN141" s="25"/>
      <c r="AO141" s="25">
        <v>1</v>
      </c>
      <c r="AP141" s="25"/>
      <c r="AQ141" s="25">
        <v>1</v>
      </c>
      <c r="AR141" s="25"/>
      <c r="AS141" s="25">
        <v>1</v>
      </c>
      <c r="AT141" s="25"/>
      <c r="AU141" s="25">
        <v>1</v>
      </c>
      <c r="AV141" s="25"/>
      <c r="AW141" s="25">
        <v>1</v>
      </c>
      <c r="AX141" s="25"/>
      <c r="AY141" s="25">
        <v>1</v>
      </c>
      <c r="AZ141" s="25"/>
      <c r="BA141" s="25">
        <v>1</v>
      </c>
      <c r="BB141" s="70">
        <f t="shared" ref="BB141:BB150" si="13">SUM(D141:BA141)</f>
        <v>24</v>
      </c>
      <c r="BC141" s="311" t="s">
        <v>32</v>
      </c>
      <c r="BD141" s="326" t="s">
        <v>57</v>
      </c>
      <c r="BE141" s="54"/>
      <c r="BF141" s="54"/>
      <c r="BG141" s="11"/>
      <c r="BH141" s="11"/>
      <c r="BI141" s="11"/>
    </row>
    <row r="142" spans="1:61">
      <c r="A142" s="152"/>
      <c r="B142" s="289" t="s">
        <v>10</v>
      </c>
      <c r="C142" s="163" t="s">
        <v>102</v>
      </c>
      <c r="D142" s="25">
        <v>1</v>
      </c>
      <c r="E142" s="25">
        <v>1</v>
      </c>
      <c r="F142" s="25">
        <v>1</v>
      </c>
      <c r="G142" s="25">
        <v>1</v>
      </c>
      <c r="H142" s="25">
        <v>1</v>
      </c>
      <c r="I142" s="25">
        <v>1</v>
      </c>
      <c r="J142" s="25">
        <v>1</v>
      </c>
      <c r="K142" s="25">
        <v>1</v>
      </c>
      <c r="L142" s="25">
        <v>1</v>
      </c>
      <c r="M142" s="25">
        <v>1</v>
      </c>
      <c r="N142" s="25">
        <v>1</v>
      </c>
      <c r="O142" s="42">
        <v>0</v>
      </c>
      <c r="P142" s="42">
        <v>0</v>
      </c>
      <c r="Q142" s="25">
        <v>1</v>
      </c>
      <c r="R142" s="25">
        <v>1</v>
      </c>
      <c r="S142" s="25">
        <v>1</v>
      </c>
      <c r="T142" s="25">
        <v>1</v>
      </c>
      <c r="U142" s="25">
        <v>1</v>
      </c>
      <c r="V142" s="25">
        <v>1</v>
      </c>
      <c r="W142" s="25">
        <v>1</v>
      </c>
      <c r="X142" s="25">
        <v>1</v>
      </c>
      <c r="Y142" s="25">
        <v>1</v>
      </c>
      <c r="Z142" s="25">
        <v>1</v>
      </c>
      <c r="AA142" s="25">
        <v>1</v>
      </c>
      <c r="AB142" s="25">
        <v>1</v>
      </c>
      <c r="AC142" s="25">
        <v>1</v>
      </c>
      <c r="AD142" s="25">
        <v>1</v>
      </c>
      <c r="AE142" s="25">
        <v>1</v>
      </c>
      <c r="AF142" s="25">
        <v>1</v>
      </c>
      <c r="AG142" s="25">
        <v>1</v>
      </c>
      <c r="AH142" s="25">
        <v>1</v>
      </c>
      <c r="AI142" s="25">
        <v>1</v>
      </c>
      <c r="AJ142" s="25">
        <v>1</v>
      </c>
      <c r="AK142" s="25">
        <v>1</v>
      </c>
      <c r="AL142" s="25">
        <v>1</v>
      </c>
      <c r="AM142" s="25">
        <v>1</v>
      </c>
      <c r="AN142" s="25">
        <v>1</v>
      </c>
      <c r="AO142" s="25">
        <v>1</v>
      </c>
      <c r="AP142" s="25">
        <v>1</v>
      </c>
      <c r="AQ142" s="25">
        <v>1</v>
      </c>
      <c r="AR142" s="25">
        <v>1</v>
      </c>
      <c r="AS142" s="25">
        <v>1</v>
      </c>
      <c r="AT142" s="25">
        <v>1</v>
      </c>
      <c r="AU142" s="25">
        <v>1</v>
      </c>
      <c r="AV142" s="25">
        <v>1</v>
      </c>
      <c r="AW142" s="25">
        <v>1</v>
      </c>
      <c r="AX142" s="25">
        <v>1</v>
      </c>
      <c r="AY142" s="25">
        <v>1</v>
      </c>
      <c r="AZ142" s="25">
        <v>1</v>
      </c>
      <c r="BA142" s="25">
        <v>1</v>
      </c>
      <c r="BB142" s="70">
        <f t="shared" si="13"/>
        <v>48</v>
      </c>
      <c r="BC142" s="311" t="s">
        <v>32</v>
      </c>
      <c r="BD142" s="326" t="s">
        <v>57</v>
      </c>
      <c r="BG142" s="11"/>
      <c r="BH142" s="11"/>
      <c r="BI142" s="11"/>
    </row>
    <row r="143" spans="1:61">
      <c r="A143" s="152"/>
      <c r="B143" s="289" t="s">
        <v>10</v>
      </c>
      <c r="C143" s="163" t="s">
        <v>105</v>
      </c>
      <c r="D143" s="360">
        <v>1</v>
      </c>
      <c r="E143" s="360">
        <v>1</v>
      </c>
      <c r="F143" s="360">
        <v>1</v>
      </c>
      <c r="G143" s="360">
        <v>1</v>
      </c>
      <c r="H143" s="360">
        <v>1</v>
      </c>
      <c r="I143" s="360">
        <v>1</v>
      </c>
      <c r="J143" s="360">
        <v>1</v>
      </c>
      <c r="K143" s="360">
        <v>1</v>
      </c>
      <c r="L143" s="360">
        <v>1</v>
      </c>
      <c r="M143" s="360">
        <v>1</v>
      </c>
      <c r="N143" s="360">
        <v>1</v>
      </c>
      <c r="O143" s="361">
        <v>0</v>
      </c>
      <c r="P143" s="42">
        <v>0</v>
      </c>
      <c r="Q143" s="62">
        <v>1</v>
      </c>
      <c r="R143" s="62">
        <v>1</v>
      </c>
      <c r="S143" s="62">
        <v>1</v>
      </c>
      <c r="T143" s="62">
        <v>1</v>
      </c>
      <c r="U143" s="62">
        <v>1</v>
      </c>
      <c r="V143" s="62">
        <v>1</v>
      </c>
      <c r="W143" s="62">
        <v>1</v>
      </c>
      <c r="X143" s="62">
        <v>1</v>
      </c>
      <c r="Y143" s="62">
        <v>1</v>
      </c>
      <c r="Z143" s="62">
        <v>1</v>
      </c>
      <c r="AA143" s="62">
        <v>1</v>
      </c>
      <c r="AB143" s="62">
        <v>1</v>
      </c>
      <c r="AC143" s="62">
        <v>1</v>
      </c>
      <c r="AD143" s="62">
        <v>1</v>
      </c>
      <c r="AE143" s="62">
        <v>1</v>
      </c>
      <c r="AF143" s="62">
        <v>1</v>
      </c>
      <c r="AG143" s="62">
        <v>1</v>
      </c>
      <c r="AH143" s="62">
        <v>1</v>
      </c>
      <c r="AI143" s="62">
        <v>1</v>
      </c>
      <c r="AJ143" s="62">
        <v>1</v>
      </c>
      <c r="AK143" s="62">
        <v>1</v>
      </c>
      <c r="AL143" s="62">
        <v>1</v>
      </c>
      <c r="AM143" s="62">
        <v>1</v>
      </c>
      <c r="AN143" s="62">
        <v>1</v>
      </c>
      <c r="AO143" s="62">
        <v>1</v>
      </c>
      <c r="AP143" s="62">
        <v>1</v>
      </c>
      <c r="AQ143" s="62">
        <v>1</v>
      </c>
      <c r="AR143" s="62">
        <v>1</v>
      </c>
      <c r="AS143" s="62">
        <v>1</v>
      </c>
      <c r="AT143" s="62">
        <v>1</v>
      </c>
      <c r="AU143" s="62">
        <v>1</v>
      </c>
      <c r="AV143" s="62">
        <v>1</v>
      </c>
      <c r="AW143" s="62">
        <v>1</v>
      </c>
      <c r="AX143" s="62">
        <v>1</v>
      </c>
      <c r="AY143" s="62">
        <v>1</v>
      </c>
      <c r="AZ143" s="62">
        <v>1</v>
      </c>
      <c r="BA143" s="62">
        <v>1</v>
      </c>
      <c r="BB143" s="70">
        <f t="shared" si="13"/>
        <v>48</v>
      </c>
      <c r="BC143" s="358"/>
      <c r="BD143" s="326" t="s">
        <v>57</v>
      </c>
      <c r="BE143" s="339"/>
      <c r="BG143" s="11"/>
      <c r="BH143" s="11"/>
      <c r="BI143" s="11"/>
    </row>
    <row r="144" spans="1:61">
      <c r="A144" s="277"/>
      <c r="B144" s="289" t="s">
        <v>10</v>
      </c>
      <c r="C144" s="163" t="s">
        <v>103</v>
      </c>
      <c r="D144" s="25">
        <v>1</v>
      </c>
      <c r="E144" s="25">
        <v>1</v>
      </c>
      <c r="F144" s="25">
        <v>1</v>
      </c>
      <c r="G144" s="25">
        <v>1</v>
      </c>
      <c r="H144" s="25">
        <v>1</v>
      </c>
      <c r="I144" s="25">
        <v>1</v>
      </c>
      <c r="J144" s="25">
        <v>1</v>
      </c>
      <c r="K144" s="25">
        <v>1</v>
      </c>
      <c r="L144" s="25">
        <v>1</v>
      </c>
      <c r="M144" s="25">
        <v>1</v>
      </c>
      <c r="N144" s="25">
        <v>1</v>
      </c>
      <c r="O144" s="42">
        <v>0</v>
      </c>
      <c r="P144" s="42">
        <v>0</v>
      </c>
      <c r="Q144" s="25">
        <v>1</v>
      </c>
      <c r="R144" s="25">
        <v>1</v>
      </c>
      <c r="S144" s="25">
        <v>1</v>
      </c>
      <c r="T144" s="25">
        <v>1</v>
      </c>
      <c r="U144" s="25">
        <v>1</v>
      </c>
      <c r="V144" s="25">
        <v>1</v>
      </c>
      <c r="W144" s="25">
        <v>1</v>
      </c>
      <c r="X144" s="25">
        <v>1</v>
      </c>
      <c r="Y144" s="25">
        <v>1</v>
      </c>
      <c r="Z144" s="25">
        <v>1</v>
      </c>
      <c r="AA144" s="25">
        <v>1</v>
      </c>
      <c r="AB144" s="25">
        <v>1</v>
      </c>
      <c r="AC144" s="25">
        <v>1</v>
      </c>
      <c r="AD144" s="25">
        <v>1</v>
      </c>
      <c r="AE144" s="25">
        <v>1</v>
      </c>
      <c r="AF144" s="25">
        <v>1</v>
      </c>
      <c r="AG144" s="25">
        <v>1</v>
      </c>
      <c r="AH144" s="25">
        <v>1</v>
      </c>
      <c r="AI144" s="25">
        <v>1</v>
      </c>
      <c r="AJ144" s="25">
        <v>1</v>
      </c>
      <c r="AK144" s="25">
        <v>1</v>
      </c>
      <c r="AL144" s="25">
        <v>1</v>
      </c>
      <c r="AM144" s="25">
        <v>1</v>
      </c>
      <c r="AN144" s="25">
        <v>1</v>
      </c>
      <c r="AO144" s="25">
        <v>1</v>
      </c>
      <c r="AP144" s="25">
        <v>1</v>
      </c>
      <c r="AQ144" s="25">
        <v>1</v>
      </c>
      <c r="AR144" s="25">
        <v>1</v>
      </c>
      <c r="AS144" s="25">
        <v>1</v>
      </c>
      <c r="AT144" s="25">
        <v>1</v>
      </c>
      <c r="AU144" s="25">
        <v>1</v>
      </c>
      <c r="AV144" s="25">
        <v>1</v>
      </c>
      <c r="AW144" s="25">
        <v>1</v>
      </c>
      <c r="AX144" s="25">
        <v>1</v>
      </c>
      <c r="AY144" s="25">
        <v>1</v>
      </c>
      <c r="AZ144" s="25">
        <v>1</v>
      </c>
      <c r="BA144" s="25">
        <v>1</v>
      </c>
      <c r="BB144" s="70">
        <f t="shared" si="13"/>
        <v>48</v>
      </c>
      <c r="BC144" s="313" t="s">
        <v>58</v>
      </c>
      <c r="BD144" s="326" t="s">
        <v>57</v>
      </c>
      <c r="BG144" s="11"/>
      <c r="BH144" s="11"/>
      <c r="BI144" s="11"/>
    </row>
    <row r="145" spans="1:61" s="4" customFormat="1">
      <c r="A145" s="152"/>
      <c r="B145" s="289" t="s">
        <v>10</v>
      </c>
      <c r="C145" s="163" t="s">
        <v>106</v>
      </c>
      <c r="D145" s="25">
        <v>1</v>
      </c>
      <c r="E145" s="25">
        <v>1</v>
      </c>
      <c r="F145" s="25">
        <v>1</v>
      </c>
      <c r="G145" s="25">
        <v>1</v>
      </c>
      <c r="H145" s="25">
        <v>1</v>
      </c>
      <c r="I145" s="25">
        <v>1</v>
      </c>
      <c r="J145" s="25">
        <v>1</v>
      </c>
      <c r="K145" s="25">
        <v>1</v>
      </c>
      <c r="L145" s="25">
        <v>1</v>
      </c>
      <c r="M145" s="25">
        <v>1</v>
      </c>
      <c r="N145" s="25">
        <v>1</v>
      </c>
      <c r="O145" s="42">
        <v>0</v>
      </c>
      <c r="P145" s="42">
        <v>0</v>
      </c>
      <c r="Q145" s="25">
        <v>1</v>
      </c>
      <c r="R145" s="25">
        <v>1</v>
      </c>
      <c r="S145" s="25">
        <v>1</v>
      </c>
      <c r="T145" s="25">
        <v>1</v>
      </c>
      <c r="U145" s="25">
        <v>1</v>
      </c>
      <c r="V145" s="25">
        <v>1</v>
      </c>
      <c r="W145" s="25">
        <v>1</v>
      </c>
      <c r="X145" s="25">
        <v>1</v>
      </c>
      <c r="Y145" s="25">
        <v>1</v>
      </c>
      <c r="Z145" s="25">
        <v>1</v>
      </c>
      <c r="AA145" s="25">
        <v>1</v>
      </c>
      <c r="AB145" s="25">
        <v>1</v>
      </c>
      <c r="AC145" s="25">
        <v>1</v>
      </c>
      <c r="AD145" s="25">
        <v>1</v>
      </c>
      <c r="AE145" s="25">
        <v>1</v>
      </c>
      <c r="AF145" s="25">
        <v>1</v>
      </c>
      <c r="AG145" s="25">
        <v>1</v>
      </c>
      <c r="AH145" s="25">
        <v>1</v>
      </c>
      <c r="AI145" s="25">
        <v>1</v>
      </c>
      <c r="AJ145" s="25">
        <v>1</v>
      </c>
      <c r="AK145" s="25">
        <v>1</v>
      </c>
      <c r="AL145" s="25">
        <v>1</v>
      </c>
      <c r="AM145" s="25">
        <v>1</v>
      </c>
      <c r="AN145" s="25">
        <v>1</v>
      </c>
      <c r="AO145" s="25">
        <v>1</v>
      </c>
      <c r="AP145" s="25">
        <v>1</v>
      </c>
      <c r="AQ145" s="25">
        <v>1</v>
      </c>
      <c r="AR145" s="25">
        <v>1</v>
      </c>
      <c r="AS145" s="25">
        <v>1</v>
      </c>
      <c r="AT145" s="25">
        <v>1</v>
      </c>
      <c r="AU145" s="25">
        <v>1</v>
      </c>
      <c r="AV145" s="25">
        <v>1</v>
      </c>
      <c r="AW145" s="25">
        <v>1</v>
      </c>
      <c r="AX145" s="25">
        <v>1</v>
      </c>
      <c r="AY145" s="25">
        <v>1</v>
      </c>
      <c r="AZ145" s="25">
        <v>1</v>
      </c>
      <c r="BA145" s="25">
        <v>1</v>
      </c>
      <c r="BB145" s="70">
        <f t="shared" si="13"/>
        <v>48</v>
      </c>
      <c r="BC145" s="311" t="s">
        <v>32</v>
      </c>
      <c r="BD145" s="139" t="s">
        <v>84</v>
      </c>
      <c r="BE145" s="54"/>
      <c r="BF145" s="54"/>
      <c r="BG145" s="12"/>
      <c r="BH145" s="12"/>
      <c r="BI145" s="12"/>
    </row>
    <row r="146" spans="1:61" s="4" customFormat="1">
      <c r="A146" s="291"/>
      <c r="B146" s="289" t="s">
        <v>10</v>
      </c>
      <c r="C146" s="165" t="s">
        <v>103</v>
      </c>
      <c r="D146" s="25">
        <v>1</v>
      </c>
      <c r="E146" s="25">
        <v>1</v>
      </c>
      <c r="F146" s="25">
        <v>1</v>
      </c>
      <c r="G146" s="25">
        <v>1</v>
      </c>
      <c r="H146" s="25">
        <v>1</v>
      </c>
      <c r="I146" s="25">
        <v>1</v>
      </c>
      <c r="J146" s="25">
        <v>1</v>
      </c>
      <c r="K146" s="25">
        <v>1</v>
      </c>
      <c r="L146" s="25">
        <v>1</v>
      </c>
      <c r="M146" s="25">
        <v>1</v>
      </c>
      <c r="N146" s="25">
        <v>1</v>
      </c>
      <c r="O146" s="42">
        <v>0</v>
      </c>
      <c r="P146" s="42">
        <v>0</v>
      </c>
      <c r="Q146" s="25">
        <v>1</v>
      </c>
      <c r="R146" s="25">
        <v>1</v>
      </c>
      <c r="S146" s="25">
        <v>1</v>
      </c>
      <c r="T146" s="25">
        <v>1</v>
      </c>
      <c r="U146" s="25">
        <v>1</v>
      </c>
      <c r="V146" s="25">
        <v>1</v>
      </c>
      <c r="W146" s="25">
        <v>1</v>
      </c>
      <c r="X146" s="25">
        <v>1</v>
      </c>
      <c r="Y146" s="25">
        <v>1</v>
      </c>
      <c r="Z146" s="25">
        <v>1</v>
      </c>
      <c r="AA146" s="25">
        <v>1</v>
      </c>
      <c r="AB146" s="25">
        <v>1</v>
      </c>
      <c r="AC146" s="25">
        <v>1</v>
      </c>
      <c r="AD146" s="25">
        <v>1</v>
      </c>
      <c r="AE146" s="25">
        <v>1</v>
      </c>
      <c r="AF146" s="25">
        <v>1</v>
      </c>
      <c r="AG146" s="25">
        <v>1</v>
      </c>
      <c r="AH146" s="25">
        <v>1</v>
      </c>
      <c r="AI146" s="25">
        <v>1</v>
      </c>
      <c r="AJ146" s="25">
        <v>1</v>
      </c>
      <c r="AK146" s="25">
        <v>1</v>
      </c>
      <c r="AL146" s="25">
        <v>1</v>
      </c>
      <c r="AM146" s="25">
        <v>1</v>
      </c>
      <c r="AN146" s="25">
        <v>1</v>
      </c>
      <c r="AO146" s="25">
        <v>1</v>
      </c>
      <c r="AP146" s="25">
        <v>1</v>
      </c>
      <c r="AQ146" s="25">
        <v>1</v>
      </c>
      <c r="AR146" s="25">
        <v>1</v>
      </c>
      <c r="AS146" s="25">
        <v>1</v>
      </c>
      <c r="AT146" s="25">
        <v>1</v>
      </c>
      <c r="AU146" s="25">
        <v>1</v>
      </c>
      <c r="AV146" s="25">
        <v>1</v>
      </c>
      <c r="AW146" s="25">
        <v>1</v>
      </c>
      <c r="AX146" s="25">
        <v>1</v>
      </c>
      <c r="AY146" s="25">
        <v>1</v>
      </c>
      <c r="AZ146" s="25">
        <v>1</v>
      </c>
      <c r="BA146" s="25">
        <v>1</v>
      </c>
      <c r="BB146" s="70">
        <f>SUM(D146:BA146)</f>
        <v>48</v>
      </c>
      <c r="BC146" s="313" t="s">
        <v>58</v>
      </c>
      <c r="BD146" s="326" t="s">
        <v>57</v>
      </c>
      <c r="BE146" s="54"/>
      <c r="BF146" s="54"/>
      <c r="BG146" s="12"/>
      <c r="BH146" s="12"/>
      <c r="BI146" s="12"/>
    </row>
    <row r="147" spans="1:61">
      <c r="A147" s="152"/>
      <c r="B147" s="289" t="s">
        <v>10</v>
      </c>
      <c r="C147" s="165" t="s">
        <v>107</v>
      </c>
      <c r="D147" s="25">
        <v>1</v>
      </c>
      <c r="E147" s="25">
        <v>1</v>
      </c>
      <c r="F147" s="25">
        <v>1</v>
      </c>
      <c r="G147" s="25">
        <v>1</v>
      </c>
      <c r="H147" s="25">
        <v>1</v>
      </c>
      <c r="I147" s="25">
        <v>1</v>
      </c>
      <c r="J147" s="25">
        <v>1</v>
      </c>
      <c r="K147" s="25">
        <v>1</v>
      </c>
      <c r="L147" s="25">
        <v>1</v>
      </c>
      <c r="M147" s="25">
        <v>1</v>
      </c>
      <c r="N147" s="25">
        <v>1</v>
      </c>
      <c r="O147" s="42">
        <v>0</v>
      </c>
      <c r="P147" s="42">
        <v>0</v>
      </c>
      <c r="Q147" s="25">
        <v>1</v>
      </c>
      <c r="R147" s="25">
        <v>1</v>
      </c>
      <c r="S147" s="25">
        <v>1</v>
      </c>
      <c r="T147" s="25">
        <v>1</v>
      </c>
      <c r="U147" s="25">
        <v>1</v>
      </c>
      <c r="V147" s="25">
        <v>1</v>
      </c>
      <c r="W147" s="25">
        <v>1</v>
      </c>
      <c r="X147" s="25">
        <v>1</v>
      </c>
      <c r="Y147" s="25">
        <v>1</v>
      </c>
      <c r="Z147" s="25">
        <v>1</v>
      </c>
      <c r="AA147" s="25">
        <v>1</v>
      </c>
      <c r="AB147" s="25">
        <v>1</v>
      </c>
      <c r="AC147" s="25">
        <v>1</v>
      </c>
      <c r="AD147" s="25">
        <v>1</v>
      </c>
      <c r="AE147" s="25">
        <v>1</v>
      </c>
      <c r="AF147" s="25">
        <v>1</v>
      </c>
      <c r="AG147" s="25">
        <v>1</v>
      </c>
      <c r="AH147" s="25">
        <v>1</v>
      </c>
      <c r="AI147" s="25">
        <v>1</v>
      </c>
      <c r="AJ147" s="25">
        <v>1</v>
      </c>
      <c r="AK147" s="25">
        <v>1</v>
      </c>
      <c r="AL147" s="25">
        <v>1</v>
      </c>
      <c r="AM147" s="25">
        <v>1</v>
      </c>
      <c r="AN147" s="25">
        <v>1</v>
      </c>
      <c r="AO147" s="25">
        <v>1</v>
      </c>
      <c r="AP147" s="25">
        <v>1</v>
      </c>
      <c r="AQ147" s="25">
        <v>1</v>
      </c>
      <c r="AR147" s="25">
        <v>1</v>
      </c>
      <c r="AS147" s="25">
        <v>1</v>
      </c>
      <c r="AT147" s="25">
        <v>1</v>
      </c>
      <c r="AU147" s="25">
        <v>1</v>
      </c>
      <c r="AV147" s="25">
        <v>1</v>
      </c>
      <c r="AW147" s="25">
        <v>1</v>
      </c>
      <c r="AX147" s="25">
        <v>1</v>
      </c>
      <c r="AY147" s="25">
        <v>1</v>
      </c>
      <c r="AZ147" s="25">
        <v>1</v>
      </c>
      <c r="BA147" s="25">
        <v>1</v>
      </c>
      <c r="BB147" s="70">
        <f>SUM(D147:BA147)</f>
        <v>48</v>
      </c>
      <c r="BC147" s="311" t="s">
        <v>32</v>
      </c>
      <c r="BD147" s="326" t="s">
        <v>57</v>
      </c>
      <c r="BG147" s="11"/>
      <c r="BH147" s="11"/>
      <c r="BI147" s="11"/>
    </row>
    <row r="148" spans="1:61">
      <c r="A148" s="152"/>
      <c r="B148" s="289" t="s">
        <v>10</v>
      </c>
      <c r="C148" s="163" t="s">
        <v>102</v>
      </c>
      <c r="D148" s="25">
        <v>1</v>
      </c>
      <c r="E148" s="25">
        <v>1</v>
      </c>
      <c r="F148" s="25">
        <v>1</v>
      </c>
      <c r="G148" s="25">
        <v>1</v>
      </c>
      <c r="H148" s="25">
        <v>1</v>
      </c>
      <c r="I148" s="25">
        <v>1</v>
      </c>
      <c r="J148" s="25">
        <v>1</v>
      </c>
      <c r="K148" s="25">
        <v>1</v>
      </c>
      <c r="L148" s="25">
        <v>1</v>
      </c>
      <c r="M148" s="25">
        <v>1</v>
      </c>
      <c r="N148" s="25">
        <v>1</v>
      </c>
      <c r="O148" s="42">
        <v>0</v>
      </c>
      <c r="P148" s="42">
        <v>0</v>
      </c>
      <c r="Q148" s="25">
        <v>1</v>
      </c>
      <c r="R148" s="25">
        <v>1</v>
      </c>
      <c r="S148" s="25">
        <v>1</v>
      </c>
      <c r="T148" s="25">
        <v>1</v>
      </c>
      <c r="U148" s="25">
        <v>1</v>
      </c>
      <c r="V148" s="25">
        <v>1</v>
      </c>
      <c r="W148" s="25">
        <v>1</v>
      </c>
      <c r="X148" s="25">
        <v>1</v>
      </c>
      <c r="Y148" s="25">
        <v>1</v>
      </c>
      <c r="Z148" s="25">
        <v>1</v>
      </c>
      <c r="AA148" s="25">
        <v>1</v>
      </c>
      <c r="AB148" s="25">
        <v>1</v>
      </c>
      <c r="AC148" s="25">
        <v>1</v>
      </c>
      <c r="AD148" s="25">
        <v>1</v>
      </c>
      <c r="AE148" s="25">
        <v>1</v>
      </c>
      <c r="AF148" s="25">
        <v>1</v>
      </c>
      <c r="AG148" s="25">
        <v>1</v>
      </c>
      <c r="AH148" s="25">
        <v>1</v>
      </c>
      <c r="AI148" s="25">
        <v>1</v>
      </c>
      <c r="AJ148" s="25">
        <v>1</v>
      </c>
      <c r="AK148" s="25">
        <v>1</v>
      </c>
      <c r="AL148" s="25">
        <v>1</v>
      </c>
      <c r="AM148" s="25">
        <v>1</v>
      </c>
      <c r="AN148" s="25">
        <v>1</v>
      </c>
      <c r="AO148" s="25">
        <v>1</v>
      </c>
      <c r="AP148" s="25">
        <v>1</v>
      </c>
      <c r="AQ148" s="25">
        <v>1</v>
      </c>
      <c r="AR148" s="25">
        <v>1</v>
      </c>
      <c r="AS148" s="25">
        <v>1</v>
      </c>
      <c r="AT148" s="25">
        <v>1</v>
      </c>
      <c r="AU148" s="25">
        <v>1</v>
      </c>
      <c r="AV148" s="25">
        <v>1</v>
      </c>
      <c r="AW148" s="25">
        <v>1</v>
      </c>
      <c r="AX148" s="25">
        <v>1</v>
      </c>
      <c r="AY148" s="25">
        <v>1</v>
      </c>
      <c r="AZ148" s="25">
        <v>1</v>
      </c>
      <c r="BA148" s="25">
        <v>1</v>
      </c>
      <c r="BB148" s="70">
        <f t="shared" si="13"/>
        <v>48</v>
      </c>
      <c r="BC148" s="311" t="s">
        <v>169</v>
      </c>
      <c r="BD148" s="326" t="s">
        <v>57</v>
      </c>
      <c r="BG148" s="11"/>
      <c r="BH148" s="11"/>
      <c r="BI148" s="11"/>
    </row>
    <row r="149" spans="1:61">
      <c r="A149" s="152"/>
      <c r="B149" s="289" t="s">
        <v>10</v>
      </c>
      <c r="C149" s="163" t="s">
        <v>102</v>
      </c>
      <c r="D149" s="62">
        <v>1</v>
      </c>
      <c r="E149" s="62">
        <v>1</v>
      </c>
      <c r="F149" s="62">
        <v>1</v>
      </c>
      <c r="G149" s="62">
        <v>1</v>
      </c>
      <c r="H149" s="62">
        <v>1</v>
      </c>
      <c r="I149" s="62">
        <v>1</v>
      </c>
      <c r="J149" s="62">
        <v>1</v>
      </c>
      <c r="K149" s="62">
        <v>1</v>
      </c>
      <c r="L149" s="62">
        <v>1</v>
      </c>
      <c r="M149" s="62">
        <v>1</v>
      </c>
      <c r="N149" s="62">
        <v>1</v>
      </c>
      <c r="O149" s="42">
        <v>0</v>
      </c>
      <c r="P149" s="42">
        <v>0</v>
      </c>
      <c r="Q149" s="62">
        <v>1</v>
      </c>
      <c r="R149" s="62">
        <v>1</v>
      </c>
      <c r="S149" s="62">
        <v>1</v>
      </c>
      <c r="T149" s="62">
        <v>1</v>
      </c>
      <c r="U149" s="62">
        <v>1</v>
      </c>
      <c r="V149" s="62">
        <v>1</v>
      </c>
      <c r="W149" s="62">
        <v>1</v>
      </c>
      <c r="X149" s="62">
        <v>1</v>
      </c>
      <c r="Y149" s="62">
        <v>1</v>
      </c>
      <c r="Z149" s="62">
        <v>1</v>
      </c>
      <c r="AA149" s="62">
        <v>1</v>
      </c>
      <c r="AB149" s="62">
        <v>1</v>
      </c>
      <c r="AC149" s="62">
        <v>1</v>
      </c>
      <c r="AD149" s="62">
        <v>1</v>
      </c>
      <c r="AE149" s="62">
        <v>1</v>
      </c>
      <c r="AF149" s="62">
        <v>1</v>
      </c>
      <c r="AG149" s="62">
        <v>1</v>
      </c>
      <c r="AH149" s="62">
        <v>1</v>
      </c>
      <c r="AI149" s="62">
        <v>1</v>
      </c>
      <c r="AJ149" s="62">
        <v>1</v>
      </c>
      <c r="AK149" s="62">
        <v>1</v>
      </c>
      <c r="AL149" s="62">
        <v>1</v>
      </c>
      <c r="AM149" s="62">
        <v>1</v>
      </c>
      <c r="AN149" s="62">
        <v>1</v>
      </c>
      <c r="AO149" s="62">
        <v>1</v>
      </c>
      <c r="AP149" s="62">
        <v>1</v>
      </c>
      <c r="AQ149" s="62">
        <v>1</v>
      </c>
      <c r="AR149" s="62">
        <v>1</v>
      </c>
      <c r="AS149" s="62">
        <v>1</v>
      </c>
      <c r="AT149" s="62">
        <v>1</v>
      </c>
      <c r="AU149" s="62">
        <v>1</v>
      </c>
      <c r="AV149" s="62">
        <v>1</v>
      </c>
      <c r="AW149" s="62">
        <v>1</v>
      </c>
      <c r="AX149" s="62">
        <v>1</v>
      </c>
      <c r="AY149" s="62">
        <v>1</v>
      </c>
      <c r="AZ149" s="62">
        <v>1</v>
      </c>
      <c r="BA149" s="62">
        <v>1</v>
      </c>
      <c r="BB149" s="70">
        <f t="shared" si="13"/>
        <v>48</v>
      </c>
      <c r="BC149" s="314"/>
      <c r="BD149" s="326" t="s">
        <v>57</v>
      </c>
      <c r="BG149" s="11"/>
      <c r="BH149" s="11"/>
      <c r="BI149" s="11"/>
    </row>
    <row r="150" spans="1:61" s="4" customFormat="1">
      <c r="A150" s="291"/>
      <c r="B150" s="289" t="s">
        <v>10</v>
      </c>
      <c r="C150" s="163" t="s">
        <v>103</v>
      </c>
      <c r="D150" s="62">
        <v>1</v>
      </c>
      <c r="E150" s="62">
        <v>1</v>
      </c>
      <c r="F150" s="62">
        <v>1</v>
      </c>
      <c r="G150" s="62">
        <v>1</v>
      </c>
      <c r="H150" s="62">
        <v>1</v>
      </c>
      <c r="I150" s="62">
        <v>1</v>
      </c>
      <c r="J150" s="62">
        <v>1</v>
      </c>
      <c r="K150" s="62">
        <v>1</v>
      </c>
      <c r="L150" s="62">
        <v>1</v>
      </c>
      <c r="M150" s="62">
        <v>1</v>
      </c>
      <c r="N150" s="62">
        <v>1</v>
      </c>
      <c r="O150" s="42">
        <v>0</v>
      </c>
      <c r="P150" s="42">
        <v>0</v>
      </c>
      <c r="Q150" s="62">
        <v>1</v>
      </c>
      <c r="R150" s="62">
        <v>1</v>
      </c>
      <c r="S150" s="62">
        <v>1</v>
      </c>
      <c r="T150" s="62">
        <v>1</v>
      </c>
      <c r="U150" s="62">
        <v>1</v>
      </c>
      <c r="V150" s="62">
        <v>1</v>
      </c>
      <c r="W150" s="62">
        <v>1</v>
      </c>
      <c r="X150" s="62">
        <v>1</v>
      </c>
      <c r="Y150" s="62">
        <v>1</v>
      </c>
      <c r="Z150" s="62">
        <v>1</v>
      </c>
      <c r="AA150" s="62">
        <v>1</v>
      </c>
      <c r="AB150" s="62">
        <v>1</v>
      </c>
      <c r="AC150" s="62">
        <v>1</v>
      </c>
      <c r="AD150" s="62">
        <v>1</v>
      </c>
      <c r="AE150" s="62">
        <v>1</v>
      </c>
      <c r="AF150" s="62">
        <v>1</v>
      </c>
      <c r="AG150" s="62">
        <v>1</v>
      </c>
      <c r="AH150" s="62">
        <v>1</v>
      </c>
      <c r="AI150" s="62">
        <v>1</v>
      </c>
      <c r="AJ150" s="62">
        <v>1</v>
      </c>
      <c r="AK150" s="62">
        <v>1</v>
      </c>
      <c r="AL150" s="62">
        <v>1</v>
      </c>
      <c r="AM150" s="62">
        <v>1</v>
      </c>
      <c r="AN150" s="62">
        <v>1</v>
      </c>
      <c r="AO150" s="62">
        <v>1</v>
      </c>
      <c r="AP150" s="62">
        <v>1</v>
      </c>
      <c r="AQ150" s="62">
        <v>1</v>
      </c>
      <c r="AR150" s="62">
        <v>1</v>
      </c>
      <c r="AS150" s="62">
        <v>1</v>
      </c>
      <c r="AT150" s="62">
        <v>1</v>
      </c>
      <c r="AU150" s="62">
        <v>1</v>
      </c>
      <c r="AV150" s="62">
        <v>1</v>
      </c>
      <c r="AW150" s="62">
        <v>1</v>
      </c>
      <c r="AX150" s="62">
        <v>1</v>
      </c>
      <c r="AY150" s="62">
        <v>1</v>
      </c>
      <c r="AZ150" s="62">
        <v>1</v>
      </c>
      <c r="BA150" s="62">
        <v>1</v>
      </c>
      <c r="BB150" s="70">
        <f t="shared" si="13"/>
        <v>48</v>
      </c>
      <c r="BC150" s="314"/>
      <c r="BD150" s="326" t="s">
        <v>57</v>
      </c>
      <c r="BE150" s="54"/>
      <c r="BF150" s="54"/>
      <c r="BG150" s="12"/>
      <c r="BH150" s="12"/>
      <c r="BI150" s="12"/>
    </row>
    <row r="151" spans="1:61" ht="15.75" thickBot="1">
      <c r="A151" s="118"/>
      <c r="B151" s="181" t="s">
        <v>10</v>
      </c>
      <c r="C151" s="223"/>
      <c r="D151" s="119">
        <f>SUM(D118:D150)</f>
        <v>31</v>
      </c>
      <c r="E151" s="119">
        <f t="shared" ref="E151:BA151" si="14">SUM(E118:E150)</f>
        <v>33</v>
      </c>
      <c r="F151" s="119">
        <f t="shared" si="14"/>
        <v>32</v>
      </c>
      <c r="G151" s="119">
        <f t="shared" si="14"/>
        <v>33</v>
      </c>
      <c r="H151" s="119">
        <f t="shared" si="14"/>
        <v>32</v>
      </c>
      <c r="I151" s="119">
        <f t="shared" si="14"/>
        <v>33</v>
      </c>
      <c r="J151" s="119">
        <f t="shared" si="14"/>
        <v>32</v>
      </c>
      <c r="K151" s="119">
        <f t="shared" si="14"/>
        <v>33</v>
      </c>
      <c r="L151" s="119">
        <f t="shared" si="14"/>
        <v>32</v>
      </c>
      <c r="M151" s="119">
        <f t="shared" si="14"/>
        <v>33</v>
      </c>
      <c r="N151" s="119">
        <f t="shared" si="14"/>
        <v>32</v>
      </c>
      <c r="O151" s="119">
        <f t="shared" si="14"/>
        <v>0</v>
      </c>
      <c r="P151" s="119">
        <f t="shared" si="14"/>
        <v>0</v>
      </c>
      <c r="Q151" s="119">
        <f t="shared" si="14"/>
        <v>33</v>
      </c>
      <c r="R151" s="119">
        <f t="shared" si="14"/>
        <v>32</v>
      </c>
      <c r="S151" s="119">
        <f t="shared" si="14"/>
        <v>33</v>
      </c>
      <c r="T151" s="119">
        <f t="shared" si="14"/>
        <v>32</v>
      </c>
      <c r="U151" s="119">
        <f t="shared" si="14"/>
        <v>33</v>
      </c>
      <c r="V151" s="119">
        <f t="shared" si="14"/>
        <v>32</v>
      </c>
      <c r="W151" s="119">
        <f t="shared" si="14"/>
        <v>33</v>
      </c>
      <c r="X151" s="119">
        <f t="shared" si="14"/>
        <v>32</v>
      </c>
      <c r="Y151" s="119">
        <f t="shared" si="14"/>
        <v>33</v>
      </c>
      <c r="Z151" s="119">
        <f t="shared" si="14"/>
        <v>32</v>
      </c>
      <c r="AA151" s="119">
        <f t="shared" si="14"/>
        <v>33</v>
      </c>
      <c r="AB151" s="119">
        <f t="shared" si="14"/>
        <v>32</v>
      </c>
      <c r="AC151" s="119">
        <f t="shared" si="14"/>
        <v>33</v>
      </c>
      <c r="AD151" s="119">
        <f t="shared" si="14"/>
        <v>32</v>
      </c>
      <c r="AE151" s="119">
        <f t="shared" si="14"/>
        <v>33</v>
      </c>
      <c r="AF151" s="119">
        <f t="shared" si="14"/>
        <v>32</v>
      </c>
      <c r="AG151" s="119">
        <f t="shared" si="14"/>
        <v>33</v>
      </c>
      <c r="AH151" s="119">
        <f t="shared" si="14"/>
        <v>32</v>
      </c>
      <c r="AI151" s="119">
        <f t="shared" si="14"/>
        <v>33</v>
      </c>
      <c r="AJ151" s="119">
        <f t="shared" si="14"/>
        <v>32</v>
      </c>
      <c r="AK151" s="119">
        <f t="shared" si="14"/>
        <v>33</v>
      </c>
      <c r="AL151" s="119">
        <f t="shared" si="14"/>
        <v>32</v>
      </c>
      <c r="AM151" s="119">
        <f t="shared" si="14"/>
        <v>33</v>
      </c>
      <c r="AN151" s="119">
        <f t="shared" si="14"/>
        <v>32</v>
      </c>
      <c r="AO151" s="119">
        <f t="shared" si="14"/>
        <v>33</v>
      </c>
      <c r="AP151" s="119">
        <f t="shared" si="14"/>
        <v>32</v>
      </c>
      <c r="AQ151" s="119">
        <f t="shared" si="14"/>
        <v>33</v>
      </c>
      <c r="AR151" s="119">
        <f t="shared" si="14"/>
        <v>32</v>
      </c>
      <c r="AS151" s="119">
        <f t="shared" si="14"/>
        <v>33</v>
      </c>
      <c r="AT151" s="119">
        <f t="shared" si="14"/>
        <v>32</v>
      </c>
      <c r="AU151" s="119">
        <f t="shared" si="14"/>
        <v>33</v>
      </c>
      <c r="AV151" s="119">
        <f t="shared" si="14"/>
        <v>32</v>
      </c>
      <c r="AW151" s="119">
        <f t="shared" si="14"/>
        <v>33</v>
      </c>
      <c r="AX151" s="119">
        <f t="shared" si="14"/>
        <v>32</v>
      </c>
      <c r="AY151" s="119">
        <f t="shared" si="14"/>
        <v>33</v>
      </c>
      <c r="AZ151" s="119">
        <f t="shared" si="14"/>
        <v>32</v>
      </c>
      <c r="BA151" s="119">
        <f t="shared" si="14"/>
        <v>33</v>
      </c>
      <c r="BB151" s="119">
        <f t="shared" ref="BB151:BB166" si="15">SUM(D151:BA151)</f>
        <v>1559</v>
      </c>
      <c r="BC151" s="318"/>
      <c r="BD151" s="11"/>
      <c r="BG151" s="11"/>
      <c r="BH151" s="11"/>
      <c r="BI151" s="11"/>
    </row>
    <row r="152" spans="1:61">
      <c r="A152" s="152"/>
      <c r="B152" s="180" t="s">
        <v>157</v>
      </c>
      <c r="C152" s="163" t="s">
        <v>102</v>
      </c>
      <c r="D152" s="25">
        <v>1</v>
      </c>
      <c r="E152" s="25">
        <v>1</v>
      </c>
      <c r="F152" s="25">
        <v>1</v>
      </c>
      <c r="G152" s="25">
        <v>1</v>
      </c>
      <c r="H152" s="25">
        <v>1</v>
      </c>
      <c r="I152" s="25">
        <v>1</v>
      </c>
      <c r="J152" s="25">
        <v>1</v>
      </c>
      <c r="K152" s="25">
        <v>1</v>
      </c>
      <c r="L152" s="25">
        <v>1</v>
      </c>
      <c r="M152" s="25">
        <v>1</v>
      </c>
      <c r="N152" s="25">
        <v>1</v>
      </c>
      <c r="O152" s="42">
        <v>0</v>
      </c>
      <c r="P152" s="42">
        <v>0</v>
      </c>
      <c r="Q152" s="25">
        <v>1</v>
      </c>
      <c r="R152" s="25">
        <v>1</v>
      </c>
      <c r="S152" s="25">
        <v>1</v>
      </c>
      <c r="T152" s="25">
        <v>1</v>
      </c>
      <c r="U152" s="25">
        <v>1</v>
      </c>
      <c r="V152" s="25">
        <v>1</v>
      </c>
      <c r="W152" s="25">
        <v>1</v>
      </c>
      <c r="X152" s="25">
        <v>1</v>
      </c>
      <c r="Y152" s="25">
        <v>1</v>
      </c>
      <c r="Z152" s="25">
        <v>1</v>
      </c>
      <c r="AA152" s="25">
        <v>1</v>
      </c>
      <c r="AB152" s="25">
        <v>1</v>
      </c>
      <c r="AC152" s="25">
        <v>1</v>
      </c>
      <c r="AD152" s="25">
        <v>1</v>
      </c>
      <c r="AE152" s="25">
        <v>1</v>
      </c>
      <c r="AF152" s="25">
        <v>1</v>
      </c>
      <c r="AG152" s="25">
        <v>1</v>
      </c>
      <c r="AH152" s="25">
        <v>1</v>
      </c>
      <c r="AI152" s="25">
        <v>1</v>
      </c>
      <c r="AJ152" s="25">
        <v>1</v>
      </c>
      <c r="AK152" s="25">
        <v>1</v>
      </c>
      <c r="AL152" s="25">
        <v>1</v>
      </c>
      <c r="AM152" s="25">
        <v>1</v>
      </c>
      <c r="AN152" s="25">
        <v>1</v>
      </c>
      <c r="AO152" s="25">
        <v>1</v>
      </c>
      <c r="AP152" s="25">
        <v>1</v>
      </c>
      <c r="AQ152" s="25">
        <v>1</v>
      </c>
      <c r="AR152" s="25">
        <v>1</v>
      </c>
      <c r="AS152" s="25">
        <v>1</v>
      </c>
      <c r="AT152" s="25">
        <v>1</v>
      </c>
      <c r="AU152" s="25">
        <v>1</v>
      </c>
      <c r="AV152" s="25">
        <v>1</v>
      </c>
      <c r="AW152" s="25">
        <v>1</v>
      </c>
      <c r="AX152" s="25">
        <v>1</v>
      </c>
      <c r="AY152" s="25">
        <v>1</v>
      </c>
      <c r="AZ152" s="25">
        <v>1</v>
      </c>
      <c r="BA152" s="25">
        <v>1</v>
      </c>
      <c r="BB152" s="70">
        <f t="shared" si="15"/>
        <v>48</v>
      </c>
      <c r="BC152" s="311" t="s">
        <v>170</v>
      </c>
      <c r="BD152" s="326" t="s">
        <v>57</v>
      </c>
      <c r="BG152" s="11"/>
      <c r="BH152" s="11"/>
      <c r="BI152" s="11"/>
    </row>
    <row r="153" spans="1:61">
      <c r="A153" s="152"/>
      <c r="B153" s="180" t="s">
        <v>157</v>
      </c>
      <c r="C153" s="163" t="s">
        <v>102</v>
      </c>
      <c r="D153" s="25">
        <v>1</v>
      </c>
      <c r="E153" s="25">
        <v>1</v>
      </c>
      <c r="F153" s="25">
        <v>1</v>
      </c>
      <c r="G153" s="25">
        <v>1</v>
      </c>
      <c r="H153" s="25">
        <v>1</v>
      </c>
      <c r="I153" s="25">
        <v>1</v>
      </c>
      <c r="J153" s="25">
        <v>1</v>
      </c>
      <c r="K153" s="25">
        <v>1</v>
      </c>
      <c r="L153" s="25">
        <v>1</v>
      </c>
      <c r="M153" s="25">
        <v>1</v>
      </c>
      <c r="N153" s="25">
        <v>1</v>
      </c>
      <c r="O153" s="42">
        <v>0</v>
      </c>
      <c r="P153" s="42">
        <v>0</v>
      </c>
      <c r="Q153" s="25">
        <v>1</v>
      </c>
      <c r="R153" s="25">
        <v>1</v>
      </c>
      <c r="S153" s="25">
        <v>1</v>
      </c>
      <c r="T153" s="25">
        <v>1</v>
      </c>
      <c r="U153" s="25">
        <v>1</v>
      </c>
      <c r="V153" s="25">
        <v>1</v>
      </c>
      <c r="W153" s="25">
        <v>1</v>
      </c>
      <c r="X153" s="25">
        <v>1</v>
      </c>
      <c r="Y153" s="25">
        <v>1</v>
      </c>
      <c r="Z153" s="25">
        <v>1</v>
      </c>
      <c r="AA153" s="25">
        <v>1</v>
      </c>
      <c r="AB153" s="25">
        <v>1</v>
      </c>
      <c r="AC153" s="25">
        <v>1</v>
      </c>
      <c r="AD153" s="25">
        <v>1</v>
      </c>
      <c r="AE153" s="25">
        <v>1</v>
      </c>
      <c r="AF153" s="25">
        <v>1</v>
      </c>
      <c r="AG153" s="25">
        <v>1</v>
      </c>
      <c r="AH153" s="25">
        <v>1</v>
      </c>
      <c r="AI153" s="25">
        <v>1</v>
      </c>
      <c r="AJ153" s="25">
        <v>1</v>
      </c>
      <c r="AK153" s="25">
        <v>1</v>
      </c>
      <c r="AL153" s="25">
        <v>1</v>
      </c>
      <c r="AM153" s="25">
        <v>1</v>
      </c>
      <c r="AN153" s="25">
        <v>1</v>
      </c>
      <c r="AO153" s="25">
        <v>1</v>
      </c>
      <c r="AP153" s="25">
        <v>1</v>
      </c>
      <c r="AQ153" s="25">
        <v>1</v>
      </c>
      <c r="AR153" s="25">
        <v>1</v>
      </c>
      <c r="AS153" s="25">
        <v>1</v>
      </c>
      <c r="AT153" s="25">
        <v>1</v>
      </c>
      <c r="AU153" s="25">
        <v>1</v>
      </c>
      <c r="AV153" s="25">
        <v>1</v>
      </c>
      <c r="AW153" s="25">
        <v>1</v>
      </c>
      <c r="AX153" s="25">
        <v>1</v>
      </c>
      <c r="AY153" s="25">
        <v>1</v>
      </c>
      <c r="AZ153" s="25">
        <v>1</v>
      </c>
      <c r="BA153" s="25">
        <v>1</v>
      </c>
      <c r="BB153" s="70">
        <f t="shared" si="15"/>
        <v>48</v>
      </c>
      <c r="BC153" s="311" t="s">
        <v>32</v>
      </c>
      <c r="BD153" s="326" t="s">
        <v>57</v>
      </c>
      <c r="BG153" s="11"/>
      <c r="BH153" s="11"/>
      <c r="BI153" s="11"/>
    </row>
    <row r="154" spans="1:61">
      <c r="A154" s="152"/>
      <c r="B154" s="180" t="s">
        <v>157</v>
      </c>
      <c r="C154" s="163" t="s">
        <v>102</v>
      </c>
      <c r="D154" s="360">
        <v>1</v>
      </c>
      <c r="E154" s="360"/>
      <c r="F154" s="360">
        <v>1</v>
      </c>
      <c r="G154" s="360"/>
      <c r="H154" s="360">
        <v>1</v>
      </c>
      <c r="I154" s="360"/>
      <c r="J154" s="360">
        <v>1</v>
      </c>
      <c r="K154" s="360"/>
      <c r="L154" s="360">
        <v>1</v>
      </c>
      <c r="M154" s="360"/>
      <c r="N154" s="360">
        <v>1</v>
      </c>
      <c r="O154" s="361">
        <v>0</v>
      </c>
      <c r="P154" s="361">
        <v>0</v>
      </c>
      <c r="Q154" s="360"/>
      <c r="R154" s="360">
        <v>1</v>
      </c>
      <c r="S154" s="360"/>
      <c r="T154" s="360">
        <v>1</v>
      </c>
      <c r="U154" s="360"/>
      <c r="V154" s="360">
        <v>1</v>
      </c>
      <c r="W154" s="360"/>
      <c r="X154" s="360">
        <v>1</v>
      </c>
      <c r="Y154" s="360"/>
      <c r="Z154" s="360">
        <v>1</v>
      </c>
      <c r="AA154" s="360"/>
      <c r="AB154" s="360">
        <v>1</v>
      </c>
      <c r="AC154" s="360"/>
      <c r="AD154" s="62">
        <v>1</v>
      </c>
      <c r="AE154" s="62"/>
      <c r="AF154" s="62">
        <v>1</v>
      </c>
      <c r="AG154" s="62"/>
      <c r="AH154" s="62">
        <v>1</v>
      </c>
      <c r="AI154" s="62"/>
      <c r="AJ154" s="62">
        <v>1</v>
      </c>
      <c r="AK154" s="62"/>
      <c r="AL154" s="62">
        <v>1</v>
      </c>
      <c r="AM154" s="62"/>
      <c r="AN154" s="62">
        <v>1</v>
      </c>
      <c r="AO154" s="62"/>
      <c r="AP154" s="62">
        <v>1</v>
      </c>
      <c r="AQ154" s="62"/>
      <c r="AR154" s="62">
        <v>1</v>
      </c>
      <c r="AS154" s="62"/>
      <c r="AT154" s="62">
        <v>1</v>
      </c>
      <c r="AU154" s="62"/>
      <c r="AV154" s="62">
        <v>1</v>
      </c>
      <c r="AW154" s="62"/>
      <c r="AX154" s="62">
        <v>1</v>
      </c>
      <c r="AY154" s="62"/>
      <c r="AZ154" s="62">
        <v>1</v>
      </c>
      <c r="BA154" s="62"/>
      <c r="BB154" s="70">
        <f t="shared" si="15"/>
        <v>24</v>
      </c>
      <c r="BC154" s="358"/>
      <c r="BD154" s="326" t="s">
        <v>57</v>
      </c>
      <c r="BG154" s="11"/>
      <c r="BH154" s="11"/>
      <c r="BI154" s="11"/>
    </row>
    <row r="155" spans="1:61">
      <c r="A155" s="152"/>
      <c r="B155" s="180" t="s">
        <v>157</v>
      </c>
      <c r="C155" s="163" t="s">
        <v>102</v>
      </c>
      <c r="D155" s="365">
        <v>2</v>
      </c>
      <c r="E155" s="360">
        <v>1</v>
      </c>
      <c r="F155" s="360">
        <v>1</v>
      </c>
      <c r="G155" s="360">
        <v>1</v>
      </c>
      <c r="H155" s="360">
        <v>1</v>
      </c>
      <c r="I155" s="360">
        <v>1</v>
      </c>
      <c r="J155" s="360">
        <v>1</v>
      </c>
      <c r="K155" s="360">
        <v>1</v>
      </c>
      <c r="L155" s="360">
        <v>1</v>
      </c>
      <c r="M155" s="360">
        <v>1</v>
      </c>
      <c r="N155" s="360">
        <v>1</v>
      </c>
      <c r="O155" s="361">
        <v>0</v>
      </c>
      <c r="P155" s="42">
        <v>0</v>
      </c>
      <c r="Q155" s="62">
        <v>1</v>
      </c>
      <c r="R155" s="62">
        <v>1</v>
      </c>
      <c r="S155" s="62">
        <v>1</v>
      </c>
      <c r="T155" s="62">
        <v>1</v>
      </c>
      <c r="U155" s="62">
        <v>1</v>
      </c>
      <c r="V155" s="62">
        <v>1</v>
      </c>
      <c r="W155" s="62">
        <v>1</v>
      </c>
      <c r="X155" s="62">
        <v>1</v>
      </c>
      <c r="Y155" s="62">
        <v>1</v>
      </c>
      <c r="Z155" s="62">
        <v>1</v>
      </c>
      <c r="AA155" s="62">
        <v>1</v>
      </c>
      <c r="AB155" s="62">
        <v>1</v>
      </c>
      <c r="AC155" s="62">
        <v>1</v>
      </c>
      <c r="AD155" s="62">
        <v>1</v>
      </c>
      <c r="AE155" s="62">
        <v>1</v>
      </c>
      <c r="AF155" s="62">
        <v>1</v>
      </c>
      <c r="AG155" s="62">
        <v>1</v>
      </c>
      <c r="AH155" s="62">
        <v>1</v>
      </c>
      <c r="AI155" s="62">
        <v>1</v>
      </c>
      <c r="AJ155" s="62">
        <v>1</v>
      </c>
      <c r="AK155" s="62">
        <v>1</v>
      </c>
      <c r="AL155" s="62">
        <v>1</v>
      </c>
      <c r="AM155" s="62">
        <v>1</v>
      </c>
      <c r="AN155" s="62">
        <v>1</v>
      </c>
      <c r="AO155" s="62">
        <v>1</v>
      </c>
      <c r="AP155" s="62">
        <v>1</v>
      </c>
      <c r="AQ155" s="62">
        <v>1</v>
      </c>
      <c r="AR155" s="62">
        <v>1</v>
      </c>
      <c r="AS155" s="62">
        <v>1</v>
      </c>
      <c r="AT155" s="62">
        <v>1</v>
      </c>
      <c r="AU155" s="62">
        <v>1</v>
      </c>
      <c r="AV155" s="62">
        <v>1</v>
      </c>
      <c r="AW155" s="62">
        <v>1</v>
      </c>
      <c r="AX155" s="62">
        <v>1</v>
      </c>
      <c r="AY155" s="62">
        <v>1</v>
      </c>
      <c r="AZ155" s="62">
        <v>1</v>
      </c>
      <c r="BA155" s="62">
        <v>1</v>
      </c>
      <c r="BB155" s="70">
        <f t="shared" si="15"/>
        <v>49</v>
      </c>
      <c r="BC155" s="358"/>
      <c r="BD155" s="139"/>
      <c r="BG155" s="11"/>
      <c r="BH155" s="11"/>
      <c r="BI155" s="11"/>
    </row>
    <row r="156" spans="1:61" s="4" customFormat="1">
      <c r="A156" s="152"/>
      <c r="B156" s="180" t="s">
        <v>157</v>
      </c>
      <c r="C156" s="163" t="s">
        <v>102</v>
      </c>
      <c r="D156" s="25">
        <v>1</v>
      </c>
      <c r="E156" s="25">
        <v>1</v>
      </c>
      <c r="F156" s="25">
        <v>1</v>
      </c>
      <c r="G156" s="25">
        <v>1</v>
      </c>
      <c r="H156" s="25">
        <v>1</v>
      </c>
      <c r="I156" s="25">
        <v>1</v>
      </c>
      <c r="J156" s="25">
        <v>1</v>
      </c>
      <c r="K156" s="25">
        <v>1</v>
      </c>
      <c r="L156" s="25">
        <v>1</v>
      </c>
      <c r="M156" s="25">
        <v>1</v>
      </c>
      <c r="N156" s="25">
        <v>1</v>
      </c>
      <c r="O156" s="42">
        <v>0</v>
      </c>
      <c r="P156" s="42">
        <v>0</v>
      </c>
      <c r="Q156" s="25">
        <v>1</v>
      </c>
      <c r="R156" s="25">
        <v>1</v>
      </c>
      <c r="S156" s="25">
        <v>1</v>
      </c>
      <c r="T156" s="25">
        <v>1</v>
      </c>
      <c r="U156" s="25">
        <v>1</v>
      </c>
      <c r="V156" s="25">
        <v>1</v>
      </c>
      <c r="W156" s="25">
        <v>1</v>
      </c>
      <c r="X156" s="25">
        <v>1</v>
      </c>
      <c r="Y156" s="25">
        <v>1</v>
      </c>
      <c r="Z156" s="25">
        <v>1</v>
      </c>
      <c r="AA156" s="25">
        <v>1</v>
      </c>
      <c r="AB156" s="25">
        <v>1</v>
      </c>
      <c r="AC156" s="25">
        <v>1</v>
      </c>
      <c r="AD156" s="25">
        <v>1</v>
      </c>
      <c r="AE156" s="25">
        <v>1</v>
      </c>
      <c r="AF156" s="25">
        <v>1</v>
      </c>
      <c r="AG156" s="25">
        <v>1</v>
      </c>
      <c r="AH156" s="25">
        <v>1</v>
      </c>
      <c r="AI156" s="25">
        <v>1</v>
      </c>
      <c r="AJ156" s="25">
        <v>1</v>
      </c>
      <c r="AK156" s="25">
        <v>1</v>
      </c>
      <c r="AL156" s="25">
        <v>1</v>
      </c>
      <c r="AM156" s="25">
        <v>1</v>
      </c>
      <c r="AN156" s="25">
        <v>1</v>
      </c>
      <c r="AO156" s="25">
        <v>1</v>
      </c>
      <c r="AP156" s="25">
        <v>1</v>
      </c>
      <c r="AQ156" s="25">
        <v>1</v>
      </c>
      <c r="AR156" s="25">
        <v>1</v>
      </c>
      <c r="AS156" s="25">
        <v>1</v>
      </c>
      <c r="AT156" s="25">
        <v>1</v>
      </c>
      <c r="AU156" s="25">
        <v>1</v>
      </c>
      <c r="AV156" s="25">
        <v>1</v>
      </c>
      <c r="AW156" s="25">
        <v>1</v>
      </c>
      <c r="AX156" s="25">
        <v>1</v>
      </c>
      <c r="AY156" s="25">
        <v>1</v>
      </c>
      <c r="AZ156" s="25">
        <v>1</v>
      </c>
      <c r="BA156" s="25">
        <v>1</v>
      </c>
      <c r="BB156" s="70">
        <f>SUM(D156:BA156)</f>
        <v>48</v>
      </c>
      <c r="BC156" s="311" t="s">
        <v>32</v>
      </c>
      <c r="BD156" s="326" t="s">
        <v>57</v>
      </c>
      <c r="BE156" s="54"/>
      <c r="BF156" s="54"/>
      <c r="BG156" s="12"/>
      <c r="BH156" s="12"/>
      <c r="BI156" s="12"/>
    </row>
    <row r="157" spans="1:61">
      <c r="A157" s="152"/>
      <c r="B157" s="180" t="s">
        <v>157</v>
      </c>
      <c r="C157" s="163" t="s">
        <v>102</v>
      </c>
      <c r="D157" s="25">
        <v>1</v>
      </c>
      <c r="E157" s="25">
        <v>1</v>
      </c>
      <c r="F157" s="25">
        <v>1</v>
      </c>
      <c r="G157" s="25">
        <v>1</v>
      </c>
      <c r="H157" s="25">
        <v>1</v>
      </c>
      <c r="I157" s="25">
        <v>1</v>
      </c>
      <c r="J157" s="25">
        <v>1</v>
      </c>
      <c r="K157" s="25">
        <v>1</v>
      </c>
      <c r="L157" s="25">
        <v>1</v>
      </c>
      <c r="M157" s="25">
        <v>1</v>
      </c>
      <c r="N157" s="25">
        <v>1</v>
      </c>
      <c r="O157" s="42">
        <v>0</v>
      </c>
      <c r="P157" s="42">
        <v>0</v>
      </c>
      <c r="Q157" s="25">
        <v>1</v>
      </c>
      <c r="R157" s="25">
        <v>1</v>
      </c>
      <c r="S157" s="25">
        <v>1</v>
      </c>
      <c r="T157" s="25">
        <v>1</v>
      </c>
      <c r="U157" s="25">
        <v>1</v>
      </c>
      <c r="V157" s="25">
        <v>1</v>
      </c>
      <c r="W157" s="25">
        <v>1</v>
      </c>
      <c r="X157" s="25">
        <v>1</v>
      </c>
      <c r="Y157" s="25">
        <v>1</v>
      </c>
      <c r="Z157" s="25">
        <v>1</v>
      </c>
      <c r="AA157" s="25">
        <v>1</v>
      </c>
      <c r="AB157" s="25">
        <v>1</v>
      </c>
      <c r="AC157" s="25">
        <v>1</v>
      </c>
      <c r="AD157" s="25">
        <v>1</v>
      </c>
      <c r="AE157" s="25">
        <v>1</v>
      </c>
      <c r="AF157" s="25">
        <v>1</v>
      </c>
      <c r="AG157" s="25">
        <v>1</v>
      </c>
      <c r="AH157" s="25">
        <v>1</v>
      </c>
      <c r="AI157" s="25">
        <v>1</v>
      </c>
      <c r="AJ157" s="25">
        <v>1</v>
      </c>
      <c r="AK157" s="25">
        <v>1</v>
      </c>
      <c r="AL157" s="25">
        <v>1</v>
      </c>
      <c r="AM157" s="25">
        <v>1</v>
      </c>
      <c r="AN157" s="25">
        <v>1</v>
      </c>
      <c r="AO157" s="25">
        <v>1</v>
      </c>
      <c r="AP157" s="25">
        <v>1</v>
      </c>
      <c r="AQ157" s="25">
        <v>1</v>
      </c>
      <c r="AR157" s="25">
        <v>1</v>
      </c>
      <c r="AS157" s="25">
        <v>1</v>
      </c>
      <c r="AT157" s="25">
        <v>1</v>
      </c>
      <c r="AU157" s="25">
        <v>1</v>
      </c>
      <c r="AV157" s="25">
        <v>1</v>
      </c>
      <c r="AW157" s="25">
        <v>1</v>
      </c>
      <c r="AX157" s="25">
        <v>1</v>
      </c>
      <c r="AY157" s="25">
        <v>1</v>
      </c>
      <c r="AZ157" s="25">
        <v>1</v>
      </c>
      <c r="BA157" s="25">
        <v>1</v>
      </c>
      <c r="BB157" s="70">
        <f t="shared" si="15"/>
        <v>48</v>
      </c>
      <c r="BC157" s="311" t="s">
        <v>32</v>
      </c>
      <c r="BD157" s="326" t="s">
        <v>57</v>
      </c>
      <c r="BG157" s="11"/>
      <c r="BH157" s="11"/>
      <c r="BI157" s="11"/>
    </row>
    <row r="158" spans="1:61">
      <c r="A158" s="152"/>
      <c r="B158" s="180" t="s">
        <v>157</v>
      </c>
      <c r="C158" s="165" t="s">
        <v>105</v>
      </c>
      <c r="D158" s="25">
        <v>1</v>
      </c>
      <c r="E158" s="25">
        <v>1</v>
      </c>
      <c r="F158" s="25">
        <v>1</v>
      </c>
      <c r="G158" s="25">
        <v>1</v>
      </c>
      <c r="H158" s="25">
        <v>1</v>
      </c>
      <c r="I158" s="25">
        <v>1</v>
      </c>
      <c r="J158" s="25">
        <v>1</v>
      </c>
      <c r="K158" s="25">
        <v>1</v>
      </c>
      <c r="L158" s="25">
        <v>1</v>
      </c>
      <c r="M158" s="25">
        <v>1</v>
      </c>
      <c r="N158" s="25">
        <v>1</v>
      </c>
      <c r="O158" s="42">
        <v>0</v>
      </c>
      <c r="P158" s="42">
        <v>0</v>
      </c>
      <c r="Q158" s="25">
        <v>1</v>
      </c>
      <c r="R158" s="25">
        <v>1</v>
      </c>
      <c r="S158" s="25">
        <v>1</v>
      </c>
      <c r="T158" s="25">
        <v>1</v>
      </c>
      <c r="U158" s="25">
        <v>1</v>
      </c>
      <c r="V158" s="25">
        <v>1</v>
      </c>
      <c r="W158" s="25">
        <v>1</v>
      </c>
      <c r="X158" s="25">
        <v>1</v>
      </c>
      <c r="Y158" s="25">
        <v>1</v>
      </c>
      <c r="Z158" s="25">
        <v>1</v>
      </c>
      <c r="AA158" s="25">
        <v>1</v>
      </c>
      <c r="AB158" s="25">
        <v>1</v>
      </c>
      <c r="AC158" s="25">
        <v>1</v>
      </c>
      <c r="AD158" s="25">
        <v>1</v>
      </c>
      <c r="AE158" s="25">
        <v>1</v>
      </c>
      <c r="AF158" s="25">
        <v>1</v>
      </c>
      <c r="AG158" s="25">
        <v>1</v>
      </c>
      <c r="AH158" s="25">
        <v>1</v>
      </c>
      <c r="AI158" s="25">
        <v>1</v>
      </c>
      <c r="AJ158" s="25">
        <v>1</v>
      </c>
      <c r="AK158" s="25">
        <v>1</v>
      </c>
      <c r="AL158" s="25">
        <v>1</v>
      </c>
      <c r="AM158" s="25">
        <v>1</v>
      </c>
      <c r="AN158" s="25">
        <v>1</v>
      </c>
      <c r="AO158" s="25">
        <v>1</v>
      </c>
      <c r="AP158" s="25">
        <v>1</v>
      </c>
      <c r="AQ158" s="25">
        <v>1</v>
      </c>
      <c r="AR158" s="25">
        <v>1</v>
      </c>
      <c r="AS158" s="25">
        <v>1</v>
      </c>
      <c r="AT158" s="25">
        <v>1</v>
      </c>
      <c r="AU158" s="25">
        <v>1</v>
      </c>
      <c r="AV158" s="25">
        <v>1</v>
      </c>
      <c r="AW158" s="25">
        <v>1</v>
      </c>
      <c r="AX158" s="25">
        <v>1</v>
      </c>
      <c r="AY158" s="25">
        <v>1</v>
      </c>
      <c r="AZ158" s="25">
        <v>1</v>
      </c>
      <c r="BA158" s="25">
        <v>1</v>
      </c>
      <c r="BB158" s="70">
        <f t="shared" si="15"/>
        <v>48</v>
      </c>
      <c r="BC158" s="311" t="s">
        <v>32</v>
      </c>
      <c r="BD158" s="326" t="s">
        <v>57</v>
      </c>
      <c r="BG158" s="11"/>
      <c r="BH158" s="11"/>
      <c r="BI158" s="11"/>
    </row>
    <row r="159" spans="1:61">
      <c r="A159" s="152"/>
      <c r="B159" s="180" t="s">
        <v>157</v>
      </c>
      <c r="C159" s="163" t="s">
        <v>102</v>
      </c>
      <c r="D159" s="25">
        <v>1</v>
      </c>
      <c r="E159" s="25"/>
      <c r="F159" s="25"/>
      <c r="G159" s="25"/>
      <c r="H159" s="25">
        <v>1</v>
      </c>
      <c r="I159" s="25"/>
      <c r="J159" s="25">
        <v>1</v>
      </c>
      <c r="K159" s="25"/>
      <c r="L159" s="25">
        <v>1</v>
      </c>
      <c r="M159" s="25"/>
      <c r="N159" s="25">
        <v>1</v>
      </c>
      <c r="O159" s="42">
        <v>0</v>
      </c>
      <c r="P159" s="42">
        <v>0</v>
      </c>
      <c r="Q159" s="25"/>
      <c r="R159" s="25">
        <v>1</v>
      </c>
      <c r="S159" s="25"/>
      <c r="T159" s="25">
        <v>1</v>
      </c>
      <c r="U159" s="25"/>
      <c r="V159" s="25">
        <v>1</v>
      </c>
      <c r="W159" s="25"/>
      <c r="X159" s="25">
        <v>1</v>
      </c>
      <c r="Y159" s="25"/>
      <c r="Z159" s="25">
        <v>1</v>
      </c>
      <c r="AA159" s="25"/>
      <c r="AB159" s="25">
        <v>1</v>
      </c>
      <c r="AC159" s="25"/>
      <c r="AD159" s="25">
        <v>1</v>
      </c>
      <c r="AE159" s="25"/>
      <c r="AF159" s="25">
        <v>1</v>
      </c>
      <c r="AG159" s="25"/>
      <c r="AH159" s="25">
        <v>1</v>
      </c>
      <c r="AI159" s="25"/>
      <c r="AJ159" s="25">
        <v>1</v>
      </c>
      <c r="AK159" s="25"/>
      <c r="AL159" s="25">
        <v>1</v>
      </c>
      <c r="AM159" s="25"/>
      <c r="AN159" s="25">
        <v>1</v>
      </c>
      <c r="AO159" s="25"/>
      <c r="AP159" s="25">
        <v>1</v>
      </c>
      <c r="AQ159" s="25"/>
      <c r="AR159" s="25">
        <v>1</v>
      </c>
      <c r="AS159" s="25"/>
      <c r="AT159" s="25">
        <v>1</v>
      </c>
      <c r="AU159" s="25"/>
      <c r="AV159" s="25">
        <v>1</v>
      </c>
      <c r="AW159" s="25"/>
      <c r="AX159" s="25">
        <v>1</v>
      </c>
      <c r="AY159" s="25"/>
      <c r="AZ159" s="25">
        <v>1</v>
      </c>
      <c r="BA159" s="25"/>
      <c r="BB159" s="70">
        <f t="shared" si="15"/>
        <v>23</v>
      </c>
      <c r="BC159" s="311" t="s">
        <v>32</v>
      </c>
      <c r="BD159" s="326" t="s">
        <v>57</v>
      </c>
      <c r="BG159" s="11"/>
      <c r="BH159" s="11"/>
      <c r="BI159" s="11"/>
    </row>
    <row r="160" spans="1:61">
      <c r="A160" s="277"/>
      <c r="B160" s="180" t="s">
        <v>157</v>
      </c>
      <c r="C160" s="163" t="s">
        <v>104</v>
      </c>
      <c r="D160" s="25">
        <v>1</v>
      </c>
      <c r="E160" s="25">
        <v>1</v>
      </c>
      <c r="F160" s="25">
        <v>1</v>
      </c>
      <c r="G160" s="25">
        <v>1</v>
      </c>
      <c r="H160" s="25">
        <v>1</v>
      </c>
      <c r="I160" s="25">
        <v>1</v>
      </c>
      <c r="J160" s="25">
        <v>1</v>
      </c>
      <c r="K160" s="25">
        <v>1</v>
      </c>
      <c r="L160" s="25">
        <v>1</v>
      </c>
      <c r="M160" s="25">
        <v>1</v>
      </c>
      <c r="N160" s="25">
        <v>1</v>
      </c>
      <c r="O160" s="42">
        <v>0</v>
      </c>
      <c r="P160" s="42">
        <v>0</v>
      </c>
      <c r="Q160" s="25">
        <v>1</v>
      </c>
      <c r="R160" s="25">
        <v>1</v>
      </c>
      <c r="S160" s="25">
        <v>1</v>
      </c>
      <c r="T160" s="25">
        <v>1</v>
      </c>
      <c r="U160" s="25">
        <v>1</v>
      </c>
      <c r="V160" s="25">
        <v>1</v>
      </c>
      <c r="W160" s="25">
        <v>1</v>
      </c>
      <c r="X160" s="25">
        <v>1</v>
      </c>
      <c r="Y160" s="25">
        <v>1</v>
      </c>
      <c r="Z160" s="25">
        <v>1</v>
      </c>
      <c r="AA160" s="25">
        <v>1</v>
      </c>
      <c r="AB160" s="25">
        <v>1</v>
      </c>
      <c r="AC160" s="25">
        <v>1</v>
      </c>
      <c r="AD160" s="25">
        <v>1</v>
      </c>
      <c r="AE160" s="25">
        <v>1</v>
      </c>
      <c r="AF160" s="25">
        <v>1</v>
      </c>
      <c r="AG160" s="25">
        <v>1</v>
      </c>
      <c r="AH160" s="25">
        <v>1</v>
      </c>
      <c r="AI160" s="25">
        <v>1</v>
      </c>
      <c r="AJ160" s="25">
        <v>1</v>
      </c>
      <c r="AK160" s="25">
        <v>1</v>
      </c>
      <c r="AL160" s="25">
        <v>1</v>
      </c>
      <c r="AM160" s="25">
        <v>1</v>
      </c>
      <c r="AN160" s="25">
        <v>1</v>
      </c>
      <c r="AO160" s="25">
        <v>1</v>
      </c>
      <c r="AP160" s="25">
        <v>1</v>
      </c>
      <c r="AQ160" s="25">
        <v>1</v>
      </c>
      <c r="AR160" s="25">
        <v>1</v>
      </c>
      <c r="AS160" s="25">
        <v>1</v>
      </c>
      <c r="AT160" s="25">
        <v>1</v>
      </c>
      <c r="AU160" s="25">
        <v>1</v>
      </c>
      <c r="AV160" s="25">
        <v>1</v>
      </c>
      <c r="AW160" s="25">
        <v>1</v>
      </c>
      <c r="AX160" s="25">
        <v>1</v>
      </c>
      <c r="AY160" s="25">
        <v>1</v>
      </c>
      <c r="AZ160" s="25">
        <v>1</v>
      </c>
      <c r="BA160" s="25">
        <v>1</v>
      </c>
      <c r="BB160" s="70">
        <f t="shared" si="15"/>
        <v>48</v>
      </c>
      <c r="BC160" s="313" t="s">
        <v>58</v>
      </c>
      <c r="BD160" s="326" t="s">
        <v>57</v>
      </c>
      <c r="BG160" s="11"/>
      <c r="BH160" s="11"/>
      <c r="BI160" s="11"/>
    </row>
    <row r="161" spans="1:89">
      <c r="A161" s="152"/>
      <c r="B161" s="180" t="s">
        <v>157</v>
      </c>
      <c r="C161" s="163" t="s">
        <v>102</v>
      </c>
      <c r="D161" s="25">
        <v>1</v>
      </c>
      <c r="E161" s="25">
        <v>1</v>
      </c>
      <c r="F161" s="25">
        <v>1</v>
      </c>
      <c r="G161" s="25">
        <v>1</v>
      </c>
      <c r="H161" s="25">
        <v>1</v>
      </c>
      <c r="I161" s="25">
        <v>1</v>
      </c>
      <c r="J161" s="25">
        <v>1</v>
      </c>
      <c r="K161" s="25">
        <v>1</v>
      </c>
      <c r="L161" s="25">
        <v>1</v>
      </c>
      <c r="M161" s="25">
        <v>1</v>
      </c>
      <c r="N161" s="25">
        <v>1</v>
      </c>
      <c r="O161" s="42">
        <v>0</v>
      </c>
      <c r="P161" s="42">
        <v>0</v>
      </c>
      <c r="Q161" s="25">
        <v>1</v>
      </c>
      <c r="R161" s="25">
        <v>1</v>
      </c>
      <c r="S161" s="25">
        <v>1</v>
      </c>
      <c r="T161" s="25">
        <v>1</v>
      </c>
      <c r="U161" s="25">
        <v>1</v>
      </c>
      <c r="V161" s="25">
        <v>1</v>
      </c>
      <c r="W161" s="25">
        <v>1</v>
      </c>
      <c r="X161" s="25">
        <v>1</v>
      </c>
      <c r="Y161" s="25">
        <v>1</v>
      </c>
      <c r="Z161" s="25">
        <v>1</v>
      </c>
      <c r="AA161" s="25">
        <v>1</v>
      </c>
      <c r="AB161" s="25">
        <v>1</v>
      </c>
      <c r="AC161" s="25">
        <v>1</v>
      </c>
      <c r="AD161" s="25">
        <v>1</v>
      </c>
      <c r="AE161" s="25">
        <v>1</v>
      </c>
      <c r="AF161" s="25">
        <v>1</v>
      </c>
      <c r="AG161" s="25">
        <v>1</v>
      </c>
      <c r="AH161" s="25">
        <v>1</v>
      </c>
      <c r="AI161" s="25">
        <v>1</v>
      </c>
      <c r="AJ161" s="25">
        <v>1</v>
      </c>
      <c r="AK161" s="25">
        <v>1</v>
      </c>
      <c r="AL161" s="25">
        <v>1</v>
      </c>
      <c r="AM161" s="25">
        <v>1</v>
      </c>
      <c r="AN161" s="25">
        <v>1</v>
      </c>
      <c r="AO161" s="25">
        <v>1</v>
      </c>
      <c r="AP161" s="25">
        <v>1</v>
      </c>
      <c r="AQ161" s="25">
        <v>1</v>
      </c>
      <c r="AR161" s="25">
        <v>1</v>
      </c>
      <c r="AS161" s="25">
        <v>1</v>
      </c>
      <c r="AT161" s="25">
        <v>1</v>
      </c>
      <c r="AU161" s="25">
        <v>1</v>
      </c>
      <c r="AV161" s="25">
        <v>1</v>
      </c>
      <c r="AW161" s="25">
        <v>1</v>
      </c>
      <c r="AX161" s="25">
        <v>1</v>
      </c>
      <c r="AY161" s="25">
        <v>1</v>
      </c>
      <c r="AZ161" s="25">
        <v>1</v>
      </c>
      <c r="BA161" s="25">
        <v>1</v>
      </c>
      <c r="BB161" s="70">
        <f t="shared" si="15"/>
        <v>48</v>
      </c>
      <c r="BC161" s="311" t="s">
        <v>32</v>
      </c>
      <c r="BD161" s="326" t="s">
        <v>57</v>
      </c>
      <c r="BG161" s="11"/>
      <c r="BH161" s="11"/>
      <c r="BI161" s="11"/>
    </row>
    <row r="162" spans="1:89" ht="15.75" thickBot="1">
      <c r="A162" s="152"/>
      <c r="B162" s="180" t="s">
        <v>157</v>
      </c>
      <c r="C162" s="163" t="s">
        <v>102</v>
      </c>
      <c r="D162" s="360">
        <v>1</v>
      </c>
      <c r="E162" s="360">
        <v>1</v>
      </c>
      <c r="F162" s="360">
        <v>1</v>
      </c>
      <c r="G162" s="360">
        <v>1</v>
      </c>
      <c r="H162" s="360">
        <v>1</v>
      </c>
      <c r="I162" s="360">
        <v>1</v>
      </c>
      <c r="J162" s="360">
        <v>1</v>
      </c>
      <c r="K162" s="360">
        <v>1</v>
      </c>
      <c r="L162" s="360">
        <v>1</v>
      </c>
      <c r="M162" s="360">
        <v>1</v>
      </c>
      <c r="N162" s="360">
        <v>1</v>
      </c>
      <c r="O162" s="361">
        <v>0</v>
      </c>
      <c r="P162" s="361">
        <v>0</v>
      </c>
      <c r="Q162" s="360">
        <v>1</v>
      </c>
      <c r="R162" s="360">
        <v>1</v>
      </c>
      <c r="S162" s="360">
        <v>1</v>
      </c>
      <c r="T162" s="360">
        <v>1</v>
      </c>
      <c r="U162" s="360">
        <v>1</v>
      </c>
      <c r="V162" s="360">
        <v>1</v>
      </c>
      <c r="W162" s="360">
        <v>1</v>
      </c>
      <c r="X162" s="360">
        <v>1</v>
      </c>
      <c r="Y162" s="360">
        <v>1</v>
      </c>
      <c r="Z162" s="360">
        <v>1</v>
      </c>
      <c r="AA162" s="360">
        <v>1</v>
      </c>
      <c r="AB162" s="360">
        <v>1</v>
      </c>
      <c r="AC162" s="62">
        <v>1</v>
      </c>
      <c r="AD162" s="62">
        <v>1</v>
      </c>
      <c r="AE162" s="62">
        <v>1</v>
      </c>
      <c r="AF162" s="62">
        <v>1</v>
      </c>
      <c r="AG162" s="62">
        <v>1</v>
      </c>
      <c r="AH162" s="62">
        <v>1</v>
      </c>
      <c r="AI162" s="62">
        <v>1</v>
      </c>
      <c r="AJ162" s="62">
        <v>1</v>
      </c>
      <c r="AK162" s="62">
        <v>1</v>
      </c>
      <c r="AL162" s="62">
        <v>1</v>
      </c>
      <c r="AM162" s="62">
        <v>1</v>
      </c>
      <c r="AN162" s="62">
        <v>1</v>
      </c>
      <c r="AO162" s="62">
        <v>1</v>
      </c>
      <c r="AP162" s="62">
        <v>1</v>
      </c>
      <c r="AQ162" s="62">
        <v>1</v>
      </c>
      <c r="AR162" s="62">
        <v>1</v>
      </c>
      <c r="AS162" s="62">
        <v>1</v>
      </c>
      <c r="AT162" s="62">
        <v>1</v>
      </c>
      <c r="AU162" s="62">
        <v>1</v>
      </c>
      <c r="AV162" s="62">
        <v>1</v>
      </c>
      <c r="AW162" s="62">
        <v>1</v>
      </c>
      <c r="AX162" s="62">
        <v>1</v>
      </c>
      <c r="AY162" s="62">
        <v>1</v>
      </c>
      <c r="AZ162" s="62">
        <v>1</v>
      </c>
      <c r="BA162" s="62">
        <v>1</v>
      </c>
      <c r="BB162" s="70">
        <f t="shared" si="15"/>
        <v>48</v>
      </c>
      <c r="BC162" s="324"/>
      <c r="BD162" s="11"/>
      <c r="BG162" s="11"/>
      <c r="BH162" s="11"/>
      <c r="BI162" s="11"/>
    </row>
    <row r="163" spans="1:89" ht="15.75" thickBot="1">
      <c r="A163" s="114"/>
      <c r="B163" s="249" t="s">
        <v>157</v>
      </c>
      <c r="C163" s="222"/>
      <c r="D163" s="115">
        <f t="shared" ref="D163:N163" si="16">SUM(D152:D162)</f>
        <v>12</v>
      </c>
      <c r="E163" s="115">
        <f t="shared" si="16"/>
        <v>9</v>
      </c>
      <c r="F163" s="115">
        <f t="shared" si="16"/>
        <v>10</v>
      </c>
      <c r="G163" s="115">
        <f t="shared" si="16"/>
        <v>9</v>
      </c>
      <c r="H163" s="115">
        <f t="shared" si="16"/>
        <v>11</v>
      </c>
      <c r="I163" s="115">
        <f t="shared" si="16"/>
        <v>9</v>
      </c>
      <c r="J163" s="115">
        <f t="shared" si="16"/>
        <v>11</v>
      </c>
      <c r="K163" s="115">
        <f t="shared" si="16"/>
        <v>9</v>
      </c>
      <c r="L163" s="115">
        <f t="shared" si="16"/>
        <v>11</v>
      </c>
      <c r="M163" s="115">
        <f t="shared" si="16"/>
        <v>9</v>
      </c>
      <c r="N163" s="115">
        <f t="shared" si="16"/>
        <v>11</v>
      </c>
      <c r="O163" s="116">
        <v>0</v>
      </c>
      <c r="P163" s="116">
        <v>0</v>
      </c>
      <c r="Q163" s="115">
        <f t="shared" ref="Q163:BA163" si="17">SUM(Q152:Q162)</f>
        <v>9</v>
      </c>
      <c r="R163" s="115">
        <f t="shared" si="17"/>
        <v>11</v>
      </c>
      <c r="S163" s="115">
        <f t="shared" si="17"/>
        <v>9</v>
      </c>
      <c r="T163" s="115">
        <f t="shared" si="17"/>
        <v>11</v>
      </c>
      <c r="U163" s="115">
        <f t="shared" si="17"/>
        <v>9</v>
      </c>
      <c r="V163" s="115">
        <f t="shared" si="17"/>
        <v>11</v>
      </c>
      <c r="W163" s="115">
        <f t="shared" si="17"/>
        <v>9</v>
      </c>
      <c r="X163" s="115">
        <f t="shared" si="17"/>
        <v>11</v>
      </c>
      <c r="Y163" s="115">
        <f t="shared" si="17"/>
        <v>9</v>
      </c>
      <c r="Z163" s="115">
        <f t="shared" si="17"/>
        <v>11</v>
      </c>
      <c r="AA163" s="115">
        <f t="shared" si="17"/>
        <v>9</v>
      </c>
      <c r="AB163" s="115">
        <f t="shared" si="17"/>
        <v>11</v>
      </c>
      <c r="AC163" s="115">
        <f t="shared" si="17"/>
        <v>9</v>
      </c>
      <c r="AD163" s="115">
        <f t="shared" si="17"/>
        <v>11</v>
      </c>
      <c r="AE163" s="115">
        <f t="shared" si="17"/>
        <v>9</v>
      </c>
      <c r="AF163" s="115">
        <f t="shared" si="17"/>
        <v>11</v>
      </c>
      <c r="AG163" s="115">
        <f t="shared" si="17"/>
        <v>9</v>
      </c>
      <c r="AH163" s="115">
        <f t="shared" si="17"/>
        <v>11</v>
      </c>
      <c r="AI163" s="115">
        <f t="shared" si="17"/>
        <v>9</v>
      </c>
      <c r="AJ163" s="115">
        <f t="shared" si="17"/>
        <v>11</v>
      </c>
      <c r="AK163" s="115">
        <f t="shared" si="17"/>
        <v>9</v>
      </c>
      <c r="AL163" s="115">
        <f t="shared" si="17"/>
        <v>11</v>
      </c>
      <c r="AM163" s="115">
        <f t="shared" si="17"/>
        <v>9</v>
      </c>
      <c r="AN163" s="115">
        <f t="shared" si="17"/>
        <v>11</v>
      </c>
      <c r="AO163" s="115">
        <f t="shared" si="17"/>
        <v>9</v>
      </c>
      <c r="AP163" s="115">
        <f t="shared" si="17"/>
        <v>11</v>
      </c>
      <c r="AQ163" s="115">
        <f t="shared" si="17"/>
        <v>9</v>
      </c>
      <c r="AR163" s="115">
        <f t="shared" si="17"/>
        <v>11</v>
      </c>
      <c r="AS163" s="115">
        <f t="shared" si="17"/>
        <v>9</v>
      </c>
      <c r="AT163" s="115">
        <f t="shared" si="17"/>
        <v>11</v>
      </c>
      <c r="AU163" s="115">
        <f t="shared" si="17"/>
        <v>9</v>
      </c>
      <c r="AV163" s="115">
        <f t="shared" si="17"/>
        <v>11</v>
      </c>
      <c r="AW163" s="115">
        <f t="shared" si="17"/>
        <v>9</v>
      </c>
      <c r="AX163" s="115">
        <f t="shared" si="17"/>
        <v>11</v>
      </c>
      <c r="AY163" s="115">
        <f t="shared" si="17"/>
        <v>9</v>
      </c>
      <c r="AZ163" s="115">
        <f t="shared" si="17"/>
        <v>11</v>
      </c>
      <c r="BA163" s="115">
        <f t="shared" si="17"/>
        <v>9</v>
      </c>
      <c r="BB163" s="119">
        <f t="shared" si="15"/>
        <v>480</v>
      </c>
      <c r="BC163" s="317"/>
      <c r="BD163" s="11"/>
      <c r="BE163" s="11"/>
      <c r="BF163" s="11"/>
      <c r="BG163" s="11"/>
      <c r="BH163" s="11"/>
      <c r="BI163" s="11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  <c r="BZ163" s="8"/>
      <c r="CA163" s="8"/>
      <c r="CB163" s="8"/>
      <c r="CC163" s="8"/>
      <c r="CD163" s="8"/>
      <c r="CE163" s="8"/>
      <c r="CF163" s="8"/>
      <c r="CG163" s="8"/>
      <c r="CH163" s="8"/>
      <c r="CI163" s="8"/>
      <c r="CJ163" s="8"/>
      <c r="CK163" s="8"/>
    </row>
    <row r="164" spans="1:89">
      <c r="A164" s="256"/>
      <c r="B164" s="257" t="s">
        <v>15</v>
      </c>
      <c r="C164" s="165" t="s">
        <v>102</v>
      </c>
      <c r="D164" s="25">
        <v>1</v>
      </c>
      <c r="E164" s="25">
        <v>1</v>
      </c>
      <c r="F164" s="25">
        <v>1</v>
      </c>
      <c r="G164" s="25">
        <v>1</v>
      </c>
      <c r="H164" s="25">
        <v>1</v>
      </c>
      <c r="I164" s="25">
        <v>1</v>
      </c>
      <c r="J164" s="25">
        <v>1</v>
      </c>
      <c r="K164" s="25">
        <v>1</v>
      </c>
      <c r="L164" s="25">
        <v>1</v>
      </c>
      <c r="M164" s="25">
        <v>1</v>
      </c>
      <c r="N164" s="25">
        <v>1</v>
      </c>
      <c r="O164" s="42">
        <v>0</v>
      </c>
      <c r="P164" s="42">
        <v>0</v>
      </c>
      <c r="Q164" s="25">
        <v>1</v>
      </c>
      <c r="R164" s="25">
        <v>1</v>
      </c>
      <c r="S164" s="25">
        <v>1</v>
      </c>
      <c r="T164" s="25">
        <v>1</v>
      </c>
      <c r="U164" s="25">
        <v>1</v>
      </c>
      <c r="V164" s="25">
        <v>1</v>
      </c>
      <c r="W164" s="25">
        <v>1</v>
      </c>
      <c r="X164" s="25">
        <v>1</v>
      </c>
      <c r="Y164" s="25">
        <v>1</v>
      </c>
      <c r="Z164" s="25">
        <v>1</v>
      </c>
      <c r="AA164" s="25">
        <v>1</v>
      </c>
      <c r="AB164" s="25">
        <v>1</v>
      </c>
      <c r="AC164" s="25">
        <v>1</v>
      </c>
      <c r="AD164" s="25">
        <v>1</v>
      </c>
      <c r="AE164" s="25">
        <v>1</v>
      </c>
      <c r="AF164" s="25">
        <v>1</v>
      </c>
      <c r="AG164" s="25">
        <v>1</v>
      </c>
      <c r="AH164" s="25">
        <v>1</v>
      </c>
      <c r="AI164" s="25">
        <v>1</v>
      </c>
      <c r="AJ164" s="25">
        <v>1</v>
      </c>
      <c r="AK164" s="25">
        <v>1</v>
      </c>
      <c r="AL164" s="25">
        <v>1</v>
      </c>
      <c r="AM164" s="25">
        <v>1</v>
      </c>
      <c r="AN164" s="25">
        <v>1</v>
      </c>
      <c r="AO164" s="25">
        <v>1</v>
      </c>
      <c r="AP164" s="25">
        <v>1</v>
      </c>
      <c r="AQ164" s="25">
        <v>1</v>
      </c>
      <c r="AR164" s="25">
        <v>1</v>
      </c>
      <c r="AS164" s="25">
        <v>1</v>
      </c>
      <c r="AT164" s="25">
        <v>1</v>
      </c>
      <c r="AU164" s="25">
        <v>1</v>
      </c>
      <c r="AV164" s="25">
        <v>1</v>
      </c>
      <c r="AW164" s="25">
        <v>1</v>
      </c>
      <c r="AX164" s="25">
        <v>1</v>
      </c>
      <c r="AY164" s="25">
        <v>1</v>
      </c>
      <c r="AZ164" s="25">
        <v>1</v>
      </c>
      <c r="BA164" s="25">
        <v>1</v>
      </c>
      <c r="BB164" s="70">
        <f t="shared" si="15"/>
        <v>48</v>
      </c>
      <c r="BC164" s="311" t="s">
        <v>32</v>
      </c>
      <c r="BD164" s="326" t="s">
        <v>57</v>
      </c>
      <c r="BG164" s="11"/>
      <c r="BH164" s="11"/>
      <c r="BI164" s="11"/>
    </row>
    <row r="165" spans="1:89" s="4" customFormat="1">
      <c r="A165" s="256"/>
      <c r="B165" s="257" t="s">
        <v>15</v>
      </c>
      <c r="C165" s="165" t="s">
        <v>102</v>
      </c>
      <c r="D165" s="25">
        <v>1</v>
      </c>
      <c r="E165" s="25">
        <v>1</v>
      </c>
      <c r="F165" s="25">
        <v>1</v>
      </c>
      <c r="G165" s="25">
        <v>1</v>
      </c>
      <c r="H165" s="25">
        <v>1</v>
      </c>
      <c r="I165" s="25">
        <v>1</v>
      </c>
      <c r="J165" s="25">
        <v>1</v>
      </c>
      <c r="K165" s="25">
        <v>1</v>
      </c>
      <c r="L165" s="25">
        <v>1</v>
      </c>
      <c r="M165" s="25">
        <v>1</v>
      </c>
      <c r="N165" s="25">
        <v>1</v>
      </c>
      <c r="O165" s="42">
        <v>0</v>
      </c>
      <c r="P165" s="42">
        <v>0</v>
      </c>
      <c r="Q165" s="25">
        <v>1</v>
      </c>
      <c r="R165" s="25">
        <v>1</v>
      </c>
      <c r="S165" s="25">
        <v>1</v>
      </c>
      <c r="T165" s="25">
        <v>1</v>
      </c>
      <c r="U165" s="25">
        <v>1</v>
      </c>
      <c r="V165" s="25">
        <v>1</v>
      </c>
      <c r="W165" s="25">
        <v>1</v>
      </c>
      <c r="X165" s="25">
        <v>1</v>
      </c>
      <c r="Y165" s="25">
        <v>1</v>
      </c>
      <c r="Z165" s="25">
        <v>1</v>
      </c>
      <c r="AA165" s="25">
        <v>1</v>
      </c>
      <c r="AB165" s="25">
        <v>1</v>
      </c>
      <c r="AC165" s="25">
        <v>1</v>
      </c>
      <c r="AD165" s="25">
        <v>1</v>
      </c>
      <c r="AE165" s="25">
        <v>1</v>
      </c>
      <c r="AF165" s="25">
        <v>1</v>
      </c>
      <c r="AG165" s="25">
        <v>1</v>
      </c>
      <c r="AH165" s="25">
        <v>1</v>
      </c>
      <c r="AI165" s="25">
        <v>1</v>
      </c>
      <c r="AJ165" s="25">
        <v>1</v>
      </c>
      <c r="AK165" s="25">
        <v>1</v>
      </c>
      <c r="AL165" s="25">
        <v>1</v>
      </c>
      <c r="AM165" s="25">
        <v>1</v>
      </c>
      <c r="AN165" s="25">
        <v>1</v>
      </c>
      <c r="AO165" s="25">
        <v>1</v>
      </c>
      <c r="AP165" s="25">
        <v>1</v>
      </c>
      <c r="AQ165" s="25">
        <v>1</v>
      </c>
      <c r="AR165" s="25">
        <v>1</v>
      </c>
      <c r="AS165" s="25">
        <v>1</v>
      </c>
      <c r="AT165" s="25">
        <v>1</v>
      </c>
      <c r="AU165" s="25">
        <v>1</v>
      </c>
      <c r="AV165" s="25">
        <v>1</v>
      </c>
      <c r="AW165" s="25">
        <v>1</v>
      </c>
      <c r="AX165" s="25">
        <v>1</v>
      </c>
      <c r="AY165" s="25">
        <v>1</v>
      </c>
      <c r="AZ165" s="25">
        <v>1</v>
      </c>
      <c r="BA165" s="25">
        <v>1</v>
      </c>
      <c r="BB165" s="70">
        <f t="shared" si="15"/>
        <v>48</v>
      </c>
      <c r="BC165" s="311" t="s">
        <v>32</v>
      </c>
      <c r="BD165" s="326" t="s">
        <v>57</v>
      </c>
      <c r="BE165" s="54"/>
      <c r="BF165" s="54"/>
      <c r="BG165" s="11"/>
      <c r="BH165" s="11"/>
      <c r="BI165" s="11"/>
    </row>
    <row r="166" spans="1:89" s="4" customFormat="1" ht="15.75" thickBot="1">
      <c r="A166" s="288"/>
      <c r="B166" s="257" t="s">
        <v>15</v>
      </c>
      <c r="C166" s="163" t="s">
        <v>102</v>
      </c>
      <c r="D166" s="25">
        <v>1</v>
      </c>
      <c r="E166" s="25">
        <v>1</v>
      </c>
      <c r="F166" s="25">
        <v>1</v>
      </c>
      <c r="G166" s="25"/>
      <c r="H166" s="77">
        <v>2</v>
      </c>
      <c r="I166" s="25">
        <v>1</v>
      </c>
      <c r="J166" s="25">
        <v>1</v>
      </c>
      <c r="K166" s="25">
        <v>1</v>
      </c>
      <c r="L166" s="25">
        <v>1</v>
      </c>
      <c r="M166" s="25">
        <v>1</v>
      </c>
      <c r="N166" s="25">
        <v>1</v>
      </c>
      <c r="O166" s="42">
        <v>0</v>
      </c>
      <c r="P166" s="42">
        <v>0</v>
      </c>
      <c r="Q166" s="25">
        <v>1</v>
      </c>
      <c r="R166" s="25">
        <v>1</v>
      </c>
      <c r="S166" s="25">
        <v>1</v>
      </c>
      <c r="T166" s="25">
        <v>1</v>
      </c>
      <c r="U166" s="25">
        <v>1</v>
      </c>
      <c r="V166" s="25">
        <v>1</v>
      </c>
      <c r="W166" s="25">
        <v>1</v>
      </c>
      <c r="X166" s="25">
        <v>1</v>
      </c>
      <c r="Y166" s="25">
        <v>1</v>
      </c>
      <c r="Z166" s="25">
        <v>1</v>
      </c>
      <c r="AA166" s="25">
        <v>1</v>
      </c>
      <c r="AB166" s="25">
        <v>1</v>
      </c>
      <c r="AC166" s="25">
        <v>1</v>
      </c>
      <c r="AD166" s="25">
        <v>1</v>
      </c>
      <c r="AE166" s="25">
        <v>1</v>
      </c>
      <c r="AF166" s="25">
        <v>1</v>
      </c>
      <c r="AG166" s="25">
        <v>1</v>
      </c>
      <c r="AH166" s="25">
        <v>1</v>
      </c>
      <c r="AI166" s="25">
        <v>1</v>
      </c>
      <c r="AJ166" s="25">
        <v>1</v>
      </c>
      <c r="AK166" s="25">
        <v>1</v>
      </c>
      <c r="AL166" s="25">
        <v>1</v>
      </c>
      <c r="AM166" s="25">
        <v>1</v>
      </c>
      <c r="AN166" s="25">
        <v>1</v>
      </c>
      <c r="AO166" s="25">
        <v>1</v>
      </c>
      <c r="AP166" s="25">
        <v>1</v>
      </c>
      <c r="AQ166" s="25">
        <v>1</v>
      </c>
      <c r="AR166" s="25">
        <v>1</v>
      </c>
      <c r="AS166" s="25">
        <v>1</v>
      </c>
      <c r="AT166" s="25">
        <v>1</v>
      </c>
      <c r="AU166" s="25">
        <v>1</v>
      </c>
      <c r="AV166" s="25">
        <v>1</v>
      </c>
      <c r="AW166" s="25">
        <v>1</v>
      </c>
      <c r="AX166" s="25">
        <v>1</v>
      </c>
      <c r="AY166" s="25">
        <v>1</v>
      </c>
      <c r="AZ166" s="25">
        <v>1</v>
      </c>
      <c r="BA166" s="25">
        <v>1</v>
      </c>
      <c r="BB166" s="70">
        <f t="shared" si="15"/>
        <v>48</v>
      </c>
      <c r="BC166" s="311" t="s">
        <v>32</v>
      </c>
      <c r="BD166" s="326" t="s">
        <v>57</v>
      </c>
      <c r="BE166" s="54"/>
      <c r="BF166" s="54"/>
      <c r="BG166" s="12"/>
      <c r="BH166" s="12"/>
      <c r="BI166" s="12"/>
    </row>
    <row r="167" spans="1:89" ht="15.75" thickBot="1">
      <c r="A167" s="120"/>
      <c r="B167" s="182" t="s">
        <v>15</v>
      </c>
      <c r="C167" s="223"/>
      <c r="D167" s="121">
        <f>SUM(D164:D166)</f>
        <v>3</v>
      </c>
      <c r="E167" s="121">
        <f t="shared" ref="E167:BA167" si="18">SUM(E164:E166)</f>
        <v>3</v>
      </c>
      <c r="F167" s="121">
        <f t="shared" si="18"/>
        <v>3</v>
      </c>
      <c r="G167" s="121">
        <f t="shared" si="18"/>
        <v>2</v>
      </c>
      <c r="H167" s="121">
        <f t="shared" si="18"/>
        <v>4</v>
      </c>
      <c r="I167" s="121">
        <f t="shared" si="18"/>
        <v>3</v>
      </c>
      <c r="J167" s="121">
        <f t="shared" si="18"/>
        <v>3</v>
      </c>
      <c r="K167" s="121">
        <f t="shared" si="18"/>
        <v>3</v>
      </c>
      <c r="L167" s="121">
        <f t="shared" si="18"/>
        <v>3</v>
      </c>
      <c r="M167" s="121">
        <f t="shared" si="18"/>
        <v>3</v>
      </c>
      <c r="N167" s="121">
        <f t="shared" si="18"/>
        <v>3</v>
      </c>
      <c r="O167" s="121">
        <f t="shared" si="18"/>
        <v>0</v>
      </c>
      <c r="P167" s="121">
        <f t="shared" si="18"/>
        <v>0</v>
      </c>
      <c r="Q167" s="121">
        <f t="shared" si="18"/>
        <v>3</v>
      </c>
      <c r="R167" s="121">
        <f t="shared" si="18"/>
        <v>3</v>
      </c>
      <c r="S167" s="121">
        <f t="shared" si="18"/>
        <v>3</v>
      </c>
      <c r="T167" s="121">
        <f t="shared" si="18"/>
        <v>3</v>
      </c>
      <c r="U167" s="121">
        <f t="shared" si="18"/>
        <v>3</v>
      </c>
      <c r="V167" s="121">
        <f t="shared" si="18"/>
        <v>3</v>
      </c>
      <c r="W167" s="121">
        <f t="shared" si="18"/>
        <v>3</v>
      </c>
      <c r="X167" s="121">
        <f t="shared" si="18"/>
        <v>3</v>
      </c>
      <c r="Y167" s="121">
        <f t="shared" si="18"/>
        <v>3</v>
      </c>
      <c r="Z167" s="121">
        <f t="shared" si="18"/>
        <v>3</v>
      </c>
      <c r="AA167" s="121">
        <f t="shared" si="18"/>
        <v>3</v>
      </c>
      <c r="AB167" s="121">
        <f t="shared" si="18"/>
        <v>3</v>
      </c>
      <c r="AC167" s="121">
        <f t="shared" si="18"/>
        <v>3</v>
      </c>
      <c r="AD167" s="121">
        <f t="shared" si="18"/>
        <v>3</v>
      </c>
      <c r="AE167" s="121">
        <f t="shared" si="18"/>
        <v>3</v>
      </c>
      <c r="AF167" s="121">
        <f t="shared" si="18"/>
        <v>3</v>
      </c>
      <c r="AG167" s="121">
        <f t="shared" si="18"/>
        <v>3</v>
      </c>
      <c r="AH167" s="121">
        <f t="shared" si="18"/>
        <v>3</v>
      </c>
      <c r="AI167" s="121">
        <f t="shared" si="18"/>
        <v>3</v>
      </c>
      <c r="AJ167" s="121">
        <f t="shared" si="18"/>
        <v>3</v>
      </c>
      <c r="AK167" s="121">
        <f t="shared" si="18"/>
        <v>3</v>
      </c>
      <c r="AL167" s="121">
        <f t="shared" si="18"/>
        <v>3</v>
      </c>
      <c r="AM167" s="121">
        <f t="shared" si="18"/>
        <v>3</v>
      </c>
      <c r="AN167" s="121">
        <f t="shared" si="18"/>
        <v>3</v>
      </c>
      <c r="AO167" s="121">
        <f t="shared" si="18"/>
        <v>3</v>
      </c>
      <c r="AP167" s="121">
        <f t="shared" si="18"/>
        <v>3</v>
      </c>
      <c r="AQ167" s="121">
        <f t="shared" si="18"/>
        <v>3</v>
      </c>
      <c r="AR167" s="121">
        <f t="shared" si="18"/>
        <v>3</v>
      </c>
      <c r="AS167" s="121">
        <f t="shared" si="18"/>
        <v>3</v>
      </c>
      <c r="AT167" s="121">
        <f t="shared" si="18"/>
        <v>3</v>
      </c>
      <c r="AU167" s="121">
        <f t="shared" si="18"/>
        <v>3</v>
      </c>
      <c r="AV167" s="121">
        <f t="shared" si="18"/>
        <v>3</v>
      </c>
      <c r="AW167" s="121">
        <f t="shared" si="18"/>
        <v>3</v>
      </c>
      <c r="AX167" s="121">
        <f t="shared" si="18"/>
        <v>3</v>
      </c>
      <c r="AY167" s="121">
        <f t="shared" si="18"/>
        <v>3</v>
      </c>
      <c r="AZ167" s="121">
        <f t="shared" si="18"/>
        <v>3</v>
      </c>
      <c r="BA167" s="121">
        <f t="shared" si="18"/>
        <v>3</v>
      </c>
      <c r="BB167" s="121">
        <f>SUM(D167:BA167)</f>
        <v>144</v>
      </c>
      <c r="BC167" s="317"/>
      <c r="BD167" s="11"/>
      <c r="BG167" s="11"/>
      <c r="BH167" s="11"/>
      <c r="BI167" s="11"/>
    </row>
    <row r="168" spans="1:89">
      <c r="A168" s="287"/>
      <c r="B168" s="53" t="s">
        <v>23</v>
      </c>
      <c r="C168" s="163" t="s">
        <v>105</v>
      </c>
      <c r="D168" s="25">
        <v>1</v>
      </c>
      <c r="E168" s="25">
        <v>1</v>
      </c>
      <c r="F168" s="25">
        <v>1</v>
      </c>
      <c r="G168" s="25">
        <v>1</v>
      </c>
      <c r="H168" s="25">
        <v>1</v>
      </c>
      <c r="I168" s="25">
        <v>1</v>
      </c>
      <c r="J168" s="25">
        <v>1</v>
      </c>
      <c r="K168" s="25">
        <v>1</v>
      </c>
      <c r="L168" s="25">
        <v>1</v>
      </c>
      <c r="M168" s="25">
        <v>1</v>
      </c>
      <c r="N168" s="25">
        <v>1</v>
      </c>
      <c r="O168" s="42">
        <v>0</v>
      </c>
      <c r="P168" s="42">
        <v>0</v>
      </c>
      <c r="Q168" s="25">
        <v>1</v>
      </c>
      <c r="R168" s="25">
        <v>1</v>
      </c>
      <c r="S168" s="25">
        <v>1</v>
      </c>
      <c r="T168" s="25">
        <v>1</v>
      </c>
      <c r="U168" s="25">
        <v>1</v>
      </c>
      <c r="V168" s="25">
        <v>1</v>
      </c>
      <c r="W168" s="25">
        <v>1</v>
      </c>
      <c r="X168" s="25">
        <v>1</v>
      </c>
      <c r="Y168" s="25">
        <v>1</v>
      </c>
      <c r="Z168" s="25">
        <v>1</v>
      </c>
      <c r="AA168" s="25">
        <v>1</v>
      </c>
      <c r="AB168" s="25">
        <v>1</v>
      </c>
      <c r="AC168" s="25">
        <v>1</v>
      </c>
      <c r="AD168" s="25">
        <v>1</v>
      </c>
      <c r="AE168" s="25">
        <v>1</v>
      </c>
      <c r="AF168" s="25">
        <v>1</v>
      </c>
      <c r="AG168" s="25">
        <v>1</v>
      </c>
      <c r="AH168" s="25">
        <v>1</v>
      </c>
      <c r="AI168" s="25">
        <v>1</v>
      </c>
      <c r="AJ168" s="25">
        <v>1</v>
      </c>
      <c r="AK168" s="25">
        <v>1</v>
      </c>
      <c r="AL168" s="25">
        <v>1</v>
      </c>
      <c r="AM168" s="25">
        <v>1</v>
      </c>
      <c r="AN168" s="25">
        <v>1</v>
      </c>
      <c r="AO168" s="25">
        <v>1</v>
      </c>
      <c r="AP168" s="25">
        <v>1</v>
      </c>
      <c r="AQ168" s="25">
        <v>1</v>
      </c>
      <c r="AR168" s="25">
        <v>1</v>
      </c>
      <c r="AS168" s="25">
        <v>1</v>
      </c>
      <c r="AT168" s="25">
        <v>1</v>
      </c>
      <c r="AU168" s="25">
        <v>1</v>
      </c>
      <c r="AV168" s="25">
        <v>1</v>
      </c>
      <c r="AW168" s="25">
        <v>1</v>
      </c>
      <c r="AX168" s="25">
        <v>1</v>
      </c>
      <c r="AY168" s="25">
        <v>1</v>
      </c>
      <c r="AZ168" s="25">
        <v>1</v>
      </c>
      <c r="BA168" s="25">
        <v>1</v>
      </c>
      <c r="BB168" s="70">
        <f t="shared" ref="BB168:BB172" si="19">SUM(D168:BA168)</f>
        <v>48</v>
      </c>
      <c r="BC168" s="311" t="s">
        <v>32</v>
      </c>
      <c r="BD168" s="326" t="s">
        <v>57</v>
      </c>
      <c r="BG168" s="11"/>
      <c r="BH168" s="11"/>
      <c r="BI168" s="11"/>
    </row>
    <row r="169" spans="1:89" s="4" customFormat="1">
      <c r="A169" s="288"/>
      <c r="B169" s="257" t="s">
        <v>23</v>
      </c>
      <c r="C169" s="163" t="s">
        <v>105</v>
      </c>
      <c r="D169" s="25">
        <v>1</v>
      </c>
      <c r="E169" s="25">
        <v>1</v>
      </c>
      <c r="F169" s="25">
        <v>1</v>
      </c>
      <c r="G169" s="25">
        <v>1</v>
      </c>
      <c r="H169" s="25">
        <v>1</v>
      </c>
      <c r="I169" s="25">
        <v>1</v>
      </c>
      <c r="J169" s="25">
        <v>1</v>
      </c>
      <c r="K169" s="25">
        <v>1</v>
      </c>
      <c r="L169" s="25">
        <v>1</v>
      </c>
      <c r="M169" s="25">
        <v>1</v>
      </c>
      <c r="N169" s="25">
        <v>1</v>
      </c>
      <c r="O169" s="42">
        <v>0</v>
      </c>
      <c r="P169" s="42">
        <v>0</v>
      </c>
      <c r="Q169" s="25">
        <v>1</v>
      </c>
      <c r="R169" s="25">
        <v>1</v>
      </c>
      <c r="S169" s="25">
        <v>1</v>
      </c>
      <c r="T169" s="25">
        <v>1</v>
      </c>
      <c r="U169" s="25">
        <v>1</v>
      </c>
      <c r="V169" s="25">
        <v>1</v>
      </c>
      <c r="W169" s="25">
        <v>1</v>
      </c>
      <c r="X169" s="25">
        <v>1</v>
      </c>
      <c r="Y169" s="25">
        <v>1</v>
      </c>
      <c r="Z169" s="25">
        <v>1</v>
      </c>
      <c r="AA169" s="25">
        <v>1</v>
      </c>
      <c r="AB169" s="25">
        <v>1</v>
      </c>
      <c r="AC169" s="25">
        <v>1</v>
      </c>
      <c r="AD169" s="25">
        <v>1</v>
      </c>
      <c r="AE169" s="25">
        <v>1</v>
      </c>
      <c r="AF169" s="25">
        <v>1</v>
      </c>
      <c r="AG169" s="25">
        <v>1</v>
      </c>
      <c r="AH169" s="25">
        <v>1</v>
      </c>
      <c r="AI169" s="25">
        <v>1</v>
      </c>
      <c r="AJ169" s="25">
        <v>1</v>
      </c>
      <c r="AK169" s="25">
        <v>1</v>
      </c>
      <c r="AL169" s="25">
        <v>1</v>
      </c>
      <c r="AM169" s="25">
        <v>1</v>
      </c>
      <c r="AN169" s="25">
        <v>1</v>
      </c>
      <c r="AO169" s="25">
        <v>1</v>
      </c>
      <c r="AP169" s="25">
        <v>1</v>
      </c>
      <c r="AQ169" s="25">
        <v>1</v>
      </c>
      <c r="AR169" s="25">
        <v>1</v>
      </c>
      <c r="AS169" s="25">
        <v>1</v>
      </c>
      <c r="AT169" s="25">
        <v>1</v>
      </c>
      <c r="AU169" s="25">
        <v>1</v>
      </c>
      <c r="AV169" s="25">
        <v>1</v>
      </c>
      <c r="AW169" s="25">
        <v>1</v>
      </c>
      <c r="AX169" s="25">
        <v>1</v>
      </c>
      <c r="AY169" s="25">
        <v>1</v>
      </c>
      <c r="AZ169" s="25">
        <v>1</v>
      </c>
      <c r="BA169" s="25">
        <v>1</v>
      </c>
      <c r="BB169" s="70">
        <f t="shared" si="19"/>
        <v>48</v>
      </c>
      <c r="BC169" s="311" t="s">
        <v>32</v>
      </c>
      <c r="BD169" s="139" t="s">
        <v>85</v>
      </c>
      <c r="BE169" s="54"/>
      <c r="BF169" s="54"/>
      <c r="BG169" s="12"/>
      <c r="BH169" s="12"/>
      <c r="BI169" s="12"/>
    </row>
    <row r="170" spans="1:89" s="4" customFormat="1">
      <c r="A170" s="254"/>
      <c r="B170" s="257" t="s">
        <v>23</v>
      </c>
      <c r="C170" s="163" t="s">
        <v>103</v>
      </c>
      <c r="D170" s="25"/>
      <c r="E170" s="77">
        <v>2</v>
      </c>
      <c r="F170" s="371">
        <v>1</v>
      </c>
      <c r="G170" s="25">
        <v>1</v>
      </c>
      <c r="H170" s="25"/>
      <c r="I170" s="25"/>
      <c r="J170" s="25"/>
      <c r="K170" s="25"/>
      <c r="L170" s="25"/>
      <c r="M170" s="25"/>
      <c r="N170" s="25"/>
      <c r="O170" s="42">
        <v>0</v>
      </c>
      <c r="P170" s="42">
        <v>0</v>
      </c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  <c r="AF170" s="25"/>
      <c r="AG170" s="25"/>
      <c r="AH170" s="25"/>
      <c r="AI170" s="25"/>
      <c r="AJ170" s="25"/>
      <c r="AK170" s="25"/>
      <c r="AL170" s="25"/>
      <c r="AM170" s="25"/>
      <c r="AN170" s="25"/>
      <c r="AO170" s="25"/>
      <c r="AP170" s="25"/>
      <c r="AQ170" s="25"/>
      <c r="AR170" s="25"/>
      <c r="AS170" s="25"/>
      <c r="AT170" s="25"/>
      <c r="AU170" s="25"/>
      <c r="AV170" s="25"/>
      <c r="AW170" s="25"/>
      <c r="AX170" s="25"/>
      <c r="AY170" s="25"/>
      <c r="AZ170" s="25"/>
      <c r="BA170" s="25"/>
      <c r="BB170" s="70">
        <f t="shared" si="19"/>
        <v>4</v>
      </c>
      <c r="BC170" s="311" t="s">
        <v>166</v>
      </c>
      <c r="BD170" s="326" t="s">
        <v>57</v>
      </c>
      <c r="BE170" s="54"/>
      <c r="BF170" s="54"/>
      <c r="BG170" s="12"/>
      <c r="BH170" s="12"/>
      <c r="BI170" s="12"/>
    </row>
    <row r="171" spans="1:89" s="4" customFormat="1">
      <c r="A171" s="254"/>
      <c r="B171" s="257" t="s">
        <v>23</v>
      </c>
      <c r="C171" s="163" t="s">
        <v>102</v>
      </c>
      <c r="D171" s="25">
        <v>1</v>
      </c>
      <c r="E171" s="25"/>
      <c r="F171" s="25">
        <v>1</v>
      </c>
      <c r="G171" s="25"/>
      <c r="H171" s="25"/>
      <c r="I171" s="25"/>
      <c r="J171" s="25"/>
      <c r="K171" s="25"/>
      <c r="L171" s="25"/>
      <c r="M171" s="25"/>
      <c r="N171" s="25"/>
      <c r="O171" s="42">
        <v>0</v>
      </c>
      <c r="P171" s="42">
        <v>0</v>
      </c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  <c r="AF171" s="25"/>
      <c r="AG171" s="25"/>
      <c r="AH171" s="25"/>
      <c r="AI171" s="25"/>
      <c r="AJ171" s="25"/>
      <c r="AK171" s="25"/>
      <c r="AL171" s="25"/>
      <c r="AM171" s="25"/>
      <c r="AN171" s="25"/>
      <c r="AO171" s="25"/>
      <c r="AP171" s="25"/>
      <c r="AQ171" s="25"/>
      <c r="AR171" s="25"/>
      <c r="AS171" s="25"/>
      <c r="AT171" s="25"/>
      <c r="AU171" s="25"/>
      <c r="AV171" s="25"/>
      <c r="AW171" s="25"/>
      <c r="AX171" s="25"/>
      <c r="AY171" s="25"/>
      <c r="AZ171" s="25"/>
      <c r="BA171" s="25"/>
      <c r="BB171" s="70">
        <f t="shared" si="19"/>
        <v>2</v>
      </c>
      <c r="BC171" s="311" t="s">
        <v>166</v>
      </c>
      <c r="BD171" s="326" t="s">
        <v>57</v>
      </c>
      <c r="BE171" s="54"/>
      <c r="BF171" s="54"/>
      <c r="BG171" s="12"/>
      <c r="BH171" s="12"/>
      <c r="BI171" s="12"/>
    </row>
    <row r="172" spans="1:89" ht="15.75" thickBot="1">
      <c r="A172" s="254"/>
      <c r="B172" s="257" t="s">
        <v>23</v>
      </c>
      <c r="C172" s="163" t="s">
        <v>107</v>
      </c>
      <c r="D172" s="25">
        <v>1</v>
      </c>
      <c r="E172" s="25">
        <v>1</v>
      </c>
      <c r="F172" s="25">
        <v>1</v>
      </c>
      <c r="G172" s="25">
        <v>1</v>
      </c>
      <c r="H172" s="25">
        <v>1</v>
      </c>
      <c r="I172" s="25">
        <v>1</v>
      </c>
      <c r="J172" s="25">
        <v>1</v>
      </c>
      <c r="K172" s="25">
        <v>1</v>
      </c>
      <c r="L172" s="25">
        <v>1</v>
      </c>
      <c r="M172" s="25">
        <v>1</v>
      </c>
      <c r="N172" s="25">
        <v>1</v>
      </c>
      <c r="O172" s="42">
        <v>0</v>
      </c>
      <c r="P172" s="42">
        <v>0</v>
      </c>
      <c r="Q172" s="25">
        <v>1</v>
      </c>
      <c r="R172" s="25">
        <v>1</v>
      </c>
      <c r="S172" s="25">
        <v>1</v>
      </c>
      <c r="T172" s="25">
        <v>1</v>
      </c>
      <c r="U172" s="25">
        <v>1</v>
      </c>
      <c r="V172" s="25">
        <v>1</v>
      </c>
      <c r="W172" s="25">
        <v>1</v>
      </c>
      <c r="X172" s="25">
        <v>1</v>
      </c>
      <c r="Y172" s="25">
        <v>1</v>
      </c>
      <c r="Z172" s="25">
        <v>1</v>
      </c>
      <c r="AA172" s="25">
        <v>1</v>
      </c>
      <c r="AB172" s="25">
        <v>1</v>
      </c>
      <c r="AC172" s="25">
        <v>1</v>
      </c>
      <c r="AD172" s="25">
        <v>1</v>
      </c>
      <c r="AE172" s="25">
        <v>1</v>
      </c>
      <c r="AF172" s="25">
        <v>1</v>
      </c>
      <c r="AG172" s="25">
        <v>1</v>
      </c>
      <c r="AH172" s="25">
        <v>1</v>
      </c>
      <c r="AI172" s="25">
        <v>1</v>
      </c>
      <c r="AJ172" s="25">
        <v>1</v>
      </c>
      <c r="AK172" s="25">
        <v>1</v>
      </c>
      <c r="AL172" s="25">
        <v>1</v>
      </c>
      <c r="AM172" s="25">
        <v>1</v>
      </c>
      <c r="AN172" s="25">
        <v>1</v>
      </c>
      <c r="AO172" s="25">
        <v>1</v>
      </c>
      <c r="AP172" s="25">
        <v>1</v>
      </c>
      <c r="AQ172" s="25">
        <v>1</v>
      </c>
      <c r="AR172" s="25">
        <v>1</v>
      </c>
      <c r="AS172" s="25">
        <v>1</v>
      </c>
      <c r="AT172" s="25">
        <v>1</v>
      </c>
      <c r="AU172" s="25">
        <v>1</v>
      </c>
      <c r="AV172" s="25">
        <v>1</v>
      </c>
      <c r="AW172" s="25">
        <v>1</v>
      </c>
      <c r="AX172" s="25">
        <v>1</v>
      </c>
      <c r="AY172" s="25">
        <v>1</v>
      </c>
      <c r="AZ172" s="25">
        <v>1</v>
      </c>
      <c r="BA172" s="25">
        <v>1</v>
      </c>
      <c r="BB172" s="70">
        <f t="shared" si="19"/>
        <v>48</v>
      </c>
      <c r="BC172" s="311" t="s">
        <v>32</v>
      </c>
      <c r="BD172" s="326" t="s">
        <v>57</v>
      </c>
      <c r="BG172" s="11"/>
      <c r="BH172" s="11"/>
      <c r="BI172" s="11"/>
    </row>
    <row r="173" spans="1:89" ht="15.75" thickBot="1">
      <c r="A173" s="120"/>
      <c r="B173" s="182" t="s">
        <v>27</v>
      </c>
      <c r="C173" s="223"/>
      <c r="D173" s="121">
        <f t="shared" ref="D173:N173" si="20">SUM(D168:D172)</f>
        <v>4</v>
      </c>
      <c r="E173" s="121">
        <f t="shared" si="20"/>
        <v>5</v>
      </c>
      <c r="F173" s="121">
        <f t="shared" si="20"/>
        <v>5</v>
      </c>
      <c r="G173" s="121">
        <f t="shared" si="20"/>
        <v>4</v>
      </c>
      <c r="H173" s="121">
        <f t="shared" si="20"/>
        <v>3</v>
      </c>
      <c r="I173" s="121">
        <f t="shared" si="20"/>
        <v>3</v>
      </c>
      <c r="J173" s="121">
        <f t="shared" si="20"/>
        <v>3</v>
      </c>
      <c r="K173" s="121">
        <f t="shared" si="20"/>
        <v>3</v>
      </c>
      <c r="L173" s="121">
        <f t="shared" si="20"/>
        <v>3</v>
      </c>
      <c r="M173" s="121">
        <f t="shared" si="20"/>
        <v>3</v>
      </c>
      <c r="N173" s="121">
        <f t="shared" si="20"/>
        <v>3</v>
      </c>
      <c r="O173" s="116">
        <v>0</v>
      </c>
      <c r="P173" s="116">
        <v>0</v>
      </c>
      <c r="Q173" s="121">
        <f t="shared" ref="Q173:BA173" si="21">SUM(Q168:Q172)</f>
        <v>3</v>
      </c>
      <c r="R173" s="121">
        <f t="shared" si="21"/>
        <v>3</v>
      </c>
      <c r="S173" s="121">
        <f t="shared" si="21"/>
        <v>3</v>
      </c>
      <c r="T173" s="121">
        <f t="shared" si="21"/>
        <v>3</v>
      </c>
      <c r="U173" s="121">
        <f t="shared" si="21"/>
        <v>3</v>
      </c>
      <c r="V173" s="121">
        <f t="shared" si="21"/>
        <v>3</v>
      </c>
      <c r="W173" s="121">
        <f t="shared" si="21"/>
        <v>3</v>
      </c>
      <c r="X173" s="121">
        <f t="shared" si="21"/>
        <v>3</v>
      </c>
      <c r="Y173" s="121">
        <f t="shared" si="21"/>
        <v>3</v>
      </c>
      <c r="Z173" s="121">
        <f t="shared" si="21"/>
        <v>3</v>
      </c>
      <c r="AA173" s="121">
        <f t="shared" si="21"/>
        <v>3</v>
      </c>
      <c r="AB173" s="121">
        <f t="shared" si="21"/>
        <v>3</v>
      </c>
      <c r="AC173" s="121">
        <f t="shared" si="21"/>
        <v>3</v>
      </c>
      <c r="AD173" s="121">
        <f t="shared" si="21"/>
        <v>3</v>
      </c>
      <c r="AE173" s="121">
        <f t="shared" si="21"/>
        <v>3</v>
      </c>
      <c r="AF173" s="121">
        <f t="shared" si="21"/>
        <v>3</v>
      </c>
      <c r="AG173" s="121">
        <f t="shared" si="21"/>
        <v>3</v>
      </c>
      <c r="AH173" s="121">
        <f t="shared" si="21"/>
        <v>3</v>
      </c>
      <c r="AI173" s="121">
        <f t="shared" si="21"/>
        <v>3</v>
      </c>
      <c r="AJ173" s="121">
        <f t="shared" si="21"/>
        <v>3</v>
      </c>
      <c r="AK173" s="121">
        <f t="shared" si="21"/>
        <v>3</v>
      </c>
      <c r="AL173" s="121">
        <f t="shared" si="21"/>
        <v>3</v>
      </c>
      <c r="AM173" s="121">
        <f t="shared" si="21"/>
        <v>3</v>
      </c>
      <c r="AN173" s="121">
        <f t="shared" si="21"/>
        <v>3</v>
      </c>
      <c r="AO173" s="121">
        <f t="shared" si="21"/>
        <v>3</v>
      </c>
      <c r="AP173" s="121">
        <f t="shared" si="21"/>
        <v>3</v>
      </c>
      <c r="AQ173" s="121">
        <f t="shared" si="21"/>
        <v>3</v>
      </c>
      <c r="AR173" s="121">
        <f t="shared" si="21"/>
        <v>3</v>
      </c>
      <c r="AS173" s="121">
        <f t="shared" si="21"/>
        <v>3</v>
      </c>
      <c r="AT173" s="121">
        <f t="shared" si="21"/>
        <v>3</v>
      </c>
      <c r="AU173" s="121">
        <f t="shared" si="21"/>
        <v>3</v>
      </c>
      <c r="AV173" s="121">
        <f t="shared" si="21"/>
        <v>3</v>
      </c>
      <c r="AW173" s="121">
        <f t="shared" si="21"/>
        <v>3</v>
      </c>
      <c r="AX173" s="121">
        <f t="shared" si="21"/>
        <v>3</v>
      </c>
      <c r="AY173" s="121">
        <f t="shared" si="21"/>
        <v>3</v>
      </c>
      <c r="AZ173" s="121">
        <f t="shared" si="21"/>
        <v>3</v>
      </c>
      <c r="BA173" s="121">
        <f t="shared" si="21"/>
        <v>3</v>
      </c>
      <c r="BB173" s="121">
        <f>SUM(D173:BA173)</f>
        <v>150</v>
      </c>
      <c r="BC173" s="318"/>
      <c r="BD173" s="11"/>
      <c r="BG173" s="11"/>
      <c r="BH173" s="11"/>
      <c r="BI173" s="11"/>
    </row>
    <row r="174" spans="1:89">
      <c r="A174" s="256"/>
      <c r="B174" s="257" t="s">
        <v>152</v>
      </c>
      <c r="C174" s="163" t="s">
        <v>102</v>
      </c>
      <c r="D174" s="25">
        <v>1</v>
      </c>
      <c r="E174" s="25">
        <v>1</v>
      </c>
      <c r="F174" s="25">
        <v>1</v>
      </c>
      <c r="G174" s="25">
        <v>1</v>
      </c>
      <c r="H174" s="25">
        <v>1</v>
      </c>
      <c r="I174" s="25">
        <v>1</v>
      </c>
      <c r="J174" s="25">
        <v>1</v>
      </c>
      <c r="K174" s="25">
        <v>1</v>
      </c>
      <c r="L174" s="25">
        <v>1</v>
      </c>
      <c r="M174" s="25">
        <v>1</v>
      </c>
      <c r="N174" s="25">
        <v>1</v>
      </c>
      <c r="O174" s="42">
        <v>0</v>
      </c>
      <c r="P174" s="42">
        <v>0</v>
      </c>
      <c r="Q174" s="25">
        <v>1</v>
      </c>
      <c r="R174" s="25">
        <v>1</v>
      </c>
      <c r="S174" s="25">
        <v>1</v>
      </c>
      <c r="T174" s="25">
        <v>1</v>
      </c>
      <c r="U174" s="25">
        <v>1</v>
      </c>
      <c r="V174" s="25">
        <v>1</v>
      </c>
      <c r="W174" s="25">
        <v>1</v>
      </c>
      <c r="X174" s="25">
        <v>1</v>
      </c>
      <c r="Y174" s="25">
        <v>1</v>
      </c>
      <c r="Z174" s="25">
        <v>1</v>
      </c>
      <c r="AA174" s="25">
        <v>1</v>
      </c>
      <c r="AB174" s="25">
        <v>1</v>
      </c>
      <c r="AC174" s="25">
        <v>1</v>
      </c>
      <c r="AD174" s="25">
        <v>1</v>
      </c>
      <c r="AE174" s="25">
        <v>1</v>
      </c>
      <c r="AF174" s="25">
        <v>1</v>
      </c>
      <c r="AG174" s="25">
        <v>1</v>
      </c>
      <c r="AH174" s="25">
        <v>1</v>
      </c>
      <c r="AI174" s="25">
        <v>1</v>
      </c>
      <c r="AJ174" s="25">
        <v>1</v>
      </c>
      <c r="AK174" s="25">
        <v>1</v>
      </c>
      <c r="AL174" s="25">
        <v>1</v>
      </c>
      <c r="AM174" s="25">
        <v>1</v>
      </c>
      <c r="AN174" s="25">
        <v>1</v>
      </c>
      <c r="AO174" s="25">
        <v>1</v>
      </c>
      <c r="AP174" s="25">
        <v>1</v>
      </c>
      <c r="AQ174" s="25">
        <v>1</v>
      </c>
      <c r="AR174" s="25">
        <v>1</v>
      </c>
      <c r="AS174" s="25">
        <v>1</v>
      </c>
      <c r="AT174" s="25">
        <v>1</v>
      </c>
      <c r="AU174" s="25">
        <v>1</v>
      </c>
      <c r="AV174" s="25">
        <v>1</v>
      </c>
      <c r="AW174" s="25">
        <v>1</v>
      </c>
      <c r="AX174" s="25">
        <v>1</v>
      </c>
      <c r="AY174" s="25">
        <v>1</v>
      </c>
      <c r="AZ174" s="25">
        <v>1</v>
      </c>
      <c r="BA174" s="25">
        <v>1</v>
      </c>
      <c r="BB174" s="70">
        <f>SUM(D174:BA174)</f>
        <v>48</v>
      </c>
      <c r="BC174" s="311" t="s">
        <v>32</v>
      </c>
      <c r="BD174" s="326" t="s">
        <v>57</v>
      </c>
      <c r="BG174" s="11"/>
      <c r="BH174" s="11"/>
      <c r="BI174" s="11"/>
    </row>
    <row r="175" spans="1:89" ht="15.75" thickBot="1">
      <c r="A175" s="256"/>
      <c r="B175" s="257" t="s">
        <v>152</v>
      </c>
      <c r="C175" s="163" t="s">
        <v>106</v>
      </c>
      <c r="D175" s="62">
        <v>1</v>
      </c>
      <c r="E175" s="62">
        <v>1</v>
      </c>
      <c r="F175" s="62">
        <v>1</v>
      </c>
      <c r="G175" s="62"/>
      <c r="H175" s="62"/>
      <c r="I175" s="62"/>
      <c r="J175" s="62"/>
      <c r="K175" s="62"/>
      <c r="L175" s="80">
        <v>2</v>
      </c>
      <c r="M175" s="80">
        <v>2</v>
      </c>
      <c r="N175" s="80">
        <v>2</v>
      </c>
      <c r="O175" s="377">
        <v>2</v>
      </c>
      <c r="P175" s="377">
        <v>2</v>
      </c>
      <c r="Q175" s="62">
        <v>1</v>
      </c>
      <c r="R175" s="62">
        <v>1</v>
      </c>
      <c r="S175" s="62">
        <v>1</v>
      </c>
      <c r="T175" s="62">
        <v>1</v>
      </c>
      <c r="U175" s="62">
        <v>1</v>
      </c>
      <c r="V175" s="62">
        <v>1</v>
      </c>
      <c r="W175" s="62">
        <v>1</v>
      </c>
      <c r="X175" s="62">
        <v>1</v>
      </c>
      <c r="Y175" s="62">
        <v>1</v>
      </c>
      <c r="Z175" s="62">
        <v>1</v>
      </c>
      <c r="AA175" s="62">
        <v>1</v>
      </c>
      <c r="AB175" s="62">
        <v>1</v>
      </c>
      <c r="AC175" s="62">
        <v>1</v>
      </c>
      <c r="AD175" s="62">
        <v>1</v>
      </c>
      <c r="AE175" s="62">
        <v>1</v>
      </c>
      <c r="AF175" s="62">
        <v>1</v>
      </c>
      <c r="AG175" s="62">
        <v>1</v>
      </c>
      <c r="AH175" s="62">
        <v>1</v>
      </c>
      <c r="AI175" s="62">
        <v>1</v>
      </c>
      <c r="AJ175" s="62">
        <v>1</v>
      </c>
      <c r="AK175" s="62">
        <v>1</v>
      </c>
      <c r="AL175" s="62">
        <v>1</v>
      </c>
      <c r="AM175" s="62">
        <v>1</v>
      </c>
      <c r="AN175" s="62">
        <v>1</v>
      </c>
      <c r="AO175" s="62">
        <v>1</v>
      </c>
      <c r="AP175" s="62">
        <v>1</v>
      </c>
      <c r="AQ175" s="62">
        <v>1</v>
      </c>
      <c r="AR175" s="62">
        <v>1</v>
      </c>
      <c r="AS175" s="62">
        <v>1</v>
      </c>
      <c r="AT175" s="62">
        <v>1</v>
      </c>
      <c r="AU175" s="62">
        <v>1</v>
      </c>
      <c r="AV175" s="62">
        <v>1</v>
      </c>
      <c r="AW175" s="62">
        <v>1</v>
      </c>
      <c r="AX175" s="62">
        <v>1</v>
      </c>
      <c r="AY175" s="62">
        <v>1</v>
      </c>
      <c r="AZ175" s="62">
        <v>1</v>
      </c>
      <c r="BA175" s="62">
        <v>1</v>
      </c>
      <c r="BB175" s="70">
        <f>SUM(D175:BA175)</f>
        <v>50</v>
      </c>
      <c r="BC175" s="314"/>
      <c r="BD175" s="326" t="s">
        <v>57</v>
      </c>
      <c r="BG175" s="11"/>
      <c r="BH175" s="11"/>
      <c r="BI175" s="11"/>
    </row>
    <row r="176" spans="1:89" ht="15.75" thickBot="1">
      <c r="A176" s="120"/>
      <c r="B176" s="182" t="s">
        <v>36</v>
      </c>
      <c r="C176" s="223"/>
      <c r="D176" s="121">
        <f>SUM(D174:D175)</f>
        <v>2</v>
      </c>
      <c r="E176" s="121">
        <f t="shared" ref="E176:BA176" si="22">SUM(E174:E175)</f>
        <v>2</v>
      </c>
      <c r="F176" s="121">
        <f t="shared" si="22"/>
        <v>2</v>
      </c>
      <c r="G176" s="121">
        <f t="shared" si="22"/>
        <v>1</v>
      </c>
      <c r="H176" s="121">
        <f t="shared" si="22"/>
        <v>1</v>
      </c>
      <c r="I176" s="121">
        <f t="shared" si="22"/>
        <v>1</v>
      </c>
      <c r="J176" s="121">
        <f t="shared" si="22"/>
        <v>1</v>
      </c>
      <c r="K176" s="121">
        <f t="shared" si="22"/>
        <v>1</v>
      </c>
      <c r="L176" s="121">
        <f t="shared" si="22"/>
        <v>3</v>
      </c>
      <c r="M176" s="121">
        <f t="shared" si="22"/>
        <v>3</v>
      </c>
      <c r="N176" s="121">
        <f t="shared" si="22"/>
        <v>3</v>
      </c>
      <c r="O176" s="116">
        <v>0</v>
      </c>
      <c r="P176" s="116">
        <v>0</v>
      </c>
      <c r="Q176" s="121">
        <f>SUM(Q174:Q175)</f>
        <v>2</v>
      </c>
      <c r="R176" s="121">
        <f>SUM(R174:R175)</f>
        <v>2</v>
      </c>
      <c r="S176" s="121">
        <f t="shared" si="22"/>
        <v>2</v>
      </c>
      <c r="T176" s="121">
        <f t="shared" si="22"/>
        <v>2</v>
      </c>
      <c r="U176" s="121">
        <f t="shared" si="22"/>
        <v>2</v>
      </c>
      <c r="V176" s="121">
        <f t="shared" si="22"/>
        <v>2</v>
      </c>
      <c r="W176" s="121">
        <f t="shared" si="22"/>
        <v>2</v>
      </c>
      <c r="X176" s="121">
        <f t="shared" si="22"/>
        <v>2</v>
      </c>
      <c r="Y176" s="121">
        <f t="shared" si="22"/>
        <v>2</v>
      </c>
      <c r="Z176" s="121">
        <f t="shared" si="22"/>
        <v>2</v>
      </c>
      <c r="AA176" s="121">
        <f t="shared" si="22"/>
        <v>2</v>
      </c>
      <c r="AB176" s="121">
        <f t="shared" si="22"/>
        <v>2</v>
      </c>
      <c r="AC176" s="121">
        <f t="shared" si="22"/>
        <v>2</v>
      </c>
      <c r="AD176" s="121">
        <f t="shared" si="22"/>
        <v>2</v>
      </c>
      <c r="AE176" s="121">
        <f t="shared" si="22"/>
        <v>2</v>
      </c>
      <c r="AF176" s="121">
        <f t="shared" si="22"/>
        <v>2</v>
      </c>
      <c r="AG176" s="121">
        <f t="shared" si="22"/>
        <v>2</v>
      </c>
      <c r="AH176" s="121">
        <f t="shared" si="22"/>
        <v>2</v>
      </c>
      <c r="AI176" s="121">
        <f t="shared" si="22"/>
        <v>2</v>
      </c>
      <c r="AJ176" s="121">
        <f t="shared" si="22"/>
        <v>2</v>
      </c>
      <c r="AK176" s="121">
        <f t="shared" si="22"/>
        <v>2</v>
      </c>
      <c r="AL176" s="121">
        <f t="shared" si="22"/>
        <v>2</v>
      </c>
      <c r="AM176" s="121">
        <f t="shared" si="22"/>
        <v>2</v>
      </c>
      <c r="AN176" s="121">
        <f t="shared" si="22"/>
        <v>2</v>
      </c>
      <c r="AO176" s="121">
        <f t="shared" si="22"/>
        <v>2</v>
      </c>
      <c r="AP176" s="121">
        <f t="shared" si="22"/>
        <v>2</v>
      </c>
      <c r="AQ176" s="121">
        <f t="shared" si="22"/>
        <v>2</v>
      </c>
      <c r="AR176" s="121">
        <f t="shared" si="22"/>
        <v>2</v>
      </c>
      <c r="AS176" s="121">
        <f t="shared" si="22"/>
        <v>2</v>
      </c>
      <c r="AT176" s="121">
        <f t="shared" si="22"/>
        <v>2</v>
      </c>
      <c r="AU176" s="121">
        <f t="shared" si="22"/>
        <v>2</v>
      </c>
      <c r="AV176" s="121">
        <f t="shared" si="22"/>
        <v>2</v>
      </c>
      <c r="AW176" s="121">
        <f t="shared" si="22"/>
        <v>2</v>
      </c>
      <c r="AX176" s="121">
        <f t="shared" si="22"/>
        <v>2</v>
      </c>
      <c r="AY176" s="121">
        <f t="shared" si="22"/>
        <v>2</v>
      </c>
      <c r="AZ176" s="121">
        <f t="shared" si="22"/>
        <v>2</v>
      </c>
      <c r="BA176" s="121">
        <f t="shared" si="22"/>
        <v>2</v>
      </c>
      <c r="BB176" s="121">
        <f>SUM(D176:BA176)</f>
        <v>94</v>
      </c>
      <c r="BC176" s="317"/>
      <c r="BD176" s="11"/>
      <c r="BG176" s="11"/>
      <c r="BH176" s="11"/>
      <c r="BI176" s="11"/>
    </row>
    <row r="177" spans="1:89" s="4" customFormat="1">
      <c r="A177" s="286"/>
      <c r="B177" s="257" t="s">
        <v>18</v>
      </c>
      <c r="C177" s="166" t="s">
        <v>107</v>
      </c>
      <c r="D177" s="25"/>
      <c r="E177" s="25">
        <v>1</v>
      </c>
      <c r="F177" s="25"/>
      <c r="G177" s="25">
        <v>1</v>
      </c>
      <c r="H177" s="25"/>
      <c r="I177" s="25">
        <v>1</v>
      </c>
      <c r="J177" s="25"/>
      <c r="K177" s="25">
        <v>1</v>
      </c>
      <c r="L177" s="25"/>
      <c r="M177" s="25">
        <v>1</v>
      </c>
      <c r="N177" s="25"/>
      <c r="O177" s="42">
        <v>0</v>
      </c>
      <c r="P177" s="42">
        <v>0</v>
      </c>
      <c r="Q177" s="25">
        <v>1</v>
      </c>
      <c r="R177" s="25"/>
      <c r="S177" s="25">
        <v>1</v>
      </c>
      <c r="T177" s="25"/>
      <c r="U177" s="25">
        <v>1</v>
      </c>
      <c r="V177" s="25"/>
      <c r="W177" s="25">
        <v>1</v>
      </c>
      <c r="X177" s="25"/>
      <c r="Y177" s="25">
        <v>1</v>
      </c>
      <c r="Z177" s="25"/>
      <c r="AA177" s="25">
        <v>1</v>
      </c>
      <c r="AB177" s="25"/>
      <c r="AC177" s="25">
        <v>1</v>
      </c>
      <c r="AD177" s="25"/>
      <c r="AE177" s="25">
        <v>1</v>
      </c>
      <c r="AF177" s="25"/>
      <c r="AG177" s="25">
        <v>1</v>
      </c>
      <c r="AH177" s="25"/>
      <c r="AI177" s="25">
        <v>1</v>
      </c>
      <c r="AJ177" s="25"/>
      <c r="AK177" s="25">
        <v>1</v>
      </c>
      <c r="AL177" s="25"/>
      <c r="AM177" s="25">
        <v>1</v>
      </c>
      <c r="AN177" s="25"/>
      <c r="AO177" s="25">
        <v>1</v>
      </c>
      <c r="AP177" s="25"/>
      <c r="AQ177" s="25">
        <v>1</v>
      </c>
      <c r="AR177" s="25"/>
      <c r="AS177" s="25">
        <v>1</v>
      </c>
      <c r="AT177" s="25"/>
      <c r="AU177" s="25">
        <v>1</v>
      </c>
      <c r="AV177" s="25"/>
      <c r="AW177" s="25">
        <v>1</v>
      </c>
      <c r="AX177" s="25"/>
      <c r="AY177" s="25">
        <v>1</v>
      </c>
      <c r="AZ177" s="25"/>
      <c r="BA177" s="25">
        <v>1</v>
      </c>
      <c r="BB177" s="70">
        <f t="shared" ref="BB177:BB228" si="23">SUM(D177:BA177)</f>
        <v>24</v>
      </c>
      <c r="BC177" s="311" t="s">
        <v>32</v>
      </c>
      <c r="BD177" s="326" t="s">
        <v>57</v>
      </c>
      <c r="BE177" s="54"/>
      <c r="BF177" s="54"/>
      <c r="BG177" s="11"/>
      <c r="BH177" s="11"/>
      <c r="BI177" s="11"/>
    </row>
    <row r="178" spans="1:89" s="4" customFormat="1">
      <c r="A178" s="277"/>
      <c r="B178" s="257" t="s">
        <v>18</v>
      </c>
      <c r="C178" s="167" t="s">
        <v>105</v>
      </c>
      <c r="D178" s="25"/>
      <c r="E178" s="25">
        <v>1</v>
      </c>
      <c r="F178" s="25"/>
      <c r="G178" s="25">
        <v>1</v>
      </c>
      <c r="H178" s="25"/>
      <c r="I178" s="25">
        <v>1</v>
      </c>
      <c r="J178" s="25"/>
      <c r="K178" s="25">
        <v>1</v>
      </c>
      <c r="L178" s="25"/>
      <c r="M178" s="25">
        <v>1</v>
      </c>
      <c r="N178" s="25"/>
      <c r="O178" s="42">
        <v>0</v>
      </c>
      <c r="P178" s="42">
        <v>0</v>
      </c>
      <c r="Q178" s="25">
        <v>1</v>
      </c>
      <c r="R178" s="25"/>
      <c r="S178" s="25">
        <v>1</v>
      </c>
      <c r="T178" s="25"/>
      <c r="U178" s="25">
        <v>1</v>
      </c>
      <c r="V178" s="25"/>
      <c r="W178" s="25">
        <v>1</v>
      </c>
      <c r="X178" s="25"/>
      <c r="Y178" s="25">
        <v>1</v>
      </c>
      <c r="Z178" s="25"/>
      <c r="AA178" s="25">
        <v>1</v>
      </c>
      <c r="AB178" s="25"/>
      <c r="AC178" s="25">
        <v>1</v>
      </c>
      <c r="AD178" s="25"/>
      <c r="AE178" s="25">
        <v>1</v>
      </c>
      <c r="AF178" s="25"/>
      <c r="AG178" s="25">
        <v>1</v>
      </c>
      <c r="AH178" s="25"/>
      <c r="AI178" s="25">
        <v>1</v>
      </c>
      <c r="AJ178" s="25"/>
      <c r="AK178" s="25">
        <v>1</v>
      </c>
      <c r="AL178" s="25"/>
      <c r="AM178" s="25">
        <v>1</v>
      </c>
      <c r="AN178" s="25"/>
      <c r="AO178" s="25">
        <v>1</v>
      </c>
      <c r="AP178" s="25"/>
      <c r="AQ178" s="25">
        <v>1</v>
      </c>
      <c r="AR178" s="25"/>
      <c r="AS178" s="25">
        <v>1</v>
      </c>
      <c r="AT178" s="25"/>
      <c r="AU178" s="25">
        <v>1</v>
      </c>
      <c r="AV178" s="25"/>
      <c r="AW178" s="25">
        <v>1</v>
      </c>
      <c r="AX178" s="25"/>
      <c r="AY178" s="25">
        <v>1</v>
      </c>
      <c r="AZ178" s="25"/>
      <c r="BA178" s="25">
        <v>1</v>
      </c>
      <c r="BB178" s="70">
        <f t="shared" si="23"/>
        <v>24</v>
      </c>
      <c r="BC178" s="311" t="s">
        <v>32</v>
      </c>
      <c r="BD178" s="326" t="s">
        <v>57</v>
      </c>
      <c r="BE178" s="54" t="s">
        <v>99</v>
      </c>
      <c r="BF178" s="54"/>
      <c r="BG178" s="11"/>
      <c r="BH178" s="11"/>
      <c r="BI178" s="11"/>
    </row>
    <row r="179" spans="1:89" s="4" customFormat="1">
      <c r="A179" s="277"/>
      <c r="B179" s="257" t="s">
        <v>18</v>
      </c>
      <c r="C179" s="167" t="s">
        <v>104</v>
      </c>
      <c r="D179" s="62">
        <v>1</v>
      </c>
      <c r="E179" s="62">
        <v>1</v>
      </c>
      <c r="F179" s="62">
        <v>1</v>
      </c>
      <c r="G179" s="62">
        <v>1</v>
      </c>
      <c r="H179" s="62">
        <v>1</v>
      </c>
      <c r="I179" s="62">
        <v>1</v>
      </c>
      <c r="J179" s="62">
        <v>1</v>
      </c>
      <c r="K179" s="62">
        <v>1</v>
      </c>
      <c r="L179" s="62">
        <v>1</v>
      </c>
      <c r="M179" s="62">
        <v>1</v>
      </c>
      <c r="N179" s="62">
        <v>1</v>
      </c>
      <c r="O179" s="42">
        <v>0</v>
      </c>
      <c r="P179" s="42">
        <v>0</v>
      </c>
      <c r="Q179" s="62">
        <v>1</v>
      </c>
      <c r="R179" s="62">
        <v>1</v>
      </c>
      <c r="S179" s="62">
        <v>1</v>
      </c>
      <c r="T179" s="62">
        <v>1</v>
      </c>
      <c r="U179" s="62">
        <v>1</v>
      </c>
      <c r="V179" s="62">
        <v>1</v>
      </c>
      <c r="W179" s="62">
        <v>1</v>
      </c>
      <c r="X179" s="62">
        <v>1</v>
      </c>
      <c r="Y179" s="62">
        <v>1</v>
      </c>
      <c r="Z179" s="62">
        <v>1</v>
      </c>
      <c r="AA179" s="62">
        <v>1</v>
      </c>
      <c r="AB179" s="62">
        <v>1</v>
      </c>
      <c r="AC179" s="62">
        <v>1</v>
      </c>
      <c r="AD179" s="62">
        <v>1</v>
      </c>
      <c r="AE179" s="62">
        <v>1</v>
      </c>
      <c r="AF179" s="62">
        <v>1</v>
      </c>
      <c r="AG179" s="62">
        <v>1</v>
      </c>
      <c r="AH179" s="62">
        <v>1</v>
      </c>
      <c r="AI179" s="62">
        <v>1</v>
      </c>
      <c r="AJ179" s="62">
        <v>1</v>
      </c>
      <c r="AK179" s="62">
        <v>1</v>
      </c>
      <c r="AL179" s="62">
        <v>1</v>
      </c>
      <c r="AM179" s="62">
        <v>1</v>
      </c>
      <c r="AN179" s="62">
        <v>1</v>
      </c>
      <c r="AO179" s="62">
        <v>1</v>
      </c>
      <c r="AP179" s="62">
        <v>1</v>
      </c>
      <c r="AQ179" s="62">
        <v>1</v>
      </c>
      <c r="AR179" s="62">
        <v>1</v>
      </c>
      <c r="AS179" s="62">
        <v>1</v>
      </c>
      <c r="AT179" s="62">
        <v>1</v>
      </c>
      <c r="AU179" s="62">
        <v>1</v>
      </c>
      <c r="AV179" s="62">
        <v>1</v>
      </c>
      <c r="AW179" s="62">
        <v>1</v>
      </c>
      <c r="AX179" s="62">
        <v>1</v>
      </c>
      <c r="AY179" s="62">
        <v>1</v>
      </c>
      <c r="AZ179" s="62">
        <v>1</v>
      </c>
      <c r="BA179" s="62">
        <v>1</v>
      </c>
      <c r="BB179" s="70">
        <f t="shared" si="23"/>
        <v>48</v>
      </c>
      <c r="BC179" s="314"/>
      <c r="BD179" s="326" t="s">
        <v>57</v>
      </c>
      <c r="BE179" s="54"/>
      <c r="BF179" s="54"/>
      <c r="BG179" s="11"/>
      <c r="BH179" s="11"/>
      <c r="BI179" s="11"/>
    </row>
    <row r="180" spans="1:89" s="4" customFormat="1">
      <c r="A180" s="277"/>
      <c r="B180" s="276" t="s">
        <v>18</v>
      </c>
      <c r="C180" s="167" t="s">
        <v>105</v>
      </c>
      <c r="D180" s="71">
        <v>1</v>
      </c>
      <c r="E180" s="71">
        <v>1</v>
      </c>
      <c r="F180" s="71">
        <v>1</v>
      </c>
      <c r="G180" s="71">
        <v>1</v>
      </c>
      <c r="H180" s="71">
        <v>1</v>
      </c>
      <c r="I180" s="71">
        <v>1</v>
      </c>
      <c r="J180" s="71">
        <v>1</v>
      </c>
      <c r="K180" s="71">
        <v>1</v>
      </c>
      <c r="L180" s="71">
        <v>1</v>
      </c>
      <c r="M180" s="71">
        <v>1</v>
      </c>
      <c r="N180" s="71">
        <v>1</v>
      </c>
      <c r="O180" s="42">
        <v>0</v>
      </c>
      <c r="P180" s="42">
        <v>0</v>
      </c>
      <c r="Q180" s="71">
        <v>1</v>
      </c>
      <c r="R180" s="71">
        <v>1</v>
      </c>
      <c r="S180" s="71">
        <v>1</v>
      </c>
      <c r="T180" s="71">
        <v>1</v>
      </c>
      <c r="U180" s="71">
        <v>1</v>
      </c>
      <c r="V180" s="71">
        <v>1</v>
      </c>
      <c r="W180" s="71">
        <v>1</v>
      </c>
      <c r="X180" s="71">
        <v>1</v>
      </c>
      <c r="Y180" s="71">
        <v>1</v>
      </c>
      <c r="Z180" s="71">
        <v>1</v>
      </c>
      <c r="AA180" s="71">
        <v>1</v>
      </c>
      <c r="AB180" s="71">
        <v>1</v>
      </c>
      <c r="AC180" s="71">
        <v>1</v>
      </c>
      <c r="AD180" s="71">
        <v>1</v>
      </c>
      <c r="AE180" s="71">
        <v>1</v>
      </c>
      <c r="AF180" s="71">
        <v>1</v>
      </c>
      <c r="AG180" s="71">
        <v>1</v>
      </c>
      <c r="AH180" s="71">
        <v>1</v>
      </c>
      <c r="AI180" s="71">
        <v>1</v>
      </c>
      <c r="AJ180" s="71">
        <v>1</v>
      </c>
      <c r="AK180" s="71">
        <v>1</v>
      </c>
      <c r="AL180" s="71">
        <v>1</v>
      </c>
      <c r="AM180" s="71">
        <v>1</v>
      </c>
      <c r="AN180" s="71">
        <v>1</v>
      </c>
      <c r="AO180" s="71">
        <v>1</v>
      </c>
      <c r="AP180" s="71">
        <v>1</v>
      </c>
      <c r="AQ180" s="71">
        <v>1</v>
      </c>
      <c r="AR180" s="71">
        <v>1</v>
      </c>
      <c r="AS180" s="71">
        <v>1</v>
      </c>
      <c r="AT180" s="71">
        <v>1</v>
      </c>
      <c r="AU180" s="71">
        <v>1</v>
      </c>
      <c r="AV180" s="71">
        <v>1</v>
      </c>
      <c r="AW180" s="71">
        <v>1</v>
      </c>
      <c r="AX180" s="71">
        <v>1</v>
      </c>
      <c r="AY180" s="71">
        <v>1</v>
      </c>
      <c r="AZ180" s="71">
        <v>1</v>
      </c>
      <c r="BA180" s="71">
        <v>1</v>
      </c>
      <c r="BB180" s="70">
        <f t="shared" si="23"/>
        <v>48</v>
      </c>
      <c r="BC180" s="311" t="s">
        <v>32</v>
      </c>
      <c r="BD180" s="326" t="s">
        <v>57</v>
      </c>
      <c r="BE180" s="54"/>
      <c r="BF180" s="54"/>
      <c r="BG180" s="11"/>
      <c r="BH180" s="11"/>
      <c r="BI180" s="11"/>
    </row>
    <row r="181" spans="1:89" ht="15.75" thickBot="1">
      <c r="A181" s="122"/>
      <c r="B181" s="183" t="s">
        <v>18</v>
      </c>
      <c r="C181" s="225"/>
      <c r="D181" s="123">
        <f t="shared" ref="D181:N181" si="24">SUM(D177:D180)</f>
        <v>2</v>
      </c>
      <c r="E181" s="123">
        <f t="shared" si="24"/>
        <v>4</v>
      </c>
      <c r="F181" s="123">
        <f t="shared" si="24"/>
        <v>2</v>
      </c>
      <c r="G181" s="123">
        <f t="shared" si="24"/>
        <v>4</v>
      </c>
      <c r="H181" s="123">
        <f t="shared" si="24"/>
        <v>2</v>
      </c>
      <c r="I181" s="123">
        <f t="shared" si="24"/>
        <v>4</v>
      </c>
      <c r="J181" s="123">
        <f t="shared" si="24"/>
        <v>2</v>
      </c>
      <c r="K181" s="123">
        <f t="shared" si="24"/>
        <v>4</v>
      </c>
      <c r="L181" s="123">
        <f t="shared" si="24"/>
        <v>2</v>
      </c>
      <c r="M181" s="123">
        <f t="shared" si="24"/>
        <v>4</v>
      </c>
      <c r="N181" s="123">
        <f t="shared" si="24"/>
        <v>2</v>
      </c>
      <c r="O181" s="116">
        <v>0</v>
      </c>
      <c r="P181" s="116">
        <v>0</v>
      </c>
      <c r="Q181" s="123">
        <f t="shared" ref="Q181:BA181" si="25">SUM(Q177:Q180)</f>
        <v>4</v>
      </c>
      <c r="R181" s="123">
        <f t="shared" si="25"/>
        <v>2</v>
      </c>
      <c r="S181" s="123">
        <f t="shared" si="25"/>
        <v>4</v>
      </c>
      <c r="T181" s="123">
        <f t="shared" si="25"/>
        <v>2</v>
      </c>
      <c r="U181" s="123">
        <f t="shared" si="25"/>
        <v>4</v>
      </c>
      <c r="V181" s="123">
        <f t="shared" si="25"/>
        <v>2</v>
      </c>
      <c r="W181" s="123">
        <f t="shared" si="25"/>
        <v>4</v>
      </c>
      <c r="X181" s="123">
        <f t="shared" si="25"/>
        <v>2</v>
      </c>
      <c r="Y181" s="123">
        <f t="shared" si="25"/>
        <v>4</v>
      </c>
      <c r="Z181" s="123">
        <f t="shared" si="25"/>
        <v>2</v>
      </c>
      <c r="AA181" s="123">
        <f t="shared" si="25"/>
        <v>4</v>
      </c>
      <c r="AB181" s="123">
        <f t="shared" si="25"/>
        <v>2</v>
      </c>
      <c r="AC181" s="123">
        <f t="shared" si="25"/>
        <v>4</v>
      </c>
      <c r="AD181" s="123">
        <f t="shared" si="25"/>
        <v>2</v>
      </c>
      <c r="AE181" s="123">
        <f t="shared" si="25"/>
        <v>4</v>
      </c>
      <c r="AF181" s="123">
        <f t="shared" si="25"/>
        <v>2</v>
      </c>
      <c r="AG181" s="123">
        <f t="shared" si="25"/>
        <v>4</v>
      </c>
      <c r="AH181" s="123">
        <f t="shared" si="25"/>
        <v>2</v>
      </c>
      <c r="AI181" s="123">
        <f t="shared" si="25"/>
        <v>4</v>
      </c>
      <c r="AJ181" s="123">
        <f t="shared" si="25"/>
        <v>2</v>
      </c>
      <c r="AK181" s="123">
        <f t="shared" si="25"/>
        <v>4</v>
      </c>
      <c r="AL181" s="123">
        <f t="shared" si="25"/>
        <v>2</v>
      </c>
      <c r="AM181" s="123">
        <f t="shared" si="25"/>
        <v>4</v>
      </c>
      <c r="AN181" s="123">
        <f t="shared" si="25"/>
        <v>2</v>
      </c>
      <c r="AO181" s="123">
        <f t="shared" si="25"/>
        <v>4</v>
      </c>
      <c r="AP181" s="123">
        <f t="shared" si="25"/>
        <v>2</v>
      </c>
      <c r="AQ181" s="123">
        <f t="shared" si="25"/>
        <v>4</v>
      </c>
      <c r="AR181" s="123">
        <f t="shared" si="25"/>
        <v>2</v>
      </c>
      <c r="AS181" s="123">
        <f t="shared" si="25"/>
        <v>4</v>
      </c>
      <c r="AT181" s="123">
        <f t="shared" si="25"/>
        <v>2</v>
      </c>
      <c r="AU181" s="123">
        <f t="shared" si="25"/>
        <v>4</v>
      </c>
      <c r="AV181" s="123">
        <f t="shared" si="25"/>
        <v>2</v>
      </c>
      <c r="AW181" s="123">
        <f t="shared" si="25"/>
        <v>4</v>
      </c>
      <c r="AX181" s="123">
        <f t="shared" si="25"/>
        <v>2</v>
      </c>
      <c r="AY181" s="123">
        <f t="shared" si="25"/>
        <v>4</v>
      </c>
      <c r="AZ181" s="123">
        <f t="shared" si="25"/>
        <v>2</v>
      </c>
      <c r="BA181" s="123">
        <f t="shared" si="25"/>
        <v>4</v>
      </c>
      <c r="BB181" s="119">
        <f>SUM(D181:BA181)</f>
        <v>144</v>
      </c>
      <c r="BC181" s="317"/>
      <c r="BD181" s="326" t="s">
        <v>57</v>
      </c>
      <c r="BG181" s="11"/>
      <c r="BH181" s="11"/>
      <c r="BI181" s="11"/>
    </row>
    <row r="182" spans="1:89">
      <c r="A182" s="280"/>
      <c r="B182" s="281" t="s">
        <v>17</v>
      </c>
      <c r="C182" s="224" t="s">
        <v>103</v>
      </c>
      <c r="D182" s="72">
        <v>1</v>
      </c>
      <c r="E182" s="72">
        <v>1</v>
      </c>
      <c r="F182" s="72">
        <v>1</v>
      </c>
      <c r="G182" s="72">
        <v>1</v>
      </c>
      <c r="H182" s="72">
        <v>1</v>
      </c>
      <c r="I182" s="72">
        <v>1</v>
      </c>
      <c r="J182" s="41"/>
      <c r="K182" s="41"/>
      <c r="L182" s="41"/>
      <c r="M182" s="41"/>
      <c r="N182" s="41"/>
      <c r="O182" s="42">
        <v>0</v>
      </c>
      <c r="P182" s="42">
        <v>0</v>
      </c>
      <c r="Q182" s="41"/>
      <c r="R182" s="41"/>
      <c r="S182" s="41"/>
      <c r="T182" s="41"/>
      <c r="U182" s="41"/>
      <c r="V182" s="41"/>
      <c r="W182" s="41"/>
      <c r="X182" s="41"/>
      <c r="Y182" s="41"/>
      <c r="Z182" s="41"/>
      <c r="AA182" s="41"/>
      <c r="AB182" s="41"/>
      <c r="AC182" s="41"/>
      <c r="AD182" s="41"/>
      <c r="AE182" s="41"/>
      <c r="AF182" s="41"/>
      <c r="AG182" s="41"/>
      <c r="AH182" s="41"/>
      <c r="AI182" s="41"/>
      <c r="AJ182" s="41"/>
      <c r="AK182" s="41"/>
      <c r="AL182" s="41"/>
      <c r="AM182" s="41"/>
      <c r="AN182" s="41"/>
      <c r="AO182" s="41"/>
      <c r="AP182" s="41"/>
      <c r="AQ182" s="41"/>
      <c r="AR182" s="41"/>
      <c r="AS182" s="41"/>
      <c r="AT182" s="41"/>
      <c r="AU182" s="41"/>
      <c r="AV182" s="41"/>
      <c r="AW182" s="41"/>
      <c r="AX182" s="41"/>
      <c r="AY182" s="41"/>
      <c r="AZ182" s="41"/>
      <c r="BA182" s="41"/>
      <c r="BB182" s="70">
        <f t="shared" si="23"/>
        <v>6</v>
      </c>
      <c r="BC182" s="334"/>
      <c r="BD182" s="326" t="s">
        <v>158</v>
      </c>
      <c r="BG182" s="11"/>
      <c r="BH182" s="11"/>
      <c r="BI182" s="11"/>
    </row>
    <row r="183" spans="1:89">
      <c r="A183" s="347"/>
      <c r="B183" s="346" t="s">
        <v>17</v>
      </c>
      <c r="C183" s="166" t="s">
        <v>103</v>
      </c>
      <c r="D183" s="72">
        <v>1</v>
      </c>
      <c r="E183" s="72">
        <v>1</v>
      </c>
      <c r="F183" s="72">
        <v>1</v>
      </c>
      <c r="G183" s="72">
        <v>1</v>
      </c>
      <c r="H183" s="72">
        <v>1</v>
      </c>
      <c r="I183" s="72">
        <v>1</v>
      </c>
      <c r="J183" s="72">
        <v>1</v>
      </c>
      <c r="K183" s="72">
        <v>1</v>
      </c>
      <c r="L183" s="72">
        <v>1</v>
      </c>
      <c r="M183" s="72">
        <v>1</v>
      </c>
      <c r="N183" s="72">
        <v>1</v>
      </c>
      <c r="O183" s="42">
        <v>0</v>
      </c>
      <c r="P183" s="42">
        <v>0</v>
      </c>
      <c r="Q183" s="72">
        <v>1</v>
      </c>
      <c r="R183" s="72">
        <v>1</v>
      </c>
      <c r="S183" s="72">
        <v>1</v>
      </c>
      <c r="T183" s="72">
        <v>1</v>
      </c>
      <c r="U183" s="72">
        <v>1</v>
      </c>
      <c r="V183" s="72">
        <v>1</v>
      </c>
      <c r="W183" s="72">
        <v>1</v>
      </c>
      <c r="X183" s="72">
        <v>1</v>
      </c>
      <c r="Y183" s="72">
        <v>1</v>
      </c>
      <c r="Z183" s="72">
        <v>1</v>
      </c>
      <c r="AA183" s="72">
        <v>1</v>
      </c>
      <c r="AB183" s="72">
        <v>1</v>
      </c>
      <c r="AC183" s="72">
        <v>1</v>
      </c>
      <c r="AD183" s="72">
        <v>1</v>
      </c>
      <c r="AE183" s="72">
        <v>1</v>
      </c>
      <c r="AF183" s="72">
        <v>1</v>
      </c>
      <c r="AG183" s="72">
        <v>1</v>
      </c>
      <c r="AH183" s="72">
        <v>1</v>
      </c>
      <c r="AI183" s="72">
        <v>1</v>
      </c>
      <c r="AJ183" s="72">
        <v>1</v>
      </c>
      <c r="AK183" s="72">
        <v>1</v>
      </c>
      <c r="AL183" s="72">
        <v>1</v>
      </c>
      <c r="AM183" s="72">
        <v>1</v>
      </c>
      <c r="AN183" s="72">
        <v>1</v>
      </c>
      <c r="AO183" s="72">
        <v>1</v>
      </c>
      <c r="AP183" s="72">
        <v>1</v>
      </c>
      <c r="AQ183" s="72">
        <v>1</v>
      </c>
      <c r="AR183" s="72">
        <v>1</v>
      </c>
      <c r="AS183" s="72">
        <v>1</v>
      </c>
      <c r="AT183" s="72">
        <v>1</v>
      </c>
      <c r="AU183" s="72">
        <v>1</v>
      </c>
      <c r="AV183" s="72">
        <v>1</v>
      </c>
      <c r="AW183" s="72">
        <v>1</v>
      </c>
      <c r="AX183" s="72">
        <v>1</v>
      </c>
      <c r="AY183" s="72">
        <v>1</v>
      </c>
      <c r="AZ183" s="72">
        <v>1</v>
      </c>
      <c r="BA183" s="72">
        <v>1</v>
      </c>
      <c r="BB183" s="70">
        <f t="shared" ref="BB183" si="26">SUM(D183:BA183)</f>
        <v>48</v>
      </c>
      <c r="BC183" s="311" t="s">
        <v>32</v>
      </c>
      <c r="BD183" s="326" t="s">
        <v>57</v>
      </c>
      <c r="BG183" s="11"/>
      <c r="BH183" s="11"/>
      <c r="BI183" s="11"/>
    </row>
    <row r="184" spans="1:89">
      <c r="A184" s="282"/>
      <c r="B184" s="259" t="s">
        <v>17</v>
      </c>
      <c r="C184" s="166" t="s">
        <v>105</v>
      </c>
      <c r="D184" s="72">
        <v>1</v>
      </c>
      <c r="E184" s="72">
        <v>1</v>
      </c>
      <c r="F184" s="72">
        <v>1</v>
      </c>
      <c r="G184" s="72">
        <v>1</v>
      </c>
      <c r="H184" s="72">
        <v>1</v>
      </c>
      <c r="I184" s="72">
        <v>1</v>
      </c>
      <c r="J184" s="72">
        <v>1</v>
      </c>
      <c r="K184" s="72">
        <v>1</v>
      </c>
      <c r="L184" s="72">
        <v>1</v>
      </c>
      <c r="M184" s="72">
        <v>1</v>
      </c>
      <c r="N184" s="72">
        <v>1</v>
      </c>
      <c r="O184" s="42">
        <v>0</v>
      </c>
      <c r="P184" s="42">
        <v>0</v>
      </c>
      <c r="Q184" s="72">
        <v>1</v>
      </c>
      <c r="R184" s="72">
        <v>1</v>
      </c>
      <c r="S184" s="72">
        <v>1</v>
      </c>
      <c r="T184" s="72">
        <v>1</v>
      </c>
      <c r="U184" s="72">
        <v>1</v>
      </c>
      <c r="V184" s="72">
        <v>1</v>
      </c>
      <c r="W184" s="72">
        <v>1</v>
      </c>
      <c r="X184" s="72">
        <v>1</v>
      </c>
      <c r="Y184" s="72">
        <v>1</v>
      </c>
      <c r="Z184" s="72">
        <v>1</v>
      </c>
      <c r="AA184" s="72">
        <v>1</v>
      </c>
      <c r="AB184" s="72">
        <v>1</v>
      </c>
      <c r="AC184" s="72">
        <v>1</v>
      </c>
      <c r="AD184" s="72">
        <v>1</v>
      </c>
      <c r="AE184" s="72">
        <v>1</v>
      </c>
      <c r="AF184" s="72">
        <v>1</v>
      </c>
      <c r="AG184" s="72">
        <v>1</v>
      </c>
      <c r="AH184" s="72">
        <v>1</v>
      </c>
      <c r="AI184" s="72">
        <v>1</v>
      </c>
      <c r="AJ184" s="72">
        <v>1</v>
      </c>
      <c r="AK184" s="72">
        <v>1</v>
      </c>
      <c r="AL184" s="72">
        <v>1</v>
      </c>
      <c r="AM184" s="72">
        <v>1</v>
      </c>
      <c r="AN184" s="72">
        <v>1</v>
      </c>
      <c r="AO184" s="72">
        <v>1</v>
      </c>
      <c r="AP184" s="72">
        <v>1</v>
      </c>
      <c r="AQ184" s="72">
        <v>1</v>
      </c>
      <c r="AR184" s="72">
        <v>1</v>
      </c>
      <c r="AS184" s="72">
        <v>1</v>
      </c>
      <c r="AT184" s="72">
        <v>1</v>
      </c>
      <c r="AU184" s="72">
        <v>1</v>
      </c>
      <c r="AV184" s="72">
        <v>1</v>
      </c>
      <c r="AW184" s="72">
        <v>1</v>
      </c>
      <c r="AX184" s="72">
        <v>1</v>
      </c>
      <c r="AY184" s="72">
        <v>1</v>
      </c>
      <c r="AZ184" s="72">
        <v>1</v>
      </c>
      <c r="BA184" s="72">
        <v>1</v>
      </c>
      <c r="BB184" s="70">
        <f t="shared" si="23"/>
        <v>48</v>
      </c>
      <c r="BC184" s="311" t="s">
        <v>32</v>
      </c>
      <c r="BD184" s="326" t="s">
        <v>57</v>
      </c>
      <c r="BG184" s="11"/>
      <c r="BH184" s="11"/>
      <c r="BI184" s="11"/>
    </row>
    <row r="185" spans="1:89" s="4" customFormat="1">
      <c r="A185" s="283"/>
      <c r="B185" s="259" t="s">
        <v>17</v>
      </c>
      <c r="C185" s="166" t="s">
        <v>102</v>
      </c>
      <c r="D185" s="72">
        <v>1</v>
      </c>
      <c r="E185" s="72">
        <v>1</v>
      </c>
      <c r="F185" s="72">
        <v>1</v>
      </c>
      <c r="G185" s="72">
        <v>1</v>
      </c>
      <c r="H185" s="72">
        <v>1</v>
      </c>
      <c r="I185" s="72">
        <v>1</v>
      </c>
      <c r="J185" s="72">
        <v>1</v>
      </c>
      <c r="K185" s="72">
        <v>1</v>
      </c>
      <c r="L185" s="72">
        <v>1</v>
      </c>
      <c r="M185" s="72">
        <v>1</v>
      </c>
      <c r="N185" s="72">
        <v>1</v>
      </c>
      <c r="O185" s="42">
        <v>0</v>
      </c>
      <c r="P185" s="42">
        <v>0</v>
      </c>
      <c r="Q185" s="72">
        <v>1</v>
      </c>
      <c r="R185" s="72">
        <v>1</v>
      </c>
      <c r="S185" s="72">
        <v>1</v>
      </c>
      <c r="T185" s="72">
        <v>1</v>
      </c>
      <c r="U185" s="72">
        <v>1</v>
      </c>
      <c r="V185" s="72">
        <v>1</v>
      </c>
      <c r="W185" s="72">
        <v>1</v>
      </c>
      <c r="X185" s="72">
        <v>1</v>
      </c>
      <c r="Y185" s="72">
        <v>1</v>
      </c>
      <c r="Z185" s="72">
        <v>1</v>
      </c>
      <c r="AA185" s="72">
        <v>1</v>
      </c>
      <c r="AB185" s="72">
        <v>1</v>
      </c>
      <c r="AC185" s="72">
        <v>1</v>
      </c>
      <c r="AD185" s="72">
        <v>1</v>
      </c>
      <c r="AE185" s="72">
        <v>1</v>
      </c>
      <c r="AF185" s="72">
        <v>1</v>
      </c>
      <c r="AG185" s="72">
        <v>1</v>
      </c>
      <c r="AH185" s="72">
        <v>1</v>
      </c>
      <c r="AI185" s="72">
        <v>1</v>
      </c>
      <c r="AJ185" s="72">
        <v>1</v>
      </c>
      <c r="AK185" s="72">
        <v>1</v>
      </c>
      <c r="AL185" s="72">
        <v>1</v>
      </c>
      <c r="AM185" s="72">
        <v>1</v>
      </c>
      <c r="AN185" s="72">
        <v>1</v>
      </c>
      <c r="AO185" s="72">
        <v>1</v>
      </c>
      <c r="AP185" s="72">
        <v>1</v>
      </c>
      <c r="AQ185" s="72">
        <v>1</v>
      </c>
      <c r="AR185" s="72">
        <v>1</v>
      </c>
      <c r="AS185" s="72">
        <v>1</v>
      </c>
      <c r="AT185" s="72">
        <v>1</v>
      </c>
      <c r="AU185" s="72">
        <v>1</v>
      </c>
      <c r="AV185" s="72">
        <v>1</v>
      </c>
      <c r="AW185" s="72">
        <v>1</v>
      </c>
      <c r="AX185" s="72">
        <v>1</v>
      </c>
      <c r="AY185" s="72">
        <v>1</v>
      </c>
      <c r="AZ185" s="72">
        <v>1</v>
      </c>
      <c r="BA185" s="72">
        <v>1</v>
      </c>
      <c r="BB185" s="70">
        <f t="shared" si="23"/>
        <v>48</v>
      </c>
      <c r="BC185" s="311" t="s">
        <v>32</v>
      </c>
      <c r="BD185" s="326" t="s">
        <v>57</v>
      </c>
      <c r="BE185" s="54"/>
      <c r="BF185" s="54"/>
      <c r="BG185" s="12"/>
      <c r="BH185" s="12"/>
      <c r="BI185" s="12"/>
    </row>
    <row r="186" spans="1:89" s="4" customFormat="1">
      <c r="A186" s="283"/>
      <c r="B186" s="259" t="s">
        <v>17</v>
      </c>
      <c r="C186" s="166" t="s">
        <v>102</v>
      </c>
      <c r="D186" s="362">
        <v>1</v>
      </c>
      <c r="E186" s="362">
        <v>1</v>
      </c>
      <c r="F186" s="362">
        <v>1</v>
      </c>
      <c r="G186" s="362">
        <v>1</v>
      </c>
      <c r="H186" s="362">
        <v>1</v>
      </c>
      <c r="I186" s="362">
        <v>1</v>
      </c>
      <c r="J186" s="362">
        <v>1</v>
      </c>
      <c r="K186" s="362">
        <v>1</v>
      </c>
      <c r="L186" s="362">
        <v>1</v>
      </c>
      <c r="M186" s="362">
        <v>1</v>
      </c>
      <c r="N186" s="362">
        <v>1</v>
      </c>
      <c r="O186" s="364">
        <v>0</v>
      </c>
      <c r="P186" s="42">
        <v>0</v>
      </c>
      <c r="Q186" s="62">
        <v>1</v>
      </c>
      <c r="R186" s="62">
        <v>1</v>
      </c>
      <c r="S186" s="62">
        <v>1</v>
      </c>
      <c r="T186" s="62">
        <v>1</v>
      </c>
      <c r="U186" s="62">
        <v>1</v>
      </c>
      <c r="V186" s="62">
        <v>1</v>
      </c>
      <c r="W186" s="62">
        <v>1</v>
      </c>
      <c r="X186" s="62">
        <v>1</v>
      </c>
      <c r="Y186" s="62">
        <v>1</v>
      </c>
      <c r="Z186" s="62">
        <v>1</v>
      </c>
      <c r="AA186" s="62">
        <v>1</v>
      </c>
      <c r="AB186" s="62">
        <v>1</v>
      </c>
      <c r="AC186" s="62">
        <v>1</v>
      </c>
      <c r="AD186" s="62">
        <v>1</v>
      </c>
      <c r="AE186" s="62">
        <v>1</v>
      </c>
      <c r="AF186" s="62">
        <v>1</v>
      </c>
      <c r="AG186" s="62">
        <v>1</v>
      </c>
      <c r="AH186" s="62">
        <v>1</v>
      </c>
      <c r="AI186" s="62">
        <v>1</v>
      </c>
      <c r="AJ186" s="62">
        <v>1</v>
      </c>
      <c r="AK186" s="62">
        <v>1</v>
      </c>
      <c r="AL186" s="62">
        <v>1</v>
      </c>
      <c r="AM186" s="62">
        <v>1</v>
      </c>
      <c r="AN186" s="62">
        <v>1</v>
      </c>
      <c r="AO186" s="62">
        <v>1</v>
      </c>
      <c r="AP186" s="62">
        <v>1</v>
      </c>
      <c r="AQ186" s="62">
        <v>1</v>
      </c>
      <c r="AR186" s="62">
        <v>1</v>
      </c>
      <c r="AS186" s="62">
        <v>1</v>
      </c>
      <c r="AT186" s="62">
        <v>1</v>
      </c>
      <c r="AU186" s="62">
        <v>1</v>
      </c>
      <c r="AV186" s="62">
        <v>1</v>
      </c>
      <c r="AW186" s="62">
        <v>1</v>
      </c>
      <c r="AX186" s="62">
        <v>1</v>
      </c>
      <c r="AY186" s="62">
        <v>1</v>
      </c>
      <c r="AZ186" s="62">
        <v>1</v>
      </c>
      <c r="BA186" s="62">
        <v>1</v>
      </c>
      <c r="BB186" s="70">
        <f t="shared" si="23"/>
        <v>48</v>
      </c>
      <c r="BC186" s="311" t="s">
        <v>98</v>
      </c>
      <c r="BD186" s="326" t="s">
        <v>57</v>
      </c>
      <c r="BE186" s="54"/>
      <c r="BF186" s="54"/>
      <c r="BG186" s="12"/>
      <c r="BH186" s="12"/>
      <c r="BI186" s="12"/>
    </row>
    <row r="187" spans="1:89">
      <c r="A187" s="284"/>
      <c r="B187" s="259" t="s">
        <v>17</v>
      </c>
      <c r="C187" s="104" t="s">
        <v>105</v>
      </c>
      <c r="D187" s="150">
        <v>1</v>
      </c>
      <c r="E187" s="150">
        <v>1</v>
      </c>
      <c r="F187" s="150">
        <v>1</v>
      </c>
      <c r="G187" s="150">
        <v>1</v>
      </c>
      <c r="H187" s="150">
        <v>1</v>
      </c>
      <c r="I187" s="150">
        <v>1</v>
      </c>
      <c r="J187" s="150">
        <v>1</v>
      </c>
      <c r="K187" s="150">
        <v>1</v>
      </c>
      <c r="L187" s="150">
        <v>1</v>
      </c>
      <c r="M187" s="150">
        <v>1</v>
      </c>
      <c r="N187" s="150">
        <v>1</v>
      </c>
      <c r="O187" s="42">
        <v>0</v>
      </c>
      <c r="P187" s="42">
        <v>0</v>
      </c>
      <c r="Q187" s="353">
        <v>1</v>
      </c>
      <c r="R187" s="353">
        <v>1</v>
      </c>
      <c r="S187" s="353">
        <v>1</v>
      </c>
      <c r="T187" s="353">
        <v>1</v>
      </c>
      <c r="U187" s="353">
        <v>1</v>
      </c>
      <c r="V187" s="353">
        <v>1</v>
      </c>
      <c r="W187" s="353">
        <v>1</v>
      </c>
      <c r="X187" s="353">
        <v>1</v>
      </c>
      <c r="Y187" s="353">
        <v>1</v>
      </c>
      <c r="Z187" s="353">
        <v>1</v>
      </c>
      <c r="AA187" s="353">
        <v>1</v>
      </c>
      <c r="AB187" s="353">
        <v>1</v>
      </c>
      <c r="AC187" s="353">
        <v>1</v>
      </c>
      <c r="AD187" s="353">
        <v>1</v>
      </c>
      <c r="AE187" s="353">
        <v>1</v>
      </c>
      <c r="AF187" s="353">
        <v>1</v>
      </c>
      <c r="AG187" s="353">
        <v>1</v>
      </c>
      <c r="AH187" s="353">
        <v>1</v>
      </c>
      <c r="AI187" s="353">
        <v>1</v>
      </c>
      <c r="AJ187" s="353">
        <v>1</v>
      </c>
      <c r="AK187" s="353">
        <v>1</v>
      </c>
      <c r="AL187" s="353">
        <v>1</v>
      </c>
      <c r="AM187" s="353">
        <v>1</v>
      </c>
      <c r="AN187" s="353">
        <v>1</v>
      </c>
      <c r="AO187" s="353">
        <v>1</v>
      </c>
      <c r="AP187" s="353">
        <v>1</v>
      </c>
      <c r="AQ187" s="353">
        <v>1</v>
      </c>
      <c r="AR187" s="353">
        <v>1</v>
      </c>
      <c r="AS187" s="353">
        <v>1</v>
      </c>
      <c r="AT187" s="353">
        <v>1</v>
      </c>
      <c r="AU187" s="353">
        <v>1</v>
      </c>
      <c r="AV187" s="353">
        <v>1</v>
      </c>
      <c r="AW187" s="353">
        <v>1</v>
      </c>
      <c r="AX187" s="353">
        <v>1</v>
      </c>
      <c r="AY187" s="353">
        <v>1</v>
      </c>
      <c r="AZ187" s="353">
        <v>1</v>
      </c>
      <c r="BA187" s="353">
        <v>1</v>
      </c>
      <c r="BB187" s="70">
        <f>SUM(D187:BA187)</f>
        <v>48</v>
      </c>
      <c r="BC187" s="334" t="s">
        <v>32</v>
      </c>
      <c r="BD187" s="326" t="s">
        <v>57</v>
      </c>
      <c r="BG187" s="11"/>
      <c r="BH187" s="11"/>
      <c r="BI187" s="11"/>
    </row>
    <row r="188" spans="1:89">
      <c r="A188" s="355"/>
      <c r="B188" s="259" t="s">
        <v>17</v>
      </c>
      <c r="C188" s="104" t="s">
        <v>104</v>
      </c>
      <c r="D188" s="31"/>
      <c r="E188" s="356">
        <v>1</v>
      </c>
      <c r="F188" s="356">
        <v>1</v>
      </c>
      <c r="G188" s="356">
        <v>1</v>
      </c>
      <c r="H188" s="356">
        <v>1</v>
      </c>
      <c r="I188" s="356">
        <v>1</v>
      </c>
      <c r="J188" s="356">
        <v>1</v>
      </c>
      <c r="K188" s="356">
        <v>1</v>
      </c>
      <c r="L188" s="356">
        <v>1</v>
      </c>
      <c r="M188" s="356">
        <v>1</v>
      </c>
      <c r="N188" s="356">
        <v>1</v>
      </c>
      <c r="O188" s="42"/>
      <c r="P188" s="42"/>
      <c r="Q188" s="356">
        <v>1</v>
      </c>
      <c r="R188" s="356">
        <v>1</v>
      </c>
      <c r="S188" s="356">
        <v>1</v>
      </c>
      <c r="T188" s="356">
        <v>1</v>
      </c>
      <c r="U188" s="356">
        <v>1</v>
      </c>
      <c r="V188" s="356">
        <v>1</v>
      </c>
      <c r="W188" s="356">
        <v>1</v>
      </c>
      <c r="X188" s="356">
        <v>1</v>
      </c>
      <c r="Y188" s="356">
        <v>1</v>
      </c>
      <c r="Z188" s="356">
        <v>1</v>
      </c>
      <c r="AA188" s="356">
        <v>1</v>
      </c>
      <c r="AB188" s="356">
        <v>1</v>
      </c>
      <c r="AC188" s="356">
        <v>1</v>
      </c>
      <c r="AD188" s="356">
        <v>1</v>
      </c>
      <c r="AE188" s="356">
        <v>1</v>
      </c>
      <c r="AF188" s="356">
        <v>1</v>
      </c>
      <c r="AG188" s="356">
        <v>1</v>
      </c>
      <c r="AH188" s="356">
        <v>1</v>
      </c>
      <c r="AI188" s="356">
        <v>1</v>
      </c>
      <c r="AJ188" s="356">
        <v>1</v>
      </c>
      <c r="AK188" s="356">
        <v>1</v>
      </c>
      <c r="AL188" s="356">
        <v>1</v>
      </c>
      <c r="AM188" s="356">
        <v>1</v>
      </c>
      <c r="AN188" s="356">
        <v>1</v>
      </c>
      <c r="AO188" s="356">
        <v>1</v>
      </c>
      <c r="AP188" s="356">
        <v>1</v>
      </c>
      <c r="AQ188" s="356">
        <v>1</v>
      </c>
      <c r="AR188" s="356">
        <v>1</v>
      </c>
      <c r="AS188" s="356">
        <v>1</v>
      </c>
      <c r="AT188" s="356">
        <v>1</v>
      </c>
      <c r="AU188" s="356">
        <v>1</v>
      </c>
      <c r="AV188" s="356">
        <v>1</v>
      </c>
      <c r="AW188" s="356">
        <v>1</v>
      </c>
      <c r="AX188" s="356">
        <v>1</v>
      </c>
      <c r="AY188" s="356">
        <v>1</v>
      </c>
      <c r="AZ188" s="356">
        <v>1</v>
      </c>
      <c r="BA188" s="356">
        <v>1</v>
      </c>
      <c r="BB188" s="70">
        <f>SUM(D188:BA188)</f>
        <v>47</v>
      </c>
      <c r="BC188" s="357"/>
      <c r="BD188" s="329" t="s">
        <v>34</v>
      </c>
      <c r="BE188" s="325" t="s">
        <v>164</v>
      </c>
      <c r="BG188" s="11"/>
      <c r="BH188" s="11"/>
      <c r="BI188" s="11"/>
    </row>
    <row r="189" spans="1:89">
      <c r="A189" s="277"/>
      <c r="B189" s="259" t="s">
        <v>17</v>
      </c>
      <c r="C189" s="104" t="s">
        <v>102</v>
      </c>
      <c r="D189" s="25">
        <v>1</v>
      </c>
      <c r="E189" s="25">
        <v>1</v>
      </c>
      <c r="F189" s="25">
        <v>1</v>
      </c>
      <c r="G189" s="25">
        <v>1</v>
      </c>
      <c r="H189" s="25">
        <v>1</v>
      </c>
      <c r="I189" s="25">
        <v>1</v>
      </c>
      <c r="J189" s="25">
        <v>1</v>
      </c>
      <c r="K189" s="25">
        <v>1</v>
      </c>
      <c r="L189" s="25">
        <v>1</v>
      </c>
      <c r="M189" s="25">
        <v>1</v>
      </c>
      <c r="N189" s="25">
        <v>1</v>
      </c>
      <c r="O189" s="42">
        <v>0</v>
      </c>
      <c r="P189" s="42">
        <v>0</v>
      </c>
      <c r="Q189" s="40">
        <v>1</v>
      </c>
      <c r="R189" s="40">
        <v>1</v>
      </c>
      <c r="S189" s="40">
        <v>1</v>
      </c>
      <c r="T189" s="40">
        <v>1</v>
      </c>
      <c r="U189" s="40">
        <v>1</v>
      </c>
      <c r="V189" s="40">
        <v>1</v>
      </c>
      <c r="W189" s="40">
        <v>1</v>
      </c>
      <c r="X189" s="40">
        <v>1</v>
      </c>
      <c r="Y189" s="40">
        <v>1</v>
      </c>
      <c r="Z189" s="40">
        <v>1</v>
      </c>
      <c r="AA189" s="40">
        <v>1</v>
      </c>
      <c r="AB189" s="40">
        <v>1</v>
      </c>
      <c r="AC189" s="40">
        <v>1</v>
      </c>
      <c r="AD189" s="40">
        <v>1</v>
      </c>
      <c r="AE189" s="40">
        <v>1</v>
      </c>
      <c r="AF189" s="40">
        <v>1</v>
      </c>
      <c r="AG189" s="40">
        <v>1</v>
      </c>
      <c r="AH189" s="40">
        <v>1</v>
      </c>
      <c r="AI189" s="40">
        <v>1</v>
      </c>
      <c r="AJ189" s="40">
        <v>1</v>
      </c>
      <c r="AK189" s="40">
        <v>1</v>
      </c>
      <c r="AL189" s="40">
        <v>1</v>
      </c>
      <c r="AM189" s="40">
        <v>1</v>
      </c>
      <c r="AN189" s="40">
        <v>1</v>
      </c>
      <c r="AO189" s="40">
        <v>1</v>
      </c>
      <c r="AP189" s="40">
        <v>1</v>
      </c>
      <c r="AQ189" s="40">
        <v>1</v>
      </c>
      <c r="AR189" s="40">
        <v>1</v>
      </c>
      <c r="AS189" s="40">
        <v>1</v>
      </c>
      <c r="AT189" s="40">
        <v>1</v>
      </c>
      <c r="AU189" s="40">
        <v>1</v>
      </c>
      <c r="AV189" s="40">
        <v>1</v>
      </c>
      <c r="AW189" s="40">
        <v>1</v>
      </c>
      <c r="AX189" s="40">
        <v>1</v>
      </c>
      <c r="AY189" s="40">
        <v>1</v>
      </c>
      <c r="AZ189" s="40">
        <v>1</v>
      </c>
      <c r="BA189" s="40">
        <v>1</v>
      </c>
      <c r="BB189" s="70">
        <f>SUM(D189:BA189)</f>
        <v>48</v>
      </c>
      <c r="BC189" s="313" t="s">
        <v>58</v>
      </c>
      <c r="BD189" s="326" t="s">
        <v>57</v>
      </c>
      <c r="BE189" s="54"/>
      <c r="BF189" s="54"/>
      <c r="BG189" s="11"/>
      <c r="BH189" s="11"/>
      <c r="BI189" s="11"/>
    </row>
    <row r="190" spans="1:89">
      <c r="A190" s="263"/>
      <c r="B190" s="259" t="s">
        <v>17</v>
      </c>
      <c r="C190" s="167" t="s">
        <v>103</v>
      </c>
      <c r="D190" s="25">
        <v>1</v>
      </c>
      <c r="E190" s="25">
        <v>1</v>
      </c>
      <c r="F190" s="25">
        <v>1</v>
      </c>
      <c r="G190" s="25">
        <v>1</v>
      </c>
      <c r="H190" s="25">
        <v>1</v>
      </c>
      <c r="I190" s="25">
        <v>1</v>
      </c>
      <c r="J190" s="25">
        <v>1</v>
      </c>
      <c r="K190" s="25">
        <v>1</v>
      </c>
      <c r="L190" s="25">
        <v>1</v>
      </c>
      <c r="M190" s="25">
        <v>1</v>
      </c>
      <c r="N190" s="25">
        <v>1</v>
      </c>
      <c r="O190" s="42">
        <v>0</v>
      </c>
      <c r="P190" s="42">
        <v>0</v>
      </c>
      <c r="Q190" s="40">
        <v>1</v>
      </c>
      <c r="R190" s="40">
        <v>1</v>
      </c>
      <c r="S190" s="40">
        <v>1</v>
      </c>
      <c r="T190" s="40">
        <v>1</v>
      </c>
      <c r="U190" s="40">
        <v>1</v>
      </c>
      <c r="V190" s="40">
        <v>1</v>
      </c>
      <c r="W190" s="40">
        <v>1</v>
      </c>
      <c r="X190" s="40">
        <v>1</v>
      </c>
      <c r="Y190" s="40">
        <v>1</v>
      </c>
      <c r="Z190" s="40">
        <v>1</v>
      </c>
      <c r="AA190" s="40">
        <v>1</v>
      </c>
      <c r="AB190" s="40">
        <v>1</v>
      </c>
      <c r="AC190" s="40">
        <v>1</v>
      </c>
      <c r="AD190" s="40">
        <v>1</v>
      </c>
      <c r="AE190" s="40">
        <v>1</v>
      </c>
      <c r="AF190" s="40">
        <v>1</v>
      </c>
      <c r="AG190" s="40">
        <v>1</v>
      </c>
      <c r="AH190" s="40">
        <v>1</v>
      </c>
      <c r="AI190" s="40">
        <v>1</v>
      </c>
      <c r="AJ190" s="40">
        <v>1</v>
      </c>
      <c r="AK190" s="40">
        <v>1</v>
      </c>
      <c r="AL190" s="40">
        <v>1</v>
      </c>
      <c r="AM190" s="40">
        <v>1</v>
      </c>
      <c r="AN190" s="40">
        <v>1</v>
      </c>
      <c r="AO190" s="40">
        <v>1</v>
      </c>
      <c r="AP190" s="40">
        <v>1</v>
      </c>
      <c r="AQ190" s="40">
        <v>1</v>
      </c>
      <c r="AR190" s="40">
        <v>1</v>
      </c>
      <c r="AS190" s="40">
        <v>1</v>
      </c>
      <c r="AT190" s="40">
        <v>1</v>
      </c>
      <c r="AU190" s="40">
        <v>1</v>
      </c>
      <c r="AV190" s="40">
        <v>1</v>
      </c>
      <c r="AW190" s="40">
        <v>1</v>
      </c>
      <c r="AX190" s="40">
        <v>1</v>
      </c>
      <c r="AY190" s="40">
        <v>1</v>
      </c>
      <c r="AZ190" s="40">
        <v>1</v>
      </c>
      <c r="BA190" s="40">
        <v>1</v>
      </c>
      <c r="BB190" s="70">
        <f>SUM(D190:BA190)</f>
        <v>48</v>
      </c>
      <c r="BC190" s="313" t="s">
        <v>58</v>
      </c>
      <c r="BD190" s="326" t="s">
        <v>57</v>
      </c>
      <c r="BE190" s="54"/>
      <c r="BF190" s="54"/>
      <c r="BG190" s="11"/>
      <c r="BH190" s="11"/>
      <c r="BI190" s="11"/>
    </row>
    <row r="191" spans="1:89" s="4" customFormat="1">
      <c r="A191" s="263"/>
      <c r="B191" s="259" t="s">
        <v>17</v>
      </c>
      <c r="C191" s="169" t="s">
        <v>104</v>
      </c>
      <c r="D191" s="25">
        <v>1</v>
      </c>
      <c r="E191" s="25">
        <v>1</v>
      </c>
      <c r="F191" s="25">
        <v>1</v>
      </c>
      <c r="G191" s="25">
        <v>1</v>
      </c>
      <c r="H191" s="25">
        <v>1</v>
      </c>
      <c r="I191" s="25">
        <v>1</v>
      </c>
      <c r="J191" s="25">
        <v>1</v>
      </c>
      <c r="K191" s="25">
        <v>1</v>
      </c>
      <c r="L191" s="25">
        <v>1</v>
      </c>
      <c r="M191" s="25">
        <v>1</v>
      </c>
      <c r="N191" s="25">
        <v>1</v>
      </c>
      <c r="O191" s="42">
        <v>0</v>
      </c>
      <c r="P191" s="42">
        <v>0</v>
      </c>
      <c r="Q191" s="40">
        <v>1</v>
      </c>
      <c r="R191" s="40">
        <v>1</v>
      </c>
      <c r="S191" s="40">
        <v>1</v>
      </c>
      <c r="T191" s="40">
        <v>1</v>
      </c>
      <c r="U191" s="40">
        <v>1</v>
      </c>
      <c r="V191" s="40">
        <v>1</v>
      </c>
      <c r="W191" s="40">
        <v>1</v>
      </c>
      <c r="X191" s="40">
        <v>1</v>
      </c>
      <c r="Y191" s="40">
        <v>1</v>
      </c>
      <c r="Z191" s="40">
        <v>1</v>
      </c>
      <c r="AA191" s="40">
        <v>1</v>
      </c>
      <c r="AB191" s="40">
        <v>1</v>
      </c>
      <c r="AC191" s="40">
        <v>1</v>
      </c>
      <c r="AD191" s="40">
        <v>1</v>
      </c>
      <c r="AE191" s="40">
        <v>1</v>
      </c>
      <c r="AF191" s="40">
        <v>1</v>
      </c>
      <c r="AG191" s="40">
        <v>1</v>
      </c>
      <c r="AH191" s="40">
        <v>1</v>
      </c>
      <c r="AI191" s="40">
        <v>1</v>
      </c>
      <c r="AJ191" s="40">
        <v>1</v>
      </c>
      <c r="AK191" s="40">
        <v>1</v>
      </c>
      <c r="AL191" s="40">
        <v>1</v>
      </c>
      <c r="AM191" s="40">
        <v>1</v>
      </c>
      <c r="AN191" s="40">
        <v>1</v>
      </c>
      <c r="AO191" s="40">
        <v>1</v>
      </c>
      <c r="AP191" s="40">
        <v>1</v>
      </c>
      <c r="AQ191" s="40">
        <v>1</v>
      </c>
      <c r="AR191" s="40">
        <v>1</v>
      </c>
      <c r="AS191" s="40">
        <v>1</v>
      </c>
      <c r="AT191" s="40">
        <v>1</v>
      </c>
      <c r="AU191" s="40">
        <v>1</v>
      </c>
      <c r="AV191" s="40">
        <v>1</v>
      </c>
      <c r="AW191" s="40">
        <v>1</v>
      </c>
      <c r="AX191" s="40">
        <v>1</v>
      </c>
      <c r="AY191" s="40">
        <v>1</v>
      </c>
      <c r="AZ191" s="40">
        <v>1</v>
      </c>
      <c r="BA191" s="40">
        <v>1</v>
      </c>
      <c r="BB191" s="70">
        <f>SUM(D191:BA191)</f>
        <v>48</v>
      </c>
      <c r="BC191" s="311" t="s">
        <v>32</v>
      </c>
      <c r="BD191" s="326" t="s">
        <v>57</v>
      </c>
      <c r="BE191" s="54"/>
      <c r="BF191" s="54"/>
      <c r="BG191" s="11"/>
      <c r="BH191" s="11"/>
      <c r="BI191" s="11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  <c r="CC191" s="12"/>
      <c r="CD191" s="12"/>
      <c r="CE191" s="12"/>
      <c r="CF191" s="12"/>
      <c r="CG191" s="12"/>
      <c r="CH191" s="12"/>
      <c r="CI191" s="12"/>
      <c r="CJ191" s="12"/>
      <c r="CK191" s="12"/>
    </row>
    <row r="192" spans="1:89">
      <c r="A192" s="285"/>
      <c r="B192" s="276" t="s">
        <v>17</v>
      </c>
      <c r="C192" s="103" t="s">
        <v>102</v>
      </c>
      <c r="D192" s="25">
        <v>1</v>
      </c>
      <c r="E192" s="25">
        <v>1</v>
      </c>
      <c r="F192" s="25">
        <v>1</v>
      </c>
      <c r="G192" s="25">
        <v>1</v>
      </c>
      <c r="H192" s="25">
        <v>1</v>
      </c>
      <c r="I192" s="25">
        <v>1</v>
      </c>
      <c r="J192" s="25">
        <v>1</v>
      </c>
      <c r="K192" s="25">
        <v>1</v>
      </c>
      <c r="L192" s="25">
        <v>1</v>
      </c>
      <c r="M192" s="25">
        <v>1</v>
      </c>
      <c r="N192" s="25">
        <v>1</v>
      </c>
      <c r="O192" s="42">
        <v>0</v>
      </c>
      <c r="P192" s="42">
        <v>0</v>
      </c>
      <c r="Q192" s="40">
        <v>1</v>
      </c>
      <c r="R192" s="40">
        <v>1</v>
      </c>
      <c r="S192" s="40">
        <v>1</v>
      </c>
      <c r="T192" s="40">
        <v>1</v>
      </c>
      <c r="U192" s="40">
        <v>1</v>
      </c>
      <c r="V192" s="40">
        <v>1</v>
      </c>
      <c r="W192" s="40">
        <v>1</v>
      </c>
      <c r="X192" s="40">
        <v>1</v>
      </c>
      <c r="Y192" s="40">
        <v>1</v>
      </c>
      <c r="Z192" s="40">
        <v>1</v>
      </c>
      <c r="AA192" s="40">
        <v>1</v>
      </c>
      <c r="AB192" s="40">
        <v>1</v>
      </c>
      <c r="AC192" s="40">
        <v>1</v>
      </c>
      <c r="AD192" s="40">
        <v>1</v>
      </c>
      <c r="AE192" s="40">
        <v>1</v>
      </c>
      <c r="AF192" s="40">
        <v>1</v>
      </c>
      <c r="AG192" s="40">
        <v>1</v>
      </c>
      <c r="AH192" s="40">
        <v>1</v>
      </c>
      <c r="AI192" s="40">
        <v>1</v>
      </c>
      <c r="AJ192" s="40">
        <v>1</v>
      </c>
      <c r="AK192" s="40">
        <v>1</v>
      </c>
      <c r="AL192" s="40">
        <v>1</v>
      </c>
      <c r="AM192" s="40">
        <v>1</v>
      </c>
      <c r="AN192" s="40">
        <v>1</v>
      </c>
      <c r="AO192" s="40">
        <v>1</v>
      </c>
      <c r="AP192" s="40">
        <v>1</v>
      </c>
      <c r="AQ192" s="40">
        <v>1</v>
      </c>
      <c r="AR192" s="40">
        <v>1</v>
      </c>
      <c r="AS192" s="40">
        <v>1</v>
      </c>
      <c r="AT192" s="40">
        <v>1</v>
      </c>
      <c r="AU192" s="40">
        <v>1</v>
      </c>
      <c r="AV192" s="40">
        <v>1</v>
      </c>
      <c r="AW192" s="40">
        <v>1</v>
      </c>
      <c r="AX192" s="40">
        <v>1</v>
      </c>
      <c r="AY192" s="40">
        <v>1</v>
      </c>
      <c r="AZ192" s="40">
        <v>1</v>
      </c>
      <c r="BA192" s="40">
        <v>1</v>
      </c>
      <c r="BB192" s="70">
        <f t="shared" si="23"/>
        <v>48</v>
      </c>
      <c r="BC192" s="311" t="s">
        <v>32</v>
      </c>
      <c r="BD192" s="326" t="s">
        <v>57</v>
      </c>
      <c r="BG192" s="11"/>
      <c r="BH192" s="11"/>
      <c r="BI192" s="11"/>
    </row>
    <row r="193" spans="1:185" s="4" customFormat="1">
      <c r="A193" s="285"/>
      <c r="B193" s="276" t="s">
        <v>17</v>
      </c>
      <c r="C193" s="103" t="s">
        <v>105</v>
      </c>
      <c r="D193" s="25">
        <v>1</v>
      </c>
      <c r="E193" s="25">
        <v>1</v>
      </c>
      <c r="F193" s="25">
        <v>1</v>
      </c>
      <c r="G193" s="25">
        <v>1</v>
      </c>
      <c r="H193" s="25">
        <v>1</v>
      </c>
      <c r="I193" s="25">
        <v>1</v>
      </c>
      <c r="J193" s="25">
        <v>1</v>
      </c>
      <c r="K193" s="25">
        <v>1</v>
      </c>
      <c r="L193" s="25">
        <v>1</v>
      </c>
      <c r="M193" s="25">
        <v>1</v>
      </c>
      <c r="N193" s="25">
        <v>1</v>
      </c>
      <c r="O193" s="42">
        <v>0</v>
      </c>
      <c r="P193" s="42">
        <v>0</v>
      </c>
      <c r="Q193" s="40">
        <v>1</v>
      </c>
      <c r="R193" s="40">
        <v>1</v>
      </c>
      <c r="S193" s="40">
        <v>1</v>
      </c>
      <c r="T193" s="40">
        <v>1</v>
      </c>
      <c r="U193" s="40">
        <v>1</v>
      </c>
      <c r="V193" s="40">
        <v>1</v>
      </c>
      <c r="W193" s="40">
        <v>1</v>
      </c>
      <c r="X193" s="40">
        <v>1</v>
      </c>
      <c r="Y193" s="40">
        <v>1</v>
      </c>
      <c r="Z193" s="40">
        <v>1</v>
      </c>
      <c r="AA193" s="40">
        <v>1</v>
      </c>
      <c r="AB193" s="40">
        <v>1</v>
      </c>
      <c r="AC193" s="40">
        <v>1</v>
      </c>
      <c r="AD193" s="40">
        <v>1</v>
      </c>
      <c r="AE193" s="40">
        <v>1</v>
      </c>
      <c r="AF193" s="40">
        <v>1</v>
      </c>
      <c r="AG193" s="40">
        <v>1</v>
      </c>
      <c r="AH193" s="40">
        <v>1</v>
      </c>
      <c r="AI193" s="40">
        <v>1</v>
      </c>
      <c r="AJ193" s="40">
        <v>1</v>
      </c>
      <c r="AK193" s="40">
        <v>1</v>
      </c>
      <c r="AL193" s="40">
        <v>1</v>
      </c>
      <c r="AM193" s="40">
        <v>1</v>
      </c>
      <c r="AN193" s="40">
        <v>1</v>
      </c>
      <c r="AO193" s="40">
        <v>1</v>
      </c>
      <c r="AP193" s="40">
        <v>1</v>
      </c>
      <c r="AQ193" s="40">
        <v>1</v>
      </c>
      <c r="AR193" s="40">
        <v>1</v>
      </c>
      <c r="AS193" s="40">
        <v>1</v>
      </c>
      <c r="AT193" s="40">
        <v>1</v>
      </c>
      <c r="AU193" s="40">
        <v>1</v>
      </c>
      <c r="AV193" s="40">
        <v>1</v>
      </c>
      <c r="AW193" s="40">
        <v>1</v>
      </c>
      <c r="AX193" s="40">
        <v>1</v>
      </c>
      <c r="AY193" s="40">
        <v>1</v>
      </c>
      <c r="AZ193" s="40">
        <v>1</v>
      </c>
      <c r="BA193" s="40">
        <v>1</v>
      </c>
      <c r="BB193" s="70">
        <f t="shared" si="23"/>
        <v>48</v>
      </c>
      <c r="BC193" s="311" t="s">
        <v>32</v>
      </c>
      <c r="BD193" s="326" t="s">
        <v>57</v>
      </c>
      <c r="BE193" s="54"/>
      <c r="BF193" s="54"/>
      <c r="BG193" s="12"/>
      <c r="BH193" s="12"/>
      <c r="BI193" s="12"/>
    </row>
    <row r="194" spans="1:185" s="4" customFormat="1">
      <c r="A194" s="256"/>
      <c r="B194" s="276" t="s">
        <v>17</v>
      </c>
      <c r="C194" s="163" t="s">
        <v>102</v>
      </c>
      <c r="D194" s="25">
        <v>1</v>
      </c>
      <c r="E194" s="25">
        <v>1</v>
      </c>
      <c r="F194" s="25">
        <v>1</v>
      </c>
      <c r="G194" s="25">
        <v>1</v>
      </c>
      <c r="H194" s="25">
        <v>1</v>
      </c>
      <c r="I194" s="25">
        <v>1</v>
      </c>
      <c r="J194" s="25">
        <v>1</v>
      </c>
      <c r="K194" s="25">
        <v>1</v>
      </c>
      <c r="L194" s="25">
        <v>1</v>
      </c>
      <c r="M194" s="25">
        <v>1</v>
      </c>
      <c r="N194" s="25">
        <v>1</v>
      </c>
      <c r="O194" s="42">
        <v>0</v>
      </c>
      <c r="P194" s="42">
        <v>0</v>
      </c>
      <c r="Q194" s="40">
        <v>1</v>
      </c>
      <c r="R194" s="40">
        <v>1</v>
      </c>
      <c r="S194" s="40">
        <v>1</v>
      </c>
      <c r="T194" s="40">
        <v>1</v>
      </c>
      <c r="U194" s="40">
        <v>1</v>
      </c>
      <c r="V194" s="40">
        <v>1</v>
      </c>
      <c r="W194" s="40">
        <v>1</v>
      </c>
      <c r="X194" s="40">
        <v>1</v>
      </c>
      <c r="Y194" s="40">
        <v>1</v>
      </c>
      <c r="Z194" s="40">
        <v>1</v>
      </c>
      <c r="AA194" s="40">
        <v>1</v>
      </c>
      <c r="AB194" s="40">
        <v>1</v>
      </c>
      <c r="AC194" s="40">
        <v>1</v>
      </c>
      <c r="AD194" s="40">
        <v>1</v>
      </c>
      <c r="AE194" s="40">
        <v>1</v>
      </c>
      <c r="AF194" s="40">
        <v>1</v>
      </c>
      <c r="AG194" s="40">
        <v>1</v>
      </c>
      <c r="AH194" s="40">
        <v>1</v>
      </c>
      <c r="AI194" s="40">
        <v>1</v>
      </c>
      <c r="AJ194" s="40">
        <v>1</v>
      </c>
      <c r="AK194" s="40">
        <v>1</v>
      </c>
      <c r="AL194" s="40">
        <v>1</v>
      </c>
      <c r="AM194" s="40">
        <v>1</v>
      </c>
      <c r="AN194" s="40">
        <v>1</v>
      </c>
      <c r="AO194" s="40">
        <v>1</v>
      </c>
      <c r="AP194" s="40">
        <v>1</v>
      </c>
      <c r="AQ194" s="40">
        <v>1</v>
      </c>
      <c r="AR194" s="40">
        <v>1</v>
      </c>
      <c r="AS194" s="40">
        <v>1</v>
      </c>
      <c r="AT194" s="40">
        <v>1</v>
      </c>
      <c r="AU194" s="40">
        <v>1</v>
      </c>
      <c r="AV194" s="40">
        <v>1</v>
      </c>
      <c r="AW194" s="40">
        <v>1</v>
      </c>
      <c r="AX194" s="40">
        <v>1</v>
      </c>
      <c r="AY194" s="40">
        <v>1</v>
      </c>
      <c r="AZ194" s="40">
        <v>1</v>
      </c>
      <c r="BA194" s="40">
        <v>1</v>
      </c>
      <c r="BB194" s="70">
        <f t="shared" si="23"/>
        <v>48</v>
      </c>
      <c r="BC194" s="311" t="s">
        <v>32</v>
      </c>
      <c r="BD194" s="326" t="s">
        <v>57</v>
      </c>
      <c r="BE194" s="54"/>
      <c r="BF194" s="54"/>
      <c r="BG194" s="11"/>
      <c r="BH194" s="11"/>
      <c r="BI194" s="11"/>
    </row>
    <row r="195" spans="1:185" s="4" customFormat="1">
      <c r="A195" s="378"/>
      <c r="B195" s="276" t="s">
        <v>17</v>
      </c>
      <c r="C195" s="163" t="s">
        <v>104</v>
      </c>
      <c r="D195" s="31"/>
      <c r="E195" s="31"/>
      <c r="F195" s="31"/>
      <c r="G195" s="366">
        <v>1</v>
      </c>
      <c r="H195" s="366">
        <v>1</v>
      </c>
      <c r="I195" s="366">
        <v>1</v>
      </c>
      <c r="J195" s="366">
        <v>1</v>
      </c>
      <c r="K195" s="366">
        <v>1</v>
      </c>
      <c r="L195" s="366">
        <v>1</v>
      </c>
      <c r="M195" s="62"/>
      <c r="N195" s="62"/>
      <c r="O195" s="42"/>
      <c r="P195" s="42"/>
      <c r="Q195" s="62"/>
      <c r="R195" s="62"/>
      <c r="S195" s="62"/>
      <c r="T195" s="62"/>
      <c r="U195" s="62"/>
      <c r="V195" s="62"/>
      <c r="W195" s="62"/>
      <c r="X195" s="62"/>
      <c r="Y195" s="62"/>
      <c r="Z195" s="62"/>
      <c r="AA195" s="62"/>
      <c r="AB195" s="62"/>
      <c r="AC195" s="62"/>
      <c r="AD195" s="62"/>
      <c r="AE195" s="62"/>
      <c r="AF195" s="62"/>
      <c r="AG195" s="62"/>
      <c r="AH195" s="62"/>
      <c r="AI195" s="62"/>
      <c r="AJ195" s="62"/>
      <c r="AK195" s="62"/>
      <c r="AL195" s="62"/>
      <c r="AM195" s="62"/>
      <c r="AN195" s="62"/>
      <c r="AO195" s="62"/>
      <c r="AP195" s="62"/>
      <c r="AQ195" s="62"/>
      <c r="AR195" s="62"/>
      <c r="AS195" s="62"/>
      <c r="AT195" s="62"/>
      <c r="AU195" s="62"/>
      <c r="AV195" s="62"/>
      <c r="AW195" s="62"/>
      <c r="AX195" s="62"/>
      <c r="AY195" s="62"/>
      <c r="AZ195" s="62"/>
      <c r="BA195" s="62"/>
      <c r="BB195" s="70">
        <f t="shared" si="23"/>
        <v>6</v>
      </c>
      <c r="BC195" s="357"/>
      <c r="BD195" s="326"/>
      <c r="BE195" s="54"/>
      <c r="BF195" s="54"/>
      <c r="BG195" s="11"/>
      <c r="BH195" s="11"/>
      <c r="BI195" s="11"/>
    </row>
    <row r="196" spans="1:185">
      <c r="A196" s="285"/>
      <c r="B196" s="276" t="s">
        <v>17</v>
      </c>
      <c r="C196" s="163" t="s">
        <v>102</v>
      </c>
      <c r="D196" s="62">
        <v>1</v>
      </c>
      <c r="E196" s="62">
        <v>1</v>
      </c>
      <c r="F196" s="62">
        <v>1</v>
      </c>
      <c r="G196" s="62">
        <v>1</v>
      </c>
      <c r="H196" s="62">
        <v>1</v>
      </c>
      <c r="I196" s="62">
        <v>1</v>
      </c>
      <c r="J196" s="62">
        <v>1</v>
      </c>
      <c r="K196" s="62">
        <v>1</v>
      </c>
      <c r="L196" s="62">
        <v>1</v>
      </c>
      <c r="M196" s="62">
        <v>1</v>
      </c>
      <c r="N196" s="62">
        <v>1</v>
      </c>
      <c r="O196" s="42">
        <v>0</v>
      </c>
      <c r="P196" s="42">
        <v>0</v>
      </c>
      <c r="Q196" s="62">
        <v>1</v>
      </c>
      <c r="R196" s="62">
        <v>1</v>
      </c>
      <c r="S196" s="62">
        <v>1</v>
      </c>
      <c r="T196" s="62">
        <v>1</v>
      </c>
      <c r="U196" s="62">
        <v>1</v>
      </c>
      <c r="V196" s="62">
        <v>1</v>
      </c>
      <c r="W196" s="62">
        <v>1</v>
      </c>
      <c r="X196" s="62">
        <v>1</v>
      </c>
      <c r="Y196" s="62">
        <v>1</v>
      </c>
      <c r="Z196" s="62">
        <v>1</v>
      </c>
      <c r="AA196" s="62">
        <v>1</v>
      </c>
      <c r="AB196" s="62">
        <v>1</v>
      </c>
      <c r="AC196" s="62">
        <v>1</v>
      </c>
      <c r="AD196" s="62">
        <v>1</v>
      </c>
      <c r="AE196" s="62">
        <v>1</v>
      </c>
      <c r="AF196" s="62">
        <v>1</v>
      </c>
      <c r="AG196" s="62">
        <v>1</v>
      </c>
      <c r="AH196" s="62">
        <v>1</v>
      </c>
      <c r="AI196" s="62">
        <v>1</v>
      </c>
      <c r="AJ196" s="62">
        <v>1</v>
      </c>
      <c r="AK196" s="62">
        <v>1</v>
      </c>
      <c r="AL196" s="62">
        <v>1</v>
      </c>
      <c r="AM196" s="62">
        <v>1</v>
      </c>
      <c r="AN196" s="62">
        <v>1</v>
      </c>
      <c r="AO196" s="62">
        <v>1</v>
      </c>
      <c r="AP196" s="62">
        <v>1</v>
      </c>
      <c r="AQ196" s="62">
        <v>1</v>
      </c>
      <c r="AR196" s="62">
        <v>1</v>
      </c>
      <c r="AS196" s="62">
        <v>1</v>
      </c>
      <c r="AT196" s="62">
        <v>1</v>
      </c>
      <c r="AU196" s="62">
        <v>1</v>
      </c>
      <c r="AV196" s="62">
        <v>1</v>
      </c>
      <c r="AW196" s="62">
        <v>1</v>
      </c>
      <c r="AX196" s="62">
        <v>1</v>
      </c>
      <c r="AY196" s="62">
        <v>1</v>
      </c>
      <c r="AZ196" s="62">
        <v>1</v>
      </c>
      <c r="BA196" s="62">
        <v>1</v>
      </c>
      <c r="BB196" s="70">
        <f t="shared" si="23"/>
        <v>48</v>
      </c>
      <c r="BC196" s="314"/>
      <c r="BD196" s="326" t="s">
        <v>57</v>
      </c>
      <c r="BG196" s="11"/>
      <c r="BH196" s="11"/>
      <c r="BI196" s="11"/>
    </row>
    <row r="197" spans="1:185" s="4" customFormat="1">
      <c r="A197" s="285"/>
      <c r="B197" s="276" t="s">
        <v>17</v>
      </c>
      <c r="C197" s="163" t="s">
        <v>102</v>
      </c>
      <c r="D197" s="62">
        <v>1</v>
      </c>
      <c r="E197" s="62">
        <v>1</v>
      </c>
      <c r="F197" s="62">
        <v>1</v>
      </c>
      <c r="G197" s="62">
        <v>1</v>
      </c>
      <c r="H197" s="62">
        <v>1</v>
      </c>
      <c r="I197" s="62">
        <v>1</v>
      </c>
      <c r="J197" s="62">
        <v>1</v>
      </c>
      <c r="K197" s="62">
        <v>1</v>
      </c>
      <c r="L197" s="62">
        <v>1</v>
      </c>
      <c r="M197" s="62">
        <v>1</v>
      </c>
      <c r="N197" s="62">
        <v>1</v>
      </c>
      <c r="O197" s="42">
        <v>0</v>
      </c>
      <c r="P197" s="42">
        <v>0</v>
      </c>
      <c r="Q197" s="62">
        <v>1</v>
      </c>
      <c r="R197" s="62">
        <v>1</v>
      </c>
      <c r="S197" s="62">
        <v>1</v>
      </c>
      <c r="T197" s="62">
        <v>1</v>
      </c>
      <c r="U197" s="62">
        <v>1</v>
      </c>
      <c r="V197" s="62">
        <v>1</v>
      </c>
      <c r="W197" s="62">
        <v>1</v>
      </c>
      <c r="X197" s="62">
        <v>1</v>
      </c>
      <c r="Y197" s="62">
        <v>1</v>
      </c>
      <c r="Z197" s="62">
        <v>1</v>
      </c>
      <c r="AA197" s="62">
        <v>1</v>
      </c>
      <c r="AB197" s="62">
        <v>1</v>
      </c>
      <c r="AC197" s="62">
        <v>1</v>
      </c>
      <c r="AD197" s="62">
        <v>1</v>
      </c>
      <c r="AE197" s="62">
        <v>1</v>
      </c>
      <c r="AF197" s="62">
        <v>1</v>
      </c>
      <c r="AG197" s="62">
        <v>1</v>
      </c>
      <c r="AH197" s="62">
        <v>1</v>
      </c>
      <c r="AI197" s="62">
        <v>1</v>
      </c>
      <c r="AJ197" s="62">
        <v>1</v>
      </c>
      <c r="AK197" s="62">
        <v>1</v>
      </c>
      <c r="AL197" s="62">
        <v>1</v>
      </c>
      <c r="AM197" s="62">
        <v>1</v>
      </c>
      <c r="AN197" s="62">
        <v>1</v>
      </c>
      <c r="AO197" s="62">
        <v>1</v>
      </c>
      <c r="AP197" s="62">
        <v>1</v>
      </c>
      <c r="AQ197" s="62">
        <v>1</v>
      </c>
      <c r="AR197" s="62">
        <v>1</v>
      </c>
      <c r="AS197" s="62">
        <v>1</v>
      </c>
      <c r="AT197" s="62">
        <v>1</v>
      </c>
      <c r="AU197" s="62">
        <v>1</v>
      </c>
      <c r="AV197" s="62">
        <v>1</v>
      </c>
      <c r="AW197" s="62">
        <v>1</v>
      </c>
      <c r="AX197" s="62">
        <v>1</v>
      </c>
      <c r="AY197" s="62">
        <v>1</v>
      </c>
      <c r="AZ197" s="62">
        <v>1</v>
      </c>
      <c r="BA197" s="62">
        <v>1</v>
      </c>
      <c r="BB197" s="70">
        <f>SUM(D197:BA197)</f>
        <v>48</v>
      </c>
      <c r="BC197" s="314"/>
      <c r="BD197" s="326" t="s">
        <v>57</v>
      </c>
      <c r="BE197" s="54"/>
      <c r="BF197" s="54"/>
      <c r="BG197" s="12"/>
      <c r="BH197" s="12"/>
      <c r="BI197" s="12"/>
    </row>
    <row r="198" spans="1:185" s="4" customFormat="1">
      <c r="A198" s="152"/>
      <c r="B198" s="257" t="s">
        <v>17</v>
      </c>
      <c r="C198" s="103" t="s">
        <v>102</v>
      </c>
      <c r="D198" s="360">
        <v>1</v>
      </c>
      <c r="E198" s="360">
        <v>1</v>
      </c>
      <c r="F198" s="360">
        <v>1</v>
      </c>
      <c r="G198" s="360">
        <v>1</v>
      </c>
      <c r="H198" s="360">
        <v>1</v>
      </c>
      <c r="I198" s="360">
        <v>1</v>
      </c>
      <c r="J198" s="360">
        <v>1</v>
      </c>
      <c r="K198" s="360">
        <v>1</v>
      </c>
      <c r="L198" s="360">
        <v>1</v>
      </c>
      <c r="M198" s="360">
        <v>1</v>
      </c>
      <c r="N198" s="360">
        <v>1</v>
      </c>
      <c r="O198" s="361">
        <v>0</v>
      </c>
      <c r="P198" s="42">
        <v>0</v>
      </c>
      <c r="Q198" s="62">
        <v>1</v>
      </c>
      <c r="R198" s="62">
        <v>1</v>
      </c>
      <c r="S198" s="62">
        <v>1</v>
      </c>
      <c r="T198" s="62">
        <v>1</v>
      </c>
      <c r="U198" s="62">
        <v>1</v>
      </c>
      <c r="V198" s="62">
        <v>1</v>
      </c>
      <c r="W198" s="62">
        <v>1</v>
      </c>
      <c r="X198" s="62">
        <v>1</v>
      </c>
      <c r="Y198" s="62">
        <v>1</v>
      </c>
      <c r="Z198" s="62">
        <v>1</v>
      </c>
      <c r="AA198" s="62">
        <v>1</v>
      </c>
      <c r="AB198" s="62">
        <v>1</v>
      </c>
      <c r="AC198" s="62">
        <v>1</v>
      </c>
      <c r="AD198" s="62">
        <v>1</v>
      </c>
      <c r="AE198" s="62">
        <v>1</v>
      </c>
      <c r="AF198" s="62">
        <v>1</v>
      </c>
      <c r="AG198" s="62">
        <v>1</v>
      </c>
      <c r="AH198" s="62">
        <v>1</v>
      </c>
      <c r="AI198" s="62">
        <v>1</v>
      </c>
      <c r="AJ198" s="62">
        <v>1</v>
      </c>
      <c r="AK198" s="62">
        <v>1</v>
      </c>
      <c r="AL198" s="62">
        <v>1</v>
      </c>
      <c r="AM198" s="62">
        <v>1</v>
      </c>
      <c r="AN198" s="62">
        <v>1</v>
      </c>
      <c r="AO198" s="62">
        <v>1</v>
      </c>
      <c r="AP198" s="62">
        <v>1</v>
      </c>
      <c r="AQ198" s="62">
        <v>1</v>
      </c>
      <c r="AR198" s="62">
        <v>1</v>
      </c>
      <c r="AS198" s="62">
        <v>1</v>
      </c>
      <c r="AT198" s="62">
        <v>1</v>
      </c>
      <c r="AU198" s="62">
        <v>1</v>
      </c>
      <c r="AV198" s="62">
        <v>1</v>
      </c>
      <c r="AW198" s="62">
        <v>1</v>
      </c>
      <c r="AX198" s="62">
        <v>1</v>
      </c>
      <c r="AY198" s="62">
        <v>1</v>
      </c>
      <c r="AZ198" s="62">
        <v>1</v>
      </c>
      <c r="BA198" s="62">
        <v>1</v>
      </c>
      <c r="BB198" s="70">
        <f t="shared" si="23"/>
        <v>48</v>
      </c>
      <c r="BC198" s="319">
        <v>2018</v>
      </c>
      <c r="BD198" s="326" t="s">
        <v>57</v>
      </c>
      <c r="BE198" s="54"/>
      <c r="BF198" s="54"/>
      <c r="BG198" s="12"/>
      <c r="BH198" s="12"/>
      <c r="BI198" s="12"/>
    </row>
    <row r="199" spans="1:185" ht="15.75" thickBot="1">
      <c r="A199" s="118"/>
      <c r="B199" s="181" t="s">
        <v>17</v>
      </c>
      <c r="C199" s="223"/>
      <c r="D199" s="119">
        <f t="shared" ref="D199:N199" si="27">SUM(D182:D198)</f>
        <v>15</v>
      </c>
      <c r="E199" s="119">
        <f t="shared" si="27"/>
        <v>16</v>
      </c>
      <c r="F199" s="119">
        <f t="shared" si="27"/>
        <v>16</v>
      </c>
      <c r="G199" s="119">
        <f t="shared" si="27"/>
        <v>17</v>
      </c>
      <c r="H199" s="119">
        <f t="shared" si="27"/>
        <v>17</v>
      </c>
      <c r="I199" s="119">
        <f t="shared" si="27"/>
        <v>17</v>
      </c>
      <c r="J199" s="119">
        <f t="shared" si="27"/>
        <v>16</v>
      </c>
      <c r="K199" s="119">
        <f t="shared" si="27"/>
        <v>16</v>
      </c>
      <c r="L199" s="119">
        <f t="shared" si="27"/>
        <v>16</v>
      </c>
      <c r="M199" s="119">
        <f t="shared" si="27"/>
        <v>15</v>
      </c>
      <c r="N199" s="119">
        <f t="shared" si="27"/>
        <v>15</v>
      </c>
      <c r="O199" s="116">
        <v>0</v>
      </c>
      <c r="P199" s="116">
        <v>0</v>
      </c>
      <c r="Q199" s="119">
        <f t="shared" ref="Q199:BA199" si="28">SUM(Q182:Q198)</f>
        <v>15</v>
      </c>
      <c r="R199" s="119">
        <f t="shared" si="28"/>
        <v>15</v>
      </c>
      <c r="S199" s="119">
        <f t="shared" si="28"/>
        <v>15</v>
      </c>
      <c r="T199" s="119">
        <f t="shared" si="28"/>
        <v>15</v>
      </c>
      <c r="U199" s="119">
        <f t="shared" si="28"/>
        <v>15</v>
      </c>
      <c r="V199" s="119">
        <f t="shared" si="28"/>
        <v>15</v>
      </c>
      <c r="W199" s="119">
        <f t="shared" si="28"/>
        <v>15</v>
      </c>
      <c r="X199" s="119">
        <f t="shared" si="28"/>
        <v>15</v>
      </c>
      <c r="Y199" s="119">
        <f t="shared" si="28"/>
        <v>15</v>
      </c>
      <c r="Z199" s="119">
        <f t="shared" si="28"/>
        <v>15</v>
      </c>
      <c r="AA199" s="119">
        <f t="shared" si="28"/>
        <v>15</v>
      </c>
      <c r="AB199" s="119">
        <f t="shared" si="28"/>
        <v>15</v>
      </c>
      <c r="AC199" s="119">
        <f t="shared" si="28"/>
        <v>15</v>
      </c>
      <c r="AD199" s="119">
        <f t="shared" si="28"/>
        <v>15</v>
      </c>
      <c r="AE199" s="119">
        <f t="shared" si="28"/>
        <v>15</v>
      </c>
      <c r="AF199" s="119">
        <f t="shared" si="28"/>
        <v>15</v>
      </c>
      <c r="AG199" s="119">
        <f t="shared" si="28"/>
        <v>15</v>
      </c>
      <c r="AH199" s="119">
        <f t="shared" si="28"/>
        <v>15</v>
      </c>
      <c r="AI199" s="119">
        <f t="shared" si="28"/>
        <v>15</v>
      </c>
      <c r="AJ199" s="119">
        <f t="shared" si="28"/>
        <v>15</v>
      </c>
      <c r="AK199" s="119">
        <f t="shared" si="28"/>
        <v>15</v>
      </c>
      <c r="AL199" s="119">
        <f t="shared" si="28"/>
        <v>15</v>
      </c>
      <c r="AM199" s="119">
        <f t="shared" si="28"/>
        <v>15</v>
      </c>
      <c r="AN199" s="119">
        <f t="shared" si="28"/>
        <v>15</v>
      </c>
      <c r="AO199" s="119">
        <f t="shared" si="28"/>
        <v>15</v>
      </c>
      <c r="AP199" s="119">
        <f t="shared" si="28"/>
        <v>15</v>
      </c>
      <c r="AQ199" s="119">
        <f t="shared" si="28"/>
        <v>15</v>
      </c>
      <c r="AR199" s="119">
        <f t="shared" si="28"/>
        <v>15</v>
      </c>
      <c r="AS199" s="119">
        <f t="shared" si="28"/>
        <v>15</v>
      </c>
      <c r="AT199" s="119">
        <f t="shared" si="28"/>
        <v>15</v>
      </c>
      <c r="AU199" s="119">
        <f t="shared" si="28"/>
        <v>15</v>
      </c>
      <c r="AV199" s="119">
        <f t="shared" si="28"/>
        <v>15</v>
      </c>
      <c r="AW199" s="119">
        <f t="shared" si="28"/>
        <v>15</v>
      </c>
      <c r="AX199" s="119">
        <f t="shared" si="28"/>
        <v>15</v>
      </c>
      <c r="AY199" s="119">
        <f t="shared" si="28"/>
        <v>15</v>
      </c>
      <c r="AZ199" s="119">
        <f t="shared" si="28"/>
        <v>15</v>
      </c>
      <c r="BA199" s="119">
        <f t="shared" si="28"/>
        <v>15</v>
      </c>
      <c r="BB199" s="119">
        <f>SUM(D199:BA199)</f>
        <v>731</v>
      </c>
      <c r="BC199" s="318"/>
      <c r="BD199" s="11"/>
      <c r="BG199" s="11"/>
      <c r="BH199" s="11"/>
      <c r="BI199" s="11"/>
    </row>
    <row r="200" spans="1:185">
      <c r="A200" s="152"/>
      <c r="B200" s="257" t="s">
        <v>19</v>
      </c>
      <c r="C200" s="165" t="s">
        <v>102</v>
      </c>
      <c r="D200" s="34">
        <v>1</v>
      </c>
      <c r="E200" s="34">
        <v>1</v>
      </c>
      <c r="F200" s="34">
        <v>1</v>
      </c>
      <c r="G200" s="34">
        <v>1</v>
      </c>
      <c r="H200" s="34">
        <v>1</v>
      </c>
      <c r="I200" s="34">
        <v>1</v>
      </c>
      <c r="J200" s="34">
        <v>1</v>
      </c>
      <c r="K200" s="34">
        <v>1</v>
      </c>
      <c r="L200" s="34">
        <v>1</v>
      </c>
      <c r="M200" s="34">
        <v>1</v>
      </c>
      <c r="N200" s="34">
        <v>1</v>
      </c>
      <c r="O200" s="42">
        <v>0</v>
      </c>
      <c r="P200" s="42">
        <v>0</v>
      </c>
      <c r="Q200" s="34">
        <v>1</v>
      </c>
      <c r="R200" s="34">
        <v>1</v>
      </c>
      <c r="S200" s="34">
        <v>1</v>
      </c>
      <c r="T200" s="34">
        <v>1</v>
      </c>
      <c r="U200" s="34">
        <v>1</v>
      </c>
      <c r="V200" s="34">
        <v>1</v>
      </c>
      <c r="W200" s="34">
        <v>1</v>
      </c>
      <c r="X200" s="34">
        <v>1</v>
      </c>
      <c r="Y200" s="34">
        <v>1</v>
      </c>
      <c r="Z200" s="34">
        <v>1</v>
      </c>
      <c r="AA200" s="34">
        <v>1</v>
      </c>
      <c r="AB200" s="34">
        <v>1</v>
      </c>
      <c r="AC200" s="34">
        <v>1</v>
      </c>
      <c r="AD200" s="34">
        <v>1</v>
      </c>
      <c r="AE200" s="34">
        <v>1</v>
      </c>
      <c r="AF200" s="34">
        <v>1</v>
      </c>
      <c r="AG200" s="34">
        <v>1</v>
      </c>
      <c r="AH200" s="34">
        <v>1</v>
      </c>
      <c r="AI200" s="34">
        <v>1</v>
      </c>
      <c r="AJ200" s="34">
        <v>1</v>
      </c>
      <c r="AK200" s="34">
        <v>1</v>
      </c>
      <c r="AL200" s="34">
        <v>1</v>
      </c>
      <c r="AM200" s="34">
        <v>1</v>
      </c>
      <c r="AN200" s="34">
        <v>1</v>
      </c>
      <c r="AO200" s="34">
        <v>1</v>
      </c>
      <c r="AP200" s="34">
        <v>1</v>
      </c>
      <c r="AQ200" s="34">
        <v>1</v>
      </c>
      <c r="AR200" s="34">
        <v>1</v>
      </c>
      <c r="AS200" s="34">
        <v>1</v>
      </c>
      <c r="AT200" s="34">
        <v>1</v>
      </c>
      <c r="AU200" s="34">
        <v>1</v>
      </c>
      <c r="AV200" s="34">
        <v>1</v>
      </c>
      <c r="AW200" s="34">
        <v>1</v>
      </c>
      <c r="AX200" s="34">
        <v>1</v>
      </c>
      <c r="AY200" s="34">
        <v>1</v>
      </c>
      <c r="AZ200" s="34">
        <v>1</v>
      </c>
      <c r="BA200" s="34">
        <v>1</v>
      </c>
      <c r="BB200" s="70">
        <f>SUM(D200:BA200)</f>
        <v>48</v>
      </c>
      <c r="BC200" s="311" t="s">
        <v>32</v>
      </c>
      <c r="BD200" s="326" t="s">
        <v>57</v>
      </c>
      <c r="BG200" s="11"/>
      <c r="BH200" s="11"/>
      <c r="BI200" s="11"/>
    </row>
    <row r="201" spans="1:185" s="6" customFormat="1" ht="15.75" thickBot="1">
      <c r="A201" s="256"/>
      <c r="B201" s="279" t="s">
        <v>19</v>
      </c>
      <c r="C201" s="163" t="s">
        <v>105</v>
      </c>
      <c r="D201" s="360">
        <v>1</v>
      </c>
      <c r="E201" s="360">
        <v>1</v>
      </c>
      <c r="F201" s="360">
        <v>1</v>
      </c>
      <c r="G201" s="360">
        <v>1</v>
      </c>
      <c r="H201" s="360">
        <v>1</v>
      </c>
      <c r="I201" s="360">
        <v>1</v>
      </c>
      <c r="J201" s="360">
        <v>1</v>
      </c>
      <c r="K201" s="360">
        <v>1</v>
      </c>
      <c r="L201" s="360">
        <v>1</v>
      </c>
      <c r="M201" s="360">
        <v>1</v>
      </c>
      <c r="N201" s="360">
        <v>1</v>
      </c>
      <c r="O201" s="361">
        <v>0</v>
      </c>
      <c r="P201" s="42">
        <v>0</v>
      </c>
      <c r="Q201" s="62">
        <v>1</v>
      </c>
      <c r="R201" s="62">
        <v>1</v>
      </c>
      <c r="S201" s="62">
        <v>1</v>
      </c>
      <c r="T201" s="62">
        <v>1</v>
      </c>
      <c r="U201" s="62">
        <v>1</v>
      </c>
      <c r="V201" s="62">
        <v>1</v>
      </c>
      <c r="W201" s="62">
        <v>1</v>
      </c>
      <c r="X201" s="62">
        <v>1</v>
      </c>
      <c r="Y201" s="62">
        <v>1</v>
      </c>
      <c r="Z201" s="62">
        <v>1</v>
      </c>
      <c r="AA201" s="62">
        <v>1</v>
      </c>
      <c r="AB201" s="62">
        <v>1</v>
      </c>
      <c r="AC201" s="62">
        <v>1</v>
      </c>
      <c r="AD201" s="62">
        <v>1</v>
      </c>
      <c r="AE201" s="62">
        <v>1</v>
      </c>
      <c r="AF201" s="62">
        <v>1</v>
      </c>
      <c r="AG201" s="62">
        <v>1</v>
      </c>
      <c r="AH201" s="62">
        <v>1</v>
      </c>
      <c r="AI201" s="62">
        <v>1</v>
      </c>
      <c r="AJ201" s="62">
        <v>1</v>
      </c>
      <c r="AK201" s="62">
        <v>1</v>
      </c>
      <c r="AL201" s="62">
        <v>1</v>
      </c>
      <c r="AM201" s="62">
        <v>1</v>
      </c>
      <c r="AN201" s="62">
        <v>1</v>
      </c>
      <c r="AO201" s="62">
        <v>1</v>
      </c>
      <c r="AP201" s="62">
        <v>1</v>
      </c>
      <c r="AQ201" s="62">
        <v>1</v>
      </c>
      <c r="AR201" s="62">
        <v>1</v>
      </c>
      <c r="AS201" s="62">
        <v>1</v>
      </c>
      <c r="AT201" s="62">
        <v>1</v>
      </c>
      <c r="AU201" s="62">
        <v>1</v>
      </c>
      <c r="AV201" s="62">
        <v>1</v>
      </c>
      <c r="AW201" s="62">
        <v>1</v>
      </c>
      <c r="AX201" s="62">
        <v>1</v>
      </c>
      <c r="AY201" s="62">
        <v>1</v>
      </c>
      <c r="AZ201" s="62">
        <v>1</v>
      </c>
      <c r="BA201" s="62">
        <v>1</v>
      </c>
      <c r="BB201" s="70">
        <f t="shared" si="23"/>
        <v>48</v>
      </c>
      <c r="BC201" s="358"/>
      <c r="BD201" s="330" t="s">
        <v>35</v>
      </c>
      <c r="BE201" s="138" t="s">
        <v>163</v>
      </c>
      <c r="BF201" s="54"/>
      <c r="BG201" s="11"/>
      <c r="BH201" s="11"/>
      <c r="BI201" s="11"/>
      <c r="BJ201" s="4"/>
      <c r="BK201" s="4"/>
      <c r="BL201" s="4"/>
      <c r="BM201" s="4"/>
      <c r="BN201" s="4"/>
      <c r="BO201" s="4"/>
      <c r="BP201" s="4"/>
      <c r="BQ201" s="4"/>
      <c r="BR201" s="4"/>
      <c r="BS201" s="4"/>
      <c r="BT201" s="4"/>
      <c r="BU201" s="4"/>
      <c r="BV201" s="4"/>
      <c r="BW201" s="4"/>
      <c r="BX201" s="4"/>
      <c r="BY201" s="4"/>
      <c r="BZ201" s="4"/>
      <c r="CA201" s="4"/>
      <c r="CB201" s="4"/>
      <c r="CC201" s="4"/>
      <c r="CD201" s="4"/>
      <c r="CE201" s="4"/>
      <c r="CF201" s="4"/>
      <c r="CG201" s="4"/>
      <c r="CH201" s="4"/>
      <c r="CI201" s="4"/>
      <c r="CJ201" s="4"/>
      <c r="CK201" s="4"/>
      <c r="CL201" s="4"/>
      <c r="CM201" s="4"/>
      <c r="CN201" s="4"/>
      <c r="CO201" s="4"/>
      <c r="CP201" s="4"/>
      <c r="CQ201" s="4"/>
      <c r="CR201" s="4"/>
      <c r="CS201" s="4"/>
      <c r="CT201" s="4"/>
      <c r="CU201" s="4"/>
      <c r="CV201" s="4"/>
      <c r="CW201" s="4"/>
      <c r="CX201" s="4"/>
      <c r="CY201" s="4"/>
      <c r="CZ201" s="4"/>
      <c r="DA201" s="4"/>
      <c r="DB201" s="4"/>
      <c r="DC201" s="4"/>
      <c r="DD201" s="4"/>
      <c r="DE201" s="4"/>
      <c r="DF201" s="4"/>
      <c r="DG201" s="4"/>
      <c r="DH201" s="4"/>
      <c r="DI201" s="4"/>
      <c r="DJ201" s="4"/>
      <c r="DK201" s="4"/>
      <c r="DL201" s="4"/>
      <c r="DM201" s="4"/>
      <c r="DN201" s="4"/>
      <c r="DO201" s="4"/>
      <c r="DP201" s="4"/>
      <c r="DQ201" s="4"/>
      <c r="DR201" s="4"/>
      <c r="DS201" s="4"/>
      <c r="DT201" s="4"/>
      <c r="DU201" s="4"/>
      <c r="DV201" s="4"/>
      <c r="DW201" s="4"/>
      <c r="DX201" s="4"/>
      <c r="DY201" s="4"/>
      <c r="DZ201" s="4"/>
      <c r="EA201" s="4"/>
      <c r="EB201" s="4"/>
      <c r="EC201" s="4"/>
      <c r="ED201" s="4"/>
      <c r="EE201" s="4"/>
      <c r="EF201" s="4"/>
      <c r="EG201" s="4"/>
      <c r="EH201" s="4"/>
      <c r="EI201" s="4"/>
      <c r="EJ201" s="4"/>
      <c r="EK201" s="4"/>
      <c r="EL201" s="4"/>
      <c r="EM201" s="4"/>
      <c r="EN201" s="4"/>
      <c r="EO201" s="4"/>
      <c r="EP201" s="4"/>
      <c r="EQ201" s="4"/>
      <c r="ER201" s="4"/>
      <c r="ES201" s="4"/>
      <c r="ET201" s="4"/>
      <c r="EU201" s="4"/>
      <c r="EV201" s="4"/>
      <c r="EW201" s="4"/>
      <c r="EX201" s="4"/>
      <c r="EY201" s="4"/>
      <c r="EZ201" s="4"/>
      <c r="FA201" s="4"/>
      <c r="FB201" s="4"/>
      <c r="FC201" s="4"/>
      <c r="FD201" s="16"/>
      <c r="FE201" s="16"/>
      <c r="FF201" s="16"/>
      <c r="FG201" s="16"/>
      <c r="FH201" s="16"/>
      <c r="FI201" s="16"/>
      <c r="FJ201" s="16"/>
      <c r="FK201" s="16"/>
      <c r="FL201" s="16"/>
      <c r="FM201" s="16"/>
      <c r="FN201" s="16"/>
      <c r="FO201" s="16"/>
      <c r="FP201" s="16"/>
      <c r="FQ201" s="16"/>
      <c r="FR201" s="16"/>
      <c r="FS201" s="16"/>
      <c r="FT201" s="16"/>
      <c r="FU201" s="16"/>
      <c r="FV201" s="16"/>
      <c r="FW201" s="16"/>
      <c r="FX201" s="16"/>
      <c r="FY201" s="16"/>
      <c r="FZ201" s="16"/>
      <c r="GA201" s="16"/>
      <c r="GB201" s="16"/>
      <c r="GC201" s="17"/>
    </row>
    <row r="202" spans="1:185" s="16" customFormat="1">
      <c r="A202" s="148"/>
      <c r="B202" s="257" t="s">
        <v>19</v>
      </c>
      <c r="C202" s="224" t="s">
        <v>103</v>
      </c>
      <c r="D202" s="362">
        <v>1</v>
      </c>
      <c r="E202" s="363">
        <v>1</v>
      </c>
      <c r="F202" s="363">
        <v>1</v>
      </c>
      <c r="G202" s="363">
        <v>1</v>
      </c>
      <c r="H202" s="363">
        <v>1</v>
      </c>
      <c r="I202" s="363">
        <v>1</v>
      </c>
      <c r="J202" s="363">
        <v>1</v>
      </c>
      <c r="K202" s="363">
        <v>1</v>
      </c>
      <c r="L202" s="363">
        <v>1</v>
      </c>
      <c r="M202" s="363">
        <v>1</v>
      </c>
      <c r="N202" s="363">
        <v>1</v>
      </c>
      <c r="O202" s="361">
        <v>0</v>
      </c>
      <c r="P202" s="43">
        <v>0</v>
      </c>
      <c r="Q202" s="353">
        <v>1</v>
      </c>
      <c r="R202" s="353">
        <v>1</v>
      </c>
      <c r="S202" s="353">
        <v>1</v>
      </c>
      <c r="T202" s="353">
        <v>1</v>
      </c>
      <c r="U202" s="353">
        <v>1</v>
      </c>
      <c r="V202" s="353">
        <v>1</v>
      </c>
      <c r="W202" s="353">
        <v>1</v>
      </c>
      <c r="X202" s="353">
        <v>1</v>
      </c>
      <c r="Y202" s="353">
        <v>1</v>
      </c>
      <c r="Z202" s="353">
        <v>1</v>
      </c>
      <c r="AA202" s="353">
        <v>1</v>
      </c>
      <c r="AB202" s="353">
        <v>1</v>
      </c>
      <c r="AC202" s="353">
        <v>1</v>
      </c>
      <c r="AD202" s="353">
        <v>1</v>
      </c>
      <c r="AE202" s="353">
        <v>1</v>
      </c>
      <c r="AF202" s="353">
        <v>1</v>
      </c>
      <c r="AG202" s="353">
        <v>1</v>
      </c>
      <c r="AH202" s="353">
        <v>1</v>
      </c>
      <c r="AI202" s="353">
        <v>1</v>
      </c>
      <c r="AJ202" s="353">
        <v>1</v>
      </c>
      <c r="AK202" s="353">
        <v>1</v>
      </c>
      <c r="AL202" s="353">
        <v>1</v>
      </c>
      <c r="AM202" s="353">
        <v>1</v>
      </c>
      <c r="AN202" s="353">
        <v>1</v>
      </c>
      <c r="AO202" s="353">
        <v>1</v>
      </c>
      <c r="AP202" s="353">
        <v>1</v>
      </c>
      <c r="AQ202" s="353">
        <v>1</v>
      </c>
      <c r="AR202" s="353">
        <v>1</v>
      </c>
      <c r="AS202" s="353">
        <v>1</v>
      </c>
      <c r="AT202" s="353">
        <v>1</v>
      </c>
      <c r="AU202" s="353">
        <v>1</v>
      </c>
      <c r="AV202" s="353">
        <v>1</v>
      </c>
      <c r="AW202" s="353">
        <v>1</v>
      </c>
      <c r="AX202" s="353">
        <v>1</v>
      </c>
      <c r="AY202" s="353">
        <v>1</v>
      </c>
      <c r="AZ202" s="353">
        <v>1</v>
      </c>
      <c r="BA202" s="353">
        <v>1</v>
      </c>
      <c r="BB202" s="70">
        <f t="shared" ref="BB202" si="29">SUM(D202:BA202)</f>
        <v>48</v>
      </c>
      <c r="BC202" s="359">
        <v>2018</v>
      </c>
      <c r="BD202" s="145"/>
      <c r="BE202" s="144"/>
      <c r="BF202" s="54"/>
      <c r="BG202" s="11"/>
      <c r="BH202" s="11"/>
      <c r="BI202" s="11"/>
      <c r="BJ202" s="4"/>
      <c r="BK202" s="4"/>
      <c r="BL202" s="4"/>
      <c r="BM202" s="4"/>
      <c r="BN202" s="4"/>
      <c r="BO202" s="4"/>
      <c r="BP202" s="4"/>
      <c r="BQ202" s="4"/>
      <c r="BR202" s="4"/>
      <c r="BS202" s="4"/>
      <c r="BT202" s="4"/>
      <c r="BU202" s="4"/>
      <c r="BV202" s="4"/>
      <c r="BW202" s="4"/>
      <c r="BX202" s="4"/>
      <c r="BY202" s="4"/>
      <c r="BZ202" s="4"/>
      <c r="CA202" s="4"/>
      <c r="CB202" s="4"/>
      <c r="CC202" s="4"/>
      <c r="CD202" s="4"/>
      <c r="CE202" s="4"/>
      <c r="CF202" s="4"/>
      <c r="CG202" s="4"/>
      <c r="CH202" s="4"/>
      <c r="CI202" s="4"/>
      <c r="CJ202" s="4"/>
      <c r="CK202" s="4"/>
      <c r="CL202" s="4"/>
      <c r="CM202" s="4"/>
      <c r="CN202" s="4"/>
      <c r="CO202" s="4"/>
      <c r="CP202" s="4"/>
      <c r="CQ202" s="4"/>
      <c r="CR202" s="4"/>
      <c r="CS202" s="4"/>
      <c r="CT202" s="4"/>
      <c r="CU202" s="4"/>
      <c r="CV202" s="4"/>
      <c r="CW202" s="4"/>
      <c r="CX202" s="4"/>
      <c r="CY202" s="4"/>
      <c r="CZ202" s="4"/>
      <c r="DA202" s="4"/>
      <c r="DB202" s="4"/>
      <c r="DC202" s="4"/>
      <c r="DD202" s="4"/>
      <c r="DE202" s="4"/>
      <c r="DF202" s="4"/>
      <c r="DG202" s="4"/>
      <c r="DH202" s="4"/>
      <c r="DI202" s="4"/>
      <c r="DJ202" s="4"/>
      <c r="DK202" s="4"/>
      <c r="DL202" s="4"/>
      <c r="DM202" s="4"/>
      <c r="DN202" s="4"/>
      <c r="DO202" s="4"/>
      <c r="DP202" s="4"/>
      <c r="DQ202" s="4"/>
      <c r="DR202" s="4"/>
      <c r="DS202" s="4"/>
      <c r="DT202" s="4"/>
      <c r="DU202" s="4"/>
      <c r="DV202" s="4"/>
      <c r="DW202" s="4"/>
      <c r="DX202" s="4"/>
      <c r="DY202" s="4"/>
      <c r="DZ202" s="4"/>
      <c r="EA202" s="4"/>
      <c r="EB202" s="4"/>
      <c r="EC202" s="4"/>
      <c r="ED202" s="4"/>
      <c r="EE202" s="4"/>
      <c r="EF202" s="4"/>
      <c r="EG202" s="4"/>
      <c r="EH202" s="4"/>
      <c r="EI202" s="4"/>
      <c r="EJ202" s="4"/>
      <c r="EK202" s="4"/>
      <c r="EL202" s="4"/>
      <c r="EM202" s="4"/>
      <c r="EN202" s="4"/>
      <c r="EO202" s="4"/>
      <c r="EP202" s="4"/>
      <c r="EQ202" s="4"/>
      <c r="ER202" s="4"/>
      <c r="ES202" s="4"/>
      <c r="ET202" s="4"/>
      <c r="EU202" s="4"/>
      <c r="EV202" s="4"/>
      <c r="EW202" s="4"/>
      <c r="EX202" s="4"/>
      <c r="EY202" s="4"/>
      <c r="EZ202" s="4"/>
      <c r="FA202" s="4"/>
      <c r="FB202" s="4"/>
      <c r="FC202" s="4"/>
    </row>
    <row r="203" spans="1:185">
      <c r="A203" s="152"/>
      <c r="B203" s="257" t="s">
        <v>19</v>
      </c>
      <c r="C203" s="165" t="s">
        <v>106</v>
      </c>
      <c r="D203" s="25">
        <v>1</v>
      </c>
      <c r="E203" s="25">
        <v>1</v>
      </c>
      <c r="F203" s="25">
        <v>1</v>
      </c>
      <c r="G203" s="25">
        <v>1</v>
      </c>
      <c r="H203" s="25">
        <v>1</v>
      </c>
      <c r="I203" s="25">
        <v>1</v>
      </c>
      <c r="J203" s="25">
        <v>1</v>
      </c>
      <c r="K203" s="25">
        <v>1</v>
      </c>
      <c r="L203" s="25">
        <v>1</v>
      </c>
      <c r="M203" s="25">
        <v>1</v>
      </c>
      <c r="N203" s="25">
        <v>1</v>
      </c>
      <c r="O203" s="42">
        <v>0</v>
      </c>
      <c r="P203" s="42">
        <v>0</v>
      </c>
      <c r="Q203" s="25">
        <v>1</v>
      </c>
      <c r="R203" s="25">
        <v>1</v>
      </c>
      <c r="S203" s="25">
        <v>1</v>
      </c>
      <c r="T203" s="25">
        <v>1</v>
      </c>
      <c r="U203" s="25">
        <v>1</v>
      </c>
      <c r="V203" s="25">
        <v>1</v>
      </c>
      <c r="W203" s="25">
        <v>1</v>
      </c>
      <c r="X203" s="25">
        <v>1</v>
      </c>
      <c r="Y203" s="25">
        <v>1</v>
      </c>
      <c r="Z203" s="25">
        <v>1</v>
      </c>
      <c r="AA203" s="25">
        <v>1</v>
      </c>
      <c r="AB203" s="25">
        <v>1</v>
      </c>
      <c r="AC203" s="25">
        <v>1</v>
      </c>
      <c r="AD203" s="25">
        <v>1</v>
      </c>
      <c r="AE203" s="25">
        <v>1</v>
      </c>
      <c r="AF203" s="25">
        <v>1</v>
      </c>
      <c r="AG203" s="25">
        <v>1</v>
      </c>
      <c r="AH203" s="25">
        <v>1</v>
      </c>
      <c r="AI203" s="25">
        <v>1</v>
      </c>
      <c r="AJ203" s="25">
        <v>1</v>
      </c>
      <c r="AK203" s="25">
        <v>1</v>
      </c>
      <c r="AL203" s="25">
        <v>1</v>
      </c>
      <c r="AM203" s="25">
        <v>1</v>
      </c>
      <c r="AN203" s="25">
        <v>1</v>
      </c>
      <c r="AO203" s="25">
        <v>1</v>
      </c>
      <c r="AP203" s="25">
        <v>1</v>
      </c>
      <c r="AQ203" s="25">
        <v>1</v>
      </c>
      <c r="AR203" s="25">
        <v>1</v>
      </c>
      <c r="AS203" s="25">
        <v>1</v>
      </c>
      <c r="AT203" s="25">
        <v>1</v>
      </c>
      <c r="AU203" s="25">
        <v>1</v>
      </c>
      <c r="AV203" s="25">
        <v>1</v>
      </c>
      <c r="AW203" s="25">
        <v>1</v>
      </c>
      <c r="AX203" s="25">
        <v>1</v>
      </c>
      <c r="AY203" s="25">
        <v>1</v>
      </c>
      <c r="AZ203" s="25">
        <v>1</v>
      </c>
      <c r="BA203" s="25">
        <v>1</v>
      </c>
      <c r="BB203" s="70">
        <f>SUM(D203:BA203)</f>
        <v>48</v>
      </c>
      <c r="BC203" s="311" t="s">
        <v>32</v>
      </c>
      <c r="BD203" s="326" t="s">
        <v>57</v>
      </c>
      <c r="BG203" s="11"/>
      <c r="BH203" s="11"/>
      <c r="BI203" s="11"/>
    </row>
    <row r="204" spans="1:185" s="4" customFormat="1">
      <c r="A204" s="256"/>
      <c r="B204" s="257" t="s">
        <v>19</v>
      </c>
      <c r="C204" s="165" t="s">
        <v>105</v>
      </c>
      <c r="D204" s="25">
        <v>1</v>
      </c>
      <c r="E204" s="25">
        <v>1</v>
      </c>
      <c r="F204" s="25">
        <v>1</v>
      </c>
      <c r="G204" s="25">
        <v>1</v>
      </c>
      <c r="H204" s="25">
        <v>1</v>
      </c>
      <c r="I204" s="25">
        <v>1</v>
      </c>
      <c r="J204" s="25">
        <v>1</v>
      </c>
      <c r="K204" s="25">
        <v>1</v>
      </c>
      <c r="L204" s="25">
        <v>1</v>
      </c>
      <c r="M204" s="25">
        <v>1</v>
      </c>
      <c r="N204" s="25">
        <v>1</v>
      </c>
      <c r="O204" s="42">
        <v>0</v>
      </c>
      <c r="P204" s="42">
        <v>0</v>
      </c>
      <c r="Q204" s="25">
        <v>1</v>
      </c>
      <c r="R204" s="25">
        <v>1</v>
      </c>
      <c r="S204" s="25">
        <v>1</v>
      </c>
      <c r="T204" s="25">
        <v>1</v>
      </c>
      <c r="U204" s="25">
        <v>1</v>
      </c>
      <c r="V204" s="25">
        <v>1</v>
      </c>
      <c r="W204" s="25">
        <v>1</v>
      </c>
      <c r="X204" s="25">
        <v>1</v>
      </c>
      <c r="Y204" s="25">
        <v>1</v>
      </c>
      <c r="Z204" s="25">
        <v>1</v>
      </c>
      <c r="AA204" s="25">
        <v>1</v>
      </c>
      <c r="AB204" s="25">
        <v>1</v>
      </c>
      <c r="AC204" s="25">
        <v>1</v>
      </c>
      <c r="AD204" s="25">
        <v>1</v>
      </c>
      <c r="AE204" s="25">
        <v>1</v>
      </c>
      <c r="AF204" s="25">
        <v>1</v>
      </c>
      <c r="AG204" s="25">
        <v>1</v>
      </c>
      <c r="AH204" s="25">
        <v>1</v>
      </c>
      <c r="AI204" s="25">
        <v>1</v>
      </c>
      <c r="AJ204" s="25">
        <v>1</v>
      </c>
      <c r="AK204" s="25">
        <v>1</v>
      </c>
      <c r="AL204" s="25">
        <v>1</v>
      </c>
      <c r="AM204" s="25">
        <v>1</v>
      </c>
      <c r="AN204" s="25">
        <v>1</v>
      </c>
      <c r="AO204" s="25">
        <v>1</v>
      </c>
      <c r="AP204" s="25">
        <v>1</v>
      </c>
      <c r="AQ204" s="25">
        <v>1</v>
      </c>
      <c r="AR204" s="25">
        <v>1</v>
      </c>
      <c r="AS204" s="25">
        <v>1</v>
      </c>
      <c r="AT204" s="25">
        <v>1</v>
      </c>
      <c r="AU204" s="25">
        <v>1</v>
      </c>
      <c r="AV204" s="25">
        <v>1</v>
      </c>
      <c r="AW204" s="25">
        <v>1</v>
      </c>
      <c r="AX204" s="25">
        <v>1</v>
      </c>
      <c r="AY204" s="25">
        <v>1</v>
      </c>
      <c r="AZ204" s="25">
        <v>1</v>
      </c>
      <c r="BA204" s="25">
        <v>1</v>
      </c>
      <c r="BB204" s="70">
        <f>SUM(D204:BA204)</f>
        <v>48</v>
      </c>
      <c r="BC204" s="311" t="s">
        <v>32</v>
      </c>
      <c r="BD204" s="326" t="s">
        <v>57</v>
      </c>
      <c r="BE204" s="54"/>
      <c r="BF204" s="54"/>
      <c r="BG204" s="11"/>
      <c r="BH204" s="11"/>
      <c r="BI204" s="11"/>
    </row>
    <row r="205" spans="1:185" s="16" customFormat="1">
      <c r="A205" s="256"/>
      <c r="B205" s="53" t="s">
        <v>19</v>
      </c>
      <c r="C205" s="163" t="s">
        <v>106</v>
      </c>
      <c r="D205" s="360">
        <v>1</v>
      </c>
      <c r="E205" s="360">
        <v>1</v>
      </c>
      <c r="F205" s="360">
        <v>1</v>
      </c>
      <c r="G205" s="360">
        <v>1</v>
      </c>
      <c r="H205" s="360">
        <v>1</v>
      </c>
      <c r="I205" s="360">
        <v>1</v>
      </c>
      <c r="J205" s="360">
        <v>1</v>
      </c>
      <c r="K205" s="360">
        <v>1</v>
      </c>
      <c r="L205" s="360">
        <v>1</v>
      </c>
      <c r="M205" s="360">
        <v>1</v>
      </c>
      <c r="N205" s="360">
        <v>1</v>
      </c>
      <c r="O205" s="361">
        <v>0</v>
      </c>
      <c r="P205" s="361">
        <v>0</v>
      </c>
      <c r="Q205" s="360">
        <v>1</v>
      </c>
      <c r="R205" s="360">
        <v>1</v>
      </c>
      <c r="S205" s="360">
        <v>1</v>
      </c>
      <c r="T205" s="360">
        <v>1</v>
      </c>
      <c r="U205" s="360">
        <v>1</v>
      </c>
      <c r="V205" s="360">
        <v>1</v>
      </c>
      <c r="W205" s="360">
        <v>1</v>
      </c>
      <c r="X205" s="360">
        <v>1</v>
      </c>
      <c r="Y205" s="360">
        <v>1</v>
      </c>
      <c r="Z205" s="360">
        <v>1</v>
      </c>
      <c r="AA205" s="360">
        <v>1</v>
      </c>
      <c r="AB205" s="360">
        <v>1</v>
      </c>
      <c r="AC205" s="360">
        <v>1</v>
      </c>
      <c r="AD205" s="360">
        <v>1</v>
      </c>
      <c r="AE205" s="360">
        <v>1</v>
      </c>
      <c r="AF205" s="360">
        <v>1</v>
      </c>
      <c r="AG205" s="360">
        <v>1</v>
      </c>
      <c r="AH205" s="360">
        <v>1</v>
      </c>
      <c r="AI205" s="360">
        <v>1</v>
      </c>
      <c r="AJ205" s="360">
        <v>1</v>
      </c>
      <c r="AK205" s="360">
        <v>1</v>
      </c>
      <c r="AL205" s="360">
        <v>1</v>
      </c>
      <c r="AM205" s="360">
        <v>1</v>
      </c>
      <c r="AN205" s="360">
        <v>1</v>
      </c>
      <c r="AO205" s="360">
        <v>1</v>
      </c>
      <c r="AP205" s="360">
        <v>1</v>
      </c>
      <c r="AQ205" s="360">
        <v>1</v>
      </c>
      <c r="AR205" s="360">
        <v>1</v>
      </c>
      <c r="AS205" s="360">
        <v>1</v>
      </c>
      <c r="AT205" s="360">
        <v>1</v>
      </c>
      <c r="AU205" s="360">
        <v>1</v>
      </c>
      <c r="AV205" s="360">
        <v>1</v>
      </c>
      <c r="AW205" s="360">
        <v>1</v>
      </c>
      <c r="AX205" s="360">
        <v>1</v>
      </c>
      <c r="AY205" s="360">
        <v>1</v>
      </c>
      <c r="AZ205" s="360">
        <v>1</v>
      </c>
      <c r="BA205" s="360">
        <v>1</v>
      </c>
      <c r="BB205" s="70">
        <f t="shared" si="23"/>
        <v>48</v>
      </c>
      <c r="BC205" s="358"/>
      <c r="BD205" s="326" t="s">
        <v>57</v>
      </c>
      <c r="BE205" s="144"/>
      <c r="BF205" s="54"/>
      <c r="BG205" s="11"/>
      <c r="BH205" s="11"/>
      <c r="BI205" s="11"/>
      <c r="BJ205" s="4"/>
      <c r="BK205" s="4"/>
      <c r="BL205" s="4"/>
      <c r="BM205" s="4"/>
      <c r="BN205" s="4"/>
      <c r="BO205" s="4"/>
      <c r="BP205" s="4"/>
      <c r="BQ205" s="4"/>
      <c r="BR205" s="4"/>
      <c r="BS205" s="4"/>
      <c r="BT205" s="4"/>
      <c r="BU205" s="4"/>
      <c r="BV205" s="4"/>
      <c r="BW205" s="4"/>
      <c r="BX205" s="4"/>
      <c r="BY205" s="4"/>
      <c r="BZ205" s="4"/>
      <c r="CA205" s="4"/>
      <c r="CB205" s="4"/>
      <c r="CC205" s="4"/>
      <c r="CD205" s="4"/>
      <c r="CE205" s="4"/>
      <c r="CF205" s="4"/>
      <c r="CG205" s="4"/>
      <c r="CH205" s="4"/>
      <c r="CI205" s="4"/>
      <c r="CJ205" s="4"/>
      <c r="CK205" s="4"/>
      <c r="CL205" s="4"/>
      <c r="CM205" s="4"/>
      <c r="CN205" s="4"/>
      <c r="CO205" s="4"/>
      <c r="CP205" s="4"/>
      <c r="CQ205" s="4"/>
      <c r="CR205" s="4"/>
      <c r="CS205" s="4"/>
      <c r="CT205" s="4"/>
      <c r="CU205" s="4"/>
      <c r="CV205" s="4"/>
      <c r="CW205" s="4"/>
      <c r="CX205" s="4"/>
      <c r="CY205" s="4"/>
      <c r="CZ205" s="4"/>
      <c r="DA205" s="4"/>
      <c r="DB205" s="4"/>
      <c r="DC205" s="4"/>
      <c r="DD205" s="4"/>
      <c r="DE205" s="4"/>
      <c r="DF205" s="4"/>
      <c r="DG205" s="4"/>
      <c r="DH205" s="4"/>
      <c r="DI205" s="4"/>
      <c r="DJ205" s="4"/>
      <c r="DK205" s="4"/>
      <c r="DL205" s="4"/>
      <c r="DM205" s="4"/>
      <c r="DN205" s="4"/>
      <c r="DO205" s="4"/>
      <c r="DP205" s="4"/>
      <c r="DQ205" s="4"/>
      <c r="DR205" s="4"/>
      <c r="DS205" s="4"/>
      <c r="DT205" s="4"/>
      <c r="DU205" s="4"/>
      <c r="DV205" s="4"/>
      <c r="DW205" s="4"/>
      <c r="DX205" s="4"/>
      <c r="DY205" s="4"/>
      <c r="DZ205" s="4"/>
      <c r="EA205" s="4"/>
      <c r="EB205" s="4"/>
      <c r="EC205" s="4"/>
      <c r="ED205" s="4"/>
      <c r="EE205" s="4"/>
      <c r="EF205" s="4"/>
      <c r="EG205" s="4"/>
      <c r="EH205" s="4"/>
      <c r="EI205" s="4"/>
      <c r="EJ205" s="4"/>
      <c r="EK205" s="4"/>
      <c r="EL205" s="4"/>
      <c r="EM205" s="4"/>
      <c r="EN205" s="4"/>
      <c r="EO205" s="4"/>
      <c r="EP205" s="4"/>
      <c r="EQ205" s="4"/>
      <c r="ER205" s="4"/>
      <c r="ES205" s="4"/>
      <c r="ET205" s="4"/>
      <c r="EU205" s="4"/>
      <c r="EV205" s="4"/>
      <c r="EW205" s="4"/>
      <c r="EX205" s="4"/>
      <c r="EY205" s="4"/>
      <c r="EZ205" s="4"/>
      <c r="FA205" s="4"/>
      <c r="FB205" s="4"/>
      <c r="FC205" s="4"/>
    </row>
    <row r="206" spans="1:185">
      <c r="A206" s="152"/>
      <c r="B206" s="257" t="s">
        <v>19</v>
      </c>
      <c r="C206" s="163" t="s">
        <v>102</v>
      </c>
      <c r="D206" s="25">
        <v>1</v>
      </c>
      <c r="E206" s="25">
        <v>1</v>
      </c>
      <c r="F206" s="25">
        <v>1</v>
      </c>
      <c r="G206" s="25">
        <v>1</v>
      </c>
      <c r="H206" s="25">
        <v>1</v>
      </c>
      <c r="I206" s="25">
        <v>1</v>
      </c>
      <c r="J206" s="25">
        <v>1</v>
      </c>
      <c r="K206" s="25">
        <v>1</v>
      </c>
      <c r="L206" s="25">
        <v>1</v>
      </c>
      <c r="M206" s="25">
        <v>1</v>
      </c>
      <c r="N206" s="25">
        <v>1</v>
      </c>
      <c r="O206" s="42">
        <v>0</v>
      </c>
      <c r="P206" s="42">
        <v>0</v>
      </c>
      <c r="Q206" s="25">
        <v>1</v>
      </c>
      <c r="R206" s="25">
        <v>1</v>
      </c>
      <c r="S206" s="25">
        <v>1</v>
      </c>
      <c r="T206" s="25">
        <v>1</v>
      </c>
      <c r="U206" s="25">
        <v>1</v>
      </c>
      <c r="V206" s="25">
        <v>1</v>
      </c>
      <c r="W206" s="25">
        <v>1</v>
      </c>
      <c r="X206" s="25">
        <v>1</v>
      </c>
      <c r="Y206" s="25">
        <v>1</v>
      </c>
      <c r="Z206" s="25">
        <v>1</v>
      </c>
      <c r="AA206" s="25">
        <v>1</v>
      </c>
      <c r="AB206" s="25">
        <v>1</v>
      </c>
      <c r="AC206" s="25">
        <v>1</v>
      </c>
      <c r="AD206" s="25">
        <v>1</v>
      </c>
      <c r="AE206" s="25">
        <v>1</v>
      </c>
      <c r="AF206" s="25">
        <v>1</v>
      </c>
      <c r="AG206" s="25">
        <v>1</v>
      </c>
      <c r="AH206" s="25">
        <v>1</v>
      </c>
      <c r="AI206" s="25">
        <v>1</v>
      </c>
      <c r="AJ206" s="25">
        <v>1</v>
      </c>
      <c r="AK206" s="25">
        <v>1</v>
      </c>
      <c r="AL206" s="25">
        <v>1</v>
      </c>
      <c r="AM206" s="25">
        <v>1</v>
      </c>
      <c r="AN206" s="25">
        <v>1</v>
      </c>
      <c r="AO206" s="25">
        <v>1</v>
      </c>
      <c r="AP206" s="25">
        <v>1</v>
      </c>
      <c r="AQ206" s="25">
        <v>1</v>
      </c>
      <c r="AR206" s="25">
        <v>1</v>
      </c>
      <c r="AS206" s="25">
        <v>1</v>
      </c>
      <c r="AT206" s="25">
        <v>1</v>
      </c>
      <c r="AU206" s="25">
        <v>1</v>
      </c>
      <c r="AV206" s="25">
        <v>1</v>
      </c>
      <c r="AW206" s="25">
        <v>1</v>
      </c>
      <c r="AX206" s="25">
        <v>1</v>
      </c>
      <c r="AY206" s="25">
        <v>1</v>
      </c>
      <c r="AZ206" s="25">
        <v>1</v>
      </c>
      <c r="BA206" s="25">
        <v>1</v>
      </c>
      <c r="BB206" s="70">
        <f t="shared" si="23"/>
        <v>48</v>
      </c>
      <c r="BC206" s="311" t="s">
        <v>32</v>
      </c>
      <c r="BD206" s="326" t="s">
        <v>57</v>
      </c>
      <c r="BG206" s="11"/>
      <c r="BH206" s="11"/>
      <c r="BI206" s="11"/>
    </row>
    <row r="207" spans="1:185">
      <c r="A207" s="146"/>
      <c r="B207" s="257" t="s">
        <v>19</v>
      </c>
      <c r="C207" s="163" t="s">
        <v>102</v>
      </c>
      <c r="D207" s="25">
        <v>1</v>
      </c>
      <c r="E207" s="25">
        <v>1</v>
      </c>
      <c r="F207" s="25">
        <v>1</v>
      </c>
      <c r="G207" s="25">
        <v>1</v>
      </c>
      <c r="H207" s="25">
        <v>1</v>
      </c>
      <c r="I207" s="25">
        <v>1</v>
      </c>
      <c r="J207" s="25">
        <v>1</v>
      </c>
      <c r="K207" s="25">
        <v>1</v>
      </c>
      <c r="L207" s="25">
        <v>1</v>
      </c>
      <c r="M207" s="25">
        <v>1</v>
      </c>
      <c r="N207" s="25">
        <v>1</v>
      </c>
      <c r="O207" s="42">
        <v>0</v>
      </c>
      <c r="P207" s="42">
        <v>0</v>
      </c>
      <c r="Q207" s="25">
        <v>1</v>
      </c>
      <c r="R207" s="25">
        <v>1</v>
      </c>
      <c r="S207" s="25">
        <v>1</v>
      </c>
      <c r="T207" s="25">
        <v>1</v>
      </c>
      <c r="U207" s="25">
        <v>1</v>
      </c>
      <c r="V207" s="25">
        <v>1</v>
      </c>
      <c r="W207" s="25">
        <v>1</v>
      </c>
      <c r="X207" s="25">
        <v>1</v>
      </c>
      <c r="Y207" s="25">
        <v>1</v>
      </c>
      <c r="Z207" s="25">
        <v>1</v>
      </c>
      <c r="AA207" s="25">
        <v>1</v>
      </c>
      <c r="AB207" s="25">
        <v>1</v>
      </c>
      <c r="AC207" s="25">
        <v>1</v>
      </c>
      <c r="AD207" s="25">
        <v>1</v>
      </c>
      <c r="AE207" s="25">
        <v>1</v>
      </c>
      <c r="AF207" s="25">
        <v>1</v>
      </c>
      <c r="AG207" s="25">
        <v>1</v>
      </c>
      <c r="AH207" s="25">
        <v>1</v>
      </c>
      <c r="AI207" s="25">
        <v>1</v>
      </c>
      <c r="AJ207" s="25">
        <v>1</v>
      </c>
      <c r="AK207" s="25">
        <v>1</v>
      </c>
      <c r="AL207" s="25">
        <v>1</v>
      </c>
      <c r="AM207" s="25">
        <v>1</v>
      </c>
      <c r="AN207" s="25">
        <v>1</v>
      </c>
      <c r="AO207" s="25">
        <v>1</v>
      </c>
      <c r="AP207" s="25">
        <v>1</v>
      </c>
      <c r="AQ207" s="25">
        <v>1</v>
      </c>
      <c r="AR207" s="25">
        <v>1</v>
      </c>
      <c r="AS207" s="25">
        <v>1</v>
      </c>
      <c r="AT207" s="25">
        <v>1</v>
      </c>
      <c r="AU207" s="25">
        <v>1</v>
      </c>
      <c r="AV207" s="25">
        <v>1</v>
      </c>
      <c r="AW207" s="25">
        <v>1</v>
      </c>
      <c r="AX207" s="25">
        <v>1</v>
      </c>
      <c r="AY207" s="25">
        <v>1</v>
      </c>
      <c r="AZ207" s="25">
        <v>1</v>
      </c>
      <c r="BA207" s="25">
        <v>1</v>
      </c>
      <c r="BB207" s="70">
        <f t="shared" si="23"/>
        <v>48</v>
      </c>
      <c r="BC207" s="311" t="s">
        <v>32</v>
      </c>
      <c r="BD207" s="326" t="s">
        <v>57</v>
      </c>
      <c r="BG207" s="11"/>
      <c r="BH207" s="11"/>
      <c r="BI207" s="11"/>
    </row>
    <row r="208" spans="1:185" ht="15.75" thickBot="1">
      <c r="A208" s="118"/>
      <c r="B208" s="181" t="s">
        <v>19</v>
      </c>
      <c r="C208" s="223"/>
      <c r="D208" s="119">
        <f>SUM(D200:D207)</f>
        <v>8</v>
      </c>
      <c r="E208" s="119">
        <f t="shared" ref="E208:BA208" si="30">SUM(E200:E207)</f>
        <v>8</v>
      </c>
      <c r="F208" s="119">
        <f t="shared" si="30"/>
        <v>8</v>
      </c>
      <c r="G208" s="119">
        <f t="shared" si="30"/>
        <v>8</v>
      </c>
      <c r="H208" s="119">
        <f t="shared" si="30"/>
        <v>8</v>
      </c>
      <c r="I208" s="119">
        <f t="shared" si="30"/>
        <v>8</v>
      </c>
      <c r="J208" s="119">
        <f t="shared" si="30"/>
        <v>8</v>
      </c>
      <c r="K208" s="119">
        <f t="shared" si="30"/>
        <v>8</v>
      </c>
      <c r="L208" s="119">
        <f t="shared" si="30"/>
        <v>8</v>
      </c>
      <c r="M208" s="119">
        <f t="shared" si="30"/>
        <v>8</v>
      </c>
      <c r="N208" s="119">
        <f t="shared" si="30"/>
        <v>8</v>
      </c>
      <c r="O208" s="116">
        <v>0</v>
      </c>
      <c r="P208" s="116">
        <v>0</v>
      </c>
      <c r="Q208" s="119">
        <f>SUM(Q200:Q207)</f>
        <v>8</v>
      </c>
      <c r="R208" s="119">
        <f>SUM(R200:R207)</f>
        <v>8</v>
      </c>
      <c r="S208" s="119">
        <f t="shared" si="30"/>
        <v>8</v>
      </c>
      <c r="T208" s="119">
        <f t="shared" si="30"/>
        <v>8</v>
      </c>
      <c r="U208" s="119">
        <f t="shared" si="30"/>
        <v>8</v>
      </c>
      <c r="V208" s="119">
        <f t="shared" si="30"/>
        <v>8</v>
      </c>
      <c r="W208" s="119">
        <f t="shared" si="30"/>
        <v>8</v>
      </c>
      <c r="X208" s="119">
        <f t="shared" si="30"/>
        <v>8</v>
      </c>
      <c r="Y208" s="119">
        <f t="shared" si="30"/>
        <v>8</v>
      </c>
      <c r="Z208" s="119">
        <f t="shared" si="30"/>
        <v>8</v>
      </c>
      <c r="AA208" s="119">
        <f t="shared" si="30"/>
        <v>8</v>
      </c>
      <c r="AB208" s="119">
        <f t="shared" si="30"/>
        <v>8</v>
      </c>
      <c r="AC208" s="119">
        <f t="shared" si="30"/>
        <v>8</v>
      </c>
      <c r="AD208" s="119">
        <f t="shared" si="30"/>
        <v>8</v>
      </c>
      <c r="AE208" s="119">
        <f t="shared" si="30"/>
        <v>8</v>
      </c>
      <c r="AF208" s="119">
        <f t="shared" si="30"/>
        <v>8</v>
      </c>
      <c r="AG208" s="119">
        <f t="shared" si="30"/>
        <v>8</v>
      </c>
      <c r="AH208" s="119">
        <f t="shared" si="30"/>
        <v>8</v>
      </c>
      <c r="AI208" s="119">
        <f t="shared" si="30"/>
        <v>8</v>
      </c>
      <c r="AJ208" s="119">
        <f t="shared" si="30"/>
        <v>8</v>
      </c>
      <c r="AK208" s="119">
        <f t="shared" si="30"/>
        <v>8</v>
      </c>
      <c r="AL208" s="119">
        <f t="shared" si="30"/>
        <v>8</v>
      </c>
      <c r="AM208" s="119">
        <f t="shared" si="30"/>
        <v>8</v>
      </c>
      <c r="AN208" s="119">
        <f t="shared" si="30"/>
        <v>8</v>
      </c>
      <c r="AO208" s="119">
        <f t="shared" si="30"/>
        <v>8</v>
      </c>
      <c r="AP208" s="119">
        <f t="shared" si="30"/>
        <v>8</v>
      </c>
      <c r="AQ208" s="119">
        <f t="shared" si="30"/>
        <v>8</v>
      </c>
      <c r="AR208" s="119">
        <f t="shared" si="30"/>
        <v>8</v>
      </c>
      <c r="AS208" s="119">
        <f t="shared" si="30"/>
        <v>8</v>
      </c>
      <c r="AT208" s="119">
        <f t="shared" si="30"/>
        <v>8</v>
      </c>
      <c r="AU208" s="119">
        <f t="shared" si="30"/>
        <v>8</v>
      </c>
      <c r="AV208" s="119">
        <f t="shared" si="30"/>
        <v>8</v>
      </c>
      <c r="AW208" s="119">
        <f t="shared" si="30"/>
        <v>8</v>
      </c>
      <c r="AX208" s="119">
        <f t="shared" si="30"/>
        <v>8</v>
      </c>
      <c r="AY208" s="119">
        <f t="shared" si="30"/>
        <v>8</v>
      </c>
      <c r="AZ208" s="119">
        <f t="shared" si="30"/>
        <v>8</v>
      </c>
      <c r="BA208" s="119">
        <f t="shared" si="30"/>
        <v>8</v>
      </c>
      <c r="BB208" s="119">
        <f>SUM(D208:BA208)</f>
        <v>384</v>
      </c>
      <c r="BC208" s="318"/>
      <c r="BD208" s="11"/>
      <c r="BG208" s="11"/>
      <c r="BH208" s="11"/>
      <c r="BI208" s="11"/>
    </row>
    <row r="209" spans="1:61">
      <c r="A209" s="256"/>
      <c r="B209" s="257" t="s">
        <v>12</v>
      </c>
      <c r="C209" s="163" t="s">
        <v>105</v>
      </c>
      <c r="D209" s="360">
        <v>1</v>
      </c>
      <c r="E209" s="360">
        <v>1</v>
      </c>
      <c r="F209" s="360">
        <v>1</v>
      </c>
      <c r="G209" s="360">
        <v>1</v>
      </c>
      <c r="H209" s="360">
        <v>1</v>
      </c>
      <c r="I209" s="360">
        <v>1</v>
      </c>
      <c r="J209" s="360">
        <v>1</v>
      </c>
      <c r="K209" s="360">
        <v>1</v>
      </c>
      <c r="L209" s="360">
        <v>1</v>
      </c>
      <c r="M209" s="360">
        <v>1</v>
      </c>
      <c r="N209" s="360">
        <v>1</v>
      </c>
      <c r="O209" s="361">
        <v>0</v>
      </c>
      <c r="P209" s="42">
        <v>0</v>
      </c>
      <c r="Q209" s="62">
        <v>1</v>
      </c>
      <c r="R209" s="62">
        <v>1</v>
      </c>
      <c r="S209" s="62">
        <v>1</v>
      </c>
      <c r="T209" s="62">
        <v>1</v>
      </c>
      <c r="U209" s="62">
        <v>1</v>
      </c>
      <c r="V209" s="62">
        <v>1</v>
      </c>
      <c r="W209" s="62">
        <v>1</v>
      </c>
      <c r="X209" s="62">
        <v>1</v>
      </c>
      <c r="Y209" s="62">
        <v>1</v>
      </c>
      <c r="Z209" s="62">
        <v>1</v>
      </c>
      <c r="AA209" s="62">
        <v>1</v>
      </c>
      <c r="AB209" s="62">
        <v>1</v>
      </c>
      <c r="AC209" s="62">
        <v>1</v>
      </c>
      <c r="AD209" s="62">
        <v>1</v>
      </c>
      <c r="AE209" s="62">
        <v>1</v>
      </c>
      <c r="AF209" s="62">
        <v>1</v>
      </c>
      <c r="AG209" s="62">
        <v>1</v>
      </c>
      <c r="AH209" s="62">
        <v>1</v>
      </c>
      <c r="AI209" s="62">
        <v>1</v>
      </c>
      <c r="AJ209" s="62">
        <v>1</v>
      </c>
      <c r="AK209" s="62">
        <v>1</v>
      </c>
      <c r="AL209" s="62">
        <v>1</v>
      </c>
      <c r="AM209" s="62">
        <v>1</v>
      </c>
      <c r="AN209" s="62">
        <v>1</v>
      </c>
      <c r="AO209" s="62">
        <v>1</v>
      </c>
      <c r="AP209" s="62">
        <v>1</v>
      </c>
      <c r="AQ209" s="62">
        <v>1</v>
      </c>
      <c r="AR209" s="62">
        <v>1</v>
      </c>
      <c r="AS209" s="62">
        <v>1</v>
      </c>
      <c r="AT209" s="62">
        <v>1</v>
      </c>
      <c r="AU209" s="62">
        <v>1</v>
      </c>
      <c r="AV209" s="62">
        <v>1</v>
      </c>
      <c r="AW209" s="62">
        <v>1</v>
      </c>
      <c r="AX209" s="62">
        <v>1</v>
      </c>
      <c r="AY209" s="62">
        <v>1</v>
      </c>
      <c r="AZ209" s="62">
        <v>1</v>
      </c>
      <c r="BA209" s="62">
        <v>1</v>
      </c>
      <c r="BB209" s="70">
        <f t="shared" si="23"/>
        <v>48</v>
      </c>
      <c r="BC209" s="358"/>
      <c r="BD209" s="326" t="s">
        <v>57</v>
      </c>
      <c r="BG209" s="11"/>
      <c r="BH209" s="11"/>
      <c r="BI209" s="11"/>
    </row>
    <row r="210" spans="1:61">
      <c r="A210" s="256"/>
      <c r="B210" s="257" t="s">
        <v>12</v>
      </c>
      <c r="C210" s="163" t="s">
        <v>105</v>
      </c>
      <c r="D210" s="62">
        <v>1</v>
      </c>
      <c r="E210" s="62">
        <v>1</v>
      </c>
      <c r="F210" s="62">
        <v>1</v>
      </c>
      <c r="G210" s="62">
        <v>1</v>
      </c>
      <c r="H210" s="62">
        <v>1</v>
      </c>
      <c r="I210" s="62">
        <v>1</v>
      </c>
      <c r="J210" s="62">
        <v>1</v>
      </c>
      <c r="K210" s="62">
        <v>1</v>
      </c>
      <c r="L210" s="62">
        <v>1</v>
      </c>
      <c r="M210" s="62">
        <v>1</v>
      </c>
      <c r="N210" s="62">
        <v>1</v>
      </c>
      <c r="O210" s="42">
        <v>0</v>
      </c>
      <c r="P210" s="42">
        <v>0</v>
      </c>
      <c r="Q210" s="62">
        <v>1</v>
      </c>
      <c r="R210" s="62">
        <v>1</v>
      </c>
      <c r="S210" s="62">
        <v>1</v>
      </c>
      <c r="T210" s="62">
        <v>1</v>
      </c>
      <c r="U210" s="62">
        <v>1</v>
      </c>
      <c r="V210" s="62">
        <v>1</v>
      </c>
      <c r="W210" s="62">
        <v>1</v>
      </c>
      <c r="X210" s="62">
        <v>1</v>
      </c>
      <c r="Y210" s="62">
        <v>1</v>
      </c>
      <c r="Z210" s="62">
        <v>1</v>
      </c>
      <c r="AA210" s="62">
        <v>1</v>
      </c>
      <c r="AB210" s="62">
        <v>1</v>
      </c>
      <c r="AC210" s="62">
        <v>1</v>
      </c>
      <c r="AD210" s="62">
        <v>1</v>
      </c>
      <c r="AE210" s="62">
        <v>1</v>
      </c>
      <c r="AF210" s="62">
        <v>1</v>
      </c>
      <c r="AG210" s="62">
        <v>1</v>
      </c>
      <c r="AH210" s="62">
        <v>1</v>
      </c>
      <c r="AI210" s="62">
        <v>1</v>
      </c>
      <c r="AJ210" s="62">
        <v>1</v>
      </c>
      <c r="AK210" s="62">
        <v>1</v>
      </c>
      <c r="AL210" s="62">
        <v>1</v>
      </c>
      <c r="AM210" s="62">
        <v>1</v>
      </c>
      <c r="AN210" s="62">
        <v>1</v>
      </c>
      <c r="AO210" s="62">
        <v>1</v>
      </c>
      <c r="AP210" s="62">
        <v>1</v>
      </c>
      <c r="AQ210" s="62">
        <v>1</v>
      </c>
      <c r="AR210" s="62">
        <v>1</v>
      </c>
      <c r="AS210" s="62">
        <v>1</v>
      </c>
      <c r="AT210" s="62">
        <v>1</v>
      </c>
      <c r="AU210" s="62">
        <v>1</v>
      </c>
      <c r="AV210" s="62">
        <v>1</v>
      </c>
      <c r="AW210" s="62">
        <v>1</v>
      </c>
      <c r="AX210" s="62">
        <v>1</v>
      </c>
      <c r="AY210" s="62">
        <v>1</v>
      </c>
      <c r="AZ210" s="62">
        <v>1</v>
      </c>
      <c r="BA210" s="62">
        <v>1</v>
      </c>
      <c r="BB210" s="70">
        <f t="shared" ref="BB210:BB214" si="31">SUM(D210:BA210)</f>
        <v>48</v>
      </c>
      <c r="BC210" s="314"/>
      <c r="BD210" s="326" t="s">
        <v>57</v>
      </c>
      <c r="BG210" s="11"/>
      <c r="BH210" s="11"/>
      <c r="BI210" s="11"/>
    </row>
    <row r="211" spans="1:61">
      <c r="A211" s="278"/>
      <c r="B211" s="257" t="s">
        <v>12</v>
      </c>
      <c r="C211" s="163" t="s">
        <v>102</v>
      </c>
      <c r="D211" s="25">
        <v>1</v>
      </c>
      <c r="E211" s="25">
        <v>1</v>
      </c>
      <c r="F211" s="25">
        <v>1</v>
      </c>
      <c r="G211" s="25">
        <v>1</v>
      </c>
      <c r="H211" s="25">
        <v>1</v>
      </c>
      <c r="I211" s="25">
        <v>1</v>
      </c>
      <c r="J211" s="25">
        <v>1</v>
      </c>
      <c r="K211" s="25">
        <v>1</v>
      </c>
      <c r="L211" s="25">
        <v>1</v>
      </c>
      <c r="M211" s="25">
        <v>1</v>
      </c>
      <c r="N211" s="25">
        <v>1</v>
      </c>
      <c r="O211" s="42">
        <v>0</v>
      </c>
      <c r="P211" s="42">
        <v>0</v>
      </c>
      <c r="Q211" s="25">
        <v>1</v>
      </c>
      <c r="R211" s="25">
        <v>1</v>
      </c>
      <c r="S211" s="25">
        <v>1</v>
      </c>
      <c r="T211" s="25">
        <v>1</v>
      </c>
      <c r="U211" s="25">
        <v>1</v>
      </c>
      <c r="V211" s="25">
        <v>1</v>
      </c>
      <c r="W211" s="25">
        <v>1</v>
      </c>
      <c r="X211" s="25">
        <v>1</v>
      </c>
      <c r="Y211" s="25">
        <v>1</v>
      </c>
      <c r="Z211" s="25">
        <v>1</v>
      </c>
      <c r="AA211" s="25">
        <v>1</v>
      </c>
      <c r="AB211" s="25">
        <v>1</v>
      </c>
      <c r="AC211" s="25">
        <v>1</v>
      </c>
      <c r="AD211" s="25">
        <v>1</v>
      </c>
      <c r="AE211" s="25">
        <v>1</v>
      </c>
      <c r="AF211" s="25">
        <v>1</v>
      </c>
      <c r="AG211" s="25">
        <v>1</v>
      </c>
      <c r="AH211" s="25">
        <v>1</v>
      </c>
      <c r="AI211" s="25">
        <v>1</v>
      </c>
      <c r="AJ211" s="25">
        <v>1</v>
      </c>
      <c r="AK211" s="25">
        <v>1</v>
      </c>
      <c r="AL211" s="25">
        <v>1</v>
      </c>
      <c r="AM211" s="25">
        <v>1</v>
      </c>
      <c r="AN211" s="25">
        <v>1</v>
      </c>
      <c r="AO211" s="25">
        <v>1</v>
      </c>
      <c r="AP211" s="25">
        <v>1</v>
      </c>
      <c r="AQ211" s="25">
        <v>1</v>
      </c>
      <c r="AR211" s="25">
        <v>1</v>
      </c>
      <c r="AS211" s="25">
        <v>1</v>
      </c>
      <c r="AT211" s="25">
        <v>1</v>
      </c>
      <c r="AU211" s="25">
        <v>1</v>
      </c>
      <c r="AV211" s="25">
        <v>1</v>
      </c>
      <c r="AW211" s="25">
        <v>1</v>
      </c>
      <c r="AX211" s="25">
        <v>1</v>
      </c>
      <c r="AY211" s="25">
        <v>1</v>
      </c>
      <c r="AZ211" s="25">
        <v>1</v>
      </c>
      <c r="BA211" s="25">
        <v>1</v>
      </c>
      <c r="BB211" s="70">
        <f t="shared" si="31"/>
        <v>48</v>
      </c>
      <c r="BC211" s="311" t="s">
        <v>32</v>
      </c>
      <c r="BD211" s="326" t="s">
        <v>57</v>
      </c>
      <c r="BG211" s="11"/>
      <c r="BH211" s="11"/>
      <c r="BI211" s="11"/>
    </row>
    <row r="212" spans="1:61">
      <c r="A212" s="278"/>
      <c r="B212" s="257" t="s">
        <v>12</v>
      </c>
      <c r="C212" s="163" t="s">
        <v>102</v>
      </c>
      <c r="D212" s="32">
        <v>1</v>
      </c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42">
        <v>0</v>
      </c>
      <c r="P212" s="42">
        <v>0</v>
      </c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  <c r="AY212" s="31"/>
      <c r="AZ212" s="31"/>
      <c r="BA212" s="31"/>
      <c r="BB212" s="70">
        <f t="shared" si="31"/>
        <v>1</v>
      </c>
      <c r="BC212" s="320">
        <v>2017</v>
      </c>
      <c r="BD212" s="139" t="s">
        <v>68</v>
      </c>
      <c r="BG212" s="11"/>
      <c r="BH212" s="11"/>
      <c r="BI212" s="11"/>
    </row>
    <row r="213" spans="1:61">
      <c r="A213" s="148"/>
      <c r="B213" s="276" t="s">
        <v>12</v>
      </c>
      <c r="C213" s="163" t="s">
        <v>102</v>
      </c>
      <c r="D213" s="25">
        <v>1</v>
      </c>
      <c r="E213" s="25">
        <v>1</v>
      </c>
      <c r="F213" s="25">
        <v>1</v>
      </c>
      <c r="G213" s="25">
        <v>1</v>
      </c>
      <c r="H213" s="25">
        <v>1</v>
      </c>
      <c r="I213" s="25">
        <v>1</v>
      </c>
      <c r="J213" s="25">
        <v>1</v>
      </c>
      <c r="K213" s="25">
        <v>1</v>
      </c>
      <c r="L213" s="25">
        <v>1</v>
      </c>
      <c r="M213" s="25">
        <v>1</v>
      </c>
      <c r="N213" s="25">
        <v>1</v>
      </c>
      <c r="O213" s="42">
        <v>0</v>
      </c>
      <c r="P213" s="42">
        <v>0</v>
      </c>
      <c r="Q213" s="25">
        <v>1</v>
      </c>
      <c r="R213" s="25">
        <v>1</v>
      </c>
      <c r="S213" s="25">
        <v>1</v>
      </c>
      <c r="T213" s="25">
        <v>1</v>
      </c>
      <c r="U213" s="25">
        <v>1</v>
      </c>
      <c r="V213" s="25">
        <v>1</v>
      </c>
      <c r="W213" s="25">
        <v>1</v>
      </c>
      <c r="X213" s="25">
        <v>1</v>
      </c>
      <c r="Y213" s="25">
        <v>1</v>
      </c>
      <c r="Z213" s="25">
        <v>1</v>
      </c>
      <c r="AA213" s="25">
        <v>1</v>
      </c>
      <c r="AB213" s="25">
        <v>1</v>
      </c>
      <c r="AC213" s="25">
        <v>1</v>
      </c>
      <c r="AD213" s="25">
        <v>1</v>
      </c>
      <c r="AE213" s="25">
        <v>1</v>
      </c>
      <c r="AF213" s="25">
        <v>1</v>
      </c>
      <c r="AG213" s="25">
        <v>1</v>
      </c>
      <c r="AH213" s="25">
        <v>1</v>
      </c>
      <c r="AI213" s="25">
        <v>1</v>
      </c>
      <c r="AJ213" s="25">
        <v>1</v>
      </c>
      <c r="AK213" s="25">
        <v>1</v>
      </c>
      <c r="AL213" s="25">
        <v>1</v>
      </c>
      <c r="AM213" s="25">
        <v>1</v>
      </c>
      <c r="AN213" s="25">
        <v>1</v>
      </c>
      <c r="AO213" s="25">
        <v>1</v>
      </c>
      <c r="AP213" s="25">
        <v>1</v>
      </c>
      <c r="AQ213" s="25">
        <v>1</v>
      </c>
      <c r="AR213" s="25">
        <v>1</v>
      </c>
      <c r="AS213" s="25">
        <v>1</v>
      </c>
      <c r="AT213" s="25">
        <v>1</v>
      </c>
      <c r="AU213" s="25">
        <v>1</v>
      </c>
      <c r="AV213" s="25">
        <v>1</v>
      </c>
      <c r="AW213" s="25">
        <v>1</v>
      </c>
      <c r="AX213" s="25">
        <v>1</v>
      </c>
      <c r="AY213" s="25">
        <v>1</v>
      </c>
      <c r="AZ213" s="25">
        <v>1</v>
      </c>
      <c r="BA213" s="25">
        <v>1</v>
      </c>
      <c r="BB213" s="70">
        <f t="shared" si="31"/>
        <v>48</v>
      </c>
      <c r="BC213" s="311" t="s">
        <v>32</v>
      </c>
      <c r="BD213" s="161" t="s">
        <v>86</v>
      </c>
      <c r="BG213" s="11"/>
      <c r="BH213" s="11"/>
      <c r="BI213" s="11"/>
    </row>
    <row r="214" spans="1:61" s="4" customFormat="1">
      <c r="A214" s="148"/>
      <c r="B214" s="276" t="s">
        <v>12</v>
      </c>
      <c r="C214" s="167" t="s">
        <v>103</v>
      </c>
      <c r="D214" s="77">
        <v>2</v>
      </c>
      <c r="E214" s="25">
        <v>1</v>
      </c>
      <c r="F214" s="25">
        <v>1</v>
      </c>
      <c r="G214" s="25">
        <v>1</v>
      </c>
      <c r="H214" s="25">
        <v>1</v>
      </c>
      <c r="I214" s="25">
        <v>1</v>
      </c>
      <c r="J214" s="25">
        <v>1</v>
      </c>
      <c r="K214" s="25">
        <v>1</v>
      </c>
      <c r="L214" s="25">
        <v>1</v>
      </c>
      <c r="M214" s="25">
        <v>1</v>
      </c>
      <c r="N214" s="25">
        <v>1</v>
      </c>
      <c r="O214" s="42">
        <v>0</v>
      </c>
      <c r="P214" s="42">
        <v>0</v>
      </c>
      <c r="Q214" s="25">
        <v>1</v>
      </c>
      <c r="R214" s="25">
        <v>1</v>
      </c>
      <c r="S214" s="25">
        <v>1</v>
      </c>
      <c r="T214" s="25">
        <v>1</v>
      </c>
      <c r="U214" s="25">
        <v>1</v>
      </c>
      <c r="V214" s="25">
        <v>1</v>
      </c>
      <c r="W214" s="25">
        <v>1</v>
      </c>
      <c r="X214" s="25">
        <v>1</v>
      </c>
      <c r="Y214" s="25">
        <v>1</v>
      </c>
      <c r="Z214" s="25">
        <v>1</v>
      </c>
      <c r="AA214" s="25">
        <v>1</v>
      </c>
      <c r="AB214" s="25">
        <v>1</v>
      </c>
      <c r="AC214" s="25">
        <v>1</v>
      </c>
      <c r="AD214" s="25">
        <v>1</v>
      </c>
      <c r="AE214" s="25">
        <v>1</v>
      </c>
      <c r="AF214" s="25">
        <v>1</v>
      </c>
      <c r="AG214" s="25">
        <v>1</v>
      </c>
      <c r="AH214" s="25">
        <v>1</v>
      </c>
      <c r="AI214" s="25">
        <v>1</v>
      </c>
      <c r="AJ214" s="25">
        <v>1</v>
      </c>
      <c r="AK214" s="25">
        <v>1</v>
      </c>
      <c r="AL214" s="25">
        <v>1</v>
      </c>
      <c r="AM214" s="25">
        <v>1</v>
      </c>
      <c r="AN214" s="25">
        <v>1</v>
      </c>
      <c r="AO214" s="25">
        <v>1</v>
      </c>
      <c r="AP214" s="25">
        <v>1</v>
      </c>
      <c r="AQ214" s="25">
        <v>1</v>
      </c>
      <c r="AR214" s="25">
        <v>1</v>
      </c>
      <c r="AS214" s="25">
        <v>1</v>
      </c>
      <c r="AT214" s="25">
        <v>1</v>
      </c>
      <c r="AU214" s="25">
        <v>1</v>
      </c>
      <c r="AV214" s="25">
        <v>1</v>
      </c>
      <c r="AW214" s="25">
        <v>1</v>
      </c>
      <c r="AX214" s="25">
        <v>1</v>
      </c>
      <c r="AY214" s="25">
        <v>1</v>
      </c>
      <c r="AZ214" s="25">
        <v>1</v>
      </c>
      <c r="BA214" s="25">
        <v>1</v>
      </c>
      <c r="BB214" s="70">
        <f t="shared" si="31"/>
        <v>49</v>
      </c>
      <c r="BC214" s="311" t="s">
        <v>32</v>
      </c>
      <c r="BD214" s="161" t="s">
        <v>87</v>
      </c>
      <c r="BE214" s="54"/>
      <c r="BF214" s="54"/>
      <c r="BG214" s="11"/>
      <c r="BH214" s="11"/>
      <c r="BI214" s="11"/>
    </row>
    <row r="215" spans="1:61" ht="15.75" thickBot="1">
      <c r="A215" s="118"/>
      <c r="B215" s="181" t="s">
        <v>12</v>
      </c>
      <c r="C215" s="223"/>
      <c r="D215" s="119">
        <f t="shared" ref="D215:AI215" si="32">SUM(D209:D214)</f>
        <v>7</v>
      </c>
      <c r="E215" s="119">
        <f t="shared" si="32"/>
        <v>5</v>
      </c>
      <c r="F215" s="119">
        <f t="shared" si="32"/>
        <v>5</v>
      </c>
      <c r="G215" s="119">
        <f t="shared" si="32"/>
        <v>5</v>
      </c>
      <c r="H215" s="119">
        <f t="shared" si="32"/>
        <v>5</v>
      </c>
      <c r="I215" s="119">
        <f t="shared" si="32"/>
        <v>5</v>
      </c>
      <c r="J215" s="119">
        <f t="shared" si="32"/>
        <v>5</v>
      </c>
      <c r="K215" s="119">
        <f t="shared" si="32"/>
        <v>5</v>
      </c>
      <c r="L215" s="119">
        <f t="shared" si="32"/>
        <v>5</v>
      </c>
      <c r="M215" s="119">
        <f t="shared" si="32"/>
        <v>5</v>
      </c>
      <c r="N215" s="119">
        <f t="shared" si="32"/>
        <v>5</v>
      </c>
      <c r="O215" s="119">
        <f t="shared" si="32"/>
        <v>0</v>
      </c>
      <c r="P215" s="119">
        <f t="shared" si="32"/>
        <v>0</v>
      </c>
      <c r="Q215" s="119">
        <f t="shared" si="32"/>
        <v>5</v>
      </c>
      <c r="R215" s="119">
        <f t="shared" si="32"/>
        <v>5</v>
      </c>
      <c r="S215" s="119">
        <f t="shared" si="32"/>
        <v>5</v>
      </c>
      <c r="T215" s="119">
        <f t="shared" si="32"/>
        <v>5</v>
      </c>
      <c r="U215" s="119">
        <f t="shared" si="32"/>
        <v>5</v>
      </c>
      <c r="V215" s="119">
        <f t="shared" si="32"/>
        <v>5</v>
      </c>
      <c r="W215" s="119">
        <f t="shared" si="32"/>
        <v>5</v>
      </c>
      <c r="X215" s="119">
        <f t="shared" si="32"/>
        <v>5</v>
      </c>
      <c r="Y215" s="119">
        <f t="shared" si="32"/>
        <v>5</v>
      </c>
      <c r="Z215" s="119">
        <f t="shared" si="32"/>
        <v>5</v>
      </c>
      <c r="AA215" s="119">
        <f t="shared" si="32"/>
        <v>5</v>
      </c>
      <c r="AB215" s="119">
        <f t="shared" si="32"/>
        <v>5</v>
      </c>
      <c r="AC215" s="119">
        <f t="shared" si="32"/>
        <v>5</v>
      </c>
      <c r="AD215" s="119">
        <f t="shared" si="32"/>
        <v>5</v>
      </c>
      <c r="AE215" s="119">
        <f t="shared" si="32"/>
        <v>5</v>
      </c>
      <c r="AF215" s="119">
        <f t="shared" si="32"/>
        <v>5</v>
      </c>
      <c r="AG215" s="119">
        <f t="shared" si="32"/>
        <v>5</v>
      </c>
      <c r="AH215" s="119">
        <f t="shared" si="32"/>
        <v>5</v>
      </c>
      <c r="AI215" s="119">
        <f t="shared" si="32"/>
        <v>5</v>
      </c>
      <c r="AJ215" s="119">
        <f t="shared" ref="AJ215:BA215" si="33">SUM(AJ209:AJ214)</f>
        <v>5</v>
      </c>
      <c r="AK215" s="119">
        <f t="shared" si="33"/>
        <v>5</v>
      </c>
      <c r="AL215" s="119">
        <f t="shared" si="33"/>
        <v>5</v>
      </c>
      <c r="AM215" s="119">
        <f t="shared" si="33"/>
        <v>5</v>
      </c>
      <c r="AN215" s="119">
        <f t="shared" si="33"/>
        <v>5</v>
      </c>
      <c r="AO215" s="119">
        <f t="shared" si="33"/>
        <v>5</v>
      </c>
      <c r="AP215" s="119">
        <f t="shared" si="33"/>
        <v>5</v>
      </c>
      <c r="AQ215" s="119">
        <f t="shared" si="33"/>
        <v>5</v>
      </c>
      <c r="AR215" s="119">
        <f t="shared" si="33"/>
        <v>5</v>
      </c>
      <c r="AS215" s="119">
        <f t="shared" si="33"/>
        <v>5</v>
      </c>
      <c r="AT215" s="119">
        <f t="shared" si="33"/>
        <v>5</v>
      </c>
      <c r="AU215" s="119">
        <f t="shared" si="33"/>
        <v>5</v>
      </c>
      <c r="AV215" s="119">
        <f t="shared" si="33"/>
        <v>5</v>
      </c>
      <c r="AW215" s="119">
        <f t="shared" si="33"/>
        <v>5</v>
      </c>
      <c r="AX215" s="119">
        <f t="shared" si="33"/>
        <v>5</v>
      </c>
      <c r="AY215" s="119">
        <f t="shared" si="33"/>
        <v>5</v>
      </c>
      <c r="AZ215" s="119">
        <f t="shared" si="33"/>
        <v>5</v>
      </c>
      <c r="BA215" s="119">
        <f t="shared" si="33"/>
        <v>5</v>
      </c>
      <c r="BB215" s="119">
        <f>SUM(D215:BA215)</f>
        <v>242</v>
      </c>
      <c r="BC215" s="318"/>
      <c r="BD215" s="11"/>
      <c r="BG215" s="11"/>
      <c r="BH215" s="11"/>
      <c r="BI215" s="11"/>
    </row>
    <row r="216" spans="1:61">
      <c r="A216" s="256"/>
      <c r="B216" s="257" t="s">
        <v>13</v>
      </c>
      <c r="C216" s="163" t="s">
        <v>102</v>
      </c>
      <c r="D216" s="62">
        <v>1</v>
      </c>
      <c r="E216" s="62">
        <v>1</v>
      </c>
      <c r="F216" s="62">
        <v>1</v>
      </c>
      <c r="G216" s="62">
        <v>1</v>
      </c>
      <c r="H216" s="62">
        <v>1</v>
      </c>
      <c r="I216" s="62">
        <v>1</v>
      </c>
      <c r="J216" s="62">
        <v>1</v>
      </c>
      <c r="K216" s="62">
        <v>1</v>
      </c>
      <c r="L216" s="62">
        <v>1</v>
      </c>
      <c r="M216" s="62">
        <v>1</v>
      </c>
      <c r="N216" s="62">
        <v>1</v>
      </c>
      <c r="O216" s="42">
        <v>0</v>
      </c>
      <c r="P216" s="42">
        <v>0</v>
      </c>
      <c r="Q216" s="62">
        <v>1</v>
      </c>
      <c r="R216" s="62">
        <v>1</v>
      </c>
      <c r="S216" s="62">
        <v>1</v>
      </c>
      <c r="T216" s="62">
        <v>1</v>
      </c>
      <c r="U216" s="62">
        <v>1</v>
      </c>
      <c r="V216" s="62">
        <v>1</v>
      </c>
      <c r="W216" s="62">
        <v>1</v>
      </c>
      <c r="X216" s="62">
        <v>1</v>
      </c>
      <c r="Y216" s="62">
        <v>1</v>
      </c>
      <c r="Z216" s="62">
        <v>1</v>
      </c>
      <c r="AA216" s="62">
        <v>1</v>
      </c>
      <c r="AB216" s="62">
        <v>1</v>
      </c>
      <c r="AC216" s="62">
        <v>1</v>
      </c>
      <c r="AD216" s="62">
        <v>1</v>
      </c>
      <c r="AE216" s="62">
        <v>1</v>
      </c>
      <c r="AF216" s="62">
        <v>1</v>
      </c>
      <c r="AG216" s="62">
        <v>1</v>
      </c>
      <c r="AH216" s="62">
        <v>1</v>
      </c>
      <c r="AI216" s="62">
        <v>1</v>
      </c>
      <c r="AJ216" s="62">
        <v>1</v>
      </c>
      <c r="AK216" s="62">
        <v>1</v>
      </c>
      <c r="AL216" s="62">
        <v>1</v>
      </c>
      <c r="AM216" s="62">
        <v>1</v>
      </c>
      <c r="AN216" s="62">
        <v>1</v>
      </c>
      <c r="AO216" s="62">
        <v>1</v>
      </c>
      <c r="AP216" s="62">
        <v>1</v>
      </c>
      <c r="AQ216" s="62">
        <v>1</v>
      </c>
      <c r="AR216" s="62">
        <v>1</v>
      </c>
      <c r="AS216" s="62">
        <v>1</v>
      </c>
      <c r="AT216" s="62">
        <v>1</v>
      </c>
      <c r="AU216" s="62">
        <v>1</v>
      </c>
      <c r="AV216" s="62">
        <v>1</v>
      </c>
      <c r="AW216" s="62">
        <v>1</v>
      </c>
      <c r="AX216" s="62">
        <v>1</v>
      </c>
      <c r="AY216" s="62">
        <v>1</v>
      </c>
      <c r="AZ216" s="62">
        <v>1</v>
      </c>
      <c r="BA216" s="62">
        <v>1</v>
      </c>
      <c r="BB216" s="70">
        <f t="shared" si="23"/>
        <v>48</v>
      </c>
      <c r="BC216" s="314"/>
      <c r="BD216" s="326" t="s">
        <v>57</v>
      </c>
      <c r="BG216" s="11"/>
      <c r="BH216" s="11"/>
      <c r="BI216" s="11"/>
    </row>
    <row r="217" spans="1:61">
      <c r="A217" s="256"/>
      <c r="B217" s="257" t="s">
        <v>13</v>
      </c>
      <c r="C217" s="163" t="s">
        <v>102</v>
      </c>
      <c r="D217" s="62">
        <v>1</v>
      </c>
      <c r="E217" s="62">
        <v>1</v>
      </c>
      <c r="F217" s="62">
        <v>1</v>
      </c>
      <c r="G217" s="62">
        <v>1</v>
      </c>
      <c r="H217" s="62">
        <v>1</v>
      </c>
      <c r="I217" s="62">
        <v>1</v>
      </c>
      <c r="J217" s="62">
        <v>1</v>
      </c>
      <c r="K217" s="62">
        <v>1</v>
      </c>
      <c r="L217" s="62">
        <v>1</v>
      </c>
      <c r="M217" s="62">
        <v>1</v>
      </c>
      <c r="N217" s="62">
        <v>1</v>
      </c>
      <c r="O217" s="42">
        <v>0</v>
      </c>
      <c r="P217" s="42">
        <v>0</v>
      </c>
      <c r="Q217" s="62">
        <v>1</v>
      </c>
      <c r="R217" s="62">
        <v>1</v>
      </c>
      <c r="S217" s="62">
        <v>1</v>
      </c>
      <c r="T217" s="62">
        <v>1</v>
      </c>
      <c r="U217" s="62">
        <v>1</v>
      </c>
      <c r="V217" s="62">
        <v>1</v>
      </c>
      <c r="W217" s="62">
        <v>1</v>
      </c>
      <c r="X217" s="62">
        <v>1</v>
      </c>
      <c r="Y217" s="62">
        <v>1</v>
      </c>
      <c r="Z217" s="62">
        <v>1</v>
      </c>
      <c r="AA217" s="62">
        <v>1</v>
      </c>
      <c r="AB217" s="62">
        <v>1</v>
      </c>
      <c r="AC217" s="62">
        <v>1</v>
      </c>
      <c r="AD217" s="62">
        <v>1</v>
      </c>
      <c r="AE217" s="62">
        <v>1</v>
      </c>
      <c r="AF217" s="62">
        <v>1</v>
      </c>
      <c r="AG217" s="62">
        <v>1</v>
      </c>
      <c r="AH217" s="62">
        <v>1</v>
      </c>
      <c r="AI217" s="62">
        <v>1</v>
      </c>
      <c r="AJ217" s="62">
        <v>1</v>
      </c>
      <c r="AK217" s="62">
        <v>1</v>
      </c>
      <c r="AL217" s="62">
        <v>1</v>
      </c>
      <c r="AM217" s="62">
        <v>1</v>
      </c>
      <c r="AN217" s="62">
        <v>1</v>
      </c>
      <c r="AO217" s="62">
        <v>1</v>
      </c>
      <c r="AP217" s="62">
        <v>1</v>
      </c>
      <c r="AQ217" s="62">
        <v>1</v>
      </c>
      <c r="AR217" s="62">
        <v>1</v>
      </c>
      <c r="AS217" s="62">
        <v>1</v>
      </c>
      <c r="AT217" s="62">
        <v>1</v>
      </c>
      <c r="AU217" s="62">
        <v>1</v>
      </c>
      <c r="AV217" s="62">
        <v>1</v>
      </c>
      <c r="AW217" s="62">
        <v>1</v>
      </c>
      <c r="AX217" s="62">
        <v>1</v>
      </c>
      <c r="AY217" s="62">
        <v>1</v>
      </c>
      <c r="AZ217" s="62">
        <v>1</v>
      </c>
      <c r="BA217" s="62">
        <v>1</v>
      </c>
      <c r="BB217" s="70">
        <f t="shared" si="23"/>
        <v>48</v>
      </c>
      <c r="BC217" s="314"/>
      <c r="BD217" s="326" t="s">
        <v>57</v>
      </c>
      <c r="BG217" s="11"/>
      <c r="BH217" s="11"/>
      <c r="BI217" s="11"/>
    </row>
    <row r="218" spans="1:61">
      <c r="A218" s="256"/>
      <c r="B218" s="257" t="s">
        <v>13</v>
      </c>
      <c r="C218" s="163" t="s">
        <v>102</v>
      </c>
      <c r="D218" s="62">
        <v>1</v>
      </c>
      <c r="E218" s="62">
        <v>1</v>
      </c>
      <c r="F218" s="62">
        <v>1</v>
      </c>
      <c r="G218" s="62">
        <v>1</v>
      </c>
      <c r="H218" s="62">
        <v>1</v>
      </c>
      <c r="I218" s="62">
        <v>1</v>
      </c>
      <c r="J218" s="62">
        <v>1</v>
      </c>
      <c r="K218" s="62">
        <v>1</v>
      </c>
      <c r="L218" s="62">
        <v>1</v>
      </c>
      <c r="M218" s="62">
        <v>1</v>
      </c>
      <c r="N218" s="62">
        <v>1</v>
      </c>
      <c r="O218" s="42">
        <v>0</v>
      </c>
      <c r="P218" s="42">
        <v>0</v>
      </c>
      <c r="Q218" s="62">
        <v>1</v>
      </c>
      <c r="R218" s="62">
        <v>1</v>
      </c>
      <c r="S218" s="62">
        <v>1</v>
      </c>
      <c r="T218" s="62">
        <v>1</v>
      </c>
      <c r="U218" s="62">
        <v>1</v>
      </c>
      <c r="V218" s="62">
        <v>1</v>
      </c>
      <c r="W218" s="62">
        <v>1</v>
      </c>
      <c r="X218" s="62">
        <v>1</v>
      </c>
      <c r="Y218" s="62">
        <v>1</v>
      </c>
      <c r="Z218" s="62">
        <v>1</v>
      </c>
      <c r="AA218" s="62">
        <v>1</v>
      </c>
      <c r="AB218" s="62">
        <v>1</v>
      </c>
      <c r="AC218" s="62">
        <v>1</v>
      </c>
      <c r="AD218" s="62">
        <v>1</v>
      </c>
      <c r="AE218" s="62">
        <v>1</v>
      </c>
      <c r="AF218" s="62">
        <v>1</v>
      </c>
      <c r="AG218" s="62">
        <v>1</v>
      </c>
      <c r="AH218" s="62">
        <v>1</v>
      </c>
      <c r="AI218" s="62">
        <v>1</v>
      </c>
      <c r="AJ218" s="62">
        <v>1</v>
      </c>
      <c r="AK218" s="62">
        <v>1</v>
      </c>
      <c r="AL218" s="62">
        <v>1</v>
      </c>
      <c r="AM218" s="62">
        <v>1</v>
      </c>
      <c r="AN218" s="62">
        <v>1</v>
      </c>
      <c r="AO218" s="62">
        <v>1</v>
      </c>
      <c r="AP218" s="62">
        <v>1</v>
      </c>
      <c r="AQ218" s="62">
        <v>1</v>
      </c>
      <c r="AR218" s="62">
        <v>1</v>
      </c>
      <c r="AS218" s="62">
        <v>1</v>
      </c>
      <c r="AT218" s="62">
        <v>1</v>
      </c>
      <c r="AU218" s="62">
        <v>1</v>
      </c>
      <c r="AV218" s="62">
        <v>1</v>
      </c>
      <c r="AW218" s="62">
        <v>1</v>
      </c>
      <c r="AX218" s="62">
        <v>1</v>
      </c>
      <c r="AY218" s="62">
        <v>1</v>
      </c>
      <c r="AZ218" s="62">
        <v>1</v>
      </c>
      <c r="BA218" s="62">
        <v>1</v>
      </c>
      <c r="BB218" s="70">
        <f t="shared" si="23"/>
        <v>48</v>
      </c>
      <c r="BC218" s="314"/>
      <c r="BD218" s="326" t="s">
        <v>57</v>
      </c>
      <c r="BG218" s="11"/>
      <c r="BH218" s="11"/>
      <c r="BI218" s="11"/>
    </row>
    <row r="219" spans="1:61" s="4" customFormat="1">
      <c r="A219" s="256"/>
      <c r="B219" s="257" t="s">
        <v>13</v>
      </c>
      <c r="C219" s="163" t="s">
        <v>107</v>
      </c>
      <c r="D219" s="62">
        <v>1</v>
      </c>
      <c r="E219" s="62">
        <v>1</v>
      </c>
      <c r="F219" s="62">
        <v>1</v>
      </c>
      <c r="G219" s="62">
        <v>1</v>
      </c>
      <c r="H219" s="62">
        <v>1</v>
      </c>
      <c r="I219" s="62">
        <v>1</v>
      </c>
      <c r="J219" s="62">
        <v>1</v>
      </c>
      <c r="K219" s="62">
        <v>1</v>
      </c>
      <c r="L219" s="62">
        <v>1</v>
      </c>
      <c r="M219" s="62">
        <v>1</v>
      </c>
      <c r="N219" s="62">
        <v>1</v>
      </c>
      <c r="O219" s="42">
        <v>0</v>
      </c>
      <c r="P219" s="42">
        <v>0</v>
      </c>
      <c r="Q219" s="62">
        <v>1</v>
      </c>
      <c r="R219" s="62">
        <v>1</v>
      </c>
      <c r="S219" s="62">
        <v>1</v>
      </c>
      <c r="T219" s="62">
        <v>1</v>
      </c>
      <c r="U219" s="62">
        <v>1</v>
      </c>
      <c r="V219" s="62">
        <v>1</v>
      </c>
      <c r="W219" s="62">
        <v>1</v>
      </c>
      <c r="X219" s="62">
        <v>1</v>
      </c>
      <c r="Y219" s="62">
        <v>1</v>
      </c>
      <c r="Z219" s="62">
        <v>1</v>
      </c>
      <c r="AA219" s="62">
        <v>1</v>
      </c>
      <c r="AB219" s="62">
        <v>1</v>
      </c>
      <c r="AC219" s="62">
        <v>1</v>
      </c>
      <c r="AD219" s="62">
        <v>1</v>
      </c>
      <c r="AE219" s="62">
        <v>1</v>
      </c>
      <c r="AF219" s="62">
        <v>1</v>
      </c>
      <c r="AG219" s="62">
        <v>1</v>
      </c>
      <c r="AH219" s="62">
        <v>1</v>
      </c>
      <c r="AI219" s="62">
        <v>1</v>
      </c>
      <c r="AJ219" s="62">
        <v>1</v>
      </c>
      <c r="AK219" s="62">
        <v>1</v>
      </c>
      <c r="AL219" s="62">
        <v>1</v>
      </c>
      <c r="AM219" s="62">
        <v>1</v>
      </c>
      <c r="AN219" s="62">
        <v>1</v>
      </c>
      <c r="AO219" s="62">
        <v>1</v>
      </c>
      <c r="AP219" s="62">
        <v>1</v>
      </c>
      <c r="AQ219" s="62">
        <v>1</v>
      </c>
      <c r="AR219" s="62">
        <v>1</v>
      </c>
      <c r="AS219" s="62">
        <v>1</v>
      </c>
      <c r="AT219" s="62">
        <v>1</v>
      </c>
      <c r="AU219" s="62">
        <v>1</v>
      </c>
      <c r="AV219" s="62">
        <v>1</v>
      </c>
      <c r="AW219" s="62">
        <v>1</v>
      </c>
      <c r="AX219" s="62">
        <v>1</v>
      </c>
      <c r="AY219" s="62">
        <v>1</v>
      </c>
      <c r="AZ219" s="62">
        <v>1</v>
      </c>
      <c r="BA219" s="62">
        <v>1</v>
      </c>
      <c r="BB219" s="70">
        <f t="shared" si="23"/>
        <v>48</v>
      </c>
      <c r="BC219" s="314"/>
      <c r="BD219" s="326" t="s">
        <v>57</v>
      </c>
      <c r="BE219" s="54"/>
      <c r="BF219" s="54"/>
      <c r="BG219" s="11"/>
      <c r="BH219" s="11"/>
      <c r="BI219" s="11"/>
    </row>
    <row r="220" spans="1:61" s="4" customFormat="1">
      <c r="A220" s="256"/>
      <c r="B220" s="257" t="s">
        <v>13</v>
      </c>
      <c r="C220" s="163" t="s">
        <v>103</v>
      </c>
      <c r="D220" s="62">
        <v>1</v>
      </c>
      <c r="E220" s="62">
        <v>1</v>
      </c>
      <c r="F220" s="62">
        <v>1</v>
      </c>
      <c r="G220" s="62">
        <v>1</v>
      </c>
      <c r="H220" s="62">
        <v>1</v>
      </c>
      <c r="I220" s="62">
        <v>1</v>
      </c>
      <c r="J220" s="62">
        <v>1</v>
      </c>
      <c r="K220" s="62">
        <v>1</v>
      </c>
      <c r="L220" s="62">
        <v>1</v>
      </c>
      <c r="M220" s="62">
        <v>1</v>
      </c>
      <c r="N220" s="62">
        <v>1</v>
      </c>
      <c r="O220" s="42">
        <v>0</v>
      </c>
      <c r="P220" s="42">
        <v>0</v>
      </c>
      <c r="Q220" s="62">
        <v>1</v>
      </c>
      <c r="R220" s="62">
        <v>1</v>
      </c>
      <c r="S220" s="62">
        <v>1</v>
      </c>
      <c r="T220" s="62">
        <v>1</v>
      </c>
      <c r="U220" s="62">
        <v>1</v>
      </c>
      <c r="V220" s="62">
        <v>1</v>
      </c>
      <c r="W220" s="62">
        <v>1</v>
      </c>
      <c r="X220" s="62">
        <v>1</v>
      </c>
      <c r="Y220" s="62">
        <v>1</v>
      </c>
      <c r="Z220" s="62">
        <v>1</v>
      </c>
      <c r="AA220" s="62">
        <v>1</v>
      </c>
      <c r="AB220" s="62">
        <v>1</v>
      </c>
      <c r="AC220" s="62">
        <v>1</v>
      </c>
      <c r="AD220" s="62">
        <v>1</v>
      </c>
      <c r="AE220" s="62">
        <v>1</v>
      </c>
      <c r="AF220" s="62">
        <v>1</v>
      </c>
      <c r="AG220" s="62">
        <v>1</v>
      </c>
      <c r="AH220" s="62">
        <v>1</v>
      </c>
      <c r="AI220" s="62">
        <v>1</v>
      </c>
      <c r="AJ220" s="62">
        <v>1</v>
      </c>
      <c r="AK220" s="62">
        <v>1</v>
      </c>
      <c r="AL220" s="62">
        <v>1</v>
      </c>
      <c r="AM220" s="62">
        <v>1</v>
      </c>
      <c r="AN220" s="62">
        <v>1</v>
      </c>
      <c r="AO220" s="62">
        <v>1</v>
      </c>
      <c r="AP220" s="62">
        <v>1</v>
      </c>
      <c r="AQ220" s="62">
        <v>1</v>
      </c>
      <c r="AR220" s="62">
        <v>1</v>
      </c>
      <c r="AS220" s="62">
        <v>1</v>
      </c>
      <c r="AT220" s="62">
        <v>1</v>
      </c>
      <c r="AU220" s="62">
        <v>1</v>
      </c>
      <c r="AV220" s="62">
        <v>1</v>
      </c>
      <c r="AW220" s="62">
        <v>1</v>
      </c>
      <c r="AX220" s="62">
        <v>1</v>
      </c>
      <c r="AY220" s="62">
        <v>1</v>
      </c>
      <c r="AZ220" s="62">
        <v>1</v>
      </c>
      <c r="BA220" s="62">
        <v>1</v>
      </c>
      <c r="BB220" s="70">
        <f t="shared" si="23"/>
        <v>48</v>
      </c>
      <c r="BC220" s="314"/>
      <c r="BD220" s="326" t="s">
        <v>57</v>
      </c>
      <c r="BE220" s="54"/>
      <c r="BF220" s="54"/>
      <c r="BG220" s="12"/>
      <c r="BH220" s="12"/>
      <c r="BI220" s="12"/>
    </row>
    <row r="221" spans="1:61">
      <c r="A221" s="256"/>
      <c r="B221" s="257" t="s">
        <v>13</v>
      </c>
      <c r="C221" s="163" t="s">
        <v>102</v>
      </c>
      <c r="D221" s="62"/>
      <c r="E221" s="62"/>
      <c r="F221" s="80">
        <v>2</v>
      </c>
      <c r="G221" s="62">
        <v>1</v>
      </c>
      <c r="H221" s="62">
        <v>1</v>
      </c>
      <c r="I221" s="62">
        <v>1</v>
      </c>
      <c r="J221" s="62">
        <v>1</v>
      </c>
      <c r="K221" s="62">
        <v>1</v>
      </c>
      <c r="L221" s="62">
        <v>1</v>
      </c>
      <c r="M221" s="62">
        <v>1</v>
      </c>
      <c r="N221" s="62">
        <v>1</v>
      </c>
      <c r="O221" s="42">
        <v>0</v>
      </c>
      <c r="P221" s="42">
        <v>0</v>
      </c>
      <c r="Q221" s="62">
        <v>1</v>
      </c>
      <c r="R221" s="62">
        <v>1</v>
      </c>
      <c r="S221" s="62">
        <v>1</v>
      </c>
      <c r="T221" s="62">
        <v>1</v>
      </c>
      <c r="U221" s="62">
        <v>1</v>
      </c>
      <c r="V221" s="62">
        <v>1</v>
      </c>
      <c r="W221" s="62">
        <v>1</v>
      </c>
      <c r="X221" s="62">
        <v>1</v>
      </c>
      <c r="Y221" s="62">
        <v>1</v>
      </c>
      <c r="Z221" s="62">
        <v>1</v>
      </c>
      <c r="AA221" s="62">
        <v>1</v>
      </c>
      <c r="AB221" s="62">
        <v>1</v>
      </c>
      <c r="AC221" s="62">
        <v>1</v>
      </c>
      <c r="AD221" s="62">
        <v>1</v>
      </c>
      <c r="AE221" s="62">
        <v>1</v>
      </c>
      <c r="AF221" s="62">
        <v>1</v>
      </c>
      <c r="AG221" s="62">
        <v>1</v>
      </c>
      <c r="AH221" s="62">
        <v>1</v>
      </c>
      <c r="AI221" s="62">
        <v>1</v>
      </c>
      <c r="AJ221" s="62">
        <v>1</v>
      </c>
      <c r="AK221" s="62">
        <v>1</v>
      </c>
      <c r="AL221" s="62">
        <v>1</v>
      </c>
      <c r="AM221" s="62">
        <v>1</v>
      </c>
      <c r="AN221" s="62">
        <v>1</v>
      </c>
      <c r="AO221" s="62">
        <v>1</v>
      </c>
      <c r="AP221" s="62">
        <v>1</v>
      </c>
      <c r="AQ221" s="62">
        <v>1</v>
      </c>
      <c r="AR221" s="62">
        <v>1</v>
      </c>
      <c r="AS221" s="62">
        <v>1</v>
      </c>
      <c r="AT221" s="62">
        <v>1</v>
      </c>
      <c r="AU221" s="62">
        <v>1</v>
      </c>
      <c r="AV221" s="62">
        <v>1</v>
      </c>
      <c r="AW221" s="62">
        <v>1</v>
      </c>
      <c r="AX221" s="62">
        <v>1</v>
      </c>
      <c r="AY221" s="62">
        <v>1</v>
      </c>
      <c r="AZ221" s="62">
        <v>1</v>
      </c>
      <c r="BA221" s="62">
        <v>1</v>
      </c>
      <c r="BB221" s="70">
        <f t="shared" si="23"/>
        <v>47</v>
      </c>
      <c r="BC221" s="314"/>
      <c r="BD221" s="326" t="s">
        <v>57</v>
      </c>
      <c r="BG221" s="11"/>
      <c r="BH221" s="11"/>
      <c r="BI221" s="11"/>
    </row>
    <row r="222" spans="1:61">
      <c r="A222" s="256"/>
      <c r="B222" s="257" t="s">
        <v>13</v>
      </c>
      <c r="C222" s="163" t="s">
        <v>102</v>
      </c>
      <c r="D222" s="80">
        <v>2</v>
      </c>
      <c r="E222" s="62">
        <v>1</v>
      </c>
      <c r="F222" s="62">
        <v>1</v>
      </c>
      <c r="G222" s="62">
        <v>1</v>
      </c>
      <c r="H222" s="62">
        <v>1</v>
      </c>
      <c r="I222" s="62">
        <v>1</v>
      </c>
      <c r="J222" s="62">
        <v>1</v>
      </c>
      <c r="K222" s="62">
        <v>1</v>
      </c>
      <c r="L222" s="62">
        <v>1</v>
      </c>
      <c r="M222" s="62">
        <v>1</v>
      </c>
      <c r="N222" s="62">
        <v>1</v>
      </c>
      <c r="O222" s="42">
        <v>0</v>
      </c>
      <c r="P222" s="42">
        <v>0</v>
      </c>
      <c r="Q222" s="62">
        <v>1</v>
      </c>
      <c r="R222" s="62">
        <v>1</v>
      </c>
      <c r="S222" s="62">
        <v>1</v>
      </c>
      <c r="T222" s="62">
        <v>1</v>
      </c>
      <c r="U222" s="62">
        <v>1</v>
      </c>
      <c r="V222" s="62">
        <v>1</v>
      </c>
      <c r="W222" s="62">
        <v>1</v>
      </c>
      <c r="X222" s="62">
        <v>1</v>
      </c>
      <c r="Y222" s="62">
        <v>1</v>
      </c>
      <c r="Z222" s="62">
        <v>1</v>
      </c>
      <c r="AA222" s="62">
        <v>1</v>
      </c>
      <c r="AB222" s="62">
        <v>1</v>
      </c>
      <c r="AC222" s="62">
        <v>1</v>
      </c>
      <c r="AD222" s="62">
        <v>1</v>
      </c>
      <c r="AE222" s="62">
        <v>1</v>
      </c>
      <c r="AF222" s="62">
        <v>1</v>
      </c>
      <c r="AG222" s="62">
        <v>1</v>
      </c>
      <c r="AH222" s="62">
        <v>1</v>
      </c>
      <c r="AI222" s="62">
        <v>1</v>
      </c>
      <c r="AJ222" s="62">
        <v>1</v>
      </c>
      <c r="AK222" s="62">
        <v>1</v>
      </c>
      <c r="AL222" s="62">
        <v>1</v>
      </c>
      <c r="AM222" s="62">
        <v>1</v>
      </c>
      <c r="AN222" s="62">
        <v>1</v>
      </c>
      <c r="AO222" s="62">
        <v>1</v>
      </c>
      <c r="AP222" s="62">
        <v>1</v>
      </c>
      <c r="AQ222" s="62">
        <v>1</v>
      </c>
      <c r="AR222" s="62">
        <v>1</v>
      </c>
      <c r="AS222" s="62">
        <v>1</v>
      </c>
      <c r="AT222" s="62">
        <v>1</v>
      </c>
      <c r="AU222" s="62">
        <v>1</v>
      </c>
      <c r="AV222" s="62">
        <v>1</v>
      </c>
      <c r="AW222" s="62">
        <v>1</v>
      </c>
      <c r="AX222" s="62">
        <v>1</v>
      </c>
      <c r="AY222" s="62">
        <v>1</v>
      </c>
      <c r="AZ222" s="62">
        <v>1</v>
      </c>
      <c r="BA222" s="62">
        <v>1</v>
      </c>
      <c r="BB222" s="70">
        <f t="shared" si="23"/>
        <v>49</v>
      </c>
      <c r="BC222" s="314"/>
      <c r="BD222" s="326" t="s">
        <v>57</v>
      </c>
      <c r="BE222" s="325" t="s">
        <v>67</v>
      </c>
      <c r="BG222" s="11"/>
      <c r="BH222" s="11"/>
      <c r="BI222" s="11"/>
    </row>
    <row r="223" spans="1:61">
      <c r="A223" s="256"/>
      <c r="B223" s="257" t="s">
        <v>13</v>
      </c>
      <c r="C223" s="163" t="s">
        <v>102</v>
      </c>
      <c r="D223" s="62">
        <v>1</v>
      </c>
      <c r="E223" s="62">
        <v>1</v>
      </c>
      <c r="F223" s="62">
        <v>1</v>
      </c>
      <c r="G223" s="62">
        <v>1</v>
      </c>
      <c r="H223" s="62">
        <v>1</v>
      </c>
      <c r="I223" s="62">
        <v>1</v>
      </c>
      <c r="J223" s="62">
        <v>1</v>
      </c>
      <c r="K223" s="62">
        <v>1</v>
      </c>
      <c r="L223" s="62">
        <v>1</v>
      </c>
      <c r="M223" s="62">
        <v>1</v>
      </c>
      <c r="N223" s="62">
        <v>1</v>
      </c>
      <c r="O223" s="42">
        <v>0</v>
      </c>
      <c r="P223" s="42">
        <v>0</v>
      </c>
      <c r="Q223" s="62">
        <v>1</v>
      </c>
      <c r="R223" s="62">
        <v>1</v>
      </c>
      <c r="S223" s="62">
        <v>1</v>
      </c>
      <c r="T223" s="62">
        <v>1</v>
      </c>
      <c r="U223" s="62">
        <v>1</v>
      </c>
      <c r="V223" s="62">
        <v>1</v>
      </c>
      <c r="W223" s="62">
        <v>1</v>
      </c>
      <c r="X223" s="62">
        <v>1</v>
      </c>
      <c r="Y223" s="62">
        <v>1</v>
      </c>
      <c r="Z223" s="62">
        <v>1</v>
      </c>
      <c r="AA223" s="62">
        <v>1</v>
      </c>
      <c r="AB223" s="62">
        <v>1</v>
      </c>
      <c r="AC223" s="62">
        <v>1</v>
      </c>
      <c r="AD223" s="62">
        <v>1</v>
      </c>
      <c r="AE223" s="62">
        <v>1</v>
      </c>
      <c r="AF223" s="62">
        <v>1</v>
      </c>
      <c r="AG223" s="62">
        <v>1</v>
      </c>
      <c r="AH223" s="62">
        <v>1</v>
      </c>
      <c r="AI223" s="62">
        <v>1</v>
      </c>
      <c r="AJ223" s="62">
        <v>1</v>
      </c>
      <c r="AK223" s="62">
        <v>1</v>
      </c>
      <c r="AL223" s="62">
        <v>1</v>
      </c>
      <c r="AM223" s="62">
        <v>1</v>
      </c>
      <c r="AN223" s="62">
        <v>1</v>
      </c>
      <c r="AO223" s="62">
        <v>1</v>
      </c>
      <c r="AP223" s="62">
        <v>1</v>
      </c>
      <c r="AQ223" s="62">
        <v>1</v>
      </c>
      <c r="AR223" s="62">
        <v>1</v>
      </c>
      <c r="AS223" s="62">
        <v>1</v>
      </c>
      <c r="AT223" s="62">
        <v>1</v>
      </c>
      <c r="AU223" s="62">
        <v>1</v>
      </c>
      <c r="AV223" s="62">
        <v>1</v>
      </c>
      <c r="AW223" s="62">
        <v>1</v>
      </c>
      <c r="AX223" s="62">
        <v>1</v>
      </c>
      <c r="AY223" s="62">
        <v>1</v>
      </c>
      <c r="AZ223" s="62">
        <v>1</v>
      </c>
      <c r="BA223" s="62">
        <v>1</v>
      </c>
      <c r="BB223" s="70">
        <f t="shared" si="23"/>
        <v>48</v>
      </c>
      <c r="BC223" s="314"/>
      <c r="BD223" s="326" t="s">
        <v>57</v>
      </c>
      <c r="BG223" s="11"/>
      <c r="BH223" s="11"/>
      <c r="BI223" s="11"/>
    </row>
    <row r="224" spans="1:61" s="4" customFormat="1">
      <c r="A224" s="256"/>
      <c r="B224" s="257" t="s">
        <v>13</v>
      </c>
      <c r="C224" s="163" t="s">
        <v>102</v>
      </c>
      <c r="D224" s="62">
        <v>1</v>
      </c>
      <c r="E224" s="62">
        <v>1</v>
      </c>
      <c r="F224" s="62">
        <v>1</v>
      </c>
      <c r="G224" s="62">
        <v>1</v>
      </c>
      <c r="H224" s="62">
        <v>1</v>
      </c>
      <c r="I224" s="62">
        <v>1</v>
      </c>
      <c r="J224" s="62">
        <v>1</v>
      </c>
      <c r="K224" s="62">
        <v>1</v>
      </c>
      <c r="L224" s="62">
        <v>1</v>
      </c>
      <c r="M224" s="62">
        <v>1</v>
      </c>
      <c r="N224" s="62">
        <v>1</v>
      </c>
      <c r="O224" s="42">
        <v>0</v>
      </c>
      <c r="P224" s="42">
        <v>0</v>
      </c>
      <c r="Q224" s="62">
        <v>1</v>
      </c>
      <c r="R224" s="62">
        <v>1</v>
      </c>
      <c r="S224" s="62">
        <v>1</v>
      </c>
      <c r="T224" s="62">
        <v>1</v>
      </c>
      <c r="U224" s="62">
        <v>1</v>
      </c>
      <c r="V224" s="62">
        <v>1</v>
      </c>
      <c r="W224" s="62">
        <v>1</v>
      </c>
      <c r="X224" s="62">
        <v>1</v>
      </c>
      <c r="Y224" s="62">
        <v>1</v>
      </c>
      <c r="Z224" s="62">
        <v>1</v>
      </c>
      <c r="AA224" s="62">
        <v>1</v>
      </c>
      <c r="AB224" s="62">
        <v>1</v>
      </c>
      <c r="AC224" s="62">
        <v>1</v>
      </c>
      <c r="AD224" s="62">
        <v>1</v>
      </c>
      <c r="AE224" s="62">
        <v>1</v>
      </c>
      <c r="AF224" s="62">
        <v>1</v>
      </c>
      <c r="AG224" s="62">
        <v>1</v>
      </c>
      <c r="AH224" s="62">
        <v>1</v>
      </c>
      <c r="AI224" s="62">
        <v>1</v>
      </c>
      <c r="AJ224" s="62">
        <v>1</v>
      </c>
      <c r="AK224" s="62">
        <v>1</v>
      </c>
      <c r="AL224" s="62">
        <v>1</v>
      </c>
      <c r="AM224" s="62">
        <v>1</v>
      </c>
      <c r="AN224" s="62">
        <v>1</v>
      </c>
      <c r="AO224" s="62">
        <v>1</v>
      </c>
      <c r="AP224" s="62">
        <v>1</v>
      </c>
      <c r="AQ224" s="62">
        <v>1</v>
      </c>
      <c r="AR224" s="62">
        <v>1</v>
      </c>
      <c r="AS224" s="62">
        <v>1</v>
      </c>
      <c r="AT224" s="62">
        <v>1</v>
      </c>
      <c r="AU224" s="62">
        <v>1</v>
      </c>
      <c r="AV224" s="62">
        <v>1</v>
      </c>
      <c r="AW224" s="62">
        <v>1</v>
      </c>
      <c r="AX224" s="62">
        <v>1</v>
      </c>
      <c r="AY224" s="62">
        <v>1</v>
      </c>
      <c r="AZ224" s="62">
        <v>1</v>
      </c>
      <c r="BA224" s="62">
        <v>1</v>
      </c>
      <c r="BB224" s="70">
        <f t="shared" si="23"/>
        <v>48</v>
      </c>
      <c r="BC224" s="314"/>
      <c r="BD224" s="326" t="s">
        <v>57</v>
      </c>
      <c r="BE224" s="54"/>
      <c r="BF224" s="54"/>
      <c r="BG224" s="12"/>
      <c r="BH224" s="12"/>
      <c r="BI224" s="12"/>
    </row>
    <row r="225" spans="1:61">
      <c r="A225" s="256"/>
      <c r="B225" s="276" t="s">
        <v>13</v>
      </c>
      <c r="C225" s="163" t="s">
        <v>106</v>
      </c>
      <c r="D225" s="62">
        <v>1</v>
      </c>
      <c r="E225" s="62">
        <v>1</v>
      </c>
      <c r="F225" s="62">
        <v>1</v>
      </c>
      <c r="G225" s="62">
        <v>1</v>
      </c>
      <c r="H225" s="62">
        <v>1</v>
      </c>
      <c r="I225" s="62">
        <v>1</v>
      </c>
      <c r="J225" s="62">
        <v>1</v>
      </c>
      <c r="K225" s="62">
        <v>1</v>
      </c>
      <c r="L225" s="62">
        <v>1</v>
      </c>
      <c r="M225" s="62">
        <v>1</v>
      </c>
      <c r="N225" s="62">
        <v>1</v>
      </c>
      <c r="O225" s="42">
        <v>0</v>
      </c>
      <c r="P225" s="42">
        <v>0</v>
      </c>
      <c r="Q225" s="62">
        <v>1</v>
      </c>
      <c r="R225" s="62">
        <v>1</v>
      </c>
      <c r="S225" s="62">
        <v>1</v>
      </c>
      <c r="T225" s="62">
        <v>1</v>
      </c>
      <c r="U225" s="62">
        <v>1</v>
      </c>
      <c r="V225" s="62">
        <v>1</v>
      </c>
      <c r="W225" s="62">
        <v>1</v>
      </c>
      <c r="X225" s="62">
        <v>1</v>
      </c>
      <c r="Y225" s="62">
        <v>1</v>
      </c>
      <c r="Z225" s="62">
        <v>1</v>
      </c>
      <c r="AA225" s="62">
        <v>1</v>
      </c>
      <c r="AB225" s="62">
        <v>1</v>
      </c>
      <c r="AC225" s="62">
        <v>1</v>
      </c>
      <c r="AD225" s="62">
        <v>1</v>
      </c>
      <c r="AE225" s="62">
        <v>1</v>
      </c>
      <c r="AF225" s="62">
        <v>1</v>
      </c>
      <c r="AG225" s="62">
        <v>1</v>
      </c>
      <c r="AH225" s="62">
        <v>1</v>
      </c>
      <c r="AI225" s="62">
        <v>1</v>
      </c>
      <c r="AJ225" s="62">
        <v>1</v>
      </c>
      <c r="AK225" s="62">
        <v>1</v>
      </c>
      <c r="AL225" s="62">
        <v>1</v>
      </c>
      <c r="AM225" s="62">
        <v>1</v>
      </c>
      <c r="AN225" s="62">
        <v>1</v>
      </c>
      <c r="AO225" s="62">
        <v>1</v>
      </c>
      <c r="AP225" s="62">
        <v>1</v>
      </c>
      <c r="AQ225" s="62">
        <v>1</v>
      </c>
      <c r="AR225" s="62">
        <v>1</v>
      </c>
      <c r="AS225" s="62">
        <v>1</v>
      </c>
      <c r="AT225" s="62">
        <v>1</v>
      </c>
      <c r="AU225" s="62">
        <v>1</v>
      </c>
      <c r="AV225" s="62">
        <v>1</v>
      </c>
      <c r="AW225" s="62">
        <v>1</v>
      </c>
      <c r="AX225" s="62">
        <v>1</v>
      </c>
      <c r="AY225" s="62">
        <v>1</v>
      </c>
      <c r="AZ225" s="62">
        <v>1</v>
      </c>
      <c r="BA225" s="62">
        <v>1</v>
      </c>
      <c r="BB225" s="70">
        <f t="shared" si="23"/>
        <v>48</v>
      </c>
      <c r="BC225" s="314"/>
      <c r="BD225" s="326" t="s">
        <v>57</v>
      </c>
      <c r="BG225" s="11"/>
      <c r="BH225" s="11"/>
      <c r="BI225" s="11"/>
    </row>
    <row r="226" spans="1:61">
      <c r="A226" s="277"/>
      <c r="B226" s="257" t="s">
        <v>13</v>
      </c>
      <c r="C226" s="167" t="s">
        <v>102</v>
      </c>
      <c r="D226" s="62">
        <v>1</v>
      </c>
      <c r="E226" s="62">
        <v>1</v>
      </c>
      <c r="F226" s="62">
        <v>1</v>
      </c>
      <c r="G226" s="62">
        <v>1</v>
      </c>
      <c r="H226" s="62">
        <v>1</v>
      </c>
      <c r="I226" s="62">
        <v>1</v>
      </c>
      <c r="J226" s="62">
        <v>1</v>
      </c>
      <c r="K226" s="62">
        <v>1</v>
      </c>
      <c r="L226" s="62">
        <v>1</v>
      </c>
      <c r="M226" s="62">
        <v>1</v>
      </c>
      <c r="N226" s="62">
        <v>1</v>
      </c>
      <c r="O226" s="42">
        <v>0</v>
      </c>
      <c r="P226" s="42">
        <v>0</v>
      </c>
      <c r="Q226" s="62">
        <v>1</v>
      </c>
      <c r="R226" s="62">
        <v>1</v>
      </c>
      <c r="S226" s="62">
        <v>1</v>
      </c>
      <c r="T226" s="62">
        <v>1</v>
      </c>
      <c r="U226" s="62">
        <v>1</v>
      </c>
      <c r="V226" s="62">
        <v>1</v>
      </c>
      <c r="W226" s="62">
        <v>1</v>
      </c>
      <c r="X226" s="62">
        <v>1</v>
      </c>
      <c r="Y226" s="62">
        <v>1</v>
      </c>
      <c r="Z226" s="62">
        <v>1</v>
      </c>
      <c r="AA226" s="62">
        <v>1</v>
      </c>
      <c r="AB226" s="62">
        <v>1</v>
      </c>
      <c r="AC226" s="62">
        <v>1</v>
      </c>
      <c r="AD226" s="62">
        <v>1</v>
      </c>
      <c r="AE226" s="62">
        <v>1</v>
      </c>
      <c r="AF226" s="62">
        <v>1</v>
      </c>
      <c r="AG226" s="62">
        <v>1</v>
      </c>
      <c r="AH226" s="62">
        <v>1</v>
      </c>
      <c r="AI226" s="62">
        <v>1</v>
      </c>
      <c r="AJ226" s="62">
        <v>1</v>
      </c>
      <c r="AK226" s="62">
        <v>1</v>
      </c>
      <c r="AL226" s="62">
        <v>1</v>
      </c>
      <c r="AM226" s="62">
        <v>1</v>
      </c>
      <c r="AN226" s="62">
        <v>1</v>
      </c>
      <c r="AO226" s="62">
        <v>1</v>
      </c>
      <c r="AP226" s="62">
        <v>1</v>
      </c>
      <c r="AQ226" s="62">
        <v>1</v>
      </c>
      <c r="AR226" s="62">
        <v>1</v>
      </c>
      <c r="AS226" s="62">
        <v>1</v>
      </c>
      <c r="AT226" s="62">
        <v>1</v>
      </c>
      <c r="AU226" s="62">
        <v>1</v>
      </c>
      <c r="AV226" s="62">
        <v>1</v>
      </c>
      <c r="AW226" s="62">
        <v>1</v>
      </c>
      <c r="AX226" s="62">
        <v>1</v>
      </c>
      <c r="AY226" s="62">
        <v>1</v>
      </c>
      <c r="AZ226" s="62">
        <v>1</v>
      </c>
      <c r="BA226" s="62">
        <v>1</v>
      </c>
      <c r="BB226" s="70">
        <f t="shared" si="23"/>
        <v>48</v>
      </c>
      <c r="BC226" s="314"/>
      <c r="BD226" s="326" t="s">
        <v>57</v>
      </c>
      <c r="BG226" s="11"/>
      <c r="BH226" s="11"/>
      <c r="BI226" s="11"/>
    </row>
    <row r="227" spans="1:61">
      <c r="A227" s="277"/>
      <c r="B227" s="276" t="s">
        <v>13</v>
      </c>
      <c r="C227" s="167" t="s">
        <v>102</v>
      </c>
      <c r="D227" s="62">
        <v>1</v>
      </c>
      <c r="E227" s="62">
        <v>1</v>
      </c>
      <c r="F227" s="62">
        <v>1</v>
      </c>
      <c r="G227" s="62">
        <v>1</v>
      </c>
      <c r="H227" s="62">
        <v>1</v>
      </c>
      <c r="I227" s="62">
        <v>1</v>
      </c>
      <c r="J227" s="62">
        <v>1</v>
      </c>
      <c r="K227" s="62">
        <v>1</v>
      </c>
      <c r="L227" s="62">
        <v>1</v>
      </c>
      <c r="M227" s="62">
        <v>1</v>
      </c>
      <c r="N227" s="62">
        <v>1</v>
      </c>
      <c r="O227" s="42">
        <v>0</v>
      </c>
      <c r="P227" s="42">
        <v>0</v>
      </c>
      <c r="Q227" s="62">
        <v>1</v>
      </c>
      <c r="R227" s="62">
        <v>1</v>
      </c>
      <c r="S227" s="62">
        <v>1</v>
      </c>
      <c r="T227" s="62">
        <v>1</v>
      </c>
      <c r="U227" s="62">
        <v>1</v>
      </c>
      <c r="V227" s="62">
        <v>1</v>
      </c>
      <c r="W227" s="62">
        <v>1</v>
      </c>
      <c r="X227" s="62">
        <v>1</v>
      </c>
      <c r="Y227" s="62">
        <v>1</v>
      </c>
      <c r="Z227" s="62">
        <v>1</v>
      </c>
      <c r="AA227" s="62">
        <v>1</v>
      </c>
      <c r="AB227" s="62">
        <v>1</v>
      </c>
      <c r="AC227" s="62">
        <v>1</v>
      </c>
      <c r="AD227" s="62">
        <v>1</v>
      </c>
      <c r="AE227" s="62">
        <v>1</v>
      </c>
      <c r="AF227" s="62">
        <v>1</v>
      </c>
      <c r="AG227" s="62">
        <v>1</v>
      </c>
      <c r="AH227" s="62">
        <v>1</v>
      </c>
      <c r="AI227" s="62">
        <v>1</v>
      </c>
      <c r="AJ227" s="62">
        <v>1</v>
      </c>
      <c r="AK227" s="62">
        <v>1</v>
      </c>
      <c r="AL227" s="62">
        <v>1</v>
      </c>
      <c r="AM227" s="62">
        <v>1</v>
      </c>
      <c r="AN227" s="62">
        <v>1</v>
      </c>
      <c r="AO227" s="62">
        <v>1</v>
      </c>
      <c r="AP227" s="62">
        <v>1</v>
      </c>
      <c r="AQ227" s="62">
        <v>1</v>
      </c>
      <c r="AR227" s="62">
        <v>1</v>
      </c>
      <c r="AS227" s="62">
        <v>1</v>
      </c>
      <c r="AT227" s="62">
        <v>1</v>
      </c>
      <c r="AU227" s="62">
        <v>1</v>
      </c>
      <c r="AV227" s="62">
        <v>1</v>
      </c>
      <c r="AW227" s="62">
        <v>1</v>
      </c>
      <c r="AX227" s="62">
        <v>1</v>
      </c>
      <c r="AY227" s="62">
        <v>1</v>
      </c>
      <c r="AZ227" s="62">
        <v>1</v>
      </c>
      <c r="BA227" s="62">
        <v>1</v>
      </c>
      <c r="BB227" s="70">
        <f t="shared" si="23"/>
        <v>48</v>
      </c>
      <c r="BC227" s="314"/>
      <c r="BD227" s="326" t="s">
        <v>57</v>
      </c>
      <c r="BG227" s="11"/>
      <c r="BH227" s="11"/>
      <c r="BI227" s="11"/>
    </row>
    <row r="228" spans="1:61" ht="15.75" thickBot="1">
      <c r="A228" s="271"/>
      <c r="B228" s="276" t="s">
        <v>13</v>
      </c>
      <c r="C228" s="168" t="s">
        <v>106</v>
      </c>
      <c r="D228" s="62">
        <v>1</v>
      </c>
      <c r="E228" s="62">
        <v>1</v>
      </c>
      <c r="F228" s="62">
        <v>1</v>
      </c>
      <c r="G228" s="62">
        <v>1</v>
      </c>
      <c r="H228" s="62">
        <v>1</v>
      </c>
      <c r="I228" s="62">
        <v>1</v>
      </c>
      <c r="J228" s="62">
        <v>1</v>
      </c>
      <c r="K228" s="62">
        <v>1</v>
      </c>
      <c r="L228" s="62">
        <v>1</v>
      </c>
      <c r="M228" s="62">
        <v>1</v>
      </c>
      <c r="N228" s="62">
        <v>1</v>
      </c>
      <c r="O228" s="42">
        <v>0</v>
      </c>
      <c r="P228" s="42">
        <v>0</v>
      </c>
      <c r="Q228" s="62">
        <v>1</v>
      </c>
      <c r="R228" s="62">
        <v>1</v>
      </c>
      <c r="S228" s="62">
        <v>1</v>
      </c>
      <c r="T228" s="62">
        <v>1</v>
      </c>
      <c r="U228" s="62">
        <v>1</v>
      </c>
      <c r="V228" s="62">
        <v>1</v>
      </c>
      <c r="W228" s="62">
        <v>1</v>
      </c>
      <c r="X228" s="62">
        <v>1</v>
      </c>
      <c r="Y228" s="62">
        <v>1</v>
      </c>
      <c r="Z228" s="62">
        <v>1</v>
      </c>
      <c r="AA228" s="62">
        <v>1</v>
      </c>
      <c r="AB228" s="62">
        <v>1</v>
      </c>
      <c r="AC228" s="62">
        <v>1</v>
      </c>
      <c r="AD228" s="62">
        <v>1</v>
      </c>
      <c r="AE228" s="62">
        <v>1</v>
      </c>
      <c r="AF228" s="62">
        <v>1</v>
      </c>
      <c r="AG228" s="62">
        <v>1</v>
      </c>
      <c r="AH228" s="62">
        <v>1</v>
      </c>
      <c r="AI228" s="62">
        <v>1</v>
      </c>
      <c r="AJ228" s="62">
        <v>1</v>
      </c>
      <c r="AK228" s="62">
        <v>1</v>
      </c>
      <c r="AL228" s="62">
        <v>1</v>
      </c>
      <c r="AM228" s="62">
        <v>1</v>
      </c>
      <c r="AN228" s="62">
        <v>1</v>
      </c>
      <c r="AO228" s="62">
        <v>1</v>
      </c>
      <c r="AP228" s="62">
        <v>1</v>
      </c>
      <c r="AQ228" s="62">
        <v>1</v>
      </c>
      <c r="AR228" s="62">
        <v>1</v>
      </c>
      <c r="AS228" s="62">
        <v>1</v>
      </c>
      <c r="AT228" s="62">
        <v>1</v>
      </c>
      <c r="AU228" s="62">
        <v>1</v>
      </c>
      <c r="AV228" s="62">
        <v>1</v>
      </c>
      <c r="AW228" s="62">
        <v>1</v>
      </c>
      <c r="AX228" s="62">
        <v>1</v>
      </c>
      <c r="AY228" s="62">
        <v>1</v>
      </c>
      <c r="AZ228" s="62">
        <v>1</v>
      </c>
      <c r="BA228" s="62">
        <v>1</v>
      </c>
      <c r="BB228" s="70">
        <f t="shared" si="23"/>
        <v>48</v>
      </c>
      <c r="BC228" s="314"/>
      <c r="BD228" s="326" t="s">
        <v>57</v>
      </c>
      <c r="BG228" s="11"/>
      <c r="BH228" s="11"/>
      <c r="BI228" s="11"/>
    </row>
    <row r="229" spans="1:61" ht="15.75" thickBot="1">
      <c r="A229" s="124"/>
      <c r="B229" s="184" t="s">
        <v>13</v>
      </c>
      <c r="C229" s="223"/>
      <c r="D229" s="119">
        <f>SUM(D216:D228)</f>
        <v>13</v>
      </c>
      <c r="E229" s="119">
        <f t="shared" ref="E229:BA229" si="34">SUM(E216:E228)</f>
        <v>12</v>
      </c>
      <c r="F229" s="119">
        <f t="shared" si="34"/>
        <v>14</v>
      </c>
      <c r="G229" s="119">
        <f t="shared" si="34"/>
        <v>13</v>
      </c>
      <c r="H229" s="119">
        <f t="shared" si="34"/>
        <v>13</v>
      </c>
      <c r="I229" s="119">
        <f t="shared" si="34"/>
        <v>13</v>
      </c>
      <c r="J229" s="119">
        <f t="shared" si="34"/>
        <v>13</v>
      </c>
      <c r="K229" s="119">
        <f t="shared" si="34"/>
        <v>13</v>
      </c>
      <c r="L229" s="119">
        <f t="shared" si="34"/>
        <v>13</v>
      </c>
      <c r="M229" s="119">
        <f t="shared" si="34"/>
        <v>13</v>
      </c>
      <c r="N229" s="119">
        <f t="shared" si="34"/>
        <v>13</v>
      </c>
      <c r="O229" s="116">
        <v>0</v>
      </c>
      <c r="P229" s="116">
        <v>0</v>
      </c>
      <c r="Q229" s="119">
        <f>SUM(Q216:Q228)</f>
        <v>13</v>
      </c>
      <c r="R229" s="119">
        <f>SUM(R216:R228)</f>
        <v>13</v>
      </c>
      <c r="S229" s="119">
        <f t="shared" si="34"/>
        <v>13</v>
      </c>
      <c r="T229" s="119">
        <f t="shared" si="34"/>
        <v>13</v>
      </c>
      <c r="U229" s="119">
        <f t="shared" si="34"/>
        <v>13</v>
      </c>
      <c r="V229" s="119">
        <f t="shared" si="34"/>
        <v>13</v>
      </c>
      <c r="W229" s="119">
        <f t="shared" si="34"/>
        <v>13</v>
      </c>
      <c r="X229" s="119">
        <f t="shared" si="34"/>
        <v>13</v>
      </c>
      <c r="Y229" s="119">
        <f t="shared" si="34"/>
        <v>13</v>
      </c>
      <c r="Z229" s="119">
        <f t="shared" si="34"/>
        <v>13</v>
      </c>
      <c r="AA229" s="119">
        <f t="shared" si="34"/>
        <v>13</v>
      </c>
      <c r="AB229" s="119">
        <f t="shared" si="34"/>
        <v>13</v>
      </c>
      <c r="AC229" s="119">
        <f t="shared" si="34"/>
        <v>13</v>
      </c>
      <c r="AD229" s="119">
        <f t="shared" si="34"/>
        <v>13</v>
      </c>
      <c r="AE229" s="119">
        <f t="shared" si="34"/>
        <v>13</v>
      </c>
      <c r="AF229" s="119">
        <f t="shared" si="34"/>
        <v>13</v>
      </c>
      <c r="AG229" s="119">
        <f t="shared" si="34"/>
        <v>13</v>
      </c>
      <c r="AH229" s="119">
        <f t="shared" si="34"/>
        <v>13</v>
      </c>
      <c r="AI229" s="119">
        <f t="shared" si="34"/>
        <v>13</v>
      </c>
      <c r="AJ229" s="119">
        <f t="shared" si="34"/>
        <v>13</v>
      </c>
      <c r="AK229" s="119">
        <f t="shared" si="34"/>
        <v>13</v>
      </c>
      <c r="AL229" s="119">
        <f t="shared" si="34"/>
        <v>13</v>
      </c>
      <c r="AM229" s="119">
        <f t="shared" si="34"/>
        <v>13</v>
      </c>
      <c r="AN229" s="119">
        <f t="shared" si="34"/>
        <v>13</v>
      </c>
      <c r="AO229" s="119">
        <f t="shared" si="34"/>
        <v>13</v>
      </c>
      <c r="AP229" s="119">
        <f t="shared" si="34"/>
        <v>13</v>
      </c>
      <c r="AQ229" s="119">
        <f t="shared" si="34"/>
        <v>13</v>
      </c>
      <c r="AR229" s="119">
        <f t="shared" si="34"/>
        <v>13</v>
      </c>
      <c r="AS229" s="119">
        <f t="shared" si="34"/>
        <v>13</v>
      </c>
      <c r="AT229" s="119">
        <f t="shared" si="34"/>
        <v>13</v>
      </c>
      <c r="AU229" s="119">
        <f t="shared" si="34"/>
        <v>13</v>
      </c>
      <c r="AV229" s="119">
        <f t="shared" si="34"/>
        <v>13</v>
      </c>
      <c r="AW229" s="119">
        <f t="shared" si="34"/>
        <v>13</v>
      </c>
      <c r="AX229" s="119">
        <f t="shared" si="34"/>
        <v>13</v>
      </c>
      <c r="AY229" s="119">
        <f t="shared" si="34"/>
        <v>13</v>
      </c>
      <c r="AZ229" s="119">
        <f t="shared" si="34"/>
        <v>13</v>
      </c>
      <c r="BA229" s="119">
        <f t="shared" si="34"/>
        <v>13</v>
      </c>
      <c r="BB229" s="119">
        <f t="shared" ref="BB229:BB236" si="35">SUM(D229:BA229)</f>
        <v>624</v>
      </c>
      <c r="BC229" s="317"/>
      <c r="BD229" s="11"/>
      <c r="BG229" s="11"/>
      <c r="BH229" s="11"/>
      <c r="BI229" s="11"/>
    </row>
    <row r="230" spans="1:61">
      <c r="A230" s="267"/>
      <c r="B230" s="261" t="s">
        <v>11</v>
      </c>
      <c r="C230" s="165" t="s">
        <v>102</v>
      </c>
      <c r="D230" s="29"/>
      <c r="E230" s="73">
        <v>1</v>
      </c>
      <c r="F230" s="27"/>
      <c r="G230" s="73">
        <v>1</v>
      </c>
      <c r="H230" s="27"/>
      <c r="I230" s="73">
        <v>1</v>
      </c>
      <c r="J230" s="27"/>
      <c r="K230" s="73">
        <v>1</v>
      </c>
      <c r="L230" s="27"/>
      <c r="M230" s="73">
        <v>1</v>
      </c>
      <c r="N230" s="27"/>
      <c r="O230" s="42">
        <v>0</v>
      </c>
      <c r="P230" s="42">
        <v>0</v>
      </c>
      <c r="Q230" s="73">
        <v>1</v>
      </c>
      <c r="R230" s="27"/>
      <c r="S230" s="73">
        <v>1</v>
      </c>
      <c r="T230" s="27"/>
      <c r="U230" s="73">
        <v>1</v>
      </c>
      <c r="V230" s="27"/>
      <c r="W230" s="73">
        <v>1</v>
      </c>
      <c r="X230" s="27"/>
      <c r="Y230" s="73">
        <v>1</v>
      </c>
      <c r="Z230" s="27"/>
      <c r="AA230" s="73">
        <v>1</v>
      </c>
      <c r="AB230" s="27"/>
      <c r="AC230" s="73">
        <v>1</v>
      </c>
      <c r="AD230" s="27"/>
      <c r="AE230" s="73">
        <v>1</v>
      </c>
      <c r="AF230" s="27"/>
      <c r="AG230" s="73">
        <v>1</v>
      </c>
      <c r="AH230" s="27"/>
      <c r="AI230" s="73">
        <v>1</v>
      </c>
      <c r="AJ230" s="27"/>
      <c r="AK230" s="73">
        <v>1</v>
      </c>
      <c r="AL230" s="27"/>
      <c r="AM230" s="73">
        <v>1</v>
      </c>
      <c r="AN230" s="27"/>
      <c r="AO230" s="73">
        <v>1</v>
      </c>
      <c r="AP230" s="27"/>
      <c r="AQ230" s="73">
        <v>1</v>
      </c>
      <c r="AR230" s="27"/>
      <c r="AS230" s="73">
        <v>1</v>
      </c>
      <c r="AT230" s="27"/>
      <c r="AU230" s="73">
        <v>1</v>
      </c>
      <c r="AV230" s="27"/>
      <c r="AW230" s="73">
        <v>1</v>
      </c>
      <c r="AX230" s="27"/>
      <c r="AY230" s="73">
        <v>1</v>
      </c>
      <c r="AZ230" s="27"/>
      <c r="BA230" s="73">
        <v>1</v>
      </c>
      <c r="BB230" s="70">
        <f t="shared" si="35"/>
        <v>24</v>
      </c>
      <c r="BC230" s="314"/>
      <c r="BD230" s="326" t="s">
        <v>57</v>
      </c>
      <c r="BG230" s="11"/>
      <c r="BH230" s="11"/>
      <c r="BI230" s="11"/>
    </row>
    <row r="231" spans="1:61" s="4" customFormat="1">
      <c r="A231" s="264"/>
      <c r="B231" s="180" t="s">
        <v>11</v>
      </c>
      <c r="C231" s="165" t="s">
        <v>103</v>
      </c>
      <c r="D231" s="25">
        <v>1</v>
      </c>
      <c r="E231" s="25">
        <v>1</v>
      </c>
      <c r="F231" s="25">
        <v>1</v>
      </c>
      <c r="G231" s="25">
        <v>1</v>
      </c>
      <c r="H231" s="25">
        <v>1</v>
      </c>
      <c r="I231" s="25">
        <v>1</v>
      </c>
      <c r="J231" s="25">
        <v>1</v>
      </c>
      <c r="K231" s="25">
        <v>1</v>
      </c>
      <c r="L231" s="25">
        <v>1</v>
      </c>
      <c r="M231" s="25">
        <v>1</v>
      </c>
      <c r="N231" s="25">
        <v>1</v>
      </c>
      <c r="O231" s="42">
        <v>0</v>
      </c>
      <c r="P231" s="42">
        <v>0</v>
      </c>
      <c r="Q231" s="25">
        <v>1</v>
      </c>
      <c r="R231" s="25">
        <v>1</v>
      </c>
      <c r="S231" s="25">
        <v>1</v>
      </c>
      <c r="T231" s="25">
        <v>1</v>
      </c>
      <c r="U231" s="25">
        <v>1</v>
      </c>
      <c r="V231" s="25">
        <v>1</v>
      </c>
      <c r="W231" s="25">
        <v>1</v>
      </c>
      <c r="X231" s="25">
        <v>1</v>
      </c>
      <c r="Y231" s="25">
        <v>1</v>
      </c>
      <c r="Z231" s="25">
        <v>1</v>
      </c>
      <c r="AA231" s="25">
        <v>1</v>
      </c>
      <c r="AB231" s="25">
        <v>1</v>
      </c>
      <c r="AC231" s="25">
        <v>1</v>
      </c>
      <c r="AD231" s="25">
        <v>1</v>
      </c>
      <c r="AE231" s="25">
        <v>1</v>
      </c>
      <c r="AF231" s="25">
        <v>1</v>
      </c>
      <c r="AG231" s="25">
        <v>1</v>
      </c>
      <c r="AH231" s="25">
        <v>1</v>
      </c>
      <c r="AI231" s="25">
        <v>1</v>
      </c>
      <c r="AJ231" s="25">
        <v>1</v>
      </c>
      <c r="AK231" s="25">
        <v>1</v>
      </c>
      <c r="AL231" s="25">
        <v>1</v>
      </c>
      <c r="AM231" s="25">
        <v>1</v>
      </c>
      <c r="AN231" s="25">
        <v>1</v>
      </c>
      <c r="AO231" s="25">
        <v>1</v>
      </c>
      <c r="AP231" s="25">
        <v>1</v>
      </c>
      <c r="AQ231" s="25">
        <v>1</v>
      </c>
      <c r="AR231" s="25">
        <v>1</v>
      </c>
      <c r="AS231" s="25">
        <v>1</v>
      </c>
      <c r="AT231" s="25">
        <v>1</v>
      </c>
      <c r="AU231" s="25">
        <v>1</v>
      </c>
      <c r="AV231" s="25">
        <v>1</v>
      </c>
      <c r="AW231" s="25">
        <v>1</v>
      </c>
      <c r="AX231" s="25">
        <v>1</v>
      </c>
      <c r="AY231" s="25">
        <v>1</v>
      </c>
      <c r="AZ231" s="25">
        <v>1</v>
      </c>
      <c r="BA231" s="25">
        <v>1</v>
      </c>
      <c r="BB231" s="70">
        <f t="shared" si="35"/>
        <v>48</v>
      </c>
      <c r="BC231" s="311" t="s">
        <v>32</v>
      </c>
      <c r="BD231" s="161" t="s">
        <v>88</v>
      </c>
      <c r="BE231" s="54"/>
      <c r="BF231" s="54"/>
      <c r="BG231" s="12"/>
      <c r="BH231" s="12"/>
      <c r="BI231" s="12"/>
    </row>
    <row r="232" spans="1:61" s="4" customFormat="1">
      <c r="A232" s="264"/>
      <c r="B232" s="180" t="s">
        <v>11</v>
      </c>
      <c r="C232" s="165" t="s">
        <v>102</v>
      </c>
      <c r="D232" s="253">
        <v>1</v>
      </c>
      <c r="E232" s="253">
        <v>1</v>
      </c>
      <c r="F232" s="253">
        <v>1</v>
      </c>
      <c r="G232" s="253">
        <v>1</v>
      </c>
      <c r="H232" s="253">
        <v>1</v>
      </c>
      <c r="I232" s="253"/>
      <c r="J232" s="253"/>
      <c r="K232" s="253"/>
      <c r="L232" s="253"/>
      <c r="M232" s="253">
        <v>1</v>
      </c>
      <c r="N232" s="253"/>
      <c r="O232" s="42">
        <v>0</v>
      </c>
      <c r="P232" s="42">
        <v>0</v>
      </c>
      <c r="Q232" s="253">
        <v>1</v>
      </c>
      <c r="R232" s="385">
        <v>2</v>
      </c>
      <c r="S232" s="385">
        <v>2</v>
      </c>
      <c r="T232" s="385">
        <v>2</v>
      </c>
      <c r="U232" s="253">
        <v>1</v>
      </c>
      <c r="V232" s="253">
        <v>1</v>
      </c>
      <c r="W232" s="253">
        <v>1</v>
      </c>
      <c r="X232" s="385">
        <v>2</v>
      </c>
      <c r="Y232" s="385">
        <v>2</v>
      </c>
      <c r="Z232" s="253">
        <v>1</v>
      </c>
      <c r="AA232" s="253">
        <v>1</v>
      </c>
      <c r="AB232" s="385">
        <v>2</v>
      </c>
      <c r="AC232" s="253">
        <v>1</v>
      </c>
      <c r="AD232" s="253">
        <v>1</v>
      </c>
      <c r="AE232" s="253">
        <v>1</v>
      </c>
      <c r="AF232" s="253">
        <v>1</v>
      </c>
      <c r="AG232" s="253">
        <v>1</v>
      </c>
      <c r="AH232" s="253">
        <v>1</v>
      </c>
      <c r="AI232" s="253">
        <v>1</v>
      </c>
      <c r="AJ232" s="253">
        <v>1</v>
      </c>
      <c r="AK232" s="253">
        <v>1</v>
      </c>
      <c r="AL232" s="253">
        <v>1</v>
      </c>
      <c r="AM232" s="253">
        <v>1</v>
      </c>
      <c r="AN232" s="253">
        <v>1</v>
      </c>
      <c r="AO232" s="253">
        <v>1</v>
      </c>
      <c r="AP232" s="253">
        <v>1</v>
      </c>
      <c r="AQ232" s="253">
        <v>1</v>
      </c>
      <c r="AR232" s="253">
        <v>1</v>
      </c>
      <c r="AS232" s="253">
        <v>1</v>
      </c>
      <c r="AT232" s="253">
        <v>1</v>
      </c>
      <c r="AU232" s="253">
        <v>1</v>
      </c>
      <c r="AV232" s="253">
        <v>1</v>
      </c>
      <c r="AW232" s="253">
        <v>1</v>
      </c>
      <c r="AX232" s="253">
        <v>1</v>
      </c>
      <c r="AY232" s="253">
        <v>1</v>
      </c>
      <c r="AZ232" s="253">
        <v>1</v>
      </c>
      <c r="BA232" s="253">
        <v>1</v>
      </c>
      <c r="BB232" s="70">
        <f t="shared" si="35"/>
        <v>49</v>
      </c>
      <c r="BC232" s="351" t="s">
        <v>32</v>
      </c>
      <c r="BD232" s="326" t="s">
        <v>57</v>
      </c>
      <c r="BE232" s="54"/>
      <c r="BF232" s="54"/>
      <c r="BG232" s="12"/>
      <c r="BH232" s="12"/>
      <c r="BI232" s="12"/>
    </row>
    <row r="233" spans="1:61" s="4" customFormat="1">
      <c r="A233" s="263"/>
      <c r="B233" s="180" t="s">
        <v>11</v>
      </c>
      <c r="C233" s="104" t="s">
        <v>105</v>
      </c>
      <c r="D233" s="87">
        <v>1</v>
      </c>
      <c r="E233" s="87">
        <v>1</v>
      </c>
      <c r="F233" s="87">
        <v>1</v>
      </c>
      <c r="G233" s="87">
        <v>1</v>
      </c>
      <c r="H233" s="87">
        <v>1</v>
      </c>
      <c r="I233" s="87">
        <v>1</v>
      </c>
      <c r="J233" s="87">
        <v>1</v>
      </c>
      <c r="K233" s="87">
        <v>1</v>
      </c>
      <c r="L233" s="87">
        <v>1</v>
      </c>
      <c r="M233" s="87">
        <v>1</v>
      </c>
      <c r="N233" s="87">
        <v>1</v>
      </c>
      <c r="O233" s="42">
        <v>0</v>
      </c>
      <c r="P233" s="42">
        <v>0</v>
      </c>
      <c r="Q233" s="87">
        <v>1</v>
      </c>
      <c r="R233" s="87">
        <v>1</v>
      </c>
      <c r="S233" s="87">
        <v>1</v>
      </c>
      <c r="T233" s="87">
        <v>1</v>
      </c>
      <c r="U233" s="87">
        <v>1</v>
      </c>
      <c r="V233" s="87">
        <v>1</v>
      </c>
      <c r="W233" s="87">
        <v>1</v>
      </c>
      <c r="X233" s="87">
        <v>1</v>
      </c>
      <c r="Y233" s="87">
        <v>1</v>
      </c>
      <c r="Z233" s="87">
        <v>1</v>
      </c>
      <c r="AA233" s="87">
        <v>1</v>
      </c>
      <c r="AB233" s="87">
        <v>1</v>
      </c>
      <c r="AC233" s="87">
        <v>1</v>
      </c>
      <c r="AD233" s="87">
        <v>1</v>
      </c>
      <c r="AE233" s="87">
        <v>1</v>
      </c>
      <c r="AF233" s="87">
        <v>1</v>
      </c>
      <c r="AG233" s="87">
        <v>1</v>
      </c>
      <c r="AH233" s="87">
        <v>1</v>
      </c>
      <c r="AI233" s="87">
        <v>1</v>
      </c>
      <c r="AJ233" s="87">
        <v>1</v>
      </c>
      <c r="AK233" s="87">
        <v>1</v>
      </c>
      <c r="AL233" s="87">
        <v>1</v>
      </c>
      <c r="AM233" s="87">
        <v>1</v>
      </c>
      <c r="AN233" s="87">
        <v>1</v>
      </c>
      <c r="AO233" s="87">
        <v>1</v>
      </c>
      <c r="AP233" s="87">
        <v>1</v>
      </c>
      <c r="AQ233" s="87">
        <v>1</v>
      </c>
      <c r="AR233" s="87">
        <v>1</v>
      </c>
      <c r="AS233" s="87">
        <v>1</v>
      </c>
      <c r="AT233" s="87">
        <v>1</v>
      </c>
      <c r="AU233" s="87">
        <v>1</v>
      </c>
      <c r="AV233" s="87">
        <v>1</v>
      </c>
      <c r="AW233" s="87">
        <v>1</v>
      </c>
      <c r="AX233" s="87">
        <v>1</v>
      </c>
      <c r="AY233" s="87">
        <v>1</v>
      </c>
      <c r="AZ233" s="87">
        <v>1</v>
      </c>
      <c r="BA233" s="87">
        <v>1</v>
      </c>
      <c r="BB233" s="43">
        <f t="shared" si="35"/>
        <v>48</v>
      </c>
      <c r="BC233" s="311" t="s">
        <v>32</v>
      </c>
      <c r="BD233" s="326" t="s">
        <v>57</v>
      </c>
      <c r="BE233" s="54"/>
      <c r="BF233" s="12"/>
      <c r="BG233" s="12"/>
      <c r="BH233" s="12"/>
      <c r="BI233" s="54"/>
    </row>
    <row r="234" spans="1:61" s="4" customFormat="1">
      <c r="A234" s="263"/>
      <c r="B234" s="180" t="s">
        <v>11</v>
      </c>
      <c r="C234" s="104" t="s">
        <v>105</v>
      </c>
      <c r="D234" s="87">
        <v>1</v>
      </c>
      <c r="E234" s="87">
        <v>1</v>
      </c>
      <c r="F234" s="87">
        <v>1</v>
      </c>
      <c r="G234" s="87">
        <v>1</v>
      </c>
      <c r="H234" s="87">
        <v>1</v>
      </c>
      <c r="I234" s="87">
        <v>1</v>
      </c>
      <c r="J234" s="87">
        <v>1</v>
      </c>
      <c r="K234" s="87">
        <v>1</v>
      </c>
      <c r="L234" s="87">
        <v>1</v>
      </c>
      <c r="M234" s="87">
        <v>1</v>
      </c>
      <c r="N234" s="87">
        <v>1</v>
      </c>
      <c r="O234" s="42">
        <v>0</v>
      </c>
      <c r="P234" s="42">
        <v>0</v>
      </c>
      <c r="Q234" s="87">
        <v>1</v>
      </c>
      <c r="R234" s="87">
        <v>1</v>
      </c>
      <c r="S234" s="87">
        <v>1</v>
      </c>
      <c r="T234" s="87">
        <v>1</v>
      </c>
      <c r="U234" s="87">
        <v>1</v>
      </c>
      <c r="V234" s="87">
        <v>1</v>
      </c>
      <c r="W234" s="87">
        <v>1</v>
      </c>
      <c r="X234" s="87">
        <v>1</v>
      </c>
      <c r="Y234" s="87">
        <v>1</v>
      </c>
      <c r="Z234" s="87">
        <v>1</v>
      </c>
      <c r="AA234" s="87">
        <v>1</v>
      </c>
      <c r="AB234" s="87">
        <v>1</v>
      </c>
      <c r="AC234" s="87">
        <v>1</v>
      </c>
      <c r="AD234" s="87">
        <v>1</v>
      </c>
      <c r="AE234" s="87">
        <v>1</v>
      </c>
      <c r="AF234" s="87">
        <v>1</v>
      </c>
      <c r="AG234" s="87">
        <v>1</v>
      </c>
      <c r="AH234" s="87">
        <v>1</v>
      </c>
      <c r="AI234" s="87">
        <v>1</v>
      </c>
      <c r="AJ234" s="87">
        <v>1</v>
      </c>
      <c r="AK234" s="87">
        <v>1</v>
      </c>
      <c r="AL234" s="87">
        <v>1</v>
      </c>
      <c r="AM234" s="87">
        <v>1</v>
      </c>
      <c r="AN234" s="87">
        <v>1</v>
      </c>
      <c r="AO234" s="87">
        <v>1</v>
      </c>
      <c r="AP234" s="87">
        <v>1</v>
      </c>
      <c r="AQ234" s="87">
        <v>1</v>
      </c>
      <c r="AR234" s="87">
        <v>1</v>
      </c>
      <c r="AS234" s="87">
        <v>1</v>
      </c>
      <c r="AT234" s="87">
        <v>1</v>
      </c>
      <c r="AU234" s="87">
        <v>1</v>
      </c>
      <c r="AV234" s="87">
        <v>1</v>
      </c>
      <c r="AW234" s="87">
        <v>1</v>
      </c>
      <c r="AX234" s="87">
        <v>1</v>
      </c>
      <c r="AY234" s="87">
        <v>1</v>
      </c>
      <c r="AZ234" s="87">
        <v>1</v>
      </c>
      <c r="BA234" s="87">
        <v>1</v>
      </c>
      <c r="BB234" s="70">
        <f t="shared" si="35"/>
        <v>48</v>
      </c>
      <c r="BC234" s="313" t="s">
        <v>58</v>
      </c>
      <c r="BD234" s="326" t="s">
        <v>57</v>
      </c>
      <c r="BE234" s="54"/>
      <c r="BF234" s="12"/>
      <c r="BG234" s="12"/>
      <c r="BH234" s="12"/>
      <c r="BI234" s="54"/>
    </row>
    <row r="235" spans="1:61">
      <c r="A235" s="264"/>
      <c r="B235" s="180" t="s">
        <v>11</v>
      </c>
      <c r="C235" s="104" t="s">
        <v>105</v>
      </c>
      <c r="D235" s="88">
        <v>2</v>
      </c>
      <c r="E235" s="87">
        <v>1</v>
      </c>
      <c r="F235" s="87">
        <v>1</v>
      </c>
      <c r="G235" s="87">
        <v>1</v>
      </c>
      <c r="H235" s="87">
        <v>1</v>
      </c>
      <c r="I235" s="87">
        <v>1</v>
      </c>
      <c r="J235" s="87">
        <v>1</v>
      </c>
      <c r="K235" s="87">
        <v>1</v>
      </c>
      <c r="L235" s="87">
        <v>1</v>
      </c>
      <c r="M235" s="87">
        <v>1</v>
      </c>
      <c r="N235" s="87">
        <v>1</v>
      </c>
      <c r="O235" s="42">
        <v>0</v>
      </c>
      <c r="P235" s="42">
        <v>0</v>
      </c>
      <c r="Q235" s="87">
        <v>1</v>
      </c>
      <c r="R235" s="87">
        <v>1</v>
      </c>
      <c r="S235" s="87">
        <v>1</v>
      </c>
      <c r="T235" s="87">
        <v>1</v>
      </c>
      <c r="U235" s="87">
        <v>1</v>
      </c>
      <c r="V235" s="87">
        <v>1</v>
      </c>
      <c r="W235" s="87">
        <v>1</v>
      </c>
      <c r="X235" s="87">
        <v>1</v>
      </c>
      <c r="Y235" s="87">
        <v>1</v>
      </c>
      <c r="Z235" s="87">
        <v>1</v>
      </c>
      <c r="AA235" s="87">
        <v>1</v>
      </c>
      <c r="AB235" s="87">
        <v>1</v>
      </c>
      <c r="AC235" s="87">
        <v>1</v>
      </c>
      <c r="AD235" s="87">
        <v>1</v>
      </c>
      <c r="AE235" s="87">
        <v>1</v>
      </c>
      <c r="AF235" s="87">
        <v>1</v>
      </c>
      <c r="AG235" s="87">
        <v>1</v>
      </c>
      <c r="AH235" s="87">
        <v>1</v>
      </c>
      <c r="AI235" s="87">
        <v>1</v>
      </c>
      <c r="AJ235" s="87">
        <v>1</v>
      </c>
      <c r="AK235" s="87">
        <v>1</v>
      </c>
      <c r="AL235" s="87">
        <v>1</v>
      </c>
      <c r="AM235" s="87">
        <v>1</v>
      </c>
      <c r="AN235" s="87">
        <v>1</v>
      </c>
      <c r="AO235" s="87">
        <v>1</v>
      </c>
      <c r="AP235" s="87">
        <v>1</v>
      </c>
      <c r="AQ235" s="87">
        <v>1</v>
      </c>
      <c r="AR235" s="87">
        <v>1</v>
      </c>
      <c r="AS235" s="87">
        <v>1</v>
      </c>
      <c r="AT235" s="87">
        <v>1</v>
      </c>
      <c r="AU235" s="87">
        <v>1</v>
      </c>
      <c r="AV235" s="87">
        <v>1</v>
      </c>
      <c r="AW235" s="87">
        <v>1</v>
      </c>
      <c r="AX235" s="87">
        <v>1</v>
      </c>
      <c r="AY235" s="87">
        <v>1</v>
      </c>
      <c r="AZ235" s="87">
        <v>1</v>
      </c>
      <c r="BA235" s="87">
        <v>1</v>
      </c>
      <c r="BB235" s="70">
        <f t="shared" si="35"/>
        <v>49</v>
      </c>
      <c r="BC235" s="311" t="s">
        <v>32</v>
      </c>
      <c r="BD235" s="139" t="s">
        <v>89</v>
      </c>
      <c r="BG235" s="11"/>
      <c r="BH235" s="11"/>
      <c r="BI235" s="11"/>
    </row>
    <row r="236" spans="1:61" s="16" customFormat="1" ht="15.75" thickBot="1">
      <c r="A236" s="263"/>
      <c r="B236" s="261" t="s">
        <v>11</v>
      </c>
      <c r="C236" s="165" t="s">
        <v>104</v>
      </c>
      <c r="D236" s="62">
        <v>1</v>
      </c>
      <c r="E236" s="62">
        <v>1</v>
      </c>
      <c r="F236" s="62">
        <v>1</v>
      </c>
      <c r="G236" s="62">
        <v>1</v>
      </c>
      <c r="H236" s="62">
        <v>1</v>
      </c>
      <c r="I236" s="62">
        <v>1</v>
      </c>
      <c r="J236" s="62">
        <v>1</v>
      </c>
      <c r="K236" s="62">
        <v>1</v>
      </c>
      <c r="L236" s="62">
        <v>1</v>
      </c>
      <c r="M236" s="62">
        <v>1</v>
      </c>
      <c r="N236" s="62">
        <v>1</v>
      </c>
      <c r="O236" s="42">
        <v>0</v>
      </c>
      <c r="P236" s="42">
        <v>0</v>
      </c>
      <c r="Q236" s="62">
        <v>1</v>
      </c>
      <c r="R236" s="62">
        <v>1</v>
      </c>
      <c r="S236" s="62">
        <v>1</v>
      </c>
      <c r="T236" s="62">
        <v>1</v>
      </c>
      <c r="U236" s="62">
        <v>1</v>
      </c>
      <c r="V236" s="62">
        <v>1</v>
      </c>
      <c r="W236" s="62">
        <v>1</v>
      </c>
      <c r="X236" s="62">
        <v>1</v>
      </c>
      <c r="Y236" s="62">
        <v>1</v>
      </c>
      <c r="Z236" s="62">
        <v>1</v>
      </c>
      <c r="AA236" s="62">
        <v>1</v>
      </c>
      <c r="AB236" s="62">
        <v>1</v>
      </c>
      <c r="AC236" s="62">
        <v>1</v>
      </c>
      <c r="AD236" s="62">
        <v>1</v>
      </c>
      <c r="AE236" s="62">
        <v>1</v>
      </c>
      <c r="AF236" s="62">
        <v>1</v>
      </c>
      <c r="AG236" s="62">
        <v>1</v>
      </c>
      <c r="AH236" s="62">
        <v>1</v>
      </c>
      <c r="AI236" s="62">
        <v>1</v>
      </c>
      <c r="AJ236" s="62">
        <v>1</v>
      </c>
      <c r="AK236" s="62">
        <v>1</v>
      </c>
      <c r="AL236" s="62">
        <v>1</v>
      </c>
      <c r="AM236" s="62">
        <v>1</v>
      </c>
      <c r="AN236" s="62">
        <v>1</v>
      </c>
      <c r="AO236" s="62">
        <v>1</v>
      </c>
      <c r="AP236" s="62">
        <v>1</v>
      </c>
      <c r="AQ236" s="62">
        <v>1</v>
      </c>
      <c r="AR236" s="62">
        <v>1</v>
      </c>
      <c r="AS236" s="62">
        <v>1</v>
      </c>
      <c r="AT236" s="62">
        <v>1</v>
      </c>
      <c r="AU236" s="62">
        <v>1</v>
      </c>
      <c r="AV236" s="62">
        <v>1</v>
      </c>
      <c r="AW236" s="62">
        <v>1</v>
      </c>
      <c r="AX236" s="62">
        <v>1</v>
      </c>
      <c r="AY236" s="62">
        <v>1</v>
      </c>
      <c r="AZ236" s="62">
        <v>1</v>
      </c>
      <c r="BA236" s="62">
        <v>1</v>
      </c>
      <c r="BB236" s="70">
        <f t="shared" si="35"/>
        <v>48</v>
      </c>
      <c r="BC236" s="314"/>
      <c r="BD236" s="326" t="s">
        <v>57</v>
      </c>
      <c r="BE236" s="144"/>
      <c r="BF236" s="144"/>
      <c r="BG236" s="12"/>
      <c r="BH236" s="12"/>
      <c r="BI236" s="12"/>
    </row>
    <row r="237" spans="1:61" ht="15.75" thickBot="1">
      <c r="A237" s="120"/>
      <c r="B237" s="182" t="s">
        <v>11</v>
      </c>
      <c r="C237" s="223"/>
      <c r="D237" s="121">
        <f t="shared" ref="D237:AZ237" si="36">SUM(D230:D236)</f>
        <v>7</v>
      </c>
      <c r="E237" s="121">
        <f t="shared" si="36"/>
        <v>7</v>
      </c>
      <c r="F237" s="121">
        <f t="shared" si="36"/>
        <v>6</v>
      </c>
      <c r="G237" s="121">
        <f t="shared" si="36"/>
        <v>7</v>
      </c>
      <c r="H237" s="121">
        <f t="shared" si="36"/>
        <v>6</v>
      </c>
      <c r="I237" s="121">
        <f t="shared" si="36"/>
        <v>6</v>
      </c>
      <c r="J237" s="121">
        <f t="shared" si="36"/>
        <v>5</v>
      </c>
      <c r="K237" s="121">
        <f t="shared" si="36"/>
        <v>6</v>
      </c>
      <c r="L237" s="121">
        <f t="shared" si="36"/>
        <v>5</v>
      </c>
      <c r="M237" s="121">
        <f t="shared" si="36"/>
        <v>7</v>
      </c>
      <c r="N237" s="121">
        <f>SUM(N230:N236)</f>
        <v>5</v>
      </c>
      <c r="O237" s="116">
        <v>0</v>
      </c>
      <c r="P237" s="116">
        <v>0</v>
      </c>
      <c r="Q237" s="121">
        <f>SUM(Q230:Q236)</f>
        <v>7</v>
      </c>
      <c r="R237" s="121">
        <f>SUM(R230:R236)</f>
        <v>7</v>
      </c>
      <c r="S237" s="121">
        <f t="shared" si="36"/>
        <v>8</v>
      </c>
      <c r="T237" s="121">
        <f t="shared" si="36"/>
        <v>7</v>
      </c>
      <c r="U237" s="121">
        <f t="shared" si="36"/>
        <v>7</v>
      </c>
      <c r="V237" s="121">
        <f>SUM(V230:V236)</f>
        <v>6</v>
      </c>
      <c r="W237" s="121">
        <f t="shared" si="36"/>
        <v>7</v>
      </c>
      <c r="X237" s="121">
        <f>SUM(X230:X236)</f>
        <v>7</v>
      </c>
      <c r="Y237" s="121">
        <f t="shared" si="36"/>
        <v>8</v>
      </c>
      <c r="Z237" s="121">
        <f t="shared" si="36"/>
        <v>6</v>
      </c>
      <c r="AA237" s="121">
        <f t="shared" si="36"/>
        <v>7</v>
      </c>
      <c r="AB237" s="121">
        <f t="shared" si="36"/>
        <v>7</v>
      </c>
      <c r="AC237" s="121">
        <f t="shared" si="36"/>
        <v>7</v>
      </c>
      <c r="AD237" s="121">
        <f t="shared" si="36"/>
        <v>6</v>
      </c>
      <c r="AE237" s="121">
        <f t="shared" si="36"/>
        <v>7</v>
      </c>
      <c r="AF237" s="121">
        <f t="shared" si="36"/>
        <v>6</v>
      </c>
      <c r="AG237" s="121">
        <f t="shared" si="36"/>
        <v>7</v>
      </c>
      <c r="AH237" s="121">
        <f t="shared" si="36"/>
        <v>6</v>
      </c>
      <c r="AI237" s="121">
        <f t="shared" si="36"/>
        <v>7</v>
      </c>
      <c r="AJ237" s="121">
        <f t="shared" si="36"/>
        <v>6</v>
      </c>
      <c r="AK237" s="121">
        <f t="shared" si="36"/>
        <v>7</v>
      </c>
      <c r="AL237" s="121">
        <f t="shared" si="36"/>
        <v>6</v>
      </c>
      <c r="AM237" s="121">
        <f t="shared" si="36"/>
        <v>7</v>
      </c>
      <c r="AN237" s="121">
        <f t="shared" si="36"/>
        <v>6</v>
      </c>
      <c r="AO237" s="121">
        <f t="shared" si="36"/>
        <v>7</v>
      </c>
      <c r="AP237" s="121">
        <f t="shared" si="36"/>
        <v>6</v>
      </c>
      <c r="AQ237" s="121">
        <f t="shared" si="36"/>
        <v>7</v>
      </c>
      <c r="AR237" s="121">
        <f t="shared" si="36"/>
        <v>6</v>
      </c>
      <c r="AS237" s="121">
        <f t="shared" si="36"/>
        <v>7</v>
      </c>
      <c r="AT237" s="121">
        <f t="shared" si="36"/>
        <v>6</v>
      </c>
      <c r="AU237" s="121">
        <f t="shared" si="36"/>
        <v>7</v>
      </c>
      <c r="AV237" s="121">
        <f t="shared" si="36"/>
        <v>6</v>
      </c>
      <c r="AW237" s="121">
        <f t="shared" si="36"/>
        <v>7</v>
      </c>
      <c r="AX237" s="121">
        <f t="shared" si="36"/>
        <v>6</v>
      </c>
      <c r="AY237" s="121">
        <f t="shared" si="36"/>
        <v>7</v>
      </c>
      <c r="AZ237" s="121">
        <f t="shared" si="36"/>
        <v>6</v>
      </c>
      <c r="BA237" s="121">
        <f>SUM(BA230:BA236)</f>
        <v>7</v>
      </c>
      <c r="BB237" s="121">
        <f>SUM(D237:BA237)</f>
        <v>314</v>
      </c>
      <c r="BC237" s="317"/>
      <c r="BD237" s="11"/>
      <c r="BG237" s="11"/>
      <c r="BH237" s="11"/>
      <c r="BI237" s="11"/>
    </row>
    <row r="238" spans="1:61" s="4" customFormat="1">
      <c r="A238" s="274"/>
      <c r="B238" s="257" t="s">
        <v>153</v>
      </c>
      <c r="C238" s="104" t="s">
        <v>105</v>
      </c>
      <c r="D238" s="87">
        <v>1</v>
      </c>
      <c r="E238" s="87">
        <v>1</v>
      </c>
      <c r="F238" s="87">
        <v>1</v>
      </c>
      <c r="G238" s="87">
        <v>1</v>
      </c>
      <c r="H238" s="87">
        <v>1</v>
      </c>
      <c r="I238" s="87">
        <v>1</v>
      </c>
      <c r="J238" s="87">
        <v>1</v>
      </c>
      <c r="K238" s="87">
        <v>1</v>
      </c>
      <c r="L238" s="87">
        <v>1</v>
      </c>
      <c r="M238" s="87">
        <v>1</v>
      </c>
      <c r="N238" s="87">
        <v>1</v>
      </c>
      <c r="O238" s="42">
        <v>0</v>
      </c>
      <c r="P238" s="42">
        <v>0</v>
      </c>
      <c r="Q238" s="87">
        <v>1</v>
      </c>
      <c r="R238" s="87">
        <v>1</v>
      </c>
      <c r="S238" s="87">
        <v>1</v>
      </c>
      <c r="T238" s="87">
        <v>1</v>
      </c>
      <c r="U238" s="87">
        <v>1</v>
      </c>
      <c r="V238" s="87">
        <v>1</v>
      </c>
      <c r="W238" s="87">
        <v>1</v>
      </c>
      <c r="X238" s="87">
        <v>1</v>
      </c>
      <c r="Y238" s="87">
        <v>1</v>
      </c>
      <c r="Z238" s="87">
        <v>1</v>
      </c>
      <c r="AA238" s="87">
        <v>1</v>
      </c>
      <c r="AB238" s="87">
        <v>1</v>
      </c>
      <c r="AC238" s="87">
        <v>1</v>
      </c>
      <c r="AD238" s="87">
        <v>1</v>
      </c>
      <c r="AE238" s="87">
        <v>1</v>
      </c>
      <c r="AF238" s="87">
        <v>1</v>
      </c>
      <c r="AG238" s="87">
        <v>1</v>
      </c>
      <c r="AH238" s="87">
        <v>1</v>
      </c>
      <c r="AI238" s="87">
        <v>1</v>
      </c>
      <c r="AJ238" s="87">
        <v>1</v>
      </c>
      <c r="AK238" s="87">
        <v>1</v>
      </c>
      <c r="AL238" s="87">
        <v>1</v>
      </c>
      <c r="AM238" s="87">
        <v>1</v>
      </c>
      <c r="AN238" s="87">
        <v>1</v>
      </c>
      <c r="AO238" s="87">
        <v>1</v>
      </c>
      <c r="AP238" s="87">
        <v>1</v>
      </c>
      <c r="AQ238" s="87">
        <v>1</v>
      </c>
      <c r="AR238" s="87">
        <v>1</v>
      </c>
      <c r="AS238" s="87">
        <v>1</v>
      </c>
      <c r="AT238" s="87">
        <v>1</v>
      </c>
      <c r="AU238" s="87">
        <v>1</v>
      </c>
      <c r="AV238" s="87">
        <v>1</v>
      </c>
      <c r="AW238" s="87">
        <v>1</v>
      </c>
      <c r="AX238" s="87">
        <v>1</v>
      </c>
      <c r="AY238" s="87">
        <v>1</v>
      </c>
      <c r="AZ238" s="87">
        <v>1</v>
      </c>
      <c r="BA238" s="87">
        <v>1</v>
      </c>
      <c r="BB238" s="70">
        <f t="shared" ref="BB238:BB243" si="37">SUM(D238:BA238)</f>
        <v>48</v>
      </c>
      <c r="BC238" s="311" t="s">
        <v>32</v>
      </c>
      <c r="BD238" s="326" t="s">
        <v>57</v>
      </c>
      <c r="BE238" s="54"/>
      <c r="BF238" s="54"/>
      <c r="BG238" s="12"/>
      <c r="BH238" s="12"/>
      <c r="BI238" s="12"/>
    </row>
    <row r="239" spans="1:61" s="4" customFormat="1">
      <c r="A239" s="274"/>
      <c r="B239" s="257" t="s">
        <v>153</v>
      </c>
      <c r="C239" s="165" t="s">
        <v>104</v>
      </c>
      <c r="D239" s="87">
        <v>1</v>
      </c>
      <c r="E239" s="87">
        <v>1</v>
      </c>
      <c r="F239" s="87">
        <v>1</v>
      </c>
      <c r="G239" s="87">
        <v>1</v>
      </c>
      <c r="H239" s="87">
        <v>1</v>
      </c>
      <c r="I239" s="87">
        <v>1</v>
      </c>
      <c r="J239" s="87">
        <v>1</v>
      </c>
      <c r="K239" s="87">
        <v>1</v>
      </c>
      <c r="L239" s="87">
        <v>1</v>
      </c>
      <c r="M239" s="87">
        <v>1</v>
      </c>
      <c r="N239" s="87">
        <v>1</v>
      </c>
      <c r="O239" s="42">
        <v>0</v>
      </c>
      <c r="P239" s="42">
        <v>0</v>
      </c>
      <c r="Q239" s="87">
        <v>1</v>
      </c>
      <c r="R239" s="87">
        <v>1</v>
      </c>
      <c r="S239" s="87">
        <v>1</v>
      </c>
      <c r="T239" s="87">
        <v>1</v>
      </c>
      <c r="U239" s="87">
        <v>1</v>
      </c>
      <c r="V239" s="87">
        <v>1</v>
      </c>
      <c r="W239" s="87">
        <v>1</v>
      </c>
      <c r="X239" s="87">
        <v>1</v>
      </c>
      <c r="Y239" s="87">
        <v>1</v>
      </c>
      <c r="Z239" s="87">
        <v>1</v>
      </c>
      <c r="AA239" s="87">
        <v>1</v>
      </c>
      <c r="AB239" s="87">
        <v>1</v>
      </c>
      <c r="AC239" s="87">
        <v>1</v>
      </c>
      <c r="AD239" s="87">
        <v>1</v>
      </c>
      <c r="AE239" s="87">
        <v>1</v>
      </c>
      <c r="AF239" s="87">
        <v>1</v>
      </c>
      <c r="AG239" s="87">
        <v>1</v>
      </c>
      <c r="AH239" s="87">
        <v>1</v>
      </c>
      <c r="AI239" s="87">
        <v>1</v>
      </c>
      <c r="AJ239" s="87">
        <v>1</v>
      </c>
      <c r="AK239" s="87">
        <v>1</v>
      </c>
      <c r="AL239" s="87">
        <v>1</v>
      </c>
      <c r="AM239" s="87">
        <v>1</v>
      </c>
      <c r="AN239" s="87">
        <v>1</v>
      </c>
      <c r="AO239" s="87">
        <v>1</v>
      </c>
      <c r="AP239" s="87">
        <v>1</v>
      </c>
      <c r="AQ239" s="87">
        <v>1</v>
      </c>
      <c r="AR239" s="87">
        <v>1</v>
      </c>
      <c r="AS239" s="87">
        <v>1</v>
      </c>
      <c r="AT239" s="87">
        <v>1</v>
      </c>
      <c r="AU239" s="87">
        <v>1</v>
      </c>
      <c r="AV239" s="87">
        <v>1</v>
      </c>
      <c r="AW239" s="87">
        <v>1</v>
      </c>
      <c r="AX239" s="87">
        <v>1</v>
      </c>
      <c r="AY239" s="87">
        <v>1</v>
      </c>
      <c r="AZ239" s="87">
        <v>1</v>
      </c>
      <c r="BA239" s="87">
        <v>1</v>
      </c>
      <c r="BB239" s="70">
        <f t="shared" si="37"/>
        <v>48</v>
      </c>
      <c r="BC239" s="311" t="s">
        <v>169</v>
      </c>
      <c r="BD239" s="326" t="s">
        <v>57</v>
      </c>
      <c r="BE239" s="54"/>
      <c r="BF239" s="54"/>
      <c r="BG239" s="12"/>
      <c r="BH239" s="12"/>
      <c r="BI239" s="12"/>
    </row>
    <row r="240" spans="1:61" s="4" customFormat="1">
      <c r="A240" s="274"/>
      <c r="B240" s="257" t="s">
        <v>153</v>
      </c>
      <c r="C240" s="165" t="s">
        <v>102</v>
      </c>
      <c r="D240" s="27"/>
      <c r="E240" s="87">
        <v>1</v>
      </c>
      <c r="F240" s="87">
        <v>1</v>
      </c>
      <c r="G240" s="87">
        <v>1</v>
      </c>
      <c r="H240" s="87">
        <v>1</v>
      </c>
      <c r="I240" s="87">
        <v>1</v>
      </c>
      <c r="J240" s="87">
        <v>1</v>
      </c>
      <c r="K240" s="87">
        <v>1</v>
      </c>
      <c r="L240" s="87">
        <v>1</v>
      </c>
      <c r="M240" s="87">
        <v>1</v>
      </c>
      <c r="N240" s="87">
        <v>1</v>
      </c>
      <c r="O240" s="42"/>
      <c r="P240" s="42"/>
      <c r="Q240" s="87">
        <v>1</v>
      </c>
      <c r="R240" s="87">
        <v>1</v>
      </c>
      <c r="S240" s="87">
        <v>1</v>
      </c>
      <c r="T240" s="87">
        <v>1</v>
      </c>
      <c r="U240" s="87">
        <v>1</v>
      </c>
      <c r="V240" s="87">
        <v>1</v>
      </c>
      <c r="W240" s="87">
        <v>1</v>
      </c>
      <c r="X240" s="87">
        <v>1</v>
      </c>
      <c r="Y240" s="87">
        <v>1</v>
      </c>
      <c r="Z240" s="87">
        <v>1</v>
      </c>
      <c r="AA240" s="87">
        <v>1</v>
      </c>
      <c r="AB240" s="87">
        <v>1</v>
      </c>
      <c r="AC240" s="87">
        <v>1</v>
      </c>
      <c r="AD240" s="87">
        <v>1</v>
      </c>
      <c r="AE240" s="87">
        <v>1</v>
      </c>
      <c r="AF240" s="87">
        <v>1</v>
      </c>
      <c r="AG240" s="87">
        <v>1</v>
      </c>
      <c r="AH240" s="87">
        <v>1</v>
      </c>
      <c r="AI240" s="87">
        <v>1</v>
      </c>
      <c r="AJ240" s="87">
        <v>1</v>
      </c>
      <c r="AK240" s="87">
        <v>1</v>
      </c>
      <c r="AL240" s="87">
        <v>1</v>
      </c>
      <c r="AM240" s="87">
        <v>1</v>
      </c>
      <c r="AN240" s="87">
        <v>1</v>
      </c>
      <c r="AO240" s="87">
        <v>1</v>
      </c>
      <c r="AP240" s="87">
        <v>1</v>
      </c>
      <c r="AQ240" s="87">
        <v>1</v>
      </c>
      <c r="AR240" s="87">
        <v>1</v>
      </c>
      <c r="AS240" s="87">
        <v>1</v>
      </c>
      <c r="AT240" s="87">
        <v>1</v>
      </c>
      <c r="AU240" s="87">
        <v>1</v>
      </c>
      <c r="AV240" s="87">
        <v>1</v>
      </c>
      <c r="AW240" s="87">
        <v>1</v>
      </c>
      <c r="AX240" s="87">
        <v>1</v>
      </c>
      <c r="AY240" s="87">
        <v>1</v>
      </c>
      <c r="AZ240" s="87">
        <v>1</v>
      </c>
      <c r="BA240" s="87">
        <v>1</v>
      </c>
      <c r="BB240" s="70">
        <f t="shared" si="37"/>
        <v>47</v>
      </c>
      <c r="BC240" s="311" t="s">
        <v>32</v>
      </c>
      <c r="BD240" s="326"/>
      <c r="BE240" s="54"/>
      <c r="BF240" s="54"/>
      <c r="BG240" s="12"/>
      <c r="BH240" s="12"/>
      <c r="BI240" s="12"/>
    </row>
    <row r="241" spans="1:61" s="4" customFormat="1">
      <c r="A241" s="274"/>
      <c r="B241" s="257" t="s">
        <v>153</v>
      </c>
      <c r="C241" s="165" t="s">
        <v>102</v>
      </c>
      <c r="D241" s="87">
        <v>1</v>
      </c>
      <c r="E241" s="87">
        <v>1</v>
      </c>
      <c r="F241" s="87">
        <v>1</v>
      </c>
      <c r="G241" s="87">
        <v>1</v>
      </c>
      <c r="H241" s="87">
        <v>1</v>
      </c>
      <c r="I241" s="87">
        <v>1</v>
      </c>
      <c r="J241" s="87">
        <v>1</v>
      </c>
      <c r="K241" s="87">
        <v>1</v>
      </c>
      <c r="L241" s="87">
        <v>1</v>
      </c>
      <c r="M241" s="87">
        <v>1</v>
      </c>
      <c r="N241" s="87">
        <v>1</v>
      </c>
      <c r="O241" s="42">
        <v>0</v>
      </c>
      <c r="P241" s="42">
        <v>0</v>
      </c>
      <c r="Q241" s="87">
        <v>1</v>
      </c>
      <c r="R241" s="87">
        <v>1</v>
      </c>
      <c r="S241" s="87">
        <v>1</v>
      </c>
      <c r="T241" s="87">
        <v>1</v>
      </c>
      <c r="U241" s="87">
        <v>1</v>
      </c>
      <c r="V241" s="87">
        <v>1</v>
      </c>
      <c r="W241" s="87">
        <v>1</v>
      </c>
      <c r="X241" s="87">
        <v>1</v>
      </c>
      <c r="Y241" s="87">
        <v>1</v>
      </c>
      <c r="Z241" s="87">
        <v>1</v>
      </c>
      <c r="AA241" s="87">
        <v>1</v>
      </c>
      <c r="AB241" s="87">
        <v>1</v>
      </c>
      <c r="AC241" s="87">
        <v>1</v>
      </c>
      <c r="AD241" s="87">
        <v>1</v>
      </c>
      <c r="AE241" s="87">
        <v>1</v>
      </c>
      <c r="AF241" s="87">
        <v>1</v>
      </c>
      <c r="AG241" s="87">
        <v>1</v>
      </c>
      <c r="AH241" s="87">
        <v>1</v>
      </c>
      <c r="AI241" s="87">
        <v>1</v>
      </c>
      <c r="AJ241" s="87">
        <v>1</v>
      </c>
      <c r="AK241" s="87">
        <v>1</v>
      </c>
      <c r="AL241" s="87">
        <v>1</v>
      </c>
      <c r="AM241" s="87">
        <v>1</v>
      </c>
      <c r="AN241" s="87">
        <v>1</v>
      </c>
      <c r="AO241" s="87">
        <v>1</v>
      </c>
      <c r="AP241" s="87">
        <v>1</v>
      </c>
      <c r="AQ241" s="87">
        <v>1</v>
      </c>
      <c r="AR241" s="87">
        <v>1</v>
      </c>
      <c r="AS241" s="87">
        <v>1</v>
      </c>
      <c r="AT241" s="87">
        <v>1</v>
      </c>
      <c r="AU241" s="87">
        <v>1</v>
      </c>
      <c r="AV241" s="87">
        <v>1</v>
      </c>
      <c r="AW241" s="87">
        <v>1</v>
      </c>
      <c r="AX241" s="87">
        <v>1</v>
      </c>
      <c r="AY241" s="87">
        <v>1</v>
      </c>
      <c r="AZ241" s="87">
        <v>1</v>
      </c>
      <c r="BA241" s="87">
        <v>1</v>
      </c>
      <c r="BB241" s="70">
        <f t="shared" si="37"/>
        <v>48</v>
      </c>
      <c r="BC241" s="311" t="s">
        <v>32</v>
      </c>
      <c r="BD241" s="326" t="s">
        <v>57</v>
      </c>
      <c r="BE241" s="54"/>
      <c r="BF241" s="54"/>
      <c r="BG241" s="12"/>
      <c r="BH241" s="12"/>
      <c r="BI241" s="12"/>
    </row>
    <row r="242" spans="1:61" s="4" customFormat="1">
      <c r="A242" s="274"/>
      <c r="B242" s="257" t="s">
        <v>153</v>
      </c>
      <c r="C242" s="165" t="s">
        <v>107</v>
      </c>
      <c r="D242" s="87">
        <v>1</v>
      </c>
      <c r="E242" s="87">
        <v>1</v>
      </c>
      <c r="F242" s="87">
        <v>1</v>
      </c>
      <c r="G242" s="87">
        <v>1</v>
      </c>
      <c r="H242" s="87">
        <v>1</v>
      </c>
      <c r="I242" s="87">
        <v>1</v>
      </c>
      <c r="J242" s="87">
        <v>1</v>
      </c>
      <c r="K242" s="87">
        <v>1</v>
      </c>
      <c r="L242" s="87">
        <v>1</v>
      </c>
      <c r="M242" s="87">
        <v>1</v>
      </c>
      <c r="N242" s="87">
        <v>1</v>
      </c>
      <c r="O242" s="42">
        <v>0</v>
      </c>
      <c r="P242" s="42">
        <v>0</v>
      </c>
      <c r="Q242" s="87">
        <v>1</v>
      </c>
      <c r="R242" s="87">
        <v>1</v>
      </c>
      <c r="S242" s="87">
        <v>1</v>
      </c>
      <c r="T242" s="87">
        <v>1</v>
      </c>
      <c r="U242" s="87">
        <v>1</v>
      </c>
      <c r="V242" s="87">
        <v>1</v>
      </c>
      <c r="W242" s="87">
        <v>1</v>
      </c>
      <c r="X242" s="87">
        <v>1</v>
      </c>
      <c r="Y242" s="87">
        <v>1</v>
      </c>
      <c r="Z242" s="87">
        <v>1</v>
      </c>
      <c r="AA242" s="87">
        <v>1</v>
      </c>
      <c r="AB242" s="87">
        <v>1</v>
      </c>
      <c r="AC242" s="87">
        <v>1</v>
      </c>
      <c r="AD242" s="87">
        <v>1</v>
      </c>
      <c r="AE242" s="87">
        <v>1</v>
      </c>
      <c r="AF242" s="87">
        <v>1</v>
      </c>
      <c r="AG242" s="87">
        <v>1</v>
      </c>
      <c r="AH242" s="87">
        <v>1</v>
      </c>
      <c r="AI242" s="87">
        <v>1</v>
      </c>
      <c r="AJ242" s="87">
        <v>1</v>
      </c>
      <c r="AK242" s="87">
        <v>1</v>
      </c>
      <c r="AL242" s="87">
        <v>1</v>
      </c>
      <c r="AM242" s="87">
        <v>1</v>
      </c>
      <c r="AN242" s="87">
        <v>1</v>
      </c>
      <c r="AO242" s="87">
        <v>1</v>
      </c>
      <c r="AP242" s="87">
        <v>1</v>
      </c>
      <c r="AQ242" s="87">
        <v>1</v>
      </c>
      <c r="AR242" s="87">
        <v>1</v>
      </c>
      <c r="AS242" s="87">
        <v>1</v>
      </c>
      <c r="AT242" s="87">
        <v>1</v>
      </c>
      <c r="AU242" s="87">
        <v>1</v>
      </c>
      <c r="AV242" s="87">
        <v>1</v>
      </c>
      <c r="AW242" s="87">
        <v>1</v>
      </c>
      <c r="AX242" s="87">
        <v>1</v>
      </c>
      <c r="AY242" s="87">
        <v>1</v>
      </c>
      <c r="AZ242" s="87">
        <v>1</v>
      </c>
      <c r="BA242" s="87">
        <v>1</v>
      </c>
      <c r="BB242" s="70">
        <f t="shared" si="37"/>
        <v>48</v>
      </c>
      <c r="BC242" s="311" t="s">
        <v>32</v>
      </c>
      <c r="BD242" s="326" t="s">
        <v>57</v>
      </c>
      <c r="BE242" s="54"/>
      <c r="BF242" s="54"/>
      <c r="BG242" s="12"/>
      <c r="BH242" s="12"/>
      <c r="BI242" s="12"/>
    </row>
    <row r="243" spans="1:61" ht="15.75" thickBot="1">
      <c r="A243" s="275"/>
      <c r="B243" s="257" t="s">
        <v>153</v>
      </c>
      <c r="C243" s="163" t="s">
        <v>105</v>
      </c>
      <c r="D243" s="87">
        <v>1</v>
      </c>
      <c r="E243" s="87">
        <v>1</v>
      </c>
      <c r="F243" s="87">
        <v>1</v>
      </c>
      <c r="G243" s="87">
        <v>1</v>
      </c>
      <c r="H243" s="87">
        <v>1</v>
      </c>
      <c r="I243" s="87">
        <v>1</v>
      </c>
      <c r="J243" s="87">
        <v>1</v>
      </c>
      <c r="K243" s="87">
        <v>1</v>
      </c>
      <c r="L243" s="87">
        <v>1</v>
      </c>
      <c r="M243" s="87">
        <v>1</v>
      </c>
      <c r="N243" s="87">
        <v>1</v>
      </c>
      <c r="O243" s="42">
        <v>0</v>
      </c>
      <c r="P243" s="42">
        <v>0</v>
      </c>
      <c r="Q243" s="87">
        <v>1</v>
      </c>
      <c r="R243" s="87">
        <v>1</v>
      </c>
      <c r="S243" s="87">
        <v>1</v>
      </c>
      <c r="T243" s="87">
        <v>1</v>
      </c>
      <c r="U243" s="87">
        <v>1</v>
      </c>
      <c r="V243" s="87">
        <v>1</v>
      </c>
      <c r="W243" s="87">
        <v>1</v>
      </c>
      <c r="X243" s="87">
        <v>1</v>
      </c>
      <c r="Y243" s="87">
        <v>1</v>
      </c>
      <c r="Z243" s="87">
        <v>1</v>
      </c>
      <c r="AA243" s="87">
        <v>1</v>
      </c>
      <c r="AB243" s="87">
        <v>1</v>
      </c>
      <c r="AC243" s="87">
        <v>1</v>
      </c>
      <c r="AD243" s="87">
        <v>1</v>
      </c>
      <c r="AE243" s="87">
        <v>1</v>
      </c>
      <c r="AF243" s="87">
        <v>1</v>
      </c>
      <c r="AG243" s="87">
        <v>1</v>
      </c>
      <c r="AH243" s="87">
        <v>1</v>
      </c>
      <c r="AI243" s="87">
        <v>1</v>
      </c>
      <c r="AJ243" s="87">
        <v>1</v>
      </c>
      <c r="AK243" s="87">
        <v>1</v>
      </c>
      <c r="AL243" s="87">
        <v>1</v>
      </c>
      <c r="AM243" s="87">
        <v>1</v>
      </c>
      <c r="AN243" s="87">
        <v>1</v>
      </c>
      <c r="AO243" s="87">
        <v>1</v>
      </c>
      <c r="AP243" s="87">
        <v>1</v>
      </c>
      <c r="AQ243" s="87">
        <v>1</v>
      </c>
      <c r="AR243" s="87">
        <v>1</v>
      </c>
      <c r="AS243" s="87">
        <v>1</v>
      </c>
      <c r="AT243" s="87">
        <v>1</v>
      </c>
      <c r="AU243" s="87">
        <v>1</v>
      </c>
      <c r="AV243" s="87">
        <v>1</v>
      </c>
      <c r="AW243" s="87">
        <v>1</v>
      </c>
      <c r="AX243" s="87">
        <v>1</v>
      </c>
      <c r="AY243" s="87">
        <v>1</v>
      </c>
      <c r="AZ243" s="87">
        <v>1</v>
      </c>
      <c r="BA243" s="87">
        <v>1</v>
      </c>
      <c r="BB243" s="70">
        <f t="shared" si="37"/>
        <v>48</v>
      </c>
      <c r="BC243" s="311" t="s">
        <v>32</v>
      </c>
      <c r="BD243" s="326" t="s">
        <v>57</v>
      </c>
      <c r="BG243" s="11"/>
      <c r="BH243" s="11"/>
      <c r="BI243" s="11"/>
    </row>
    <row r="244" spans="1:61" ht="15.75" thickBot="1">
      <c r="A244" s="120"/>
      <c r="B244" s="182" t="s">
        <v>153</v>
      </c>
      <c r="C244" s="223"/>
      <c r="D244" s="121">
        <f t="shared" ref="D244:AD244" si="38">SUM(D238:D243)</f>
        <v>5</v>
      </c>
      <c r="E244" s="121">
        <f t="shared" si="38"/>
        <v>6</v>
      </c>
      <c r="F244" s="121">
        <f t="shared" si="38"/>
        <v>6</v>
      </c>
      <c r="G244" s="121">
        <f t="shared" si="38"/>
        <v>6</v>
      </c>
      <c r="H244" s="121">
        <f t="shared" si="38"/>
        <v>6</v>
      </c>
      <c r="I244" s="121">
        <f t="shared" si="38"/>
        <v>6</v>
      </c>
      <c r="J244" s="121">
        <f t="shared" si="38"/>
        <v>6</v>
      </c>
      <c r="K244" s="121">
        <f t="shared" si="38"/>
        <v>6</v>
      </c>
      <c r="L244" s="121">
        <f t="shared" si="38"/>
        <v>6</v>
      </c>
      <c r="M244" s="121">
        <f t="shared" si="38"/>
        <v>6</v>
      </c>
      <c r="N244" s="121">
        <f t="shared" si="38"/>
        <v>6</v>
      </c>
      <c r="O244" s="116">
        <v>0</v>
      </c>
      <c r="P244" s="116">
        <v>0</v>
      </c>
      <c r="Q244" s="121">
        <f>SUM(Q238:Q243)</f>
        <v>6</v>
      </c>
      <c r="R244" s="121">
        <f>SUM(R238:R243)</f>
        <v>6</v>
      </c>
      <c r="S244" s="121">
        <f t="shared" si="38"/>
        <v>6</v>
      </c>
      <c r="T244" s="121">
        <f t="shared" si="38"/>
        <v>6</v>
      </c>
      <c r="U244" s="121">
        <f t="shared" si="38"/>
        <v>6</v>
      </c>
      <c r="V244" s="121">
        <f t="shared" si="38"/>
        <v>6</v>
      </c>
      <c r="W244" s="121">
        <f t="shared" si="38"/>
        <v>6</v>
      </c>
      <c r="X244" s="121">
        <f t="shared" si="38"/>
        <v>6</v>
      </c>
      <c r="Y244" s="121">
        <f t="shared" si="38"/>
        <v>6</v>
      </c>
      <c r="Z244" s="121">
        <f t="shared" si="38"/>
        <v>6</v>
      </c>
      <c r="AA244" s="121">
        <f t="shared" si="38"/>
        <v>6</v>
      </c>
      <c r="AB244" s="121">
        <f t="shared" si="38"/>
        <v>6</v>
      </c>
      <c r="AC244" s="121">
        <f t="shared" si="38"/>
        <v>6</v>
      </c>
      <c r="AD244" s="121">
        <f t="shared" si="38"/>
        <v>6</v>
      </c>
      <c r="AE244" s="121">
        <f t="shared" ref="AE244:BA244" si="39">SUM(AE238:AE243)</f>
        <v>6</v>
      </c>
      <c r="AF244" s="121">
        <f t="shared" si="39"/>
        <v>6</v>
      </c>
      <c r="AG244" s="121">
        <f t="shared" si="39"/>
        <v>6</v>
      </c>
      <c r="AH244" s="121">
        <f t="shared" si="39"/>
        <v>6</v>
      </c>
      <c r="AI244" s="121">
        <f t="shared" si="39"/>
        <v>6</v>
      </c>
      <c r="AJ244" s="121">
        <f t="shared" si="39"/>
        <v>6</v>
      </c>
      <c r="AK244" s="121">
        <f t="shared" si="39"/>
        <v>6</v>
      </c>
      <c r="AL244" s="121">
        <f t="shared" si="39"/>
        <v>6</v>
      </c>
      <c r="AM244" s="121">
        <f t="shared" si="39"/>
        <v>6</v>
      </c>
      <c r="AN244" s="121">
        <f t="shared" si="39"/>
        <v>6</v>
      </c>
      <c r="AO244" s="121">
        <f t="shared" si="39"/>
        <v>6</v>
      </c>
      <c r="AP244" s="121">
        <f t="shared" si="39"/>
        <v>6</v>
      </c>
      <c r="AQ244" s="121">
        <f t="shared" si="39"/>
        <v>6</v>
      </c>
      <c r="AR244" s="121">
        <f t="shared" si="39"/>
        <v>6</v>
      </c>
      <c r="AS244" s="121">
        <f t="shared" si="39"/>
        <v>6</v>
      </c>
      <c r="AT244" s="121">
        <f t="shared" si="39"/>
        <v>6</v>
      </c>
      <c r="AU244" s="121">
        <f t="shared" si="39"/>
        <v>6</v>
      </c>
      <c r="AV244" s="121">
        <f t="shared" si="39"/>
        <v>6</v>
      </c>
      <c r="AW244" s="121">
        <f t="shared" si="39"/>
        <v>6</v>
      </c>
      <c r="AX244" s="121">
        <f t="shared" si="39"/>
        <v>6</v>
      </c>
      <c r="AY244" s="121">
        <f t="shared" si="39"/>
        <v>6</v>
      </c>
      <c r="AZ244" s="121">
        <f t="shared" si="39"/>
        <v>6</v>
      </c>
      <c r="BA244" s="121">
        <f t="shared" si="39"/>
        <v>6</v>
      </c>
      <c r="BB244" s="121">
        <f>SUM(D244:BA244)</f>
        <v>287</v>
      </c>
      <c r="BC244" s="317"/>
      <c r="BD244" s="11"/>
      <c r="BG244" s="11"/>
      <c r="BH244" s="11"/>
      <c r="BI244" s="11"/>
    </row>
    <row r="245" spans="1:61">
      <c r="A245" s="273"/>
      <c r="B245" s="180" t="s">
        <v>8</v>
      </c>
      <c r="C245" s="163" t="s">
        <v>102</v>
      </c>
      <c r="D245" s="62">
        <v>1</v>
      </c>
      <c r="E245" s="62">
        <v>1</v>
      </c>
      <c r="F245" s="62">
        <v>1</v>
      </c>
      <c r="G245" s="62">
        <v>1</v>
      </c>
      <c r="H245" s="62">
        <v>1</v>
      </c>
      <c r="I245" s="62">
        <v>1</v>
      </c>
      <c r="J245" s="62">
        <v>1</v>
      </c>
      <c r="K245" s="62">
        <v>1</v>
      </c>
      <c r="L245" s="62">
        <v>1</v>
      </c>
      <c r="M245" s="62">
        <v>1</v>
      </c>
      <c r="N245" s="62">
        <v>1</v>
      </c>
      <c r="O245" s="42">
        <v>0</v>
      </c>
      <c r="P245" s="42">
        <v>0</v>
      </c>
      <c r="Q245" s="62">
        <v>1</v>
      </c>
      <c r="R245" s="62">
        <v>1</v>
      </c>
      <c r="S245" s="62">
        <v>1</v>
      </c>
      <c r="T245" s="62">
        <v>1</v>
      </c>
      <c r="U245" s="62">
        <v>1</v>
      </c>
      <c r="V245" s="62">
        <v>1</v>
      </c>
      <c r="W245" s="62">
        <v>1</v>
      </c>
      <c r="X245" s="62">
        <v>1</v>
      </c>
      <c r="Y245" s="62">
        <v>1</v>
      </c>
      <c r="Z245" s="62">
        <v>1</v>
      </c>
      <c r="AA245" s="62">
        <v>1</v>
      </c>
      <c r="AB245" s="62">
        <v>1</v>
      </c>
      <c r="AC245" s="62">
        <v>1</v>
      </c>
      <c r="AD245" s="62">
        <v>1</v>
      </c>
      <c r="AE245" s="62">
        <v>1</v>
      </c>
      <c r="AF245" s="62">
        <v>1</v>
      </c>
      <c r="AG245" s="62">
        <v>1</v>
      </c>
      <c r="AH245" s="62">
        <v>1</v>
      </c>
      <c r="AI245" s="62">
        <v>1</v>
      </c>
      <c r="AJ245" s="62">
        <v>1</v>
      </c>
      <c r="AK245" s="62">
        <v>1</v>
      </c>
      <c r="AL245" s="62">
        <v>1</v>
      </c>
      <c r="AM245" s="62">
        <v>1</v>
      </c>
      <c r="AN245" s="62">
        <v>1</v>
      </c>
      <c r="AO245" s="62">
        <v>1</v>
      </c>
      <c r="AP245" s="62">
        <v>1</v>
      </c>
      <c r="AQ245" s="62">
        <v>1</v>
      </c>
      <c r="AR245" s="62">
        <v>1</v>
      </c>
      <c r="AS245" s="62">
        <v>1</v>
      </c>
      <c r="AT245" s="62">
        <v>1</v>
      </c>
      <c r="AU245" s="62">
        <v>1</v>
      </c>
      <c r="AV245" s="62">
        <v>1</v>
      </c>
      <c r="AW245" s="62">
        <v>1</v>
      </c>
      <c r="AX245" s="62">
        <v>1</v>
      </c>
      <c r="AY245" s="62">
        <v>1</v>
      </c>
      <c r="AZ245" s="62">
        <v>1</v>
      </c>
      <c r="BA245" s="62">
        <v>1</v>
      </c>
      <c r="BB245" s="70">
        <f t="shared" ref="BB245:BB256" si="40">SUM(D245:BA245)</f>
        <v>48</v>
      </c>
      <c r="BC245" s="311" t="s">
        <v>32</v>
      </c>
      <c r="BD245" s="139" t="s">
        <v>151</v>
      </c>
      <c r="BG245" s="11"/>
      <c r="BH245" s="11"/>
      <c r="BI245" s="11"/>
    </row>
    <row r="246" spans="1:61" s="4" customFormat="1">
      <c r="A246" s="152"/>
      <c r="B246" s="180" t="s">
        <v>8</v>
      </c>
      <c r="C246" s="163" t="s">
        <v>102</v>
      </c>
      <c r="D246" s="25">
        <v>1</v>
      </c>
      <c r="E246" s="25">
        <v>1</v>
      </c>
      <c r="F246" s="25">
        <v>1</v>
      </c>
      <c r="G246" s="25">
        <v>1</v>
      </c>
      <c r="H246" s="25">
        <v>1</v>
      </c>
      <c r="I246" s="25">
        <v>1</v>
      </c>
      <c r="J246" s="25">
        <v>1</v>
      </c>
      <c r="K246" s="25">
        <v>1</v>
      </c>
      <c r="L246" s="25">
        <v>1</v>
      </c>
      <c r="M246" s="25">
        <v>1</v>
      </c>
      <c r="N246" s="25">
        <v>1</v>
      </c>
      <c r="O246" s="42">
        <v>0</v>
      </c>
      <c r="P246" s="42">
        <v>0</v>
      </c>
      <c r="Q246" s="25">
        <v>1</v>
      </c>
      <c r="R246" s="25">
        <v>1</v>
      </c>
      <c r="S246" s="25">
        <v>1</v>
      </c>
      <c r="T246" s="25">
        <v>1</v>
      </c>
      <c r="U246" s="25">
        <v>1</v>
      </c>
      <c r="V246" s="25">
        <v>1</v>
      </c>
      <c r="W246" s="25">
        <v>1</v>
      </c>
      <c r="X246" s="25">
        <v>1</v>
      </c>
      <c r="Y246" s="25">
        <v>1</v>
      </c>
      <c r="Z246" s="25">
        <v>1</v>
      </c>
      <c r="AA246" s="25">
        <v>1</v>
      </c>
      <c r="AB246" s="25">
        <v>1</v>
      </c>
      <c r="AC246" s="25">
        <v>1</v>
      </c>
      <c r="AD246" s="25">
        <v>1</v>
      </c>
      <c r="AE246" s="25">
        <v>1</v>
      </c>
      <c r="AF246" s="25">
        <v>1</v>
      </c>
      <c r="AG246" s="25">
        <v>1</v>
      </c>
      <c r="AH246" s="25">
        <v>1</v>
      </c>
      <c r="AI246" s="25">
        <v>1</v>
      </c>
      <c r="AJ246" s="25">
        <v>1</v>
      </c>
      <c r="AK246" s="25">
        <v>1</v>
      </c>
      <c r="AL246" s="25">
        <v>1</v>
      </c>
      <c r="AM246" s="25">
        <v>1</v>
      </c>
      <c r="AN246" s="25">
        <v>1</v>
      </c>
      <c r="AO246" s="25">
        <v>1</v>
      </c>
      <c r="AP246" s="25">
        <v>1</v>
      </c>
      <c r="AQ246" s="25">
        <v>1</v>
      </c>
      <c r="AR246" s="25">
        <v>1</v>
      </c>
      <c r="AS246" s="25">
        <v>1</v>
      </c>
      <c r="AT246" s="25">
        <v>1</v>
      </c>
      <c r="AU246" s="25">
        <v>1</v>
      </c>
      <c r="AV246" s="25">
        <v>1</v>
      </c>
      <c r="AW246" s="25">
        <v>1</v>
      </c>
      <c r="AX246" s="25">
        <v>1</v>
      </c>
      <c r="AY246" s="25">
        <v>1</v>
      </c>
      <c r="AZ246" s="25">
        <v>1</v>
      </c>
      <c r="BA246" s="25">
        <v>1</v>
      </c>
      <c r="BB246" s="70">
        <f t="shared" si="40"/>
        <v>48</v>
      </c>
      <c r="BC246" s="311" t="s">
        <v>32</v>
      </c>
      <c r="BD246" s="139" t="s">
        <v>57</v>
      </c>
      <c r="BE246" s="340"/>
      <c r="BF246" s="341"/>
      <c r="BG246" s="12"/>
      <c r="BH246" s="12"/>
      <c r="BI246" s="12"/>
    </row>
    <row r="247" spans="1:61">
      <c r="A247" s="152"/>
      <c r="B247" s="180" t="s">
        <v>8</v>
      </c>
      <c r="C247" s="165" t="s">
        <v>104</v>
      </c>
      <c r="D247" s="253">
        <v>1</v>
      </c>
      <c r="E247" s="253">
        <v>1</v>
      </c>
      <c r="F247" s="253">
        <v>1</v>
      </c>
      <c r="G247" s="253">
        <v>1</v>
      </c>
      <c r="H247" s="253">
        <v>1</v>
      </c>
      <c r="I247" s="253">
        <v>1</v>
      </c>
      <c r="J247" s="31"/>
      <c r="K247" s="31"/>
      <c r="L247" s="31"/>
      <c r="M247" s="31"/>
      <c r="N247" s="31"/>
      <c r="O247" s="42">
        <v>0</v>
      </c>
      <c r="P247" s="42">
        <v>0</v>
      </c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  <c r="AO247" s="31"/>
      <c r="AP247" s="31"/>
      <c r="AQ247" s="31"/>
      <c r="AR247" s="31"/>
      <c r="AS247" s="31"/>
      <c r="AT247" s="31"/>
      <c r="AU247" s="31"/>
      <c r="AV247" s="31"/>
      <c r="AW247" s="31"/>
      <c r="AX247" s="31"/>
      <c r="AY247" s="31"/>
      <c r="AZ247" s="31"/>
      <c r="BA247" s="31"/>
      <c r="BB247" s="70">
        <f t="shared" si="40"/>
        <v>6</v>
      </c>
      <c r="BC247" s="314"/>
      <c r="BD247" s="330" t="s">
        <v>31</v>
      </c>
      <c r="BE247" s="139" t="s">
        <v>159</v>
      </c>
      <c r="BG247" s="11"/>
      <c r="BH247" s="11"/>
      <c r="BI247" s="11"/>
    </row>
    <row r="248" spans="1:61">
      <c r="A248" s="152"/>
      <c r="B248" s="180" t="s">
        <v>8</v>
      </c>
      <c r="C248" s="165" t="s">
        <v>107</v>
      </c>
      <c r="D248" s="360">
        <v>1</v>
      </c>
      <c r="E248" s="360">
        <v>1</v>
      </c>
      <c r="F248" s="360">
        <v>1</v>
      </c>
      <c r="G248" s="360"/>
      <c r="H248" s="360"/>
      <c r="I248" s="360">
        <v>1</v>
      </c>
      <c r="J248" s="360">
        <v>1</v>
      </c>
      <c r="K248" s="360">
        <v>1</v>
      </c>
      <c r="L248" s="360">
        <v>1</v>
      </c>
      <c r="M248" s="360">
        <v>1</v>
      </c>
      <c r="N248" s="360">
        <v>1</v>
      </c>
      <c r="O248" s="361">
        <v>0</v>
      </c>
      <c r="P248" s="42">
        <v>0</v>
      </c>
      <c r="Q248" s="62">
        <v>1</v>
      </c>
      <c r="R248" s="62">
        <v>1</v>
      </c>
      <c r="S248" s="62">
        <v>1</v>
      </c>
      <c r="T248" s="62">
        <v>1</v>
      </c>
      <c r="U248" s="62">
        <v>1</v>
      </c>
      <c r="V248" s="62">
        <v>1</v>
      </c>
      <c r="W248" s="62">
        <v>1</v>
      </c>
      <c r="X248" s="62">
        <v>1</v>
      </c>
      <c r="Y248" s="62">
        <v>1</v>
      </c>
      <c r="Z248" s="62">
        <v>1</v>
      </c>
      <c r="AA248" s="62">
        <v>1</v>
      </c>
      <c r="AB248" s="62">
        <v>1</v>
      </c>
      <c r="AC248" s="62">
        <v>1</v>
      </c>
      <c r="AD248" s="62">
        <v>1</v>
      </c>
      <c r="AE248" s="62">
        <v>1</v>
      </c>
      <c r="AF248" s="62">
        <v>1</v>
      </c>
      <c r="AG248" s="62">
        <v>1</v>
      </c>
      <c r="AH248" s="62">
        <v>1</v>
      </c>
      <c r="AI248" s="62">
        <v>1</v>
      </c>
      <c r="AJ248" s="62">
        <v>1</v>
      </c>
      <c r="AK248" s="62">
        <v>1</v>
      </c>
      <c r="AL248" s="62">
        <v>1</v>
      </c>
      <c r="AM248" s="62">
        <v>1</v>
      </c>
      <c r="AN248" s="62">
        <v>1</v>
      </c>
      <c r="AO248" s="62">
        <v>1</v>
      </c>
      <c r="AP248" s="62">
        <v>1</v>
      </c>
      <c r="AQ248" s="62">
        <v>1</v>
      </c>
      <c r="AR248" s="62">
        <v>1</v>
      </c>
      <c r="AS248" s="62">
        <v>1</v>
      </c>
      <c r="AT248" s="62">
        <v>1</v>
      </c>
      <c r="AU248" s="62">
        <v>1</v>
      </c>
      <c r="AV248" s="62">
        <v>1</v>
      </c>
      <c r="AW248" s="62">
        <v>1</v>
      </c>
      <c r="AX248" s="62">
        <v>1</v>
      </c>
      <c r="AY248" s="62">
        <v>1</v>
      </c>
      <c r="AZ248" s="62">
        <v>1</v>
      </c>
      <c r="BA248" s="62">
        <v>1</v>
      </c>
      <c r="BB248" s="70">
        <f t="shared" si="40"/>
        <v>46</v>
      </c>
      <c r="BC248" s="358"/>
      <c r="BD248" s="139"/>
      <c r="BG248" s="11"/>
      <c r="BH248" s="11"/>
      <c r="BI248" s="11"/>
    </row>
    <row r="249" spans="1:61">
      <c r="A249" s="152"/>
      <c r="B249" s="180" t="s">
        <v>8</v>
      </c>
      <c r="C249" s="163" t="s">
        <v>102</v>
      </c>
      <c r="D249" s="25">
        <v>1</v>
      </c>
      <c r="E249" s="25">
        <v>1</v>
      </c>
      <c r="F249" s="25">
        <v>1</v>
      </c>
      <c r="G249" s="25">
        <v>1</v>
      </c>
      <c r="H249" s="25">
        <v>1</v>
      </c>
      <c r="I249" s="25">
        <v>1</v>
      </c>
      <c r="J249" s="25">
        <v>1</v>
      </c>
      <c r="K249" s="25">
        <v>1</v>
      </c>
      <c r="L249" s="25">
        <v>1</v>
      </c>
      <c r="M249" s="25">
        <v>1</v>
      </c>
      <c r="N249" s="25">
        <v>1</v>
      </c>
      <c r="O249" s="42">
        <v>0</v>
      </c>
      <c r="P249" s="42">
        <v>0</v>
      </c>
      <c r="Q249" s="25">
        <v>1</v>
      </c>
      <c r="R249" s="25">
        <v>1</v>
      </c>
      <c r="S249" s="25">
        <v>1</v>
      </c>
      <c r="T249" s="25">
        <v>1</v>
      </c>
      <c r="U249" s="25">
        <v>1</v>
      </c>
      <c r="V249" s="25">
        <v>1</v>
      </c>
      <c r="W249" s="25">
        <v>1</v>
      </c>
      <c r="X249" s="25">
        <v>1</v>
      </c>
      <c r="Y249" s="25">
        <v>1</v>
      </c>
      <c r="Z249" s="25">
        <v>1</v>
      </c>
      <c r="AA249" s="25">
        <v>1</v>
      </c>
      <c r="AB249" s="25">
        <v>1</v>
      </c>
      <c r="AC249" s="25">
        <v>1</v>
      </c>
      <c r="AD249" s="25">
        <v>1</v>
      </c>
      <c r="AE249" s="25">
        <v>1</v>
      </c>
      <c r="AF249" s="25">
        <v>1</v>
      </c>
      <c r="AG249" s="25">
        <v>1</v>
      </c>
      <c r="AH249" s="25">
        <v>1</v>
      </c>
      <c r="AI249" s="25">
        <v>1</v>
      </c>
      <c r="AJ249" s="25">
        <v>1</v>
      </c>
      <c r="AK249" s="25">
        <v>1</v>
      </c>
      <c r="AL249" s="25">
        <v>1</v>
      </c>
      <c r="AM249" s="25">
        <v>1</v>
      </c>
      <c r="AN249" s="25">
        <v>1</v>
      </c>
      <c r="AO249" s="25">
        <v>1</v>
      </c>
      <c r="AP249" s="25">
        <v>1</v>
      </c>
      <c r="AQ249" s="25">
        <v>1</v>
      </c>
      <c r="AR249" s="25">
        <v>1</v>
      </c>
      <c r="AS249" s="25">
        <v>1</v>
      </c>
      <c r="AT249" s="25">
        <v>1</v>
      </c>
      <c r="AU249" s="25">
        <v>1</v>
      </c>
      <c r="AV249" s="25">
        <v>1</v>
      </c>
      <c r="AW249" s="25">
        <v>1</v>
      </c>
      <c r="AX249" s="25">
        <v>1</v>
      </c>
      <c r="AY249" s="25">
        <v>1</v>
      </c>
      <c r="AZ249" s="25">
        <v>1</v>
      </c>
      <c r="BA249" s="25">
        <v>1</v>
      </c>
      <c r="BB249" s="70">
        <f t="shared" si="40"/>
        <v>48</v>
      </c>
      <c r="BC249" s="311" t="s">
        <v>32</v>
      </c>
      <c r="BD249" s="139" t="s">
        <v>57</v>
      </c>
      <c r="BG249" s="11"/>
      <c r="BH249" s="11"/>
      <c r="BI249" s="11"/>
    </row>
    <row r="250" spans="1:61" s="4" customFormat="1">
      <c r="A250" s="152"/>
      <c r="B250" s="180" t="s">
        <v>8</v>
      </c>
      <c r="C250" s="165" t="s">
        <v>107</v>
      </c>
      <c r="D250" s="253">
        <v>1</v>
      </c>
      <c r="E250" s="253">
        <v>1</v>
      </c>
      <c r="F250" s="253">
        <v>1</v>
      </c>
      <c r="G250" s="253">
        <v>1</v>
      </c>
      <c r="H250" s="253">
        <v>1</v>
      </c>
      <c r="I250" s="253">
        <v>1</v>
      </c>
      <c r="J250" s="253">
        <v>1</v>
      </c>
      <c r="K250" s="253">
        <v>1</v>
      </c>
      <c r="L250" s="253">
        <v>1</v>
      </c>
      <c r="M250" s="253">
        <v>1</v>
      </c>
      <c r="N250" s="253">
        <v>1</v>
      </c>
      <c r="O250" s="42">
        <v>0</v>
      </c>
      <c r="P250" s="42">
        <v>0</v>
      </c>
      <c r="Q250" s="25">
        <v>1</v>
      </c>
      <c r="R250" s="25">
        <v>1</v>
      </c>
      <c r="S250" s="25">
        <v>1</v>
      </c>
      <c r="T250" s="25">
        <v>1</v>
      </c>
      <c r="U250" s="25">
        <v>1</v>
      </c>
      <c r="V250" s="25">
        <v>1</v>
      </c>
      <c r="W250" s="25">
        <v>1</v>
      </c>
      <c r="X250" s="25">
        <v>1</v>
      </c>
      <c r="Y250" s="25">
        <v>1</v>
      </c>
      <c r="Z250" s="25">
        <v>1</v>
      </c>
      <c r="AA250" s="25">
        <v>1</v>
      </c>
      <c r="AB250" s="25">
        <v>1</v>
      </c>
      <c r="AC250" s="25">
        <v>1</v>
      </c>
      <c r="AD250" s="25">
        <v>1</v>
      </c>
      <c r="AE250" s="25">
        <v>1</v>
      </c>
      <c r="AF250" s="25">
        <v>1</v>
      </c>
      <c r="AG250" s="25">
        <v>1</v>
      </c>
      <c r="AH250" s="25">
        <v>1</v>
      </c>
      <c r="AI250" s="25">
        <v>1</v>
      </c>
      <c r="AJ250" s="25">
        <v>1</v>
      </c>
      <c r="AK250" s="25">
        <v>1</v>
      </c>
      <c r="AL250" s="25">
        <v>1</v>
      </c>
      <c r="AM250" s="25">
        <v>1</v>
      </c>
      <c r="AN250" s="25">
        <v>1</v>
      </c>
      <c r="AO250" s="25">
        <v>1</v>
      </c>
      <c r="AP250" s="25">
        <v>1</v>
      </c>
      <c r="AQ250" s="25">
        <v>1</v>
      </c>
      <c r="AR250" s="25">
        <v>1</v>
      </c>
      <c r="AS250" s="25">
        <v>1</v>
      </c>
      <c r="AT250" s="25">
        <v>1</v>
      </c>
      <c r="AU250" s="25">
        <v>1</v>
      </c>
      <c r="AV250" s="25">
        <v>1</v>
      </c>
      <c r="AW250" s="25">
        <v>1</v>
      </c>
      <c r="AX250" s="25">
        <v>1</v>
      </c>
      <c r="AY250" s="25">
        <v>1</v>
      </c>
      <c r="AZ250" s="25">
        <v>1</v>
      </c>
      <c r="BA250" s="25">
        <v>1</v>
      </c>
      <c r="BB250" s="70">
        <f>SUM(D250:BA250)</f>
        <v>48</v>
      </c>
      <c r="BC250" s="351" t="s">
        <v>32</v>
      </c>
      <c r="BD250" s="139" t="s">
        <v>57</v>
      </c>
      <c r="BE250" s="54"/>
      <c r="BF250" s="54"/>
      <c r="BG250" s="12"/>
      <c r="BH250" s="12"/>
      <c r="BI250" s="12"/>
    </row>
    <row r="251" spans="1:61">
      <c r="A251" s="152"/>
      <c r="B251" s="180" t="s">
        <v>8</v>
      </c>
      <c r="C251" s="165" t="s">
        <v>105</v>
      </c>
      <c r="D251" s="25">
        <v>1</v>
      </c>
      <c r="E251" s="25">
        <v>1</v>
      </c>
      <c r="F251" s="25">
        <v>1</v>
      </c>
      <c r="G251" s="25">
        <v>1</v>
      </c>
      <c r="H251" s="25">
        <v>1</v>
      </c>
      <c r="I251" s="25">
        <v>1</v>
      </c>
      <c r="J251" s="25">
        <v>1</v>
      </c>
      <c r="K251" s="25">
        <v>1</v>
      </c>
      <c r="L251" s="25">
        <v>1</v>
      </c>
      <c r="M251" s="25">
        <v>1</v>
      </c>
      <c r="N251" s="25">
        <v>1</v>
      </c>
      <c r="O251" s="42">
        <v>0</v>
      </c>
      <c r="P251" s="42">
        <v>0</v>
      </c>
      <c r="Q251" s="25">
        <v>1</v>
      </c>
      <c r="R251" s="62">
        <v>1</v>
      </c>
      <c r="S251" s="62">
        <v>1</v>
      </c>
      <c r="T251" s="62">
        <v>1</v>
      </c>
      <c r="U251" s="62">
        <v>1</v>
      </c>
      <c r="V251" s="62">
        <v>1</v>
      </c>
      <c r="W251" s="62">
        <v>1</v>
      </c>
      <c r="X251" s="62">
        <v>1</v>
      </c>
      <c r="Y251" s="62">
        <v>1</v>
      </c>
      <c r="Z251" s="62">
        <v>1</v>
      </c>
      <c r="AA251" s="62">
        <v>1</v>
      </c>
      <c r="AB251" s="62">
        <v>1</v>
      </c>
      <c r="AC251" s="62">
        <v>1</v>
      </c>
      <c r="AD251" s="62">
        <v>1</v>
      </c>
      <c r="AE251" s="62">
        <v>1</v>
      </c>
      <c r="AF251" s="62">
        <v>1</v>
      </c>
      <c r="AG251" s="62">
        <v>1</v>
      </c>
      <c r="AH251" s="62">
        <v>1</v>
      </c>
      <c r="AI251" s="62">
        <v>1</v>
      </c>
      <c r="AJ251" s="62">
        <v>1</v>
      </c>
      <c r="AK251" s="62">
        <v>1</v>
      </c>
      <c r="AL251" s="62">
        <v>1</v>
      </c>
      <c r="AM251" s="62">
        <v>1</v>
      </c>
      <c r="AN251" s="62">
        <v>1</v>
      </c>
      <c r="AO251" s="62">
        <v>1</v>
      </c>
      <c r="AP251" s="62">
        <v>1</v>
      </c>
      <c r="AQ251" s="62">
        <v>1</v>
      </c>
      <c r="AR251" s="62">
        <v>1</v>
      </c>
      <c r="AS251" s="62">
        <v>1</v>
      </c>
      <c r="AT251" s="62">
        <v>1</v>
      </c>
      <c r="AU251" s="62">
        <v>1</v>
      </c>
      <c r="AV251" s="62">
        <v>1</v>
      </c>
      <c r="AW251" s="62">
        <v>1</v>
      </c>
      <c r="AX251" s="62">
        <v>1</v>
      </c>
      <c r="AY251" s="62">
        <v>1</v>
      </c>
      <c r="AZ251" s="62">
        <v>1</v>
      </c>
      <c r="BA251" s="62">
        <v>1</v>
      </c>
      <c r="BB251" s="70">
        <f t="shared" si="40"/>
        <v>48</v>
      </c>
      <c r="BC251" s="311" t="s">
        <v>32</v>
      </c>
      <c r="BD251" s="139" t="s">
        <v>57</v>
      </c>
      <c r="BG251" s="11"/>
      <c r="BH251" s="11"/>
      <c r="BI251" s="11"/>
    </row>
    <row r="252" spans="1:61" s="4" customFormat="1">
      <c r="A252" s="152"/>
      <c r="B252" s="180" t="s">
        <v>8</v>
      </c>
      <c r="C252" s="165" t="s">
        <v>105</v>
      </c>
      <c r="D252" s="367">
        <v>1</v>
      </c>
      <c r="E252" s="367">
        <v>1</v>
      </c>
      <c r="F252" s="368"/>
      <c r="G252" s="367">
        <v>1</v>
      </c>
      <c r="H252" s="368"/>
      <c r="I252" s="367">
        <v>1</v>
      </c>
      <c r="J252" s="368"/>
      <c r="K252" s="367">
        <v>1</v>
      </c>
      <c r="L252" s="368"/>
      <c r="M252" s="367">
        <v>1</v>
      </c>
      <c r="N252" s="368"/>
      <c r="O252" s="361">
        <v>0</v>
      </c>
      <c r="P252" s="42">
        <v>0</v>
      </c>
      <c r="Q252" s="73">
        <v>1</v>
      </c>
      <c r="R252" s="27"/>
      <c r="S252" s="73">
        <v>1</v>
      </c>
      <c r="T252" s="29"/>
      <c r="U252" s="73">
        <v>1</v>
      </c>
      <c r="V252" s="27"/>
      <c r="W252" s="73">
        <v>1</v>
      </c>
      <c r="X252" s="27"/>
      <c r="Y252" s="73">
        <v>1</v>
      </c>
      <c r="Z252" s="27"/>
      <c r="AA252" s="73">
        <v>1</v>
      </c>
      <c r="AB252" s="27"/>
      <c r="AC252" s="73">
        <v>1</v>
      </c>
      <c r="AD252" s="29"/>
      <c r="AE252" s="73">
        <v>1</v>
      </c>
      <c r="AF252" s="27"/>
      <c r="AG252" s="73">
        <v>1</v>
      </c>
      <c r="AH252" s="27"/>
      <c r="AI252" s="73">
        <v>1</v>
      </c>
      <c r="AJ252" s="27"/>
      <c r="AK252" s="73">
        <v>1</v>
      </c>
      <c r="AL252" s="27"/>
      <c r="AM252" s="73">
        <v>1</v>
      </c>
      <c r="AN252" s="29"/>
      <c r="AO252" s="73">
        <v>1</v>
      </c>
      <c r="AP252" s="27"/>
      <c r="AQ252" s="73">
        <v>1</v>
      </c>
      <c r="AR252" s="27"/>
      <c r="AS252" s="73">
        <v>1</v>
      </c>
      <c r="AT252" s="27"/>
      <c r="AU252" s="73">
        <v>1</v>
      </c>
      <c r="AV252" s="27"/>
      <c r="AW252" s="73">
        <v>1</v>
      </c>
      <c r="AX252" s="27"/>
      <c r="AY252" s="73">
        <v>1</v>
      </c>
      <c r="AZ252" s="27"/>
      <c r="BA252" s="73">
        <v>1</v>
      </c>
      <c r="BB252" s="70">
        <f t="shared" si="40"/>
        <v>25</v>
      </c>
      <c r="BC252" s="358"/>
      <c r="BD252" s="139" t="s">
        <v>71</v>
      </c>
      <c r="BE252" s="54"/>
      <c r="BF252" s="54"/>
      <c r="BG252" s="12"/>
      <c r="BH252" s="12"/>
      <c r="BI252" s="12"/>
    </row>
    <row r="253" spans="1:61">
      <c r="A253" s="152"/>
      <c r="B253" s="180" t="s">
        <v>8</v>
      </c>
      <c r="C253" s="165" t="s">
        <v>105</v>
      </c>
      <c r="D253" s="25">
        <v>1</v>
      </c>
      <c r="E253" s="25">
        <v>1</v>
      </c>
      <c r="F253" s="25">
        <v>1</v>
      </c>
      <c r="G253" s="25">
        <v>1</v>
      </c>
      <c r="H253" s="25">
        <v>1</v>
      </c>
      <c r="I253" s="25">
        <v>1</v>
      </c>
      <c r="J253" s="25">
        <v>1</v>
      </c>
      <c r="K253" s="25">
        <v>1</v>
      </c>
      <c r="L253" s="25">
        <v>1</v>
      </c>
      <c r="M253" s="25">
        <v>1</v>
      </c>
      <c r="N253" s="25">
        <v>1</v>
      </c>
      <c r="O253" s="42">
        <v>0</v>
      </c>
      <c r="P253" s="42">
        <v>0</v>
      </c>
      <c r="Q253" s="25">
        <v>1</v>
      </c>
      <c r="R253" s="62">
        <v>1</v>
      </c>
      <c r="S253" s="62">
        <v>1</v>
      </c>
      <c r="T253" s="62">
        <v>1</v>
      </c>
      <c r="U253" s="62">
        <v>1</v>
      </c>
      <c r="V253" s="62">
        <v>1</v>
      </c>
      <c r="W253" s="62">
        <v>1</v>
      </c>
      <c r="X253" s="62">
        <v>1</v>
      </c>
      <c r="Y253" s="62">
        <v>1</v>
      </c>
      <c r="Z253" s="62">
        <v>1</v>
      </c>
      <c r="AA253" s="62">
        <v>1</v>
      </c>
      <c r="AB253" s="62">
        <v>1</v>
      </c>
      <c r="AC253" s="62">
        <v>1</v>
      </c>
      <c r="AD253" s="62">
        <v>1</v>
      </c>
      <c r="AE253" s="62">
        <v>1</v>
      </c>
      <c r="AF253" s="62">
        <v>1</v>
      </c>
      <c r="AG253" s="62">
        <v>1</v>
      </c>
      <c r="AH253" s="62">
        <v>1</v>
      </c>
      <c r="AI253" s="62">
        <v>1</v>
      </c>
      <c r="AJ253" s="62">
        <v>1</v>
      </c>
      <c r="AK253" s="62">
        <v>1</v>
      </c>
      <c r="AL253" s="62">
        <v>1</v>
      </c>
      <c r="AM253" s="62">
        <v>1</v>
      </c>
      <c r="AN253" s="62">
        <v>1</v>
      </c>
      <c r="AO253" s="62">
        <v>1</v>
      </c>
      <c r="AP253" s="62">
        <v>1</v>
      </c>
      <c r="AQ253" s="62">
        <v>1</v>
      </c>
      <c r="AR253" s="62">
        <v>1</v>
      </c>
      <c r="AS253" s="62">
        <v>1</v>
      </c>
      <c r="AT253" s="62">
        <v>1</v>
      </c>
      <c r="AU253" s="62">
        <v>1</v>
      </c>
      <c r="AV253" s="62">
        <v>1</v>
      </c>
      <c r="AW253" s="62">
        <v>1</v>
      </c>
      <c r="AX253" s="62">
        <v>1</v>
      </c>
      <c r="AY253" s="62">
        <v>1</v>
      </c>
      <c r="AZ253" s="62">
        <v>1</v>
      </c>
      <c r="BA253" s="62">
        <v>1</v>
      </c>
      <c r="BB253" s="70">
        <f t="shared" si="40"/>
        <v>48</v>
      </c>
      <c r="BC253" s="314"/>
      <c r="BD253" s="161" t="s">
        <v>70</v>
      </c>
      <c r="BG253" s="11"/>
      <c r="BH253" s="11"/>
      <c r="BI253" s="11"/>
    </row>
    <row r="254" spans="1:61" s="4" customFormat="1">
      <c r="A254" s="260"/>
      <c r="B254" s="261" t="s">
        <v>8</v>
      </c>
      <c r="C254" s="103" t="s">
        <v>104</v>
      </c>
      <c r="D254" s="25">
        <v>1</v>
      </c>
      <c r="E254" s="25">
        <v>1</v>
      </c>
      <c r="F254" s="25">
        <v>1</v>
      </c>
      <c r="G254" s="25">
        <v>1</v>
      </c>
      <c r="H254" s="25">
        <v>1</v>
      </c>
      <c r="I254" s="25">
        <v>1</v>
      </c>
      <c r="J254" s="25">
        <v>1</v>
      </c>
      <c r="K254" s="25">
        <v>1</v>
      </c>
      <c r="L254" s="25">
        <v>1</v>
      </c>
      <c r="M254" s="25">
        <v>1</v>
      </c>
      <c r="N254" s="25">
        <v>1</v>
      </c>
      <c r="O254" s="42">
        <v>0</v>
      </c>
      <c r="P254" s="42">
        <v>0</v>
      </c>
      <c r="Q254" s="25">
        <v>1</v>
      </c>
      <c r="R254" s="25">
        <v>1</v>
      </c>
      <c r="S254" s="25">
        <v>1</v>
      </c>
      <c r="T254" s="25">
        <v>1</v>
      </c>
      <c r="U254" s="25">
        <v>1</v>
      </c>
      <c r="V254" s="25">
        <v>1</v>
      </c>
      <c r="W254" s="25">
        <v>1</v>
      </c>
      <c r="X254" s="25">
        <v>1</v>
      </c>
      <c r="Y254" s="25">
        <v>1</v>
      </c>
      <c r="Z254" s="25">
        <v>1</v>
      </c>
      <c r="AA254" s="25">
        <v>1</v>
      </c>
      <c r="AB254" s="25">
        <v>1</v>
      </c>
      <c r="AC254" s="25">
        <v>1</v>
      </c>
      <c r="AD254" s="25">
        <v>1</v>
      </c>
      <c r="AE254" s="25">
        <v>1</v>
      </c>
      <c r="AF254" s="25">
        <v>1</v>
      </c>
      <c r="AG254" s="25">
        <v>1</v>
      </c>
      <c r="AH254" s="25">
        <v>1</v>
      </c>
      <c r="AI254" s="25">
        <v>1</v>
      </c>
      <c r="AJ254" s="25">
        <v>1</v>
      </c>
      <c r="AK254" s="25">
        <v>1</v>
      </c>
      <c r="AL254" s="25">
        <v>1</v>
      </c>
      <c r="AM254" s="25">
        <v>1</v>
      </c>
      <c r="AN254" s="25">
        <v>1</v>
      </c>
      <c r="AO254" s="25">
        <v>1</v>
      </c>
      <c r="AP254" s="25">
        <v>1</v>
      </c>
      <c r="AQ254" s="25">
        <v>1</v>
      </c>
      <c r="AR254" s="25">
        <v>1</v>
      </c>
      <c r="AS254" s="25">
        <v>1</v>
      </c>
      <c r="AT254" s="25">
        <v>1</v>
      </c>
      <c r="AU254" s="25">
        <v>1</v>
      </c>
      <c r="AV254" s="25">
        <v>1</v>
      </c>
      <c r="AW254" s="25">
        <v>1</v>
      </c>
      <c r="AX254" s="25">
        <v>1</v>
      </c>
      <c r="AY254" s="25">
        <v>1</v>
      </c>
      <c r="AZ254" s="25">
        <v>1</v>
      </c>
      <c r="BA254" s="25">
        <v>1</v>
      </c>
      <c r="BB254" s="70">
        <f t="shared" si="40"/>
        <v>48</v>
      </c>
      <c r="BC254" s="311" t="s">
        <v>32</v>
      </c>
      <c r="BD254" s="139" t="s">
        <v>57</v>
      </c>
      <c r="BE254" s="54"/>
      <c r="BF254" s="54"/>
      <c r="BG254" s="12"/>
      <c r="BH254" s="12"/>
      <c r="BI254" s="12"/>
    </row>
    <row r="255" spans="1:61" s="4" customFormat="1">
      <c r="A255" s="152"/>
      <c r="B255" s="180" t="s">
        <v>8</v>
      </c>
      <c r="C255" s="165" t="s">
        <v>105</v>
      </c>
      <c r="D255" s="62"/>
      <c r="E255" s="62">
        <v>1</v>
      </c>
      <c r="F255" s="360">
        <v>1</v>
      </c>
      <c r="G255" s="360">
        <v>1</v>
      </c>
      <c r="H255" s="360">
        <v>1</v>
      </c>
      <c r="I255" s="360">
        <v>1</v>
      </c>
      <c r="J255" s="360">
        <v>1</v>
      </c>
      <c r="K255" s="360">
        <v>1</v>
      </c>
      <c r="L255" s="360">
        <v>1</v>
      </c>
      <c r="M255" s="360">
        <v>1</v>
      </c>
      <c r="N255" s="360">
        <v>1</v>
      </c>
      <c r="O255" s="361"/>
      <c r="P255" s="43"/>
      <c r="Q255" s="62">
        <v>1</v>
      </c>
      <c r="R255" s="62">
        <v>1</v>
      </c>
      <c r="S255" s="62">
        <v>1</v>
      </c>
      <c r="T255" s="62">
        <v>1</v>
      </c>
      <c r="U255" s="62">
        <v>1</v>
      </c>
      <c r="V255" s="62">
        <v>1</v>
      </c>
      <c r="W255" s="62">
        <v>1</v>
      </c>
      <c r="X255" s="62">
        <v>1</v>
      </c>
      <c r="Y255" s="62">
        <v>1</v>
      </c>
      <c r="Z255" s="62">
        <v>1</v>
      </c>
      <c r="AA255" s="62">
        <v>1</v>
      </c>
      <c r="AB255" s="62">
        <v>1</v>
      </c>
      <c r="AC255" s="62">
        <v>1</v>
      </c>
      <c r="AD255" s="62">
        <v>1</v>
      </c>
      <c r="AE255" s="62">
        <v>1</v>
      </c>
      <c r="AF255" s="62">
        <v>1</v>
      </c>
      <c r="AG255" s="62">
        <v>1</v>
      </c>
      <c r="AH255" s="62">
        <v>1</v>
      </c>
      <c r="AI255" s="62">
        <v>1</v>
      </c>
      <c r="AJ255" s="62">
        <v>1</v>
      </c>
      <c r="AK255" s="62">
        <v>1</v>
      </c>
      <c r="AL255" s="62">
        <v>1</v>
      </c>
      <c r="AM255" s="62">
        <v>1</v>
      </c>
      <c r="AN255" s="62">
        <v>1</v>
      </c>
      <c r="AO255" s="62">
        <v>1</v>
      </c>
      <c r="AP255" s="62">
        <v>1</v>
      </c>
      <c r="AQ255" s="62">
        <v>1</v>
      </c>
      <c r="AR255" s="62">
        <v>1</v>
      </c>
      <c r="AS255" s="62">
        <v>1</v>
      </c>
      <c r="AT255" s="62">
        <v>1</v>
      </c>
      <c r="AU255" s="62">
        <v>1</v>
      </c>
      <c r="AV255" s="62">
        <v>1</v>
      </c>
      <c r="AW255" s="62">
        <v>1</v>
      </c>
      <c r="AX255" s="62">
        <v>1</v>
      </c>
      <c r="AY255" s="62">
        <v>1</v>
      </c>
      <c r="AZ255" s="62">
        <v>1</v>
      </c>
      <c r="BA255" s="62">
        <v>1</v>
      </c>
      <c r="BB255" s="70">
        <f>SUM(D255:BA255)</f>
        <v>47</v>
      </c>
      <c r="BC255" s="358"/>
      <c r="BD255" s="139" t="s">
        <v>57</v>
      </c>
      <c r="BE255" s="54"/>
      <c r="BF255" s="54"/>
      <c r="BG255" s="12"/>
      <c r="BH255" s="12"/>
      <c r="BI255" s="12"/>
    </row>
    <row r="256" spans="1:61">
      <c r="A256" s="270"/>
      <c r="B256" s="257" t="s">
        <v>8</v>
      </c>
      <c r="C256" s="167" t="s">
        <v>102</v>
      </c>
      <c r="D256" s="25">
        <v>1</v>
      </c>
      <c r="E256" s="150"/>
      <c r="F256" s="25">
        <v>1</v>
      </c>
      <c r="G256" s="150"/>
      <c r="H256" s="25">
        <v>1</v>
      </c>
      <c r="I256" s="150"/>
      <c r="J256" s="25">
        <v>1</v>
      </c>
      <c r="K256" s="150"/>
      <c r="L256" s="25">
        <v>1</v>
      </c>
      <c r="M256" s="150"/>
      <c r="N256" s="25">
        <v>1</v>
      </c>
      <c r="O256" s="42">
        <v>0</v>
      </c>
      <c r="P256" s="42">
        <v>0</v>
      </c>
      <c r="Q256" s="150"/>
      <c r="R256" s="25">
        <v>1</v>
      </c>
      <c r="S256" s="150"/>
      <c r="T256" s="25">
        <v>1</v>
      </c>
      <c r="U256" s="150"/>
      <c r="V256" s="25">
        <v>1</v>
      </c>
      <c r="W256" s="150"/>
      <c r="X256" s="25">
        <v>1</v>
      </c>
      <c r="Y256" s="35"/>
      <c r="Z256" s="151">
        <v>1</v>
      </c>
      <c r="AA256" s="35"/>
      <c r="AB256" s="151">
        <v>1</v>
      </c>
      <c r="AC256" s="35"/>
      <c r="AD256" s="151">
        <v>1</v>
      </c>
      <c r="AE256" s="35"/>
      <c r="AF256" s="151">
        <v>1</v>
      </c>
      <c r="AG256" s="35"/>
      <c r="AH256" s="151">
        <v>1</v>
      </c>
      <c r="AI256" s="35"/>
      <c r="AJ256" s="151">
        <v>1</v>
      </c>
      <c r="AK256" s="35"/>
      <c r="AL256" s="151">
        <v>1</v>
      </c>
      <c r="AM256" s="35"/>
      <c r="AN256" s="151">
        <v>1</v>
      </c>
      <c r="AO256" s="35"/>
      <c r="AP256" s="151">
        <v>1</v>
      </c>
      <c r="AQ256" s="35"/>
      <c r="AR256" s="151">
        <v>1</v>
      </c>
      <c r="AS256" s="35"/>
      <c r="AT256" s="151">
        <v>1</v>
      </c>
      <c r="AU256" s="35"/>
      <c r="AV256" s="151">
        <v>1</v>
      </c>
      <c r="AW256" s="35"/>
      <c r="AX256" s="151">
        <v>1</v>
      </c>
      <c r="AY256" s="35"/>
      <c r="AZ256" s="151">
        <v>1</v>
      </c>
      <c r="BA256" s="30"/>
      <c r="BB256" s="70">
        <f t="shared" si="40"/>
        <v>24</v>
      </c>
      <c r="BC256" s="311" t="s">
        <v>32</v>
      </c>
      <c r="BD256" s="139" t="s">
        <v>57</v>
      </c>
      <c r="BG256" s="11"/>
      <c r="BH256" s="11"/>
      <c r="BI256" s="11"/>
    </row>
    <row r="257" spans="1:88" ht="15.75" thickBot="1">
      <c r="A257" s="118"/>
      <c r="B257" s="181" t="s">
        <v>8</v>
      </c>
      <c r="C257" s="223"/>
      <c r="D257" s="119">
        <f t="shared" ref="D257:AI257" si="41">SUM(D245:D256)</f>
        <v>11</v>
      </c>
      <c r="E257" s="119">
        <f t="shared" si="41"/>
        <v>11</v>
      </c>
      <c r="F257" s="119">
        <f t="shared" si="41"/>
        <v>11</v>
      </c>
      <c r="G257" s="119">
        <f t="shared" si="41"/>
        <v>10</v>
      </c>
      <c r="H257" s="119">
        <f t="shared" si="41"/>
        <v>10</v>
      </c>
      <c r="I257" s="119">
        <f t="shared" si="41"/>
        <v>11</v>
      </c>
      <c r="J257" s="119">
        <f t="shared" si="41"/>
        <v>10</v>
      </c>
      <c r="K257" s="119">
        <f t="shared" si="41"/>
        <v>10</v>
      </c>
      <c r="L257" s="119">
        <f t="shared" si="41"/>
        <v>10</v>
      </c>
      <c r="M257" s="119">
        <f t="shared" si="41"/>
        <v>10</v>
      </c>
      <c r="N257" s="119">
        <f t="shared" si="41"/>
        <v>10</v>
      </c>
      <c r="O257" s="119">
        <f t="shared" si="41"/>
        <v>0</v>
      </c>
      <c r="P257" s="119">
        <f t="shared" si="41"/>
        <v>0</v>
      </c>
      <c r="Q257" s="119">
        <f t="shared" si="41"/>
        <v>10</v>
      </c>
      <c r="R257" s="119">
        <f t="shared" si="41"/>
        <v>10</v>
      </c>
      <c r="S257" s="119">
        <f t="shared" si="41"/>
        <v>10</v>
      </c>
      <c r="T257" s="119">
        <f t="shared" si="41"/>
        <v>10</v>
      </c>
      <c r="U257" s="119">
        <f t="shared" si="41"/>
        <v>10</v>
      </c>
      <c r="V257" s="119">
        <f t="shared" si="41"/>
        <v>10</v>
      </c>
      <c r="W257" s="119">
        <f t="shared" si="41"/>
        <v>10</v>
      </c>
      <c r="X257" s="119">
        <f t="shared" si="41"/>
        <v>10</v>
      </c>
      <c r="Y257" s="119">
        <f t="shared" si="41"/>
        <v>10</v>
      </c>
      <c r="Z257" s="119">
        <f t="shared" si="41"/>
        <v>10</v>
      </c>
      <c r="AA257" s="119">
        <f t="shared" si="41"/>
        <v>10</v>
      </c>
      <c r="AB257" s="119">
        <f t="shared" si="41"/>
        <v>10</v>
      </c>
      <c r="AC257" s="119">
        <f t="shared" si="41"/>
        <v>10</v>
      </c>
      <c r="AD257" s="119">
        <f t="shared" si="41"/>
        <v>10</v>
      </c>
      <c r="AE257" s="119">
        <f t="shared" si="41"/>
        <v>10</v>
      </c>
      <c r="AF257" s="119">
        <f t="shared" si="41"/>
        <v>10</v>
      </c>
      <c r="AG257" s="119">
        <f t="shared" si="41"/>
        <v>10</v>
      </c>
      <c r="AH257" s="119">
        <f t="shared" si="41"/>
        <v>10</v>
      </c>
      <c r="AI257" s="119">
        <f t="shared" si="41"/>
        <v>10</v>
      </c>
      <c r="AJ257" s="119">
        <f t="shared" ref="AJ257:BA257" si="42">SUM(AJ245:AJ256)</f>
        <v>10</v>
      </c>
      <c r="AK257" s="119">
        <f t="shared" si="42"/>
        <v>10</v>
      </c>
      <c r="AL257" s="119">
        <f t="shared" si="42"/>
        <v>10</v>
      </c>
      <c r="AM257" s="119">
        <f t="shared" si="42"/>
        <v>10</v>
      </c>
      <c r="AN257" s="119">
        <f t="shared" si="42"/>
        <v>10</v>
      </c>
      <c r="AO257" s="119">
        <f t="shared" si="42"/>
        <v>10</v>
      </c>
      <c r="AP257" s="119">
        <f t="shared" si="42"/>
        <v>10</v>
      </c>
      <c r="AQ257" s="119">
        <f t="shared" si="42"/>
        <v>10</v>
      </c>
      <c r="AR257" s="119">
        <f t="shared" si="42"/>
        <v>10</v>
      </c>
      <c r="AS257" s="119">
        <f t="shared" si="42"/>
        <v>10</v>
      </c>
      <c r="AT257" s="119">
        <f t="shared" si="42"/>
        <v>10</v>
      </c>
      <c r="AU257" s="119">
        <f t="shared" si="42"/>
        <v>10</v>
      </c>
      <c r="AV257" s="119">
        <f t="shared" si="42"/>
        <v>10</v>
      </c>
      <c r="AW257" s="119">
        <f t="shared" si="42"/>
        <v>10</v>
      </c>
      <c r="AX257" s="119">
        <f t="shared" si="42"/>
        <v>10</v>
      </c>
      <c r="AY257" s="119">
        <f t="shared" si="42"/>
        <v>10</v>
      </c>
      <c r="AZ257" s="119">
        <f t="shared" si="42"/>
        <v>10</v>
      </c>
      <c r="BA257" s="119">
        <f t="shared" si="42"/>
        <v>10</v>
      </c>
      <c r="BB257" s="119">
        <f>SUM(D257:BA257)</f>
        <v>484</v>
      </c>
      <c r="BC257" s="318"/>
      <c r="BD257" s="11"/>
      <c r="BG257" s="11"/>
      <c r="BH257" s="11"/>
      <c r="BI257" s="11"/>
    </row>
    <row r="258" spans="1:88">
      <c r="A258" s="256"/>
      <c r="B258" s="257" t="s">
        <v>155</v>
      </c>
      <c r="C258" s="163" t="s">
        <v>105</v>
      </c>
      <c r="D258" s="34">
        <v>1</v>
      </c>
      <c r="E258" s="34">
        <v>1</v>
      </c>
      <c r="F258" s="34">
        <v>1</v>
      </c>
      <c r="G258" s="34">
        <v>1</v>
      </c>
      <c r="H258" s="34">
        <v>1</v>
      </c>
      <c r="I258" s="34">
        <v>1</v>
      </c>
      <c r="J258" s="34">
        <v>1</v>
      </c>
      <c r="K258" s="34">
        <v>1</v>
      </c>
      <c r="L258" s="34">
        <v>1</v>
      </c>
      <c r="M258" s="34">
        <v>1</v>
      </c>
      <c r="N258" s="34">
        <v>1</v>
      </c>
      <c r="O258" s="42">
        <v>0</v>
      </c>
      <c r="P258" s="42">
        <v>0</v>
      </c>
      <c r="Q258" s="34">
        <v>1</v>
      </c>
      <c r="R258" s="34">
        <v>1</v>
      </c>
      <c r="S258" s="34">
        <v>1</v>
      </c>
      <c r="T258" s="34">
        <v>1</v>
      </c>
      <c r="U258" s="34">
        <v>1</v>
      </c>
      <c r="V258" s="34">
        <v>1</v>
      </c>
      <c r="W258" s="34">
        <v>1</v>
      </c>
      <c r="X258" s="34">
        <v>1</v>
      </c>
      <c r="Y258" s="34">
        <v>1</v>
      </c>
      <c r="Z258" s="34">
        <v>1</v>
      </c>
      <c r="AA258" s="34">
        <v>1</v>
      </c>
      <c r="AB258" s="34">
        <v>1</v>
      </c>
      <c r="AC258" s="34">
        <v>1</v>
      </c>
      <c r="AD258" s="34">
        <v>1</v>
      </c>
      <c r="AE258" s="34">
        <v>1</v>
      </c>
      <c r="AF258" s="34">
        <v>1</v>
      </c>
      <c r="AG258" s="34">
        <v>1</v>
      </c>
      <c r="AH258" s="34">
        <v>1</v>
      </c>
      <c r="AI258" s="34">
        <v>1</v>
      </c>
      <c r="AJ258" s="34">
        <v>1</v>
      </c>
      <c r="AK258" s="34">
        <v>1</v>
      </c>
      <c r="AL258" s="34">
        <v>1</v>
      </c>
      <c r="AM258" s="34">
        <v>1</v>
      </c>
      <c r="AN258" s="34">
        <v>1</v>
      </c>
      <c r="AO258" s="34">
        <v>1</v>
      </c>
      <c r="AP258" s="34">
        <v>1</v>
      </c>
      <c r="AQ258" s="34">
        <v>1</v>
      </c>
      <c r="AR258" s="34">
        <v>1</v>
      </c>
      <c r="AS258" s="34">
        <v>1</v>
      </c>
      <c r="AT258" s="34">
        <v>1</v>
      </c>
      <c r="AU258" s="34">
        <v>1</v>
      </c>
      <c r="AV258" s="34">
        <v>1</v>
      </c>
      <c r="AW258" s="34">
        <v>1</v>
      </c>
      <c r="AX258" s="34">
        <v>1</v>
      </c>
      <c r="AY258" s="34">
        <v>1</v>
      </c>
      <c r="AZ258" s="34">
        <v>1</v>
      </c>
      <c r="BA258" s="34">
        <v>1</v>
      </c>
      <c r="BB258" s="70">
        <f t="shared" ref="BB258:BB272" si="43">SUM(D258:BA258)</f>
        <v>48</v>
      </c>
      <c r="BC258" s="311" t="s">
        <v>32</v>
      </c>
      <c r="BD258" s="139" t="s">
        <v>57</v>
      </c>
      <c r="BG258" s="11"/>
      <c r="BH258" s="11"/>
      <c r="BI258" s="11"/>
    </row>
    <row r="259" spans="1:88">
      <c r="A259" s="272"/>
      <c r="B259" s="257" t="s">
        <v>155</v>
      </c>
      <c r="C259" s="163" t="s">
        <v>105</v>
      </c>
      <c r="D259" s="73">
        <v>1</v>
      </c>
      <c r="E259" s="73">
        <v>1</v>
      </c>
      <c r="F259" s="73">
        <v>1</v>
      </c>
      <c r="G259" s="73">
        <v>1</v>
      </c>
      <c r="H259" s="73">
        <v>1</v>
      </c>
      <c r="I259" s="73">
        <v>1</v>
      </c>
      <c r="J259" s="73">
        <v>1</v>
      </c>
      <c r="K259" s="73">
        <v>1</v>
      </c>
      <c r="L259" s="73">
        <v>1</v>
      </c>
      <c r="M259" s="73">
        <v>1</v>
      </c>
      <c r="N259" s="73">
        <v>1</v>
      </c>
      <c r="O259" s="42">
        <v>0</v>
      </c>
      <c r="P259" s="42">
        <v>0</v>
      </c>
      <c r="Q259" s="73">
        <v>1</v>
      </c>
      <c r="R259" s="73">
        <v>1</v>
      </c>
      <c r="S259" s="73">
        <v>1</v>
      </c>
      <c r="T259" s="73">
        <v>1</v>
      </c>
      <c r="U259" s="73">
        <v>1</v>
      </c>
      <c r="V259" s="73">
        <v>1</v>
      </c>
      <c r="W259" s="73">
        <v>1</v>
      </c>
      <c r="X259" s="73">
        <v>1</v>
      </c>
      <c r="Y259" s="73">
        <v>1</v>
      </c>
      <c r="Z259" s="73">
        <v>1</v>
      </c>
      <c r="AA259" s="73">
        <v>1</v>
      </c>
      <c r="AB259" s="73">
        <v>1</v>
      </c>
      <c r="AC259" s="73">
        <v>1</v>
      </c>
      <c r="AD259" s="73">
        <v>1</v>
      </c>
      <c r="AE259" s="73">
        <v>1</v>
      </c>
      <c r="AF259" s="73">
        <v>1</v>
      </c>
      <c r="AG259" s="73">
        <v>1</v>
      </c>
      <c r="AH259" s="73">
        <v>1</v>
      </c>
      <c r="AI259" s="73">
        <v>1</v>
      </c>
      <c r="AJ259" s="73">
        <v>1</v>
      </c>
      <c r="AK259" s="73">
        <v>1</v>
      </c>
      <c r="AL259" s="73">
        <v>1</v>
      </c>
      <c r="AM259" s="73">
        <v>1</v>
      </c>
      <c r="AN259" s="73">
        <v>1</v>
      </c>
      <c r="AO259" s="73">
        <v>1</v>
      </c>
      <c r="AP259" s="73">
        <v>1</v>
      </c>
      <c r="AQ259" s="73">
        <v>1</v>
      </c>
      <c r="AR259" s="73">
        <v>1</v>
      </c>
      <c r="AS259" s="73">
        <v>1</v>
      </c>
      <c r="AT259" s="73">
        <v>1</v>
      </c>
      <c r="AU259" s="73">
        <v>1</v>
      </c>
      <c r="AV259" s="73">
        <v>1</v>
      </c>
      <c r="AW259" s="73">
        <v>1</v>
      </c>
      <c r="AX259" s="73">
        <v>1</v>
      </c>
      <c r="AY259" s="73">
        <v>1</v>
      </c>
      <c r="AZ259" s="73">
        <v>1</v>
      </c>
      <c r="BA259" s="73">
        <v>1</v>
      </c>
      <c r="BB259" s="70">
        <f t="shared" si="43"/>
        <v>48</v>
      </c>
      <c r="BC259" s="314"/>
      <c r="BD259" s="139" t="s">
        <v>57</v>
      </c>
      <c r="BG259" s="11"/>
      <c r="BH259" s="11"/>
      <c r="BI259" s="11"/>
    </row>
    <row r="260" spans="1:88">
      <c r="A260" s="272"/>
      <c r="B260" s="257" t="s">
        <v>155</v>
      </c>
      <c r="C260" s="163" t="s">
        <v>104</v>
      </c>
      <c r="D260" s="73"/>
      <c r="E260" s="73"/>
      <c r="F260" s="367">
        <v>1</v>
      </c>
      <c r="G260" s="367">
        <v>1</v>
      </c>
      <c r="H260" s="367">
        <v>1</v>
      </c>
      <c r="I260" s="367">
        <v>1</v>
      </c>
      <c r="J260" s="367">
        <v>1</v>
      </c>
      <c r="K260" s="367">
        <v>1</v>
      </c>
      <c r="L260" s="73"/>
      <c r="M260" s="73"/>
      <c r="N260" s="73"/>
      <c r="O260" s="42"/>
      <c r="P260" s="42"/>
      <c r="Q260" s="73"/>
      <c r="R260" s="73"/>
      <c r="S260" s="73"/>
      <c r="T260" s="73"/>
      <c r="U260" s="73"/>
      <c r="V260" s="73"/>
      <c r="W260" s="73"/>
      <c r="X260" s="73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73"/>
      <c r="AJ260" s="73"/>
      <c r="AK260" s="73"/>
      <c r="AL260" s="73"/>
      <c r="AM260" s="73"/>
      <c r="AN260" s="73"/>
      <c r="AO260" s="73"/>
      <c r="AP260" s="73"/>
      <c r="AQ260" s="73"/>
      <c r="AR260" s="73"/>
      <c r="AS260" s="73"/>
      <c r="AT260" s="73"/>
      <c r="AU260" s="73"/>
      <c r="AV260" s="73"/>
      <c r="AW260" s="73"/>
      <c r="AX260" s="73"/>
      <c r="AY260" s="73"/>
      <c r="AZ260" s="73"/>
      <c r="BA260" s="73"/>
      <c r="BB260" s="70"/>
      <c r="BC260" s="358"/>
      <c r="BD260" s="139"/>
      <c r="BG260" s="11"/>
      <c r="BH260" s="11"/>
      <c r="BI260" s="11"/>
    </row>
    <row r="261" spans="1:88">
      <c r="A261" s="146"/>
      <c r="B261" s="257" t="s">
        <v>155</v>
      </c>
      <c r="C261" s="163" t="s">
        <v>105</v>
      </c>
      <c r="D261" s="34">
        <v>1</v>
      </c>
      <c r="E261" s="34">
        <v>1</v>
      </c>
      <c r="F261" s="34">
        <v>1</v>
      </c>
      <c r="G261" s="34">
        <v>1</v>
      </c>
      <c r="H261" s="34">
        <v>1</v>
      </c>
      <c r="I261" s="34">
        <v>1</v>
      </c>
      <c r="J261" s="34">
        <v>1</v>
      </c>
      <c r="K261" s="34">
        <v>1</v>
      </c>
      <c r="L261" s="34">
        <v>1</v>
      </c>
      <c r="M261" s="34">
        <v>1</v>
      </c>
      <c r="N261" s="34">
        <v>1</v>
      </c>
      <c r="O261" s="42">
        <v>0</v>
      </c>
      <c r="P261" s="42">
        <v>0</v>
      </c>
      <c r="Q261" s="34">
        <v>1</v>
      </c>
      <c r="R261" s="34">
        <v>1</v>
      </c>
      <c r="S261" s="34">
        <v>1</v>
      </c>
      <c r="T261" s="34">
        <v>1</v>
      </c>
      <c r="U261" s="34">
        <v>1</v>
      </c>
      <c r="V261" s="34">
        <v>1</v>
      </c>
      <c r="W261" s="34">
        <v>1</v>
      </c>
      <c r="X261" s="34">
        <v>1</v>
      </c>
      <c r="Y261" s="34">
        <v>1</v>
      </c>
      <c r="Z261" s="34">
        <v>1</v>
      </c>
      <c r="AA261" s="34">
        <v>1</v>
      </c>
      <c r="AB261" s="34">
        <v>1</v>
      </c>
      <c r="AC261" s="34">
        <v>1</v>
      </c>
      <c r="AD261" s="34">
        <v>1</v>
      </c>
      <c r="AE261" s="34">
        <v>1</v>
      </c>
      <c r="AF261" s="34">
        <v>1</v>
      </c>
      <c r="AG261" s="34">
        <v>1</v>
      </c>
      <c r="AH261" s="34">
        <v>1</v>
      </c>
      <c r="AI261" s="34">
        <v>1</v>
      </c>
      <c r="AJ261" s="34">
        <v>1</v>
      </c>
      <c r="AK261" s="34">
        <v>1</v>
      </c>
      <c r="AL261" s="34">
        <v>1</v>
      </c>
      <c r="AM261" s="34">
        <v>1</v>
      </c>
      <c r="AN261" s="34">
        <v>1</v>
      </c>
      <c r="AO261" s="34">
        <v>1</v>
      </c>
      <c r="AP261" s="34">
        <v>1</v>
      </c>
      <c r="AQ261" s="34">
        <v>1</v>
      </c>
      <c r="AR261" s="34">
        <v>1</v>
      </c>
      <c r="AS261" s="34">
        <v>1</v>
      </c>
      <c r="AT261" s="34">
        <v>1</v>
      </c>
      <c r="AU261" s="34">
        <v>1</v>
      </c>
      <c r="AV261" s="34">
        <v>1</v>
      </c>
      <c r="AW261" s="34">
        <v>1</v>
      </c>
      <c r="AX261" s="34">
        <v>1</v>
      </c>
      <c r="AY261" s="34">
        <v>1</v>
      </c>
      <c r="AZ261" s="34">
        <v>1</v>
      </c>
      <c r="BA261" s="34">
        <v>1</v>
      </c>
      <c r="BB261" s="70">
        <f t="shared" si="43"/>
        <v>48</v>
      </c>
      <c r="BC261" s="311" t="s">
        <v>32</v>
      </c>
      <c r="BD261" s="139" t="s">
        <v>57</v>
      </c>
      <c r="BG261" s="11"/>
      <c r="BH261" s="11"/>
      <c r="BI261" s="11"/>
    </row>
    <row r="262" spans="1:88" s="4" customFormat="1">
      <c r="A262" s="272"/>
      <c r="B262" s="257" t="s">
        <v>155</v>
      </c>
      <c r="C262" s="163" t="s">
        <v>102</v>
      </c>
      <c r="D262" s="34">
        <v>1</v>
      </c>
      <c r="E262" s="34">
        <v>1</v>
      </c>
      <c r="F262" s="34">
        <v>1</v>
      </c>
      <c r="G262" s="34">
        <v>1</v>
      </c>
      <c r="H262" s="34">
        <v>1</v>
      </c>
      <c r="I262" s="34">
        <v>1</v>
      </c>
      <c r="J262" s="34">
        <v>1</v>
      </c>
      <c r="K262" s="34">
        <v>1</v>
      </c>
      <c r="L262" s="34">
        <v>1</v>
      </c>
      <c r="M262" s="34">
        <v>1</v>
      </c>
      <c r="N262" s="34">
        <v>1</v>
      </c>
      <c r="O262" s="42">
        <v>0</v>
      </c>
      <c r="P262" s="42">
        <v>0</v>
      </c>
      <c r="Q262" s="34">
        <v>1</v>
      </c>
      <c r="R262" s="34">
        <v>1</v>
      </c>
      <c r="S262" s="34">
        <v>1</v>
      </c>
      <c r="T262" s="34">
        <v>1</v>
      </c>
      <c r="U262" s="34">
        <v>1</v>
      </c>
      <c r="V262" s="34">
        <v>1</v>
      </c>
      <c r="W262" s="34">
        <v>1</v>
      </c>
      <c r="X262" s="34">
        <v>1</v>
      </c>
      <c r="Y262" s="34">
        <v>1</v>
      </c>
      <c r="Z262" s="34">
        <v>1</v>
      </c>
      <c r="AA262" s="34">
        <v>1</v>
      </c>
      <c r="AB262" s="34">
        <v>1</v>
      </c>
      <c r="AC262" s="34">
        <v>1</v>
      </c>
      <c r="AD262" s="34">
        <v>1</v>
      </c>
      <c r="AE262" s="34">
        <v>1</v>
      </c>
      <c r="AF262" s="34">
        <v>1</v>
      </c>
      <c r="AG262" s="34">
        <v>1</v>
      </c>
      <c r="AH262" s="34">
        <v>1</v>
      </c>
      <c r="AI262" s="34">
        <v>1</v>
      </c>
      <c r="AJ262" s="34">
        <v>1</v>
      </c>
      <c r="AK262" s="34">
        <v>1</v>
      </c>
      <c r="AL262" s="34">
        <v>1</v>
      </c>
      <c r="AM262" s="34">
        <v>1</v>
      </c>
      <c r="AN262" s="34">
        <v>1</v>
      </c>
      <c r="AO262" s="34">
        <v>1</v>
      </c>
      <c r="AP262" s="34">
        <v>1</v>
      </c>
      <c r="AQ262" s="34">
        <v>1</v>
      </c>
      <c r="AR262" s="34">
        <v>1</v>
      </c>
      <c r="AS262" s="34">
        <v>1</v>
      </c>
      <c r="AT262" s="34">
        <v>1</v>
      </c>
      <c r="AU262" s="34">
        <v>1</v>
      </c>
      <c r="AV262" s="34">
        <v>1</v>
      </c>
      <c r="AW262" s="34">
        <v>1</v>
      </c>
      <c r="AX262" s="34">
        <v>1</v>
      </c>
      <c r="AY262" s="34">
        <v>1</v>
      </c>
      <c r="AZ262" s="34">
        <v>1</v>
      </c>
      <c r="BA262" s="34">
        <v>1</v>
      </c>
      <c r="BB262" s="70">
        <f t="shared" si="43"/>
        <v>48</v>
      </c>
      <c r="BC262" s="311" t="s">
        <v>32</v>
      </c>
      <c r="BD262" s="330" t="s">
        <v>34</v>
      </c>
      <c r="BE262" s="161" t="s">
        <v>90</v>
      </c>
      <c r="BF262" s="54"/>
      <c r="BG262" s="11"/>
      <c r="BH262" s="11"/>
      <c r="BI262" s="11"/>
    </row>
    <row r="263" spans="1:88" s="4" customFormat="1">
      <c r="A263" s="272"/>
      <c r="B263" s="257" t="s">
        <v>155</v>
      </c>
      <c r="C263" s="163" t="s">
        <v>102</v>
      </c>
      <c r="D263" s="26">
        <v>1</v>
      </c>
      <c r="E263" s="26">
        <v>1</v>
      </c>
      <c r="F263" s="26">
        <v>1</v>
      </c>
      <c r="G263" s="26">
        <v>1</v>
      </c>
      <c r="H263" s="26">
        <v>1</v>
      </c>
      <c r="I263" s="26">
        <v>1</v>
      </c>
      <c r="J263" s="26">
        <v>1</v>
      </c>
      <c r="K263" s="26">
        <v>1</v>
      </c>
      <c r="L263" s="26">
        <v>1</v>
      </c>
      <c r="M263" s="26">
        <v>1</v>
      </c>
      <c r="N263" s="26">
        <v>1</v>
      </c>
      <c r="O263" s="42">
        <v>0</v>
      </c>
      <c r="P263" s="42">
        <v>0</v>
      </c>
      <c r="Q263" s="26">
        <v>1</v>
      </c>
      <c r="R263" s="26">
        <v>1</v>
      </c>
      <c r="S263" s="26">
        <v>1</v>
      </c>
      <c r="T263" s="26">
        <v>1</v>
      </c>
      <c r="U263" s="26">
        <v>1</v>
      </c>
      <c r="V263" s="26">
        <v>1</v>
      </c>
      <c r="W263" s="26">
        <v>1</v>
      </c>
      <c r="X263" s="26">
        <v>1</v>
      </c>
      <c r="Y263" s="26">
        <v>1</v>
      </c>
      <c r="Z263" s="26">
        <v>1</v>
      </c>
      <c r="AA263" s="26">
        <v>1</v>
      </c>
      <c r="AB263" s="26">
        <v>1</v>
      </c>
      <c r="AC263" s="26">
        <v>1</v>
      </c>
      <c r="AD263" s="26">
        <v>1</v>
      </c>
      <c r="AE263" s="26">
        <v>1</v>
      </c>
      <c r="AF263" s="26">
        <v>1</v>
      </c>
      <c r="AG263" s="26">
        <v>1</v>
      </c>
      <c r="AH263" s="26">
        <v>1</v>
      </c>
      <c r="AI263" s="26">
        <v>1</v>
      </c>
      <c r="AJ263" s="26">
        <v>1</v>
      </c>
      <c r="AK263" s="26">
        <v>1</v>
      </c>
      <c r="AL263" s="26">
        <v>1</v>
      </c>
      <c r="AM263" s="26">
        <v>1</v>
      </c>
      <c r="AN263" s="26">
        <v>1</v>
      </c>
      <c r="AO263" s="26">
        <v>1</v>
      </c>
      <c r="AP263" s="26">
        <v>1</v>
      </c>
      <c r="AQ263" s="26">
        <v>1</v>
      </c>
      <c r="AR263" s="26">
        <v>1</v>
      </c>
      <c r="AS263" s="26">
        <v>1</v>
      </c>
      <c r="AT263" s="26">
        <v>1</v>
      </c>
      <c r="AU263" s="26">
        <v>1</v>
      </c>
      <c r="AV263" s="26">
        <v>1</v>
      </c>
      <c r="AW263" s="26">
        <v>1</v>
      </c>
      <c r="AX263" s="26">
        <v>1</v>
      </c>
      <c r="AY263" s="26">
        <v>1</v>
      </c>
      <c r="AZ263" s="26">
        <v>1</v>
      </c>
      <c r="BA263" s="26">
        <v>1</v>
      </c>
      <c r="BB263" s="70">
        <f t="shared" si="43"/>
        <v>48</v>
      </c>
      <c r="BC263" s="311" t="s">
        <v>32</v>
      </c>
      <c r="BD263" s="139" t="s">
        <v>57</v>
      </c>
      <c r="BE263" s="54"/>
      <c r="BF263" s="54"/>
      <c r="BG263" s="12"/>
      <c r="BH263" s="12"/>
      <c r="BI263" s="12"/>
    </row>
    <row r="264" spans="1:88" s="4" customFormat="1">
      <c r="A264" s="272"/>
      <c r="B264" s="257" t="s">
        <v>155</v>
      </c>
      <c r="C264" s="163" t="s">
        <v>105</v>
      </c>
      <c r="D264" s="352">
        <v>1</v>
      </c>
      <c r="E264" s="352">
        <v>1</v>
      </c>
      <c r="F264" s="352">
        <v>1</v>
      </c>
      <c r="G264" s="352">
        <v>1</v>
      </c>
      <c r="H264" s="352">
        <v>1</v>
      </c>
      <c r="I264" s="352">
        <v>1</v>
      </c>
      <c r="J264" s="352">
        <v>1</v>
      </c>
      <c r="K264" s="352">
        <v>1</v>
      </c>
      <c r="L264" s="352">
        <v>1</v>
      </c>
      <c r="M264" s="352">
        <v>1</v>
      </c>
      <c r="N264" s="352">
        <v>1</v>
      </c>
      <c r="O264" s="43"/>
      <c r="P264" s="43"/>
      <c r="Q264" s="352">
        <v>1</v>
      </c>
      <c r="R264" s="352">
        <v>1</v>
      </c>
      <c r="S264" s="352">
        <v>1</v>
      </c>
      <c r="T264" s="352">
        <v>1</v>
      </c>
      <c r="U264" s="352">
        <v>1</v>
      </c>
      <c r="V264" s="352">
        <v>1</v>
      </c>
      <c r="W264" s="352">
        <v>1</v>
      </c>
      <c r="X264" s="352">
        <v>1</v>
      </c>
      <c r="Y264" s="352">
        <v>1</v>
      </c>
      <c r="Z264" s="352">
        <v>1</v>
      </c>
      <c r="AA264" s="352">
        <v>1</v>
      </c>
      <c r="AB264" s="352">
        <v>1</v>
      </c>
      <c r="AC264" s="352">
        <v>1</v>
      </c>
      <c r="AD264" s="352">
        <v>1</v>
      </c>
      <c r="AE264" s="352">
        <v>1</v>
      </c>
      <c r="AF264" s="352">
        <v>1</v>
      </c>
      <c r="AG264" s="352">
        <v>1</v>
      </c>
      <c r="AH264" s="352">
        <v>1</v>
      </c>
      <c r="AI264" s="352">
        <v>1</v>
      </c>
      <c r="AJ264" s="352">
        <v>1</v>
      </c>
      <c r="AK264" s="352">
        <v>1</v>
      </c>
      <c r="AL264" s="352">
        <v>1</v>
      </c>
      <c r="AM264" s="352">
        <v>1</v>
      </c>
      <c r="AN264" s="352">
        <v>1</v>
      </c>
      <c r="AO264" s="352">
        <v>1</v>
      </c>
      <c r="AP264" s="352">
        <v>1</v>
      </c>
      <c r="AQ264" s="352">
        <v>1</v>
      </c>
      <c r="AR264" s="352">
        <v>1</v>
      </c>
      <c r="AS264" s="352">
        <v>1</v>
      </c>
      <c r="AT264" s="352">
        <v>1</v>
      </c>
      <c r="AU264" s="352">
        <v>1</v>
      </c>
      <c r="AV264" s="352">
        <v>1</v>
      </c>
      <c r="AW264" s="352">
        <v>1</v>
      </c>
      <c r="AX264" s="352">
        <v>1</v>
      </c>
      <c r="AY264" s="352">
        <v>1</v>
      </c>
      <c r="AZ264" s="352">
        <v>1</v>
      </c>
      <c r="BA264" s="352">
        <v>1</v>
      </c>
      <c r="BB264" s="70">
        <f t="shared" si="43"/>
        <v>48</v>
      </c>
      <c r="BC264" s="351" t="s">
        <v>169</v>
      </c>
      <c r="BD264" s="139" t="s">
        <v>57</v>
      </c>
      <c r="BE264" s="54"/>
      <c r="BF264" s="54"/>
      <c r="BG264" s="12"/>
      <c r="BH264" s="12"/>
      <c r="BI264" s="12"/>
    </row>
    <row r="265" spans="1:88" s="4" customFormat="1">
      <c r="A265" s="152"/>
      <c r="B265" s="257" t="s">
        <v>155</v>
      </c>
      <c r="C265" s="165" t="s">
        <v>103</v>
      </c>
      <c r="D265" s="83">
        <v>2</v>
      </c>
      <c r="E265" s="26">
        <v>1</v>
      </c>
      <c r="F265" s="26">
        <v>1</v>
      </c>
      <c r="G265" s="26">
        <v>1</v>
      </c>
      <c r="H265" s="26">
        <v>1</v>
      </c>
      <c r="I265" s="26">
        <v>1</v>
      </c>
      <c r="J265" s="26">
        <v>1</v>
      </c>
      <c r="K265" s="26">
        <v>1</v>
      </c>
      <c r="L265" s="26">
        <v>1</v>
      </c>
      <c r="M265" s="26">
        <v>1</v>
      </c>
      <c r="N265" s="26">
        <v>1</v>
      </c>
      <c r="O265" s="42">
        <v>0</v>
      </c>
      <c r="P265" s="42">
        <v>0</v>
      </c>
      <c r="Q265" s="26">
        <v>1</v>
      </c>
      <c r="R265" s="26">
        <v>1</v>
      </c>
      <c r="S265" s="26">
        <v>1</v>
      </c>
      <c r="T265" s="26">
        <v>1</v>
      </c>
      <c r="U265" s="26">
        <v>1</v>
      </c>
      <c r="V265" s="26">
        <v>1</v>
      </c>
      <c r="W265" s="26">
        <v>1</v>
      </c>
      <c r="X265" s="26">
        <v>1</v>
      </c>
      <c r="Y265" s="26">
        <v>1</v>
      </c>
      <c r="Z265" s="26">
        <v>1</v>
      </c>
      <c r="AA265" s="26">
        <v>1</v>
      </c>
      <c r="AB265" s="26">
        <v>1</v>
      </c>
      <c r="AC265" s="26">
        <v>1</v>
      </c>
      <c r="AD265" s="26">
        <v>1</v>
      </c>
      <c r="AE265" s="26">
        <v>1</v>
      </c>
      <c r="AF265" s="26">
        <v>1</v>
      </c>
      <c r="AG265" s="26">
        <v>1</v>
      </c>
      <c r="AH265" s="26">
        <v>1</v>
      </c>
      <c r="AI265" s="26">
        <v>1</v>
      </c>
      <c r="AJ265" s="26">
        <v>1</v>
      </c>
      <c r="AK265" s="26">
        <v>1</v>
      </c>
      <c r="AL265" s="26">
        <v>1</v>
      </c>
      <c r="AM265" s="26">
        <v>1</v>
      </c>
      <c r="AN265" s="26">
        <v>1</v>
      </c>
      <c r="AO265" s="26">
        <v>1</v>
      </c>
      <c r="AP265" s="26">
        <v>1</v>
      </c>
      <c r="AQ265" s="26">
        <v>1</v>
      </c>
      <c r="AR265" s="26">
        <v>1</v>
      </c>
      <c r="AS265" s="26">
        <v>1</v>
      </c>
      <c r="AT265" s="26">
        <v>1</v>
      </c>
      <c r="AU265" s="26">
        <v>1</v>
      </c>
      <c r="AV265" s="26">
        <v>1</v>
      </c>
      <c r="AW265" s="26">
        <v>1</v>
      </c>
      <c r="AX265" s="26">
        <v>1</v>
      </c>
      <c r="AY265" s="26">
        <v>1</v>
      </c>
      <c r="AZ265" s="26">
        <v>1</v>
      </c>
      <c r="BA265" s="26">
        <v>1</v>
      </c>
      <c r="BB265" s="70">
        <f>SUM(D265:BA265)</f>
        <v>49</v>
      </c>
      <c r="BC265" s="311" t="s">
        <v>32</v>
      </c>
      <c r="BD265" s="139" t="s">
        <v>91</v>
      </c>
      <c r="BE265" s="54"/>
      <c r="BF265" s="54"/>
      <c r="BG265" s="12"/>
      <c r="BH265" s="12"/>
      <c r="BI265" s="12"/>
    </row>
    <row r="266" spans="1:88">
      <c r="A266" s="272"/>
      <c r="B266" s="257" t="s">
        <v>155</v>
      </c>
      <c r="C266" s="163" t="s">
        <v>105</v>
      </c>
      <c r="D266" s="26">
        <v>1</v>
      </c>
      <c r="E266" s="26">
        <v>1</v>
      </c>
      <c r="F266" s="26">
        <v>1</v>
      </c>
      <c r="G266" s="26">
        <v>1</v>
      </c>
      <c r="H266" s="26">
        <v>1</v>
      </c>
      <c r="I266" s="26">
        <v>1</v>
      </c>
      <c r="J266" s="26">
        <v>1</v>
      </c>
      <c r="K266" s="26">
        <v>1</v>
      </c>
      <c r="L266" s="26">
        <v>1</v>
      </c>
      <c r="M266" s="26">
        <v>1</v>
      </c>
      <c r="N266" s="26">
        <v>1</v>
      </c>
      <c r="O266" s="42">
        <v>0</v>
      </c>
      <c r="P266" s="42">
        <v>0</v>
      </c>
      <c r="Q266" s="26">
        <v>1</v>
      </c>
      <c r="R266" s="26">
        <v>1</v>
      </c>
      <c r="S266" s="26">
        <v>1</v>
      </c>
      <c r="T266" s="26">
        <v>1</v>
      </c>
      <c r="U266" s="26">
        <v>1</v>
      </c>
      <c r="V266" s="26">
        <v>1</v>
      </c>
      <c r="W266" s="26">
        <v>1</v>
      </c>
      <c r="X266" s="26">
        <v>1</v>
      </c>
      <c r="Y266" s="26">
        <v>1</v>
      </c>
      <c r="Z266" s="26">
        <v>1</v>
      </c>
      <c r="AA266" s="26">
        <v>1</v>
      </c>
      <c r="AB266" s="26">
        <v>1</v>
      </c>
      <c r="AC266" s="26">
        <v>1</v>
      </c>
      <c r="AD266" s="26">
        <v>1</v>
      </c>
      <c r="AE266" s="26">
        <v>1</v>
      </c>
      <c r="AF266" s="26">
        <v>1</v>
      </c>
      <c r="AG266" s="26">
        <v>1</v>
      </c>
      <c r="AH266" s="26">
        <v>1</v>
      </c>
      <c r="AI266" s="26">
        <v>1</v>
      </c>
      <c r="AJ266" s="26">
        <v>1</v>
      </c>
      <c r="AK266" s="26">
        <v>1</v>
      </c>
      <c r="AL266" s="26">
        <v>1</v>
      </c>
      <c r="AM266" s="26">
        <v>1</v>
      </c>
      <c r="AN266" s="26">
        <v>1</v>
      </c>
      <c r="AO266" s="26">
        <v>1</v>
      </c>
      <c r="AP266" s="26">
        <v>1</v>
      </c>
      <c r="AQ266" s="26">
        <v>1</v>
      </c>
      <c r="AR266" s="26">
        <v>1</v>
      </c>
      <c r="AS266" s="26">
        <v>1</v>
      </c>
      <c r="AT266" s="26">
        <v>1</v>
      </c>
      <c r="AU266" s="26">
        <v>1</v>
      </c>
      <c r="AV266" s="26">
        <v>1</v>
      </c>
      <c r="AW266" s="26">
        <v>1</v>
      </c>
      <c r="AX266" s="26">
        <v>1</v>
      </c>
      <c r="AY266" s="26">
        <v>1</v>
      </c>
      <c r="AZ266" s="26">
        <v>1</v>
      </c>
      <c r="BA266" s="26">
        <v>1</v>
      </c>
      <c r="BB266" s="70">
        <f t="shared" si="43"/>
        <v>48</v>
      </c>
      <c r="BC266" s="311" t="s">
        <v>32</v>
      </c>
      <c r="BD266" s="139" t="s">
        <v>57</v>
      </c>
      <c r="BG266" s="11"/>
      <c r="BH266" s="11"/>
      <c r="BI266" s="11"/>
    </row>
    <row r="267" spans="1:88">
      <c r="A267" s="272"/>
      <c r="B267" s="257" t="s">
        <v>155</v>
      </c>
      <c r="C267" s="163" t="s">
        <v>105</v>
      </c>
      <c r="D267" s="26"/>
      <c r="E267" s="26">
        <v>1</v>
      </c>
      <c r="F267" s="26"/>
      <c r="G267" s="26">
        <v>1</v>
      </c>
      <c r="H267" s="26"/>
      <c r="I267" s="26">
        <v>1</v>
      </c>
      <c r="J267" s="26"/>
      <c r="K267" s="26">
        <v>1</v>
      </c>
      <c r="L267" s="26"/>
      <c r="M267" s="26">
        <v>1</v>
      </c>
      <c r="N267" s="26"/>
      <c r="O267" s="42">
        <v>0</v>
      </c>
      <c r="P267" s="42">
        <v>0</v>
      </c>
      <c r="Q267" s="26">
        <v>1</v>
      </c>
      <c r="R267" s="26"/>
      <c r="S267" s="26">
        <v>1</v>
      </c>
      <c r="T267" s="26"/>
      <c r="U267" s="26">
        <v>1</v>
      </c>
      <c r="V267" s="26"/>
      <c r="W267" s="26">
        <v>1</v>
      </c>
      <c r="X267" s="26"/>
      <c r="Y267" s="26">
        <v>1</v>
      </c>
      <c r="Z267" s="26"/>
      <c r="AA267" s="26">
        <v>1</v>
      </c>
      <c r="AB267" s="26"/>
      <c r="AC267" s="26">
        <v>1</v>
      </c>
      <c r="AD267" s="26"/>
      <c r="AE267" s="26">
        <v>1</v>
      </c>
      <c r="AF267" s="26"/>
      <c r="AG267" s="26">
        <v>1</v>
      </c>
      <c r="AH267" s="26"/>
      <c r="AI267" s="26">
        <v>1</v>
      </c>
      <c r="AJ267" s="26"/>
      <c r="AK267" s="26">
        <v>1</v>
      </c>
      <c r="AL267" s="26"/>
      <c r="AM267" s="26">
        <v>1</v>
      </c>
      <c r="AN267" s="26"/>
      <c r="AO267" s="26">
        <v>1</v>
      </c>
      <c r="AP267" s="26"/>
      <c r="AQ267" s="26">
        <v>1</v>
      </c>
      <c r="AR267" s="26"/>
      <c r="AS267" s="26">
        <v>1</v>
      </c>
      <c r="AT267" s="26"/>
      <c r="AU267" s="26">
        <v>1</v>
      </c>
      <c r="AV267" s="26"/>
      <c r="AW267" s="26">
        <v>1</v>
      </c>
      <c r="AX267" s="26"/>
      <c r="AY267" s="26">
        <v>1</v>
      </c>
      <c r="AZ267" s="26"/>
      <c r="BA267" s="26">
        <v>1</v>
      </c>
      <c r="BB267" s="70">
        <f t="shared" si="43"/>
        <v>24</v>
      </c>
      <c r="BC267" s="311" t="s">
        <v>32</v>
      </c>
      <c r="BD267" s="139" t="s">
        <v>57</v>
      </c>
      <c r="BG267" s="11"/>
      <c r="BH267" s="11"/>
      <c r="BI267" s="11"/>
    </row>
    <row r="268" spans="1:88" s="4" customFormat="1" ht="15.75" thickBot="1">
      <c r="A268" s="146"/>
      <c r="B268" s="257" t="s">
        <v>155</v>
      </c>
      <c r="C268" s="163" t="s">
        <v>105</v>
      </c>
      <c r="D268" s="26">
        <v>1</v>
      </c>
      <c r="E268" s="26">
        <v>1</v>
      </c>
      <c r="F268" s="26">
        <v>1</v>
      </c>
      <c r="G268" s="26">
        <v>1</v>
      </c>
      <c r="H268" s="26">
        <v>1</v>
      </c>
      <c r="I268" s="26">
        <v>1</v>
      </c>
      <c r="J268" s="26">
        <v>1</v>
      </c>
      <c r="K268" s="26">
        <v>1</v>
      </c>
      <c r="L268" s="26">
        <v>1</v>
      </c>
      <c r="M268" s="26">
        <v>1</v>
      </c>
      <c r="N268" s="26">
        <v>1</v>
      </c>
      <c r="O268" s="42">
        <v>0</v>
      </c>
      <c r="P268" s="42">
        <v>0</v>
      </c>
      <c r="Q268" s="26">
        <v>1</v>
      </c>
      <c r="R268" s="26">
        <v>1</v>
      </c>
      <c r="S268" s="26">
        <v>1</v>
      </c>
      <c r="T268" s="26">
        <v>1</v>
      </c>
      <c r="U268" s="26">
        <v>1</v>
      </c>
      <c r="V268" s="26">
        <v>1</v>
      </c>
      <c r="W268" s="26">
        <v>1</v>
      </c>
      <c r="X268" s="26">
        <v>1</v>
      </c>
      <c r="Y268" s="26">
        <v>1</v>
      </c>
      <c r="Z268" s="26">
        <v>1</v>
      </c>
      <c r="AA268" s="26">
        <v>1</v>
      </c>
      <c r="AB268" s="26">
        <v>1</v>
      </c>
      <c r="AC268" s="26">
        <v>1</v>
      </c>
      <c r="AD268" s="26">
        <v>1</v>
      </c>
      <c r="AE268" s="26">
        <v>1</v>
      </c>
      <c r="AF268" s="26">
        <v>1</v>
      </c>
      <c r="AG268" s="26">
        <v>1</v>
      </c>
      <c r="AH268" s="26">
        <v>1</v>
      </c>
      <c r="AI268" s="26">
        <v>1</v>
      </c>
      <c r="AJ268" s="26">
        <v>1</v>
      </c>
      <c r="AK268" s="26">
        <v>1</v>
      </c>
      <c r="AL268" s="26">
        <v>1</v>
      </c>
      <c r="AM268" s="26">
        <v>1</v>
      </c>
      <c r="AN268" s="26">
        <v>1</v>
      </c>
      <c r="AO268" s="26">
        <v>1</v>
      </c>
      <c r="AP268" s="26">
        <v>1</v>
      </c>
      <c r="AQ268" s="26">
        <v>1</v>
      </c>
      <c r="AR268" s="26">
        <v>1</v>
      </c>
      <c r="AS268" s="26">
        <v>1</v>
      </c>
      <c r="AT268" s="26">
        <v>1</v>
      </c>
      <c r="AU268" s="26">
        <v>1</v>
      </c>
      <c r="AV268" s="26">
        <v>1</v>
      </c>
      <c r="AW268" s="26">
        <v>1</v>
      </c>
      <c r="AX268" s="26">
        <v>1</v>
      </c>
      <c r="AY268" s="26">
        <v>1</v>
      </c>
      <c r="AZ268" s="26">
        <v>1</v>
      </c>
      <c r="BA268" s="26">
        <v>1</v>
      </c>
      <c r="BB268" s="70">
        <f t="shared" si="43"/>
        <v>48</v>
      </c>
      <c r="BC268" s="311" t="s">
        <v>169</v>
      </c>
      <c r="BD268" s="330" t="s">
        <v>34</v>
      </c>
      <c r="BE268" s="161" t="s">
        <v>92</v>
      </c>
      <c r="BF268" s="54"/>
      <c r="BG268" s="11"/>
      <c r="BH268" s="11"/>
      <c r="BI268" s="11"/>
    </row>
    <row r="269" spans="1:88" ht="15.75" thickBot="1">
      <c r="A269" s="120"/>
      <c r="B269" s="249" t="s">
        <v>154</v>
      </c>
      <c r="C269" s="223"/>
      <c r="D269" s="121">
        <f t="shared" ref="D269:N269" si="44">SUM(D258:D268)</f>
        <v>10</v>
      </c>
      <c r="E269" s="121">
        <f t="shared" si="44"/>
        <v>10</v>
      </c>
      <c r="F269" s="121">
        <f t="shared" si="44"/>
        <v>10</v>
      </c>
      <c r="G269" s="121">
        <f t="shared" si="44"/>
        <v>11</v>
      </c>
      <c r="H269" s="121">
        <f t="shared" si="44"/>
        <v>10</v>
      </c>
      <c r="I269" s="121">
        <f t="shared" si="44"/>
        <v>11</v>
      </c>
      <c r="J269" s="121">
        <f t="shared" si="44"/>
        <v>10</v>
      </c>
      <c r="K269" s="121">
        <f t="shared" si="44"/>
        <v>11</v>
      </c>
      <c r="L269" s="121">
        <f t="shared" si="44"/>
        <v>9</v>
      </c>
      <c r="M269" s="121">
        <f t="shared" si="44"/>
        <v>10</v>
      </c>
      <c r="N269" s="121">
        <f t="shared" si="44"/>
        <v>9</v>
      </c>
      <c r="O269" s="116">
        <v>0</v>
      </c>
      <c r="P269" s="116">
        <v>0</v>
      </c>
      <c r="Q269" s="121">
        <f t="shared" ref="Q269:BA269" si="45">SUM(Q258:Q268)</f>
        <v>10</v>
      </c>
      <c r="R269" s="121">
        <f t="shared" si="45"/>
        <v>9</v>
      </c>
      <c r="S269" s="121">
        <f t="shared" si="45"/>
        <v>10</v>
      </c>
      <c r="T269" s="121">
        <f t="shared" si="45"/>
        <v>9</v>
      </c>
      <c r="U269" s="121">
        <f t="shared" si="45"/>
        <v>10</v>
      </c>
      <c r="V269" s="121">
        <f t="shared" si="45"/>
        <v>9</v>
      </c>
      <c r="W269" s="121">
        <f t="shared" si="45"/>
        <v>10</v>
      </c>
      <c r="X269" s="121">
        <f t="shared" si="45"/>
        <v>9</v>
      </c>
      <c r="Y269" s="121">
        <f t="shared" si="45"/>
        <v>10</v>
      </c>
      <c r="Z269" s="121">
        <f t="shared" si="45"/>
        <v>9</v>
      </c>
      <c r="AA269" s="121">
        <f t="shared" si="45"/>
        <v>10</v>
      </c>
      <c r="AB269" s="121">
        <f t="shared" si="45"/>
        <v>9</v>
      </c>
      <c r="AC269" s="121">
        <f t="shared" si="45"/>
        <v>10</v>
      </c>
      <c r="AD269" s="121">
        <f t="shared" si="45"/>
        <v>9</v>
      </c>
      <c r="AE269" s="121">
        <f t="shared" si="45"/>
        <v>10</v>
      </c>
      <c r="AF269" s="121">
        <f t="shared" si="45"/>
        <v>9</v>
      </c>
      <c r="AG269" s="121">
        <f t="shared" si="45"/>
        <v>10</v>
      </c>
      <c r="AH269" s="121">
        <f t="shared" si="45"/>
        <v>9</v>
      </c>
      <c r="AI269" s="121">
        <f t="shared" si="45"/>
        <v>10</v>
      </c>
      <c r="AJ269" s="121">
        <f t="shared" si="45"/>
        <v>9</v>
      </c>
      <c r="AK269" s="121">
        <f t="shared" si="45"/>
        <v>10</v>
      </c>
      <c r="AL269" s="121">
        <f t="shared" si="45"/>
        <v>9</v>
      </c>
      <c r="AM269" s="121">
        <f t="shared" si="45"/>
        <v>10</v>
      </c>
      <c r="AN269" s="121">
        <f t="shared" si="45"/>
        <v>9</v>
      </c>
      <c r="AO269" s="121">
        <f t="shared" si="45"/>
        <v>10</v>
      </c>
      <c r="AP269" s="121">
        <f t="shared" si="45"/>
        <v>9</v>
      </c>
      <c r="AQ269" s="121">
        <f t="shared" si="45"/>
        <v>10</v>
      </c>
      <c r="AR269" s="121">
        <f t="shared" si="45"/>
        <v>9</v>
      </c>
      <c r="AS269" s="121">
        <f t="shared" si="45"/>
        <v>10</v>
      </c>
      <c r="AT269" s="121">
        <f t="shared" si="45"/>
        <v>9</v>
      </c>
      <c r="AU269" s="121">
        <f t="shared" si="45"/>
        <v>10</v>
      </c>
      <c r="AV269" s="121">
        <f t="shared" si="45"/>
        <v>9</v>
      </c>
      <c r="AW269" s="121">
        <f t="shared" si="45"/>
        <v>10</v>
      </c>
      <c r="AX269" s="121">
        <f t="shared" si="45"/>
        <v>9</v>
      </c>
      <c r="AY269" s="121">
        <f t="shared" si="45"/>
        <v>10</v>
      </c>
      <c r="AZ269" s="121">
        <f t="shared" si="45"/>
        <v>9</v>
      </c>
      <c r="BA269" s="121">
        <f t="shared" si="45"/>
        <v>10</v>
      </c>
      <c r="BB269" s="121">
        <f>SUM(D269:BA269)</f>
        <v>463</v>
      </c>
      <c r="BC269" s="318"/>
      <c r="BD269" s="11"/>
      <c r="BG269" s="11"/>
      <c r="BH269" s="11"/>
      <c r="BI269" s="11"/>
    </row>
    <row r="270" spans="1:88">
      <c r="A270" s="266"/>
      <c r="B270" s="257" t="s">
        <v>28</v>
      </c>
      <c r="C270" s="104" t="s">
        <v>102</v>
      </c>
      <c r="D270" s="78">
        <v>1</v>
      </c>
      <c r="E270" s="78">
        <v>1</v>
      </c>
      <c r="F270" s="78">
        <v>1</v>
      </c>
      <c r="G270" s="78">
        <v>1</v>
      </c>
      <c r="H270" s="78">
        <v>1</v>
      </c>
      <c r="I270" s="73">
        <v>1</v>
      </c>
      <c r="J270" s="73">
        <v>1</v>
      </c>
      <c r="K270" s="73">
        <v>1</v>
      </c>
      <c r="L270" s="73">
        <v>1</v>
      </c>
      <c r="M270" s="73">
        <v>1</v>
      </c>
      <c r="N270" s="73">
        <v>1</v>
      </c>
      <c r="O270" s="42">
        <v>0</v>
      </c>
      <c r="P270" s="42">
        <v>0</v>
      </c>
      <c r="Q270" s="73">
        <v>1</v>
      </c>
      <c r="R270" s="73">
        <v>1</v>
      </c>
      <c r="S270" s="73">
        <v>1</v>
      </c>
      <c r="T270" s="73">
        <v>1</v>
      </c>
      <c r="U270" s="73">
        <v>1</v>
      </c>
      <c r="V270" s="73">
        <v>1</v>
      </c>
      <c r="W270" s="73">
        <v>1</v>
      </c>
      <c r="X270" s="73">
        <v>1</v>
      </c>
      <c r="Y270" s="73">
        <v>1</v>
      </c>
      <c r="Z270" s="73">
        <v>1</v>
      </c>
      <c r="AA270" s="73">
        <v>1</v>
      </c>
      <c r="AB270" s="73">
        <v>1</v>
      </c>
      <c r="AC270" s="73">
        <v>1</v>
      </c>
      <c r="AD270" s="73">
        <v>1</v>
      </c>
      <c r="AE270" s="73">
        <v>1</v>
      </c>
      <c r="AF270" s="73">
        <v>1</v>
      </c>
      <c r="AG270" s="73">
        <v>1</v>
      </c>
      <c r="AH270" s="73">
        <v>1</v>
      </c>
      <c r="AI270" s="73">
        <v>1</v>
      </c>
      <c r="AJ270" s="73">
        <v>1</v>
      </c>
      <c r="AK270" s="73">
        <v>1</v>
      </c>
      <c r="AL270" s="73">
        <v>1</v>
      </c>
      <c r="AM270" s="73">
        <v>1</v>
      </c>
      <c r="AN270" s="73">
        <v>1</v>
      </c>
      <c r="AO270" s="73">
        <v>1</v>
      </c>
      <c r="AP270" s="73">
        <v>1</v>
      </c>
      <c r="AQ270" s="73">
        <v>1</v>
      </c>
      <c r="AR270" s="73">
        <v>1</v>
      </c>
      <c r="AS270" s="73">
        <v>1</v>
      </c>
      <c r="AT270" s="73">
        <v>1</v>
      </c>
      <c r="AU270" s="73">
        <v>1</v>
      </c>
      <c r="AV270" s="73">
        <v>1</v>
      </c>
      <c r="AW270" s="73">
        <v>1</v>
      </c>
      <c r="AX270" s="73">
        <v>1</v>
      </c>
      <c r="AY270" s="73">
        <v>1</v>
      </c>
      <c r="AZ270" s="73">
        <v>1</v>
      </c>
      <c r="BA270" s="73">
        <v>1</v>
      </c>
      <c r="BB270" s="43">
        <f>SUM(D270:BA270)</f>
        <v>48</v>
      </c>
      <c r="BC270" s="311">
        <v>2018</v>
      </c>
      <c r="BD270" s="139" t="s">
        <v>72</v>
      </c>
      <c r="BE270" s="11"/>
      <c r="BF270" s="11"/>
      <c r="BG270" s="11"/>
      <c r="BH270" s="11"/>
      <c r="BI270" s="11"/>
      <c r="BJ270" s="11"/>
      <c r="BK270" s="11"/>
      <c r="BL270" s="11"/>
      <c r="BM270" s="11"/>
      <c r="BN270" s="11"/>
      <c r="BO270" s="11"/>
      <c r="BP270" s="11"/>
      <c r="BQ270" s="11"/>
      <c r="BR270" s="11"/>
      <c r="BS270" s="11"/>
      <c r="BT270" s="11"/>
      <c r="BU270" s="11"/>
      <c r="BV270" s="11"/>
      <c r="BW270" s="11"/>
      <c r="BX270" s="11"/>
      <c r="BY270" s="11"/>
      <c r="BZ270" s="11"/>
      <c r="CA270" s="11"/>
      <c r="CB270" s="11"/>
      <c r="CC270" s="11"/>
      <c r="CD270" s="11"/>
      <c r="CE270" s="11"/>
      <c r="CF270" s="11"/>
      <c r="CG270" s="11"/>
      <c r="CH270" s="11"/>
      <c r="CI270" s="11"/>
      <c r="CJ270" s="11"/>
    </row>
    <row r="271" spans="1:88" s="4" customFormat="1">
      <c r="A271" s="270"/>
      <c r="B271" s="257" t="s">
        <v>28</v>
      </c>
      <c r="C271" s="169" t="s">
        <v>105</v>
      </c>
      <c r="D271" s="26">
        <v>1</v>
      </c>
      <c r="E271" s="26">
        <v>1</v>
      </c>
      <c r="F271" s="26">
        <v>1</v>
      </c>
      <c r="G271" s="26">
        <v>1</v>
      </c>
      <c r="H271" s="26">
        <v>1</v>
      </c>
      <c r="I271" s="26">
        <v>1</v>
      </c>
      <c r="J271" s="26">
        <v>1</v>
      </c>
      <c r="K271" s="26">
        <v>1</v>
      </c>
      <c r="L271" s="26">
        <v>1</v>
      </c>
      <c r="M271" s="26">
        <v>1</v>
      </c>
      <c r="N271" s="26">
        <v>1</v>
      </c>
      <c r="O271" s="42">
        <v>0</v>
      </c>
      <c r="P271" s="42">
        <v>0</v>
      </c>
      <c r="Q271" s="26">
        <v>1</v>
      </c>
      <c r="R271" s="26">
        <v>1</v>
      </c>
      <c r="S271" s="26">
        <v>1</v>
      </c>
      <c r="T271" s="26">
        <v>1</v>
      </c>
      <c r="U271" s="26">
        <v>1</v>
      </c>
      <c r="V271" s="26">
        <v>1</v>
      </c>
      <c r="W271" s="26">
        <v>1</v>
      </c>
      <c r="X271" s="26">
        <v>1</v>
      </c>
      <c r="Y271" s="26">
        <v>1</v>
      </c>
      <c r="Z271" s="26">
        <v>1</v>
      </c>
      <c r="AA271" s="26">
        <v>1</v>
      </c>
      <c r="AB271" s="26">
        <v>1</v>
      </c>
      <c r="AC271" s="26">
        <v>1</v>
      </c>
      <c r="AD271" s="26">
        <v>1</v>
      </c>
      <c r="AE271" s="26">
        <v>1</v>
      </c>
      <c r="AF271" s="26">
        <v>1</v>
      </c>
      <c r="AG271" s="26">
        <v>1</v>
      </c>
      <c r="AH271" s="26">
        <v>1</v>
      </c>
      <c r="AI271" s="26">
        <v>1</v>
      </c>
      <c r="AJ271" s="26">
        <v>1</v>
      </c>
      <c r="AK271" s="26">
        <v>1</v>
      </c>
      <c r="AL271" s="26">
        <v>1</v>
      </c>
      <c r="AM271" s="26">
        <v>1</v>
      </c>
      <c r="AN271" s="26">
        <v>1</v>
      </c>
      <c r="AO271" s="26">
        <v>1</v>
      </c>
      <c r="AP271" s="26">
        <v>1</v>
      </c>
      <c r="AQ271" s="26">
        <v>1</v>
      </c>
      <c r="AR271" s="26">
        <v>1</v>
      </c>
      <c r="AS271" s="26">
        <v>1</v>
      </c>
      <c r="AT271" s="26">
        <v>1</v>
      </c>
      <c r="AU271" s="26">
        <v>1</v>
      </c>
      <c r="AV271" s="26">
        <v>1</v>
      </c>
      <c r="AW271" s="26">
        <v>1</v>
      </c>
      <c r="AX271" s="26">
        <v>1</v>
      </c>
      <c r="AY271" s="26">
        <v>1</v>
      </c>
      <c r="AZ271" s="26">
        <v>1</v>
      </c>
      <c r="BA271" s="26">
        <v>1</v>
      </c>
      <c r="BB271" s="70">
        <f t="shared" si="43"/>
        <v>48</v>
      </c>
      <c r="BC271" s="311" t="s">
        <v>32</v>
      </c>
      <c r="BD271" s="139" t="s">
        <v>57</v>
      </c>
      <c r="BE271" s="54"/>
      <c r="BF271" s="54"/>
      <c r="BG271" s="11"/>
      <c r="BH271" s="11"/>
      <c r="BI271" s="11"/>
    </row>
    <row r="272" spans="1:88">
      <c r="A272" s="152"/>
      <c r="B272" s="257" t="s">
        <v>28</v>
      </c>
      <c r="C272" s="104" t="s">
        <v>102</v>
      </c>
      <c r="D272" s="26">
        <v>1</v>
      </c>
      <c r="E272" s="26">
        <v>1</v>
      </c>
      <c r="F272" s="26">
        <v>1</v>
      </c>
      <c r="G272" s="26">
        <v>1</v>
      </c>
      <c r="H272" s="26">
        <v>1</v>
      </c>
      <c r="I272" s="26">
        <v>1</v>
      </c>
      <c r="J272" s="26">
        <v>1</v>
      </c>
      <c r="K272" s="26">
        <v>1</v>
      </c>
      <c r="L272" s="26">
        <v>1</v>
      </c>
      <c r="M272" s="26">
        <v>1</v>
      </c>
      <c r="N272" s="26">
        <v>1</v>
      </c>
      <c r="O272" s="42">
        <v>0</v>
      </c>
      <c r="P272" s="42">
        <v>0</v>
      </c>
      <c r="Q272" s="26">
        <v>1</v>
      </c>
      <c r="R272" s="26">
        <v>1</v>
      </c>
      <c r="S272" s="26">
        <v>1</v>
      </c>
      <c r="T272" s="26">
        <v>1</v>
      </c>
      <c r="U272" s="26">
        <v>1</v>
      </c>
      <c r="V272" s="26">
        <v>1</v>
      </c>
      <c r="W272" s="26">
        <v>1</v>
      </c>
      <c r="X272" s="26">
        <v>1</v>
      </c>
      <c r="Y272" s="26">
        <v>1</v>
      </c>
      <c r="Z272" s="26">
        <v>1</v>
      </c>
      <c r="AA272" s="26">
        <v>1</v>
      </c>
      <c r="AB272" s="26">
        <v>1</v>
      </c>
      <c r="AC272" s="26">
        <v>1</v>
      </c>
      <c r="AD272" s="26">
        <v>1</v>
      </c>
      <c r="AE272" s="26">
        <v>1</v>
      </c>
      <c r="AF272" s="26">
        <v>1</v>
      </c>
      <c r="AG272" s="26">
        <v>1</v>
      </c>
      <c r="AH272" s="26">
        <v>1</v>
      </c>
      <c r="AI272" s="26">
        <v>1</v>
      </c>
      <c r="AJ272" s="26">
        <v>1</v>
      </c>
      <c r="AK272" s="26">
        <v>1</v>
      </c>
      <c r="AL272" s="26">
        <v>1</v>
      </c>
      <c r="AM272" s="26">
        <v>1</v>
      </c>
      <c r="AN272" s="26">
        <v>1</v>
      </c>
      <c r="AO272" s="26">
        <v>1</v>
      </c>
      <c r="AP272" s="26">
        <v>1</v>
      </c>
      <c r="AQ272" s="26">
        <v>1</v>
      </c>
      <c r="AR272" s="26">
        <v>1</v>
      </c>
      <c r="AS272" s="26">
        <v>1</v>
      </c>
      <c r="AT272" s="26">
        <v>1</v>
      </c>
      <c r="AU272" s="26">
        <v>1</v>
      </c>
      <c r="AV272" s="26">
        <v>1</v>
      </c>
      <c r="AW272" s="26">
        <v>1</v>
      </c>
      <c r="AX272" s="26">
        <v>1</v>
      </c>
      <c r="AY272" s="26">
        <v>1</v>
      </c>
      <c r="AZ272" s="26">
        <v>1</v>
      </c>
      <c r="BA272" s="26">
        <v>1</v>
      </c>
      <c r="BB272" s="70">
        <f t="shared" si="43"/>
        <v>48</v>
      </c>
      <c r="BC272" s="311" t="s">
        <v>170</v>
      </c>
      <c r="BD272" s="139" t="s">
        <v>57</v>
      </c>
      <c r="BG272" s="11"/>
      <c r="BH272" s="11"/>
      <c r="BI272" s="11"/>
    </row>
    <row r="273" spans="1:89">
      <c r="A273" s="152"/>
      <c r="B273" s="257" t="s">
        <v>28</v>
      </c>
      <c r="C273" s="103" t="s">
        <v>104</v>
      </c>
      <c r="D273" s="78">
        <v>1</v>
      </c>
      <c r="E273" s="78">
        <v>1</v>
      </c>
      <c r="F273" s="31"/>
      <c r="G273" s="31"/>
      <c r="H273" s="31"/>
      <c r="I273" s="31"/>
      <c r="J273" s="31"/>
      <c r="K273" s="31"/>
      <c r="L273" s="31"/>
      <c r="M273" s="31"/>
      <c r="N273" s="31"/>
      <c r="O273" s="42">
        <v>0</v>
      </c>
      <c r="P273" s="42">
        <v>0</v>
      </c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  <c r="AO273" s="31"/>
      <c r="AP273" s="31"/>
      <c r="AQ273" s="31"/>
      <c r="AR273" s="31"/>
      <c r="AS273" s="31"/>
      <c r="AT273" s="31"/>
      <c r="AU273" s="31"/>
      <c r="AV273" s="31"/>
      <c r="AW273" s="31"/>
      <c r="AX273" s="31"/>
      <c r="AY273" s="31"/>
      <c r="AZ273" s="31"/>
      <c r="BA273" s="31"/>
      <c r="BB273" s="43">
        <f>SUM(D273:BA273)</f>
        <v>2</v>
      </c>
      <c r="BC273" s="311">
        <v>2018</v>
      </c>
      <c r="BD273" s="139" t="s">
        <v>73</v>
      </c>
      <c r="BG273" s="11"/>
      <c r="BH273" s="11"/>
      <c r="BI273" s="11"/>
    </row>
    <row r="274" spans="1:89">
      <c r="A274" s="256"/>
      <c r="B274" s="257" t="s">
        <v>28</v>
      </c>
      <c r="C274" s="165" t="s">
        <v>105</v>
      </c>
      <c r="D274" s="367">
        <v>1</v>
      </c>
      <c r="E274" s="367">
        <v>1</v>
      </c>
      <c r="F274" s="367">
        <v>1</v>
      </c>
      <c r="G274" s="367">
        <v>1</v>
      </c>
      <c r="H274" s="367">
        <v>1</v>
      </c>
      <c r="I274" s="367">
        <v>1</v>
      </c>
      <c r="J274" s="367">
        <v>1</v>
      </c>
      <c r="K274" s="367">
        <v>1</v>
      </c>
      <c r="L274" s="367">
        <v>1</v>
      </c>
      <c r="M274" s="367">
        <v>1</v>
      </c>
      <c r="N274" s="367">
        <v>1</v>
      </c>
      <c r="O274" s="361">
        <v>0</v>
      </c>
      <c r="P274" s="361">
        <v>0</v>
      </c>
      <c r="Q274" s="367">
        <v>1</v>
      </c>
      <c r="R274" s="367">
        <v>1</v>
      </c>
      <c r="S274" s="367">
        <v>1</v>
      </c>
      <c r="T274" s="367">
        <v>1</v>
      </c>
      <c r="U274" s="367">
        <v>1</v>
      </c>
      <c r="V274" s="367">
        <v>1</v>
      </c>
      <c r="W274" s="367">
        <v>1</v>
      </c>
      <c r="X274" s="367">
        <v>1</v>
      </c>
      <c r="Y274" s="367">
        <v>1</v>
      </c>
      <c r="Z274" s="367">
        <v>1</v>
      </c>
      <c r="AA274" s="73">
        <v>1</v>
      </c>
      <c r="AB274" s="73">
        <v>1</v>
      </c>
      <c r="AC274" s="73">
        <v>1</v>
      </c>
      <c r="AD274" s="73">
        <v>1</v>
      </c>
      <c r="AE274" s="73">
        <v>1</v>
      </c>
      <c r="AF274" s="73">
        <v>1</v>
      </c>
      <c r="AG274" s="73">
        <v>1</v>
      </c>
      <c r="AH274" s="73">
        <v>1</v>
      </c>
      <c r="AI274" s="73">
        <v>1</v>
      </c>
      <c r="AJ274" s="73">
        <v>1</v>
      </c>
      <c r="AK274" s="73">
        <v>1</v>
      </c>
      <c r="AL274" s="73">
        <v>1</v>
      </c>
      <c r="AM274" s="73">
        <v>1</v>
      </c>
      <c r="AN274" s="73">
        <v>1</v>
      </c>
      <c r="AO274" s="73">
        <v>1</v>
      </c>
      <c r="AP274" s="73">
        <v>1</v>
      </c>
      <c r="AQ274" s="73">
        <v>1</v>
      </c>
      <c r="AR274" s="73">
        <v>1</v>
      </c>
      <c r="AS274" s="73">
        <v>1</v>
      </c>
      <c r="AT274" s="73">
        <v>1</v>
      </c>
      <c r="AU274" s="73">
        <v>1</v>
      </c>
      <c r="AV274" s="73">
        <v>1</v>
      </c>
      <c r="AW274" s="73">
        <v>1</v>
      </c>
      <c r="AX274" s="73">
        <v>1</v>
      </c>
      <c r="AY274" s="73">
        <v>1</v>
      </c>
      <c r="AZ274" s="73">
        <v>1</v>
      </c>
      <c r="BA274" s="73">
        <v>1</v>
      </c>
      <c r="BB274" s="70">
        <f t="shared" ref="BB274:BB281" si="46">SUM(D274:BA274)</f>
        <v>48</v>
      </c>
      <c r="BC274" s="314"/>
      <c r="BD274" s="139" t="s">
        <v>57</v>
      </c>
      <c r="BG274" s="11"/>
      <c r="BH274" s="11"/>
      <c r="BI274" s="11"/>
    </row>
    <row r="275" spans="1:89">
      <c r="A275" s="256"/>
      <c r="B275" s="257" t="s">
        <v>28</v>
      </c>
      <c r="C275" s="163" t="s">
        <v>102</v>
      </c>
      <c r="D275" s="26">
        <v>1</v>
      </c>
      <c r="E275" s="26">
        <v>1</v>
      </c>
      <c r="F275" s="26">
        <v>1</v>
      </c>
      <c r="G275" s="26">
        <v>1</v>
      </c>
      <c r="H275" s="26">
        <v>1</v>
      </c>
      <c r="I275" s="26">
        <v>1</v>
      </c>
      <c r="J275" s="26">
        <v>1</v>
      </c>
      <c r="K275" s="26">
        <v>1</v>
      </c>
      <c r="L275" s="26">
        <v>1</v>
      </c>
      <c r="M275" s="26">
        <v>1</v>
      </c>
      <c r="N275" s="26">
        <v>1</v>
      </c>
      <c r="O275" s="42">
        <v>0</v>
      </c>
      <c r="P275" s="42">
        <v>0</v>
      </c>
      <c r="Q275" s="26">
        <v>1</v>
      </c>
      <c r="R275" s="26">
        <v>1</v>
      </c>
      <c r="S275" s="26">
        <v>1</v>
      </c>
      <c r="T275" s="26">
        <v>1</v>
      </c>
      <c r="U275" s="26">
        <v>1</v>
      </c>
      <c r="V275" s="26">
        <v>1</v>
      </c>
      <c r="W275" s="26">
        <v>1</v>
      </c>
      <c r="X275" s="26">
        <v>1</v>
      </c>
      <c r="Y275" s="26">
        <v>1</v>
      </c>
      <c r="Z275" s="26">
        <v>1</v>
      </c>
      <c r="AA275" s="26">
        <v>1</v>
      </c>
      <c r="AB275" s="26">
        <v>1</v>
      </c>
      <c r="AC275" s="26">
        <v>1</v>
      </c>
      <c r="AD275" s="26">
        <v>1</v>
      </c>
      <c r="AE275" s="26">
        <v>1</v>
      </c>
      <c r="AF275" s="26">
        <v>1</v>
      </c>
      <c r="AG275" s="26">
        <v>1</v>
      </c>
      <c r="AH275" s="26">
        <v>1</v>
      </c>
      <c r="AI275" s="26">
        <v>1</v>
      </c>
      <c r="AJ275" s="26">
        <v>1</v>
      </c>
      <c r="AK275" s="26">
        <v>1</v>
      </c>
      <c r="AL275" s="26">
        <v>1</v>
      </c>
      <c r="AM275" s="26">
        <v>1</v>
      </c>
      <c r="AN275" s="26">
        <v>1</v>
      </c>
      <c r="AO275" s="26">
        <v>1</v>
      </c>
      <c r="AP275" s="26">
        <v>1</v>
      </c>
      <c r="AQ275" s="26">
        <v>1</v>
      </c>
      <c r="AR275" s="26">
        <v>1</v>
      </c>
      <c r="AS275" s="26">
        <v>1</v>
      </c>
      <c r="AT275" s="26">
        <v>1</v>
      </c>
      <c r="AU275" s="26">
        <v>1</v>
      </c>
      <c r="AV275" s="26">
        <v>1</v>
      </c>
      <c r="AW275" s="26">
        <v>1</v>
      </c>
      <c r="AX275" s="26">
        <v>1</v>
      </c>
      <c r="AY275" s="26">
        <v>1</v>
      </c>
      <c r="AZ275" s="26">
        <v>1</v>
      </c>
      <c r="BA275" s="26">
        <v>1</v>
      </c>
      <c r="BB275" s="70">
        <f t="shared" si="46"/>
        <v>48</v>
      </c>
      <c r="BC275" s="313" t="s">
        <v>58</v>
      </c>
      <c r="BD275" s="139" t="s">
        <v>57</v>
      </c>
      <c r="BG275" s="11"/>
      <c r="BH275" s="11"/>
      <c r="BI275" s="11"/>
    </row>
    <row r="276" spans="1:89" s="4" customFormat="1">
      <c r="A276" s="256"/>
      <c r="B276" s="257" t="s">
        <v>28</v>
      </c>
      <c r="C276" s="163" t="s">
        <v>102</v>
      </c>
      <c r="D276" s="79">
        <v>2</v>
      </c>
      <c r="E276" s="78">
        <v>1</v>
      </c>
      <c r="F276" s="78">
        <v>1</v>
      </c>
      <c r="G276" s="29"/>
      <c r="H276" s="29"/>
      <c r="I276" s="29"/>
      <c r="J276" s="29"/>
      <c r="K276" s="29"/>
      <c r="L276" s="29"/>
      <c r="M276" s="29"/>
      <c r="N276" s="29"/>
      <c r="O276" s="42">
        <v>0</v>
      </c>
      <c r="P276" s="42">
        <v>0</v>
      </c>
      <c r="Q276" s="29"/>
      <c r="R276" s="29"/>
      <c r="S276" s="29"/>
      <c r="T276" s="29"/>
      <c r="U276" s="29"/>
      <c r="V276" s="29"/>
      <c r="W276" s="29"/>
      <c r="X276" s="29"/>
      <c r="Y276" s="29"/>
      <c r="Z276" s="29"/>
      <c r="AA276" s="29"/>
      <c r="AB276" s="29"/>
      <c r="AC276" s="29"/>
      <c r="AD276" s="29"/>
      <c r="AE276" s="29"/>
      <c r="AF276" s="29"/>
      <c r="AG276" s="29"/>
      <c r="AH276" s="29"/>
      <c r="AI276" s="29"/>
      <c r="AJ276" s="29"/>
      <c r="AK276" s="29"/>
      <c r="AL276" s="29"/>
      <c r="AM276" s="29"/>
      <c r="AN276" s="29"/>
      <c r="AO276" s="29"/>
      <c r="AP276" s="29"/>
      <c r="AQ276" s="29"/>
      <c r="AR276" s="29"/>
      <c r="AS276" s="29"/>
      <c r="AT276" s="29"/>
      <c r="AU276" s="29"/>
      <c r="AV276" s="29"/>
      <c r="AW276" s="29"/>
      <c r="AX276" s="29"/>
      <c r="AY276" s="29"/>
      <c r="AZ276" s="29"/>
      <c r="BA276" s="29"/>
      <c r="BB276" s="70">
        <f t="shared" si="46"/>
        <v>4</v>
      </c>
      <c r="BC276" s="311">
        <v>2018</v>
      </c>
      <c r="BD276" s="139" t="s">
        <v>74</v>
      </c>
      <c r="BE276" s="54"/>
      <c r="BF276" s="54"/>
      <c r="BG276" s="12"/>
      <c r="BH276" s="12"/>
      <c r="BI276" s="12"/>
    </row>
    <row r="277" spans="1:89">
      <c r="A277" s="256"/>
      <c r="B277" s="257" t="s">
        <v>28</v>
      </c>
      <c r="C277" s="163" t="s">
        <v>107</v>
      </c>
      <c r="D277" s="26">
        <v>1</v>
      </c>
      <c r="E277" s="26">
        <v>1</v>
      </c>
      <c r="F277" s="26">
        <v>1</v>
      </c>
      <c r="G277" s="26">
        <v>1</v>
      </c>
      <c r="H277" s="26">
        <v>1</v>
      </c>
      <c r="I277" s="26">
        <v>1</v>
      </c>
      <c r="J277" s="26">
        <v>1</v>
      </c>
      <c r="K277" s="26">
        <v>1</v>
      </c>
      <c r="L277" s="26">
        <v>1</v>
      </c>
      <c r="M277" s="26">
        <v>1</v>
      </c>
      <c r="N277" s="26">
        <v>1</v>
      </c>
      <c r="O277" s="42">
        <v>0</v>
      </c>
      <c r="P277" s="42">
        <v>0</v>
      </c>
      <c r="Q277" s="26">
        <v>1</v>
      </c>
      <c r="R277" s="26">
        <v>1</v>
      </c>
      <c r="S277" s="26">
        <v>1</v>
      </c>
      <c r="T277" s="26">
        <v>1</v>
      </c>
      <c r="U277" s="26">
        <v>1</v>
      </c>
      <c r="V277" s="26">
        <v>1</v>
      </c>
      <c r="W277" s="26">
        <v>1</v>
      </c>
      <c r="X277" s="26">
        <v>1</v>
      </c>
      <c r="Y277" s="26">
        <v>1</v>
      </c>
      <c r="Z277" s="26">
        <v>1</v>
      </c>
      <c r="AA277" s="26">
        <v>1</v>
      </c>
      <c r="AB277" s="26">
        <v>1</v>
      </c>
      <c r="AC277" s="26">
        <v>1</v>
      </c>
      <c r="AD277" s="26">
        <v>1</v>
      </c>
      <c r="AE277" s="26">
        <v>1</v>
      </c>
      <c r="AF277" s="26">
        <v>1</v>
      </c>
      <c r="AG277" s="26">
        <v>1</v>
      </c>
      <c r="AH277" s="26">
        <v>1</v>
      </c>
      <c r="AI277" s="26">
        <v>1</v>
      </c>
      <c r="AJ277" s="26">
        <v>1</v>
      </c>
      <c r="AK277" s="26">
        <v>1</v>
      </c>
      <c r="AL277" s="26">
        <v>1</v>
      </c>
      <c r="AM277" s="26">
        <v>1</v>
      </c>
      <c r="AN277" s="26">
        <v>1</v>
      </c>
      <c r="AO277" s="26">
        <v>1</v>
      </c>
      <c r="AP277" s="26">
        <v>1</v>
      </c>
      <c r="AQ277" s="26">
        <v>1</v>
      </c>
      <c r="AR277" s="26">
        <v>1</v>
      </c>
      <c r="AS277" s="26">
        <v>1</v>
      </c>
      <c r="AT277" s="26">
        <v>1</v>
      </c>
      <c r="AU277" s="26">
        <v>1</v>
      </c>
      <c r="AV277" s="26">
        <v>1</v>
      </c>
      <c r="AW277" s="26">
        <v>1</v>
      </c>
      <c r="AX277" s="26">
        <v>1</v>
      </c>
      <c r="AY277" s="26">
        <v>1</v>
      </c>
      <c r="AZ277" s="26">
        <v>1</v>
      </c>
      <c r="BA277" s="26">
        <v>1</v>
      </c>
      <c r="BB277" s="70">
        <f t="shared" si="46"/>
        <v>48</v>
      </c>
      <c r="BC277" s="311" t="s">
        <v>32</v>
      </c>
      <c r="BD277" s="139" t="s">
        <v>57</v>
      </c>
      <c r="BG277" s="11"/>
      <c r="BH277" s="11"/>
      <c r="BI277" s="11"/>
    </row>
    <row r="278" spans="1:89" s="4" customFormat="1">
      <c r="A278" s="256"/>
      <c r="B278" s="257" t="s">
        <v>28</v>
      </c>
      <c r="C278" s="163" t="s">
        <v>102</v>
      </c>
      <c r="D278" s="25">
        <v>1</v>
      </c>
      <c r="E278" s="25">
        <v>1</v>
      </c>
      <c r="F278" s="25">
        <v>1</v>
      </c>
      <c r="G278" s="25">
        <v>1</v>
      </c>
      <c r="H278" s="25">
        <v>1</v>
      </c>
      <c r="I278" s="25"/>
      <c r="J278" s="25"/>
      <c r="K278" s="25"/>
      <c r="L278" s="25"/>
      <c r="M278" s="25"/>
      <c r="N278" s="25"/>
      <c r="O278" s="42">
        <v>0</v>
      </c>
      <c r="P278" s="42">
        <v>0</v>
      </c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  <c r="AF278" s="25"/>
      <c r="AG278" s="25"/>
      <c r="AH278" s="25"/>
      <c r="AI278" s="25"/>
      <c r="AJ278" s="25"/>
      <c r="AK278" s="25"/>
      <c r="AL278" s="25"/>
      <c r="AM278" s="25"/>
      <c r="AN278" s="25"/>
      <c r="AO278" s="25"/>
      <c r="AP278" s="25"/>
      <c r="AQ278" s="25"/>
      <c r="AR278" s="25"/>
      <c r="AS278" s="25"/>
      <c r="AT278" s="25"/>
      <c r="AU278" s="25"/>
      <c r="AV278" s="25"/>
      <c r="AW278" s="25"/>
      <c r="AX278" s="25"/>
      <c r="AY278" s="25"/>
      <c r="AZ278" s="25"/>
      <c r="BA278" s="25"/>
      <c r="BB278" s="70">
        <f t="shared" si="46"/>
        <v>5</v>
      </c>
      <c r="BC278" s="311" t="s">
        <v>32</v>
      </c>
      <c r="BD278" s="139"/>
      <c r="BE278" s="54"/>
      <c r="BF278" s="54"/>
      <c r="BG278" s="12"/>
      <c r="BH278" s="12"/>
      <c r="BI278" s="12"/>
    </row>
    <row r="279" spans="1:89" s="4" customFormat="1">
      <c r="A279" s="258"/>
      <c r="B279" s="257" t="s">
        <v>28</v>
      </c>
      <c r="C279" s="167" t="s">
        <v>107</v>
      </c>
      <c r="D279" s="25"/>
      <c r="E279" s="25"/>
      <c r="F279" s="366">
        <v>1</v>
      </c>
      <c r="G279" s="366">
        <v>1</v>
      </c>
      <c r="H279" s="366">
        <v>1</v>
      </c>
      <c r="I279" s="366">
        <v>1</v>
      </c>
      <c r="J279" s="366">
        <v>1</v>
      </c>
      <c r="K279" s="366">
        <v>1</v>
      </c>
      <c r="L279" s="25"/>
      <c r="M279" s="25"/>
      <c r="N279" s="25"/>
      <c r="O279" s="42"/>
      <c r="P279" s="42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  <c r="AF279" s="25"/>
      <c r="AG279" s="25"/>
      <c r="AH279" s="25"/>
      <c r="AI279" s="25"/>
      <c r="AJ279" s="25"/>
      <c r="AK279" s="25"/>
      <c r="AL279" s="25"/>
      <c r="AM279" s="25"/>
      <c r="AN279" s="25"/>
      <c r="AO279" s="25"/>
      <c r="AP279" s="25"/>
      <c r="AQ279" s="25"/>
      <c r="AR279" s="25"/>
      <c r="AS279" s="25"/>
      <c r="AT279" s="25"/>
      <c r="AU279" s="25"/>
      <c r="AV279" s="25"/>
      <c r="AW279" s="25"/>
      <c r="AX279" s="25"/>
      <c r="AY279" s="25"/>
      <c r="AZ279" s="25"/>
      <c r="BA279" s="25"/>
      <c r="BB279" s="70"/>
      <c r="BC279" s="357"/>
      <c r="BD279" s="139"/>
      <c r="BE279" s="54"/>
      <c r="BF279" s="54"/>
      <c r="BG279" s="12"/>
      <c r="BH279" s="12"/>
      <c r="BI279" s="12"/>
    </row>
    <row r="280" spans="1:89" s="4" customFormat="1">
      <c r="A280" s="268"/>
      <c r="B280" s="257" t="s">
        <v>28</v>
      </c>
      <c r="C280" s="167" t="s">
        <v>103</v>
      </c>
      <c r="D280" s="25">
        <v>1</v>
      </c>
      <c r="E280" s="25">
        <v>1</v>
      </c>
      <c r="F280" s="25">
        <v>1</v>
      </c>
      <c r="G280" s="25">
        <v>1</v>
      </c>
      <c r="H280" s="25">
        <v>1</v>
      </c>
      <c r="I280" s="25">
        <v>1</v>
      </c>
      <c r="J280" s="25">
        <v>1</v>
      </c>
      <c r="K280" s="25">
        <v>1</v>
      </c>
      <c r="L280" s="25">
        <v>1</v>
      </c>
      <c r="M280" s="25">
        <v>1</v>
      </c>
      <c r="N280" s="25">
        <v>1</v>
      </c>
      <c r="O280" s="42">
        <v>0</v>
      </c>
      <c r="P280" s="42">
        <v>0</v>
      </c>
      <c r="Q280" s="25">
        <v>1</v>
      </c>
      <c r="R280" s="25">
        <v>1</v>
      </c>
      <c r="S280" s="25">
        <v>1</v>
      </c>
      <c r="T280" s="25">
        <v>1</v>
      </c>
      <c r="U280" s="25">
        <v>1</v>
      </c>
      <c r="V280" s="25">
        <v>1</v>
      </c>
      <c r="W280" s="25">
        <v>1</v>
      </c>
      <c r="X280" s="25">
        <v>1</v>
      </c>
      <c r="Y280" s="25">
        <v>1</v>
      </c>
      <c r="Z280" s="25">
        <v>1</v>
      </c>
      <c r="AA280" s="25">
        <v>1</v>
      </c>
      <c r="AB280" s="25">
        <v>1</v>
      </c>
      <c r="AC280" s="25">
        <v>1</v>
      </c>
      <c r="AD280" s="25">
        <v>1</v>
      </c>
      <c r="AE280" s="25">
        <v>1</v>
      </c>
      <c r="AF280" s="25">
        <v>1</v>
      </c>
      <c r="AG280" s="25">
        <v>1</v>
      </c>
      <c r="AH280" s="25">
        <v>1</v>
      </c>
      <c r="AI280" s="25">
        <v>1</v>
      </c>
      <c r="AJ280" s="25">
        <v>1</v>
      </c>
      <c r="AK280" s="25">
        <v>1</v>
      </c>
      <c r="AL280" s="25">
        <v>1</v>
      </c>
      <c r="AM280" s="25">
        <v>1</v>
      </c>
      <c r="AN280" s="25">
        <v>1</v>
      </c>
      <c r="AO280" s="25">
        <v>1</v>
      </c>
      <c r="AP280" s="25">
        <v>1</v>
      </c>
      <c r="AQ280" s="25">
        <v>1</v>
      </c>
      <c r="AR280" s="25">
        <v>1</v>
      </c>
      <c r="AS280" s="25">
        <v>1</v>
      </c>
      <c r="AT280" s="25">
        <v>1</v>
      </c>
      <c r="AU280" s="25">
        <v>1</v>
      </c>
      <c r="AV280" s="25">
        <v>1</v>
      </c>
      <c r="AW280" s="25">
        <v>1</v>
      </c>
      <c r="AX280" s="25">
        <v>1</v>
      </c>
      <c r="AY280" s="25">
        <v>1</v>
      </c>
      <c r="AZ280" s="25">
        <v>1</v>
      </c>
      <c r="BA280" s="25">
        <v>1</v>
      </c>
      <c r="BB280" s="70">
        <f t="shared" si="46"/>
        <v>48</v>
      </c>
      <c r="BC280" s="313" t="s">
        <v>58</v>
      </c>
      <c r="BD280" s="139" t="s">
        <v>57</v>
      </c>
      <c r="BE280" s="54"/>
      <c r="BF280" s="54"/>
      <c r="BG280" s="12"/>
      <c r="BH280" s="12"/>
      <c r="BI280" s="12"/>
    </row>
    <row r="281" spans="1:89" s="16" customFormat="1" ht="15.75" thickBot="1">
      <c r="A281" s="271"/>
      <c r="B281" s="257" t="s">
        <v>28</v>
      </c>
      <c r="C281" s="168" t="s">
        <v>102</v>
      </c>
      <c r="D281" s="62">
        <v>1</v>
      </c>
      <c r="E281" s="62">
        <v>1</v>
      </c>
      <c r="F281" s="62">
        <v>1</v>
      </c>
      <c r="G281" s="62">
        <v>1</v>
      </c>
      <c r="H281" s="62">
        <v>1</v>
      </c>
      <c r="I281" s="62">
        <v>1</v>
      </c>
      <c r="J281" s="62">
        <v>1</v>
      </c>
      <c r="K281" s="62">
        <v>1</v>
      </c>
      <c r="L281" s="62">
        <v>1</v>
      </c>
      <c r="M281" s="62">
        <v>1</v>
      </c>
      <c r="N281" s="62">
        <v>1</v>
      </c>
      <c r="O281" s="42">
        <v>0</v>
      </c>
      <c r="P281" s="42">
        <v>0</v>
      </c>
      <c r="Q281" s="62">
        <v>1</v>
      </c>
      <c r="R281" s="62">
        <v>1</v>
      </c>
      <c r="S281" s="62">
        <v>1</v>
      </c>
      <c r="T281" s="62">
        <v>1</v>
      </c>
      <c r="U281" s="62">
        <v>1</v>
      </c>
      <c r="V281" s="62">
        <v>1</v>
      </c>
      <c r="W281" s="62">
        <v>1</v>
      </c>
      <c r="X281" s="62">
        <v>1</v>
      </c>
      <c r="Y281" s="62">
        <v>1</v>
      </c>
      <c r="Z281" s="62">
        <v>1</v>
      </c>
      <c r="AA281" s="62">
        <v>1</v>
      </c>
      <c r="AB281" s="62">
        <v>1</v>
      </c>
      <c r="AC281" s="62">
        <v>1</v>
      </c>
      <c r="AD281" s="62">
        <v>1</v>
      </c>
      <c r="AE281" s="62">
        <v>1</v>
      </c>
      <c r="AF281" s="62">
        <v>1</v>
      </c>
      <c r="AG281" s="62">
        <v>1</v>
      </c>
      <c r="AH281" s="62">
        <v>1</v>
      </c>
      <c r="AI281" s="62">
        <v>1</v>
      </c>
      <c r="AJ281" s="62">
        <v>1</v>
      </c>
      <c r="AK281" s="62">
        <v>1</v>
      </c>
      <c r="AL281" s="62">
        <v>1</v>
      </c>
      <c r="AM281" s="62">
        <v>1</v>
      </c>
      <c r="AN281" s="62">
        <v>1</v>
      </c>
      <c r="AO281" s="62">
        <v>1</v>
      </c>
      <c r="AP281" s="62">
        <v>1</v>
      </c>
      <c r="AQ281" s="62">
        <v>1</v>
      </c>
      <c r="AR281" s="62">
        <v>1</v>
      </c>
      <c r="AS281" s="62">
        <v>1</v>
      </c>
      <c r="AT281" s="62">
        <v>1</v>
      </c>
      <c r="AU281" s="62">
        <v>1</v>
      </c>
      <c r="AV281" s="62">
        <v>1</v>
      </c>
      <c r="AW281" s="62">
        <v>1</v>
      </c>
      <c r="AX281" s="62">
        <v>1</v>
      </c>
      <c r="AY281" s="62">
        <v>1</v>
      </c>
      <c r="AZ281" s="62">
        <v>1</v>
      </c>
      <c r="BA281" s="62">
        <v>1</v>
      </c>
      <c r="BB281" s="70">
        <f t="shared" si="46"/>
        <v>48</v>
      </c>
      <c r="BC281" s="314"/>
      <c r="BD281" s="139" t="s">
        <v>57</v>
      </c>
      <c r="BE281" s="144"/>
      <c r="BF281" s="144"/>
      <c r="BG281" s="11"/>
      <c r="BH281" s="11"/>
      <c r="BI281" s="11"/>
    </row>
    <row r="282" spans="1:89" ht="15.75" thickBot="1">
      <c r="A282" s="120"/>
      <c r="B282" s="182" t="s">
        <v>28</v>
      </c>
      <c r="C282" s="223"/>
      <c r="D282" s="121">
        <f>SUM(D270:D281)</f>
        <v>12</v>
      </c>
      <c r="E282" s="121">
        <f t="shared" ref="E282:BA282" si="47">SUM(E270:E281)</f>
        <v>11</v>
      </c>
      <c r="F282" s="121">
        <f t="shared" si="47"/>
        <v>11</v>
      </c>
      <c r="G282" s="121">
        <f t="shared" si="47"/>
        <v>10</v>
      </c>
      <c r="H282" s="121">
        <f t="shared" si="47"/>
        <v>10</v>
      </c>
      <c r="I282" s="121">
        <f t="shared" si="47"/>
        <v>9</v>
      </c>
      <c r="J282" s="121">
        <f t="shared" si="47"/>
        <v>9</v>
      </c>
      <c r="K282" s="121">
        <f t="shared" si="47"/>
        <v>9</v>
      </c>
      <c r="L282" s="121">
        <f t="shared" si="47"/>
        <v>8</v>
      </c>
      <c r="M282" s="121">
        <f t="shared" si="47"/>
        <v>8</v>
      </c>
      <c r="N282" s="121">
        <f t="shared" si="47"/>
        <v>8</v>
      </c>
      <c r="O282" s="121">
        <f t="shared" si="47"/>
        <v>0</v>
      </c>
      <c r="P282" s="121">
        <f t="shared" si="47"/>
        <v>0</v>
      </c>
      <c r="Q282" s="121">
        <f t="shared" si="47"/>
        <v>8</v>
      </c>
      <c r="R282" s="121">
        <f t="shared" si="47"/>
        <v>8</v>
      </c>
      <c r="S282" s="121">
        <f t="shared" si="47"/>
        <v>8</v>
      </c>
      <c r="T282" s="121">
        <f t="shared" si="47"/>
        <v>8</v>
      </c>
      <c r="U282" s="121">
        <f t="shared" si="47"/>
        <v>8</v>
      </c>
      <c r="V282" s="121">
        <f t="shared" si="47"/>
        <v>8</v>
      </c>
      <c r="W282" s="121">
        <f t="shared" si="47"/>
        <v>8</v>
      </c>
      <c r="X282" s="121">
        <f t="shared" si="47"/>
        <v>8</v>
      </c>
      <c r="Y282" s="121">
        <f t="shared" si="47"/>
        <v>8</v>
      </c>
      <c r="Z282" s="121">
        <f t="shared" si="47"/>
        <v>8</v>
      </c>
      <c r="AA282" s="121">
        <f t="shared" si="47"/>
        <v>8</v>
      </c>
      <c r="AB282" s="121">
        <f t="shared" si="47"/>
        <v>8</v>
      </c>
      <c r="AC282" s="121">
        <f t="shared" si="47"/>
        <v>8</v>
      </c>
      <c r="AD282" s="121">
        <f t="shared" si="47"/>
        <v>8</v>
      </c>
      <c r="AE282" s="121">
        <f t="shared" si="47"/>
        <v>8</v>
      </c>
      <c r="AF282" s="121">
        <f t="shared" si="47"/>
        <v>8</v>
      </c>
      <c r="AG282" s="121">
        <f t="shared" si="47"/>
        <v>8</v>
      </c>
      <c r="AH282" s="121">
        <f t="shared" si="47"/>
        <v>8</v>
      </c>
      <c r="AI282" s="121">
        <f t="shared" si="47"/>
        <v>8</v>
      </c>
      <c r="AJ282" s="121">
        <f t="shared" si="47"/>
        <v>8</v>
      </c>
      <c r="AK282" s="121">
        <f t="shared" si="47"/>
        <v>8</v>
      </c>
      <c r="AL282" s="121">
        <f t="shared" si="47"/>
        <v>8</v>
      </c>
      <c r="AM282" s="121">
        <f t="shared" si="47"/>
        <v>8</v>
      </c>
      <c r="AN282" s="121">
        <f t="shared" si="47"/>
        <v>8</v>
      </c>
      <c r="AO282" s="121">
        <f t="shared" si="47"/>
        <v>8</v>
      </c>
      <c r="AP282" s="121">
        <f t="shared" si="47"/>
        <v>8</v>
      </c>
      <c r="AQ282" s="121">
        <f t="shared" si="47"/>
        <v>8</v>
      </c>
      <c r="AR282" s="121">
        <f t="shared" si="47"/>
        <v>8</v>
      </c>
      <c r="AS282" s="121">
        <f t="shared" si="47"/>
        <v>8</v>
      </c>
      <c r="AT282" s="121">
        <f t="shared" si="47"/>
        <v>8</v>
      </c>
      <c r="AU282" s="121">
        <f t="shared" si="47"/>
        <v>8</v>
      </c>
      <c r="AV282" s="121">
        <f t="shared" si="47"/>
        <v>8</v>
      </c>
      <c r="AW282" s="121">
        <f t="shared" si="47"/>
        <v>8</v>
      </c>
      <c r="AX282" s="121">
        <f t="shared" si="47"/>
        <v>8</v>
      </c>
      <c r="AY282" s="121">
        <f t="shared" si="47"/>
        <v>8</v>
      </c>
      <c r="AZ282" s="121">
        <f t="shared" si="47"/>
        <v>8</v>
      </c>
      <c r="BA282" s="121">
        <f t="shared" si="47"/>
        <v>8</v>
      </c>
      <c r="BB282" s="121">
        <f>SUM(D282:BA282)</f>
        <v>401</v>
      </c>
      <c r="BC282" s="318"/>
      <c r="BD282" s="11"/>
      <c r="BG282" s="11"/>
      <c r="BH282" s="11"/>
      <c r="BI282" s="11"/>
    </row>
    <row r="283" spans="1:89" s="4" customFormat="1">
      <c r="A283" s="266"/>
      <c r="B283" s="180" t="s">
        <v>7</v>
      </c>
      <c r="C283" s="169" t="s">
        <v>104</v>
      </c>
      <c r="D283" s="85">
        <v>1</v>
      </c>
      <c r="E283" s="29"/>
      <c r="F283" s="29"/>
      <c r="G283" s="29"/>
      <c r="H283" s="29"/>
      <c r="I283" s="29"/>
      <c r="J283" s="29"/>
      <c r="K283" s="29"/>
      <c r="L283" s="29"/>
      <c r="M283" s="29"/>
      <c r="N283" s="29"/>
      <c r="O283" s="42">
        <v>0</v>
      </c>
      <c r="P283" s="42">
        <v>0</v>
      </c>
      <c r="Q283" s="29"/>
      <c r="R283" s="29"/>
      <c r="S283" s="29"/>
      <c r="T283" s="29"/>
      <c r="U283" s="29"/>
      <c r="V283" s="29"/>
      <c r="W283" s="29"/>
      <c r="X283" s="29"/>
      <c r="Y283" s="29"/>
      <c r="Z283" s="29"/>
      <c r="AA283" s="29"/>
      <c r="AB283" s="29"/>
      <c r="AC283" s="29"/>
      <c r="AD283" s="29"/>
      <c r="AE283" s="29"/>
      <c r="AF283" s="29"/>
      <c r="AG283" s="29"/>
      <c r="AH283" s="29"/>
      <c r="AI283" s="29"/>
      <c r="AJ283" s="29"/>
      <c r="AK283" s="29"/>
      <c r="AL283" s="29"/>
      <c r="AM283" s="29"/>
      <c r="AN283" s="29"/>
      <c r="AO283" s="29"/>
      <c r="AP283" s="29"/>
      <c r="AQ283" s="29"/>
      <c r="AR283" s="29"/>
      <c r="AS283" s="29"/>
      <c r="AT283" s="29"/>
      <c r="AU283" s="29"/>
      <c r="AV283" s="29"/>
      <c r="AW283" s="29"/>
      <c r="AX283" s="29"/>
      <c r="AY283" s="29"/>
      <c r="AZ283" s="29"/>
      <c r="BA283" s="29"/>
      <c r="BB283" s="70">
        <f t="shared" ref="BB283:BB317" si="48">SUM(D283:BA283)</f>
        <v>1</v>
      </c>
      <c r="BC283" s="311">
        <v>2018</v>
      </c>
      <c r="BD283" s="139" t="s">
        <v>75</v>
      </c>
      <c r="BE283" s="54"/>
      <c r="BF283" s="54"/>
      <c r="BG283" s="11"/>
      <c r="BH283" s="11"/>
      <c r="BI283" s="11"/>
    </row>
    <row r="284" spans="1:89" s="4" customFormat="1">
      <c r="A284" s="267"/>
      <c r="B284" s="180" t="s">
        <v>7</v>
      </c>
      <c r="C284" s="169" t="s">
        <v>102</v>
      </c>
      <c r="D284" s="367"/>
      <c r="E284" s="367">
        <v>1</v>
      </c>
      <c r="F284" s="367"/>
      <c r="G284" s="367">
        <v>1</v>
      </c>
      <c r="H284" s="367"/>
      <c r="I284" s="367">
        <v>1</v>
      </c>
      <c r="J284" s="367"/>
      <c r="K284" s="367">
        <v>1</v>
      </c>
      <c r="L284" s="367"/>
      <c r="M284" s="367">
        <v>1</v>
      </c>
      <c r="N284" s="367"/>
      <c r="O284" s="361">
        <v>0</v>
      </c>
      <c r="P284" s="42">
        <v>0</v>
      </c>
      <c r="Q284" s="73">
        <v>1</v>
      </c>
      <c r="R284" s="73"/>
      <c r="S284" s="73">
        <v>1</v>
      </c>
      <c r="T284" s="73"/>
      <c r="U284" s="73">
        <v>1</v>
      </c>
      <c r="V284" s="73"/>
      <c r="W284" s="73">
        <v>1</v>
      </c>
      <c r="X284" s="73"/>
      <c r="Y284" s="73">
        <v>1</v>
      </c>
      <c r="Z284" s="73"/>
      <c r="AA284" s="73">
        <v>1</v>
      </c>
      <c r="AB284" s="73"/>
      <c r="AC284" s="73">
        <v>1</v>
      </c>
      <c r="AD284" s="73"/>
      <c r="AE284" s="73">
        <v>1</v>
      </c>
      <c r="AF284" s="73"/>
      <c r="AG284" s="73">
        <v>1</v>
      </c>
      <c r="AH284" s="73"/>
      <c r="AI284" s="73">
        <v>1</v>
      </c>
      <c r="AJ284" s="73"/>
      <c r="AK284" s="73">
        <v>1</v>
      </c>
      <c r="AL284" s="73"/>
      <c r="AM284" s="73">
        <v>1</v>
      </c>
      <c r="AN284" s="73"/>
      <c r="AO284" s="73">
        <v>1</v>
      </c>
      <c r="AP284" s="73"/>
      <c r="AQ284" s="73">
        <v>1</v>
      </c>
      <c r="AR284" s="73"/>
      <c r="AS284" s="73">
        <v>1</v>
      </c>
      <c r="AT284" s="73"/>
      <c r="AU284" s="73">
        <v>1</v>
      </c>
      <c r="AV284" s="73"/>
      <c r="AW284" s="73">
        <v>1</v>
      </c>
      <c r="AX284" s="73"/>
      <c r="AY284" s="73">
        <v>1</v>
      </c>
      <c r="AZ284" s="73"/>
      <c r="BA284" s="73">
        <v>1</v>
      </c>
      <c r="BB284" s="70">
        <f t="shared" ref="BB284" si="49">SUM(D284:BA284)</f>
        <v>24</v>
      </c>
      <c r="BC284" s="324"/>
      <c r="BD284" s="12"/>
      <c r="BE284" s="54"/>
      <c r="BF284" s="54"/>
      <c r="BG284" s="11"/>
      <c r="BH284" s="11"/>
      <c r="BI284" s="11"/>
    </row>
    <row r="285" spans="1:89" s="4" customFormat="1">
      <c r="A285" s="268"/>
      <c r="B285" s="180" t="s">
        <v>7</v>
      </c>
      <c r="C285" s="165" t="s">
        <v>103</v>
      </c>
      <c r="D285" s="34">
        <v>1</v>
      </c>
      <c r="E285" s="34">
        <v>1</v>
      </c>
      <c r="F285" s="34"/>
      <c r="G285" s="34"/>
      <c r="H285" s="28">
        <v>2</v>
      </c>
      <c r="I285" s="28">
        <v>2</v>
      </c>
      <c r="J285" s="34">
        <v>1</v>
      </c>
      <c r="K285" s="34">
        <v>1</v>
      </c>
      <c r="L285" s="34">
        <v>1</v>
      </c>
      <c r="M285" s="34">
        <v>1</v>
      </c>
      <c r="N285" s="34">
        <v>1</v>
      </c>
      <c r="O285" s="42">
        <v>0</v>
      </c>
      <c r="P285" s="42">
        <v>0</v>
      </c>
      <c r="Q285" s="34">
        <v>1</v>
      </c>
      <c r="R285" s="34">
        <v>1</v>
      </c>
      <c r="S285" s="34">
        <v>1</v>
      </c>
      <c r="T285" s="34">
        <v>1</v>
      </c>
      <c r="U285" s="34">
        <v>1</v>
      </c>
      <c r="V285" s="34">
        <v>1</v>
      </c>
      <c r="W285" s="34">
        <v>1</v>
      </c>
      <c r="X285" s="34">
        <v>1</v>
      </c>
      <c r="Y285" s="34">
        <v>1</v>
      </c>
      <c r="Z285" s="34">
        <v>1</v>
      </c>
      <c r="AA285" s="34">
        <v>1</v>
      </c>
      <c r="AB285" s="34">
        <v>1</v>
      </c>
      <c r="AC285" s="34">
        <v>1</v>
      </c>
      <c r="AD285" s="34">
        <v>1</v>
      </c>
      <c r="AE285" s="34">
        <v>1</v>
      </c>
      <c r="AF285" s="34">
        <v>1</v>
      </c>
      <c r="AG285" s="34">
        <v>1</v>
      </c>
      <c r="AH285" s="34">
        <v>1</v>
      </c>
      <c r="AI285" s="34">
        <v>1</v>
      </c>
      <c r="AJ285" s="34">
        <v>1</v>
      </c>
      <c r="AK285" s="34">
        <v>1</v>
      </c>
      <c r="AL285" s="34">
        <v>1</v>
      </c>
      <c r="AM285" s="34">
        <v>1</v>
      </c>
      <c r="AN285" s="34">
        <v>1</v>
      </c>
      <c r="AO285" s="34">
        <v>1</v>
      </c>
      <c r="AP285" s="34">
        <v>1</v>
      </c>
      <c r="AQ285" s="34">
        <v>1</v>
      </c>
      <c r="AR285" s="34">
        <v>1</v>
      </c>
      <c r="AS285" s="34">
        <v>1</v>
      </c>
      <c r="AT285" s="34">
        <v>1</v>
      </c>
      <c r="AU285" s="34">
        <v>1</v>
      </c>
      <c r="AV285" s="34">
        <v>1</v>
      </c>
      <c r="AW285" s="34">
        <v>1</v>
      </c>
      <c r="AX285" s="34">
        <v>1</v>
      </c>
      <c r="AY285" s="34">
        <v>1</v>
      </c>
      <c r="AZ285" s="34">
        <v>1</v>
      </c>
      <c r="BA285" s="34">
        <v>1</v>
      </c>
      <c r="BB285" s="70">
        <f t="shared" si="48"/>
        <v>48</v>
      </c>
      <c r="BC285" s="311" t="s">
        <v>32</v>
      </c>
      <c r="BD285" s="139" t="s">
        <v>57</v>
      </c>
      <c r="BE285" s="54"/>
      <c r="BF285" s="54"/>
      <c r="BG285" s="12"/>
      <c r="BH285" s="12"/>
      <c r="BI285" s="12"/>
    </row>
    <row r="286" spans="1:89" s="4" customFormat="1">
      <c r="A286" s="152"/>
      <c r="B286" s="180" t="s">
        <v>7</v>
      </c>
      <c r="C286" s="165" t="s">
        <v>105</v>
      </c>
      <c r="D286" s="34">
        <v>1</v>
      </c>
      <c r="E286" s="34">
        <v>1</v>
      </c>
      <c r="F286" s="34">
        <v>1</v>
      </c>
      <c r="G286" s="34">
        <v>1</v>
      </c>
      <c r="H286" s="34">
        <v>1</v>
      </c>
      <c r="I286" s="34">
        <v>1</v>
      </c>
      <c r="J286" s="34">
        <v>1</v>
      </c>
      <c r="K286" s="34">
        <v>1</v>
      </c>
      <c r="L286" s="34">
        <v>1</v>
      </c>
      <c r="M286" s="34">
        <v>1</v>
      </c>
      <c r="N286" s="34">
        <v>1</v>
      </c>
      <c r="O286" s="42">
        <v>0</v>
      </c>
      <c r="P286" s="42">
        <v>0</v>
      </c>
      <c r="Q286" s="34">
        <v>1</v>
      </c>
      <c r="R286" s="34">
        <v>1</v>
      </c>
      <c r="S286" s="34">
        <v>1</v>
      </c>
      <c r="T286" s="34">
        <v>1</v>
      </c>
      <c r="U286" s="34">
        <v>1</v>
      </c>
      <c r="V286" s="34">
        <v>1</v>
      </c>
      <c r="W286" s="34">
        <v>1</v>
      </c>
      <c r="X286" s="34">
        <v>1</v>
      </c>
      <c r="Y286" s="34">
        <v>1</v>
      </c>
      <c r="Z286" s="34">
        <v>1</v>
      </c>
      <c r="AA286" s="34">
        <v>1</v>
      </c>
      <c r="AB286" s="34">
        <v>1</v>
      </c>
      <c r="AC286" s="34">
        <v>1</v>
      </c>
      <c r="AD286" s="34">
        <v>1</v>
      </c>
      <c r="AE286" s="34">
        <v>1</v>
      </c>
      <c r="AF286" s="34">
        <v>1</v>
      </c>
      <c r="AG286" s="34">
        <v>1</v>
      </c>
      <c r="AH286" s="34">
        <v>1</v>
      </c>
      <c r="AI286" s="34">
        <v>1</v>
      </c>
      <c r="AJ286" s="34">
        <v>1</v>
      </c>
      <c r="AK286" s="34">
        <v>1</v>
      </c>
      <c r="AL286" s="34">
        <v>1</v>
      </c>
      <c r="AM286" s="34">
        <v>1</v>
      </c>
      <c r="AN286" s="34">
        <v>1</v>
      </c>
      <c r="AO286" s="34">
        <v>1</v>
      </c>
      <c r="AP286" s="34">
        <v>1</v>
      </c>
      <c r="AQ286" s="34">
        <v>1</v>
      </c>
      <c r="AR286" s="34">
        <v>1</v>
      </c>
      <c r="AS286" s="34">
        <v>1</v>
      </c>
      <c r="AT286" s="34">
        <v>1</v>
      </c>
      <c r="AU286" s="34">
        <v>1</v>
      </c>
      <c r="AV286" s="34">
        <v>1</v>
      </c>
      <c r="AW286" s="34">
        <v>1</v>
      </c>
      <c r="AX286" s="34">
        <v>1</v>
      </c>
      <c r="AY286" s="34">
        <v>1</v>
      </c>
      <c r="AZ286" s="34">
        <v>1</v>
      </c>
      <c r="BA286" s="34">
        <v>1</v>
      </c>
      <c r="BB286" s="70">
        <f t="shared" ref="BB286" si="50">SUM(D286:BA286)</f>
        <v>48</v>
      </c>
      <c r="BC286" s="311" t="s">
        <v>32</v>
      </c>
      <c r="BD286" s="330" t="s">
        <v>35</v>
      </c>
      <c r="BE286" s="54"/>
      <c r="BF286" s="54"/>
      <c r="BG286" s="12"/>
      <c r="BH286" s="12"/>
      <c r="BI286" s="12"/>
    </row>
    <row r="287" spans="1:89">
      <c r="A287" s="263"/>
      <c r="B287" s="180" t="s">
        <v>7</v>
      </c>
      <c r="C287" s="165" t="s">
        <v>105</v>
      </c>
      <c r="D287" s="34">
        <v>1</v>
      </c>
      <c r="E287" s="34">
        <v>1</v>
      </c>
      <c r="F287" s="34">
        <v>1</v>
      </c>
      <c r="G287" s="34">
        <v>1</v>
      </c>
      <c r="H287" s="34">
        <v>1</v>
      </c>
      <c r="I287" s="34">
        <v>1</v>
      </c>
      <c r="J287" s="34">
        <v>1</v>
      </c>
      <c r="K287" s="34">
        <v>1</v>
      </c>
      <c r="L287" s="34">
        <v>1</v>
      </c>
      <c r="M287" s="34">
        <v>1</v>
      </c>
      <c r="N287" s="34">
        <v>1</v>
      </c>
      <c r="O287" s="42">
        <v>0</v>
      </c>
      <c r="P287" s="42">
        <v>0</v>
      </c>
      <c r="Q287" s="34">
        <v>1</v>
      </c>
      <c r="R287" s="34">
        <v>1</v>
      </c>
      <c r="S287" s="34">
        <v>1</v>
      </c>
      <c r="T287" s="34">
        <v>1</v>
      </c>
      <c r="U287" s="34">
        <v>1</v>
      </c>
      <c r="V287" s="34">
        <v>1</v>
      </c>
      <c r="W287" s="34">
        <v>1</v>
      </c>
      <c r="X287" s="34">
        <v>1</v>
      </c>
      <c r="Y287" s="34">
        <v>1</v>
      </c>
      <c r="Z287" s="34">
        <v>1</v>
      </c>
      <c r="AA287" s="34">
        <v>1</v>
      </c>
      <c r="AB287" s="34">
        <v>1</v>
      </c>
      <c r="AC287" s="34">
        <v>1</v>
      </c>
      <c r="AD287" s="34">
        <v>1</v>
      </c>
      <c r="AE287" s="34">
        <v>1</v>
      </c>
      <c r="AF287" s="34">
        <v>1</v>
      </c>
      <c r="AG287" s="34">
        <v>1</v>
      </c>
      <c r="AH287" s="34">
        <v>1</v>
      </c>
      <c r="AI287" s="34">
        <v>1</v>
      </c>
      <c r="AJ287" s="34">
        <v>1</v>
      </c>
      <c r="AK287" s="34">
        <v>1</v>
      </c>
      <c r="AL287" s="34">
        <v>1</v>
      </c>
      <c r="AM287" s="34">
        <v>1</v>
      </c>
      <c r="AN287" s="34">
        <v>1</v>
      </c>
      <c r="AO287" s="34">
        <v>1</v>
      </c>
      <c r="AP287" s="34">
        <v>1</v>
      </c>
      <c r="AQ287" s="34">
        <v>1</v>
      </c>
      <c r="AR287" s="34">
        <v>1</v>
      </c>
      <c r="AS287" s="34">
        <v>1</v>
      </c>
      <c r="AT287" s="34">
        <v>1</v>
      </c>
      <c r="AU287" s="34">
        <v>1</v>
      </c>
      <c r="AV287" s="34">
        <v>1</v>
      </c>
      <c r="AW287" s="34">
        <v>1</v>
      </c>
      <c r="AX287" s="34">
        <v>1</v>
      </c>
      <c r="AY287" s="34">
        <v>1</v>
      </c>
      <c r="AZ287" s="34">
        <v>1</v>
      </c>
      <c r="BA287" s="34">
        <v>1</v>
      </c>
      <c r="BB287" s="70">
        <f t="shared" si="48"/>
        <v>48</v>
      </c>
      <c r="BC287" s="311" t="s">
        <v>32</v>
      </c>
      <c r="BD287" s="139" t="s">
        <v>57</v>
      </c>
      <c r="BG287" s="11"/>
      <c r="BH287" s="11"/>
      <c r="BI287" s="11"/>
      <c r="BJ287" s="14"/>
      <c r="BK287" s="14"/>
      <c r="BL287" s="14"/>
      <c r="BM287" s="14"/>
      <c r="BN287" s="14"/>
      <c r="BO287" s="14"/>
      <c r="BP287" s="14"/>
      <c r="BQ287" s="14"/>
      <c r="BR287" s="14"/>
      <c r="BS287" s="14"/>
      <c r="BT287" s="14"/>
      <c r="BU287" s="14"/>
      <c r="BV287" s="14"/>
      <c r="BW287" s="14"/>
      <c r="BX287" s="14"/>
      <c r="BY287" s="14"/>
      <c r="BZ287" s="14"/>
      <c r="CA287" s="14"/>
      <c r="CB287" s="14"/>
      <c r="CC287" s="14"/>
      <c r="CD287" s="14"/>
      <c r="CE287" s="14"/>
      <c r="CF287" s="14"/>
      <c r="CG287" s="14"/>
      <c r="CH287" s="14"/>
      <c r="CI287" s="14"/>
      <c r="CJ287" s="14"/>
      <c r="CK287" s="14"/>
    </row>
    <row r="288" spans="1:89" s="4" customFormat="1">
      <c r="A288" s="263"/>
      <c r="B288" s="180" t="s">
        <v>7</v>
      </c>
      <c r="C288" s="165" t="s">
        <v>102</v>
      </c>
      <c r="D288" s="73">
        <v>1</v>
      </c>
      <c r="E288" s="73"/>
      <c r="F288" s="73">
        <v>1</v>
      </c>
      <c r="G288" s="73"/>
      <c r="H288" s="73">
        <v>1</v>
      </c>
      <c r="I288" s="73"/>
      <c r="J288" s="73">
        <v>1</v>
      </c>
      <c r="K288" s="73"/>
      <c r="L288" s="73">
        <v>1</v>
      </c>
      <c r="M288" s="73"/>
      <c r="N288" s="73">
        <v>1</v>
      </c>
      <c r="O288" s="42">
        <v>0</v>
      </c>
      <c r="P288" s="42">
        <v>0</v>
      </c>
      <c r="Q288" s="73"/>
      <c r="R288" s="73">
        <v>1</v>
      </c>
      <c r="S288" s="73"/>
      <c r="T288" s="73">
        <v>1</v>
      </c>
      <c r="U288" s="73"/>
      <c r="V288" s="73">
        <v>1</v>
      </c>
      <c r="W288" s="73"/>
      <c r="X288" s="73">
        <v>1</v>
      </c>
      <c r="Y288" s="73"/>
      <c r="Z288" s="73">
        <v>1</v>
      </c>
      <c r="AA288" s="73"/>
      <c r="AB288" s="73">
        <v>1</v>
      </c>
      <c r="AC288" s="73"/>
      <c r="AD288" s="73">
        <v>1</v>
      </c>
      <c r="AE288" s="73"/>
      <c r="AF288" s="73">
        <v>1</v>
      </c>
      <c r="AG288" s="73"/>
      <c r="AH288" s="73">
        <v>1</v>
      </c>
      <c r="AI288" s="73"/>
      <c r="AJ288" s="73">
        <v>1</v>
      </c>
      <c r="AK288" s="73"/>
      <c r="AL288" s="73">
        <v>1</v>
      </c>
      <c r="AM288" s="73"/>
      <c r="AN288" s="73">
        <v>1</v>
      </c>
      <c r="AO288" s="73"/>
      <c r="AP288" s="73">
        <v>1</v>
      </c>
      <c r="AQ288" s="73"/>
      <c r="AR288" s="73">
        <v>1</v>
      </c>
      <c r="AS288" s="73"/>
      <c r="AT288" s="73">
        <v>1</v>
      </c>
      <c r="AU288" s="73"/>
      <c r="AV288" s="73">
        <v>1</v>
      </c>
      <c r="AW288" s="73"/>
      <c r="AX288" s="73">
        <v>1</v>
      </c>
      <c r="AY288" s="73"/>
      <c r="AZ288" s="73">
        <v>1</v>
      </c>
      <c r="BA288" s="73"/>
      <c r="BB288" s="70">
        <f t="shared" si="48"/>
        <v>24</v>
      </c>
      <c r="BC288" s="314"/>
      <c r="BD288" s="139" t="s">
        <v>57</v>
      </c>
      <c r="BE288" s="54"/>
      <c r="BF288" s="54"/>
      <c r="BG288" s="11"/>
      <c r="BH288" s="11"/>
      <c r="BI288" s="11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12"/>
      <c r="BX288" s="12"/>
      <c r="BY288" s="12"/>
      <c r="BZ288" s="12"/>
      <c r="CA288" s="12"/>
      <c r="CB288" s="12"/>
      <c r="CC288" s="12"/>
      <c r="CD288" s="12"/>
      <c r="CE288" s="12"/>
      <c r="CF288" s="12"/>
      <c r="CG288" s="12"/>
      <c r="CH288" s="12"/>
      <c r="CI288" s="12"/>
      <c r="CJ288" s="12"/>
      <c r="CK288" s="12"/>
    </row>
    <row r="289" spans="1:61" s="4" customFormat="1">
      <c r="A289" s="152"/>
      <c r="B289" s="180" t="s">
        <v>7</v>
      </c>
      <c r="C289" s="165" t="s">
        <v>102</v>
      </c>
      <c r="D289" s="34">
        <v>1</v>
      </c>
      <c r="E289" s="34">
        <v>1</v>
      </c>
      <c r="F289" s="34">
        <v>1</v>
      </c>
      <c r="G289" s="34">
        <v>1</v>
      </c>
      <c r="H289" s="34">
        <v>1</v>
      </c>
      <c r="I289" s="34">
        <v>1</v>
      </c>
      <c r="J289" s="34">
        <v>1</v>
      </c>
      <c r="K289" s="34">
        <v>1</v>
      </c>
      <c r="L289" s="34">
        <v>1</v>
      </c>
      <c r="M289" s="34">
        <v>1</v>
      </c>
      <c r="N289" s="34">
        <v>1</v>
      </c>
      <c r="O289" s="42">
        <v>0</v>
      </c>
      <c r="P289" s="42">
        <v>0</v>
      </c>
      <c r="Q289" s="34">
        <v>1</v>
      </c>
      <c r="R289" s="34">
        <v>1</v>
      </c>
      <c r="S289" s="34">
        <v>1</v>
      </c>
      <c r="T289" s="34">
        <v>1</v>
      </c>
      <c r="U289" s="34">
        <v>1</v>
      </c>
      <c r="V289" s="34">
        <v>1</v>
      </c>
      <c r="W289" s="34">
        <v>1</v>
      </c>
      <c r="X289" s="34">
        <v>1</v>
      </c>
      <c r="Y289" s="34">
        <v>1</v>
      </c>
      <c r="Z289" s="34">
        <v>1</v>
      </c>
      <c r="AA289" s="34">
        <v>1</v>
      </c>
      <c r="AB289" s="34">
        <v>1</v>
      </c>
      <c r="AC289" s="34">
        <v>1</v>
      </c>
      <c r="AD289" s="34">
        <v>1</v>
      </c>
      <c r="AE289" s="34">
        <v>1</v>
      </c>
      <c r="AF289" s="34">
        <v>1</v>
      </c>
      <c r="AG289" s="34">
        <v>1</v>
      </c>
      <c r="AH289" s="34">
        <v>1</v>
      </c>
      <c r="AI289" s="34">
        <v>1</v>
      </c>
      <c r="AJ289" s="34">
        <v>1</v>
      </c>
      <c r="AK289" s="34">
        <v>1</v>
      </c>
      <c r="AL289" s="34">
        <v>1</v>
      </c>
      <c r="AM289" s="34">
        <v>1</v>
      </c>
      <c r="AN289" s="34">
        <v>1</v>
      </c>
      <c r="AO289" s="34">
        <v>1</v>
      </c>
      <c r="AP289" s="34">
        <v>1</v>
      </c>
      <c r="AQ289" s="34">
        <v>1</v>
      </c>
      <c r="AR289" s="34">
        <v>1</v>
      </c>
      <c r="AS289" s="34">
        <v>1</v>
      </c>
      <c r="AT289" s="34">
        <v>1</v>
      </c>
      <c r="AU289" s="34">
        <v>1</v>
      </c>
      <c r="AV289" s="34">
        <v>1</v>
      </c>
      <c r="AW289" s="34">
        <v>1</v>
      </c>
      <c r="AX289" s="34">
        <v>1</v>
      </c>
      <c r="AY289" s="34">
        <v>1</v>
      </c>
      <c r="AZ289" s="34">
        <v>1</v>
      </c>
      <c r="BA289" s="34">
        <v>1</v>
      </c>
      <c r="BB289" s="70">
        <f t="shared" si="48"/>
        <v>48</v>
      </c>
      <c r="BC289" s="311" t="s">
        <v>32</v>
      </c>
      <c r="BD289" s="139" t="s">
        <v>57</v>
      </c>
      <c r="BE289" s="54"/>
      <c r="BF289" s="54"/>
      <c r="BG289" s="12"/>
      <c r="BH289" s="12"/>
      <c r="BI289" s="12"/>
    </row>
    <row r="290" spans="1:61" s="4" customFormat="1">
      <c r="A290" s="152"/>
      <c r="B290" s="180" t="s">
        <v>7</v>
      </c>
      <c r="C290" s="165" t="s">
        <v>104</v>
      </c>
      <c r="D290" s="34">
        <v>1</v>
      </c>
      <c r="E290" s="34">
        <v>1</v>
      </c>
      <c r="F290" s="34">
        <v>1</v>
      </c>
      <c r="G290" s="34">
        <v>1</v>
      </c>
      <c r="H290" s="34"/>
      <c r="I290" s="34"/>
      <c r="J290" s="34"/>
      <c r="K290" s="34"/>
      <c r="L290" s="34"/>
      <c r="M290" s="34"/>
      <c r="N290" s="34"/>
      <c r="O290" s="42">
        <v>0</v>
      </c>
      <c r="P290" s="42">
        <v>0</v>
      </c>
      <c r="Q290" s="34"/>
      <c r="R290" s="34"/>
      <c r="S290" s="34"/>
      <c r="T290" s="34"/>
      <c r="U290" s="34"/>
      <c r="V290" s="34"/>
      <c r="W290" s="34"/>
      <c r="X290" s="34"/>
      <c r="Y290" s="34"/>
      <c r="Z290" s="34"/>
      <c r="AA290" s="34"/>
      <c r="AB290" s="34"/>
      <c r="AC290" s="34"/>
      <c r="AD290" s="34"/>
      <c r="AE290" s="34"/>
      <c r="AF290" s="34"/>
      <c r="AG290" s="34"/>
      <c r="AH290" s="34"/>
      <c r="AI290" s="34"/>
      <c r="AJ290" s="34"/>
      <c r="AK290" s="34"/>
      <c r="AL290" s="34"/>
      <c r="AM290" s="34"/>
      <c r="AN290" s="34"/>
      <c r="AO290" s="34"/>
      <c r="AP290" s="34"/>
      <c r="AQ290" s="34"/>
      <c r="AR290" s="34"/>
      <c r="AS290" s="34"/>
      <c r="AT290" s="34"/>
      <c r="AU290" s="34"/>
      <c r="AV290" s="34"/>
      <c r="AW290" s="34"/>
      <c r="AX290" s="34"/>
      <c r="AY290" s="34"/>
      <c r="AZ290" s="34"/>
      <c r="BA290" s="34"/>
      <c r="BB290" s="70">
        <f t="shared" si="48"/>
        <v>4</v>
      </c>
      <c r="BC290" s="311" t="s">
        <v>32</v>
      </c>
      <c r="BD290" s="139" t="s">
        <v>57</v>
      </c>
      <c r="BE290" s="54"/>
      <c r="BF290" s="54"/>
      <c r="BG290" s="12"/>
      <c r="BH290" s="12"/>
      <c r="BI290" s="12"/>
    </row>
    <row r="291" spans="1:61" s="4" customFormat="1">
      <c r="A291" s="152"/>
      <c r="B291" s="180" t="s">
        <v>7</v>
      </c>
      <c r="C291" s="167" t="s">
        <v>103</v>
      </c>
      <c r="D291" s="64">
        <v>1</v>
      </c>
      <c r="E291" s="64">
        <v>1</v>
      </c>
      <c r="F291" s="64">
        <v>1</v>
      </c>
      <c r="G291" s="64">
        <v>1</v>
      </c>
      <c r="H291" s="64">
        <v>1</v>
      </c>
      <c r="I291" s="64">
        <v>1</v>
      </c>
      <c r="J291" s="64">
        <v>1</v>
      </c>
      <c r="K291" s="64">
        <v>1</v>
      </c>
      <c r="L291" s="64">
        <v>1</v>
      </c>
      <c r="M291" s="64">
        <v>1</v>
      </c>
      <c r="N291" s="64">
        <v>1</v>
      </c>
      <c r="O291" s="42">
        <v>0</v>
      </c>
      <c r="P291" s="42">
        <v>0</v>
      </c>
      <c r="Q291" s="64">
        <v>1</v>
      </c>
      <c r="R291" s="64">
        <v>1</v>
      </c>
      <c r="S291" s="64">
        <v>1</v>
      </c>
      <c r="T291" s="64">
        <v>1</v>
      </c>
      <c r="U291" s="64">
        <v>1</v>
      </c>
      <c r="V291" s="64">
        <v>1</v>
      </c>
      <c r="W291" s="64">
        <v>1</v>
      </c>
      <c r="X291" s="64">
        <v>1</v>
      </c>
      <c r="Y291" s="64">
        <v>1</v>
      </c>
      <c r="Z291" s="64">
        <v>1</v>
      </c>
      <c r="AA291" s="64">
        <v>1</v>
      </c>
      <c r="AB291" s="64">
        <v>1</v>
      </c>
      <c r="AC291" s="64">
        <v>1</v>
      </c>
      <c r="AD291" s="64">
        <v>1</v>
      </c>
      <c r="AE291" s="64">
        <v>1</v>
      </c>
      <c r="AF291" s="64">
        <v>1</v>
      </c>
      <c r="AG291" s="64">
        <v>1</v>
      </c>
      <c r="AH291" s="64">
        <v>1</v>
      </c>
      <c r="AI291" s="64">
        <v>1</v>
      </c>
      <c r="AJ291" s="64">
        <v>1</v>
      </c>
      <c r="AK291" s="64">
        <v>1</v>
      </c>
      <c r="AL291" s="64">
        <v>1</v>
      </c>
      <c r="AM291" s="64">
        <v>1</v>
      </c>
      <c r="AN291" s="64">
        <v>1</v>
      </c>
      <c r="AO291" s="64">
        <v>1</v>
      </c>
      <c r="AP291" s="64">
        <v>1</v>
      </c>
      <c r="AQ291" s="64">
        <v>1</v>
      </c>
      <c r="AR291" s="64">
        <v>1</v>
      </c>
      <c r="AS291" s="64">
        <v>1</v>
      </c>
      <c r="AT291" s="64">
        <v>1</v>
      </c>
      <c r="AU291" s="64">
        <v>1</v>
      </c>
      <c r="AV291" s="64">
        <v>1</v>
      </c>
      <c r="AW291" s="64">
        <v>1</v>
      </c>
      <c r="AX291" s="64">
        <v>1</v>
      </c>
      <c r="AY291" s="64">
        <v>1</v>
      </c>
      <c r="AZ291" s="64">
        <v>1</v>
      </c>
      <c r="BA291" s="64">
        <v>1</v>
      </c>
      <c r="BB291" s="70">
        <f t="shared" si="48"/>
        <v>48</v>
      </c>
      <c r="BC291" s="314"/>
      <c r="BD291" s="139" t="s">
        <v>57</v>
      </c>
      <c r="BE291" s="54"/>
      <c r="BF291" s="54"/>
      <c r="BG291" s="11"/>
      <c r="BH291" s="11"/>
      <c r="BI291" s="11"/>
    </row>
    <row r="292" spans="1:61">
      <c r="A292" s="152"/>
      <c r="B292" s="180" t="s">
        <v>7</v>
      </c>
      <c r="C292" s="165" t="s">
        <v>105</v>
      </c>
      <c r="D292" s="34">
        <v>1</v>
      </c>
      <c r="E292" s="34">
        <v>1</v>
      </c>
      <c r="F292" s="34">
        <v>1</v>
      </c>
      <c r="G292" s="34">
        <v>1</v>
      </c>
      <c r="H292" s="34">
        <v>1</v>
      </c>
      <c r="I292" s="34">
        <v>1</v>
      </c>
      <c r="J292" s="34">
        <v>1</v>
      </c>
      <c r="K292" s="34">
        <v>1</v>
      </c>
      <c r="L292" s="34">
        <v>1</v>
      </c>
      <c r="M292" s="34">
        <v>1</v>
      </c>
      <c r="N292" s="34">
        <v>1</v>
      </c>
      <c r="O292" s="42">
        <v>0</v>
      </c>
      <c r="P292" s="42">
        <v>0</v>
      </c>
      <c r="Q292" s="34">
        <v>1</v>
      </c>
      <c r="R292" s="34">
        <v>1</v>
      </c>
      <c r="S292" s="34">
        <v>1</v>
      </c>
      <c r="T292" s="34">
        <v>1</v>
      </c>
      <c r="U292" s="34">
        <v>1</v>
      </c>
      <c r="V292" s="34">
        <v>1</v>
      </c>
      <c r="W292" s="34">
        <v>1</v>
      </c>
      <c r="X292" s="34">
        <v>1</v>
      </c>
      <c r="Y292" s="34">
        <v>1</v>
      </c>
      <c r="Z292" s="34">
        <v>1</v>
      </c>
      <c r="AA292" s="34">
        <v>1</v>
      </c>
      <c r="AB292" s="34">
        <v>1</v>
      </c>
      <c r="AC292" s="34">
        <v>1</v>
      </c>
      <c r="AD292" s="34">
        <v>1</v>
      </c>
      <c r="AE292" s="34">
        <v>1</v>
      </c>
      <c r="AF292" s="34">
        <v>1</v>
      </c>
      <c r="AG292" s="34">
        <v>1</v>
      </c>
      <c r="AH292" s="34">
        <v>1</v>
      </c>
      <c r="AI292" s="34">
        <v>1</v>
      </c>
      <c r="AJ292" s="34">
        <v>1</v>
      </c>
      <c r="AK292" s="34">
        <v>1</v>
      </c>
      <c r="AL292" s="34">
        <v>1</v>
      </c>
      <c r="AM292" s="34">
        <v>1</v>
      </c>
      <c r="AN292" s="34">
        <v>1</v>
      </c>
      <c r="AO292" s="34">
        <v>1</v>
      </c>
      <c r="AP292" s="34">
        <v>1</v>
      </c>
      <c r="AQ292" s="34">
        <v>1</v>
      </c>
      <c r="AR292" s="34">
        <v>1</v>
      </c>
      <c r="AS292" s="34">
        <v>1</v>
      </c>
      <c r="AT292" s="34">
        <v>1</v>
      </c>
      <c r="AU292" s="34">
        <v>1</v>
      </c>
      <c r="AV292" s="34">
        <v>1</v>
      </c>
      <c r="AW292" s="34">
        <v>1</v>
      </c>
      <c r="AX292" s="34">
        <v>1</v>
      </c>
      <c r="AY292" s="34">
        <v>1</v>
      </c>
      <c r="AZ292" s="34">
        <v>1</v>
      </c>
      <c r="BA292" s="34">
        <v>1</v>
      </c>
      <c r="BB292" s="70">
        <f t="shared" si="48"/>
        <v>48</v>
      </c>
      <c r="BC292" s="311" t="s">
        <v>169</v>
      </c>
      <c r="BD292" s="139" t="s">
        <v>57</v>
      </c>
      <c r="BG292" s="11"/>
      <c r="BH292" s="11"/>
      <c r="BI292" s="11"/>
    </row>
    <row r="293" spans="1:61" s="4" customFormat="1">
      <c r="A293" s="152"/>
      <c r="B293" s="180" t="s">
        <v>7</v>
      </c>
      <c r="C293" s="165" t="s">
        <v>103</v>
      </c>
      <c r="D293" s="374">
        <v>1</v>
      </c>
      <c r="E293" s="374">
        <v>1</v>
      </c>
      <c r="F293" s="374">
        <v>1</v>
      </c>
      <c r="G293" s="374">
        <v>1</v>
      </c>
      <c r="H293" s="374">
        <v>1</v>
      </c>
      <c r="I293" s="374">
        <v>1</v>
      </c>
      <c r="J293" s="374">
        <v>1</v>
      </c>
      <c r="K293" s="374">
        <v>1</v>
      </c>
      <c r="L293" s="374">
        <v>1</v>
      </c>
      <c r="M293" s="374">
        <v>1</v>
      </c>
      <c r="N293" s="374">
        <v>1</v>
      </c>
      <c r="O293" s="361">
        <v>0</v>
      </c>
      <c r="P293" s="42">
        <v>0</v>
      </c>
      <c r="Q293" s="64">
        <v>1</v>
      </c>
      <c r="R293" s="64">
        <v>1</v>
      </c>
      <c r="S293" s="64">
        <v>1</v>
      </c>
      <c r="T293" s="64">
        <v>1</v>
      </c>
      <c r="U293" s="64">
        <v>1</v>
      </c>
      <c r="V293" s="64">
        <v>1</v>
      </c>
      <c r="W293" s="64">
        <v>1</v>
      </c>
      <c r="X293" s="64">
        <v>1</v>
      </c>
      <c r="Y293" s="64">
        <v>1</v>
      </c>
      <c r="Z293" s="64">
        <v>1</v>
      </c>
      <c r="AA293" s="64">
        <v>1</v>
      </c>
      <c r="AB293" s="64">
        <v>1</v>
      </c>
      <c r="AC293" s="64">
        <v>1</v>
      </c>
      <c r="AD293" s="64">
        <v>1</v>
      </c>
      <c r="AE293" s="64">
        <v>1</v>
      </c>
      <c r="AF293" s="64">
        <v>1</v>
      </c>
      <c r="AG293" s="64">
        <v>1</v>
      </c>
      <c r="AH293" s="64">
        <v>1</v>
      </c>
      <c r="AI293" s="64">
        <v>1</v>
      </c>
      <c r="AJ293" s="64">
        <v>1</v>
      </c>
      <c r="AK293" s="64">
        <v>1</v>
      </c>
      <c r="AL293" s="64">
        <v>1</v>
      </c>
      <c r="AM293" s="64">
        <v>1</v>
      </c>
      <c r="AN293" s="64">
        <v>1</v>
      </c>
      <c r="AO293" s="64">
        <v>1</v>
      </c>
      <c r="AP293" s="64">
        <v>1</v>
      </c>
      <c r="AQ293" s="64">
        <v>1</v>
      </c>
      <c r="AR293" s="64">
        <v>1</v>
      </c>
      <c r="AS293" s="64">
        <v>1</v>
      </c>
      <c r="AT293" s="64">
        <v>1</v>
      </c>
      <c r="AU293" s="64">
        <v>1</v>
      </c>
      <c r="AV293" s="64">
        <v>1</v>
      </c>
      <c r="AW293" s="64">
        <v>1</v>
      </c>
      <c r="AX293" s="64">
        <v>1</v>
      </c>
      <c r="AY293" s="64">
        <v>1</v>
      </c>
      <c r="AZ293" s="64">
        <v>1</v>
      </c>
      <c r="BA293" s="64">
        <v>1</v>
      </c>
      <c r="BB293" s="70">
        <f t="shared" si="48"/>
        <v>48</v>
      </c>
      <c r="BC293" s="358"/>
      <c r="BD293" s="139" t="s">
        <v>57</v>
      </c>
      <c r="BE293" s="54"/>
      <c r="BF293" s="54"/>
      <c r="BG293" s="12"/>
      <c r="BH293" s="12"/>
      <c r="BI293" s="12"/>
    </row>
    <row r="294" spans="1:61">
      <c r="A294" s="152"/>
      <c r="B294" s="180" t="s">
        <v>7</v>
      </c>
      <c r="C294" s="165" t="s">
        <v>104</v>
      </c>
      <c r="D294" s="64">
        <v>1</v>
      </c>
      <c r="E294" s="64">
        <v>1</v>
      </c>
      <c r="F294" s="64">
        <v>1</v>
      </c>
      <c r="G294" s="64"/>
      <c r="H294" s="64"/>
      <c r="I294" s="64"/>
      <c r="J294" s="64"/>
      <c r="K294" s="64"/>
      <c r="L294" s="64"/>
      <c r="M294" s="64"/>
      <c r="N294" s="64"/>
      <c r="O294" s="42">
        <v>0</v>
      </c>
      <c r="P294" s="42">
        <v>0</v>
      </c>
      <c r="Q294" s="64"/>
      <c r="R294" s="64"/>
      <c r="S294" s="64"/>
      <c r="T294" s="64"/>
      <c r="U294" s="64"/>
      <c r="V294" s="64"/>
      <c r="W294" s="64"/>
      <c r="X294" s="64"/>
      <c r="Y294" s="64"/>
      <c r="Z294" s="64"/>
      <c r="AA294" s="64"/>
      <c r="AB294" s="64"/>
      <c r="AC294" s="64"/>
      <c r="AD294" s="64"/>
      <c r="AE294" s="64"/>
      <c r="AF294" s="64"/>
      <c r="AG294" s="64"/>
      <c r="AH294" s="64"/>
      <c r="AI294" s="64"/>
      <c r="AJ294" s="64"/>
      <c r="AK294" s="64"/>
      <c r="AL294" s="64"/>
      <c r="AM294" s="64"/>
      <c r="AN294" s="64"/>
      <c r="AO294" s="64"/>
      <c r="AP294" s="64"/>
      <c r="AQ294" s="64"/>
      <c r="AR294" s="64"/>
      <c r="AS294" s="64"/>
      <c r="AT294" s="64"/>
      <c r="AU294" s="64"/>
      <c r="AV294" s="64"/>
      <c r="AW294" s="64"/>
      <c r="AX294" s="64"/>
      <c r="AY294" s="64"/>
      <c r="AZ294" s="64"/>
      <c r="BA294" s="64"/>
      <c r="BB294" s="70">
        <f>SUM(D294:BA294)</f>
        <v>3</v>
      </c>
      <c r="BC294" s="324"/>
      <c r="BD294" s="139" t="s">
        <v>57</v>
      </c>
      <c r="BG294" s="11"/>
      <c r="BH294" s="11"/>
      <c r="BI294" s="11"/>
    </row>
    <row r="295" spans="1:61" s="4" customFormat="1">
      <c r="A295" s="152"/>
      <c r="B295" s="180" t="s">
        <v>7</v>
      </c>
      <c r="C295" s="165" t="s">
        <v>105</v>
      </c>
      <c r="D295" s="74"/>
      <c r="E295" s="74">
        <v>1</v>
      </c>
      <c r="F295" s="74"/>
      <c r="G295" s="74">
        <v>1</v>
      </c>
      <c r="H295" s="74"/>
      <c r="I295" s="74">
        <v>1</v>
      </c>
      <c r="J295" s="74"/>
      <c r="K295" s="74">
        <v>1</v>
      </c>
      <c r="L295" s="74"/>
      <c r="M295" s="74">
        <v>1</v>
      </c>
      <c r="N295" s="74"/>
      <c r="O295" s="42">
        <v>0</v>
      </c>
      <c r="P295" s="42">
        <v>0</v>
      </c>
      <c r="Q295" s="74">
        <v>1</v>
      </c>
      <c r="R295" s="74"/>
      <c r="S295" s="74">
        <v>1</v>
      </c>
      <c r="T295" s="74"/>
      <c r="U295" s="74">
        <v>1</v>
      </c>
      <c r="V295" s="74"/>
      <c r="W295" s="74">
        <v>1</v>
      </c>
      <c r="X295" s="74"/>
      <c r="Y295" s="74">
        <v>1</v>
      </c>
      <c r="Z295" s="74"/>
      <c r="AA295" s="74">
        <v>1</v>
      </c>
      <c r="AB295" s="74"/>
      <c r="AC295" s="74">
        <v>1</v>
      </c>
      <c r="AD295" s="74"/>
      <c r="AE295" s="74">
        <v>1</v>
      </c>
      <c r="AF295" s="74"/>
      <c r="AG295" s="74">
        <v>1</v>
      </c>
      <c r="AH295" s="74"/>
      <c r="AI295" s="74">
        <v>1</v>
      </c>
      <c r="AJ295" s="74"/>
      <c r="AK295" s="74">
        <v>1</v>
      </c>
      <c r="AL295" s="74"/>
      <c r="AM295" s="74">
        <v>1</v>
      </c>
      <c r="AN295" s="74"/>
      <c r="AO295" s="74">
        <v>1</v>
      </c>
      <c r="AP295" s="74"/>
      <c r="AQ295" s="74">
        <v>1</v>
      </c>
      <c r="AR295" s="74"/>
      <c r="AS295" s="74">
        <v>1</v>
      </c>
      <c r="AT295" s="74"/>
      <c r="AU295" s="74">
        <v>1</v>
      </c>
      <c r="AV295" s="74"/>
      <c r="AW295" s="74">
        <v>1</v>
      </c>
      <c r="AX295" s="74"/>
      <c r="AY295" s="74">
        <v>1</v>
      </c>
      <c r="AZ295" s="74"/>
      <c r="BA295" s="74">
        <v>1</v>
      </c>
      <c r="BB295" s="70">
        <f t="shared" si="48"/>
        <v>24</v>
      </c>
      <c r="BC295" s="311" t="s">
        <v>32</v>
      </c>
      <c r="BD295" s="139" t="s">
        <v>69</v>
      </c>
      <c r="BE295" s="54"/>
      <c r="BF295" s="54"/>
      <c r="BG295" s="11"/>
      <c r="BH295" s="11"/>
      <c r="BI295" s="11"/>
    </row>
    <row r="296" spans="1:61" s="4" customFormat="1">
      <c r="A296" s="152"/>
      <c r="B296" s="180" t="s">
        <v>7</v>
      </c>
      <c r="C296" s="165" t="s">
        <v>104</v>
      </c>
      <c r="D296" s="64">
        <v>1</v>
      </c>
      <c r="E296" s="64">
        <v>1</v>
      </c>
      <c r="F296" s="64">
        <v>1</v>
      </c>
      <c r="G296" s="64">
        <v>1</v>
      </c>
      <c r="H296" s="64">
        <v>1</v>
      </c>
      <c r="I296" s="64">
        <v>1</v>
      </c>
      <c r="J296" s="64">
        <v>1</v>
      </c>
      <c r="K296" s="64">
        <v>1</v>
      </c>
      <c r="L296" s="64">
        <v>1</v>
      </c>
      <c r="M296" s="64">
        <v>1</v>
      </c>
      <c r="N296" s="64">
        <v>1</v>
      </c>
      <c r="O296" s="42">
        <v>0</v>
      </c>
      <c r="P296" s="42">
        <v>0</v>
      </c>
      <c r="Q296" s="64">
        <v>1</v>
      </c>
      <c r="R296" s="64">
        <v>1</v>
      </c>
      <c r="S296" s="64">
        <v>1</v>
      </c>
      <c r="T296" s="64">
        <v>1</v>
      </c>
      <c r="U296" s="64">
        <v>1</v>
      </c>
      <c r="V296" s="64">
        <v>1</v>
      </c>
      <c r="W296" s="64">
        <v>1</v>
      </c>
      <c r="X296" s="64">
        <v>1</v>
      </c>
      <c r="Y296" s="64">
        <v>1</v>
      </c>
      <c r="Z296" s="64">
        <v>1</v>
      </c>
      <c r="AA296" s="64">
        <v>1</v>
      </c>
      <c r="AB296" s="64">
        <v>1</v>
      </c>
      <c r="AC296" s="64">
        <v>1</v>
      </c>
      <c r="AD296" s="64">
        <v>1</v>
      </c>
      <c r="AE296" s="64">
        <v>1</v>
      </c>
      <c r="AF296" s="64">
        <v>1</v>
      </c>
      <c r="AG296" s="64">
        <v>1</v>
      </c>
      <c r="AH296" s="64">
        <v>1</v>
      </c>
      <c r="AI296" s="64">
        <v>1</v>
      </c>
      <c r="AJ296" s="64">
        <v>1</v>
      </c>
      <c r="AK296" s="64">
        <v>1</v>
      </c>
      <c r="AL296" s="64">
        <v>1</v>
      </c>
      <c r="AM296" s="64">
        <v>1</v>
      </c>
      <c r="AN296" s="64">
        <v>1</v>
      </c>
      <c r="AO296" s="64">
        <v>1</v>
      </c>
      <c r="AP296" s="64">
        <v>1</v>
      </c>
      <c r="AQ296" s="64">
        <v>1</v>
      </c>
      <c r="AR296" s="64">
        <v>1</v>
      </c>
      <c r="AS296" s="64">
        <v>1</v>
      </c>
      <c r="AT296" s="64">
        <v>1</v>
      </c>
      <c r="AU296" s="64">
        <v>1</v>
      </c>
      <c r="AV296" s="64">
        <v>1</v>
      </c>
      <c r="AW296" s="64">
        <v>1</v>
      </c>
      <c r="AX296" s="64">
        <v>1</v>
      </c>
      <c r="AY296" s="64">
        <v>1</v>
      </c>
      <c r="AZ296" s="64">
        <v>1</v>
      </c>
      <c r="BA296" s="64">
        <v>1</v>
      </c>
      <c r="BB296" s="70">
        <f t="shared" si="48"/>
        <v>48</v>
      </c>
      <c r="BC296" s="314"/>
      <c r="BD296" s="139" t="s">
        <v>57</v>
      </c>
      <c r="BE296" s="54"/>
      <c r="BF296" s="54"/>
      <c r="BG296" s="12"/>
      <c r="BH296" s="12"/>
      <c r="BI296" s="12"/>
    </row>
    <row r="297" spans="1:61" s="4" customFormat="1">
      <c r="A297" s="152"/>
      <c r="B297" s="180" t="s">
        <v>7</v>
      </c>
      <c r="C297" s="165" t="s">
        <v>106</v>
      </c>
      <c r="D297" s="74">
        <v>1</v>
      </c>
      <c r="E297" s="74">
        <v>1</v>
      </c>
      <c r="F297" s="74">
        <v>1</v>
      </c>
      <c r="G297" s="74">
        <v>1</v>
      </c>
      <c r="H297" s="74">
        <v>1</v>
      </c>
      <c r="I297" s="74">
        <v>1</v>
      </c>
      <c r="J297" s="74">
        <v>1</v>
      </c>
      <c r="K297" s="74">
        <v>1</v>
      </c>
      <c r="L297" s="74">
        <v>1</v>
      </c>
      <c r="M297" s="74">
        <v>1</v>
      </c>
      <c r="N297" s="74">
        <v>1</v>
      </c>
      <c r="O297" s="42">
        <v>0</v>
      </c>
      <c r="P297" s="42">
        <v>0</v>
      </c>
      <c r="Q297" s="74">
        <v>1</v>
      </c>
      <c r="R297" s="74">
        <v>1</v>
      </c>
      <c r="S297" s="74">
        <v>1</v>
      </c>
      <c r="T297" s="74">
        <v>1</v>
      </c>
      <c r="U297" s="74">
        <v>1</v>
      </c>
      <c r="V297" s="74">
        <v>1</v>
      </c>
      <c r="W297" s="74">
        <v>1</v>
      </c>
      <c r="X297" s="74">
        <v>1</v>
      </c>
      <c r="Y297" s="74">
        <v>1</v>
      </c>
      <c r="Z297" s="74">
        <v>1</v>
      </c>
      <c r="AA297" s="74">
        <v>1</v>
      </c>
      <c r="AB297" s="74">
        <v>1</v>
      </c>
      <c r="AC297" s="74">
        <v>1</v>
      </c>
      <c r="AD297" s="74">
        <v>1</v>
      </c>
      <c r="AE297" s="74">
        <v>1</v>
      </c>
      <c r="AF297" s="74">
        <v>1</v>
      </c>
      <c r="AG297" s="74">
        <v>1</v>
      </c>
      <c r="AH297" s="74">
        <v>1</v>
      </c>
      <c r="AI297" s="74">
        <v>1</v>
      </c>
      <c r="AJ297" s="74">
        <v>1</v>
      </c>
      <c r="AK297" s="74">
        <v>1</v>
      </c>
      <c r="AL297" s="74">
        <v>1</v>
      </c>
      <c r="AM297" s="74">
        <v>1</v>
      </c>
      <c r="AN297" s="74">
        <v>1</v>
      </c>
      <c r="AO297" s="74">
        <v>1</v>
      </c>
      <c r="AP297" s="74">
        <v>1</v>
      </c>
      <c r="AQ297" s="74">
        <v>1</v>
      </c>
      <c r="AR297" s="74">
        <v>1</v>
      </c>
      <c r="AS297" s="74">
        <v>1</v>
      </c>
      <c r="AT297" s="74">
        <v>1</v>
      </c>
      <c r="AU297" s="74">
        <v>1</v>
      </c>
      <c r="AV297" s="74">
        <v>1</v>
      </c>
      <c r="AW297" s="74">
        <v>1</v>
      </c>
      <c r="AX297" s="74">
        <v>1</v>
      </c>
      <c r="AY297" s="74">
        <v>1</v>
      </c>
      <c r="AZ297" s="74">
        <v>1</v>
      </c>
      <c r="BA297" s="74">
        <v>1</v>
      </c>
      <c r="BB297" s="70">
        <f t="shared" si="48"/>
        <v>48</v>
      </c>
      <c r="BC297" s="311" t="s">
        <v>32</v>
      </c>
      <c r="BD297" s="139" t="s">
        <v>57</v>
      </c>
      <c r="BE297" s="54"/>
      <c r="BF297" s="54"/>
      <c r="BG297" s="11"/>
      <c r="BH297" s="11"/>
      <c r="BI297" s="11"/>
    </row>
    <row r="298" spans="1:61" s="4" customFormat="1">
      <c r="A298" s="152"/>
      <c r="B298" s="180" t="s">
        <v>7</v>
      </c>
      <c r="C298" s="165" t="s">
        <v>103</v>
      </c>
      <c r="D298" s="25">
        <v>1</v>
      </c>
      <c r="E298" s="25">
        <v>1</v>
      </c>
      <c r="F298" s="25">
        <v>1</v>
      </c>
      <c r="G298" s="25">
        <v>1</v>
      </c>
      <c r="H298" s="25">
        <v>1</v>
      </c>
      <c r="I298" s="25">
        <v>1</v>
      </c>
      <c r="J298" s="25">
        <v>1</v>
      </c>
      <c r="K298" s="25">
        <v>1</v>
      </c>
      <c r="L298" s="25">
        <v>1</v>
      </c>
      <c r="M298" s="25">
        <v>1</v>
      </c>
      <c r="N298" s="25">
        <v>1</v>
      </c>
      <c r="O298" s="42">
        <v>0</v>
      </c>
      <c r="P298" s="42">
        <v>0</v>
      </c>
      <c r="Q298" s="25">
        <v>1</v>
      </c>
      <c r="R298" s="25">
        <v>1</v>
      </c>
      <c r="S298" s="25">
        <v>1</v>
      </c>
      <c r="T298" s="25">
        <v>1</v>
      </c>
      <c r="U298" s="25">
        <v>1</v>
      </c>
      <c r="V298" s="25">
        <v>1</v>
      </c>
      <c r="W298" s="25">
        <v>1</v>
      </c>
      <c r="X298" s="25">
        <v>1</v>
      </c>
      <c r="Y298" s="25">
        <v>1</v>
      </c>
      <c r="Z298" s="25">
        <v>1</v>
      </c>
      <c r="AA298" s="25">
        <v>1</v>
      </c>
      <c r="AB298" s="25">
        <v>1</v>
      </c>
      <c r="AC298" s="25">
        <v>1</v>
      </c>
      <c r="AD298" s="25">
        <v>1</v>
      </c>
      <c r="AE298" s="25">
        <v>1</v>
      </c>
      <c r="AF298" s="25">
        <v>1</v>
      </c>
      <c r="AG298" s="25">
        <v>1</v>
      </c>
      <c r="AH298" s="25">
        <v>1</v>
      </c>
      <c r="AI298" s="25">
        <v>1</v>
      </c>
      <c r="AJ298" s="25">
        <v>1</v>
      </c>
      <c r="AK298" s="25">
        <v>1</v>
      </c>
      <c r="AL298" s="25">
        <v>1</v>
      </c>
      <c r="AM298" s="25">
        <v>1</v>
      </c>
      <c r="AN298" s="25">
        <v>1</v>
      </c>
      <c r="AO298" s="25">
        <v>1</v>
      </c>
      <c r="AP298" s="25">
        <v>1</v>
      </c>
      <c r="AQ298" s="25">
        <v>1</v>
      </c>
      <c r="AR298" s="25">
        <v>1</v>
      </c>
      <c r="AS298" s="25">
        <v>1</v>
      </c>
      <c r="AT298" s="25">
        <v>1</v>
      </c>
      <c r="AU298" s="25">
        <v>1</v>
      </c>
      <c r="AV298" s="25">
        <v>1</v>
      </c>
      <c r="AW298" s="25">
        <v>1</v>
      </c>
      <c r="AX298" s="25">
        <v>1</v>
      </c>
      <c r="AY298" s="25">
        <v>1</v>
      </c>
      <c r="AZ298" s="25">
        <v>1</v>
      </c>
      <c r="BA298" s="25">
        <v>1</v>
      </c>
      <c r="BB298" s="70">
        <f t="shared" si="48"/>
        <v>48</v>
      </c>
      <c r="BC298" s="313" t="s">
        <v>58</v>
      </c>
      <c r="BD298" s="139" t="s">
        <v>57</v>
      </c>
      <c r="BE298" s="54"/>
      <c r="BF298" s="54"/>
      <c r="BG298" s="11"/>
      <c r="BH298" s="11"/>
      <c r="BI298" s="11"/>
    </row>
    <row r="299" spans="1:61" s="4" customFormat="1">
      <c r="A299" s="152"/>
      <c r="B299" s="180" t="s">
        <v>7</v>
      </c>
      <c r="C299" s="165" t="s">
        <v>102</v>
      </c>
      <c r="D299" s="25">
        <v>1</v>
      </c>
      <c r="E299" s="25">
        <v>1</v>
      </c>
      <c r="F299" s="25">
        <v>1</v>
      </c>
      <c r="G299" s="25">
        <v>1</v>
      </c>
      <c r="H299" s="25">
        <v>1</v>
      </c>
      <c r="I299" s="25">
        <v>1</v>
      </c>
      <c r="J299" s="25">
        <v>1</v>
      </c>
      <c r="K299" s="25">
        <v>1</v>
      </c>
      <c r="L299" s="25">
        <v>1</v>
      </c>
      <c r="M299" s="25">
        <v>1</v>
      </c>
      <c r="N299" s="25">
        <v>1</v>
      </c>
      <c r="O299" s="42">
        <v>0</v>
      </c>
      <c r="P299" s="42">
        <v>0</v>
      </c>
      <c r="Q299" s="25">
        <v>1</v>
      </c>
      <c r="R299" s="25">
        <v>1</v>
      </c>
      <c r="S299" s="25">
        <v>1</v>
      </c>
      <c r="T299" s="25">
        <v>1</v>
      </c>
      <c r="U299" s="25">
        <v>1</v>
      </c>
      <c r="V299" s="25">
        <v>1</v>
      </c>
      <c r="W299" s="25">
        <v>1</v>
      </c>
      <c r="X299" s="25">
        <v>1</v>
      </c>
      <c r="Y299" s="25">
        <v>1</v>
      </c>
      <c r="Z299" s="25">
        <v>1</v>
      </c>
      <c r="AA299" s="25">
        <v>1</v>
      </c>
      <c r="AB299" s="25">
        <v>1</v>
      </c>
      <c r="AC299" s="25">
        <v>1</v>
      </c>
      <c r="AD299" s="25">
        <v>1</v>
      </c>
      <c r="AE299" s="25">
        <v>1</v>
      </c>
      <c r="AF299" s="25">
        <v>1</v>
      </c>
      <c r="AG299" s="25">
        <v>1</v>
      </c>
      <c r="AH299" s="25">
        <v>1</v>
      </c>
      <c r="AI299" s="25">
        <v>1</v>
      </c>
      <c r="AJ299" s="25">
        <v>1</v>
      </c>
      <c r="AK299" s="25">
        <v>1</v>
      </c>
      <c r="AL299" s="25">
        <v>1</v>
      </c>
      <c r="AM299" s="25">
        <v>1</v>
      </c>
      <c r="AN299" s="25">
        <v>1</v>
      </c>
      <c r="AO299" s="25">
        <v>1</v>
      </c>
      <c r="AP299" s="25">
        <v>1</v>
      </c>
      <c r="AQ299" s="25">
        <v>1</v>
      </c>
      <c r="AR299" s="25">
        <v>1</v>
      </c>
      <c r="AS299" s="25">
        <v>1</v>
      </c>
      <c r="AT299" s="25">
        <v>1</v>
      </c>
      <c r="AU299" s="25">
        <v>1</v>
      </c>
      <c r="AV299" s="25">
        <v>1</v>
      </c>
      <c r="AW299" s="25">
        <v>1</v>
      </c>
      <c r="AX299" s="25">
        <v>1</v>
      </c>
      <c r="AY299" s="25">
        <v>1</v>
      </c>
      <c r="AZ299" s="25">
        <v>1</v>
      </c>
      <c r="BA299" s="25">
        <v>1</v>
      </c>
      <c r="BB299" s="70">
        <f t="shared" si="48"/>
        <v>48</v>
      </c>
      <c r="BC299" s="311" t="s">
        <v>32</v>
      </c>
      <c r="BD299" s="139" t="s">
        <v>57</v>
      </c>
      <c r="BE299" s="54"/>
      <c r="BF299" s="54"/>
      <c r="BG299" s="11"/>
      <c r="BH299" s="11"/>
      <c r="BI299" s="11"/>
    </row>
    <row r="300" spans="1:61" s="4" customFormat="1">
      <c r="A300" s="152"/>
      <c r="B300" s="180" t="s">
        <v>7</v>
      </c>
      <c r="C300" s="165" t="s">
        <v>104</v>
      </c>
      <c r="D300" s="25">
        <v>1</v>
      </c>
      <c r="E300" s="25">
        <v>1</v>
      </c>
      <c r="F300" s="25">
        <v>1</v>
      </c>
      <c r="G300" s="25">
        <v>1</v>
      </c>
      <c r="H300" s="25">
        <v>1</v>
      </c>
      <c r="I300" s="25">
        <v>1</v>
      </c>
      <c r="J300" s="25">
        <v>1</v>
      </c>
      <c r="K300" s="25">
        <v>1</v>
      </c>
      <c r="L300" s="25">
        <v>1</v>
      </c>
      <c r="M300" s="25">
        <v>1</v>
      </c>
      <c r="N300" s="25">
        <v>1</v>
      </c>
      <c r="O300" s="42">
        <v>0</v>
      </c>
      <c r="P300" s="42">
        <v>0</v>
      </c>
      <c r="Q300" s="25">
        <v>1</v>
      </c>
      <c r="R300" s="25">
        <v>1</v>
      </c>
      <c r="S300" s="25">
        <v>1</v>
      </c>
      <c r="T300" s="25">
        <v>1</v>
      </c>
      <c r="U300" s="25">
        <v>1</v>
      </c>
      <c r="V300" s="25">
        <v>1</v>
      </c>
      <c r="W300" s="25">
        <v>1</v>
      </c>
      <c r="X300" s="25">
        <v>1</v>
      </c>
      <c r="Y300" s="25">
        <v>1</v>
      </c>
      <c r="Z300" s="25">
        <v>1</v>
      </c>
      <c r="AA300" s="25">
        <v>1</v>
      </c>
      <c r="AB300" s="25">
        <v>1</v>
      </c>
      <c r="AC300" s="25">
        <v>1</v>
      </c>
      <c r="AD300" s="25">
        <v>1</v>
      </c>
      <c r="AE300" s="25">
        <v>1</v>
      </c>
      <c r="AF300" s="25">
        <v>1</v>
      </c>
      <c r="AG300" s="25">
        <v>1</v>
      </c>
      <c r="AH300" s="25">
        <v>1</v>
      </c>
      <c r="AI300" s="25">
        <v>1</v>
      </c>
      <c r="AJ300" s="25">
        <v>1</v>
      </c>
      <c r="AK300" s="25">
        <v>1</v>
      </c>
      <c r="AL300" s="25">
        <v>1</v>
      </c>
      <c r="AM300" s="25">
        <v>1</v>
      </c>
      <c r="AN300" s="25">
        <v>1</v>
      </c>
      <c r="AO300" s="25">
        <v>1</v>
      </c>
      <c r="AP300" s="25">
        <v>1</v>
      </c>
      <c r="AQ300" s="25">
        <v>1</v>
      </c>
      <c r="AR300" s="25">
        <v>1</v>
      </c>
      <c r="AS300" s="25">
        <v>1</v>
      </c>
      <c r="AT300" s="25">
        <v>1</v>
      </c>
      <c r="AU300" s="25">
        <v>1</v>
      </c>
      <c r="AV300" s="25">
        <v>1</v>
      </c>
      <c r="AW300" s="25">
        <v>1</v>
      </c>
      <c r="AX300" s="25">
        <v>1</v>
      </c>
      <c r="AY300" s="25">
        <v>1</v>
      </c>
      <c r="AZ300" s="25">
        <v>1</v>
      </c>
      <c r="BA300" s="25">
        <v>1</v>
      </c>
      <c r="BB300" s="70">
        <f t="shared" si="48"/>
        <v>48</v>
      </c>
      <c r="BC300" s="311" t="s">
        <v>32</v>
      </c>
      <c r="BD300" s="139" t="s">
        <v>57</v>
      </c>
      <c r="BE300" s="54"/>
      <c r="BF300" s="54"/>
      <c r="BG300" s="12"/>
      <c r="BH300" s="12"/>
      <c r="BI300" s="12"/>
    </row>
    <row r="301" spans="1:61" s="4" customFormat="1">
      <c r="A301" s="152"/>
      <c r="B301" s="180" t="s">
        <v>7</v>
      </c>
      <c r="C301" s="165" t="s">
        <v>103</v>
      </c>
      <c r="D301" s="25">
        <v>1</v>
      </c>
      <c r="E301" s="25">
        <v>1</v>
      </c>
      <c r="F301" s="25">
        <v>1</v>
      </c>
      <c r="G301" s="25">
        <v>1</v>
      </c>
      <c r="H301" s="25">
        <v>1</v>
      </c>
      <c r="I301" s="25">
        <v>1</v>
      </c>
      <c r="J301" s="25">
        <v>1</v>
      </c>
      <c r="K301" s="25">
        <v>1</v>
      </c>
      <c r="L301" s="25">
        <v>1</v>
      </c>
      <c r="M301" s="25">
        <v>1</v>
      </c>
      <c r="N301" s="25">
        <v>1</v>
      </c>
      <c r="O301" s="42">
        <v>0</v>
      </c>
      <c r="P301" s="42">
        <v>0</v>
      </c>
      <c r="Q301" s="25">
        <v>1</v>
      </c>
      <c r="R301" s="25">
        <v>1</v>
      </c>
      <c r="S301" s="25">
        <v>1</v>
      </c>
      <c r="T301" s="25">
        <v>1</v>
      </c>
      <c r="U301" s="25">
        <v>1</v>
      </c>
      <c r="V301" s="25">
        <v>1</v>
      </c>
      <c r="W301" s="25">
        <v>1</v>
      </c>
      <c r="X301" s="25">
        <v>1</v>
      </c>
      <c r="Y301" s="25">
        <v>1</v>
      </c>
      <c r="Z301" s="25">
        <v>1</v>
      </c>
      <c r="AA301" s="25">
        <v>1</v>
      </c>
      <c r="AB301" s="25">
        <v>1</v>
      </c>
      <c r="AC301" s="25">
        <v>1</v>
      </c>
      <c r="AD301" s="25">
        <v>1</v>
      </c>
      <c r="AE301" s="25">
        <v>1</v>
      </c>
      <c r="AF301" s="25">
        <v>1</v>
      </c>
      <c r="AG301" s="25">
        <v>1</v>
      </c>
      <c r="AH301" s="25">
        <v>1</v>
      </c>
      <c r="AI301" s="25">
        <v>1</v>
      </c>
      <c r="AJ301" s="25">
        <v>1</v>
      </c>
      <c r="AK301" s="25">
        <v>1</v>
      </c>
      <c r="AL301" s="25">
        <v>1</v>
      </c>
      <c r="AM301" s="25">
        <v>1</v>
      </c>
      <c r="AN301" s="25">
        <v>1</v>
      </c>
      <c r="AO301" s="25">
        <v>1</v>
      </c>
      <c r="AP301" s="25">
        <v>1</v>
      </c>
      <c r="AQ301" s="25">
        <v>1</v>
      </c>
      <c r="AR301" s="25">
        <v>1</v>
      </c>
      <c r="AS301" s="25">
        <v>1</v>
      </c>
      <c r="AT301" s="25">
        <v>1</v>
      </c>
      <c r="AU301" s="25">
        <v>1</v>
      </c>
      <c r="AV301" s="25">
        <v>1</v>
      </c>
      <c r="AW301" s="25">
        <v>1</v>
      </c>
      <c r="AX301" s="25">
        <v>1</v>
      </c>
      <c r="AY301" s="25">
        <v>1</v>
      </c>
      <c r="AZ301" s="25">
        <v>1</v>
      </c>
      <c r="BA301" s="25">
        <v>1</v>
      </c>
      <c r="BB301" s="70">
        <f t="shared" si="48"/>
        <v>48</v>
      </c>
      <c r="BC301" s="311" t="s">
        <v>32</v>
      </c>
      <c r="BD301" s="139" t="s">
        <v>57</v>
      </c>
      <c r="BE301" s="54"/>
      <c r="BF301" s="54"/>
      <c r="BG301" s="12"/>
      <c r="BH301" s="12"/>
      <c r="BI301" s="12"/>
    </row>
    <row r="302" spans="1:61" s="4" customFormat="1">
      <c r="A302" s="152"/>
      <c r="B302" s="180" t="s">
        <v>7</v>
      </c>
      <c r="C302" s="165" t="s">
        <v>107</v>
      </c>
      <c r="D302" s="25">
        <v>1</v>
      </c>
      <c r="E302" s="25">
        <v>1</v>
      </c>
      <c r="F302" s="25">
        <v>1</v>
      </c>
      <c r="G302" s="25">
        <v>1</v>
      </c>
      <c r="H302" s="25">
        <v>1</v>
      </c>
      <c r="I302" s="25">
        <v>1</v>
      </c>
      <c r="J302" s="25">
        <v>1</v>
      </c>
      <c r="K302" s="25">
        <v>1</v>
      </c>
      <c r="L302" s="25">
        <v>1</v>
      </c>
      <c r="M302" s="25">
        <v>1</v>
      </c>
      <c r="N302" s="25">
        <v>1</v>
      </c>
      <c r="O302" s="42">
        <v>0</v>
      </c>
      <c r="P302" s="42">
        <v>0</v>
      </c>
      <c r="Q302" s="25">
        <v>1</v>
      </c>
      <c r="R302" s="25">
        <v>1</v>
      </c>
      <c r="S302" s="25">
        <v>1</v>
      </c>
      <c r="T302" s="25">
        <v>1</v>
      </c>
      <c r="U302" s="25">
        <v>1</v>
      </c>
      <c r="V302" s="25">
        <v>1</v>
      </c>
      <c r="W302" s="25">
        <v>1</v>
      </c>
      <c r="X302" s="25">
        <v>1</v>
      </c>
      <c r="Y302" s="25">
        <v>1</v>
      </c>
      <c r="Z302" s="25">
        <v>1</v>
      </c>
      <c r="AA302" s="25">
        <v>1</v>
      </c>
      <c r="AB302" s="25">
        <v>1</v>
      </c>
      <c r="AC302" s="25">
        <v>1</v>
      </c>
      <c r="AD302" s="25">
        <v>1</v>
      </c>
      <c r="AE302" s="25">
        <v>1</v>
      </c>
      <c r="AF302" s="25">
        <v>1</v>
      </c>
      <c r="AG302" s="25">
        <v>1</v>
      </c>
      <c r="AH302" s="25">
        <v>1</v>
      </c>
      <c r="AI302" s="25">
        <v>1</v>
      </c>
      <c r="AJ302" s="25">
        <v>1</v>
      </c>
      <c r="AK302" s="25">
        <v>1</v>
      </c>
      <c r="AL302" s="25">
        <v>1</v>
      </c>
      <c r="AM302" s="25">
        <v>1</v>
      </c>
      <c r="AN302" s="25">
        <v>1</v>
      </c>
      <c r="AO302" s="25">
        <v>1</v>
      </c>
      <c r="AP302" s="25">
        <v>1</v>
      </c>
      <c r="AQ302" s="25">
        <v>1</v>
      </c>
      <c r="AR302" s="25">
        <v>1</v>
      </c>
      <c r="AS302" s="25">
        <v>1</v>
      </c>
      <c r="AT302" s="25">
        <v>1</v>
      </c>
      <c r="AU302" s="25">
        <v>1</v>
      </c>
      <c r="AV302" s="25">
        <v>1</v>
      </c>
      <c r="AW302" s="25">
        <v>1</v>
      </c>
      <c r="AX302" s="25">
        <v>1</v>
      </c>
      <c r="AY302" s="25">
        <v>1</v>
      </c>
      <c r="AZ302" s="25">
        <v>1</v>
      </c>
      <c r="BA302" s="25">
        <v>1</v>
      </c>
      <c r="BB302" s="70">
        <f t="shared" si="48"/>
        <v>48</v>
      </c>
      <c r="BC302" s="311" t="s">
        <v>32</v>
      </c>
      <c r="BD302" s="139" t="s">
        <v>93</v>
      </c>
      <c r="BE302" s="54"/>
      <c r="BF302" s="54"/>
      <c r="BG302" s="12"/>
      <c r="BH302" s="12"/>
      <c r="BI302" s="12"/>
    </row>
    <row r="303" spans="1:61">
      <c r="A303" s="152"/>
      <c r="B303" s="180" t="s">
        <v>7</v>
      </c>
      <c r="C303" s="165" t="s">
        <v>104</v>
      </c>
      <c r="D303" s="64">
        <v>1</v>
      </c>
      <c r="E303" s="64">
        <v>1</v>
      </c>
      <c r="F303" s="64">
        <v>1</v>
      </c>
      <c r="G303" s="64">
        <v>1</v>
      </c>
      <c r="H303" s="64">
        <v>1</v>
      </c>
      <c r="I303" s="64">
        <v>1</v>
      </c>
      <c r="J303" s="64">
        <v>1</v>
      </c>
      <c r="K303" s="64">
        <v>1</v>
      </c>
      <c r="L303" s="64">
        <v>1</v>
      </c>
      <c r="M303" s="64">
        <v>1</v>
      </c>
      <c r="N303" s="64">
        <v>1</v>
      </c>
      <c r="O303" s="42">
        <v>0</v>
      </c>
      <c r="P303" s="42">
        <v>0</v>
      </c>
      <c r="Q303" s="64">
        <v>1</v>
      </c>
      <c r="R303" s="64">
        <v>1</v>
      </c>
      <c r="S303" s="64">
        <v>1</v>
      </c>
      <c r="T303" s="64">
        <v>1</v>
      </c>
      <c r="U303" s="64">
        <v>1</v>
      </c>
      <c r="V303" s="64">
        <v>1</v>
      </c>
      <c r="W303" s="64">
        <v>1</v>
      </c>
      <c r="X303" s="64">
        <v>1</v>
      </c>
      <c r="Y303" s="64">
        <v>1</v>
      </c>
      <c r="Z303" s="64">
        <v>1</v>
      </c>
      <c r="AA303" s="64">
        <v>1</v>
      </c>
      <c r="AB303" s="64">
        <v>1</v>
      </c>
      <c r="AC303" s="64">
        <v>1</v>
      </c>
      <c r="AD303" s="64">
        <v>1</v>
      </c>
      <c r="AE303" s="64">
        <v>1</v>
      </c>
      <c r="AF303" s="64">
        <v>1</v>
      </c>
      <c r="AG303" s="64">
        <v>1</v>
      </c>
      <c r="AH303" s="64">
        <v>1</v>
      </c>
      <c r="AI303" s="64">
        <v>1</v>
      </c>
      <c r="AJ303" s="64">
        <v>1</v>
      </c>
      <c r="AK303" s="64">
        <v>1</v>
      </c>
      <c r="AL303" s="64">
        <v>1</v>
      </c>
      <c r="AM303" s="64">
        <v>1</v>
      </c>
      <c r="AN303" s="64">
        <v>1</v>
      </c>
      <c r="AO303" s="64">
        <v>1</v>
      </c>
      <c r="AP303" s="64">
        <v>1</v>
      </c>
      <c r="AQ303" s="64">
        <v>1</v>
      </c>
      <c r="AR303" s="64">
        <v>1</v>
      </c>
      <c r="AS303" s="64">
        <v>1</v>
      </c>
      <c r="AT303" s="64">
        <v>1</v>
      </c>
      <c r="AU303" s="64">
        <v>1</v>
      </c>
      <c r="AV303" s="64">
        <v>1</v>
      </c>
      <c r="AW303" s="64">
        <v>1</v>
      </c>
      <c r="AX303" s="64">
        <v>1</v>
      </c>
      <c r="AY303" s="64">
        <v>1</v>
      </c>
      <c r="AZ303" s="64">
        <v>1</v>
      </c>
      <c r="BA303" s="64">
        <v>1</v>
      </c>
      <c r="BB303" s="70">
        <f t="shared" si="48"/>
        <v>48</v>
      </c>
      <c r="BC303" s="314"/>
      <c r="BD303" s="139" t="s">
        <v>57</v>
      </c>
      <c r="BG303" s="11"/>
      <c r="BH303" s="11"/>
      <c r="BI303" s="11"/>
    </row>
    <row r="304" spans="1:61">
      <c r="A304" s="152"/>
      <c r="B304" s="180" t="s">
        <v>7</v>
      </c>
      <c r="C304" s="165" t="s">
        <v>105</v>
      </c>
      <c r="D304" s="25">
        <v>1</v>
      </c>
      <c r="E304" s="25">
        <v>1</v>
      </c>
      <c r="F304" s="25">
        <v>1</v>
      </c>
      <c r="G304" s="25">
        <v>1</v>
      </c>
      <c r="H304" s="25">
        <v>1</v>
      </c>
      <c r="I304" s="25">
        <v>1</v>
      </c>
      <c r="J304" s="25">
        <v>1</v>
      </c>
      <c r="K304" s="25">
        <v>1</v>
      </c>
      <c r="L304" s="25">
        <v>1</v>
      </c>
      <c r="M304" s="25">
        <v>1</v>
      </c>
      <c r="N304" s="25">
        <v>1</v>
      </c>
      <c r="O304" s="42">
        <v>0</v>
      </c>
      <c r="P304" s="42">
        <v>0</v>
      </c>
      <c r="Q304" s="25">
        <v>1</v>
      </c>
      <c r="R304" s="25">
        <v>1</v>
      </c>
      <c r="S304" s="25">
        <v>1</v>
      </c>
      <c r="T304" s="25">
        <v>1</v>
      </c>
      <c r="U304" s="25">
        <v>1</v>
      </c>
      <c r="V304" s="25">
        <v>1</v>
      </c>
      <c r="W304" s="25">
        <v>1</v>
      </c>
      <c r="X304" s="25">
        <v>1</v>
      </c>
      <c r="Y304" s="25">
        <v>1</v>
      </c>
      <c r="Z304" s="25">
        <v>1</v>
      </c>
      <c r="AA304" s="25">
        <v>1</v>
      </c>
      <c r="AB304" s="25">
        <v>1</v>
      </c>
      <c r="AC304" s="25">
        <v>1</v>
      </c>
      <c r="AD304" s="25">
        <v>1</v>
      </c>
      <c r="AE304" s="25">
        <v>1</v>
      </c>
      <c r="AF304" s="25">
        <v>1</v>
      </c>
      <c r="AG304" s="25">
        <v>1</v>
      </c>
      <c r="AH304" s="25">
        <v>1</v>
      </c>
      <c r="AI304" s="25">
        <v>1</v>
      </c>
      <c r="AJ304" s="25">
        <v>1</v>
      </c>
      <c r="AK304" s="25">
        <v>1</v>
      </c>
      <c r="AL304" s="25">
        <v>1</v>
      </c>
      <c r="AM304" s="25">
        <v>1</v>
      </c>
      <c r="AN304" s="25">
        <v>1</v>
      </c>
      <c r="AO304" s="25">
        <v>1</v>
      </c>
      <c r="AP304" s="25">
        <v>1</v>
      </c>
      <c r="AQ304" s="25">
        <v>1</v>
      </c>
      <c r="AR304" s="25">
        <v>1</v>
      </c>
      <c r="AS304" s="25">
        <v>1</v>
      </c>
      <c r="AT304" s="25">
        <v>1</v>
      </c>
      <c r="AU304" s="25">
        <v>1</v>
      </c>
      <c r="AV304" s="25">
        <v>1</v>
      </c>
      <c r="AW304" s="25">
        <v>1</v>
      </c>
      <c r="AX304" s="25">
        <v>1</v>
      </c>
      <c r="AY304" s="25">
        <v>1</v>
      </c>
      <c r="AZ304" s="25">
        <v>1</v>
      </c>
      <c r="BA304" s="25">
        <v>1</v>
      </c>
      <c r="BB304" s="70">
        <f t="shared" si="48"/>
        <v>48</v>
      </c>
      <c r="BC304" s="311" t="s">
        <v>32</v>
      </c>
      <c r="BD304" s="139" t="s">
        <v>57</v>
      </c>
      <c r="BG304" s="11"/>
      <c r="BH304" s="11"/>
      <c r="BI304" s="11"/>
    </row>
    <row r="305" spans="1:61">
      <c r="A305" s="152"/>
      <c r="B305" s="180" t="s">
        <v>7</v>
      </c>
      <c r="C305" s="165" t="s">
        <v>104</v>
      </c>
      <c r="D305" s="25">
        <v>1</v>
      </c>
      <c r="E305" s="25">
        <v>1</v>
      </c>
      <c r="F305" s="25">
        <v>1</v>
      </c>
      <c r="G305" s="25">
        <v>1</v>
      </c>
      <c r="H305" s="25">
        <v>1</v>
      </c>
      <c r="I305" s="25">
        <v>1</v>
      </c>
      <c r="J305" s="25">
        <v>1</v>
      </c>
      <c r="K305" s="35"/>
      <c r="L305" s="35"/>
      <c r="M305" s="35"/>
      <c r="N305" s="35"/>
      <c r="O305" s="42">
        <v>0</v>
      </c>
      <c r="P305" s="42">
        <v>0</v>
      </c>
      <c r="Q305" s="35"/>
      <c r="R305" s="35"/>
      <c r="S305" s="35"/>
      <c r="T305" s="35"/>
      <c r="U305" s="35"/>
      <c r="V305" s="35"/>
      <c r="W305" s="35"/>
      <c r="X305" s="35"/>
      <c r="Y305" s="35"/>
      <c r="Z305" s="35"/>
      <c r="AA305" s="35"/>
      <c r="AB305" s="35"/>
      <c r="AC305" s="35"/>
      <c r="AD305" s="35"/>
      <c r="AE305" s="35"/>
      <c r="AF305" s="35"/>
      <c r="AG305" s="35"/>
      <c r="AH305" s="35"/>
      <c r="AI305" s="35"/>
      <c r="AJ305" s="35"/>
      <c r="AK305" s="35"/>
      <c r="AL305" s="35"/>
      <c r="AM305" s="35"/>
      <c r="AN305" s="35"/>
      <c r="AO305" s="35"/>
      <c r="AP305" s="35"/>
      <c r="AQ305" s="35"/>
      <c r="AR305" s="35"/>
      <c r="AS305" s="35"/>
      <c r="AT305" s="35"/>
      <c r="AU305" s="35"/>
      <c r="AV305" s="35"/>
      <c r="AW305" s="35"/>
      <c r="AX305" s="35"/>
      <c r="AY305" s="35"/>
      <c r="AZ305" s="35"/>
      <c r="BA305" s="35"/>
      <c r="BB305" s="43">
        <f>SUM(D305:BA305)</f>
        <v>7</v>
      </c>
      <c r="BC305" s="337"/>
      <c r="BF305" s="11"/>
      <c r="BG305" s="11"/>
      <c r="BH305" s="11"/>
    </row>
    <row r="306" spans="1:61" s="4" customFormat="1">
      <c r="A306" s="152"/>
      <c r="B306" s="180" t="s">
        <v>7</v>
      </c>
      <c r="C306" s="165" t="s">
        <v>104</v>
      </c>
      <c r="D306" s="25">
        <v>1</v>
      </c>
      <c r="E306" s="25">
        <v>1</v>
      </c>
      <c r="F306" s="25">
        <v>1</v>
      </c>
      <c r="G306" s="25">
        <v>1</v>
      </c>
      <c r="H306" s="25">
        <v>1</v>
      </c>
      <c r="I306" s="25">
        <v>1</v>
      </c>
      <c r="J306" s="25">
        <v>1</v>
      </c>
      <c r="K306" s="25">
        <v>1</v>
      </c>
      <c r="L306" s="25">
        <v>1</v>
      </c>
      <c r="M306" s="25">
        <v>1</v>
      </c>
      <c r="N306" s="25">
        <v>1</v>
      </c>
      <c r="O306" s="42">
        <v>0</v>
      </c>
      <c r="P306" s="42">
        <v>0</v>
      </c>
      <c r="Q306" s="25">
        <v>1</v>
      </c>
      <c r="R306" s="25">
        <v>1</v>
      </c>
      <c r="S306" s="25">
        <v>1</v>
      </c>
      <c r="T306" s="25">
        <v>1</v>
      </c>
      <c r="U306" s="25">
        <v>1</v>
      </c>
      <c r="V306" s="25">
        <v>1</v>
      </c>
      <c r="W306" s="25">
        <v>1</v>
      </c>
      <c r="X306" s="25">
        <v>1</v>
      </c>
      <c r="Y306" s="25">
        <v>1</v>
      </c>
      <c r="Z306" s="25">
        <v>1</v>
      </c>
      <c r="AA306" s="25">
        <v>1</v>
      </c>
      <c r="AB306" s="25">
        <v>1</v>
      </c>
      <c r="AC306" s="25">
        <v>1</v>
      </c>
      <c r="AD306" s="25">
        <v>1</v>
      </c>
      <c r="AE306" s="25">
        <v>1</v>
      </c>
      <c r="AF306" s="25">
        <v>1</v>
      </c>
      <c r="AG306" s="25">
        <v>1</v>
      </c>
      <c r="AH306" s="25">
        <v>1</v>
      </c>
      <c r="AI306" s="25">
        <v>1</v>
      </c>
      <c r="AJ306" s="25">
        <v>1</v>
      </c>
      <c r="AK306" s="25">
        <v>1</v>
      </c>
      <c r="AL306" s="25">
        <v>1</v>
      </c>
      <c r="AM306" s="25">
        <v>1</v>
      </c>
      <c r="AN306" s="25">
        <v>1</v>
      </c>
      <c r="AO306" s="25">
        <v>1</v>
      </c>
      <c r="AP306" s="25">
        <v>1</v>
      </c>
      <c r="AQ306" s="25">
        <v>1</v>
      </c>
      <c r="AR306" s="25">
        <v>1</v>
      </c>
      <c r="AS306" s="25">
        <v>1</v>
      </c>
      <c r="AT306" s="25">
        <v>1</v>
      </c>
      <c r="AU306" s="25">
        <v>1</v>
      </c>
      <c r="AV306" s="25">
        <v>1</v>
      </c>
      <c r="AW306" s="25">
        <v>1</v>
      </c>
      <c r="AX306" s="25">
        <v>1</v>
      </c>
      <c r="AY306" s="25">
        <v>1</v>
      </c>
      <c r="AZ306" s="25">
        <v>1</v>
      </c>
      <c r="BA306" s="25">
        <v>1</v>
      </c>
      <c r="BB306" s="70">
        <f t="shared" si="48"/>
        <v>48</v>
      </c>
      <c r="BC306" s="311" t="s">
        <v>32</v>
      </c>
      <c r="BD306" s="139" t="s">
        <v>57</v>
      </c>
      <c r="BE306" s="54"/>
      <c r="BF306" s="54"/>
      <c r="BG306" s="12"/>
      <c r="BH306" s="12"/>
      <c r="BI306" s="12"/>
    </row>
    <row r="307" spans="1:61">
      <c r="A307" s="152"/>
      <c r="B307" s="180" t="s">
        <v>7</v>
      </c>
      <c r="C307" s="163" t="s">
        <v>103</v>
      </c>
      <c r="D307" s="25">
        <v>1</v>
      </c>
      <c r="E307" s="25"/>
      <c r="F307" s="25">
        <v>1</v>
      </c>
      <c r="G307" s="25"/>
      <c r="H307" s="25">
        <v>1</v>
      </c>
      <c r="I307" s="25"/>
      <c r="J307" s="25">
        <v>1</v>
      </c>
      <c r="K307" s="25"/>
      <c r="L307" s="25">
        <v>1</v>
      </c>
      <c r="M307" s="25"/>
      <c r="N307" s="25">
        <v>1</v>
      </c>
      <c r="O307" s="42">
        <v>0</v>
      </c>
      <c r="P307" s="42">
        <v>0</v>
      </c>
      <c r="Q307" s="25"/>
      <c r="R307" s="25">
        <v>1</v>
      </c>
      <c r="S307" s="25"/>
      <c r="T307" s="25">
        <v>1</v>
      </c>
      <c r="U307" s="25"/>
      <c r="V307" s="25">
        <v>1</v>
      </c>
      <c r="W307" s="25"/>
      <c r="X307" s="25">
        <v>1</v>
      </c>
      <c r="Y307" s="25"/>
      <c r="Z307" s="25">
        <v>1</v>
      </c>
      <c r="AA307" s="25"/>
      <c r="AB307" s="25">
        <v>1</v>
      </c>
      <c r="AC307" s="25"/>
      <c r="AD307" s="25">
        <v>1</v>
      </c>
      <c r="AE307" s="25"/>
      <c r="AF307" s="25">
        <v>1</v>
      </c>
      <c r="AG307" s="25"/>
      <c r="AH307" s="25">
        <v>1</v>
      </c>
      <c r="AI307" s="25"/>
      <c r="AJ307" s="25">
        <v>1</v>
      </c>
      <c r="AK307" s="25"/>
      <c r="AL307" s="25">
        <v>1</v>
      </c>
      <c r="AM307" s="25"/>
      <c r="AN307" s="25">
        <v>1</v>
      </c>
      <c r="AO307" s="25"/>
      <c r="AP307" s="25">
        <v>1</v>
      </c>
      <c r="AQ307" s="25"/>
      <c r="AR307" s="25">
        <v>1</v>
      </c>
      <c r="AS307" s="25"/>
      <c r="AT307" s="25">
        <v>1</v>
      </c>
      <c r="AU307" s="25"/>
      <c r="AV307" s="25">
        <v>1</v>
      </c>
      <c r="AW307" s="25"/>
      <c r="AX307" s="25">
        <v>1</v>
      </c>
      <c r="AY307" s="25"/>
      <c r="AZ307" s="25">
        <v>1</v>
      </c>
      <c r="BA307" s="25"/>
      <c r="BB307" s="70">
        <f t="shared" si="48"/>
        <v>24</v>
      </c>
      <c r="BC307" s="311" t="s">
        <v>32</v>
      </c>
      <c r="BD307" s="139" t="s">
        <v>57</v>
      </c>
      <c r="BG307" s="11"/>
      <c r="BH307" s="11"/>
      <c r="BI307" s="11"/>
    </row>
    <row r="308" spans="1:61">
      <c r="A308" s="269"/>
      <c r="B308" s="180" t="s">
        <v>7</v>
      </c>
      <c r="C308" s="163" t="s">
        <v>105</v>
      </c>
      <c r="D308" s="25">
        <v>1</v>
      </c>
      <c r="E308" s="25">
        <v>1</v>
      </c>
      <c r="F308" s="25">
        <v>1</v>
      </c>
      <c r="G308" s="25">
        <v>1</v>
      </c>
      <c r="H308" s="25">
        <v>1</v>
      </c>
      <c r="I308" s="25">
        <v>1</v>
      </c>
      <c r="J308" s="25">
        <v>1</v>
      </c>
      <c r="K308" s="25">
        <v>1</v>
      </c>
      <c r="L308" s="25">
        <v>1</v>
      </c>
      <c r="M308" s="25">
        <v>1</v>
      </c>
      <c r="N308" s="25">
        <v>1</v>
      </c>
      <c r="O308" s="42">
        <v>0</v>
      </c>
      <c r="P308" s="42">
        <v>0</v>
      </c>
      <c r="Q308" s="25">
        <v>1</v>
      </c>
      <c r="R308" s="25">
        <v>1</v>
      </c>
      <c r="S308" s="25">
        <v>1</v>
      </c>
      <c r="T308" s="25">
        <v>1</v>
      </c>
      <c r="U308" s="25">
        <v>1</v>
      </c>
      <c r="V308" s="25">
        <v>1</v>
      </c>
      <c r="W308" s="25">
        <v>1</v>
      </c>
      <c r="X308" s="25">
        <v>1</v>
      </c>
      <c r="Y308" s="25">
        <v>1</v>
      </c>
      <c r="Z308" s="25">
        <v>1</v>
      </c>
      <c r="AA308" s="25">
        <v>1</v>
      </c>
      <c r="AB308" s="25">
        <v>1</v>
      </c>
      <c r="AC308" s="25">
        <v>1</v>
      </c>
      <c r="AD308" s="25">
        <v>1</v>
      </c>
      <c r="AE308" s="25">
        <v>1</v>
      </c>
      <c r="AF308" s="25">
        <v>1</v>
      </c>
      <c r="AG308" s="25">
        <v>1</v>
      </c>
      <c r="AH308" s="25">
        <v>1</v>
      </c>
      <c r="AI308" s="25">
        <v>1</v>
      </c>
      <c r="AJ308" s="25">
        <v>1</v>
      </c>
      <c r="AK308" s="25">
        <v>1</v>
      </c>
      <c r="AL308" s="25">
        <v>1</v>
      </c>
      <c r="AM308" s="25">
        <v>1</v>
      </c>
      <c r="AN308" s="25">
        <v>1</v>
      </c>
      <c r="AO308" s="25">
        <v>1</v>
      </c>
      <c r="AP308" s="25">
        <v>1</v>
      </c>
      <c r="AQ308" s="25">
        <v>1</v>
      </c>
      <c r="AR308" s="25">
        <v>1</v>
      </c>
      <c r="AS308" s="25">
        <v>1</v>
      </c>
      <c r="AT308" s="25">
        <v>1</v>
      </c>
      <c r="AU308" s="25">
        <v>1</v>
      </c>
      <c r="AV308" s="25">
        <v>1</v>
      </c>
      <c r="AW308" s="25">
        <v>1</v>
      </c>
      <c r="AX308" s="25">
        <v>1</v>
      </c>
      <c r="AY308" s="25">
        <v>1</v>
      </c>
      <c r="AZ308" s="25">
        <v>1</v>
      </c>
      <c r="BA308" s="25">
        <v>1</v>
      </c>
      <c r="BB308" s="70">
        <f>SUM(D308:BA308)</f>
        <v>48</v>
      </c>
      <c r="BC308" s="311" t="s">
        <v>32</v>
      </c>
      <c r="BD308" s="139" t="s">
        <v>57</v>
      </c>
      <c r="BG308" s="11"/>
      <c r="BH308" s="11"/>
      <c r="BI308" s="11"/>
    </row>
    <row r="309" spans="1:61" s="4" customFormat="1">
      <c r="A309" s="152"/>
      <c r="B309" s="180" t="s">
        <v>7</v>
      </c>
      <c r="C309" s="165" t="s">
        <v>103</v>
      </c>
      <c r="D309" s="62">
        <v>1</v>
      </c>
      <c r="E309" s="62">
        <v>1</v>
      </c>
      <c r="F309" s="62">
        <v>1</v>
      </c>
      <c r="G309" s="62"/>
      <c r="H309" s="80">
        <v>2</v>
      </c>
      <c r="I309" s="62">
        <v>1</v>
      </c>
      <c r="J309" s="62">
        <v>1</v>
      </c>
      <c r="K309" s="62">
        <v>1</v>
      </c>
      <c r="L309" s="62">
        <v>1</v>
      </c>
      <c r="M309" s="62">
        <v>1</v>
      </c>
      <c r="N309" s="62">
        <v>1</v>
      </c>
      <c r="O309" s="42">
        <v>0</v>
      </c>
      <c r="P309" s="42">
        <v>0</v>
      </c>
      <c r="Q309" s="62">
        <v>1</v>
      </c>
      <c r="R309" s="62">
        <v>1</v>
      </c>
      <c r="S309" s="62">
        <v>1</v>
      </c>
      <c r="T309" s="62">
        <v>1</v>
      </c>
      <c r="U309" s="62">
        <v>1</v>
      </c>
      <c r="V309" s="62">
        <v>1</v>
      </c>
      <c r="W309" s="62">
        <v>1</v>
      </c>
      <c r="X309" s="62">
        <v>1</v>
      </c>
      <c r="Y309" s="62">
        <v>1</v>
      </c>
      <c r="Z309" s="62">
        <v>1</v>
      </c>
      <c r="AA309" s="62">
        <v>1</v>
      </c>
      <c r="AB309" s="62">
        <v>1</v>
      </c>
      <c r="AC309" s="62">
        <v>1</v>
      </c>
      <c r="AD309" s="62">
        <v>1</v>
      </c>
      <c r="AE309" s="62">
        <v>1</v>
      </c>
      <c r="AF309" s="62">
        <v>1</v>
      </c>
      <c r="AG309" s="62">
        <v>1</v>
      </c>
      <c r="AH309" s="62">
        <v>1</v>
      </c>
      <c r="AI309" s="62">
        <v>1</v>
      </c>
      <c r="AJ309" s="62">
        <v>1</v>
      </c>
      <c r="AK309" s="62">
        <v>1</v>
      </c>
      <c r="AL309" s="62">
        <v>1</v>
      </c>
      <c r="AM309" s="62">
        <v>1</v>
      </c>
      <c r="AN309" s="62">
        <v>1</v>
      </c>
      <c r="AO309" s="62">
        <v>1</v>
      </c>
      <c r="AP309" s="62">
        <v>1</v>
      </c>
      <c r="AQ309" s="62">
        <v>1</v>
      </c>
      <c r="AR309" s="62">
        <v>1</v>
      </c>
      <c r="AS309" s="62">
        <v>1</v>
      </c>
      <c r="AT309" s="62">
        <v>1</v>
      </c>
      <c r="AU309" s="62">
        <v>1</v>
      </c>
      <c r="AV309" s="62">
        <v>1</v>
      </c>
      <c r="AW309" s="62">
        <v>1</v>
      </c>
      <c r="AX309" s="62">
        <v>1</v>
      </c>
      <c r="AY309" s="62">
        <v>1</v>
      </c>
      <c r="AZ309" s="62">
        <v>1</v>
      </c>
      <c r="BA309" s="62">
        <v>1</v>
      </c>
      <c r="BB309" s="70">
        <f t="shared" si="48"/>
        <v>48</v>
      </c>
      <c r="BC309" s="314"/>
      <c r="BD309" s="139" t="s">
        <v>57</v>
      </c>
      <c r="BE309" s="54"/>
      <c r="BF309" s="161"/>
      <c r="BG309" s="12"/>
      <c r="BH309" s="12"/>
      <c r="BI309" s="12"/>
    </row>
    <row r="310" spans="1:61" s="4" customFormat="1">
      <c r="A310" s="152"/>
      <c r="B310" s="180" t="s">
        <v>7</v>
      </c>
      <c r="C310" s="165" t="s">
        <v>102</v>
      </c>
      <c r="D310" s="26">
        <v>1</v>
      </c>
      <c r="E310" s="26">
        <v>1</v>
      </c>
      <c r="F310" s="26">
        <v>1</v>
      </c>
      <c r="G310" s="26">
        <v>1</v>
      </c>
      <c r="H310" s="26">
        <v>1</v>
      </c>
      <c r="I310" s="26">
        <v>1</v>
      </c>
      <c r="J310" s="26">
        <v>1</v>
      </c>
      <c r="K310" s="26">
        <v>1</v>
      </c>
      <c r="L310" s="26">
        <v>1</v>
      </c>
      <c r="M310" s="26">
        <v>1</v>
      </c>
      <c r="N310" s="26">
        <v>1</v>
      </c>
      <c r="O310" s="42">
        <v>0</v>
      </c>
      <c r="P310" s="42">
        <v>0</v>
      </c>
      <c r="Q310" s="26">
        <v>1</v>
      </c>
      <c r="R310" s="26">
        <v>1</v>
      </c>
      <c r="S310" s="26">
        <v>1</v>
      </c>
      <c r="T310" s="26">
        <v>1</v>
      </c>
      <c r="U310" s="26">
        <v>1</v>
      </c>
      <c r="V310" s="26">
        <v>1</v>
      </c>
      <c r="W310" s="26">
        <v>1</v>
      </c>
      <c r="X310" s="26">
        <v>1</v>
      </c>
      <c r="Y310" s="26">
        <v>1</v>
      </c>
      <c r="Z310" s="26">
        <v>1</v>
      </c>
      <c r="AA310" s="26">
        <v>1</v>
      </c>
      <c r="AB310" s="26">
        <v>1</v>
      </c>
      <c r="AC310" s="26">
        <v>1</v>
      </c>
      <c r="AD310" s="26">
        <v>1</v>
      </c>
      <c r="AE310" s="26">
        <v>1</v>
      </c>
      <c r="AF310" s="26">
        <v>1</v>
      </c>
      <c r="AG310" s="26">
        <v>1</v>
      </c>
      <c r="AH310" s="26">
        <v>1</v>
      </c>
      <c r="AI310" s="26">
        <v>1</v>
      </c>
      <c r="AJ310" s="26">
        <v>1</v>
      </c>
      <c r="AK310" s="26">
        <v>1</v>
      </c>
      <c r="AL310" s="26">
        <v>1</v>
      </c>
      <c r="AM310" s="26">
        <v>1</v>
      </c>
      <c r="AN310" s="26">
        <v>1</v>
      </c>
      <c r="AO310" s="26">
        <v>1</v>
      </c>
      <c r="AP310" s="26">
        <v>1</v>
      </c>
      <c r="AQ310" s="26">
        <v>1</v>
      </c>
      <c r="AR310" s="26">
        <v>1</v>
      </c>
      <c r="AS310" s="26">
        <v>1</v>
      </c>
      <c r="AT310" s="26">
        <v>1</v>
      </c>
      <c r="AU310" s="26">
        <v>1</v>
      </c>
      <c r="AV310" s="26">
        <v>1</v>
      </c>
      <c r="AW310" s="26">
        <v>1</v>
      </c>
      <c r="AX310" s="26">
        <v>1</v>
      </c>
      <c r="AY310" s="26">
        <v>1</v>
      </c>
      <c r="AZ310" s="26">
        <v>1</v>
      </c>
      <c r="BA310" s="26">
        <v>1</v>
      </c>
      <c r="BB310" s="70">
        <f t="shared" si="48"/>
        <v>48</v>
      </c>
      <c r="BC310" s="311" t="s">
        <v>32</v>
      </c>
      <c r="BD310" s="139" t="s">
        <v>69</v>
      </c>
      <c r="BE310" s="54"/>
      <c r="BF310" s="54"/>
      <c r="BG310" s="11"/>
      <c r="BH310" s="11"/>
      <c r="BI310" s="11"/>
    </row>
    <row r="311" spans="1:61">
      <c r="A311" s="152"/>
      <c r="B311" s="180" t="s">
        <v>7</v>
      </c>
      <c r="C311" s="165" t="s">
        <v>102</v>
      </c>
      <c r="D311" s="26">
        <v>1</v>
      </c>
      <c r="E311" s="26">
        <v>1</v>
      </c>
      <c r="F311" s="26">
        <v>1</v>
      </c>
      <c r="G311" s="26">
        <v>1</v>
      </c>
      <c r="H311" s="26">
        <v>1</v>
      </c>
      <c r="I311" s="26">
        <v>1</v>
      </c>
      <c r="J311" s="26">
        <v>1</v>
      </c>
      <c r="K311" s="26">
        <v>1</v>
      </c>
      <c r="L311" s="26">
        <v>1</v>
      </c>
      <c r="M311" s="26">
        <v>1</v>
      </c>
      <c r="N311" s="26">
        <v>1</v>
      </c>
      <c r="O311" s="42">
        <v>0</v>
      </c>
      <c r="P311" s="42">
        <v>0</v>
      </c>
      <c r="Q311" s="26">
        <v>1</v>
      </c>
      <c r="R311" s="26">
        <v>1</v>
      </c>
      <c r="S311" s="26">
        <v>1</v>
      </c>
      <c r="T311" s="26">
        <v>1</v>
      </c>
      <c r="U311" s="26">
        <v>1</v>
      </c>
      <c r="V311" s="26">
        <v>1</v>
      </c>
      <c r="W311" s="26">
        <v>1</v>
      </c>
      <c r="X311" s="26">
        <v>1</v>
      </c>
      <c r="Y311" s="26">
        <v>1</v>
      </c>
      <c r="Z311" s="26">
        <v>1</v>
      </c>
      <c r="AA311" s="26">
        <v>1</v>
      </c>
      <c r="AB311" s="26">
        <v>1</v>
      </c>
      <c r="AC311" s="26">
        <v>1</v>
      </c>
      <c r="AD311" s="26">
        <v>1</v>
      </c>
      <c r="AE311" s="26">
        <v>1</v>
      </c>
      <c r="AF311" s="26">
        <v>1</v>
      </c>
      <c r="AG311" s="26">
        <v>1</v>
      </c>
      <c r="AH311" s="26">
        <v>1</v>
      </c>
      <c r="AI311" s="26">
        <v>1</v>
      </c>
      <c r="AJ311" s="26">
        <v>1</v>
      </c>
      <c r="AK311" s="26">
        <v>1</v>
      </c>
      <c r="AL311" s="26">
        <v>1</v>
      </c>
      <c r="AM311" s="26">
        <v>1</v>
      </c>
      <c r="AN311" s="26">
        <v>1</v>
      </c>
      <c r="AO311" s="26">
        <v>1</v>
      </c>
      <c r="AP311" s="26">
        <v>1</v>
      </c>
      <c r="AQ311" s="26">
        <v>1</v>
      </c>
      <c r="AR311" s="26">
        <v>1</v>
      </c>
      <c r="AS311" s="26">
        <v>1</v>
      </c>
      <c r="AT311" s="26">
        <v>1</v>
      </c>
      <c r="AU311" s="26">
        <v>1</v>
      </c>
      <c r="AV311" s="26">
        <v>1</v>
      </c>
      <c r="AW311" s="26">
        <v>1</v>
      </c>
      <c r="AX311" s="26">
        <v>1</v>
      </c>
      <c r="AY311" s="26">
        <v>1</v>
      </c>
      <c r="AZ311" s="26">
        <v>1</v>
      </c>
      <c r="BA311" s="26">
        <v>1</v>
      </c>
      <c r="BB311" s="70">
        <f t="shared" si="48"/>
        <v>48</v>
      </c>
      <c r="BC311" s="311" t="s">
        <v>32</v>
      </c>
      <c r="BD311" s="139" t="s">
        <v>69</v>
      </c>
      <c r="BG311" s="11"/>
      <c r="BH311" s="11"/>
      <c r="BI311" s="11"/>
    </row>
    <row r="312" spans="1:61" s="4" customFormat="1">
      <c r="A312" s="152"/>
      <c r="B312" s="180" t="s">
        <v>7</v>
      </c>
      <c r="C312" s="165" t="s">
        <v>106</v>
      </c>
      <c r="D312" s="26">
        <v>1</v>
      </c>
      <c r="E312" s="24"/>
      <c r="F312" s="24"/>
      <c r="G312" s="24"/>
      <c r="H312" s="24"/>
      <c r="I312" s="24"/>
      <c r="J312" s="24"/>
      <c r="K312" s="24"/>
      <c r="L312" s="24"/>
      <c r="M312" s="24"/>
      <c r="N312" s="24"/>
      <c r="O312" s="42">
        <v>0</v>
      </c>
      <c r="P312" s="42">
        <v>0</v>
      </c>
      <c r="Q312" s="24"/>
      <c r="R312" s="24"/>
      <c r="S312" s="24"/>
      <c r="T312" s="24"/>
      <c r="U312" s="24"/>
      <c r="V312" s="24"/>
      <c r="W312" s="24"/>
      <c r="X312" s="24"/>
      <c r="Y312" s="24"/>
      <c r="Z312" s="24"/>
      <c r="AA312" s="24"/>
      <c r="AB312" s="24"/>
      <c r="AC312" s="24"/>
      <c r="AD312" s="24"/>
      <c r="AE312" s="24"/>
      <c r="AF312" s="24"/>
      <c r="AG312" s="24"/>
      <c r="AH312" s="24"/>
      <c r="AI312" s="24"/>
      <c r="AJ312" s="24"/>
      <c r="AK312" s="24"/>
      <c r="AL312" s="84"/>
      <c r="AM312" s="84"/>
      <c r="AN312" s="84"/>
      <c r="AO312" s="24"/>
      <c r="AP312" s="24"/>
      <c r="AQ312" s="24"/>
      <c r="AR312" s="24"/>
      <c r="AS312" s="24"/>
      <c r="AT312" s="24"/>
      <c r="AU312" s="24"/>
      <c r="AV312" s="24"/>
      <c r="AW312" s="24"/>
      <c r="AX312" s="24"/>
      <c r="AY312" s="24"/>
      <c r="AZ312" s="24"/>
      <c r="BA312" s="24"/>
      <c r="BB312" s="70">
        <f t="shared" si="48"/>
        <v>1</v>
      </c>
      <c r="BC312" s="311">
        <v>2018</v>
      </c>
      <c r="BD312" s="139" t="s">
        <v>160</v>
      </c>
      <c r="BE312" s="54"/>
      <c r="BF312" s="54"/>
      <c r="BG312" s="12"/>
      <c r="BH312" s="12"/>
      <c r="BI312" s="12"/>
    </row>
    <row r="313" spans="1:61" s="4" customFormat="1">
      <c r="A313" s="152"/>
      <c r="B313" s="180" t="s">
        <v>7</v>
      </c>
      <c r="C313" s="165" t="s">
        <v>107</v>
      </c>
      <c r="D313" s="26">
        <v>1</v>
      </c>
      <c r="E313" s="26">
        <v>1</v>
      </c>
      <c r="F313" s="26">
        <v>1</v>
      </c>
      <c r="G313" s="26">
        <v>1</v>
      </c>
      <c r="H313" s="26">
        <v>1</v>
      </c>
      <c r="I313" s="26">
        <v>1</v>
      </c>
      <c r="J313" s="26">
        <v>1</v>
      </c>
      <c r="K313" s="26">
        <v>1</v>
      </c>
      <c r="L313" s="26">
        <v>1</v>
      </c>
      <c r="M313" s="26">
        <v>1</v>
      </c>
      <c r="N313" s="26">
        <v>1</v>
      </c>
      <c r="O313" s="42">
        <v>0</v>
      </c>
      <c r="P313" s="42">
        <v>0</v>
      </c>
      <c r="Q313" s="26">
        <v>1</v>
      </c>
      <c r="R313" s="26">
        <v>1</v>
      </c>
      <c r="S313" s="26">
        <v>1</v>
      </c>
      <c r="T313" s="26">
        <v>1</v>
      </c>
      <c r="U313" s="26">
        <v>1</v>
      </c>
      <c r="V313" s="26">
        <v>1</v>
      </c>
      <c r="W313" s="26">
        <v>1</v>
      </c>
      <c r="X313" s="26">
        <v>1</v>
      </c>
      <c r="Y313" s="26">
        <v>1</v>
      </c>
      <c r="Z313" s="26">
        <v>1</v>
      </c>
      <c r="AA313" s="26">
        <v>1</v>
      </c>
      <c r="AB313" s="26">
        <v>1</v>
      </c>
      <c r="AC313" s="26">
        <v>1</v>
      </c>
      <c r="AD313" s="26">
        <v>1</v>
      </c>
      <c r="AE313" s="26">
        <v>1</v>
      </c>
      <c r="AF313" s="26">
        <v>1</v>
      </c>
      <c r="AG313" s="26">
        <v>1</v>
      </c>
      <c r="AH313" s="26">
        <v>1</v>
      </c>
      <c r="AI313" s="26">
        <v>1</v>
      </c>
      <c r="AJ313" s="26">
        <v>1</v>
      </c>
      <c r="AK313" s="26">
        <v>1</v>
      </c>
      <c r="AL313" s="26">
        <v>1</v>
      </c>
      <c r="AM313" s="26">
        <v>1</v>
      </c>
      <c r="AN313" s="26">
        <v>1</v>
      </c>
      <c r="AO313" s="26">
        <v>1</v>
      </c>
      <c r="AP313" s="26">
        <v>1</v>
      </c>
      <c r="AQ313" s="26">
        <v>1</v>
      </c>
      <c r="AR313" s="26">
        <v>1</v>
      </c>
      <c r="AS313" s="26">
        <v>1</v>
      </c>
      <c r="AT313" s="26">
        <v>1</v>
      </c>
      <c r="AU313" s="26">
        <v>1</v>
      </c>
      <c r="AV313" s="26">
        <v>1</v>
      </c>
      <c r="AW313" s="26">
        <v>1</v>
      </c>
      <c r="AX313" s="26">
        <v>1</v>
      </c>
      <c r="AY313" s="26">
        <v>1</v>
      </c>
      <c r="AZ313" s="26">
        <v>1</v>
      </c>
      <c r="BA313" s="26">
        <v>1</v>
      </c>
      <c r="BB313" s="70">
        <f t="shared" si="48"/>
        <v>48</v>
      </c>
      <c r="BC313" s="311" t="s">
        <v>32</v>
      </c>
      <c r="BD313" s="139" t="s">
        <v>69</v>
      </c>
      <c r="BE313" s="54"/>
      <c r="BF313" s="54"/>
      <c r="BG313" s="12"/>
      <c r="BH313" s="12"/>
      <c r="BI313" s="12"/>
    </row>
    <row r="314" spans="1:61" s="4" customFormat="1">
      <c r="A314" s="152"/>
      <c r="B314" s="180" t="s">
        <v>7</v>
      </c>
      <c r="C314" s="165" t="s">
        <v>103</v>
      </c>
      <c r="D314" s="26">
        <v>1</v>
      </c>
      <c r="E314" s="26">
        <v>1</v>
      </c>
      <c r="F314" s="26">
        <v>1</v>
      </c>
      <c r="G314" s="26">
        <v>1</v>
      </c>
      <c r="H314" s="26">
        <v>1</v>
      </c>
      <c r="I314" s="26">
        <v>1</v>
      </c>
      <c r="J314" s="26">
        <v>1</v>
      </c>
      <c r="K314" s="26"/>
      <c r="L314" s="26"/>
      <c r="M314" s="26"/>
      <c r="N314" s="26"/>
      <c r="O314" s="42">
        <v>0</v>
      </c>
      <c r="P314" s="42">
        <v>0</v>
      </c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  <c r="AS314" s="26"/>
      <c r="AT314" s="26"/>
      <c r="AU314" s="26"/>
      <c r="AV314" s="26"/>
      <c r="AW314" s="26"/>
      <c r="AX314" s="26"/>
      <c r="AY314" s="26"/>
      <c r="AZ314" s="26"/>
      <c r="BA314" s="26"/>
      <c r="BB314" s="70">
        <f t="shared" si="48"/>
        <v>7</v>
      </c>
      <c r="BC314" s="334" t="s">
        <v>167</v>
      </c>
      <c r="BD314" s="139" t="s">
        <v>168</v>
      </c>
      <c r="BE314" s="54"/>
      <c r="BF314" s="54"/>
      <c r="BG314" s="12"/>
      <c r="BH314" s="12"/>
      <c r="BI314" s="12"/>
    </row>
    <row r="315" spans="1:61" s="4" customFormat="1">
      <c r="A315" s="152"/>
      <c r="B315" s="180" t="s">
        <v>7</v>
      </c>
      <c r="C315" s="165" t="s">
        <v>104</v>
      </c>
      <c r="D315" s="26">
        <v>1</v>
      </c>
      <c r="E315" s="26"/>
      <c r="F315" s="26"/>
      <c r="G315" s="26"/>
      <c r="H315" s="26">
        <v>1</v>
      </c>
      <c r="I315" s="26">
        <v>1</v>
      </c>
      <c r="J315" s="26">
        <v>1</v>
      </c>
      <c r="K315" s="26">
        <v>1</v>
      </c>
      <c r="L315" s="26">
        <v>1</v>
      </c>
      <c r="M315" s="26">
        <v>1</v>
      </c>
      <c r="N315" s="26">
        <v>1</v>
      </c>
      <c r="O315" s="42">
        <v>0</v>
      </c>
      <c r="P315" s="42">
        <v>0</v>
      </c>
      <c r="Q315" s="26">
        <v>1</v>
      </c>
      <c r="R315" s="26">
        <v>1</v>
      </c>
      <c r="S315" s="26">
        <v>1</v>
      </c>
      <c r="T315" s="26">
        <v>1</v>
      </c>
      <c r="U315" s="26">
        <v>1</v>
      </c>
      <c r="V315" s="26">
        <v>1</v>
      </c>
      <c r="W315" s="26">
        <v>1</v>
      </c>
      <c r="X315" s="26">
        <v>1</v>
      </c>
      <c r="Y315" s="26">
        <v>1</v>
      </c>
      <c r="Z315" s="26">
        <v>1</v>
      </c>
      <c r="AA315" s="26">
        <v>1</v>
      </c>
      <c r="AB315" s="26">
        <v>1</v>
      </c>
      <c r="AC315" s="26">
        <v>1</v>
      </c>
      <c r="AD315" s="26">
        <v>1</v>
      </c>
      <c r="AE315" s="26">
        <v>1</v>
      </c>
      <c r="AF315" s="26">
        <v>1</v>
      </c>
      <c r="AG315" s="26">
        <v>1</v>
      </c>
      <c r="AH315" s="26">
        <v>1</v>
      </c>
      <c r="AI315" s="26">
        <v>1</v>
      </c>
      <c r="AJ315" s="26">
        <v>1</v>
      </c>
      <c r="AK315" s="26">
        <v>1</v>
      </c>
      <c r="AL315" s="26">
        <v>1</v>
      </c>
      <c r="AM315" s="26">
        <v>1</v>
      </c>
      <c r="AN315" s="26">
        <v>1</v>
      </c>
      <c r="AO315" s="26">
        <v>1</v>
      </c>
      <c r="AP315" s="26">
        <v>1</v>
      </c>
      <c r="AQ315" s="26">
        <v>1</v>
      </c>
      <c r="AR315" s="26">
        <v>1</v>
      </c>
      <c r="AS315" s="26">
        <v>1</v>
      </c>
      <c r="AT315" s="26">
        <v>1</v>
      </c>
      <c r="AU315" s="26">
        <v>1</v>
      </c>
      <c r="AV315" s="26">
        <v>1</v>
      </c>
      <c r="AW315" s="26">
        <v>1</v>
      </c>
      <c r="AX315" s="26">
        <v>1</v>
      </c>
      <c r="AY315" s="26">
        <v>1</v>
      </c>
      <c r="AZ315" s="26">
        <v>1</v>
      </c>
      <c r="BA315" s="26">
        <v>1</v>
      </c>
      <c r="BB315" s="70">
        <f t="shared" si="48"/>
        <v>45</v>
      </c>
      <c r="BC315" s="311" t="s">
        <v>32</v>
      </c>
      <c r="BD315" s="139" t="s">
        <v>94</v>
      </c>
      <c r="BE315" s="54"/>
      <c r="BF315" s="54"/>
      <c r="BG315" s="12"/>
      <c r="BH315" s="12"/>
      <c r="BI315" s="12"/>
    </row>
    <row r="316" spans="1:61" s="4" customFormat="1">
      <c r="A316" s="152"/>
      <c r="B316" s="180" t="s">
        <v>7</v>
      </c>
      <c r="C316" s="165" t="s">
        <v>105</v>
      </c>
      <c r="D316" s="26">
        <v>1</v>
      </c>
      <c r="E316" s="26">
        <v>1</v>
      </c>
      <c r="F316" s="26">
        <v>1</v>
      </c>
      <c r="G316" s="26">
        <v>1</v>
      </c>
      <c r="H316" s="26">
        <v>1</v>
      </c>
      <c r="I316" s="26">
        <v>1</v>
      </c>
      <c r="J316" s="26">
        <v>1</v>
      </c>
      <c r="K316" s="26">
        <v>1</v>
      </c>
      <c r="L316" s="26">
        <v>1</v>
      </c>
      <c r="M316" s="26">
        <v>1</v>
      </c>
      <c r="N316" s="26">
        <v>1</v>
      </c>
      <c r="O316" s="42">
        <v>0</v>
      </c>
      <c r="P316" s="42">
        <v>0</v>
      </c>
      <c r="Q316" s="26">
        <v>1</v>
      </c>
      <c r="R316" s="26">
        <v>1</v>
      </c>
      <c r="S316" s="26">
        <v>1</v>
      </c>
      <c r="T316" s="26">
        <v>1</v>
      </c>
      <c r="U316" s="26">
        <v>1</v>
      </c>
      <c r="V316" s="26">
        <v>1</v>
      </c>
      <c r="W316" s="26">
        <v>1</v>
      </c>
      <c r="X316" s="26">
        <v>1</v>
      </c>
      <c r="Y316" s="26">
        <v>1</v>
      </c>
      <c r="Z316" s="26">
        <v>1</v>
      </c>
      <c r="AA316" s="26">
        <v>1</v>
      </c>
      <c r="AB316" s="26">
        <v>1</v>
      </c>
      <c r="AC316" s="26">
        <v>1</v>
      </c>
      <c r="AD316" s="26">
        <v>1</v>
      </c>
      <c r="AE316" s="26">
        <v>1</v>
      </c>
      <c r="AF316" s="26">
        <v>1</v>
      </c>
      <c r="AG316" s="26">
        <v>1</v>
      </c>
      <c r="AH316" s="26">
        <v>1</v>
      </c>
      <c r="AI316" s="26">
        <v>1</v>
      </c>
      <c r="AJ316" s="26">
        <v>1</v>
      </c>
      <c r="AK316" s="26">
        <v>1</v>
      </c>
      <c r="AL316" s="26">
        <v>1</v>
      </c>
      <c r="AM316" s="26">
        <v>1</v>
      </c>
      <c r="AN316" s="26">
        <v>1</v>
      </c>
      <c r="AO316" s="26">
        <v>1</v>
      </c>
      <c r="AP316" s="26">
        <v>1</v>
      </c>
      <c r="AQ316" s="26">
        <v>1</v>
      </c>
      <c r="AR316" s="26">
        <v>1</v>
      </c>
      <c r="AS316" s="26">
        <v>1</v>
      </c>
      <c r="AT316" s="26">
        <v>1</v>
      </c>
      <c r="AU316" s="26">
        <v>1</v>
      </c>
      <c r="AV316" s="26">
        <v>1</v>
      </c>
      <c r="AW316" s="26">
        <v>1</v>
      </c>
      <c r="AX316" s="26">
        <v>1</v>
      </c>
      <c r="AY316" s="26">
        <v>1</v>
      </c>
      <c r="AZ316" s="26">
        <v>1</v>
      </c>
      <c r="BA316" s="26">
        <v>1</v>
      </c>
      <c r="BB316" s="70">
        <f t="shared" si="48"/>
        <v>48</v>
      </c>
      <c r="BC316" s="311" t="s">
        <v>32</v>
      </c>
      <c r="BD316" s="139" t="s">
        <v>69</v>
      </c>
      <c r="BE316" s="54"/>
      <c r="BF316" s="54"/>
      <c r="BG316" s="11"/>
      <c r="BH316" s="11"/>
      <c r="BI316" s="11"/>
    </row>
    <row r="317" spans="1:61" s="4" customFormat="1">
      <c r="A317" s="152"/>
      <c r="B317" s="180" t="s">
        <v>7</v>
      </c>
      <c r="C317" s="165" t="s">
        <v>102</v>
      </c>
      <c r="D317" s="62"/>
      <c r="E317" s="62">
        <v>1</v>
      </c>
      <c r="F317" s="62"/>
      <c r="G317" s="62">
        <v>1</v>
      </c>
      <c r="H317" s="62"/>
      <c r="I317" s="62">
        <v>1</v>
      </c>
      <c r="J317" s="62"/>
      <c r="K317" s="62">
        <v>1</v>
      </c>
      <c r="L317" s="62"/>
      <c r="M317" s="62">
        <v>1</v>
      </c>
      <c r="N317" s="62"/>
      <c r="O317" s="42">
        <v>0</v>
      </c>
      <c r="P317" s="42">
        <v>0</v>
      </c>
      <c r="Q317" s="62">
        <v>1</v>
      </c>
      <c r="R317" s="62"/>
      <c r="S317" s="62">
        <v>1</v>
      </c>
      <c r="T317" s="62"/>
      <c r="U317" s="62">
        <v>1</v>
      </c>
      <c r="V317" s="62"/>
      <c r="W317" s="62">
        <v>1</v>
      </c>
      <c r="X317" s="62"/>
      <c r="Y317" s="62">
        <v>1</v>
      </c>
      <c r="Z317" s="62"/>
      <c r="AA317" s="62">
        <v>1</v>
      </c>
      <c r="AB317" s="62"/>
      <c r="AC317" s="62">
        <v>1</v>
      </c>
      <c r="AD317" s="62"/>
      <c r="AE317" s="62">
        <v>1</v>
      </c>
      <c r="AF317" s="62"/>
      <c r="AG317" s="62">
        <v>1</v>
      </c>
      <c r="AH317" s="62"/>
      <c r="AI317" s="62">
        <v>1</v>
      </c>
      <c r="AJ317" s="62"/>
      <c r="AK317" s="62">
        <v>1</v>
      </c>
      <c r="AL317" s="62"/>
      <c r="AM317" s="62">
        <v>1</v>
      </c>
      <c r="AN317" s="62"/>
      <c r="AO317" s="62">
        <v>1</v>
      </c>
      <c r="AP317" s="62"/>
      <c r="AQ317" s="62">
        <v>1</v>
      </c>
      <c r="AR317" s="62"/>
      <c r="AS317" s="62">
        <v>1</v>
      </c>
      <c r="AT317" s="62"/>
      <c r="AU317" s="62">
        <v>1</v>
      </c>
      <c r="AV317" s="62"/>
      <c r="AW317" s="62">
        <v>1</v>
      </c>
      <c r="AX317" s="62"/>
      <c r="AY317" s="62">
        <v>1</v>
      </c>
      <c r="AZ317" s="62"/>
      <c r="BA317" s="62">
        <v>1</v>
      </c>
      <c r="BB317" s="70">
        <f t="shared" si="48"/>
        <v>24</v>
      </c>
      <c r="BC317" s="314"/>
      <c r="BD317" s="139" t="s">
        <v>69</v>
      </c>
      <c r="BE317" s="54"/>
      <c r="BF317" s="54"/>
      <c r="BG317" s="11"/>
      <c r="BH317" s="11"/>
      <c r="BI317" s="11"/>
    </row>
    <row r="318" spans="1:61" s="4" customFormat="1">
      <c r="A318" s="152"/>
      <c r="B318" s="180" t="s">
        <v>7</v>
      </c>
      <c r="C318" s="165" t="s">
        <v>105</v>
      </c>
      <c r="D318" s="25">
        <v>1</v>
      </c>
      <c r="E318" s="25"/>
      <c r="F318" s="25">
        <v>1</v>
      </c>
      <c r="G318" s="25"/>
      <c r="H318" s="25">
        <v>1</v>
      </c>
      <c r="I318" s="25"/>
      <c r="J318" s="25">
        <v>1</v>
      </c>
      <c r="K318" s="25"/>
      <c r="L318" s="25">
        <v>1</v>
      </c>
      <c r="M318" s="25"/>
      <c r="N318" s="25">
        <v>1</v>
      </c>
      <c r="O318" s="42">
        <v>0</v>
      </c>
      <c r="P318" s="42">
        <v>0</v>
      </c>
      <c r="Q318" s="25"/>
      <c r="R318" s="25">
        <v>1</v>
      </c>
      <c r="S318" s="25"/>
      <c r="T318" s="25">
        <v>1</v>
      </c>
      <c r="U318" s="25"/>
      <c r="V318" s="25">
        <v>1</v>
      </c>
      <c r="W318" s="25"/>
      <c r="X318" s="25">
        <v>1</v>
      </c>
      <c r="Y318" s="25"/>
      <c r="Z318" s="25">
        <v>1</v>
      </c>
      <c r="AA318" s="25"/>
      <c r="AB318" s="25">
        <v>1</v>
      </c>
      <c r="AC318" s="25"/>
      <c r="AD318" s="25">
        <v>1</v>
      </c>
      <c r="AE318" s="25"/>
      <c r="AF318" s="25">
        <v>1</v>
      </c>
      <c r="AG318" s="25"/>
      <c r="AH318" s="25">
        <v>1</v>
      </c>
      <c r="AI318" s="25"/>
      <c r="AJ318" s="25">
        <v>1</v>
      </c>
      <c r="AK318" s="25"/>
      <c r="AL318" s="25">
        <v>1</v>
      </c>
      <c r="AM318" s="25"/>
      <c r="AN318" s="25">
        <v>1</v>
      </c>
      <c r="AO318" s="25"/>
      <c r="AP318" s="25">
        <v>1</v>
      </c>
      <c r="AQ318" s="25"/>
      <c r="AR318" s="25">
        <v>1</v>
      </c>
      <c r="AS318" s="25"/>
      <c r="AT318" s="25">
        <v>1</v>
      </c>
      <c r="AU318" s="25"/>
      <c r="AV318" s="25">
        <v>1</v>
      </c>
      <c r="AW318" s="25"/>
      <c r="AX318" s="25">
        <v>1</v>
      </c>
      <c r="AY318" s="25"/>
      <c r="AZ318" s="25">
        <v>1</v>
      </c>
      <c r="BA318" s="25"/>
      <c r="BB318" s="70">
        <f>SUM(D318:BA318)</f>
        <v>24</v>
      </c>
      <c r="BC318" s="311" t="s">
        <v>32</v>
      </c>
      <c r="BD318" s="139" t="s">
        <v>57</v>
      </c>
      <c r="BE318" s="54"/>
      <c r="BF318" s="54"/>
      <c r="BG318" s="11"/>
      <c r="BH318" s="11"/>
      <c r="BI318" s="11"/>
    </row>
    <row r="319" spans="1:61" ht="15.75" thickBot="1">
      <c r="A319" s="146"/>
      <c r="B319" s="180" t="s">
        <v>7</v>
      </c>
      <c r="C319" s="165" t="s">
        <v>102</v>
      </c>
      <c r="D319" s="64"/>
      <c r="E319" s="64"/>
      <c r="F319" s="64"/>
      <c r="G319" s="81">
        <v>2</v>
      </c>
      <c r="H319" s="81">
        <v>2</v>
      </c>
      <c r="I319" s="81">
        <v>2</v>
      </c>
      <c r="J319" s="64">
        <v>1</v>
      </c>
      <c r="K319" s="64">
        <v>1</v>
      </c>
      <c r="L319" s="64">
        <v>1</v>
      </c>
      <c r="M319" s="64">
        <v>1</v>
      </c>
      <c r="N319" s="64">
        <v>1</v>
      </c>
      <c r="O319" s="42">
        <v>0</v>
      </c>
      <c r="P319" s="42">
        <v>0</v>
      </c>
      <c r="Q319" s="64">
        <v>1</v>
      </c>
      <c r="R319" s="64">
        <v>1</v>
      </c>
      <c r="S319" s="64">
        <v>1</v>
      </c>
      <c r="T319" s="64">
        <v>1</v>
      </c>
      <c r="U319" s="64">
        <v>1</v>
      </c>
      <c r="V319" s="64">
        <v>1</v>
      </c>
      <c r="W319" s="64">
        <v>1</v>
      </c>
      <c r="X319" s="64">
        <v>1</v>
      </c>
      <c r="Y319" s="64">
        <v>1</v>
      </c>
      <c r="Z319" s="64">
        <v>1</v>
      </c>
      <c r="AA319" s="64">
        <v>1</v>
      </c>
      <c r="AB319" s="64">
        <v>1</v>
      </c>
      <c r="AC319" s="64">
        <v>1</v>
      </c>
      <c r="AD319" s="64">
        <v>1</v>
      </c>
      <c r="AE319" s="64">
        <v>1</v>
      </c>
      <c r="AF319" s="64">
        <v>1</v>
      </c>
      <c r="AG319" s="64">
        <v>1</v>
      </c>
      <c r="AH319" s="64">
        <v>1</v>
      </c>
      <c r="AI319" s="64">
        <v>1</v>
      </c>
      <c r="AJ319" s="64">
        <v>1</v>
      </c>
      <c r="AK319" s="64">
        <v>1</v>
      </c>
      <c r="AL319" s="64">
        <v>1</v>
      </c>
      <c r="AM319" s="64">
        <v>1</v>
      </c>
      <c r="AN319" s="64">
        <v>1</v>
      </c>
      <c r="AO319" s="64">
        <v>1</v>
      </c>
      <c r="AP319" s="64">
        <v>1</v>
      </c>
      <c r="AQ319" s="64">
        <v>1</v>
      </c>
      <c r="AR319" s="64">
        <v>1</v>
      </c>
      <c r="AS319" s="64">
        <v>1</v>
      </c>
      <c r="AT319" s="64">
        <v>1</v>
      </c>
      <c r="AU319" s="64">
        <v>1</v>
      </c>
      <c r="AV319" s="64">
        <v>1</v>
      </c>
      <c r="AW319" s="64">
        <v>1</v>
      </c>
      <c r="AX319" s="64">
        <v>1</v>
      </c>
      <c r="AY319" s="64">
        <v>1</v>
      </c>
      <c r="AZ319" s="64">
        <v>1</v>
      </c>
      <c r="BA319" s="64">
        <v>1</v>
      </c>
      <c r="BB319" s="70">
        <f>SUM(D319:BA319)</f>
        <v>48</v>
      </c>
      <c r="BC319" s="314"/>
      <c r="BD319" s="139" t="s">
        <v>57</v>
      </c>
      <c r="BG319" s="11"/>
      <c r="BH319" s="11"/>
      <c r="BI319" s="11"/>
    </row>
    <row r="320" spans="1:61" s="15" customFormat="1" ht="15.75" thickBot="1">
      <c r="A320" s="118" t="s">
        <v>3</v>
      </c>
      <c r="B320" s="185" t="s">
        <v>7</v>
      </c>
      <c r="C320" s="226"/>
      <c r="D320" s="115">
        <f t="shared" ref="D320:BA320" si="51">SUM(D283:D319)</f>
        <v>33</v>
      </c>
      <c r="E320" s="115">
        <f t="shared" si="51"/>
        <v>30</v>
      </c>
      <c r="F320" s="115">
        <f t="shared" si="51"/>
        <v>29</v>
      </c>
      <c r="G320" s="115">
        <f t="shared" si="51"/>
        <v>29</v>
      </c>
      <c r="H320" s="115">
        <f t="shared" si="51"/>
        <v>33</v>
      </c>
      <c r="I320" s="115">
        <f t="shared" si="51"/>
        <v>32</v>
      </c>
      <c r="J320" s="115">
        <f t="shared" si="51"/>
        <v>30</v>
      </c>
      <c r="K320" s="115">
        <f t="shared" si="51"/>
        <v>28</v>
      </c>
      <c r="L320" s="115">
        <f t="shared" si="51"/>
        <v>28</v>
      </c>
      <c r="M320" s="115">
        <f t="shared" si="51"/>
        <v>28</v>
      </c>
      <c r="N320" s="115">
        <f t="shared" si="51"/>
        <v>28</v>
      </c>
      <c r="O320" s="116">
        <v>0</v>
      </c>
      <c r="P320" s="116">
        <v>0</v>
      </c>
      <c r="Q320" s="115">
        <f>SUM(Q283:Q319)</f>
        <v>28</v>
      </c>
      <c r="R320" s="115">
        <f>SUM(R283:R319)</f>
        <v>28</v>
      </c>
      <c r="S320" s="115">
        <f t="shared" si="51"/>
        <v>28</v>
      </c>
      <c r="T320" s="115">
        <f t="shared" si="51"/>
        <v>28</v>
      </c>
      <c r="U320" s="115">
        <f t="shared" si="51"/>
        <v>28</v>
      </c>
      <c r="V320" s="115">
        <f t="shared" si="51"/>
        <v>28</v>
      </c>
      <c r="W320" s="115">
        <f t="shared" si="51"/>
        <v>28</v>
      </c>
      <c r="X320" s="115">
        <f t="shared" si="51"/>
        <v>28</v>
      </c>
      <c r="Y320" s="115">
        <f t="shared" si="51"/>
        <v>28</v>
      </c>
      <c r="Z320" s="115">
        <f t="shared" si="51"/>
        <v>28</v>
      </c>
      <c r="AA320" s="115">
        <f t="shared" si="51"/>
        <v>28</v>
      </c>
      <c r="AB320" s="115">
        <f t="shared" si="51"/>
        <v>28</v>
      </c>
      <c r="AC320" s="115">
        <f t="shared" si="51"/>
        <v>28</v>
      </c>
      <c r="AD320" s="115">
        <f t="shared" si="51"/>
        <v>28</v>
      </c>
      <c r="AE320" s="115">
        <f t="shared" si="51"/>
        <v>28</v>
      </c>
      <c r="AF320" s="115">
        <f t="shared" si="51"/>
        <v>28</v>
      </c>
      <c r="AG320" s="115">
        <f t="shared" si="51"/>
        <v>28</v>
      </c>
      <c r="AH320" s="115">
        <f t="shared" si="51"/>
        <v>28</v>
      </c>
      <c r="AI320" s="115">
        <f t="shared" si="51"/>
        <v>28</v>
      </c>
      <c r="AJ320" s="115">
        <f t="shared" si="51"/>
        <v>28</v>
      </c>
      <c r="AK320" s="115">
        <f t="shared" si="51"/>
        <v>28</v>
      </c>
      <c r="AL320" s="115">
        <f t="shared" si="51"/>
        <v>28</v>
      </c>
      <c r="AM320" s="115">
        <f t="shared" si="51"/>
        <v>28</v>
      </c>
      <c r="AN320" s="115">
        <f t="shared" si="51"/>
        <v>28</v>
      </c>
      <c r="AO320" s="115">
        <f t="shared" si="51"/>
        <v>28</v>
      </c>
      <c r="AP320" s="115">
        <f t="shared" si="51"/>
        <v>28</v>
      </c>
      <c r="AQ320" s="115">
        <f t="shared" si="51"/>
        <v>28</v>
      </c>
      <c r="AR320" s="115">
        <f t="shared" si="51"/>
        <v>28</v>
      </c>
      <c r="AS320" s="115">
        <f t="shared" si="51"/>
        <v>28</v>
      </c>
      <c r="AT320" s="115">
        <f t="shared" si="51"/>
        <v>28</v>
      </c>
      <c r="AU320" s="115">
        <f t="shared" si="51"/>
        <v>28</v>
      </c>
      <c r="AV320" s="115">
        <f t="shared" si="51"/>
        <v>28</v>
      </c>
      <c r="AW320" s="115">
        <f t="shared" si="51"/>
        <v>28</v>
      </c>
      <c r="AX320" s="115">
        <f t="shared" si="51"/>
        <v>28</v>
      </c>
      <c r="AY320" s="115">
        <f t="shared" si="51"/>
        <v>28</v>
      </c>
      <c r="AZ320" s="115">
        <f t="shared" si="51"/>
        <v>28</v>
      </c>
      <c r="BA320" s="115">
        <f t="shared" si="51"/>
        <v>28</v>
      </c>
      <c r="BB320" s="115">
        <f>SUM(D320:BA320)</f>
        <v>1364</v>
      </c>
      <c r="BC320" s="318"/>
      <c r="BD320" s="65"/>
      <c r="BE320" s="325"/>
      <c r="BF320" s="325"/>
      <c r="BG320" s="65"/>
      <c r="BH320" s="65"/>
      <c r="BI320" s="65"/>
    </row>
    <row r="321" spans="1:89" s="111" customFormat="1" ht="18.75">
      <c r="A321" s="441" t="s">
        <v>29</v>
      </c>
      <c r="B321" s="441"/>
      <c r="C321" s="294"/>
      <c r="D321" s="296"/>
      <c r="E321" s="296"/>
      <c r="F321" s="296"/>
      <c r="G321" s="296"/>
      <c r="H321" s="296"/>
      <c r="I321" s="296"/>
      <c r="J321" s="296"/>
      <c r="K321" s="296"/>
      <c r="L321" s="296"/>
      <c r="M321" s="296"/>
      <c r="N321" s="296"/>
      <c r="O321" s="297"/>
      <c r="P321" s="297"/>
      <c r="Q321" s="296"/>
      <c r="R321" s="296"/>
      <c r="S321" s="296"/>
      <c r="T321" s="296"/>
      <c r="U321" s="296"/>
      <c r="V321" s="296"/>
      <c r="W321" s="296"/>
      <c r="X321" s="296"/>
      <c r="Y321" s="296"/>
      <c r="Z321" s="296"/>
      <c r="AA321" s="296"/>
      <c r="AB321" s="296"/>
      <c r="AC321" s="296"/>
      <c r="AD321" s="296"/>
      <c r="AE321" s="296"/>
      <c r="AF321" s="296"/>
      <c r="AG321" s="296"/>
      <c r="AH321" s="296"/>
      <c r="AI321" s="296"/>
      <c r="AJ321" s="296"/>
      <c r="AK321" s="296"/>
      <c r="AL321" s="296"/>
      <c r="AM321" s="296"/>
      <c r="AN321" s="296"/>
      <c r="AO321" s="296"/>
      <c r="AP321" s="296"/>
      <c r="AQ321" s="296"/>
      <c r="AR321" s="296"/>
      <c r="AS321" s="296"/>
      <c r="AT321" s="296"/>
      <c r="AU321" s="296"/>
      <c r="AV321" s="296"/>
      <c r="AW321" s="296"/>
      <c r="AX321" s="296"/>
      <c r="AY321" s="296"/>
      <c r="AZ321" s="296"/>
      <c r="BA321" s="296"/>
      <c r="BB321" s="296"/>
      <c r="BC321" s="310"/>
      <c r="BD321" s="331"/>
      <c r="BE321" s="113"/>
      <c r="BF321" s="113"/>
      <c r="BG321" s="113"/>
      <c r="BH321" s="331"/>
      <c r="BI321" s="331"/>
    </row>
    <row r="322" spans="1:89" s="4" customFormat="1">
      <c r="A322" s="255"/>
      <c r="B322" s="180" t="s">
        <v>143</v>
      </c>
      <c r="C322" s="163" t="s">
        <v>102</v>
      </c>
      <c r="D322" s="62">
        <v>1</v>
      </c>
      <c r="E322" s="62">
        <v>1</v>
      </c>
      <c r="F322" s="62">
        <v>1</v>
      </c>
      <c r="G322" s="62">
        <v>1</v>
      </c>
      <c r="H322" s="62">
        <v>1</v>
      </c>
      <c r="I322" s="62">
        <v>1</v>
      </c>
      <c r="J322" s="62">
        <v>1</v>
      </c>
      <c r="K322" s="62">
        <v>1</v>
      </c>
      <c r="L322" s="62">
        <v>1</v>
      </c>
      <c r="M322" s="62">
        <v>1</v>
      </c>
      <c r="N322" s="62">
        <v>1</v>
      </c>
      <c r="O322" s="42">
        <v>0</v>
      </c>
      <c r="P322" s="42">
        <v>0</v>
      </c>
      <c r="Q322" s="62">
        <v>1</v>
      </c>
      <c r="R322" s="62">
        <v>1</v>
      </c>
      <c r="S322" s="62">
        <v>1</v>
      </c>
      <c r="T322" s="62">
        <v>1</v>
      </c>
      <c r="U322" s="62">
        <v>1</v>
      </c>
      <c r="V322" s="62">
        <v>1</v>
      </c>
      <c r="W322" s="62">
        <v>1</v>
      </c>
      <c r="X322" s="62">
        <v>1</v>
      </c>
      <c r="Y322" s="62">
        <v>1</v>
      </c>
      <c r="Z322" s="62">
        <v>1</v>
      </c>
      <c r="AA322" s="62">
        <v>1</v>
      </c>
      <c r="AB322" s="62">
        <v>1</v>
      </c>
      <c r="AC322" s="62">
        <v>1</v>
      </c>
      <c r="AD322" s="62">
        <v>1</v>
      </c>
      <c r="AE322" s="62">
        <v>1</v>
      </c>
      <c r="AF322" s="62">
        <v>1</v>
      </c>
      <c r="AG322" s="62">
        <v>1</v>
      </c>
      <c r="AH322" s="62">
        <v>1</v>
      </c>
      <c r="AI322" s="62">
        <v>1</v>
      </c>
      <c r="AJ322" s="62">
        <v>1</v>
      </c>
      <c r="AK322" s="62">
        <v>1</v>
      </c>
      <c r="AL322" s="62">
        <v>1</v>
      </c>
      <c r="AM322" s="62">
        <v>1</v>
      </c>
      <c r="AN322" s="62">
        <v>1</v>
      </c>
      <c r="AO322" s="62">
        <v>1</v>
      </c>
      <c r="AP322" s="62">
        <v>1</v>
      </c>
      <c r="AQ322" s="62">
        <v>1</v>
      </c>
      <c r="AR322" s="62">
        <v>1</v>
      </c>
      <c r="AS322" s="62">
        <v>1</v>
      </c>
      <c r="AT322" s="62">
        <v>1</v>
      </c>
      <c r="AU322" s="62">
        <v>1</v>
      </c>
      <c r="AV322" s="62">
        <v>1</v>
      </c>
      <c r="AW322" s="62">
        <v>1</v>
      </c>
      <c r="AX322" s="62">
        <v>1</v>
      </c>
      <c r="AY322" s="62">
        <v>1</v>
      </c>
      <c r="AZ322" s="62">
        <v>1</v>
      </c>
      <c r="BA322" s="62">
        <v>1</v>
      </c>
      <c r="BB322" s="43">
        <f>SUM(D322:BA322)</f>
        <v>48</v>
      </c>
      <c r="BC322" s="358"/>
      <c r="BD322" s="139" t="s">
        <v>69</v>
      </c>
      <c r="BE322" s="54"/>
      <c r="BF322" s="11"/>
      <c r="BG322" s="11"/>
      <c r="BH322" s="11"/>
      <c r="BI322" s="54"/>
    </row>
    <row r="323" spans="1:89" s="4" customFormat="1">
      <c r="A323" s="260"/>
      <c r="B323" s="180" t="s">
        <v>143</v>
      </c>
      <c r="C323" s="227" t="s">
        <v>103</v>
      </c>
      <c r="D323" s="62">
        <v>1</v>
      </c>
      <c r="E323" s="62">
        <v>1</v>
      </c>
      <c r="F323" s="62">
        <v>1</v>
      </c>
      <c r="G323" s="62">
        <v>1</v>
      </c>
      <c r="H323" s="62">
        <v>1</v>
      </c>
      <c r="I323" s="62">
        <v>1</v>
      </c>
      <c r="J323" s="62">
        <v>1</v>
      </c>
      <c r="K323" s="62">
        <v>1</v>
      </c>
      <c r="L323" s="62">
        <v>1</v>
      </c>
      <c r="M323" s="62">
        <v>1</v>
      </c>
      <c r="N323" s="62">
        <v>1</v>
      </c>
      <c r="O323" s="42">
        <v>0</v>
      </c>
      <c r="P323" s="42">
        <v>0</v>
      </c>
      <c r="Q323" s="62">
        <v>1</v>
      </c>
      <c r="R323" s="62">
        <v>1</v>
      </c>
      <c r="S323" s="62">
        <v>1</v>
      </c>
      <c r="T323" s="62">
        <v>1</v>
      </c>
      <c r="U323" s="62">
        <v>1</v>
      </c>
      <c r="V323" s="62">
        <v>1</v>
      </c>
      <c r="W323" s="62">
        <v>1</v>
      </c>
      <c r="X323" s="62">
        <v>1</v>
      </c>
      <c r="Y323" s="62">
        <v>1</v>
      </c>
      <c r="Z323" s="62">
        <v>1</v>
      </c>
      <c r="AA323" s="62">
        <v>1</v>
      </c>
      <c r="AB323" s="62">
        <v>1</v>
      </c>
      <c r="AC323" s="62">
        <v>1</v>
      </c>
      <c r="AD323" s="62">
        <v>1</v>
      </c>
      <c r="AE323" s="62">
        <v>1</v>
      </c>
      <c r="AF323" s="62">
        <v>1</v>
      </c>
      <c r="AG323" s="62">
        <v>1</v>
      </c>
      <c r="AH323" s="62">
        <v>1</v>
      </c>
      <c r="AI323" s="62">
        <v>1</v>
      </c>
      <c r="AJ323" s="62">
        <v>1</v>
      </c>
      <c r="AK323" s="62">
        <v>1</v>
      </c>
      <c r="AL323" s="62">
        <v>1</v>
      </c>
      <c r="AM323" s="62">
        <v>1</v>
      </c>
      <c r="AN323" s="62">
        <v>1</v>
      </c>
      <c r="AO323" s="62">
        <v>1</v>
      </c>
      <c r="AP323" s="62">
        <v>1</v>
      </c>
      <c r="AQ323" s="62">
        <v>1</v>
      </c>
      <c r="AR323" s="62">
        <v>1</v>
      </c>
      <c r="AS323" s="62">
        <v>1</v>
      </c>
      <c r="AT323" s="62">
        <v>1</v>
      </c>
      <c r="AU323" s="62">
        <v>1</v>
      </c>
      <c r="AV323" s="62">
        <v>1</v>
      </c>
      <c r="AW323" s="62">
        <v>1</v>
      </c>
      <c r="AX323" s="62">
        <v>1</v>
      </c>
      <c r="AY323" s="62">
        <v>1</v>
      </c>
      <c r="AZ323" s="62">
        <v>1</v>
      </c>
      <c r="BA323" s="62">
        <v>1</v>
      </c>
      <c r="BB323" s="70">
        <f t="shared" ref="BB323:BB371" si="52">SUM(D323:BA323)</f>
        <v>48</v>
      </c>
      <c r="BC323" s="314"/>
      <c r="BD323" s="139" t="s">
        <v>69</v>
      </c>
      <c r="BE323" s="54"/>
      <c r="BF323" s="11"/>
      <c r="BG323" s="11"/>
      <c r="BH323" s="11"/>
      <c r="BI323" s="54"/>
    </row>
    <row r="324" spans="1:89">
      <c r="A324" s="152"/>
      <c r="B324" s="180" t="s">
        <v>143</v>
      </c>
      <c r="C324" s="163" t="s">
        <v>102</v>
      </c>
      <c r="D324" s="25"/>
      <c r="E324" s="25">
        <v>1</v>
      </c>
      <c r="F324" s="25"/>
      <c r="G324" s="25">
        <v>1</v>
      </c>
      <c r="H324" s="25"/>
      <c r="I324" s="25">
        <v>1</v>
      </c>
      <c r="J324" s="25"/>
      <c r="K324" s="25">
        <v>1</v>
      </c>
      <c r="L324" s="25"/>
      <c r="M324" s="25">
        <v>1</v>
      </c>
      <c r="N324" s="25"/>
      <c r="O324" s="42">
        <v>0</v>
      </c>
      <c r="P324" s="42">
        <v>0</v>
      </c>
      <c r="Q324" s="25">
        <v>1</v>
      </c>
      <c r="R324" s="25"/>
      <c r="S324" s="25">
        <v>1</v>
      </c>
      <c r="T324" s="25"/>
      <c r="U324" s="25">
        <v>1</v>
      </c>
      <c r="V324" s="25"/>
      <c r="W324" s="25">
        <v>1</v>
      </c>
      <c r="X324" s="25"/>
      <c r="Y324" s="25">
        <v>1</v>
      </c>
      <c r="Z324" s="25"/>
      <c r="AA324" s="25">
        <v>1</v>
      </c>
      <c r="AB324" s="25"/>
      <c r="AC324" s="25">
        <v>1</v>
      </c>
      <c r="AD324" s="25"/>
      <c r="AE324" s="25">
        <v>1</v>
      </c>
      <c r="AF324" s="25"/>
      <c r="AG324" s="25">
        <v>1</v>
      </c>
      <c r="AH324" s="25"/>
      <c r="AI324" s="25">
        <v>1</v>
      </c>
      <c r="AJ324" s="25"/>
      <c r="AK324" s="25">
        <v>1</v>
      </c>
      <c r="AL324" s="25"/>
      <c r="AM324" s="25">
        <v>1</v>
      </c>
      <c r="AN324" s="25"/>
      <c r="AO324" s="25">
        <v>1</v>
      </c>
      <c r="AP324" s="25"/>
      <c r="AQ324" s="25">
        <v>1</v>
      </c>
      <c r="AR324" s="25"/>
      <c r="AS324" s="25">
        <v>1</v>
      </c>
      <c r="AT324" s="25"/>
      <c r="AU324" s="25">
        <v>1</v>
      </c>
      <c r="AV324" s="25"/>
      <c r="AW324" s="25">
        <v>1</v>
      </c>
      <c r="AX324" s="25"/>
      <c r="AY324" s="25">
        <v>1</v>
      </c>
      <c r="AZ324" s="25"/>
      <c r="BA324" s="25">
        <v>1</v>
      </c>
      <c r="BB324" s="70">
        <f>SUM(D324:BA324)</f>
        <v>24</v>
      </c>
      <c r="BC324" s="311" t="s">
        <v>32</v>
      </c>
      <c r="BD324" s="139" t="s">
        <v>57</v>
      </c>
      <c r="BE324" s="11"/>
      <c r="BF324" s="11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  <c r="CC324" s="11"/>
      <c r="CD324" s="11"/>
      <c r="CE324" s="11"/>
      <c r="CF324" s="11"/>
      <c r="CG324" s="11"/>
      <c r="CH324" s="11"/>
      <c r="CI324" s="11"/>
      <c r="CJ324" s="11"/>
      <c r="CK324" s="11"/>
    </row>
    <row r="325" spans="1:89" s="4" customFormat="1">
      <c r="A325" s="152"/>
      <c r="B325" s="180" t="s">
        <v>143</v>
      </c>
      <c r="C325" s="104" t="s">
        <v>102</v>
      </c>
      <c r="D325" s="82">
        <v>1</v>
      </c>
      <c r="E325" s="82">
        <v>1</v>
      </c>
      <c r="F325" s="82">
        <v>1</v>
      </c>
      <c r="G325" s="82">
        <v>1</v>
      </c>
      <c r="H325" s="27"/>
      <c r="I325" s="27"/>
      <c r="J325" s="27"/>
      <c r="K325" s="27"/>
      <c r="L325" s="27"/>
      <c r="M325" s="27"/>
      <c r="N325" s="27"/>
      <c r="O325" s="43">
        <v>0</v>
      </c>
      <c r="P325" s="43">
        <v>0</v>
      </c>
      <c r="Q325" s="27"/>
      <c r="R325" s="27"/>
      <c r="S325" s="27"/>
      <c r="T325" s="27"/>
      <c r="U325" s="27"/>
      <c r="V325" s="27"/>
      <c r="W325" s="27"/>
      <c r="X325" s="27"/>
      <c r="Y325" s="27"/>
      <c r="Z325" s="27"/>
      <c r="AA325" s="27"/>
      <c r="AB325" s="27"/>
      <c r="AC325" s="27"/>
      <c r="AD325" s="27"/>
      <c r="AE325" s="27"/>
      <c r="AF325" s="27"/>
      <c r="AG325" s="27"/>
      <c r="AH325" s="27"/>
      <c r="AI325" s="27"/>
      <c r="AJ325" s="27"/>
      <c r="AK325" s="27"/>
      <c r="AL325" s="27"/>
      <c r="AM325" s="27"/>
      <c r="AN325" s="27"/>
      <c r="AO325" s="27"/>
      <c r="AP325" s="27"/>
      <c r="AQ325" s="27"/>
      <c r="AR325" s="27"/>
      <c r="AS325" s="27"/>
      <c r="AT325" s="27"/>
      <c r="AU325" s="27"/>
      <c r="AV325" s="27"/>
      <c r="AW325" s="27"/>
      <c r="AX325" s="27"/>
      <c r="AY325" s="27"/>
      <c r="AZ325" s="27"/>
      <c r="BA325" s="27"/>
      <c r="BB325" s="70">
        <f t="shared" si="52"/>
        <v>4</v>
      </c>
      <c r="BC325" s="311" t="s">
        <v>32</v>
      </c>
      <c r="BD325" s="139" t="s">
        <v>69</v>
      </c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12"/>
      <c r="BX325" s="12"/>
      <c r="BY325" s="12"/>
      <c r="BZ325" s="12"/>
      <c r="CA325" s="12"/>
      <c r="CB325" s="12"/>
      <c r="CC325" s="12"/>
      <c r="CD325" s="12"/>
      <c r="CE325" s="12"/>
      <c r="CF325" s="12"/>
      <c r="CG325" s="12"/>
      <c r="CH325" s="12"/>
      <c r="CI325" s="12"/>
      <c r="CJ325" s="12"/>
      <c r="CK325" s="12"/>
    </row>
    <row r="326" spans="1:89">
      <c r="A326" s="262"/>
      <c r="B326" s="180" t="s">
        <v>143</v>
      </c>
      <c r="C326" s="104" t="s">
        <v>102</v>
      </c>
      <c r="D326" s="253">
        <v>1</v>
      </c>
      <c r="E326" s="253">
        <v>1</v>
      </c>
      <c r="F326" s="253">
        <v>1</v>
      </c>
      <c r="G326" s="253">
        <v>1</v>
      </c>
      <c r="H326" s="253">
        <v>1</v>
      </c>
      <c r="I326" s="253">
        <v>1</v>
      </c>
      <c r="J326" s="253">
        <v>1</v>
      </c>
      <c r="K326" s="253">
        <v>1</v>
      </c>
      <c r="L326" s="253">
        <v>1</v>
      </c>
      <c r="M326" s="253">
        <v>1</v>
      </c>
      <c r="N326" s="253">
        <v>1</v>
      </c>
      <c r="O326" s="112">
        <v>0</v>
      </c>
      <c r="P326" s="112">
        <v>0</v>
      </c>
      <c r="Q326" s="253">
        <v>1</v>
      </c>
      <c r="R326" s="253">
        <v>1</v>
      </c>
      <c r="S326" s="253">
        <v>1</v>
      </c>
      <c r="T326" s="253">
        <v>1</v>
      </c>
      <c r="U326" s="253">
        <v>1</v>
      </c>
      <c r="V326" s="253">
        <v>1</v>
      </c>
      <c r="W326" s="253">
        <v>1</v>
      </c>
      <c r="X326" s="253">
        <v>1</v>
      </c>
      <c r="Y326" s="253">
        <v>1</v>
      </c>
      <c r="Z326" s="253">
        <v>1</v>
      </c>
      <c r="AA326" s="253">
        <v>1</v>
      </c>
      <c r="AB326" s="253">
        <v>1</v>
      </c>
      <c r="AC326" s="253">
        <v>1</v>
      </c>
      <c r="AD326" s="62">
        <v>1</v>
      </c>
      <c r="AE326" s="62">
        <v>1</v>
      </c>
      <c r="AF326" s="62">
        <v>1</v>
      </c>
      <c r="AG326" s="62">
        <v>1</v>
      </c>
      <c r="AH326" s="62">
        <v>1</v>
      </c>
      <c r="AI326" s="62">
        <v>1</v>
      </c>
      <c r="AJ326" s="62">
        <v>1</v>
      </c>
      <c r="AK326" s="62">
        <v>1</v>
      </c>
      <c r="AL326" s="62">
        <v>1</v>
      </c>
      <c r="AM326" s="62">
        <v>1</v>
      </c>
      <c r="AN326" s="62">
        <v>1</v>
      </c>
      <c r="AO326" s="62">
        <v>1</v>
      </c>
      <c r="AP326" s="62">
        <v>1</v>
      </c>
      <c r="AQ326" s="62">
        <v>1</v>
      </c>
      <c r="AR326" s="62">
        <v>1</v>
      </c>
      <c r="AS326" s="62">
        <v>1</v>
      </c>
      <c r="AT326" s="62">
        <v>1</v>
      </c>
      <c r="AU326" s="62">
        <v>1</v>
      </c>
      <c r="AV326" s="62">
        <v>1</v>
      </c>
      <c r="AW326" s="62">
        <v>1</v>
      </c>
      <c r="AX326" s="62">
        <v>1</v>
      </c>
      <c r="AY326" s="62">
        <v>1</v>
      </c>
      <c r="AZ326" s="62">
        <v>1</v>
      </c>
      <c r="BA326" s="62">
        <v>1</v>
      </c>
      <c r="BB326" s="70">
        <f t="shared" si="52"/>
        <v>48</v>
      </c>
      <c r="BC326" s="358"/>
      <c r="BD326" s="139"/>
      <c r="BE326" s="11"/>
      <c r="BF326" s="11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  <c r="CC326" s="11"/>
      <c r="CD326" s="11"/>
      <c r="CE326" s="11"/>
      <c r="CF326" s="11"/>
      <c r="CG326" s="11"/>
      <c r="CH326" s="11"/>
      <c r="CI326" s="11"/>
      <c r="CJ326" s="11"/>
      <c r="CK326" s="11"/>
    </row>
    <row r="327" spans="1:89">
      <c r="A327" s="260"/>
      <c r="B327" s="180" t="s">
        <v>143</v>
      </c>
      <c r="C327" s="104" t="s">
        <v>103</v>
      </c>
      <c r="D327" s="360">
        <v>1</v>
      </c>
      <c r="E327" s="360">
        <v>1</v>
      </c>
      <c r="F327" s="360">
        <v>1</v>
      </c>
      <c r="G327" s="360">
        <v>1</v>
      </c>
      <c r="H327" s="360">
        <v>1</v>
      </c>
      <c r="I327" s="360">
        <v>1</v>
      </c>
      <c r="J327" s="360">
        <v>1</v>
      </c>
      <c r="K327" s="360">
        <v>1</v>
      </c>
      <c r="L327" s="360">
        <v>1</v>
      </c>
      <c r="M327" s="360">
        <v>1</v>
      </c>
      <c r="N327" s="360">
        <v>1</v>
      </c>
      <c r="O327" s="361">
        <v>0</v>
      </c>
      <c r="P327" s="42">
        <v>0</v>
      </c>
      <c r="Q327" s="62">
        <v>1</v>
      </c>
      <c r="R327" s="62">
        <v>1</v>
      </c>
      <c r="S327" s="62">
        <v>1</v>
      </c>
      <c r="T327" s="62">
        <v>1</v>
      </c>
      <c r="U327" s="62">
        <v>1</v>
      </c>
      <c r="V327" s="62">
        <v>1</v>
      </c>
      <c r="W327" s="62">
        <v>1</v>
      </c>
      <c r="X327" s="62">
        <v>1</v>
      </c>
      <c r="Y327" s="62">
        <v>1</v>
      </c>
      <c r="Z327" s="62">
        <v>1</v>
      </c>
      <c r="AA327" s="62">
        <v>1</v>
      </c>
      <c r="AB327" s="62">
        <v>1</v>
      </c>
      <c r="AC327" s="62">
        <v>1</v>
      </c>
      <c r="AD327" s="62">
        <v>1</v>
      </c>
      <c r="AE327" s="62">
        <v>1</v>
      </c>
      <c r="AF327" s="62">
        <v>1</v>
      </c>
      <c r="AG327" s="62">
        <v>1</v>
      </c>
      <c r="AH327" s="62">
        <v>1</v>
      </c>
      <c r="AI327" s="62">
        <v>1</v>
      </c>
      <c r="AJ327" s="62">
        <v>1</v>
      </c>
      <c r="AK327" s="62">
        <v>1</v>
      </c>
      <c r="AL327" s="62">
        <v>1</v>
      </c>
      <c r="AM327" s="62">
        <v>1</v>
      </c>
      <c r="AN327" s="62">
        <v>1</v>
      </c>
      <c r="AO327" s="62">
        <v>1</v>
      </c>
      <c r="AP327" s="62">
        <v>1</v>
      </c>
      <c r="AQ327" s="62">
        <v>1</v>
      </c>
      <c r="AR327" s="62">
        <v>1</v>
      </c>
      <c r="AS327" s="62">
        <v>1</v>
      </c>
      <c r="AT327" s="62">
        <v>1</v>
      </c>
      <c r="AU327" s="62">
        <v>1</v>
      </c>
      <c r="AV327" s="62">
        <v>1</v>
      </c>
      <c r="AW327" s="62">
        <v>1</v>
      </c>
      <c r="AX327" s="62">
        <v>1</v>
      </c>
      <c r="AY327" s="62">
        <v>1</v>
      </c>
      <c r="AZ327" s="62">
        <v>1</v>
      </c>
      <c r="BA327" s="62">
        <v>1</v>
      </c>
      <c r="BB327" s="70">
        <f t="shared" si="52"/>
        <v>48</v>
      </c>
      <c r="BC327" s="357"/>
      <c r="BD327" s="139" t="s">
        <v>69</v>
      </c>
      <c r="BE327" s="11"/>
      <c r="BF327" s="11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  <c r="CC327" s="11"/>
      <c r="CD327" s="11"/>
      <c r="CE327" s="11"/>
      <c r="CF327" s="11"/>
      <c r="CG327" s="11"/>
      <c r="CH327" s="11"/>
      <c r="CI327" s="11"/>
      <c r="CJ327" s="11"/>
      <c r="CK327" s="11"/>
    </row>
    <row r="328" spans="1:89">
      <c r="A328" s="264"/>
      <c r="B328" s="180" t="s">
        <v>143</v>
      </c>
      <c r="C328" s="104" t="s">
        <v>105</v>
      </c>
      <c r="D328" s="27"/>
      <c r="E328" s="27"/>
      <c r="F328" s="27"/>
      <c r="G328" s="27"/>
      <c r="H328" s="368">
        <v>1</v>
      </c>
      <c r="I328" s="368">
        <v>1</v>
      </c>
      <c r="J328" s="368">
        <v>1</v>
      </c>
      <c r="K328" s="368">
        <v>1</v>
      </c>
      <c r="L328" s="368">
        <v>1</v>
      </c>
      <c r="M328" s="368">
        <v>1</v>
      </c>
      <c r="N328" s="27"/>
      <c r="O328" s="43"/>
      <c r="P328" s="43"/>
      <c r="Q328" s="27"/>
      <c r="R328" s="27"/>
      <c r="S328" s="27"/>
      <c r="T328" s="27"/>
      <c r="U328" s="27"/>
      <c r="V328" s="27"/>
      <c r="W328" s="27"/>
      <c r="X328" s="27"/>
      <c r="Y328" s="27"/>
      <c r="Z328" s="27"/>
      <c r="AA328" s="27"/>
      <c r="AB328" s="27"/>
      <c r="AC328" s="27"/>
      <c r="AD328" s="27"/>
      <c r="AE328" s="27"/>
      <c r="AF328" s="27"/>
      <c r="AG328" s="27"/>
      <c r="AH328" s="27"/>
      <c r="AI328" s="27"/>
      <c r="AJ328" s="27"/>
      <c r="AK328" s="27"/>
      <c r="AL328" s="27"/>
      <c r="AM328" s="27"/>
      <c r="AN328" s="27"/>
      <c r="AO328" s="27"/>
      <c r="AP328" s="27"/>
      <c r="AQ328" s="27"/>
      <c r="AR328" s="27"/>
      <c r="AS328" s="27"/>
      <c r="AT328" s="27"/>
      <c r="AU328" s="27"/>
      <c r="AV328" s="27"/>
      <c r="AW328" s="27"/>
      <c r="AX328" s="27"/>
      <c r="AY328" s="27"/>
      <c r="AZ328" s="27"/>
      <c r="BA328" s="27"/>
      <c r="BB328" s="70">
        <f t="shared" si="52"/>
        <v>6</v>
      </c>
      <c r="BC328" s="357"/>
      <c r="BD328" s="139"/>
      <c r="BE328" s="11"/>
      <c r="BF328" s="11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  <c r="CC328" s="11"/>
      <c r="CD328" s="11"/>
      <c r="CE328" s="11"/>
      <c r="CF328" s="11"/>
      <c r="CG328" s="11"/>
      <c r="CH328" s="11"/>
      <c r="CI328" s="11"/>
      <c r="CJ328" s="11"/>
      <c r="CK328" s="11"/>
    </row>
    <row r="329" spans="1:89" s="4" customFormat="1">
      <c r="A329" s="263"/>
      <c r="B329" s="180" t="s">
        <v>143</v>
      </c>
      <c r="C329" s="104" t="s">
        <v>102</v>
      </c>
      <c r="D329" s="82">
        <v>1</v>
      </c>
      <c r="E329" s="82">
        <v>1</v>
      </c>
      <c r="F329" s="82">
        <v>1</v>
      </c>
      <c r="G329" s="82">
        <v>1</v>
      </c>
      <c r="H329" s="82">
        <v>1</v>
      </c>
      <c r="I329" s="82">
        <v>1</v>
      </c>
      <c r="J329" s="82">
        <v>1</v>
      </c>
      <c r="K329" s="82">
        <v>1</v>
      </c>
      <c r="L329" s="82">
        <v>1</v>
      </c>
      <c r="M329" s="82">
        <v>1</v>
      </c>
      <c r="N329" s="82">
        <v>1</v>
      </c>
      <c r="O329" s="42">
        <v>0</v>
      </c>
      <c r="P329" s="42">
        <v>0</v>
      </c>
      <c r="Q329" s="82">
        <v>1</v>
      </c>
      <c r="R329" s="82">
        <v>1</v>
      </c>
      <c r="S329" s="82">
        <v>1</v>
      </c>
      <c r="T329" s="82">
        <v>1</v>
      </c>
      <c r="U329" s="82">
        <v>1</v>
      </c>
      <c r="V329" s="82">
        <v>1</v>
      </c>
      <c r="W329" s="82">
        <v>1</v>
      </c>
      <c r="X329" s="82">
        <v>1</v>
      </c>
      <c r="Y329" s="82">
        <v>1</v>
      </c>
      <c r="Z329" s="82">
        <v>1</v>
      </c>
      <c r="AA329" s="82">
        <v>1</v>
      </c>
      <c r="AB329" s="82">
        <v>1</v>
      </c>
      <c r="AC329" s="82">
        <v>1</v>
      </c>
      <c r="AD329" s="82">
        <v>1</v>
      </c>
      <c r="AE329" s="82">
        <v>1</v>
      </c>
      <c r="AF329" s="82">
        <v>1</v>
      </c>
      <c r="AG329" s="82">
        <v>1</v>
      </c>
      <c r="AH329" s="82">
        <v>1</v>
      </c>
      <c r="AI329" s="82">
        <v>1</v>
      </c>
      <c r="AJ329" s="82">
        <v>1</v>
      </c>
      <c r="AK329" s="82">
        <v>1</v>
      </c>
      <c r="AL329" s="82">
        <v>1</v>
      </c>
      <c r="AM329" s="82">
        <v>1</v>
      </c>
      <c r="AN329" s="82">
        <v>1</v>
      </c>
      <c r="AO329" s="82">
        <v>1</v>
      </c>
      <c r="AP329" s="82">
        <v>1</v>
      </c>
      <c r="AQ329" s="82">
        <v>1</v>
      </c>
      <c r="AR329" s="82">
        <v>1</v>
      </c>
      <c r="AS329" s="82">
        <v>1</v>
      </c>
      <c r="AT329" s="82">
        <v>1</v>
      </c>
      <c r="AU329" s="82">
        <v>1</v>
      </c>
      <c r="AV329" s="82">
        <v>1</v>
      </c>
      <c r="AW329" s="82">
        <v>1</v>
      </c>
      <c r="AX329" s="82">
        <v>1</v>
      </c>
      <c r="AY329" s="82">
        <v>1</v>
      </c>
      <c r="AZ329" s="82">
        <v>1</v>
      </c>
      <c r="BA329" s="82">
        <v>1</v>
      </c>
      <c r="BB329" s="70">
        <f t="shared" si="52"/>
        <v>48</v>
      </c>
      <c r="BC329" s="311" t="s">
        <v>32</v>
      </c>
      <c r="BD329" s="139" t="s">
        <v>69</v>
      </c>
      <c r="BE329" s="12"/>
      <c r="BF329" s="12"/>
      <c r="BG329" s="11"/>
      <c r="BH329" s="11"/>
      <c r="BI329" s="11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12"/>
      <c r="BX329" s="12"/>
      <c r="BY329" s="12"/>
      <c r="BZ329" s="12"/>
      <c r="CA329" s="12"/>
      <c r="CB329" s="12"/>
      <c r="CC329" s="12"/>
      <c r="CD329" s="12"/>
      <c r="CE329" s="12"/>
      <c r="CF329" s="12"/>
      <c r="CG329" s="12"/>
      <c r="CH329" s="12"/>
      <c r="CI329" s="12"/>
      <c r="CJ329" s="12"/>
      <c r="CK329" s="12"/>
    </row>
    <row r="330" spans="1:89">
      <c r="A330" s="263"/>
      <c r="B330" s="180" t="s">
        <v>143</v>
      </c>
      <c r="C330" s="104" t="s">
        <v>105</v>
      </c>
      <c r="D330" s="82">
        <v>1</v>
      </c>
      <c r="E330" s="82">
        <v>1</v>
      </c>
      <c r="F330" s="82">
        <v>1</v>
      </c>
      <c r="G330" s="82">
        <v>1</v>
      </c>
      <c r="H330" s="82">
        <v>1</v>
      </c>
      <c r="I330" s="82">
        <v>1</v>
      </c>
      <c r="J330" s="82">
        <v>1</v>
      </c>
      <c r="K330" s="82">
        <v>1</v>
      </c>
      <c r="L330" s="82">
        <v>1</v>
      </c>
      <c r="M330" s="82">
        <v>1</v>
      </c>
      <c r="N330" s="82">
        <v>1</v>
      </c>
      <c r="O330" s="42">
        <v>0</v>
      </c>
      <c r="P330" s="42">
        <v>0</v>
      </c>
      <c r="Q330" s="82">
        <v>1</v>
      </c>
      <c r="R330" s="82">
        <v>1</v>
      </c>
      <c r="S330" s="82">
        <v>1</v>
      </c>
      <c r="T330" s="82">
        <v>1</v>
      </c>
      <c r="U330" s="82">
        <v>1</v>
      </c>
      <c r="V330" s="82">
        <v>1</v>
      </c>
      <c r="W330" s="82">
        <v>1</v>
      </c>
      <c r="X330" s="82">
        <v>1</v>
      </c>
      <c r="Y330" s="82">
        <v>1</v>
      </c>
      <c r="Z330" s="82">
        <v>1</v>
      </c>
      <c r="AA330" s="82">
        <v>1</v>
      </c>
      <c r="AB330" s="82">
        <v>1</v>
      </c>
      <c r="AC330" s="82">
        <v>1</v>
      </c>
      <c r="AD330" s="82">
        <v>1</v>
      </c>
      <c r="AE330" s="82">
        <v>1</v>
      </c>
      <c r="AF330" s="82">
        <v>1</v>
      </c>
      <c r="AG330" s="82">
        <v>1</v>
      </c>
      <c r="AH330" s="82">
        <v>1</v>
      </c>
      <c r="AI330" s="82">
        <v>1</v>
      </c>
      <c r="AJ330" s="82">
        <v>1</v>
      </c>
      <c r="AK330" s="82">
        <v>1</v>
      </c>
      <c r="AL330" s="82">
        <v>1</v>
      </c>
      <c r="AM330" s="82">
        <v>1</v>
      </c>
      <c r="AN330" s="82">
        <v>1</v>
      </c>
      <c r="AO330" s="82">
        <v>1</v>
      </c>
      <c r="AP330" s="82">
        <v>1</v>
      </c>
      <c r="AQ330" s="82">
        <v>1</v>
      </c>
      <c r="AR330" s="82">
        <v>1</v>
      </c>
      <c r="AS330" s="82">
        <v>1</v>
      </c>
      <c r="AT330" s="82">
        <v>1</v>
      </c>
      <c r="AU330" s="82">
        <v>1</v>
      </c>
      <c r="AV330" s="82">
        <v>1</v>
      </c>
      <c r="AW330" s="82">
        <v>1</v>
      </c>
      <c r="AX330" s="82">
        <v>1</v>
      </c>
      <c r="AY330" s="82">
        <v>1</v>
      </c>
      <c r="AZ330" s="82">
        <v>1</v>
      </c>
      <c r="BA330" s="82">
        <v>1</v>
      </c>
      <c r="BB330" s="70">
        <f t="shared" si="52"/>
        <v>48</v>
      </c>
      <c r="BC330" s="311" t="s">
        <v>32</v>
      </c>
      <c r="BD330" s="139" t="s">
        <v>69</v>
      </c>
      <c r="BE330" s="11"/>
      <c r="BF330" s="11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  <c r="CC330" s="11"/>
      <c r="CD330" s="11"/>
      <c r="CE330" s="11"/>
      <c r="CF330" s="11"/>
      <c r="CG330" s="11"/>
      <c r="CH330" s="11"/>
      <c r="CI330" s="11"/>
      <c r="CJ330" s="11"/>
      <c r="CK330" s="11"/>
    </row>
    <row r="331" spans="1:89">
      <c r="A331" s="260"/>
      <c r="B331" s="180" t="s">
        <v>143</v>
      </c>
      <c r="C331" s="104" t="s">
        <v>105</v>
      </c>
      <c r="D331" s="82">
        <v>1</v>
      </c>
      <c r="E331" s="82">
        <v>1</v>
      </c>
      <c r="F331" s="82">
        <v>1</v>
      </c>
      <c r="G331" s="82">
        <v>1</v>
      </c>
      <c r="H331" s="82">
        <v>1</v>
      </c>
      <c r="I331" s="82">
        <v>1</v>
      </c>
      <c r="J331" s="82">
        <v>1</v>
      </c>
      <c r="K331" s="82">
        <v>1</v>
      </c>
      <c r="L331" s="82">
        <v>1</v>
      </c>
      <c r="M331" s="82">
        <v>1</v>
      </c>
      <c r="N331" s="82">
        <v>1</v>
      </c>
      <c r="O331" s="42">
        <v>0</v>
      </c>
      <c r="P331" s="42">
        <v>0</v>
      </c>
      <c r="Q331" s="82">
        <v>1</v>
      </c>
      <c r="R331" s="82">
        <v>1</v>
      </c>
      <c r="S331" s="82">
        <v>1</v>
      </c>
      <c r="T331" s="82">
        <v>1</v>
      </c>
      <c r="U331" s="82">
        <v>1</v>
      </c>
      <c r="V331" s="82">
        <v>1</v>
      </c>
      <c r="W331" s="82">
        <v>1</v>
      </c>
      <c r="X331" s="82">
        <v>1</v>
      </c>
      <c r="Y331" s="82">
        <v>1</v>
      </c>
      <c r="Z331" s="82">
        <v>1</v>
      </c>
      <c r="AA331" s="82">
        <v>1</v>
      </c>
      <c r="AB331" s="82">
        <v>1</v>
      </c>
      <c r="AC331" s="82">
        <v>1</v>
      </c>
      <c r="AD331" s="82">
        <v>1</v>
      </c>
      <c r="AE331" s="82">
        <v>1</v>
      </c>
      <c r="AF331" s="82">
        <v>1</v>
      </c>
      <c r="AG331" s="82">
        <v>1</v>
      </c>
      <c r="AH331" s="82">
        <v>1</v>
      </c>
      <c r="AI331" s="82">
        <v>1</v>
      </c>
      <c r="AJ331" s="82">
        <v>1</v>
      </c>
      <c r="AK331" s="82">
        <v>1</v>
      </c>
      <c r="AL331" s="82">
        <v>1</v>
      </c>
      <c r="AM331" s="82">
        <v>1</v>
      </c>
      <c r="AN331" s="82">
        <v>1</v>
      </c>
      <c r="AO331" s="82">
        <v>1</v>
      </c>
      <c r="AP331" s="82">
        <v>1</v>
      </c>
      <c r="AQ331" s="82">
        <v>1</v>
      </c>
      <c r="AR331" s="82">
        <v>1</v>
      </c>
      <c r="AS331" s="82">
        <v>1</v>
      </c>
      <c r="AT331" s="82">
        <v>1</v>
      </c>
      <c r="AU331" s="82">
        <v>1</v>
      </c>
      <c r="AV331" s="82">
        <v>1</v>
      </c>
      <c r="AW331" s="82">
        <v>1</v>
      </c>
      <c r="AX331" s="82">
        <v>1</v>
      </c>
      <c r="AY331" s="82">
        <v>1</v>
      </c>
      <c r="AZ331" s="82">
        <v>1</v>
      </c>
      <c r="BA331" s="82">
        <v>1</v>
      </c>
      <c r="BB331" s="70">
        <f t="shared" si="52"/>
        <v>48</v>
      </c>
      <c r="BC331" s="311" t="s">
        <v>32</v>
      </c>
      <c r="BD331" s="139" t="s">
        <v>69</v>
      </c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  <c r="CC331" s="11"/>
      <c r="CD331" s="11"/>
      <c r="CE331" s="11"/>
      <c r="CF331" s="11"/>
      <c r="CG331" s="11"/>
      <c r="CH331" s="11"/>
      <c r="CI331" s="11"/>
      <c r="CJ331" s="11"/>
      <c r="CK331" s="11"/>
    </row>
    <row r="332" spans="1:89" s="4" customFormat="1">
      <c r="A332" s="264"/>
      <c r="B332" s="180" t="s">
        <v>143</v>
      </c>
      <c r="C332" s="104" t="s">
        <v>105</v>
      </c>
      <c r="D332" s="25">
        <v>1</v>
      </c>
      <c r="E332" s="25"/>
      <c r="F332" s="25">
        <v>1</v>
      </c>
      <c r="G332" s="25"/>
      <c r="H332" s="25">
        <v>1</v>
      </c>
      <c r="I332" s="25"/>
      <c r="J332" s="25">
        <v>1</v>
      </c>
      <c r="K332" s="25"/>
      <c r="L332" s="25">
        <v>1</v>
      </c>
      <c r="M332" s="25"/>
      <c r="N332" s="25">
        <v>1</v>
      </c>
      <c r="O332" s="42">
        <v>0</v>
      </c>
      <c r="P332" s="42">
        <v>0</v>
      </c>
      <c r="Q332" s="25"/>
      <c r="R332" s="25">
        <v>1</v>
      </c>
      <c r="S332" s="25"/>
      <c r="T332" s="25">
        <v>1</v>
      </c>
      <c r="U332" s="25"/>
      <c r="V332" s="25">
        <v>1</v>
      </c>
      <c r="W332" s="25"/>
      <c r="X332" s="25">
        <v>1</v>
      </c>
      <c r="Y332" s="25"/>
      <c r="Z332" s="25">
        <v>1</v>
      </c>
      <c r="AA332" s="25"/>
      <c r="AB332" s="25">
        <v>1</v>
      </c>
      <c r="AC332" s="25"/>
      <c r="AD332" s="25">
        <v>1</v>
      </c>
      <c r="AE332" s="25"/>
      <c r="AF332" s="25">
        <v>1</v>
      </c>
      <c r="AG332" s="25"/>
      <c r="AH332" s="25">
        <v>1</v>
      </c>
      <c r="AI332" s="25"/>
      <c r="AJ332" s="25">
        <v>1</v>
      </c>
      <c r="AK332" s="25"/>
      <c r="AL332" s="25">
        <v>1</v>
      </c>
      <c r="AM332" s="25"/>
      <c r="AN332" s="25">
        <v>1</v>
      </c>
      <c r="AO332" s="25"/>
      <c r="AP332" s="25">
        <v>1</v>
      </c>
      <c r="AQ332" s="25"/>
      <c r="AR332" s="25">
        <v>1</v>
      </c>
      <c r="AS332" s="25"/>
      <c r="AT332" s="25">
        <v>1</v>
      </c>
      <c r="AU332" s="25"/>
      <c r="AV332" s="25">
        <v>1</v>
      </c>
      <c r="AW332" s="25"/>
      <c r="AX332" s="25">
        <v>1</v>
      </c>
      <c r="AY332" s="25"/>
      <c r="AZ332" s="25">
        <v>1</v>
      </c>
      <c r="BA332" s="25"/>
      <c r="BB332" s="70">
        <f t="shared" si="52"/>
        <v>24</v>
      </c>
      <c r="BC332" s="311" t="s">
        <v>32</v>
      </c>
      <c r="BD332" s="139" t="s">
        <v>69</v>
      </c>
      <c r="BE332" s="54"/>
      <c r="BF332" s="54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12"/>
      <c r="BX332" s="12"/>
      <c r="BY332" s="12"/>
      <c r="BZ332" s="12"/>
      <c r="CA332" s="12"/>
      <c r="CB332" s="12"/>
      <c r="CC332" s="12"/>
      <c r="CD332" s="12"/>
      <c r="CE332" s="12"/>
      <c r="CF332" s="12"/>
      <c r="CG332" s="12"/>
      <c r="CH332" s="12"/>
      <c r="CI332" s="12"/>
      <c r="CJ332" s="12"/>
      <c r="CK332" s="12"/>
    </row>
    <row r="333" spans="1:89">
      <c r="A333" s="263"/>
      <c r="B333" s="180" t="s">
        <v>143</v>
      </c>
      <c r="C333" s="166" t="s">
        <v>102</v>
      </c>
      <c r="D333" s="360">
        <v>1</v>
      </c>
      <c r="E333" s="360">
        <v>1</v>
      </c>
      <c r="F333" s="360">
        <v>1</v>
      </c>
      <c r="G333" s="360">
        <v>1</v>
      </c>
      <c r="H333" s="360">
        <v>1</v>
      </c>
      <c r="I333" s="360">
        <v>1</v>
      </c>
      <c r="J333" s="360">
        <v>1</v>
      </c>
      <c r="K333" s="360">
        <v>1</v>
      </c>
      <c r="L333" s="360">
        <v>1</v>
      </c>
      <c r="M333" s="360">
        <v>1</v>
      </c>
      <c r="N333" s="360">
        <v>1</v>
      </c>
      <c r="O333" s="361">
        <v>0</v>
      </c>
      <c r="P333" s="42">
        <v>0</v>
      </c>
      <c r="Q333" s="62">
        <v>1</v>
      </c>
      <c r="R333" s="62">
        <v>1</v>
      </c>
      <c r="S333" s="62">
        <v>1</v>
      </c>
      <c r="T333" s="62">
        <v>1</v>
      </c>
      <c r="U333" s="62">
        <v>1</v>
      </c>
      <c r="V333" s="62">
        <v>1</v>
      </c>
      <c r="W333" s="62">
        <v>1</v>
      </c>
      <c r="X333" s="62">
        <v>1</v>
      </c>
      <c r="Y333" s="62">
        <v>1</v>
      </c>
      <c r="Z333" s="62">
        <v>1</v>
      </c>
      <c r="AA333" s="62">
        <v>1</v>
      </c>
      <c r="AB333" s="62">
        <v>1</v>
      </c>
      <c r="AC333" s="62">
        <v>1</v>
      </c>
      <c r="AD333" s="62">
        <v>1</v>
      </c>
      <c r="AE333" s="62">
        <v>1</v>
      </c>
      <c r="AF333" s="62">
        <v>1</v>
      </c>
      <c r="AG333" s="62">
        <v>1</v>
      </c>
      <c r="AH333" s="62">
        <v>1</v>
      </c>
      <c r="AI333" s="62">
        <v>1</v>
      </c>
      <c r="AJ333" s="62">
        <v>1</v>
      </c>
      <c r="AK333" s="62">
        <v>1</v>
      </c>
      <c r="AL333" s="62">
        <v>1</v>
      </c>
      <c r="AM333" s="62">
        <v>1</v>
      </c>
      <c r="AN333" s="62">
        <v>1</v>
      </c>
      <c r="AO333" s="62">
        <v>1</v>
      </c>
      <c r="AP333" s="62">
        <v>1</v>
      </c>
      <c r="AQ333" s="62">
        <v>1</v>
      </c>
      <c r="AR333" s="62">
        <v>1</v>
      </c>
      <c r="AS333" s="62">
        <v>1</v>
      </c>
      <c r="AT333" s="62">
        <v>1</v>
      </c>
      <c r="AU333" s="62">
        <v>1</v>
      </c>
      <c r="AV333" s="62">
        <v>1</v>
      </c>
      <c r="AW333" s="62">
        <v>1</v>
      </c>
      <c r="AX333" s="62">
        <v>1</v>
      </c>
      <c r="AY333" s="62">
        <v>1</v>
      </c>
      <c r="AZ333" s="62">
        <v>1</v>
      </c>
      <c r="BA333" s="62">
        <v>1</v>
      </c>
      <c r="BB333" s="70">
        <f t="shared" si="52"/>
        <v>48</v>
      </c>
      <c r="BC333" s="314"/>
      <c r="BD333" s="139" t="s">
        <v>69</v>
      </c>
      <c r="BG333" s="11"/>
      <c r="BH333" s="11"/>
      <c r="BI333" s="11"/>
      <c r="BJ333" s="11"/>
      <c r="BK333" s="11"/>
      <c r="BL333" s="11"/>
      <c r="BM333" s="11"/>
      <c r="BN333" s="11"/>
      <c r="BO333" s="11"/>
      <c r="BP333" s="11"/>
      <c r="BQ333" s="11"/>
      <c r="BR333" s="11"/>
      <c r="BS333" s="11"/>
      <c r="BT333" s="11"/>
      <c r="BU333" s="11"/>
      <c r="BV333" s="11"/>
      <c r="BW333" s="11"/>
      <c r="BX333" s="11"/>
      <c r="BY333" s="11"/>
      <c r="BZ333" s="11"/>
      <c r="CA333" s="11"/>
      <c r="CB333" s="11"/>
      <c r="CC333" s="11"/>
      <c r="CD333" s="11"/>
      <c r="CE333" s="11"/>
      <c r="CF333" s="11"/>
      <c r="CG333" s="11"/>
      <c r="CH333" s="11"/>
      <c r="CI333" s="11"/>
      <c r="CJ333" s="11"/>
      <c r="CK333" s="11"/>
    </row>
    <row r="334" spans="1:89">
      <c r="A334" s="263"/>
      <c r="B334" s="180" t="s">
        <v>143</v>
      </c>
      <c r="C334" s="166" t="s">
        <v>102</v>
      </c>
      <c r="D334" s="25">
        <v>1</v>
      </c>
      <c r="E334" s="25">
        <v>1</v>
      </c>
      <c r="F334" s="25">
        <v>1</v>
      </c>
      <c r="G334" s="25">
        <v>1</v>
      </c>
      <c r="H334" s="25">
        <v>1</v>
      </c>
      <c r="I334" s="25">
        <v>1</v>
      </c>
      <c r="J334" s="25">
        <v>1</v>
      </c>
      <c r="K334" s="25">
        <v>1</v>
      </c>
      <c r="L334" s="25">
        <v>1</v>
      </c>
      <c r="M334" s="25">
        <v>1</v>
      </c>
      <c r="N334" s="25">
        <v>1</v>
      </c>
      <c r="O334" s="42">
        <v>0</v>
      </c>
      <c r="P334" s="42">
        <v>0</v>
      </c>
      <c r="Q334" s="25">
        <v>1</v>
      </c>
      <c r="R334" s="25">
        <v>1</v>
      </c>
      <c r="S334" s="25">
        <v>1</v>
      </c>
      <c r="T334" s="25">
        <v>1</v>
      </c>
      <c r="U334" s="25">
        <v>1</v>
      </c>
      <c r="V334" s="25">
        <v>1</v>
      </c>
      <c r="W334" s="25">
        <v>1</v>
      </c>
      <c r="X334" s="25">
        <v>1</v>
      </c>
      <c r="Y334" s="25">
        <v>1</v>
      </c>
      <c r="Z334" s="25">
        <v>1</v>
      </c>
      <c r="AA334" s="25">
        <v>1</v>
      </c>
      <c r="AB334" s="25">
        <v>1</v>
      </c>
      <c r="AC334" s="25">
        <v>1</v>
      </c>
      <c r="AD334" s="25">
        <v>1</v>
      </c>
      <c r="AE334" s="25">
        <v>1</v>
      </c>
      <c r="AF334" s="25">
        <v>1</v>
      </c>
      <c r="AG334" s="25">
        <v>1</v>
      </c>
      <c r="AH334" s="25">
        <v>1</v>
      </c>
      <c r="AI334" s="25">
        <v>1</v>
      </c>
      <c r="AJ334" s="25">
        <v>1</v>
      </c>
      <c r="AK334" s="25">
        <v>1</v>
      </c>
      <c r="AL334" s="25">
        <v>1</v>
      </c>
      <c r="AM334" s="25">
        <v>1</v>
      </c>
      <c r="AN334" s="25">
        <v>1</v>
      </c>
      <c r="AO334" s="25">
        <v>1</v>
      </c>
      <c r="AP334" s="25">
        <v>1</v>
      </c>
      <c r="AQ334" s="25">
        <v>1</v>
      </c>
      <c r="AR334" s="25">
        <v>1</v>
      </c>
      <c r="AS334" s="25">
        <v>1</v>
      </c>
      <c r="AT334" s="25">
        <v>1</v>
      </c>
      <c r="AU334" s="25">
        <v>1</v>
      </c>
      <c r="AV334" s="25">
        <v>1</v>
      </c>
      <c r="AW334" s="25">
        <v>1</v>
      </c>
      <c r="AX334" s="25">
        <v>1</v>
      </c>
      <c r="AY334" s="25">
        <v>1</v>
      </c>
      <c r="AZ334" s="25">
        <v>1</v>
      </c>
      <c r="BA334" s="25">
        <v>1</v>
      </c>
      <c r="BB334" s="70">
        <f t="shared" si="52"/>
        <v>48</v>
      </c>
      <c r="BC334" s="311" t="s">
        <v>32</v>
      </c>
      <c r="BD334" s="139" t="s">
        <v>69</v>
      </c>
      <c r="BG334" s="11"/>
      <c r="BH334" s="11"/>
      <c r="BI334" s="11"/>
      <c r="BJ334" s="11"/>
      <c r="BK334" s="11"/>
      <c r="BL334" s="11"/>
      <c r="BM334" s="11"/>
      <c r="BN334" s="11"/>
      <c r="BO334" s="11"/>
      <c r="BP334" s="11"/>
      <c r="BQ334" s="11"/>
      <c r="BR334" s="11"/>
      <c r="BS334" s="11"/>
      <c r="BT334" s="11"/>
      <c r="BU334" s="11"/>
      <c r="BV334" s="11"/>
      <c r="BW334" s="11"/>
      <c r="BX334" s="11"/>
      <c r="BY334" s="11"/>
      <c r="BZ334" s="11"/>
      <c r="CA334" s="11"/>
      <c r="CB334" s="11"/>
      <c r="CC334" s="11"/>
      <c r="CD334" s="11"/>
      <c r="CE334" s="11"/>
      <c r="CF334" s="11"/>
      <c r="CG334" s="11"/>
      <c r="CH334" s="11"/>
      <c r="CI334" s="11"/>
      <c r="CJ334" s="11"/>
      <c r="CK334" s="11"/>
    </row>
    <row r="335" spans="1:89">
      <c r="A335" s="260"/>
      <c r="B335" s="180" t="s">
        <v>143</v>
      </c>
      <c r="C335" s="165" t="s">
        <v>105</v>
      </c>
      <c r="D335" s="25">
        <v>1</v>
      </c>
      <c r="E335" s="25"/>
      <c r="F335" s="25">
        <v>1</v>
      </c>
      <c r="G335" s="25"/>
      <c r="H335" s="25">
        <v>1</v>
      </c>
      <c r="I335" s="25"/>
      <c r="J335" s="25">
        <v>1</v>
      </c>
      <c r="K335" s="25"/>
      <c r="L335" s="25">
        <v>1</v>
      </c>
      <c r="M335" s="25"/>
      <c r="N335" s="25">
        <v>1</v>
      </c>
      <c r="O335" s="42">
        <v>0</v>
      </c>
      <c r="P335" s="42">
        <v>0</v>
      </c>
      <c r="Q335" s="25"/>
      <c r="R335" s="25">
        <v>1</v>
      </c>
      <c r="S335" s="25"/>
      <c r="T335" s="25">
        <v>1</v>
      </c>
      <c r="U335" s="25"/>
      <c r="V335" s="25">
        <v>1</v>
      </c>
      <c r="W335" s="25"/>
      <c r="X335" s="25">
        <v>1</v>
      </c>
      <c r="Y335" s="25"/>
      <c r="Z335" s="25">
        <v>1</v>
      </c>
      <c r="AA335" s="25"/>
      <c r="AB335" s="25">
        <v>1</v>
      </c>
      <c r="AC335" s="25"/>
      <c r="AD335" s="25">
        <v>1</v>
      </c>
      <c r="AE335" s="25"/>
      <c r="AF335" s="25">
        <v>1</v>
      </c>
      <c r="AG335" s="25"/>
      <c r="AH335" s="25">
        <v>1</v>
      </c>
      <c r="AI335" s="25"/>
      <c r="AJ335" s="25">
        <v>1</v>
      </c>
      <c r="AK335" s="25"/>
      <c r="AL335" s="25">
        <v>1</v>
      </c>
      <c r="AM335" s="25"/>
      <c r="AN335" s="25">
        <v>1</v>
      </c>
      <c r="AO335" s="25"/>
      <c r="AP335" s="25">
        <v>1</v>
      </c>
      <c r="AQ335" s="25"/>
      <c r="AR335" s="25">
        <v>1</v>
      </c>
      <c r="AS335" s="25"/>
      <c r="AT335" s="25">
        <v>1</v>
      </c>
      <c r="AU335" s="25"/>
      <c r="AV335" s="25">
        <v>1</v>
      </c>
      <c r="AW335" s="25"/>
      <c r="AX335" s="25">
        <v>1</v>
      </c>
      <c r="AY335" s="25"/>
      <c r="AZ335" s="25">
        <v>1</v>
      </c>
      <c r="BA335" s="25"/>
      <c r="BB335" s="70">
        <f>SUM(D335:BA335)</f>
        <v>24</v>
      </c>
      <c r="BC335" s="311" t="s">
        <v>32</v>
      </c>
      <c r="BD335" s="139" t="s">
        <v>69</v>
      </c>
      <c r="BG335" s="11"/>
      <c r="BH335" s="11"/>
      <c r="BI335" s="11"/>
    </row>
    <row r="336" spans="1:89" s="4" customFormat="1">
      <c r="A336" s="260"/>
      <c r="B336" s="180" t="s">
        <v>143</v>
      </c>
      <c r="C336" s="104" t="s">
        <v>103</v>
      </c>
      <c r="D336" s="37">
        <v>1</v>
      </c>
      <c r="E336" s="37">
        <v>1</v>
      </c>
      <c r="F336" s="37">
        <v>1</v>
      </c>
      <c r="G336" s="37">
        <v>1</v>
      </c>
      <c r="H336" s="37">
        <v>1</v>
      </c>
      <c r="I336" s="37">
        <v>1</v>
      </c>
      <c r="J336" s="37">
        <v>1</v>
      </c>
      <c r="K336" s="37">
        <v>1</v>
      </c>
      <c r="L336" s="37">
        <v>1</v>
      </c>
      <c r="M336" s="37">
        <v>1</v>
      </c>
      <c r="N336" s="37">
        <v>1</v>
      </c>
      <c r="O336" s="42">
        <v>0</v>
      </c>
      <c r="P336" s="42">
        <v>0</v>
      </c>
      <c r="Q336" s="37">
        <v>1</v>
      </c>
      <c r="R336" s="37">
        <v>1</v>
      </c>
      <c r="S336" s="37">
        <v>1</v>
      </c>
      <c r="T336" s="37">
        <v>1</v>
      </c>
      <c r="U336" s="37">
        <v>1</v>
      </c>
      <c r="V336" s="37">
        <v>1</v>
      </c>
      <c r="W336" s="37">
        <v>1</v>
      </c>
      <c r="X336" s="37">
        <v>1</v>
      </c>
      <c r="Y336" s="37">
        <v>1</v>
      </c>
      <c r="Z336" s="37">
        <v>1</v>
      </c>
      <c r="AA336" s="37">
        <v>1</v>
      </c>
      <c r="AB336" s="37">
        <v>1</v>
      </c>
      <c r="AC336" s="37">
        <v>1</v>
      </c>
      <c r="AD336" s="37">
        <v>1</v>
      </c>
      <c r="AE336" s="37">
        <v>1</v>
      </c>
      <c r="AF336" s="37">
        <v>1</v>
      </c>
      <c r="AG336" s="37">
        <v>1</v>
      </c>
      <c r="AH336" s="37">
        <v>1</v>
      </c>
      <c r="AI336" s="37">
        <v>1</v>
      </c>
      <c r="AJ336" s="37">
        <v>1</v>
      </c>
      <c r="AK336" s="37">
        <v>1</v>
      </c>
      <c r="AL336" s="37">
        <v>1</v>
      </c>
      <c r="AM336" s="37">
        <v>1</v>
      </c>
      <c r="AN336" s="37">
        <v>1</v>
      </c>
      <c r="AO336" s="37">
        <v>1</v>
      </c>
      <c r="AP336" s="37">
        <v>1</v>
      </c>
      <c r="AQ336" s="37">
        <v>1</v>
      </c>
      <c r="AR336" s="37">
        <v>1</v>
      </c>
      <c r="AS336" s="37">
        <v>1</v>
      </c>
      <c r="AT336" s="37">
        <v>1</v>
      </c>
      <c r="AU336" s="37">
        <v>1</v>
      </c>
      <c r="AV336" s="37">
        <v>1</v>
      </c>
      <c r="AW336" s="37">
        <v>1</v>
      </c>
      <c r="AX336" s="37">
        <v>1</v>
      </c>
      <c r="AY336" s="37">
        <v>1</v>
      </c>
      <c r="AZ336" s="37">
        <v>1</v>
      </c>
      <c r="BA336" s="37">
        <v>1</v>
      </c>
      <c r="BB336" s="70">
        <f t="shared" si="52"/>
        <v>48</v>
      </c>
      <c r="BC336" s="311" t="s">
        <v>32</v>
      </c>
      <c r="BD336" s="139" t="s">
        <v>69</v>
      </c>
      <c r="BE336" s="54"/>
      <c r="BF336" s="54"/>
      <c r="BG336" s="12"/>
      <c r="BH336" s="12"/>
      <c r="BI336" s="12"/>
    </row>
    <row r="337" spans="1:61" s="4" customFormat="1">
      <c r="A337" s="152"/>
      <c r="B337" s="180" t="s">
        <v>143</v>
      </c>
      <c r="C337" s="165" t="s">
        <v>102</v>
      </c>
      <c r="D337" s="25">
        <v>1</v>
      </c>
      <c r="E337" s="25">
        <v>1</v>
      </c>
      <c r="F337" s="25">
        <v>1</v>
      </c>
      <c r="G337" s="25">
        <v>1</v>
      </c>
      <c r="H337" s="25">
        <v>1</v>
      </c>
      <c r="I337" s="25">
        <v>1</v>
      </c>
      <c r="J337" s="25">
        <v>1</v>
      </c>
      <c r="K337" s="25">
        <v>1</v>
      </c>
      <c r="L337" s="25">
        <v>1</v>
      </c>
      <c r="M337" s="25">
        <v>1</v>
      </c>
      <c r="N337" s="25">
        <v>1</v>
      </c>
      <c r="O337" s="42">
        <v>0</v>
      </c>
      <c r="P337" s="42">
        <v>0</v>
      </c>
      <c r="Q337" s="25">
        <v>1</v>
      </c>
      <c r="R337" s="25">
        <v>1</v>
      </c>
      <c r="S337" s="25">
        <v>1</v>
      </c>
      <c r="T337" s="25">
        <v>1</v>
      </c>
      <c r="U337" s="25">
        <v>1</v>
      </c>
      <c r="V337" s="25">
        <v>1</v>
      </c>
      <c r="W337" s="25">
        <v>1</v>
      </c>
      <c r="X337" s="25">
        <v>1</v>
      </c>
      <c r="Y337" s="25">
        <v>1</v>
      </c>
      <c r="Z337" s="25">
        <v>1</v>
      </c>
      <c r="AA337" s="25">
        <v>1</v>
      </c>
      <c r="AB337" s="25">
        <v>1</v>
      </c>
      <c r="AC337" s="25">
        <v>1</v>
      </c>
      <c r="AD337" s="25">
        <v>1</v>
      </c>
      <c r="AE337" s="25">
        <v>1</v>
      </c>
      <c r="AF337" s="25">
        <v>1</v>
      </c>
      <c r="AG337" s="25">
        <v>1</v>
      </c>
      <c r="AH337" s="25">
        <v>1</v>
      </c>
      <c r="AI337" s="25">
        <v>1</v>
      </c>
      <c r="AJ337" s="25">
        <v>1</v>
      </c>
      <c r="AK337" s="25">
        <v>1</v>
      </c>
      <c r="AL337" s="25">
        <v>1</v>
      </c>
      <c r="AM337" s="25">
        <v>1</v>
      </c>
      <c r="AN337" s="25">
        <v>1</v>
      </c>
      <c r="AO337" s="25">
        <v>1</v>
      </c>
      <c r="AP337" s="25">
        <v>1</v>
      </c>
      <c r="AQ337" s="25">
        <v>1</v>
      </c>
      <c r="AR337" s="25">
        <v>1</v>
      </c>
      <c r="AS337" s="25">
        <v>1</v>
      </c>
      <c r="AT337" s="25">
        <v>1</v>
      </c>
      <c r="AU337" s="25">
        <v>1</v>
      </c>
      <c r="AV337" s="25">
        <v>1</v>
      </c>
      <c r="AW337" s="25">
        <v>1</v>
      </c>
      <c r="AX337" s="25">
        <v>1</v>
      </c>
      <c r="AY337" s="25">
        <v>1</v>
      </c>
      <c r="AZ337" s="25">
        <v>1</v>
      </c>
      <c r="BA337" s="25">
        <v>1</v>
      </c>
      <c r="BB337" s="70">
        <f>SUM(D337:BA337)</f>
        <v>48</v>
      </c>
      <c r="BC337" s="311" t="s">
        <v>32</v>
      </c>
      <c r="BD337" s="139" t="s">
        <v>69</v>
      </c>
      <c r="BE337" s="54"/>
      <c r="BF337" s="54"/>
      <c r="BG337" s="12"/>
      <c r="BH337" s="12"/>
      <c r="BI337" s="12"/>
    </row>
    <row r="338" spans="1:61" s="4" customFormat="1">
      <c r="A338" s="260"/>
      <c r="B338" s="180" t="s">
        <v>143</v>
      </c>
      <c r="C338" s="165" t="s">
        <v>103</v>
      </c>
      <c r="D338" s="360">
        <v>1</v>
      </c>
      <c r="E338" s="360">
        <v>1</v>
      </c>
      <c r="F338" s="360">
        <v>1</v>
      </c>
      <c r="G338" s="360">
        <v>1</v>
      </c>
      <c r="H338" s="360">
        <v>1</v>
      </c>
      <c r="I338" s="360">
        <v>1</v>
      </c>
      <c r="J338" s="360">
        <v>1</v>
      </c>
      <c r="K338" s="360">
        <v>1</v>
      </c>
      <c r="L338" s="360">
        <v>1</v>
      </c>
      <c r="M338" s="360">
        <v>1</v>
      </c>
      <c r="N338" s="360">
        <v>1</v>
      </c>
      <c r="O338" s="361">
        <v>0</v>
      </c>
      <c r="P338" s="42">
        <v>0</v>
      </c>
      <c r="Q338" s="62">
        <v>1</v>
      </c>
      <c r="R338" s="62">
        <v>1</v>
      </c>
      <c r="S338" s="62">
        <v>1</v>
      </c>
      <c r="T338" s="62">
        <v>1</v>
      </c>
      <c r="U338" s="62">
        <v>1</v>
      </c>
      <c r="V338" s="62">
        <v>1</v>
      </c>
      <c r="W338" s="62">
        <v>1</v>
      </c>
      <c r="X338" s="62">
        <v>1</v>
      </c>
      <c r="Y338" s="62">
        <v>1</v>
      </c>
      <c r="Z338" s="62">
        <v>1</v>
      </c>
      <c r="AA338" s="62">
        <v>1</v>
      </c>
      <c r="AB338" s="62">
        <v>1</v>
      </c>
      <c r="AC338" s="62">
        <v>1</v>
      </c>
      <c r="AD338" s="62">
        <v>1</v>
      </c>
      <c r="AE338" s="62">
        <v>1</v>
      </c>
      <c r="AF338" s="62">
        <v>1</v>
      </c>
      <c r="AG338" s="62">
        <v>1</v>
      </c>
      <c r="AH338" s="62">
        <v>1</v>
      </c>
      <c r="AI338" s="62">
        <v>1</v>
      </c>
      <c r="AJ338" s="62">
        <v>1</v>
      </c>
      <c r="AK338" s="62">
        <v>1</v>
      </c>
      <c r="AL338" s="62">
        <v>1</v>
      </c>
      <c r="AM338" s="62">
        <v>1</v>
      </c>
      <c r="AN338" s="62">
        <v>1</v>
      </c>
      <c r="AO338" s="62">
        <v>1</v>
      </c>
      <c r="AP338" s="62">
        <v>1</v>
      </c>
      <c r="AQ338" s="62">
        <v>1</v>
      </c>
      <c r="AR338" s="62">
        <v>1</v>
      </c>
      <c r="AS338" s="62">
        <v>1</v>
      </c>
      <c r="AT338" s="62">
        <v>1</v>
      </c>
      <c r="AU338" s="62">
        <v>1</v>
      </c>
      <c r="AV338" s="62">
        <v>1</v>
      </c>
      <c r="AW338" s="62">
        <v>1</v>
      </c>
      <c r="AX338" s="62">
        <v>1</v>
      </c>
      <c r="AY338" s="62">
        <v>1</v>
      </c>
      <c r="AZ338" s="62">
        <v>1</v>
      </c>
      <c r="BA338" s="62">
        <v>1</v>
      </c>
      <c r="BB338" s="43">
        <f t="shared" ref="BB338:BB340" si="53">SUM(D338:BA338)</f>
        <v>48</v>
      </c>
      <c r="BC338" s="314"/>
      <c r="BD338" s="86" t="s">
        <v>59</v>
      </c>
      <c r="BE338" s="54"/>
      <c r="BF338" s="12"/>
      <c r="BG338" s="12"/>
      <c r="BH338" s="12"/>
      <c r="BI338" s="54"/>
    </row>
    <row r="339" spans="1:61">
      <c r="A339" s="152"/>
      <c r="B339" s="180" t="s">
        <v>143</v>
      </c>
      <c r="C339" s="165" t="s">
        <v>103</v>
      </c>
      <c r="D339" s="25">
        <v>1</v>
      </c>
      <c r="E339" s="25">
        <v>1</v>
      </c>
      <c r="F339" s="25">
        <v>1</v>
      </c>
      <c r="G339" s="25">
        <v>1</v>
      </c>
      <c r="H339" s="25">
        <v>1</v>
      </c>
      <c r="I339" s="25">
        <v>1</v>
      </c>
      <c r="J339" s="25">
        <v>1</v>
      </c>
      <c r="K339" s="25">
        <v>1</v>
      </c>
      <c r="L339" s="25">
        <v>1</v>
      </c>
      <c r="M339" s="25">
        <v>1</v>
      </c>
      <c r="N339" s="25">
        <v>1</v>
      </c>
      <c r="O339" s="42">
        <v>0</v>
      </c>
      <c r="P339" s="42">
        <v>0</v>
      </c>
      <c r="Q339" s="25">
        <v>1</v>
      </c>
      <c r="R339" s="25">
        <v>1</v>
      </c>
      <c r="S339" s="25">
        <v>1</v>
      </c>
      <c r="T339" s="25">
        <v>1</v>
      </c>
      <c r="U339" s="25">
        <v>1</v>
      </c>
      <c r="V339" s="25">
        <v>1</v>
      </c>
      <c r="W339" s="25">
        <v>1</v>
      </c>
      <c r="X339" s="25">
        <v>1</v>
      </c>
      <c r="Y339" s="25">
        <v>1</v>
      </c>
      <c r="Z339" s="25">
        <v>1</v>
      </c>
      <c r="AA339" s="25">
        <v>1</v>
      </c>
      <c r="AB339" s="25">
        <v>1</v>
      </c>
      <c r="AC339" s="25">
        <v>1</v>
      </c>
      <c r="AD339" s="25">
        <v>1</v>
      </c>
      <c r="AE339" s="25">
        <v>1</v>
      </c>
      <c r="AF339" s="25">
        <v>1</v>
      </c>
      <c r="AG339" s="25">
        <v>1</v>
      </c>
      <c r="AH339" s="25">
        <v>1</v>
      </c>
      <c r="AI339" s="25">
        <v>1</v>
      </c>
      <c r="AJ339" s="25">
        <v>1</v>
      </c>
      <c r="AK339" s="25">
        <v>1</v>
      </c>
      <c r="AL339" s="25">
        <v>1</v>
      </c>
      <c r="AM339" s="25">
        <v>1</v>
      </c>
      <c r="AN339" s="25">
        <v>1</v>
      </c>
      <c r="AO339" s="25">
        <v>1</v>
      </c>
      <c r="AP339" s="25">
        <v>1</v>
      </c>
      <c r="AQ339" s="25">
        <v>1</v>
      </c>
      <c r="AR339" s="25">
        <v>1</v>
      </c>
      <c r="AS339" s="25">
        <v>1</v>
      </c>
      <c r="AT339" s="25">
        <v>1</v>
      </c>
      <c r="AU339" s="25">
        <v>1</v>
      </c>
      <c r="AV339" s="25">
        <v>1</v>
      </c>
      <c r="AW339" s="25">
        <v>1</v>
      </c>
      <c r="AX339" s="25">
        <v>1</v>
      </c>
      <c r="AY339" s="25">
        <v>1</v>
      </c>
      <c r="AZ339" s="25">
        <v>1</v>
      </c>
      <c r="BA339" s="25">
        <v>1</v>
      </c>
      <c r="BB339" s="43">
        <f t="shared" si="53"/>
        <v>48</v>
      </c>
      <c r="BC339" s="311" t="s">
        <v>32</v>
      </c>
      <c r="BD339" s="139" t="s">
        <v>69</v>
      </c>
      <c r="BF339" s="11"/>
      <c r="BG339" s="11"/>
      <c r="BH339" s="11"/>
    </row>
    <row r="340" spans="1:61" s="4" customFormat="1">
      <c r="A340" s="152"/>
      <c r="B340" s="180" t="s">
        <v>143</v>
      </c>
      <c r="C340" s="165" t="s">
        <v>103</v>
      </c>
      <c r="D340" s="62">
        <v>1</v>
      </c>
      <c r="E340" s="62">
        <v>1</v>
      </c>
      <c r="F340" s="62">
        <v>1</v>
      </c>
      <c r="G340" s="62">
        <v>1</v>
      </c>
      <c r="H340" s="62">
        <v>1</v>
      </c>
      <c r="I340" s="62">
        <v>1</v>
      </c>
      <c r="J340" s="62">
        <v>1</v>
      </c>
      <c r="K340" s="62">
        <v>1</v>
      </c>
      <c r="L340" s="62">
        <v>1</v>
      </c>
      <c r="M340" s="62">
        <v>1</v>
      </c>
      <c r="N340" s="62">
        <v>1</v>
      </c>
      <c r="O340" s="42">
        <v>0</v>
      </c>
      <c r="P340" s="42">
        <v>0</v>
      </c>
      <c r="Q340" s="62">
        <v>1</v>
      </c>
      <c r="R340" s="62">
        <v>1</v>
      </c>
      <c r="S340" s="62">
        <v>1</v>
      </c>
      <c r="T340" s="62">
        <v>1</v>
      </c>
      <c r="U340" s="62">
        <v>1</v>
      </c>
      <c r="V340" s="62">
        <v>1</v>
      </c>
      <c r="W340" s="62">
        <v>1</v>
      </c>
      <c r="X340" s="62">
        <v>1</v>
      </c>
      <c r="Y340" s="62">
        <v>1</v>
      </c>
      <c r="Z340" s="62">
        <v>1</v>
      </c>
      <c r="AA340" s="62">
        <v>1</v>
      </c>
      <c r="AB340" s="62">
        <v>1</v>
      </c>
      <c r="AC340" s="62">
        <v>1</v>
      </c>
      <c r="AD340" s="62">
        <v>1</v>
      </c>
      <c r="AE340" s="62">
        <v>1</v>
      </c>
      <c r="AF340" s="62">
        <v>1</v>
      </c>
      <c r="AG340" s="62">
        <v>1</v>
      </c>
      <c r="AH340" s="62">
        <v>1</v>
      </c>
      <c r="AI340" s="62">
        <v>1</v>
      </c>
      <c r="AJ340" s="62">
        <v>1</v>
      </c>
      <c r="AK340" s="62">
        <v>1</v>
      </c>
      <c r="AL340" s="62">
        <v>1</v>
      </c>
      <c r="AM340" s="62">
        <v>1</v>
      </c>
      <c r="AN340" s="62">
        <v>1</v>
      </c>
      <c r="AO340" s="62">
        <v>1</v>
      </c>
      <c r="AP340" s="62">
        <v>1</v>
      </c>
      <c r="AQ340" s="62">
        <v>1</v>
      </c>
      <c r="AR340" s="62">
        <v>1</v>
      </c>
      <c r="AS340" s="62">
        <v>1</v>
      </c>
      <c r="AT340" s="62">
        <v>1</v>
      </c>
      <c r="AU340" s="62">
        <v>1</v>
      </c>
      <c r="AV340" s="62">
        <v>1</v>
      </c>
      <c r="AW340" s="62">
        <v>1</v>
      </c>
      <c r="AX340" s="62">
        <v>1</v>
      </c>
      <c r="AY340" s="62">
        <v>1</v>
      </c>
      <c r="AZ340" s="62">
        <v>1</v>
      </c>
      <c r="BA340" s="62">
        <v>1</v>
      </c>
      <c r="BB340" s="43">
        <f t="shared" si="53"/>
        <v>48</v>
      </c>
      <c r="BC340" s="314"/>
      <c r="BD340" s="139" t="s">
        <v>76</v>
      </c>
      <c r="BE340" s="54"/>
      <c r="BF340" s="12"/>
      <c r="BG340" s="12"/>
      <c r="BH340" s="12"/>
      <c r="BI340" s="54"/>
    </row>
    <row r="341" spans="1:61" s="4" customFormat="1">
      <c r="A341" s="152"/>
      <c r="B341" s="180" t="s">
        <v>143</v>
      </c>
      <c r="C341" s="165" t="s">
        <v>106</v>
      </c>
      <c r="D341" s="366">
        <v>1</v>
      </c>
      <c r="E341" s="366">
        <v>1</v>
      </c>
      <c r="F341" s="366">
        <v>1</v>
      </c>
      <c r="G341" s="366">
        <v>1</v>
      </c>
      <c r="H341" s="366">
        <v>1</v>
      </c>
      <c r="I341" s="366">
        <v>1</v>
      </c>
      <c r="J341" s="366">
        <v>1</v>
      </c>
      <c r="K341" s="366">
        <v>1</v>
      </c>
      <c r="L341" s="366">
        <v>1</v>
      </c>
      <c r="M341" s="366">
        <v>1</v>
      </c>
      <c r="N341" s="366">
        <v>1</v>
      </c>
      <c r="O341" s="361">
        <v>0</v>
      </c>
      <c r="P341" s="42">
        <v>0</v>
      </c>
      <c r="Q341" s="140">
        <v>1</v>
      </c>
      <c r="R341" s="140">
        <v>1</v>
      </c>
      <c r="S341" s="140">
        <v>1</v>
      </c>
      <c r="T341" s="140">
        <v>1</v>
      </c>
      <c r="U341" s="140">
        <v>1</v>
      </c>
      <c r="V341" s="140">
        <v>1</v>
      </c>
      <c r="W341" s="140">
        <v>1</v>
      </c>
      <c r="X341" s="140">
        <v>1</v>
      </c>
      <c r="Y341" s="140">
        <v>1</v>
      </c>
      <c r="Z341" s="140">
        <v>1</v>
      </c>
      <c r="AA341" s="140">
        <v>1</v>
      </c>
      <c r="AB341" s="140">
        <v>1</v>
      </c>
      <c r="AC341" s="140">
        <v>1</v>
      </c>
      <c r="AD341" s="140">
        <v>1</v>
      </c>
      <c r="AE341" s="140">
        <v>1</v>
      </c>
      <c r="AF341" s="140">
        <v>1</v>
      </c>
      <c r="AG341" s="140">
        <v>1</v>
      </c>
      <c r="AH341" s="140">
        <v>1</v>
      </c>
      <c r="AI341" s="140">
        <v>1</v>
      </c>
      <c r="AJ341" s="140">
        <v>1</v>
      </c>
      <c r="AK341" s="140">
        <v>1</v>
      </c>
      <c r="AL341" s="140">
        <v>1</v>
      </c>
      <c r="AM341" s="140">
        <v>1</v>
      </c>
      <c r="AN341" s="140">
        <v>1</v>
      </c>
      <c r="AO341" s="140">
        <v>1</v>
      </c>
      <c r="AP341" s="140">
        <v>1</v>
      </c>
      <c r="AQ341" s="140">
        <v>1</v>
      </c>
      <c r="AR341" s="140">
        <v>1</v>
      </c>
      <c r="AS341" s="140">
        <v>1</v>
      </c>
      <c r="AT341" s="140">
        <v>1</v>
      </c>
      <c r="AU341" s="140">
        <v>1</v>
      </c>
      <c r="AV341" s="140">
        <v>1</v>
      </c>
      <c r="AW341" s="140">
        <v>1</v>
      </c>
      <c r="AX341" s="140">
        <v>1</v>
      </c>
      <c r="AY341" s="140">
        <v>1</v>
      </c>
      <c r="AZ341" s="140">
        <v>1</v>
      </c>
      <c r="BA341" s="140">
        <v>1</v>
      </c>
      <c r="BB341" s="43">
        <f>SUM(D341:BA341)</f>
        <v>48</v>
      </c>
      <c r="BC341" s="358"/>
      <c r="BD341" s="326" t="s">
        <v>57</v>
      </c>
      <c r="BE341" s="54"/>
      <c r="BF341" s="12"/>
      <c r="BG341" s="12"/>
      <c r="BH341" s="12"/>
      <c r="BI341" s="54"/>
    </row>
    <row r="342" spans="1:61" s="4" customFormat="1">
      <c r="A342" s="265"/>
      <c r="B342" s="180" t="s">
        <v>143</v>
      </c>
      <c r="C342" s="55" t="s">
        <v>102</v>
      </c>
      <c r="D342" s="367">
        <v>1</v>
      </c>
      <c r="E342" s="367"/>
      <c r="F342" s="367">
        <v>1</v>
      </c>
      <c r="G342" s="367"/>
      <c r="H342" s="367">
        <v>1</v>
      </c>
      <c r="I342" s="367"/>
      <c r="J342" s="367">
        <v>1</v>
      </c>
      <c r="K342" s="367"/>
      <c r="L342" s="367">
        <v>1</v>
      </c>
      <c r="M342" s="367"/>
      <c r="N342" s="367">
        <v>1</v>
      </c>
      <c r="O342" s="393">
        <v>0</v>
      </c>
      <c r="P342" s="393">
        <v>0</v>
      </c>
      <c r="Q342" s="367"/>
      <c r="R342" s="367">
        <v>1</v>
      </c>
      <c r="S342" s="367"/>
      <c r="T342" s="367">
        <v>1</v>
      </c>
      <c r="U342" s="367"/>
      <c r="V342" s="367">
        <v>1</v>
      </c>
      <c r="W342" s="367"/>
      <c r="X342" s="367">
        <v>1</v>
      </c>
      <c r="Y342" s="367"/>
      <c r="Z342" s="367">
        <v>1</v>
      </c>
      <c r="AA342" s="367"/>
      <c r="AB342" s="367">
        <v>1</v>
      </c>
      <c r="AC342" s="73"/>
      <c r="AD342" s="73">
        <v>1</v>
      </c>
      <c r="AE342" s="73"/>
      <c r="AF342" s="73">
        <v>1</v>
      </c>
      <c r="AG342" s="73"/>
      <c r="AH342" s="73">
        <v>1</v>
      </c>
      <c r="AI342" s="73"/>
      <c r="AJ342" s="73">
        <v>1</v>
      </c>
      <c r="AK342" s="73"/>
      <c r="AL342" s="73">
        <v>1</v>
      </c>
      <c r="AM342" s="73"/>
      <c r="AN342" s="73">
        <v>1</v>
      </c>
      <c r="AO342" s="73"/>
      <c r="AP342" s="73">
        <v>1</v>
      </c>
      <c r="AQ342" s="73"/>
      <c r="AR342" s="73">
        <v>1</v>
      </c>
      <c r="AS342" s="73"/>
      <c r="AT342" s="73">
        <v>1</v>
      </c>
      <c r="AU342" s="73"/>
      <c r="AV342" s="73">
        <v>1</v>
      </c>
      <c r="AW342" s="73"/>
      <c r="AX342" s="73">
        <v>1</v>
      </c>
      <c r="AY342" s="73"/>
      <c r="AZ342" s="73">
        <v>1</v>
      </c>
      <c r="BA342" s="73"/>
      <c r="BB342" s="70">
        <f t="shared" si="52"/>
        <v>24</v>
      </c>
      <c r="BC342" s="358"/>
      <c r="BD342" s="139" t="s">
        <v>69</v>
      </c>
      <c r="BE342" s="12"/>
      <c r="BF342" s="12"/>
      <c r="BG342" s="11"/>
      <c r="BH342" s="11"/>
      <c r="BI342" s="11"/>
    </row>
    <row r="343" spans="1:61" ht="15.75" thickBot="1">
      <c r="A343" s="260"/>
      <c r="B343" s="180" t="s">
        <v>143</v>
      </c>
      <c r="C343" s="9" t="s">
        <v>102</v>
      </c>
      <c r="D343" s="154">
        <v>1</v>
      </c>
      <c r="E343" s="154">
        <v>1</v>
      </c>
      <c r="F343" s="154">
        <v>1</v>
      </c>
      <c r="G343" s="154">
        <v>1</v>
      </c>
      <c r="H343" s="154">
        <v>1</v>
      </c>
      <c r="I343" s="154">
        <v>1</v>
      </c>
      <c r="J343" s="154">
        <v>1</v>
      </c>
      <c r="K343" s="154">
        <v>1</v>
      </c>
      <c r="L343" s="154">
        <v>1</v>
      </c>
      <c r="M343" s="154">
        <v>1</v>
      </c>
      <c r="N343" s="154">
        <v>1</v>
      </c>
      <c r="O343" s="153">
        <v>0</v>
      </c>
      <c r="P343" s="153">
        <v>0</v>
      </c>
      <c r="Q343" s="154">
        <v>1</v>
      </c>
      <c r="R343" s="154">
        <v>1</v>
      </c>
      <c r="S343" s="154">
        <v>1</v>
      </c>
      <c r="T343" s="154">
        <v>1</v>
      </c>
      <c r="U343" s="154">
        <v>1</v>
      </c>
      <c r="V343" s="154">
        <v>1</v>
      </c>
      <c r="W343" s="154">
        <v>1</v>
      </c>
      <c r="X343" s="154">
        <v>1</v>
      </c>
      <c r="Y343" s="154">
        <v>1</v>
      </c>
      <c r="Z343" s="154">
        <v>1</v>
      </c>
      <c r="AA343" s="154">
        <v>1</v>
      </c>
      <c r="AB343" s="154">
        <v>1</v>
      </c>
      <c r="AC343" s="154">
        <v>1</v>
      </c>
      <c r="AD343" s="154">
        <v>1</v>
      </c>
      <c r="AE343" s="154">
        <v>1</v>
      </c>
      <c r="AF343" s="154">
        <v>1</v>
      </c>
      <c r="AG343" s="154">
        <v>1</v>
      </c>
      <c r="AH343" s="154">
        <v>1</v>
      </c>
      <c r="AI343" s="154">
        <v>1</v>
      </c>
      <c r="AJ343" s="154">
        <v>1</v>
      </c>
      <c r="AK343" s="154">
        <v>1</v>
      </c>
      <c r="AL343" s="154">
        <v>1</v>
      </c>
      <c r="AM343" s="154">
        <v>1</v>
      </c>
      <c r="AN343" s="154">
        <v>1</v>
      </c>
      <c r="AO343" s="154">
        <v>1</v>
      </c>
      <c r="AP343" s="154">
        <v>1</v>
      </c>
      <c r="AQ343" s="154">
        <v>1</v>
      </c>
      <c r="AR343" s="154">
        <v>1</v>
      </c>
      <c r="AS343" s="154">
        <v>1</v>
      </c>
      <c r="AT343" s="154">
        <v>1</v>
      </c>
      <c r="AU343" s="154">
        <v>1</v>
      </c>
      <c r="AV343" s="154">
        <v>1</v>
      </c>
      <c r="AW343" s="154">
        <v>1</v>
      </c>
      <c r="AX343" s="154">
        <v>1</v>
      </c>
      <c r="AY343" s="154">
        <v>1</v>
      </c>
      <c r="AZ343" s="154">
        <v>1</v>
      </c>
      <c r="BA343" s="154">
        <v>1</v>
      </c>
      <c r="BB343" s="155">
        <f t="shared" si="52"/>
        <v>48</v>
      </c>
      <c r="BC343" s="321"/>
      <c r="BD343" s="139" t="s">
        <v>69</v>
      </c>
      <c r="BG343" s="11"/>
      <c r="BH343" s="11"/>
      <c r="BI343" s="11"/>
    </row>
    <row r="344" spans="1:61" s="66" customFormat="1" ht="15.75" thickBot="1">
      <c r="A344" s="125"/>
      <c r="B344" s="157" t="s">
        <v>143</v>
      </c>
      <c r="C344" s="157"/>
      <c r="D344" s="126">
        <f t="shared" ref="D344:AI344" si="54">SUM(D322:D343)</f>
        <v>20</v>
      </c>
      <c r="E344" s="126">
        <f t="shared" si="54"/>
        <v>18</v>
      </c>
      <c r="F344" s="126">
        <f t="shared" si="54"/>
        <v>20</v>
      </c>
      <c r="G344" s="126">
        <f t="shared" si="54"/>
        <v>18</v>
      </c>
      <c r="H344" s="126">
        <f t="shared" si="54"/>
        <v>20</v>
      </c>
      <c r="I344" s="126">
        <f t="shared" si="54"/>
        <v>18</v>
      </c>
      <c r="J344" s="126">
        <f t="shared" si="54"/>
        <v>20</v>
      </c>
      <c r="K344" s="126">
        <f t="shared" si="54"/>
        <v>18</v>
      </c>
      <c r="L344" s="126">
        <f t="shared" si="54"/>
        <v>20</v>
      </c>
      <c r="M344" s="126">
        <f t="shared" si="54"/>
        <v>18</v>
      </c>
      <c r="N344" s="126">
        <f t="shared" si="54"/>
        <v>19</v>
      </c>
      <c r="O344" s="126">
        <f t="shared" si="54"/>
        <v>0</v>
      </c>
      <c r="P344" s="126">
        <f t="shared" si="54"/>
        <v>0</v>
      </c>
      <c r="Q344" s="126">
        <f t="shared" si="54"/>
        <v>17</v>
      </c>
      <c r="R344" s="126">
        <f t="shared" si="54"/>
        <v>19</v>
      </c>
      <c r="S344" s="126">
        <f t="shared" si="54"/>
        <v>17</v>
      </c>
      <c r="T344" s="126">
        <f t="shared" si="54"/>
        <v>19</v>
      </c>
      <c r="U344" s="126">
        <f t="shared" si="54"/>
        <v>17</v>
      </c>
      <c r="V344" s="126">
        <f t="shared" si="54"/>
        <v>19</v>
      </c>
      <c r="W344" s="126">
        <f t="shared" si="54"/>
        <v>17</v>
      </c>
      <c r="X344" s="126">
        <f t="shared" si="54"/>
        <v>19</v>
      </c>
      <c r="Y344" s="126">
        <f t="shared" si="54"/>
        <v>17</v>
      </c>
      <c r="Z344" s="126">
        <f t="shared" si="54"/>
        <v>19</v>
      </c>
      <c r="AA344" s="126">
        <f t="shared" si="54"/>
        <v>17</v>
      </c>
      <c r="AB344" s="126">
        <f t="shared" si="54"/>
        <v>19</v>
      </c>
      <c r="AC344" s="126">
        <f t="shared" si="54"/>
        <v>17</v>
      </c>
      <c r="AD344" s="126">
        <f t="shared" si="54"/>
        <v>19</v>
      </c>
      <c r="AE344" s="126">
        <f t="shared" si="54"/>
        <v>17</v>
      </c>
      <c r="AF344" s="126">
        <f t="shared" si="54"/>
        <v>19</v>
      </c>
      <c r="AG344" s="126">
        <f t="shared" si="54"/>
        <v>17</v>
      </c>
      <c r="AH344" s="126">
        <f t="shared" si="54"/>
        <v>19</v>
      </c>
      <c r="AI344" s="126">
        <f t="shared" si="54"/>
        <v>17</v>
      </c>
      <c r="AJ344" s="126">
        <f t="shared" ref="AJ344:BA344" si="55">SUM(AJ322:AJ343)</f>
        <v>19</v>
      </c>
      <c r="AK344" s="126">
        <f t="shared" si="55"/>
        <v>17</v>
      </c>
      <c r="AL344" s="126">
        <f t="shared" si="55"/>
        <v>19</v>
      </c>
      <c r="AM344" s="126">
        <f t="shared" si="55"/>
        <v>17</v>
      </c>
      <c r="AN344" s="126">
        <f t="shared" si="55"/>
        <v>19</v>
      </c>
      <c r="AO344" s="126">
        <f t="shared" si="55"/>
        <v>17</v>
      </c>
      <c r="AP344" s="126">
        <f t="shared" si="55"/>
        <v>19</v>
      </c>
      <c r="AQ344" s="126">
        <f t="shared" si="55"/>
        <v>17</v>
      </c>
      <c r="AR344" s="126">
        <f t="shared" si="55"/>
        <v>19</v>
      </c>
      <c r="AS344" s="126">
        <f t="shared" si="55"/>
        <v>17</v>
      </c>
      <c r="AT344" s="126">
        <f t="shared" si="55"/>
        <v>19</v>
      </c>
      <c r="AU344" s="126">
        <f t="shared" si="55"/>
        <v>17</v>
      </c>
      <c r="AV344" s="126">
        <f t="shared" si="55"/>
        <v>19</v>
      </c>
      <c r="AW344" s="126">
        <f t="shared" si="55"/>
        <v>17</v>
      </c>
      <c r="AX344" s="126">
        <f t="shared" si="55"/>
        <v>19</v>
      </c>
      <c r="AY344" s="126">
        <f t="shared" si="55"/>
        <v>17</v>
      </c>
      <c r="AZ344" s="126">
        <f t="shared" si="55"/>
        <v>19</v>
      </c>
      <c r="BA344" s="126">
        <f t="shared" si="55"/>
        <v>17</v>
      </c>
      <c r="BB344" s="126">
        <f>SUM(D344:BA344)</f>
        <v>874</v>
      </c>
      <c r="BC344" s="322"/>
      <c r="BD344" s="10"/>
      <c r="BE344" s="342"/>
      <c r="BF344" s="342"/>
      <c r="BG344" s="10"/>
      <c r="BH344" s="10"/>
      <c r="BI344" s="10"/>
    </row>
    <row r="345" spans="1:61">
      <c r="A345" s="255"/>
      <c r="B345" s="259" t="s">
        <v>9</v>
      </c>
      <c r="C345" s="104" t="s">
        <v>105</v>
      </c>
      <c r="D345" s="25">
        <v>1</v>
      </c>
      <c r="E345" s="25">
        <v>1</v>
      </c>
      <c r="F345" s="25">
        <v>1</v>
      </c>
      <c r="G345" s="25">
        <v>1</v>
      </c>
      <c r="H345" s="25">
        <v>1</v>
      </c>
      <c r="I345" s="25">
        <v>1</v>
      </c>
      <c r="J345" s="25">
        <v>1</v>
      </c>
      <c r="K345" s="25">
        <v>1</v>
      </c>
      <c r="L345" s="25">
        <v>1</v>
      </c>
      <c r="M345" s="25">
        <v>1</v>
      </c>
      <c r="N345" s="25">
        <v>1</v>
      </c>
      <c r="O345" s="47">
        <v>0</v>
      </c>
      <c r="P345" s="47">
        <v>0</v>
      </c>
      <c r="Q345" s="25">
        <v>1</v>
      </c>
      <c r="R345" s="25">
        <v>1</v>
      </c>
      <c r="S345" s="25">
        <v>1</v>
      </c>
      <c r="T345" s="25">
        <v>1</v>
      </c>
      <c r="U345" s="25">
        <v>1</v>
      </c>
      <c r="V345" s="25">
        <v>1</v>
      </c>
      <c r="W345" s="25">
        <v>1</v>
      </c>
      <c r="X345" s="25">
        <v>1</v>
      </c>
      <c r="Y345" s="25">
        <v>1</v>
      </c>
      <c r="Z345" s="25">
        <v>1</v>
      </c>
      <c r="AA345" s="25">
        <v>1</v>
      </c>
      <c r="AB345" s="25">
        <v>1</v>
      </c>
      <c r="AC345" s="25">
        <v>1</v>
      </c>
      <c r="AD345" s="25">
        <v>1</v>
      </c>
      <c r="AE345" s="25">
        <v>1</v>
      </c>
      <c r="AF345" s="25">
        <v>1</v>
      </c>
      <c r="AG345" s="25">
        <v>1</v>
      </c>
      <c r="AH345" s="25">
        <v>1</v>
      </c>
      <c r="AI345" s="25">
        <v>1</v>
      </c>
      <c r="AJ345" s="25">
        <v>1</v>
      </c>
      <c r="AK345" s="25">
        <v>1</v>
      </c>
      <c r="AL345" s="25">
        <v>1</v>
      </c>
      <c r="AM345" s="25">
        <v>1</v>
      </c>
      <c r="AN345" s="25">
        <v>1</v>
      </c>
      <c r="AO345" s="25">
        <v>1</v>
      </c>
      <c r="AP345" s="25">
        <v>1</v>
      </c>
      <c r="AQ345" s="25">
        <v>1</v>
      </c>
      <c r="AR345" s="25">
        <v>1</v>
      </c>
      <c r="AS345" s="25">
        <v>1</v>
      </c>
      <c r="AT345" s="25">
        <v>1</v>
      </c>
      <c r="AU345" s="25">
        <v>1</v>
      </c>
      <c r="AV345" s="25">
        <v>1</v>
      </c>
      <c r="AW345" s="25">
        <v>1</v>
      </c>
      <c r="AX345" s="25">
        <v>1</v>
      </c>
      <c r="AY345" s="25">
        <v>1</v>
      </c>
      <c r="AZ345" s="25">
        <v>1</v>
      </c>
      <c r="BA345" s="25">
        <v>1</v>
      </c>
      <c r="BB345" s="156">
        <f t="shared" ref="BB345" si="56">SUM(D345:BA345)</f>
        <v>48</v>
      </c>
      <c r="BC345" s="311" t="s">
        <v>32</v>
      </c>
      <c r="BD345" s="139" t="s">
        <v>69</v>
      </c>
      <c r="BG345" s="11"/>
      <c r="BH345" s="11"/>
      <c r="BI345" s="11"/>
    </row>
    <row r="346" spans="1:61">
      <c r="A346" s="152"/>
      <c r="B346" s="180" t="s">
        <v>9</v>
      </c>
      <c r="C346" s="55" t="s">
        <v>104</v>
      </c>
      <c r="D346" s="25">
        <v>1</v>
      </c>
      <c r="E346" s="25">
        <v>1</v>
      </c>
      <c r="F346" s="25">
        <v>1</v>
      </c>
      <c r="G346" s="25">
        <v>1</v>
      </c>
      <c r="H346" s="25">
        <v>1</v>
      </c>
      <c r="I346" s="25">
        <v>1</v>
      </c>
      <c r="J346" s="25">
        <v>1</v>
      </c>
      <c r="K346" s="25">
        <v>1</v>
      </c>
      <c r="L346" s="25">
        <v>1</v>
      </c>
      <c r="M346" s="25">
        <v>1</v>
      </c>
      <c r="N346" s="25">
        <v>1</v>
      </c>
      <c r="O346" s="42">
        <v>0</v>
      </c>
      <c r="P346" s="42">
        <v>0</v>
      </c>
      <c r="Q346" s="25">
        <v>1</v>
      </c>
      <c r="R346" s="25">
        <v>1</v>
      </c>
      <c r="S346" s="25">
        <v>1</v>
      </c>
      <c r="T346" s="25">
        <v>1</v>
      </c>
      <c r="U346" s="25">
        <v>1</v>
      </c>
      <c r="V346" s="25">
        <v>1</v>
      </c>
      <c r="W346" s="25">
        <v>1</v>
      </c>
      <c r="X346" s="25">
        <v>1</v>
      </c>
      <c r="Y346" s="25">
        <v>1</v>
      </c>
      <c r="Z346" s="25">
        <v>1</v>
      </c>
      <c r="AA346" s="25">
        <v>1</v>
      </c>
      <c r="AB346" s="25">
        <v>1</v>
      </c>
      <c r="AC346" s="25">
        <v>1</v>
      </c>
      <c r="AD346" s="25">
        <v>1</v>
      </c>
      <c r="AE346" s="25">
        <v>1</v>
      </c>
      <c r="AF346" s="25">
        <v>1</v>
      </c>
      <c r="AG346" s="25">
        <v>1</v>
      </c>
      <c r="AH346" s="25">
        <v>1</v>
      </c>
      <c r="AI346" s="25">
        <v>1</v>
      </c>
      <c r="AJ346" s="25">
        <v>1</v>
      </c>
      <c r="AK346" s="25">
        <v>1</v>
      </c>
      <c r="AL346" s="25">
        <v>1</v>
      </c>
      <c r="AM346" s="25">
        <v>1</v>
      </c>
      <c r="AN346" s="25">
        <v>1</v>
      </c>
      <c r="AO346" s="25">
        <v>1</v>
      </c>
      <c r="AP346" s="25">
        <v>1</v>
      </c>
      <c r="AQ346" s="25">
        <v>1</v>
      </c>
      <c r="AR346" s="25">
        <v>1</v>
      </c>
      <c r="AS346" s="25">
        <v>1</v>
      </c>
      <c r="AT346" s="25">
        <v>1</v>
      </c>
      <c r="AU346" s="25">
        <v>1</v>
      </c>
      <c r="AV346" s="25">
        <v>1</v>
      </c>
      <c r="AW346" s="25">
        <v>1</v>
      </c>
      <c r="AX346" s="25">
        <v>1</v>
      </c>
      <c r="AY346" s="25">
        <v>1</v>
      </c>
      <c r="AZ346" s="25">
        <v>1</v>
      </c>
      <c r="BA346" s="25">
        <v>1</v>
      </c>
      <c r="BB346" s="70">
        <f t="shared" si="52"/>
        <v>48</v>
      </c>
      <c r="BC346" s="311" t="s">
        <v>32</v>
      </c>
      <c r="BD346" s="139" t="s">
        <v>69</v>
      </c>
      <c r="BG346" s="11"/>
      <c r="BH346" s="11"/>
      <c r="BI346" s="11"/>
    </row>
    <row r="347" spans="1:61" s="4" customFormat="1">
      <c r="A347" s="152"/>
      <c r="B347" s="257" t="s">
        <v>9</v>
      </c>
      <c r="C347" s="55" t="s">
        <v>104</v>
      </c>
      <c r="D347" s="25">
        <v>1</v>
      </c>
      <c r="E347" s="25">
        <v>1</v>
      </c>
      <c r="F347" s="25">
        <v>1</v>
      </c>
      <c r="G347" s="25">
        <v>1</v>
      </c>
      <c r="H347" s="25">
        <v>1</v>
      </c>
      <c r="I347" s="25">
        <v>1</v>
      </c>
      <c r="J347" s="25">
        <v>1</v>
      </c>
      <c r="K347" s="25">
        <v>1</v>
      </c>
      <c r="L347" s="25">
        <v>1</v>
      </c>
      <c r="M347" s="25">
        <v>1</v>
      </c>
      <c r="N347" s="25">
        <v>1</v>
      </c>
      <c r="O347" s="42">
        <v>0</v>
      </c>
      <c r="P347" s="42">
        <v>0</v>
      </c>
      <c r="Q347" s="25">
        <v>1</v>
      </c>
      <c r="R347" s="25">
        <v>1</v>
      </c>
      <c r="S347" s="25">
        <v>1</v>
      </c>
      <c r="T347" s="25">
        <v>1</v>
      </c>
      <c r="U347" s="25">
        <v>1</v>
      </c>
      <c r="V347" s="25">
        <v>1</v>
      </c>
      <c r="W347" s="25">
        <v>1</v>
      </c>
      <c r="X347" s="25">
        <v>1</v>
      </c>
      <c r="Y347" s="25">
        <v>1</v>
      </c>
      <c r="Z347" s="25">
        <v>1</v>
      </c>
      <c r="AA347" s="25">
        <v>1</v>
      </c>
      <c r="AB347" s="25">
        <v>1</v>
      </c>
      <c r="AC347" s="25">
        <v>1</v>
      </c>
      <c r="AD347" s="25">
        <v>1</v>
      </c>
      <c r="AE347" s="25">
        <v>1</v>
      </c>
      <c r="AF347" s="25">
        <v>1</v>
      </c>
      <c r="AG347" s="25">
        <v>1</v>
      </c>
      <c r="AH347" s="25">
        <v>1</v>
      </c>
      <c r="AI347" s="25">
        <v>1</v>
      </c>
      <c r="AJ347" s="25">
        <v>1</v>
      </c>
      <c r="AK347" s="25">
        <v>1</v>
      </c>
      <c r="AL347" s="25">
        <v>1</v>
      </c>
      <c r="AM347" s="25">
        <v>1</v>
      </c>
      <c r="AN347" s="25">
        <v>1</v>
      </c>
      <c r="AO347" s="25">
        <v>1</v>
      </c>
      <c r="AP347" s="25">
        <v>1</v>
      </c>
      <c r="AQ347" s="25">
        <v>1</v>
      </c>
      <c r="AR347" s="25">
        <v>1</v>
      </c>
      <c r="AS347" s="25">
        <v>1</v>
      </c>
      <c r="AT347" s="25">
        <v>1</v>
      </c>
      <c r="AU347" s="25">
        <v>1</v>
      </c>
      <c r="AV347" s="25">
        <v>1</v>
      </c>
      <c r="AW347" s="25">
        <v>1</v>
      </c>
      <c r="AX347" s="25">
        <v>1</v>
      </c>
      <c r="AY347" s="25">
        <v>1</v>
      </c>
      <c r="AZ347" s="25">
        <v>1</v>
      </c>
      <c r="BA347" s="25">
        <v>1</v>
      </c>
      <c r="BB347" s="70">
        <f t="shared" si="52"/>
        <v>48</v>
      </c>
      <c r="BC347" s="311" t="s">
        <v>32</v>
      </c>
      <c r="BD347" s="139" t="s">
        <v>69</v>
      </c>
      <c r="BE347" s="54"/>
      <c r="BF347" s="54"/>
      <c r="BG347" s="12"/>
      <c r="BH347" s="12"/>
      <c r="BI347" s="12"/>
    </row>
    <row r="348" spans="1:61">
      <c r="A348" s="152"/>
      <c r="B348" s="180" t="s">
        <v>9</v>
      </c>
      <c r="C348" s="55" t="s">
        <v>104</v>
      </c>
      <c r="D348" s="25">
        <v>1</v>
      </c>
      <c r="E348" s="25">
        <v>1</v>
      </c>
      <c r="F348" s="25">
        <v>1</v>
      </c>
      <c r="G348" s="25">
        <v>1</v>
      </c>
      <c r="H348" s="25">
        <v>1</v>
      </c>
      <c r="I348" s="25">
        <v>1</v>
      </c>
      <c r="J348" s="25">
        <v>1</v>
      </c>
      <c r="K348" s="25">
        <v>1</v>
      </c>
      <c r="L348" s="25">
        <v>1</v>
      </c>
      <c r="M348" s="25">
        <v>1</v>
      </c>
      <c r="N348" s="25">
        <v>1</v>
      </c>
      <c r="O348" s="42">
        <v>0</v>
      </c>
      <c r="P348" s="42">
        <v>0</v>
      </c>
      <c r="Q348" s="25">
        <v>1</v>
      </c>
      <c r="R348" s="25">
        <v>1</v>
      </c>
      <c r="S348" s="25">
        <v>1</v>
      </c>
      <c r="T348" s="25">
        <v>1</v>
      </c>
      <c r="U348" s="25">
        <v>1</v>
      </c>
      <c r="V348" s="25">
        <v>1</v>
      </c>
      <c r="W348" s="25">
        <v>1</v>
      </c>
      <c r="X348" s="25">
        <v>1</v>
      </c>
      <c r="Y348" s="25">
        <v>1</v>
      </c>
      <c r="Z348" s="25">
        <v>1</v>
      </c>
      <c r="AA348" s="25">
        <v>1</v>
      </c>
      <c r="AB348" s="25">
        <v>1</v>
      </c>
      <c r="AC348" s="25">
        <v>1</v>
      </c>
      <c r="AD348" s="25">
        <v>1</v>
      </c>
      <c r="AE348" s="25">
        <v>1</v>
      </c>
      <c r="AF348" s="25">
        <v>1</v>
      </c>
      <c r="AG348" s="25">
        <v>1</v>
      </c>
      <c r="AH348" s="25">
        <v>1</v>
      </c>
      <c r="AI348" s="25">
        <v>1</v>
      </c>
      <c r="AJ348" s="25">
        <v>1</v>
      </c>
      <c r="AK348" s="25">
        <v>1</v>
      </c>
      <c r="AL348" s="25">
        <v>1</v>
      </c>
      <c r="AM348" s="25">
        <v>1</v>
      </c>
      <c r="AN348" s="25">
        <v>1</v>
      </c>
      <c r="AO348" s="25">
        <v>1</v>
      </c>
      <c r="AP348" s="25">
        <v>1</v>
      </c>
      <c r="AQ348" s="25">
        <v>1</v>
      </c>
      <c r="AR348" s="25">
        <v>1</v>
      </c>
      <c r="AS348" s="25">
        <v>1</v>
      </c>
      <c r="AT348" s="25">
        <v>1</v>
      </c>
      <c r="AU348" s="25">
        <v>1</v>
      </c>
      <c r="AV348" s="25">
        <v>1</v>
      </c>
      <c r="AW348" s="25">
        <v>1</v>
      </c>
      <c r="AX348" s="25">
        <v>1</v>
      </c>
      <c r="AY348" s="25">
        <v>1</v>
      </c>
      <c r="AZ348" s="25">
        <v>1</v>
      </c>
      <c r="BA348" s="25">
        <v>1</v>
      </c>
      <c r="BB348" s="70">
        <f>SUM(D348:BA348)</f>
        <v>48</v>
      </c>
      <c r="BC348" s="311" t="s">
        <v>32</v>
      </c>
      <c r="BD348" s="139" t="s">
        <v>69</v>
      </c>
      <c r="BG348" s="11"/>
      <c r="BH348" s="11"/>
      <c r="BI348" s="11"/>
    </row>
    <row r="349" spans="1:61">
      <c r="A349" s="152"/>
      <c r="B349" s="180" t="s">
        <v>9</v>
      </c>
      <c r="C349" s="55" t="s">
        <v>102</v>
      </c>
      <c r="D349" s="28">
        <v>2</v>
      </c>
      <c r="E349" s="25">
        <v>1</v>
      </c>
      <c r="F349" s="25">
        <v>1</v>
      </c>
      <c r="G349" s="25">
        <v>1</v>
      </c>
      <c r="H349" s="25">
        <v>1</v>
      </c>
      <c r="I349" s="25">
        <v>1</v>
      </c>
      <c r="J349" s="25">
        <v>1</v>
      </c>
      <c r="K349" s="25">
        <v>1</v>
      </c>
      <c r="L349" s="25">
        <v>1</v>
      </c>
      <c r="M349" s="25">
        <v>1</v>
      </c>
      <c r="N349" s="25">
        <v>1</v>
      </c>
      <c r="O349" s="42">
        <v>0</v>
      </c>
      <c r="P349" s="42">
        <v>0</v>
      </c>
      <c r="Q349" s="25">
        <v>1</v>
      </c>
      <c r="R349" s="25">
        <v>1</v>
      </c>
      <c r="S349" s="25">
        <v>1</v>
      </c>
      <c r="T349" s="25">
        <v>1</v>
      </c>
      <c r="U349" s="25">
        <v>1</v>
      </c>
      <c r="V349" s="25">
        <v>1</v>
      </c>
      <c r="W349" s="25">
        <v>1</v>
      </c>
      <c r="X349" s="25">
        <v>1</v>
      </c>
      <c r="Y349" s="25">
        <v>1</v>
      </c>
      <c r="Z349" s="25">
        <v>1</v>
      </c>
      <c r="AA349" s="25">
        <v>1</v>
      </c>
      <c r="AB349" s="25">
        <v>1</v>
      </c>
      <c r="AC349" s="25">
        <v>1</v>
      </c>
      <c r="AD349" s="25">
        <v>1</v>
      </c>
      <c r="AE349" s="25">
        <v>1</v>
      </c>
      <c r="AF349" s="25">
        <v>1</v>
      </c>
      <c r="AG349" s="25">
        <v>1</v>
      </c>
      <c r="AH349" s="25">
        <v>1</v>
      </c>
      <c r="AI349" s="25">
        <v>1</v>
      </c>
      <c r="AJ349" s="25">
        <v>1</v>
      </c>
      <c r="AK349" s="25">
        <v>1</v>
      </c>
      <c r="AL349" s="25">
        <v>1</v>
      </c>
      <c r="AM349" s="25">
        <v>1</v>
      </c>
      <c r="AN349" s="25">
        <v>1</v>
      </c>
      <c r="AO349" s="25">
        <v>1</v>
      </c>
      <c r="AP349" s="25">
        <v>1</v>
      </c>
      <c r="AQ349" s="25">
        <v>1</v>
      </c>
      <c r="AR349" s="25">
        <v>1</v>
      </c>
      <c r="AS349" s="25">
        <v>1</v>
      </c>
      <c r="AT349" s="25">
        <v>1</v>
      </c>
      <c r="AU349" s="25">
        <v>1</v>
      </c>
      <c r="AV349" s="25">
        <v>1</v>
      </c>
      <c r="AW349" s="25">
        <v>1</v>
      </c>
      <c r="AX349" s="25">
        <v>1</v>
      </c>
      <c r="AY349" s="25">
        <v>1</v>
      </c>
      <c r="AZ349" s="25">
        <v>1</v>
      </c>
      <c r="BA349" s="25">
        <v>1</v>
      </c>
      <c r="BB349" s="70">
        <f t="shared" si="52"/>
        <v>49</v>
      </c>
      <c r="BC349" s="311" t="s">
        <v>32</v>
      </c>
      <c r="BD349" s="139" t="s">
        <v>69</v>
      </c>
      <c r="BE349" s="325" t="s">
        <v>95</v>
      </c>
      <c r="BG349" s="11"/>
      <c r="BH349" s="11"/>
      <c r="BI349" s="11"/>
    </row>
    <row r="350" spans="1:61" s="66" customFormat="1">
      <c r="A350" s="255"/>
      <c r="B350" s="180" t="s">
        <v>9</v>
      </c>
      <c r="C350" s="55" t="s">
        <v>107</v>
      </c>
      <c r="D350" s="150"/>
      <c r="E350" s="366">
        <v>1</v>
      </c>
      <c r="F350" s="366">
        <v>1</v>
      </c>
      <c r="G350" s="366">
        <v>1</v>
      </c>
      <c r="H350" s="366">
        <v>1</v>
      </c>
      <c r="I350" s="366">
        <v>1</v>
      </c>
      <c r="J350" s="366">
        <v>1</v>
      </c>
      <c r="K350" s="150"/>
      <c r="L350" s="150"/>
      <c r="M350" s="150"/>
      <c r="N350" s="150"/>
      <c r="O350" s="43">
        <v>0</v>
      </c>
      <c r="P350" s="43">
        <v>0</v>
      </c>
      <c r="Q350" s="150"/>
      <c r="R350" s="150"/>
      <c r="S350" s="150"/>
      <c r="T350" s="150"/>
      <c r="U350" s="150"/>
      <c r="V350" s="150"/>
      <c r="W350" s="150"/>
      <c r="X350" s="150"/>
      <c r="Y350" s="150"/>
      <c r="Z350" s="150"/>
      <c r="AA350" s="150"/>
      <c r="AB350" s="150"/>
      <c r="AC350" s="150"/>
      <c r="AD350" s="150"/>
      <c r="AE350" s="150"/>
      <c r="AF350" s="150"/>
      <c r="AG350" s="150"/>
      <c r="AH350" s="150"/>
      <c r="AI350" s="150"/>
      <c r="AJ350" s="150"/>
      <c r="AK350" s="150"/>
      <c r="AL350" s="150"/>
      <c r="AM350" s="150"/>
      <c r="AN350" s="150"/>
      <c r="AO350" s="150"/>
      <c r="AP350" s="150"/>
      <c r="AQ350" s="150"/>
      <c r="AR350" s="150"/>
      <c r="AS350" s="150"/>
      <c r="AT350" s="150"/>
      <c r="AU350" s="150"/>
      <c r="AV350" s="150"/>
      <c r="AW350" s="150"/>
      <c r="AX350" s="150"/>
      <c r="AY350" s="150"/>
      <c r="AZ350" s="150"/>
      <c r="BA350" s="150"/>
      <c r="BB350" s="70">
        <f>SUM(D350:BA350)</f>
        <v>6</v>
      </c>
      <c r="BC350" s="357">
        <v>2018</v>
      </c>
      <c r="BD350" s="139"/>
      <c r="BE350" s="342"/>
      <c r="BF350" s="342"/>
      <c r="BG350" s="10"/>
      <c r="BH350" s="10"/>
      <c r="BI350" s="10"/>
    </row>
    <row r="351" spans="1:61" s="4" customFormat="1">
      <c r="A351" s="152"/>
      <c r="B351" s="180" t="s">
        <v>9</v>
      </c>
      <c r="C351" s="55" t="s">
        <v>106</v>
      </c>
      <c r="D351" s="25">
        <v>1</v>
      </c>
      <c r="E351" s="25">
        <v>1</v>
      </c>
      <c r="F351" s="25">
        <v>1</v>
      </c>
      <c r="G351" s="25">
        <v>1</v>
      </c>
      <c r="H351" s="25">
        <v>1</v>
      </c>
      <c r="I351" s="25">
        <v>1</v>
      </c>
      <c r="J351" s="25">
        <v>1</v>
      </c>
      <c r="K351" s="25">
        <v>1</v>
      </c>
      <c r="L351" s="25">
        <v>1</v>
      </c>
      <c r="M351" s="25">
        <v>1</v>
      </c>
      <c r="N351" s="25">
        <v>1</v>
      </c>
      <c r="O351" s="42">
        <v>0</v>
      </c>
      <c r="P351" s="42">
        <v>0</v>
      </c>
      <c r="Q351" s="25">
        <v>1</v>
      </c>
      <c r="R351" s="25">
        <v>1</v>
      </c>
      <c r="S351" s="25">
        <v>1</v>
      </c>
      <c r="T351" s="25">
        <v>1</v>
      </c>
      <c r="U351" s="25">
        <v>1</v>
      </c>
      <c r="V351" s="25">
        <v>1</v>
      </c>
      <c r="W351" s="25">
        <v>1</v>
      </c>
      <c r="X351" s="25">
        <v>1</v>
      </c>
      <c r="Y351" s="25">
        <v>1</v>
      </c>
      <c r="Z351" s="25">
        <v>1</v>
      </c>
      <c r="AA351" s="25">
        <v>1</v>
      </c>
      <c r="AB351" s="25">
        <v>1</v>
      </c>
      <c r="AC351" s="25">
        <v>1</v>
      </c>
      <c r="AD351" s="25">
        <v>1</v>
      </c>
      <c r="AE351" s="25">
        <v>1</v>
      </c>
      <c r="AF351" s="25">
        <v>1</v>
      </c>
      <c r="AG351" s="25">
        <v>1</v>
      </c>
      <c r="AH351" s="25">
        <v>1</v>
      </c>
      <c r="AI351" s="25">
        <v>1</v>
      </c>
      <c r="AJ351" s="25">
        <v>1</v>
      </c>
      <c r="AK351" s="25">
        <v>1</v>
      </c>
      <c r="AL351" s="25">
        <v>1</v>
      </c>
      <c r="AM351" s="25">
        <v>1</v>
      </c>
      <c r="AN351" s="25">
        <v>1</v>
      </c>
      <c r="AO351" s="25">
        <v>1</v>
      </c>
      <c r="AP351" s="25">
        <v>1</v>
      </c>
      <c r="AQ351" s="25">
        <v>1</v>
      </c>
      <c r="AR351" s="25">
        <v>1</v>
      </c>
      <c r="AS351" s="25">
        <v>1</v>
      </c>
      <c r="AT351" s="25">
        <v>1</v>
      </c>
      <c r="AU351" s="25">
        <v>1</v>
      </c>
      <c r="AV351" s="25">
        <v>1</v>
      </c>
      <c r="AW351" s="25">
        <v>1</v>
      </c>
      <c r="AX351" s="25">
        <v>1</v>
      </c>
      <c r="AY351" s="25">
        <v>1</v>
      </c>
      <c r="AZ351" s="25">
        <v>1</v>
      </c>
      <c r="BA351" s="25">
        <v>1</v>
      </c>
      <c r="BB351" s="70">
        <f t="shared" si="52"/>
        <v>48</v>
      </c>
      <c r="BC351" s="311" t="s">
        <v>32</v>
      </c>
      <c r="BD351" s="139" t="s">
        <v>69</v>
      </c>
      <c r="BE351" s="54"/>
      <c r="BF351" s="54"/>
      <c r="BG351" s="11"/>
      <c r="BH351" s="11"/>
      <c r="BI351" s="11"/>
    </row>
    <row r="352" spans="1:61">
      <c r="A352" s="152"/>
      <c r="B352" s="180" t="s">
        <v>9</v>
      </c>
      <c r="C352" s="55" t="s">
        <v>105</v>
      </c>
      <c r="D352" s="25">
        <v>1</v>
      </c>
      <c r="E352" s="25">
        <v>1</v>
      </c>
      <c r="F352" s="25">
        <v>1</v>
      </c>
      <c r="G352" s="25">
        <v>1</v>
      </c>
      <c r="H352" s="25">
        <v>1</v>
      </c>
      <c r="I352" s="25">
        <v>1</v>
      </c>
      <c r="J352" s="25">
        <v>1</v>
      </c>
      <c r="K352" s="25">
        <v>1</v>
      </c>
      <c r="L352" s="25">
        <v>1</v>
      </c>
      <c r="M352" s="25">
        <v>1</v>
      </c>
      <c r="N352" s="25">
        <v>1</v>
      </c>
      <c r="O352" s="42">
        <v>0</v>
      </c>
      <c r="P352" s="42">
        <v>0</v>
      </c>
      <c r="Q352" s="25">
        <v>1</v>
      </c>
      <c r="R352" s="25">
        <v>1</v>
      </c>
      <c r="S352" s="25">
        <v>1</v>
      </c>
      <c r="T352" s="25">
        <v>1</v>
      </c>
      <c r="U352" s="25">
        <v>1</v>
      </c>
      <c r="V352" s="25">
        <v>1</v>
      </c>
      <c r="W352" s="25">
        <v>1</v>
      </c>
      <c r="X352" s="25">
        <v>1</v>
      </c>
      <c r="Y352" s="25">
        <v>1</v>
      </c>
      <c r="Z352" s="25">
        <v>1</v>
      </c>
      <c r="AA352" s="25">
        <v>1</v>
      </c>
      <c r="AB352" s="25">
        <v>1</v>
      </c>
      <c r="AC352" s="25">
        <v>1</v>
      </c>
      <c r="AD352" s="25">
        <v>1</v>
      </c>
      <c r="AE352" s="25">
        <v>1</v>
      </c>
      <c r="AF352" s="25">
        <v>1</v>
      </c>
      <c r="AG352" s="25">
        <v>1</v>
      </c>
      <c r="AH352" s="25">
        <v>1</v>
      </c>
      <c r="AI352" s="25">
        <v>1</v>
      </c>
      <c r="AJ352" s="25">
        <v>1</v>
      </c>
      <c r="AK352" s="25">
        <v>1</v>
      </c>
      <c r="AL352" s="25">
        <v>1</v>
      </c>
      <c r="AM352" s="25">
        <v>1</v>
      </c>
      <c r="AN352" s="25">
        <v>1</v>
      </c>
      <c r="AO352" s="25">
        <v>1</v>
      </c>
      <c r="AP352" s="25">
        <v>1</v>
      </c>
      <c r="AQ352" s="25">
        <v>1</v>
      </c>
      <c r="AR352" s="25">
        <v>1</v>
      </c>
      <c r="AS352" s="25">
        <v>1</v>
      </c>
      <c r="AT352" s="25">
        <v>1</v>
      </c>
      <c r="AU352" s="25">
        <v>1</v>
      </c>
      <c r="AV352" s="25">
        <v>1</v>
      </c>
      <c r="AW352" s="25">
        <v>1</v>
      </c>
      <c r="AX352" s="25">
        <v>1</v>
      </c>
      <c r="AY352" s="25">
        <v>1</v>
      </c>
      <c r="AZ352" s="25">
        <v>1</v>
      </c>
      <c r="BA352" s="25">
        <v>1</v>
      </c>
      <c r="BB352" s="70">
        <f t="shared" si="52"/>
        <v>48</v>
      </c>
      <c r="BC352" s="311" t="s">
        <v>32</v>
      </c>
      <c r="BD352" s="139" t="s">
        <v>69</v>
      </c>
      <c r="BG352" s="11"/>
      <c r="BH352" s="11"/>
      <c r="BI352" s="11"/>
    </row>
    <row r="353" spans="1:61" s="4" customFormat="1">
      <c r="A353" s="152"/>
      <c r="B353" s="180" t="s">
        <v>9</v>
      </c>
      <c r="C353" s="55" t="s">
        <v>102</v>
      </c>
      <c r="D353" s="360">
        <v>1</v>
      </c>
      <c r="E353" s="360">
        <v>1</v>
      </c>
      <c r="F353" s="360">
        <v>1</v>
      </c>
      <c r="G353" s="360">
        <v>1</v>
      </c>
      <c r="H353" s="360">
        <v>1</v>
      </c>
      <c r="I353" s="360">
        <v>1</v>
      </c>
      <c r="J353" s="360">
        <v>1</v>
      </c>
      <c r="K353" s="360">
        <v>1</v>
      </c>
      <c r="L353" s="360">
        <v>1</v>
      </c>
      <c r="M353" s="360">
        <v>1</v>
      </c>
      <c r="N353" s="360">
        <v>1</v>
      </c>
      <c r="O353" s="361">
        <v>0</v>
      </c>
      <c r="P353" s="361">
        <v>0</v>
      </c>
      <c r="Q353" s="360">
        <v>1</v>
      </c>
      <c r="R353" s="360">
        <v>1</v>
      </c>
      <c r="S353" s="360">
        <v>1</v>
      </c>
      <c r="T353" s="360">
        <v>1</v>
      </c>
      <c r="U353" s="360">
        <v>1</v>
      </c>
      <c r="V353" s="360">
        <v>1</v>
      </c>
      <c r="W353" s="360">
        <v>1</v>
      </c>
      <c r="X353" s="360">
        <v>1</v>
      </c>
      <c r="Y353" s="360">
        <v>1</v>
      </c>
      <c r="Z353" s="360">
        <v>1</v>
      </c>
      <c r="AA353" s="360">
        <v>1</v>
      </c>
      <c r="AB353" s="360">
        <v>1</v>
      </c>
      <c r="AC353" s="62">
        <v>1</v>
      </c>
      <c r="AD353" s="62">
        <v>1</v>
      </c>
      <c r="AE353" s="62">
        <v>1</v>
      </c>
      <c r="AF353" s="62">
        <v>1</v>
      </c>
      <c r="AG353" s="62">
        <v>1</v>
      </c>
      <c r="AH353" s="62">
        <v>1</v>
      </c>
      <c r="AI353" s="62">
        <v>1</v>
      </c>
      <c r="AJ353" s="62">
        <v>1</v>
      </c>
      <c r="AK353" s="62">
        <v>1</v>
      </c>
      <c r="AL353" s="62">
        <v>1</v>
      </c>
      <c r="AM353" s="62">
        <v>1</v>
      </c>
      <c r="AN353" s="62">
        <v>1</v>
      </c>
      <c r="AO353" s="62">
        <v>1</v>
      </c>
      <c r="AP353" s="62">
        <v>1</v>
      </c>
      <c r="AQ353" s="62">
        <v>1</v>
      </c>
      <c r="AR353" s="62">
        <v>1</v>
      </c>
      <c r="AS353" s="62">
        <v>1</v>
      </c>
      <c r="AT353" s="62">
        <v>1</v>
      </c>
      <c r="AU353" s="62">
        <v>1</v>
      </c>
      <c r="AV353" s="62">
        <v>1</v>
      </c>
      <c r="AW353" s="62">
        <v>1</v>
      </c>
      <c r="AX353" s="62">
        <v>1</v>
      </c>
      <c r="AY353" s="62">
        <v>1</v>
      </c>
      <c r="AZ353" s="62">
        <v>1</v>
      </c>
      <c r="BA353" s="62">
        <v>1</v>
      </c>
      <c r="BB353" s="70">
        <f t="shared" si="52"/>
        <v>48</v>
      </c>
      <c r="BC353" s="358"/>
      <c r="BD353" s="139" t="s">
        <v>69</v>
      </c>
      <c r="BE353" s="54"/>
      <c r="BF353" s="54"/>
      <c r="BG353" s="11"/>
      <c r="BH353" s="11"/>
      <c r="BI353" s="11"/>
    </row>
    <row r="354" spans="1:61">
      <c r="A354" s="152"/>
      <c r="B354" s="180" t="s">
        <v>9</v>
      </c>
      <c r="C354" s="55" t="s">
        <v>105</v>
      </c>
      <c r="D354" s="25">
        <v>1</v>
      </c>
      <c r="E354" s="25">
        <v>1</v>
      </c>
      <c r="F354" s="25">
        <v>1</v>
      </c>
      <c r="G354" s="25">
        <v>1</v>
      </c>
      <c r="H354" s="25">
        <v>1</v>
      </c>
      <c r="I354" s="25">
        <v>1</v>
      </c>
      <c r="J354" s="25">
        <v>1</v>
      </c>
      <c r="K354" s="25">
        <v>1</v>
      </c>
      <c r="L354" s="25">
        <v>1</v>
      </c>
      <c r="M354" s="25">
        <v>1</v>
      </c>
      <c r="N354" s="25">
        <v>1</v>
      </c>
      <c r="O354" s="42">
        <v>0</v>
      </c>
      <c r="P354" s="42">
        <v>0</v>
      </c>
      <c r="Q354" s="25">
        <v>1</v>
      </c>
      <c r="R354" s="25">
        <v>1</v>
      </c>
      <c r="S354" s="25">
        <v>1</v>
      </c>
      <c r="T354" s="25">
        <v>1</v>
      </c>
      <c r="U354" s="25">
        <v>1</v>
      </c>
      <c r="V354" s="25">
        <v>1</v>
      </c>
      <c r="W354" s="25">
        <v>1</v>
      </c>
      <c r="X354" s="25">
        <v>1</v>
      </c>
      <c r="Y354" s="25">
        <v>1</v>
      </c>
      <c r="Z354" s="25">
        <v>1</v>
      </c>
      <c r="AA354" s="25">
        <v>1</v>
      </c>
      <c r="AB354" s="25">
        <v>1</v>
      </c>
      <c r="AC354" s="25">
        <v>1</v>
      </c>
      <c r="AD354" s="25">
        <v>1</v>
      </c>
      <c r="AE354" s="25">
        <v>1</v>
      </c>
      <c r="AF354" s="25">
        <v>1</v>
      </c>
      <c r="AG354" s="25">
        <v>1</v>
      </c>
      <c r="AH354" s="25">
        <v>1</v>
      </c>
      <c r="AI354" s="25">
        <v>1</v>
      </c>
      <c r="AJ354" s="25">
        <v>1</v>
      </c>
      <c r="AK354" s="25">
        <v>1</v>
      </c>
      <c r="AL354" s="25">
        <v>1</v>
      </c>
      <c r="AM354" s="25">
        <v>1</v>
      </c>
      <c r="AN354" s="25">
        <v>1</v>
      </c>
      <c r="AO354" s="25">
        <v>1</v>
      </c>
      <c r="AP354" s="25">
        <v>1</v>
      </c>
      <c r="AQ354" s="25">
        <v>1</v>
      </c>
      <c r="AR354" s="25">
        <v>1</v>
      </c>
      <c r="AS354" s="25">
        <v>1</v>
      </c>
      <c r="AT354" s="25">
        <v>1</v>
      </c>
      <c r="AU354" s="25">
        <v>1</v>
      </c>
      <c r="AV354" s="25">
        <v>1</v>
      </c>
      <c r="AW354" s="25">
        <v>1</v>
      </c>
      <c r="AX354" s="25">
        <v>1</v>
      </c>
      <c r="AY354" s="25">
        <v>1</v>
      </c>
      <c r="AZ354" s="25">
        <v>1</v>
      </c>
      <c r="BA354" s="25">
        <v>1</v>
      </c>
      <c r="BB354" s="70">
        <f t="shared" si="52"/>
        <v>48</v>
      </c>
      <c r="BC354" s="311" t="s">
        <v>32</v>
      </c>
      <c r="BD354" s="139" t="s">
        <v>69</v>
      </c>
      <c r="BG354" s="11"/>
      <c r="BH354" s="11"/>
      <c r="BI354" s="11"/>
    </row>
    <row r="355" spans="1:61">
      <c r="A355" s="152"/>
      <c r="B355" s="180" t="s">
        <v>9</v>
      </c>
      <c r="C355" s="55" t="s">
        <v>102</v>
      </c>
      <c r="D355" s="374">
        <v>1</v>
      </c>
      <c r="E355" s="374">
        <v>1</v>
      </c>
      <c r="F355" s="374">
        <v>1</v>
      </c>
      <c r="G355" s="374">
        <v>1</v>
      </c>
      <c r="H355" s="374">
        <v>1</v>
      </c>
      <c r="I355" s="374">
        <v>1</v>
      </c>
      <c r="J355" s="374">
        <v>1</v>
      </c>
      <c r="K355" s="374">
        <v>1</v>
      </c>
      <c r="L355" s="374">
        <v>1</v>
      </c>
      <c r="M355" s="374">
        <v>1</v>
      </c>
      <c r="N355" s="374">
        <v>1</v>
      </c>
      <c r="O355" s="361">
        <v>0</v>
      </c>
      <c r="P355" s="42">
        <v>0</v>
      </c>
      <c r="Q355" s="64">
        <v>1</v>
      </c>
      <c r="R355" s="64">
        <v>1</v>
      </c>
      <c r="S355" s="64">
        <v>1</v>
      </c>
      <c r="T355" s="64">
        <v>1</v>
      </c>
      <c r="U355" s="64">
        <v>1</v>
      </c>
      <c r="V355" s="64">
        <v>1</v>
      </c>
      <c r="W355" s="64">
        <v>1</v>
      </c>
      <c r="X355" s="64">
        <v>1</v>
      </c>
      <c r="Y355" s="64">
        <v>1</v>
      </c>
      <c r="Z355" s="64">
        <v>1</v>
      </c>
      <c r="AA355" s="64">
        <v>1</v>
      </c>
      <c r="AB355" s="64">
        <v>1</v>
      </c>
      <c r="AC355" s="64">
        <v>1</v>
      </c>
      <c r="AD355" s="64">
        <v>1</v>
      </c>
      <c r="AE355" s="64">
        <v>1</v>
      </c>
      <c r="AF355" s="64">
        <v>1</v>
      </c>
      <c r="AG355" s="64">
        <v>1</v>
      </c>
      <c r="AH355" s="64">
        <v>1</v>
      </c>
      <c r="AI355" s="64">
        <v>1</v>
      </c>
      <c r="AJ355" s="64">
        <v>1</v>
      </c>
      <c r="AK355" s="64">
        <v>1</v>
      </c>
      <c r="AL355" s="64">
        <v>1</v>
      </c>
      <c r="AM355" s="64">
        <v>1</v>
      </c>
      <c r="AN355" s="64">
        <v>1</v>
      </c>
      <c r="AO355" s="64">
        <v>1</v>
      </c>
      <c r="AP355" s="64">
        <v>1</v>
      </c>
      <c r="AQ355" s="64">
        <v>1</v>
      </c>
      <c r="AR355" s="64">
        <v>1</v>
      </c>
      <c r="AS355" s="64">
        <v>1</v>
      </c>
      <c r="AT355" s="64">
        <v>1</v>
      </c>
      <c r="AU355" s="64">
        <v>1</v>
      </c>
      <c r="AV355" s="64">
        <v>1</v>
      </c>
      <c r="AW355" s="64">
        <v>1</v>
      </c>
      <c r="AX355" s="64">
        <v>1</v>
      </c>
      <c r="AY355" s="64">
        <v>1</v>
      </c>
      <c r="AZ355" s="64">
        <v>1</v>
      </c>
      <c r="BA355" s="64">
        <v>1</v>
      </c>
      <c r="BB355" s="70">
        <f t="shared" si="52"/>
        <v>48</v>
      </c>
      <c r="BC355" s="358"/>
      <c r="BD355" s="139" t="s">
        <v>69</v>
      </c>
      <c r="BE355" s="343"/>
      <c r="BF355" s="344"/>
      <c r="BG355" s="11"/>
      <c r="BH355" s="11"/>
      <c r="BI355" s="11"/>
    </row>
    <row r="356" spans="1:61">
      <c r="A356" s="152"/>
      <c r="B356" s="180" t="s">
        <v>9</v>
      </c>
      <c r="C356" s="55" t="s">
        <v>105</v>
      </c>
      <c r="D356" s="33">
        <v>1</v>
      </c>
      <c r="E356" s="33">
        <v>1</v>
      </c>
      <c r="F356" s="33">
        <v>1</v>
      </c>
      <c r="G356" s="33">
        <v>1</v>
      </c>
      <c r="H356" s="33">
        <v>1</v>
      </c>
      <c r="I356" s="33">
        <v>1</v>
      </c>
      <c r="J356" s="33">
        <v>1</v>
      </c>
      <c r="K356" s="33">
        <v>1</v>
      </c>
      <c r="L356" s="33">
        <v>1</v>
      </c>
      <c r="M356" s="33">
        <v>1</v>
      </c>
      <c r="N356" s="33">
        <v>1</v>
      </c>
      <c r="O356" s="42">
        <v>0</v>
      </c>
      <c r="P356" s="42">
        <v>0</v>
      </c>
      <c r="Q356" s="33">
        <v>1</v>
      </c>
      <c r="R356" s="33">
        <v>1</v>
      </c>
      <c r="S356" s="33">
        <v>1</v>
      </c>
      <c r="T356" s="33">
        <v>1</v>
      </c>
      <c r="U356" s="33">
        <v>1</v>
      </c>
      <c r="V356" s="33">
        <v>1</v>
      </c>
      <c r="W356" s="33">
        <v>1</v>
      </c>
      <c r="X356" s="33">
        <v>1</v>
      </c>
      <c r="Y356" s="33">
        <v>1</v>
      </c>
      <c r="Z356" s="33">
        <v>1</v>
      </c>
      <c r="AA356" s="33">
        <v>1</v>
      </c>
      <c r="AB356" s="33">
        <v>1</v>
      </c>
      <c r="AC356" s="33">
        <v>1</v>
      </c>
      <c r="AD356" s="33">
        <v>1</v>
      </c>
      <c r="AE356" s="33">
        <v>1</v>
      </c>
      <c r="AF356" s="33">
        <v>1</v>
      </c>
      <c r="AG356" s="33">
        <v>1</v>
      </c>
      <c r="AH356" s="33">
        <v>1</v>
      </c>
      <c r="AI356" s="33">
        <v>1</v>
      </c>
      <c r="AJ356" s="33">
        <v>1</v>
      </c>
      <c r="AK356" s="33">
        <v>1</v>
      </c>
      <c r="AL356" s="33">
        <v>1</v>
      </c>
      <c r="AM356" s="33">
        <v>1</v>
      </c>
      <c r="AN356" s="33">
        <v>1</v>
      </c>
      <c r="AO356" s="33">
        <v>1</v>
      </c>
      <c r="AP356" s="33">
        <v>1</v>
      </c>
      <c r="AQ356" s="33">
        <v>1</v>
      </c>
      <c r="AR356" s="33">
        <v>1</v>
      </c>
      <c r="AS356" s="33">
        <v>1</v>
      </c>
      <c r="AT356" s="33">
        <v>1</v>
      </c>
      <c r="AU356" s="33">
        <v>1</v>
      </c>
      <c r="AV356" s="33">
        <v>1</v>
      </c>
      <c r="AW356" s="33">
        <v>1</v>
      </c>
      <c r="AX356" s="33">
        <v>1</v>
      </c>
      <c r="AY356" s="33">
        <v>1</v>
      </c>
      <c r="AZ356" s="33">
        <v>1</v>
      </c>
      <c r="BA356" s="33">
        <v>1</v>
      </c>
      <c r="BB356" s="70">
        <f t="shared" si="52"/>
        <v>48</v>
      </c>
      <c r="BC356" s="311" t="s">
        <v>32</v>
      </c>
      <c r="BD356" s="139" t="s">
        <v>69</v>
      </c>
      <c r="BG356" s="11"/>
      <c r="BH356" s="11"/>
      <c r="BI356" s="11"/>
    </row>
    <row r="357" spans="1:61">
      <c r="A357" s="152"/>
      <c r="B357" s="180" t="s">
        <v>9</v>
      </c>
      <c r="C357" s="55" t="s">
        <v>102</v>
      </c>
      <c r="D357" s="374">
        <v>1</v>
      </c>
      <c r="E357" s="374">
        <v>1</v>
      </c>
      <c r="F357" s="374">
        <v>1</v>
      </c>
      <c r="G357" s="374">
        <v>1</v>
      </c>
      <c r="H357" s="374">
        <v>1</v>
      </c>
      <c r="I357" s="374">
        <v>1</v>
      </c>
      <c r="J357" s="374">
        <v>1</v>
      </c>
      <c r="K357" s="374">
        <v>1</v>
      </c>
      <c r="L357" s="374">
        <v>1</v>
      </c>
      <c r="M357" s="374">
        <v>1</v>
      </c>
      <c r="N357" s="374">
        <v>1</v>
      </c>
      <c r="O357" s="361">
        <v>0</v>
      </c>
      <c r="P357" s="361">
        <v>0</v>
      </c>
      <c r="Q357" s="374">
        <v>1</v>
      </c>
      <c r="R357" s="374">
        <v>1</v>
      </c>
      <c r="S357" s="374">
        <v>1</v>
      </c>
      <c r="T357" s="374">
        <v>1</v>
      </c>
      <c r="U357" s="374">
        <v>1</v>
      </c>
      <c r="V357" s="374">
        <v>1</v>
      </c>
      <c r="W357" s="374">
        <v>1</v>
      </c>
      <c r="X357" s="374">
        <v>1</v>
      </c>
      <c r="Y357" s="374">
        <v>1</v>
      </c>
      <c r="Z357" s="374">
        <v>1</v>
      </c>
      <c r="AA357" s="374">
        <v>1</v>
      </c>
      <c r="AB357" s="374">
        <v>1</v>
      </c>
      <c r="AC357" s="374">
        <v>1</v>
      </c>
      <c r="AD357" s="374">
        <v>1</v>
      </c>
      <c r="AE357" s="374">
        <v>1</v>
      </c>
      <c r="AF357" s="374">
        <v>1</v>
      </c>
      <c r="AG357" s="374">
        <v>1</v>
      </c>
      <c r="AH357" s="374">
        <v>1</v>
      </c>
      <c r="AI357" s="374">
        <v>1</v>
      </c>
      <c r="AJ357" s="374">
        <v>1</v>
      </c>
      <c r="AK357" s="374">
        <v>1</v>
      </c>
      <c r="AL357" s="374">
        <v>1</v>
      </c>
      <c r="AM357" s="374">
        <v>1</v>
      </c>
      <c r="AN357" s="374">
        <v>1</v>
      </c>
      <c r="AO357" s="374">
        <v>1</v>
      </c>
      <c r="AP357" s="374">
        <v>1</v>
      </c>
      <c r="AQ357" s="374">
        <v>1</v>
      </c>
      <c r="AR357" s="374">
        <v>1</v>
      </c>
      <c r="AS357" s="374">
        <v>1</v>
      </c>
      <c r="AT357" s="374">
        <v>1</v>
      </c>
      <c r="AU357" s="374">
        <v>1</v>
      </c>
      <c r="AV357" s="374">
        <v>1</v>
      </c>
      <c r="AW357" s="374">
        <v>1</v>
      </c>
      <c r="AX357" s="374">
        <v>1</v>
      </c>
      <c r="AY357" s="374">
        <v>1</v>
      </c>
      <c r="AZ357" s="374">
        <v>1</v>
      </c>
      <c r="BA357" s="374">
        <v>1</v>
      </c>
      <c r="BB357" s="70">
        <f t="shared" si="52"/>
        <v>48</v>
      </c>
      <c r="BC357" s="358"/>
      <c r="BD357" s="139" t="s">
        <v>165</v>
      </c>
      <c r="BG357" s="11"/>
      <c r="BH357" s="11"/>
      <c r="BI357" s="11"/>
    </row>
    <row r="358" spans="1:61" s="4" customFormat="1">
      <c r="A358" s="152"/>
      <c r="B358" s="180" t="s">
        <v>9</v>
      </c>
      <c r="C358" s="55" t="s">
        <v>106</v>
      </c>
      <c r="D358" s="25">
        <v>1</v>
      </c>
      <c r="E358" s="25">
        <v>1</v>
      </c>
      <c r="F358" s="25">
        <v>1</v>
      </c>
      <c r="G358" s="25">
        <v>1</v>
      </c>
      <c r="H358" s="25">
        <v>1</v>
      </c>
      <c r="I358" s="25">
        <v>1</v>
      </c>
      <c r="J358" s="25">
        <v>1</v>
      </c>
      <c r="K358" s="25">
        <v>1</v>
      </c>
      <c r="L358" s="25">
        <v>1</v>
      </c>
      <c r="M358" s="25">
        <v>1</v>
      </c>
      <c r="N358" s="25">
        <v>1</v>
      </c>
      <c r="O358" s="42">
        <v>0</v>
      </c>
      <c r="P358" s="42">
        <v>0</v>
      </c>
      <c r="Q358" s="25">
        <v>1</v>
      </c>
      <c r="R358" s="25">
        <v>1</v>
      </c>
      <c r="S358" s="25">
        <v>1</v>
      </c>
      <c r="T358" s="25">
        <v>1</v>
      </c>
      <c r="U358" s="25">
        <v>1</v>
      </c>
      <c r="V358" s="25">
        <v>1</v>
      </c>
      <c r="W358" s="25">
        <v>1</v>
      </c>
      <c r="X358" s="25">
        <v>1</v>
      </c>
      <c r="Y358" s="25">
        <v>1</v>
      </c>
      <c r="Z358" s="25">
        <v>1</v>
      </c>
      <c r="AA358" s="25">
        <v>1</v>
      </c>
      <c r="AB358" s="25">
        <v>1</v>
      </c>
      <c r="AC358" s="25">
        <v>1</v>
      </c>
      <c r="AD358" s="25">
        <v>1</v>
      </c>
      <c r="AE358" s="25">
        <v>1</v>
      </c>
      <c r="AF358" s="25">
        <v>1</v>
      </c>
      <c r="AG358" s="25">
        <v>1</v>
      </c>
      <c r="AH358" s="25">
        <v>1</v>
      </c>
      <c r="AI358" s="25">
        <v>1</v>
      </c>
      <c r="AJ358" s="25">
        <v>1</v>
      </c>
      <c r="AK358" s="25">
        <v>1</v>
      </c>
      <c r="AL358" s="25">
        <v>1</v>
      </c>
      <c r="AM358" s="25">
        <v>1</v>
      </c>
      <c r="AN358" s="25">
        <v>1</v>
      </c>
      <c r="AO358" s="25">
        <v>1</v>
      </c>
      <c r="AP358" s="25">
        <v>1</v>
      </c>
      <c r="AQ358" s="25">
        <v>1</v>
      </c>
      <c r="AR358" s="25">
        <v>1</v>
      </c>
      <c r="AS358" s="25">
        <v>1</v>
      </c>
      <c r="AT358" s="25">
        <v>1</v>
      </c>
      <c r="AU358" s="25">
        <v>1</v>
      </c>
      <c r="AV358" s="25">
        <v>1</v>
      </c>
      <c r="AW358" s="25">
        <v>1</v>
      </c>
      <c r="AX358" s="25">
        <v>1</v>
      </c>
      <c r="AY358" s="25">
        <v>1</v>
      </c>
      <c r="AZ358" s="25">
        <v>1</v>
      </c>
      <c r="BA358" s="25">
        <v>1</v>
      </c>
      <c r="BB358" s="70">
        <f t="shared" si="52"/>
        <v>48</v>
      </c>
      <c r="BC358" s="311" t="s">
        <v>32</v>
      </c>
      <c r="BD358" s="139" t="s">
        <v>69</v>
      </c>
      <c r="BE358" s="325"/>
      <c r="BF358" s="54"/>
      <c r="BG358" s="12"/>
      <c r="BH358" s="12"/>
      <c r="BI358" s="12"/>
    </row>
    <row r="359" spans="1:61">
      <c r="A359" s="152"/>
      <c r="B359" s="180" t="s">
        <v>9</v>
      </c>
      <c r="C359" s="55" t="s">
        <v>104</v>
      </c>
      <c r="D359" s="392">
        <v>2</v>
      </c>
      <c r="E359" s="374">
        <v>1</v>
      </c>
      <c r="F359" s="374">
        <v>1</v>
      </c>
      <c r="G359" s="374">
        <v>1</v>
      </c>
      <c r="H359" s="374">
        <v>1</v>
      </c>
      <c r="I359" s="374">
        <v>1</v>
      </c>
      <c r="J359" s="374">
        <v>1</v>
      </c>
      <c r="K359" s="374">
        <v>1</v>
      </c>
      <c r="L359" s="374">
        <v>1</v>
      </c>
      <c r="M359" s="374">
        <v>1</v>
      </c>
      <c r="N359" s="374">
        <v>1</v>
      </c>
      <c r="O359" s="361">
        <v>0</v>
      </c>
      <c r="P359" s="42">
        <v>0</v>
      </c>
      <c r="Q359" s="64">
        <v>1</v>
      </c>
      <c r="R359" s="64">
        <v>1</v>
      </c>
      <c r="S359" s="64">
        <v>1</v>
      </c>
      <c r="T359" s="64">
        <v>1</v>
      </c>
      <c r="U359" s="64">
        <v>1</v>
      </c>
      <c r="V359" s="64">
        <v>1</v>
      </c>
      <c r="W359" s="64">
        <v>1</v>
      </c>
      <c r="X359" s="64">
        <v>1</v>
      </c>
      <c r="Y359" s="64">
        <v>1</v>
      </c>
      <c r="Z359" s="64">
        <v>1</v>
      </c>
      <c r="AA359" s="64">
        <v>1</v>
      </c>
      <c r="AB359" s="64">
        <v>1</v>
      </c>
      <c r="AC359" s="64">
        <v>1</v>
      </c>
      <c r="AD359" s="64">
        <v>1</v>
      </c>
      <c r="AE359" s="64">
        <v>1</v>
      </c>
      <c r="AF359" s="64">
        <v>1</v>
      </c>
      <c r="AG359" s="64">
        <v>1</v>
      </c>
      <c r="AH359" s="64">
        <v>1</v>
      </c>
      <c r="AI359" s="64">
        <v>1</v>
      </c>
      <c r="AJ359" s="64">
        <v>1</v>
      </c>
      <c r="AK359" s="64">
        <v>1</v>
      </c>
      <c r="AL359" s="64">
        <v>1</v>
      </c>
      <c r="AM359" s="64">
        <v>1</v>
      </c>
      <c r="AN359" s="64">
        <v>1</v>
      </c>
      <c r="AO359" s="64">
        <v>1</v>
      </c>
      <c r="AP359" s="64">
        <v>1</v>
      </c>
      <c r="AQ359" s="64">
        <v>1</v>
      </c>
      <c r="AR359" s="64">
        <v>1</v>
      </c>
      <c r="AS359" s="64">
        <v>1</v>
      </c>
      <c r="AT359" s="64">
        <v>1</v>
      </c>
      <c r="AU359" s="64">
        <v>1</v>
      </c>
      <c r="AV359" s="64">
        <v>1</v>
      </c>
      <c r="AW359" s="64">
        <v>1</v>
      </c>
      <c r="AX359" s="64">
        <v>1</v>
      </c>
      <c r="AY359" s="64">
        <v>1</v>
      </c>
      <c r="AZ359" s="64">
        <v>1</v>
      </c>
      <c r="BA359" s="64">
        <v>1</v>
      </c>
      <c r="BB359" s="70">
        <f t="shared" si="52"/>
        <v>49</v>
      </c>
      <c r="BC359" s="358"/>
      <c r="BD359" s="139" t="s">
        <v>69</v>
      </c>
      <c r="BE359" s="325" t="s">
        <v>96</v>
      </c>
      <c r="BG359" s="11"/>
      <c r="BH359" s="11"/>
      <c r="BI359" s="11"/>
    </row>
    <row r="360" spans="1:61">
      <c r="A360" s="260"/>
      <c r="B360" s="261" t="s">
        <v>9</v>
      </c>
      <c r="C360" s="55" t="s">
        <v>102</v>
      </c>
      <c r="D360" s="25">
        <v>1</v>
      </c>
      <c r="E360" s="25">
        <v>1</v>
      </c>
      <c r="F360" s="25">
        <v>1</v>
      </c>
      <c r="G360" s="25">
        <v>1</v>
      </c>
      <c r="H360" s="25">
        <v>1</v>
      </c>
      <c r="I360" s="25">
        <v>1</v>
      </c>
      <c r="J360" s="25">
        <v>1</v>
      </c>
      <c r="K360" s="25">
        <v>1</v>
      </c>
      <c r="L360" s="25">
        <v>1</v>
      </c>
      <c r="M360" s="25">
        <v>1</v>
      </c>
      <c r="N360" s="25">
        <v>1</v>
      </c>
      <c r="O360" s="42">
        <v>0</v>
      </c>
      <c r="P360" s="42">
        <v>0</v>
      </c>
      <c r="Q360" s="25">
        <v>1</v>
      </c>
      <c r="R360" s="25">
        <v>1</v>
      </c>
      <c r="S360" s="25">
        <v>1</v>
      </c>
      <c r="T360" s="25">
        <v>1</v>
      </c>
      <c r="U360" s="25">
        <v>1</v>
      </c>
      <c r="V360" s="25">
        <v>1</v>
      </c>
      <c r="W360" s="25">
        <v>1</v>
      </c>
      <c r="X360" s="25">
        <v>1</v>
      </c>
      <c r="Y360" s="25">
        <v>1</v>
      </c>
      <c r="Z360" s="25">
        <v>1</v>
      </c>
      <c r="AA360" s="25">
        <v>1</v>
      </c>
      <c r="AB360" s="25">
        <v>1</v>
      </c>
      <c r="AC360" s="25">
        <v>1</v>
      </c>
      <c r="AD360" s="25">
        <v>1</v>
      </c>
      <c r="AE360" s="25">
        <v>1</v>
      </c>
      <c r="AF360" s="25">
        <v>1</v>
      </c>
      <c r="AG360" s="25">
        <v>1</v>
      </c>
      <c r="AH360" s="25">
        <v>1</v>
      </c>
      <c r="AI360" s="25">
        <v>1</v>
      </c>
      <c r="AJ360" s="25">
        <v>1</v>
      </c>
      <c r="AK360" s="25">
        <v>1</v>
      </c>
      <c r="AL360" s="25">
        <v>1</v>
      </c>
      <c r="AM360" s="25">
        <v>1</v>
      </c>
      <c r="AN360" s="25">
        <v>1</v>
      </c>
      <c r="AO360" s="25">
        <v>1</v>
      </c>
      <c r="AP360" s="25">
        <v>1</v>
      </c>
      <c r="AQ360" s="25">
        <v>1</v>
      </c>
      <c r="AR360" s="25">
        <v>1</v>
      </c>
      <c r="AS360" s="25">
        <v>1</v>
      </c>
      <c r="AT360" s="25">
        <v>1</v>
      </c>
      <c r="AU360" s="25">
        <v>1</v>
      </c>
      <c r="AV360" s="25">
        <v>1</v>
      </c>
      <c r="AW360" s="25">
        <v>1</v>
      </c>
      <c r="AX360" s="25">
        <v>1</v>
      </c>
      <c r="AY360" s="25">
        <v>1</v>
      </c>
      <c r="AZ360" s="25">
        <v>1</v>
      </c>
      <c r="BA360" s="25">
        <v>1</v>
      </c>
      <c r="BB360" s="70">
        <f t="shared" si="52"/>
        <v>48</v>
      </c>
      <c r="BC360" s="311" t="s">
        <v>32</v>
      </c>
      <c r="BD360" s="139" t="s">
        <v>69</v>
      </c>
      <c r="BG360" s="11"/>
      <c r="BH360" s="11"/>
      <c r="BI360" s="11"/>
    </row>
    <row r="361" spans="1:61" s="4" customFormat="1" ht="15.75" thickBot="1">
      <c r="A361" s="260"/>
      <c r="B361" s="261" t="s">
        <v>9</v>
      </c>
      <c r="C361" s="55" t="s">
        <v>105</v>
      </c>
      <c r="D361" s="25">
        <v>1</v>
      </c>
      <c r="E361" s="25">
        <v>1</v>
      </c>
      <c r="F361" s="25">
        <v>1</v>
      </c>
      <c r="G361" s="25">
        <v>1</v>
      </c>
      <c r="H361" s="25">
        <v>1</v>
      </c>
      <c r="I361" s="25">
        <v>1</v>
      </c>
      <c r="J361" s="25">
        <v>1</v>
      </c>
      <c r="K361" s="25">
        <v>1</v>
      </c>
      <c r="L361" s="25">
        <v>1</v>
      </c>
      <c r="M361" s="25">
        <v>1</v>
      </c>
      <c r="N361" s="25">
        <v>1</v>
      </c>
      <c r="O361" s="42">
        <v>0</v>
      </c>
      <c r="P361" s="42">
        <v>0</v>
      </c>
      <c r="Q361" s="25">
        <v>1</v>
      </c>
      <c r="R361" s="25">
        <v>1</v>
      </c>
      <c r="S361" s="25">
        <v>1</v>
      </c>
      <c r="T361" s="25">
        <v>1</v>
      </c>
      <c r="U361" s="25">
        <v>1</v>
      </c>
      <c r="V361" s="25">
        <v>1</v>
      </c>
      <c r="W361" s="25">
        <v>1</v>
      </c>
      <c r="X361" s="25">
        <v>1</v>
      </c>
      <c r="Y361" s="25">
        <v>1</v>
      </c>
      <c r="Z361" s="25">
        <v>1</v>
      </c>
      <c r="AA361" s="25">
        <v>1</v>
      </c>
      <c r="AB361" s="25">
        <v>1</v>
      </c>
      <c r="AC361" s="25">
        <v>1</v>
      </c>
      <c r="AD361" s="25">
        <v>1</v>
      </c>
      <c r="AE361" s="25">
        <v>1</v>
      </c>
      <c r="AF361" s="25">
        <v>1</v>
      </c>
      <c r="AG361" s="25">
        <v>1</v>
      </c>
      <c r="AH361" s="25">
        <v>1</v>
      </c>
      <c r="AI361" s="25">
        <v>1</v>
      </c>
      <c r="AJ361" s="25">
        <v>1</v>
      </c>
      <c r="AK361" s="25">
        <v>1</v>
      </c>
      <c r="AL361" s="25">
        <v>1</v>
      </c>
      <c r="AM361" s="25">
        <v>1</v>
      </c>
      <c r="AN361" s="25">
        <v>1</v>
      </c>
      <c r="AO361" s="25">
        <v>1</v>
      </c>
      <c r="AP361" s="25">
        <v>1</v>
      </c>
      <c r="AQ361" s="25">
        <v>1</v>
      </c>
      <c r="AR361" s="25">
        <v>1</v>
      </c>
      <c r="AS361" s="25">
        <v>1</v>
      </c>
      <c r="AT361" s="25">
        <v>1</v>
      </c>
      <c r="AU361" s="25">
        <v>1</v>
      </c>
      <c r="AV361" s="25">
        <v>1</v>
      </c>
      <c r="AW361" s="25">
        <v>1</v>
      </c>
      <c r="AX361" s="25">
        <v>1</v>
      </c>
      <c r="AY361" s="25">
        <v>1</v>
      </c>
      <c r="AZ361" s="25">
        <v>1</v>
      </c>
      <c r="BA361" s="25">
        <v>1</v>
      </c>
      <c r="BB361" s="70">
        <f t="shared" si="52"/>
        <v>48</v>
      </c>
      <c r="BC361" s="311" t="s">
        <v>32</v>
      </c>
      <c r="BD361" s="139" t="s">
        <v>69</v>
      </c>
      <c r="BE361" s="54"/>
      <c r="BF361" s="54"/>
      <c r="BG361" s="11"/>
      <c r="BH361" s="11"/>
      <c r="BI361" s="11"/>
    </row>
    <row r="362" spans="1:61" s="66" customFormat="1" ht="15.75" thickBot="1">
      <c r="A362" s="128"/>
      <c r="B362" s="186" t="s">
        <v>9</v>
      </c>
      <c r="C362" s="228"/>
      <c r="D362" s="129">
        <f>SUM(D345:D361)</f>
        <v>18</v>
      </c>
      <c r="E362" s="129">
        <f t="shared" ref="E362:BA362" si="57">SUM(E345:E361)</f>
        <v>17</v>
      </c>
      <c r="F362" s="129">
        <f t="shared" si="57"/>
        <v>17</v>
      </c>
      <c r="G362" s="129">
        <f t="shared" si="57"/>
        <v>17</v>
      </c>
      <c r="H362" s="129">
        <f t="shared" si="57"/>
        <v>17</v>
      </c>
      <c r="I362" s="129">
        <f t="shared" si="57"/>
        <v>17</v>
      </c>
      <c r="J362" s="129">
        <f t="shared" si="57"/>
        <v>17</v>
      </c>
      <c r="K362" s="129">
        <f t="shared" si="57"/>
        <v>16</v>
      </c>
      <c r="L362" s="129">
        <f t="shared" si="57"/>
        <v>16</v>
      </c>
      <c r="M362" s="129">
        <f t="shared" si="57"/>
        <v>16</v>
      </c>
      <c r="N362" s="129">
        <f t="shared" si="57"/>
        <v>16</v>
      </c>
      <c r="O362" s="129">
        <f t="shared" si="57"/>
        <v>0</v>
      </c>
      <c r="P362" s="129">
        <f t="shared" si="57"/>
        <v>0</v>
      </c>
      <c r="Q362" s="129">
        <f t="shared" si="57"/>
        <v>16</v>
      </c>
      <c r="R362" s="129">
        <f t="shared" si="57"/>
        <v>16</v>
      </c>
      <c r="S362" s="129">
        <f t="shared" si="57"/>
        <v>16</v>
      </c>
      <c r="T362" s="129">
        <f t="shared" si="57"/>
        <v>16</v>
      </c>
      <c r="U362" s="129">
        <f t="shared" si="57"/>
        <v>16</v>
      </c>
      <c r="V362" s="129">
        <f t="shared" si="57"/>
        <v>16</v>
      </c>
      <c r="W362" s="129">
        <f t="shared" si="57"/>
        <v>16</v>
      </c>
      <c r="X362" s="129">
        <f t="shared" si="57"/>
        <v>16</v>
      </c>
      <c r="Y362" s="129">
        <f t="shared" si="57"/>
        <v>16</v>
      </c>
      <c r="Z362" s="129">
        <f t="shared" si="57"/>
        <v>16</v>
      </c>
      <c r="AA362" s="129">
        <f t="shared" si="57"/>
        <v>16</v>
      </c>
      <c r="AB362" s="129">
        <f t="shared" si="57"/>
        <v>16</v>
      </c>
      <c r="AC362" s="129">
        <f t="shared" si="57"/>
        <v>16</v>
      </c>
      <c r="AD362" s="129">
        <f t="shared" si="57"/>
        <v>16</v>
      </c>
      <c r="AE362" s="129">
        <f t="shared" si="57"/>
        <v>16</v>
      </c>
      <c r="AF362" s="129">
        <f t="shared" si="57"/>
        <v>16</v>
      </c>
      <c r="AG362" s="129">
        <f t="shared" si="57"/>
        <v>16</v>
      </c>
      <c r="AH362" s="129">
        <f t="shared" si="57"/>
        <v>16</v>
      </c>
      <c r="AI362" s="129">
        <f t="shared" si="57"/>
        <v>16</v>
      </c>
      <c r="AJ362" s="129">
        <f t="shared" si="57"/>
        <v>16</v>
      </c>
      <c r="AK362" s="129">
        <f t="shared" si="57"/>
        <v>16</v>
      </c>
      <c r="AL362" s="129">
        <f t="shared" si="57"/>
        <v>16</v>
      </c>
      <c r="AM362" s="129">
        <f t="shared" si="57"/>
        <v>16</v>
      </c>
      <c r="AN362" s="129">
        <f t="shared" si="57"/>
        <v>16</v>
      </c>
      <c r="AO362" s="129">
        <f t="shared" si="57"/>
        <v>16</v>
      </c>
      <c r="AP362" s="129">
        <f t="shared" si="57"/>
        <v>16</v>
      </c>
      <c r="AQ362" s="129">
        <f t="shared" si="57"/>
        <v>16</v>
      </c>
      <c r="AR362" s="129">
        <f t="shared" si="57"/>
        <v>16</v>
      </c>
      <c r="AS362" s="129">
        <f t="shared" si="57"/>
        <v>16</v>
      </c>
      <c r="AT362" s="129">
        <f t="shared" si="57"/>
        <v>16</v>
      </c>
      <c r="AU362" s="129">
        <f t="shared" si="57"/>
        <v>16</v>
      </c>
      <c r="AV362" s="129">
        <f t="shared" si="57"/>
        <v>16</v>
      </c>
      <c r="AW362" s="129">
        <f t="shared" si="57"/>
        <v>16</v>
      </c>
      <c r="AX362" s="129">
        <f t="shared" si="57"/>
        <v>16</v>
      </c>
      <c r="AY362" s="129">
        <f t="shared" si="57"/>
        <v>16</v>
      </c>
      <c r="AZ362" s="129">
        <f t="shared" si="57"/>
        <v>16</v>
      </c>
      <c r="BA362" s="129">
        <f t="shared" si="57"/>
        <v>16</v>
      </c>
      <c r="BB362" s="129">
        <f>SUM(D362:BA362)</f>
        <v>776</v>
      </c>
      <c r="BC362" s="323"/>
      <c r="BD362" s="10"/>
      <c r="BE362" s="342"/>
      <c r="BF362" s="342"/>
      <c r="BG362" s="10"/>
      <c r="BH362" s="10"/>
      <c r="BI362" s="10"/>
    </row>
    <row r="363" spans="1:61" s="66" customFormat="1">
      <c r="A363" s="255"/>
      <c r="B363" s="180" t="s">
        <v>16</v>
      </c>
      <c r="C363" s="55" t="s">
        <v>104</v>
      </c>
      <c r="D363" s="25">
        <v>1</v>
      </c>
      <c r="E363" s="25">
        <v>1</v>
      </c>
      <c r="F363" s="25">
        <v>1</v>
      </c>
      <c r="G363" s="25">
        <v>1</v>
      </c>
      <c r="H363" s="25">
        <v>1</v>
      </c>
      <c r="I363" s="25">
        <v>1</v>
      </c>
      <c r="J363" s="25">
        <v>1</v>
      </c>
      <c r="K363" s="25">
        <v>1</v>
      </c>
      <c r="L363" s="25">
        <v>1</v>
      </c>
      <c r="M363" s="25">
        <v>1</v>
      </c>
      <c r="N363" s="25">
        <v>1</v>
      </c>
      <c r="O363" s="42">
        <v>0</v>
      </c>
      <c r="P363" s="42">
        <v>0</v>
      </c>
      <c r="Q363" s="25">
        <v>1</v>
      </c>
      <c r="R363" s="25">
        <v>1</v>
      </c>
      <c r="S363" s="25">
        <v>1</v>
      </c>
      <c r="T363" s="25">
        <v>1</v>
      </c>
      <c r="U363" s="25">
        <v>1</v>
      </c>
      <c r="V363" s="25">
        <v>1</v>
      </c>
      <c r="W363" s="25">
        <v>1</v>
      </c>
      <c r="X363" s="25">
        <v>1</v>
      </c>
      <c r="Y363" s="25">
        <v>1</v>
      </c>
      <c r="Z363" s="25">
        <v>1</v>
      </c>
      <c r="AA363" s="25">
        <v>1</v>
      </c>
      <c r="AB363" s="25">
        <v>1</v>
      </c>
      <c r="AC363" s="25">
        <v>1</v>
      </c>
      <c r="AD363" s="25">
        <v>1</v>
      </c>
      <c r="AE363" s="25">
        <v>1</v>
      </c>
      <c r="AF363" s="25">
        <v>1</v>
      </c>
      <c r="AG363" s="25">
        <v>1</v>
      </c>
      <c r="AH363" s="25">
        <v>1</v>
      </c>
      <c r="AI363" s="25">
        <v>1</v>
      </c>
      <c r="AJ363" s="25">
        <v>1</v>
      </c>
      <c r="AK363" s="25">
        <v>1</v>
      </c>
      <c r="AL363" s="25">
        <v>1</v>
      </c>
      <c r="AM363" s="25">
        <v>1</v>
      </c>
      <c r="AN363" s="25">
        <v>1</v>
      </c>
      <c r="AO363" s="25">
        <v>1</v>
      </c>
      <c r="AP363" s="25">
        <v>1</v>
      </c>
      <c r="AQ363" s="25">
        <v>1</v>
      </c>
      <c r="AR363" s="25">
        <v>1</v>
      </c>
      <c r="AS363" s="25">
        <v>1</v>
      </c>
      <c r="AT363" s="25">
        <v>1</v>
      </c>
      <c r="AU363" s="25">
        <v>1</v>
      </c>
      <c r="AV363" s="25">
        <v>1</v>
      </c>
      <c r="AW363" s="25">
        <v>1</v>
      </c>
      <c r="AX363" s="25">
        <v>1</v>
      </c>
      <c r="AY363" s="25">
        <v>1</v>
      </c>
      <c r="AZ363" s="25">
        <v>1</v>
      </c>
      <c r="BA363" s="25">
        <v>1</v>
      </c>
      <c r="BB363" s="70">
        <f t="shared" si="52"/>
        <v>48</v>
      </c>
      <c r="BC363" s="311" t="s">
        <v>32</v>
      </c>
      <c r="BD363" s="139" t="s">
        <v>69</v>
      </c>
      <c r="BE363" s="342" t="s">
        <v>97</v>
      </c>
      <c r="BF363" s="342"/>
      <c r="BG363" s="10"/>
      <c r="BH363" s="10"/>
      <c r="BI363" s="10"/>
    </row>
    <row r="364" spans="1:61">
      <c r="A364" s="256"/>
      <c r="B364" s="257" t="s">
        <v>16</v>
      </c>
      <c r="C364" s="171" t="s">
        <v>102</v>
      </c>
      <c r="D364" s="62">
        <v>1</v>
      </c>
      <c r="E364" s="62">
        <v>1</v>
      </c>
      <c r="F364" s="62">
        <v>1</v>
      </c>
      <c r="G364" s="62">
        <v>1</v>
      </c>
      <c r="H364" s="62">
        <v>1</v>
      </c>
      <c r="I364" s="62">
        <v>1</v>
      </c>
      <c r="J364" s="62">
        <v>1</v>
      </c>
      <c r="K364" s="62">
        <v>1</v>
      </c>
      <c r="L364" s="62">
        <v>1</v>
      </c>
      <c r="M364" s="62">
        <v>1</v>
      </c>
      <c r="N364" s="62">
        <v>1</v>
      </c>
      <c r="O364" s="42">
        <v>0</v>
      </c>
      <c r="P364" s="42">
        <v>0</v>
      </c>
      <c r="Q364" s="62">
        <v>1</v>
      </c>
      <c r="R364" s="62">
        <v>1</v>
      </c>
      <c r="S364" s="62">
        <v>1</v>
      </c>
      <c r="T364" s="62">
        <v>1</v>
      </c>
      <c r="U364" s="62">
        <v>1</v>
      </c>
      <c r="V364" s="62">
        <v>1</v>
      </c>
      <c r="W364" s="62">
        <v>1</v>
      </c>
      <c r="X364" s="62">
        <v>1</v>
      </c>
      <c r="Y364" s="62">
        <v>1</v>
      </c>
      <c r="Z364" s="62">
        <v>1</v>
      </c>
      <c r="AA364" s="62">
        <v>1</v>
      </c>
      <c r="AB364" s="62">
        <v>1</v>
      </c>
      <c r="AC364" s="62">
        <v>1</v>
      </c>
      <c r="AD364" s="62">
        <v>1</v>
      </c>
      <c r="AE364" s="62">
        <v>1</v>
      </c>
      <c r="AF364" s="62">
        <v>1</v>
      </c>
      <c r="AG364" s="62">
        <v>1</v>
      </c>
      <c r="AH364" s="62">
        <v>1</v>
      </c>
      <c r="AI364" s="62">
        <v>1</v>
      </c>
      <c r="AJ364" s="62">
        <v>1</v>
      </c>
      <c r="AK364" s="62">
        <v>1</v>
      </c>
      <c r="AL364" s="62">
        <v>1</v>
      </c>
      <c r="AM364" s="62">
        <v>1</v>
      </c>
      <c r="AN364" s="62">
        <v>1</v>
      </c>
      <c r="AO364" s="62">
        <v>1</v>
      </c>
      <c r="AP364" s="62">
        <v>1</v>
      </c>
      <c r="AQ364" s="62">
        <v>1</v>
      </c>
      <c r="AR364" s="62">
        <v>1</v>
      </c>
      <c r="AS364" s="62">
        <v>1</v>
      </c>
      <c r="AT364" s="62">
        <v>1</v>
      </c>
      <c r="AU364" s="62">
        <v>1</v>
      </c>
      <c r="AV364" s="62">
        <v>1</v>
      </c>
      <c r="AW364" s="62">
        <v>1</v>
      </c>
      <c r="AX364" s="62">
        <v>1</v>
      </c>
      <c r="AY364" s="62">
        <v>1</v>
      </c>
      <c r="AZ364" s="62">
        <v>1</v>
      </c>
      <c r="BA364" s="62">
        <v>1</v>
      </c>
      <c r="BB364" s="70">
        <f t="shared" si="52"/>
        <v>48</v>
      </c>
      <c r="BC364" s="314"/>
      <c r="BD364" s="139" t="s">
        <v>69</v>
      </c>
      <c r="BG364" s="11"/>
      <c r="BH364" s="11"/>
      <c r="BI364" s="11"/>
    </row>
    <row r="365" spans="1:61">
      <c r="A365" s="255"/>
      <c r="B365" s="180" t="s">
        <v>16</v>
      </c>
      <c r="C365" s="171" t="s">
        <v>102</v>
      </c>
      <c r="D365" s="62">
        <v>1</v>
      </c>
      <c r="E365" s="62">
        <v>1</v>
      </c>
      <c r="F365" s="62">
        <v>1</v>
      </c>
      <c r="G365" s="62">
        <v>1</v>
      </c>
      <c r="H365" s="62">
        <v>1</v>
      </c>
      <c r="I365" s="62">
        <v>1</v>
      </c>
      <c r="J365" s="62">
        <v>1</v>
      </c>
      <c r="K365" s="62">
        <v>1</v>
      </c>
      <c r="L365" s="62">
        <v>1</v>
      </c>
      <c r="M365" s="62">
        <v>1</v>
      </c>
      <c r="N365" s="62">
        <v>1</v>
      </c>
      <c r="O365" s="42">
        <v>0</v>
      </c>
      <c r="P365" s="42">
        <v>0</v>
      </c>
      <c r="Q365" s="62">
        <v>1</v>
      </c>
      <c r="R365" s="62">
        <v>1</v>
      </c>
      <c r="S365" s="62">
        <v>1</v>
      </c>
      <c r="T365" s="62">
        <v>1</v>
      </c>
      <c r="U365" s="62">
        <v>1</v>
      </c>
      <c r="V365" s="62">
        <v>1</v>
      </c>
      <c r="W365" s="62">
        <v>1</v>
      </c>
      <c r="X365" s="62">
        <v>1</v>
      </c>
      <c r="Y365" s="62">
        <v>1</v>
      </c>
      <c r="Z365" s="62">
        <v>1</v>
      </c>
      <c r="AA365" s="62">
        <v>1</v>
      </c>
      <c r="AB365" s="62">
        <v>1</v>
      </c>
      <c r="AC365" s="62">
        <v>1</v>
      </c>
      <c r="AD365" s="62">
        <v>1</v>
      </c>
      <c r="AE365" s="62">
        <v>1</v>
      </c>
      <c r="AF365" s="62">
        <v>1</v>
      </c>
      <c r="AG365" s="62">
        <v>1</v>
      </c>
      <c r="AH365" s="62">
        <v>1</v>
      </c>
      <c r="AI365" s="62">
        <v>1</v>
      </c>
      <c r="AJ365" s="62">
        <v>1</v>
      </c>
      <c r="AK365" s="62">
        <v>1</v>
      </c>
      <c r="AL365" s="62">
        <v>1</v>
      </c>
      <c r="AM365" s="62">
        <v>1</v>
      </c>
      <c r="AN365" s="62">
        <v>1</v>
      </c>
      <c r="AO365" s="62">
        <v>1</v>
      </c>
      <c r="AP365" s="62">
        <v>1</v>
      </c>
      <c r="AQ365" s="62">
        <v>1</v>
      </c>
      <c r="AR365" s="62">
        <v>1</v>
      </c>
      <c r="AS365" s="62">
        <v>1</v>
      </c>
      <c r="AT365" s="62">
        <v>1</v>
      </c>
      <c r="AU365" s="62">
        <v>1</v>
      </c>
      <c r="AV365" s="62">
        <v>1</v>
      </c>
      <c r="AW365" s="62">
        <v>1</v>
      </c>
      <c r="AX365" s="62">
        <v>1</v>
      </c>
      <c r="AY365" s="62">
        <v>1</v>
      </c>
      <c r="AZ365" s="62">
        <v>1</v>
      </c>
      <c r="BA365" s="62">
        <v>1</v>
      </c>
      <c r="BB365" s="70">
        <f t="shared" si="52"/>
        <v>48</v>
      </c>
      <c r="BC365" s="314"/>
      <c r="BD365" s="139" t="s">
        <v>69</v>
      </c>
      <c r="BG365" s="11"/>
      <c r="BH365" s="11"/>
      <c r="BI365" s="11"/>
    </row>
    <row r="366" spans="1:61">
      <c r="A366" s="255"/>
      <c r="B366" s="180" t="s">
        <v>16</v>
      </c>
      <c r="C366" s="55" t="s">
        <v>102</v>
      </c>
      <c r="D366" s="25">
        <v>1</v>
      </c>
      <c r="E366" s="25">
        <v>1</v>
      </c>
      <c r="F366" s="25">
        <v>1</v>
      </c>
      <c r="G366" s="25">
        <v>1</v>
      </c>
      <c r="H366" s="25">
        <v>1</v>
      </c>
      <c r="I366" s="25">
        <v>1</v>
      </c>
      <c r="J366" s="25">
        <v>1</v>
      </c>
      <c r="K366" s="25">
        <v>1</v>
      </c>
      <c r="L366" s="25">
        <v>1</v>
      </c>
      <c r="M366" s="25">
        <v>1</v>
      </c>
      <c r="N366" s="25">
        <v>1</v>
      </c>
      <c r="O366" s="42">
        <v>0</v>
      </c>
      <c r="P366" s="42">
        <v>0</v>
      </c>
      <c r="Q366" s="25">
        <v>1</v>
      </c>
      <c r="R366" s="25">
        <v>1</v>
      </c>
      <c r="S366" s="25">
        <v>1</v>
      </c>
      <c r="T366" s="25">
        <v>1</v>
      </c>
      <c r="U366" s="25">
        <v>1</v>
      </c>
      <c r="V366" s="25">
        <v>1</v>
      </c>
      <c r="W366" s="25">
        <v>1</v>
      </c>
      <c r="X366" s="25">
        <v>1</v>
      </c>
      <c r="Y366" s="25">
        <v>1</v>
      </c>
      <c r="Z366" s="25">
        <v>1</v>
      </c>
      <c r="AA366" s="25">
        <v>1</v>
      </c>
      <c r="AB366" s="25">
        <v>1</v>
      </c>
      <c r="AC366" s="25">
        <v>1</v>
      </c>
      <c r="AD366" s="25">
        <v>1</v>
      </c>
      <c r="AE366" s="25">
        <v>1</v>
      </c>
      <c r="AF366" s="25">
        <v>1</v>
      </c>
      <c r="AG366" s="25">
        <v>1</v>
      </c>
      <c r="AH366" s="25">
        <v>1</v>
      </c>
      <c r="AI366" s="25">
        <v>1</v>
      </c>
      <c r="AJ366" s="25">
        <v>1</v>
      </c>
      <c r="AK366" s="25">
        <v>1</v>
      </c>
      <c r="AL366" s="25">
        <v>1</v>
      </c>
      <c r="AM366" s="25">
        <v>1</v>
      </c>
      <c r="AN366" s="25">
        <v>1</v>
      </c>
      <c r="AO366" s="25">
        <v>1</v>
      </c>
      <c r="AP366" s="25">
        <v>1</v>
      </c>
      <c r="AQ366" s="25">
        <v>1</v>
      </c>
      <c r="AR366" s="25">
        <v>1</v>
      </c>
      <c r="AS366" s="25">
        <v>1</v>
      </c>
      <c r="AT366" s="25">
        <v>1</v>
      </c>
      <c r="AU366" s="25">
        <v>1</v>
      </c>
      <c r="AV366" s="25">
        <v>1</v>
      </c>
      <c r="AW366" s="25">
        <v>1</v>
      </c>
      <c r="AX366" s="25">
        <v>1</v>
      </c>
      <c r="AY366" s="25">
        <v>1</v>
      </c>
      <c r="AZ366" s="25">
        <v>1</v>
      </c>
      <c r="BA366" s="25">
        <v>1</v>
      </c>
      <c r="BB366" s="70">
        <f t="shared" si="52"/>
        <v>48</v>
      </c>
      <c r="BC366" s="313" t="s">
        <v>58</v>
      </c>
      <c r="BD366" s="139" t="s">
        <v>69</v>
      </c>
      <c r="BG366" s="11"/>
      <c r="BH366" s="11"/>
      <c r="BI366" s="11"/>
    </row>
    <row r="367" spans="1:61">
      <c r="A367" s="258"/>
      <c r="B367" s="257" t="s">
        <v>16</v>
      </c>
      <c r="C367" s="171" t="s">
        <v>102</v>
      </c>
      <c r="D367" s="360">
        <v>1</v>
      </c>
      <c r="E367" s="360">
        <v>1</v>
      </c>
      <c r="F367" s="360">
        <v>1</v>
      </c>
      <c r="G367" s="360">
        <v>1</v>
      </c>
      <c r="H367" s="360">
        <v>1</v>
      </c>
      <c r="I367" s="360">
        <v>1</v>
      </c>
      <c r="J367" s="360">
        <v>1</v>
      </c>
      <c r="K367" s="360">
        <v>1</v>
      </c>
      <c r="L367" s="360">
        <v>1</v>
      </c>
      <c r="M367" s="360">
        <v>1</v>
      </c>
      <c r="N367" s="360">
        <v>1</v>
      </c>
      <c r="O367" s="361">
        <v>0</v>
      </c>
      <c r="P367" s="361">
        <v>0</v>
      </c>
      <c r="Q367" s="360">
        <v>1</v>
      </c>
      <c r="R367" s="360">
        <v>1</v>
      </c>
      <c r="S367" s="360">
        <v>1</v>
      </c>
      <c r="T367" s="360">
        <v>1</v>
      </c>
      <c r="U367" s="360">
        <v>1</v>
      </c>
      <c r="V367" s="360">
        <v>1</v>
      </c>
      <c r="W367" s="360">
        <v>1</v>
      </c>
      <c r="X367" s="360">
        <v>1</v>
      </c>
      <c r="Y367" s="360">
        <v>1</v>
      </c>
      <c r="Z367" s="360">
        <v>1</v>
      </c>
      <c r="AA367" s="360">
        <v>1</v>
      </c>
      <c r="AB367" s="360">
        <v>1</v>
      </c>
      <c r="AC367" s="360">
        <v>1</v>
      </c>
      <c r="AD367" s="62">
        <v>1</v>
      </c>
      <c r="AE367" s="62">
        <v>1</v>
      </c>
      <c r="AF367" s="62">
        <v>1</v>
      </c>
      <c r="AG367" s="62">
        <v>1</v>
      </c>
      <c r="AH367" s="62">
        <v>1</v>
      </c>
      <c r="AI367" s="62">
        <v>1</v>
      </c>
      <c r="AJ367" s="62">
        <v>1</v>
      </c>
      <c r="AK367" s="62">
        <v>1</v>
      </c>
      <c r="AL367" s="62">
        <v>1</v>
      </c>
      <c r="AM367" s="62">
        <v>1</v>
      </c>
      <c r="AN367" s="62">
        <v>1</v>
      </c>
      <c r="AO367" s="62">
        <v>1</v>
      </c>
      <c r="AP367" s="62">
        <v>1</v>
      </c>
      <c r="AQ367" s="62">
        <v>1</v>
      </c>
      <c r="AR367" s="62">
        <v>1</v>
      </c>
      <c r="AS367" s="62">
        <v>1</v>
      </c>
      <c r="AT367" s="62">
        <v>1</v>
      </c>
      <c r="AU367" s="62">
        <v>1</v>
      </c>
      <c r="AV367" s="62">
        <v>1</v>
      </c>
      <c r="AW367" s="62">
        <v>1</v>
      </c>
      <c r="AX367" s="62">
        <v>1</v>
      </c>
      <c r="AY367" s="62">
        <v>1</v>
      </c>
      <c r="AZ367" s="62">
        <v>1</v>
      </c>
      <c r="BA367" s="62">
        <v>1</v>
      </c>
      <c r="BB367" s="70">
        <f t="shared" si="52"/>
        <v>48</v>
      </c>
      <c r="BC367" s="334"/>
      <c r="BD367" s="12"/>
      <c r="BG367" s="11"/>
      <c r="BH367" s="11"/>
      <c r="BI367" s="11"/>
    </row>
    <row r="368" spans="1:61" s="4" customFormat="1" ht="15.75" thickBot="1">
      <c r="A368" s="255"/>
      <c r="B368" s="180" t="s">
        <v>16</v>
      </c>
      <c r="C368" s="171" t="s">
        <v>104</v>
      </c>
      <c r="D368" s="25">
        <v>1</v>
      </c>
      <c r="E368" s="25">
        <v>1</v>
      </c>
      <c r="F368" s="25">
        <v>1</v>
      </c>
      <c r="G368" s="25">
        <v>1</v>
      </c>
      <c r="H368" s="25">
        <v>1</v>
      </c>
      <c r="I368" s="25">
        <v>1</v>
      </c>
      <c r="J368" s="25">
        <v>1</v>
      </c>
      <c r="K368" s="25">
        <v>1</v>
      </c>
      <c r="L368" s="25">
        <v>1</v>
      </c>
      <c r="M368" s="25">
        <v>1</v>
      </c>
      <c r="N368" s="25">
        <v>1</v>
      </c>
      <c r="O368" s="153">
        <v>0</v>
      </c>
      <c r="P368" s="153">
        <v>0</v>
      </c>
      <c r="Q368" s="25">
        <v>1</v>
      </c>
      <c r="R368" s="25">
        <v>1</v>
      </c>
      <c r="S368" s="25">
        <v>1</v>
      </c>
      <c r="T368" s="25">
        <v>1</v>
      </c>
      <c r="U368" s="25">
        <v>1</v>
      </c>
      <c r="V368" s="25">
        <v>1</v>
      </c>
      <c r="W368" s="25">
        <v>1</v>
      </c>
      <c r="X368" s="25">
        <v>1</v>
      </c>
      <c r="Y368" s="25">
        <v>1</v>
      </c>
      <c r="Z368" s="25">
        <v>1</v>
      </c>
      <c r="AA368" s="25">
        <v>1</v>
      </c>
      <c r="AB368" s="25">
        <v>1</v>
      </c>
      <c r="AC368" s="25">
        <v>1</v>
      </c>
      <c r="AD368" s="25">
        <v>1</v>
      </c>
      <c r="AE368" s="25">
        <v>1</v>
      </c>
      <c r="AF368" s="25">
        <v>1</v>
      </c>
      <c r="AG368" s="25">
        <v>1</v>
      </c>
      <c r="AH368" s="25">
        <v>1</v>
      </c>
      <c r="AI368" s="25">
        <v>1</v>
      </c>
      <c r="AJ368" s="25">
        <v>1</v>
      </c>
      <c r="AK368" s="25">
        <v>1</v>
      </c>
      <c r="AL368" s="25">
        <v>1</v>
      </c>
      <c r="AM368" s="25">
        <v>1</v>
      </c>
      <c r="AN368" s="25">
        <v>1</v>
      </c>
      <c r="AO368" s="25">
        <v>1</v>
      </c>
      <c r="AP368" s="25">
        <v>1</v>
      </c>
      <c r="AQ368" s="25">
        <v>1</v>
      </c>
      <c r="AR368" s="25">
        <v>1</v>
      </c>
      <c r="AS368" s="25">
        <v>1</v>
      </c>
      <c r="AT368" s="25">
        <v>1</v>
      </c>
      <c r="AU368" s="25">
        <v>1</v>
      </c>
      <c r="AV368" s="25">
        <v>1</v>
      </c>
      <c r="AW368" s="25">
        <v>1</v>
      </c>
      <c r="AX368" s="25">
        <v>1</v>
      </c>
      <c r="AY368" s="25">
        <v>1</v>
      </c>
      <c r="AZ368" s="25">
        <v>1</v>
      </c>
      <c r="BA368" s="25">
        <v>1</v>
      </c>
      <c r="BB368" s="70">
        <f t="shared" si="52"/>
        <v>48</v>
      </c>
      <c r="BC368" s="311" t="s">
        <v>32</v>
      </c>
      <c r="BD368" s="139" t="s">
        <v>69</v>
      </c>
      <c r="BE368" s="54"/>
      <c r="BF368" s="54"/>
      <c r="BG368" s="12"/>
      <c r="BH368" s="12"/>
      <c r="BI368" s="12"/>
    </row>
    <row r="369" spans="1:159" s="66" customFormat="1" ht="15.75" thickBot="1">
      <c r="A369" s="128"/>
      <c r="B369" s="186" t="s">
        <v>16</v>
      </c>
      <c r="C369" s="229"/>
      <c r="D369" s="129">
        <f t="shared" ref="D369:N369" si="58">SUM(D363:D368)</f>
        <v>6</v>
      </c>
      <c r="E369" s="129">
        <f t="shared" si="58"/>
        <v>6</v>
      </c>
      <c r="F369" s="129">
        <f t="shared" si="58"/>
        <v>6</v>
      </c>
      <c r="G369" s="129">
        <f t="shared" si="58"/>
        <v>6</v>
      </c>
      <c r="H369" s="129">
        <f t="shared" si="58"/>
        <v>6</v>
      </c>
      <c r="I369" s="129">
        <f t="shared" si="58"/>
        <v>6</v>
      </c>
      <c r="J369" s="129">
        <f t="shared" si="58"/>
        <v>6</v>
      </c>
      <c r="K369" s="129">
        <f t="shared" si="58"/>
        <v>6</v>
      </c>
      <c r="L369" s="129">
        <f t="shared" si="58"/>
        <v>6</v>
      </c>
      <c r="M369" s="129">
        <f t="shared" si="58"/>
        <v>6</v>
      </c>
      <c r="N369" s="129">
        <f t="shared" si="58"/>
        <v>6</v>
      </c>
      <c r="O369" s="158">
        <v>0</v>
      </c>
      <c r="P369" s="159">
        <v>0</v>
      </c>
      <c r="Q369" s="129">
        <f t="shared" ref="Q369:BA369" si="59">SUM(Q363:Q368)</f>
        <v>6</v>
      </c>
      <c r="R369" s="129">
        <f t="shared" si="59"/>
        <v>6</v>
      </c>
      <c r="S369" s="129">
        <f t="shared" si="59"/>
        <v>6</v>
      </c>
      <c r="T369" s="129">
        <f t="shared" si="59"/>
        <v>6</v>
      </c>
      <c r="U369" s="129">
        <f t="shared" si="59"/>
        <v>6</v>
      </c>
      <c r="V369" s="129">
        <f t="shared" si="59"/>
        <v>6</v>
      </c>
      <c r="W369" s="129">
        <f t="shared" si="59"/>
        <v>6</v>
      </c>
      <c r="X369" s="129">
        <f t="shared" si="59"/>
        <v>6</v>
      </c>
      <c r="Y369" s="129">
        <f t="shared" si="59"/>
        <v>6</v>
      </c>
      <c r="Z369" s="129">
        <f t="shared" si="59"/>
        <v>6</v>
      </c>
      <c r="AA369" s="129">
        <f t="shared" si="59"/>
        <v>6</v>
      </c>
      <c r="AB369" s="129">
        <f t="shared" si="59"/>
        <v>6</v>
      </c>
      <c r="AC369" s="129">
        <f t="shared" si="59"/>
        <v>6</v>
      </c>
      <c r="AD369" s="129">
        <f t="shared" si="59"/>
        <v>6</v>
      </c>
      <c r="AE369" s="129">
        <f t="shared" si="59"/>
        <v>6</v>
      </c>
      <c r="AF369" s="129">
        <f t="shared" si="59"/>
        <v>6</v>
      </c>
      <c r="AG369" s="129">
        <f t="shared" si="59"/>
        <v>6</v>
      </c>
      <c r="AH369" s="129">
        <f t="shared" si="59"/>
        <v>6</v>
      </c>
      <c r="AI369" s="129">
        <f t="shared" si="59"/>
        <v>6</v>
      </c>
      <c r="AJ369" s="129">
        <f t="shared" si="59"/>
        <v>6</v>
      </c>
      <c r="AK369" s="129">
        <f t="shared" si="59"/>
        <v>6</v>
      </c>
      <c r="AL369" s="129">
        <f t="shared" si="59"/>
        <v>6</v>
      </c>
      <c r="AM369" s="129">
        <f t="shared" si="59"/>
        <v>6</v>
      </c>
      <c r="AN369" s="129">
        <f t="shared" si="59"/>
        <v>6</v>
      </c>
      <c r="AO369" s="129">
        <f t="shared" si="59"/>
        <v>6</v>
      </c>
      <c r="AP369" s="129">
        <f t="shared" si="59"/>
        <v>6</v>
      </c>
      <c r="AQ369" s="129">
        <f t="shared" si="59"/>
        <v>6</v>
      </c>
      <c r="AR369" s="129">
        <f t="shared" si="59"/>
        <v>6</v>
      </c>
      <c r="AS369" s="129">
        <f t="shared" si="59"/>
        <v>6</v>
      </c>
      <c r="AT369" s="129">
        <f t="shared" si="59"/>
        <v>6</v>
      </c>
      <c r="AU369" s="129">
        <f t="shared" si="59"/>
        <v>6</v>
      </c>
      <c r="AV369" s="129">
        <f t="shared" si="59"/>
        <v>6</v>
      </c>
      <c r="AW369" s="129">
        <f t="shared" si="59"/>
        <v>6</v>
      </c>
      <c r="AX369" s="129">
        <f t="shared" si="59"/>
        <v>6</v>
      </c>
      <c r="AY369" s="129">
        <f t="shared" si="59"/>
        <v>6</v>
      </c>
      <c r="AZ369" s="129">
        <f t="shared" si="59"/>
        <v>6</v>
      </c>
      <c r="BA369" s="130">
        <f t="shared" si="59"/>
        <v>6</v>
      </c>
      <c r="BB369" s="129">
        <f>SUM(D369:BA369)</f>
        <v>288</v>
      </c>
      <c r="BC369" s="323"/>
      <c r="BD369" s="10"/>
      <c r="BE369" s="342"/>
      <c r="BF369" s="342"/>
      <c r="BG369" s="10"/>
      <c r="BH369" s="10"/>
      <c r="BI369" s="10"/>
    </row>
    <row r="370" spans="1:159">
      <c r="A370" s="254"/>
      <c r="B370" s="180" t="s">
        <v>21</v>
      </c>
      <c r="C370" s="171" t="s">
        <v>102</v>
      </c>
      <c r="D370" s="25">
        <v>1</v>
      </c>
      <c r="E370" s="25"/>
      <c r="F370" s="25">
        <v>1</v>
      </c>
      <c r="G370" s="25"/>
      <c r="H370" s="25">
        <v>1</v>
      </c>
      <c r="I370" s="25"/>
      <c r="J370" s="25">
        <v>1</v>
      </c>
      <c r="K370" s="25"/>
      <c r="L370" s="25">
        <v>1</v>
      </c>
      <c r="M370" s="25"/>
      <c r="N370" s="25">
        <v>1</v>
      </c>
      <c r="O370" s="42">
        <v>0</v>
      </c>
      <c r="P370" s="42">
        <v>0</v>
      </c>
      <c r="Q370" s="25"/>
      <c r="R370" s="25">
        <v>1</v>
      </c>
      <c r="S370" s="25"/>
      <c r="T370" s="25">
        <v>1</v>
      </c>
      <c r="U370" s="25"/>
      <c r="V370" s="25">
        <v>1</v>
      </c>
      <c r="W370" s="25"/>
      <c r="X370" s="25">
        <v>1</v>
      </c>
      <c r="Y370" s="25"/>
      <c r="Z370" s="25">
        <v>1</v>
      </c>
      <c r="AA370" s="25"/>
      <c r="AB370" s="25">
        <v>1</v>
      </c>
      <c r="AC370" s="25"/>
      <c r="AD370" s="25">
        <v>1</v>
      </c>
      <c r="AE370" s="25"/>
      <c r="AF370" s="25">
        <v>1</v>
      </c>
      <c r="AG370" s="25"/>
      <c r="AH370" s="25">
        <v>1</v>
      </c>
      <c r="AI370" s="25"/>
      <c r="AJ370" s="25">
        <v>1</v>
      </c>
      <c r="AK370" s="25"/>
      <c r="AL370" s="25">
        <v>1</v>
      </c>
      <c r="AM370" s="25"/>
      <c r="AN370" s="25">
        <v>1</v>
      </c>
      <c r="AO370" s="25"/>
      <c r="AP370" s="25">
        <v>1</v>
      </c>
      <c r="AQ370" s="25"/>
      <c r="AR370" s="25">
        <v>1</v>
      </c>
      <c r="AS370" s="25"/>
      <c r="AT370" s="25">
        <v>1</v>
      </c>
      <c r="AU370" s="25"/>
      <c r="AV370" s="25">
        <v>1</v>
      </c>
      <c r="AW370" s="25"/>
      <c r="AX370" s="25">
        <v>1</v>
      </c>
      <c r="AY370" s="25"/>
      <c r="AZ370" s="25">
        <v>1</v>
      </c>
      <c r="BA370" s="25"/>
      <c r="BB370" s="70">
        <f t="shared" si="52"/>
        <v>24</v>
      </c>
      <c r="BC370" s="311" t="s">
        <v>32</v>
      </c>
      <c r="BD370" s="139" t="s">
        <v>69</v>
      </c>
      <c r="BF370" s="54"/>
      <c r="BG370" s="11"/>
      <c r="BH370" s="11"/>
      <c r="BI370" s="11"/>
      <c r="BJ370" s="4"/>
      <c r="BK370" s="4"/>
      <c r="BL370" s="4"/>
      <c r="BM370" s="4"/>
      <c r="BN370" s="4"/>
      <c r="BO370" s="4"/>
      <c r="BP370" s="4"/>
      <c r="BQ370" s="4"/>
      <c r="BR370" s="4"/>
      <c r="BS370" s="4"/>
      <c r="BT370" s="4"/>
      <c r="BU370" s="4"/>
      <c r="BV370" s="4"/>
      <c r="BW370" s="4"/>
      <c r="BX370" s="4"/>
      <c r="BY370" s="4"/>
      <c r="BZ370" s="4"/>
      <c r="CA370" s="4"/>
      <c r="CB370" s="4"/>
      <c r="CC370" s="4"/>
      <c r="CD370" s="4"/>
      <c r="CE370" s="4"/>
      <c r="CF370" s="4"/>
      <c r="CG370" s="4"/>
      <c r="CH370" s="4"/>
      <c r="CI370" s="4"/>
      <c r="CJ370" s="4"/>
      <c r="CK370" s="4"/>
      <c r="CL370" s="4"/>
      <c r="CM370" s="4"/>
      <c r="CN370" s="4"/>
      <c r="CO370" s="4"/>
      <c r="CP370" s="4"/>
      <c r="CQ370" s="4"/>
      <c r="CR370" s="4"/>
      <c r="CS370" s="4"/>
      <c r="CT370" s="4"/>
      <c r="CU370" s="4"/>
      <c r="CV370" s="4"/>
      <c r="CW370" s="4"/>
      <c r="CX370" s="4"/>
      <c r="CY370" s="4"/>
      <c r="CZ370" s="4"/>
      <c r="DA370" s="4"/>
      <c r="DB370" s="4"/>
      <c r="DC370" s="4"/>
      <c r="DD370" s="4"/>
      <c r="DE370" s="4"/>
      <c r="DF370" s="4"/>
      <c r="DG370" s="4"/>
      <c r="DH370" s="4"/>
      <c r="DI370" s="4"/>
      <c r="DJ370" s="4"/>
      <c r="DK370" s="4"/>
      <c r="DL370" s="4"/>
      <c r="DM370" s="4"/>
      <c r="DN370" s="4"/>
      <c r="DO370" s="4"/>
      <c r="DP370" s="4"/>
      <c r="DQ370" s="4"/>
      <c r="DR370" s="4"/>
      <c r="DS370" s="4"/>
      <c r="DT370" s="4"/>
      <c r="DU370" s="4"/>
      <c r="DV370" s="4"/>
      <c r="DW370" s="4"/>
      <c r="DX370" s="4"/>
      <c r="DY370" s="4"/>
      <c r="DZ370" s="4"/>
      <c r="EA370" s="4"/>
      <c r="EB370" s="4"/>
      <c r="EC370" s="4"/>
      <c r="ED370" s="4"/>
      <c r="EE370" s="4"/>
      <c r="EF370" s="4"/>
      <c r="EG370" s="4"/>
      <c r="EH370" s="4"/>
      <c r="EI370" s="4"/>
      <c r="EJ370" s="4"/>
      <c r="EK370" s="4"/>
      <c r="EL370" s="4"/>
      <c r="EM370" s="4"/>
      <c r="EN370" s="4"/>
      <c r="EO370" s="4"/>
      <c r="EP370" s="4"/>
      <c r="EQ370" s="4"/>
      <c r="ER370" s="4"/>
      <c r="ES370" s="4"/>
      <c r="ET370" s="4"/>
      <c r="EU370" s="4"/>
      <c r="EV370" s="4"/>
      <c r="EW370" s="4"/>
      <c r="EX370" s="4"/>
      <c r="EY370" s="4"/>
      <c r="EZ370" s="4"/>
      <c r="FA370" s="4"/>
      <c r="FB370" s="4"/>
      <c r="FC370" s="4"/>
    </row>
    <row r="371" spans="1:159" ht="15.75" thickBot="1">
      <c r="A371" s="254"/>
      <c r="B371" s="180" t="s">
        <v>21</v>
      </c>
      <c r="C371" s="171" t="s">
        <v>102</v>
      </c>
      <c r="D371" s="37">
        <v>1</v>
      </c>
      <c r="E371" s="37">
        <v>1</v>
      </c>
      <c r="F371" s="37">
        <v>1</v>
      </c>
      <c r="G371" s="37">
        <v>1</v>
      </c>
      <c r="H371" s="37">
        <v>1</v>
      </c>
      <c r="I371" s="37">
        <v>1</v>
      </c>
      <c r="J371" s="37">
        <v>1</v>
      </c>
      <c r="K371" s="37">
        <v>1</v>
      </c>
      <c r="L371" s="37">
        <v>1</v>
      </c>
      <c r="M371" s="37">
        <v>1</v>
      </c>
      <c r="N371" s="37">
        <v>1</v>
      </c>
      <c r="O371" s="42">
        <v>0</v>
      </c>
      <c r="P371" s="42">
        <v>0</v>
      </c>
      <c r="Q371" s="37">
        <v>1</v>
      </c>
      <c r="R371" s="37">
        <v>1</v>
      </c>
      <c r="S371" s="37">
        <v>1</v>
      </c>
      <c r="T371" s="37">
        <v>1</v>
      </c>
      <c r="U371" s="37">
        <v>1</v>
      </c>
      <c r="V371" s="37">
        <v>1</v>
      </c>
      <c r="W371" s="37">
        <v>1</v>
      </c>
      <c r="X371" s="37">
        <v>1</v>
      </c>
      <c r="Y371" s="37">
        <v>1</v>
      </c>
      <c r="Z371" s="37">
        <v>1</v>
      </c>
      <c r="AA371" s="37">
        <v>1</v>
      </c>
      <c r="AB371" s="37">
        <v>1</v>
      </c>
      <c r="AC371" s="37">
        <v>1</v>
      </c>
      <c r="AD371" s="37">
        <v>1</v>
      </c>
      <c r="AE371" s="37">
        <v>1</v>
      </c>
      <c r="AF371" s="37">
        <v>1</v>
      </c>
      <c r="AG371" s="37">
        <v>1</v>
      </c>
      <c r="AH371" s="37">
        <v>1</v>
      </c>
      <c r="AI371" s="37">
        <v>1</v>
      </c>
      <c r="AJ371" s="37">
        <v>1</v>
      </c>
      <c r="AK371" s="37">
        <v>1</v>
      </c>
      <c r="AL371" s="37">
        <v>1</v>
      </c>
      <c r="AM371" s="37">
        <v>1</v>
      </c>
      <c r="AN371" s="37">
        <v>1</v>
      </c>
      <c r="AO371" s="37">
        <v>1</v>
      </c>
      <c r="AP371" s="37">
        <v>1</v>
      </c>
      <c r="AQ371" s="37">
        <v>1</v>
      </c>
      <c r="AR371" s="37">
        <v>1</v>
      </c>
      <c r="AS371" s="37">
        <v>1</v>
      </c>
      <c r="AT371" s="37">
        <v>1</v>
      </c>
      <c r="AU371" s="37">
        <v>1</v>
      </c>
      <c r="AV371" s="37">
        <v>1</v>
      </c>
      <c r="AW371" s="37">
        <v>1</v>
      </c>
      <c r="AX371" s="37">
        <v>1</v>
      </c>
      <c r="AY371" s="37">
        <v>1</v>
      </c>
      <c r="AZ371" s="37">
        <v>1</v>
      </c>
      <c r="BA371" s="37">
        <v>1</v>
      </c>
      <c r="BB371" s="70">
        <f t="shared" si="52"/>
        <v>48</v>
      </c>
      <c r="BC371" s="311" t="s">
        <v>32</v>
      </c>
      <c r="BD371" s="348" t="s">
        <v>161</v>
      </c>
      <c r="BF371" s="54"/>
      <c r="BG371" s="11"/>
      <c r="BH371" s="11"/>
      <c r="BI371" s="11"/>
      <c r="BJ371" s="4"/>
      <c r="BK371" s="4"/>
      <c r="BL371" s="4"/>
      <c r="BM371" s="4"/>
      <c r="BN371" s="4"/>
      <c r="BO371" s="4"/>
      <c r="BP371" s="4"/>
      <c r="BQ371" s="4"/>
      <c r="BR371" s="4"/>
      <c r="BS371" s="4"/>
      <c r="BT371" s="4"/>
      <c r="BU371" s="4"/>
      <c r="BV371" s="4"/>
      <c r="BW371" s="4"/>
      <c r="BX371" s="4"/>
      <c r="BY371" s="4"/>
      <c r="BZ371" s="4"/>
      <c r="CA371" s="4"/>
      <c r="CB371" s="4"/>
      <c r="CC371" s="4"/>
      <c r="CD371" s="4"/>
      <c r="CE371" s="4"/>
      <c r="CF371" s="4"/>
      <c r="CG371" s="4"/>
      <c r="CH371" s="4"/>
      <c r="CI371" s="4"/>
      <c r="CJ371" s="4"/>
      <c r="CK371" s="4"/>
      <c r="CL371" s="4"/>
      <c r="CM371" s="4"/>
      <c r="CN371" s="4"/>
      <c r="CO371" s="4"/>
      <c r="CP371" s="4"/>
      <c r="CQ371" s="4"/>
      <c r="CR371" s="4"/>
      <c r="CS371" s="4"/>
      <c r="CT371" s="4"/>
      <c r="CU371" s="4"/>
      <c r="CV371" s="4"/>
      <c r="CW371" s="4"/>
      <c r="CX371" s="4"/>
      <c r="CY371" s="4"/>
      <c r="CZ371" s="4"/>
      <c r="DA371" s="4"/>
      <c r="DB371" s="4"/>
      <c r="DC371" s="4"/>
      <c r="DD371" s="4"/>
      <c r="DE371" s="4"/>
      <c r="DF371" s="4"/>
      <c r="DG371" s="4"/>
      <c r="DH371" s="4"/>
      <c r="DI371" s="4"/>
      <c r="DJ371" s="4"/>
      <c r="DK371" s="4"/>
      <c r="DL371" s="4"/>
      <c r="DM371" s="4"/>
      <c r="DN371" s="4"/>
      <c r="DO371" s="4"/>
      <c r="DP371" s="4"/>
      <c r="DQ371" s="4"/>
      <c r="DR371" s="4"/>
      <c r="DS371" s="4"/>
      <c r="DT371" s="4"/>
      <c r="DU371" s="4"/>
      <c r="DV371" s="4"/>
      <c r="DW371" s="4"/>
      <c r="DX371" s="4"/>
      <c r="DY371" s="4"/>
      <c r="DZ371" s="4"/>
      <c r="EA371" s="4"/>
      <c r="EB371" s="4"/>
      <c r="EC371" s="4"/>
      <c r="ED371" s="4"/>
      <c r="EE371" s="4"/>
      <c r="EF371" s="4"/>
      <c r="EG371" s="4"/>
      <c r="EH371" s="4"/>
      <c r="EI371" s="4"/>
      <c r="EJ371" s="4"/>
      <c r="EK371" s="4"/>
      <c r="EL371" s="4"/>
      <c r="EM371" s="4"/>
      <c r="EN371" s="4"/>
      <c r="EO371" s="4"/>
      <c r="EP371" s="4"/>
      <c r="EQ371" s="4"/>
      <c r="ER371" s="4"/>
      <c r="ES371" s="4"/>
      <c r="ET371" s="4"/>
      <c r="EU371" s="4"/>
      <c r="EV371" s="4"/>
      <c r="EW371" s="4"/>
      <c r="EX371" s="4"/>
      <c r="EY371" s="4"/>
      <c r="EZ371" s="4"/>
      <c r="FA371" s="4"/>
      <c r="FB371" s="4"/>
      <c r="FC371" s="4"/>
    </row>
    <row r="372" spans="1:159" s="66" customFormat="1" ht="15.75" thickBot="1">
      <c r="A372" s="128" t="s">
        <v>3</v>
      </c>
      <c r="B372" s="186" t="s">
        <v>21</v>
      </c>
      <c r="C372" s="170"/>
      <c r="D372" s="129">
        <f t="shared" ref="D372:AZ372" si="60">SUM(D370:D371)</f>
        <v>2</v>
      </c>
      <c r="E372" s="129">
        <f t="shared" si="60"/>
        <v>1</v>
      </c>
      <c r="F372" s="129">
        <f t="shared" si="60"/>
        <v>2</v>
      </c>
      <c r="G372" s="129">
        <f t="shared" si="60"/>
        <v>1</v>
      </c>
      <c r="H372" s="129">
        <f t="shared" si="60"/>
        <v>2</v>
      </c>
      <c r="I372" s="129">
        <f t="shared" si="60"/>
        <v>1</v>
      </c>
      <c r="J372" s="129">
        <f t="shared" si="60"/>
        <v>2</v>
      </c>
      <c r="K372" s="129">
        <f t="shared" si="60"/>
        <v>1</v>
      </c>
      <c r="L372" s="129">
        <f t="shared" si="60"/>
        <v>2</v>
      </c>
      <c r="M372" s="129">
        <f t="shared" si="60"/>
        <v>1</v>
      </c>
      <c r="N372" s="129">
        <f t="shared" si="60"/>
        <v>2</v>
      </c>
      <c r="O372" s="127">
        <v>0</v>
      </c>
      <c r="P372" s="127">
        <v>0</v>
      </c>
      <c r="Q372" s="129">
        <f>SUM(Q370:Q371)</f>
        <v>1</v>
      </c>
      <c r="R372" s="129">
        <f>SUM(R370:R371)</f>
        <v>2</v>
      </c>
      <c r="S372" s="129">
        <f t="shared" si="60"/>
        <v>1</v>
      </c>
      <c r="T372" s="129">
        <f t="shared" si="60"/>
        <v>2</v>
      </c>
      <c r="U372" s="129">
        <f t="shared" si="60"/>
        <v>1</v>
      </c>
      <c r="V372" s="129">
        <f t="shared" si="60"/>
        <v>2</v>
      </c>
      <c r="W372" s="129">
        <f t="shared" si="60"/>
        <v>1</v>
      </c>
      <c r="X372" s="129">
        <f t="shared" si="60"/>
        <v>2</v>
      </c>
      <c r="Y372" s="129">
        <f t="shared" si="60"/>
        <v>1</v>
      </c>
      <c r="Z372" s="129">
        <f t="shared" si="60"/>
        <v>2</v>
      </c>
      <c r="AA372" s="129">
        <f t="shared" si="60"/>
        <v>1</v>
      </c>
      <c r="AB372" s="129">
        <f t="shared" si="60"/>
        <v>2</v>
      </c>
      <c r="AC372" s="129">
        <f t="shared" si="60"/>
        <v>1</v>
      </c>
      <c r="AD372" s="129">
        <f t="shared" si="60"/>
        <v>2</v>
      </c>
      <c r="AE372" s="129">
        <f t="shared" si="60"/>
        <v>1</v>
      </c>
      <c r="AF372" s="129">
        <f t="shared" si="60"/>
        <v>2</v>
      </c>
      <c r="AG372" s="129">
        <f t="shared" si="60"/>
        <v>1</v>
      </c>
      <c r="AH372" s="129">
        <f t="shared" si="60"/>
        <v>2</v>
      </c>
      <c r="AI372" s="129">
        <f t="shared" si="60"/>
        <v>1</v>
      </c>
      <c r="AJ372" s="129">
        <f t="shared" si="60"/>
        <v>2</v>
      </c>
      <c r="AK372" s="129">
        <f t="shared" si="60"/>
        <v>1</v>
      </c>
      <c r="AL372" s="129">
        <f t="shared" si="60"/>
        <v>2</v>
      </c>
      <c r="AM372" s="129">
        <f t="shared" si="60"/>
        <v>1</v>
      </c>
      <c r="AN372" s="129">
        <f t="shared" si="60"/>
        <v>2</v>
      </c>
      <c r="AO372" s="129">
        <f t="shared" si="60"/>
        <v>1</v>
      </c>
      <c r="AP372" s="129">
        <f t="shared" si="60"/>
        <v>2</v>
      </c>
      <c r="AQ372" s="129">
        <f t="shared" si="60"/>
        <v>1</v>
      </c>
      <c r="AR372" s="129">
        <f t="shared" si="60"/>
        <v>2</v>
      </c>
      <c r="AS372" s="129">
        <f t="shared" si="60"/>
        <v>1</v>
      </c>
      <c r="AT372" s="129">
        <f t="shared" si="60"/>
        <v>2</v>
      </c>
      <c r="AU372" s="129">
        <f t="shared" si="60"/>
        <v>1</v>
      </c>
      <c r="AV372" s="129">
        <f t="shared" si="60"/>
        <v>2</v>
      </c>
      <c r="AW372" s="129">
        <f t="shared" si="60"/>
        <v>1</v>
      </c>
      <c r="AX372" s="129">
        <f t="shared" si="60"/>
        <v>2</v>
      </c>
      <c r="AY372" s="129">
        <f t="shared" si="60"/>
        <v>1</v>
      </c>
      <c r="AZ372" s="129">
        <f t="shared" si="60"/>
        <v>2</v>
      </c>
      <c r="BA372" s="129">
        <f>SUM(BA370:BA371)</f>
        <v>1</v>
      </c>
      <c r="BB372" s="129">
        <f>SUM(D372:BA372)</f>
        <v>72</v>
      </c>
      <c r="BC372" s="323"/>
      <c r="BD372" s="10"/>
      <c r="BE372" s="342"/>
      <c r="BF372" s="342"/>
      <c r="BG372" s="10"/>
      <c r="BH372" s="10"/>
      <c r="BI372" s="10"/>
    </row>
    <row r="373" spans="1:159" s="13" customFormat="1" ht="19.5" thickBot="1">
      <c r="A373" s="442" t="s">
        <v>30</v>
      </c>
      <c r="B373" s="443"/>
      <c r="C373" s="172"/>
      <c r="D373" s="133">
        <f t="shared" ref="D373:AI373" si="61">D372+D369+D362+D344+D320+D282+D237+D244+D167+D173+D176+D269+D98+D257+D215+D229+D208+D199+D181+D151+D163+D114+D105+D117+D84+D73</f>
        <v>322</v>
      </c>
      <c r="E373" s="133">
        <f t="shared" si="61"/>
        <v>310</v>
      </c>
      <c r="F373" s="133">
        <f t="shared" si="61"/>
        <v>316</v>
      </c>
      <c r="G373" s="133">
        <f t="shared" si="61"/>
        <v>303</v>
      </c>
      <c r="H373" s="133">
        <f t="shared" si="61"/>
        <v>314</v>
      </c>
      <c r="I373" s="133">
        <f t="shared" si="61"/>
        <v>314</v>
      </c>
      <c r="J373" s="133">
        <f t="shared" si="61"/>
        <v>311</v>
      </c>
      <c r="K373" s="133">
        <f t="shared" si="61"/>
        <v>301</v>
      </c>
      <c r="L373" s="133">
        <f t="shared" si="61"/>
        <v>303</v>
      </c>
      <c r="M373" s="133">
        <f t="shared" si="61"/>
        <v>303</v>
      </c>
      <c r="N373" s="133">
        <f t="shared" si="61"/>
        <v>301</v>
      </c>
      <c r="O373" s="133">
        <f t="shared" si="61"/>
        <v>0</v>
      </c>
      <c r="P373" s="133">
        <f t="shared" si="61"/>
        <v>0</v>
      </c>
      <c r="Q373" s="133">
        <f t="shared" si="61"/>
        <v>297</v>
      </c>
      <c r="R373" s="133">
        <f t="shared" si="61"/>
        <v>301</v>
      </c>
      <c r="S373" s="133">
        <f t="shared" si="61"/>
        <v>298</v>
      </c>
      <c r="T373" s="133">
        <f t="shared" si="61"/>
        <v>301</v>
      </c>
      <c r="U373" s="133">
        <f t="shared" si="61"/>
        <v>297</v>
      </c>
      <c r="V373" s="133">
        <f t="shared" si="61"/>
        <v>300</v>
      </c>
      <c r="W373" s="133">
        <f t="shared" si="61"/>
        <v>297</v>
      </c>
      <c r="X373" s="133">
        <f t="shared" si="61"/>
        <v>301</v>
      </c>
      <c r="Y373" s="133">
        <f t="shared" si="61"/>
        <v>298</v>
      </c>
      <c r="Z373" s="133">
        <f t="shared" si="61"/>
        <v>300</v>
      </c>
      <c r="AA373" s="133">
        <f t="shared" si="61"/>
        <v>297</v>
      </c>
      <c r="AB373" s="133">
        <f t="shared" si="61"/>
        <v>301</v>
      </c>
      <c r="AC373" s="133">
        <f t="shared" si="61"/>
        <v>297</v>
      </c>
      <c r="AD373" s="133">
        <f t="shared" si="61"/>
        <v>300</v>
      </c>
      <c r="AE373" s="133">
        <f t="shared" si="61"/>
        <v>297</v>
      </c>
      <c r="AF373" s="133">
        <f t="shared" si="61"/>
        <v>300</v>
      </c>
      <c r="AG373" s="133">
        <f t="shared" si="61"/>
        <v>297</v>
      </c>
      <c r="AH373" s="133">
        <f t="shared" si="61"/>
        <v>300</v>
      </c>
      <c r="AI373" s="133">
        <f t="shared" si="61"/>
        <v>297</v>
      </c>
      <c r="AJ373" s="133">
        <f t="shared" ref="AJ373:BA373" si="62">AJ372+AJ369+AJ362+AJ344+AJ320+AJ282+AJ237+AJ244+AJ167+AJ173+AJ176+AJ269+AJ98+AJ257+AJ215+AJ229+AJ208+AJ199+AJ181+AJ151+AJ163+AJ114+AJ105+AJ117+AJ84+AJ73</f>
        <v>300</v>
      </c>
      <c r="AK373" s="133">
        <f t="shared" si="62"/>
        <v>297</v>
      </c>
      <c r="AL373" s="133">
        <f t="shared" si="62"/>
        <v>300</v>
      </c>
      <c r="AM373" s="133">
        <f t="shared" si="62"/>
        <v>297</v>
      </c>
      <c r="AN373" s="133">
        <f t="shared" si="62"/>
        <v>300</v>
      </c>
      <c r="AO373" s="133">
        <f t="shared" si="62"/>
        <v>297</v>
      </c>
      <c r="AP373" s="133">
        <f t="shared" si="62"/>
        <v>300</v>
      </c>
      <c r="AQ373" s="133">
        <f t="shared" si="62"/>
        <v>297</v>
      </c>
      <c r="AR373" s="133">
        <f t="shared" si="62"/>
        <v>300</v>
      </c>
      <c r="AS373" s="133">
        <f t="shared" si="62"/>
        <v>297</v>
      </c>
      <c r="AT373" s="133">
        <f t="shared" si="62"/>
        <v>300</v>
      </c>
      <c r="AU373" s="133">
        <f t="shared" si="62"/>
        <v>297</v>
      </c>
      <c r="AV373" s="133">
        <f t="shared" si="62"/>
        <v>300</v>
      </c>
      <c r="AW373" s="133">
        <f t="shared" si="62"/>
        <v>297</v>
      </c>
      <c r="AX373" s="133">
        <f t="shared" si="62"/>
        <v>300</v>
      </c>
      <c r="AY373" s="133">
        <f t="shared" si="62"/>
        <v>297</v>
      </c>
      <c r="AZ373" s="133">
        <f t="shared" si="62"/>
        <v>300</v>
      </c>
      <c r="BA373" s="133">
        <f t="shared" si="62"/>
        <v>297</v>
      </c>
      <c r="BB373" s="134">
        <f>SUM(D373:BA373)</f>
        <v>14447</v>
      </c>
      <c r="BC373" s="67"/>
      <c r="BD373" s="332"/>
      <c r="BE373" s="333"/>
      <c r="BF373" s="382"/>
      <c r="BG373" s="382"/>
      <c r="BH373" s="382"/>
      <c r="BI373" s="384"/>
      <c r="BJ373" s="75"/>
      <c r="BK373" s="21"/>
      <c r="BL373" s="61"/>
      <c r="BM373" s="61"/>
      <c r="BN373" s="61"/>
      <c r="BO373" s="61"/>
      <c r="BP373" s="61"/>
      <c r="BQ373" s="61"/>
      <c r="BR373" s="61"/>
      <c r="BS373" s="61"/>
      <c r="BT373" s="61"/>
      <c r="BU373" s="61"/>
      <c r="BV373" s="61"/>
      <c r="BW373" s="61"/>
      <c r="BX373" s="61"/>
      <c r="BY373" s="61"/>
      <c r="BZ373" s="61"/>
      <c r="CA373" s="61"/>
      <c r="CB373" s="61"/>
      <c r="CC373" s="61"/>
      <c r="CD373" s="61"/>
      <c r="CE373" s="61"/>
      <c r="CF373" s="61"/>
      <c r="CG373" s="61"/>
      <c r="CH373" s="61"/>
      <c r="CI373" s="61"/>
      <c r="CJ373" s="61"/>
      <c r="CK373" s="61"/>
      <c r="CL373" s="61"/>
      <c r="CM373" s="61"/>
      <c r="CN373" s="61"/>
      <c r="CO373" s="61"/>
      <c r="CP373" s="61"/>
      <c r="CQ373" s="61"/>
      <c r="CR373" s="61"/>
      <c r="CS373" s="61"/>
      <c r="CT373" s="61"/>
      <c r="CU373" s="61"/>
      <c r="CV373" s="61"/>
      <c r="CW373" s="61"/>
      <c r="CX373" s="61"/>
      <c r="CY373" s="61"/>
      <c r="CZ373" s="61"/>
      <c r="DA373" s="61"/>
      <c r="DB373" s="61"/>
      <c r="DC373" s="61"/>
      <c r="DD373" s="61"/>
      <c r="DE373" s="61"/>
      <c r="DF373" s="61"/>
      <c r="DG373" s="61"/>
      <c r="DH373" s="61"/>
      <c r="DI373" s="61"/>
      <c r="DJ373" s="61"/>
      <c r="DK373" s="61"/>
      <c r="DL373" s="61"/>
      <c r="DM373" s="61"/>
      <c r="DN373" s="61"/>
      <c r="DO373" s="61"/>
      <c r="DP373" s="61"/>
      <c r="DQ373" s="61"/>
      <c r="DR373" s="61"/>
      <c r="DS373" s="61"/>
      <c r="DT373" s="61"/>
      <c r="DU373" s="61"/>
      <c r="DV373" s="61"/>
      <c r="DW373" s="61"/>
      <c r="DX373" s="61"/>
      <c r="DY373" s="61"/>
      <c r="DZ373" s="61"/>
      <c r="EA373" s="61"/>
      <c r="EB373" s="61"/>
      <c r="EC373" s="61"/>
      <c r="ED373" s="61"/>
      <c r="EE373" s="61"/>
      <c r="EF373" s="61"/>
      <c r="EG373" s="61"/>
      <c r="EH373" s="61"/>
      <c r="EI373" s="61"/>
      <c r="EJ373" s="61"/>
      <c r="EK373" s="61"/>
      <c r="EL373" s="61"/>
      <c r="EM373" s="61"/>
    </row>
    <row r="374" spans="1:159" s="333" customFormat="1" ht="18.75">
      <c r="A374" s="386"/>
      <c r="B374" s="387"/>
      <c r="C374" s="5"/>
      <c r="D374" s="131"/>
      <c r="E374" s="131"/>
      <c r="F374" s="131"/>
      <c r="G374" s="131"/>
      <c r="H374" s="131"/>
      <c r="I374" s="131"/>
      <c r="J374" s="131"/>
      <c r="K374" s="131"/>
      <c r="L374" s="131"/>
      <c r="M374" s="131"/>
      <c r="N374" s="131"/>
      <c r="O374" s="131"/>
      <c r="P374" s="131"/>
      <c r="Q374" s="131"/>
      <c r="R374" s="131"/>
      <c r="S374" s="131"/>
      <c r="T374" s="131"/>
      <c r="U374" s="131"/>
      <c r="V374" s="131"/>
      <c r="W374" s="131"/>
      <c r="X374" s="131"/>
      <c r="Y374" s="131"/>
      <c r="Z374" s="131"/>
      <c r="AA374" s="131"/>
      <c r="AB374" s="131"/>
      <c r="AC374" s="131"/>
      <c r="AD374" s="131"/>
      <c r="AE374" s="131"/>
      <c r="AF374" s="131"/>
      <c r="AG374" s="131"/>
      <c r="AH374" s="131"/>
      <c r="AI374" s="131"/>
      <c r="AJ374" s="131"/>
      <c r="AK374" s="131"/>
      <c r="AL374" s="131"/>
      <c r="AM374" s="131"/>
      <c r="AN374" s="131"/>
      <c r="AO374" s="131"/>
      <c r="AP374" s="131"/>
      <c r="AQ374" s="131"/>
      <c r="AR374" s="131"/>
      <c r="AS374" s="131"/>
      <c r="AT374" s="131"/>
      <c r="AU374" s="131"/>
      <c r="AV374" s="131"/>
      <c r="AW374" s="131"/>
      <c r="AX374" s="131"/>
      <c r="AY374" s="131"/>
      <c r="AZ374" s="131"/>
      <c r="BA374" s="131"/>
      <c r="BB374" s="132"/>
      <c r="BC374" s="67"/>
      <c r="BD374" s="332"/>
      <c r="BF374" s="382"/>
      <c r="BG374" s="382"/>
      <c r="BH374" s="382"/>
      <c r="BI374" s="384"/>
      <c r="BJ374" s="382"/>
      <c r="BK374" s="388"/>
      <c r="BL374" s="382"/>
      <c r="BM374" s="382"/>
      <c r="BN374" s="382"/>
      <c r="BO374" s="382"/>
      <c r="BP374" s="382"/>
      <c r="BQ374" s="382"/>
      <c r="BR374" s="382"/>
      <c r="BS374" s="382"/>
      <c r="BT374" s="382"/>
      <c r="BU374" s="382"/>
      <c r="BV374" s="382"/>
      <c r="BW374" s="382"/>
      <c r="BX374" s="382"/>
      <c r="BY374" s="382"/>
      <c r="BZ374" s="382"/>
      <c r="CA374" s="382"/>
      <c r="CB374" s="382"/>
      <c r="CC374" s="382"/>
      <c r="CD374" s="382"/>
      <c r="CE374" s="382"/>
      <c r="CF374" s="382"/>
      <c r="CG374" s="382"/>
      <c r="CH374" s="382"/>
      <c r="CI374" s="382"/>
      <c r="CJ374" s="382"/>
      <c r="CK374" s="382"/>
      <c r="CL374" s="382"/>
      <c r="CM374" s="382"/>
      <c r="CN374" s="382"/>
      <c r="CO374" s="382"/>
      <c r="CP374" s="382"/>
      <c r="CQ374" s="382"/>
      <c r="CR374" s="382"/>
      <c r="CS374" s="382"/>
      <c r="CT374" s="382"/>
      <c r="CU374" s="382"/>
      <c r="CV374" s="382"/>
      <c r="CW374" s="382"/>
      <c r="CX374" s="382"/>
      <c r="CY374" s="382"/>
      <c r="CZ374" s="382"/>
      <c r="DA374" s="382"/>
      <c r="DB374" s="382"/>
      <c r="DC374" s="382"/>
      <c r="DD374" s="382"/>
      <c r="DE374" s="382"/>
      <c r="DF374" s="382"/>
      <c r="DG374" s="382"/>
      <c r="DH374" s="382"/>
      <c r="DI374" s="382"/>
      <c r="DJ374" s="382"/>
      <c r="DK374" s="382"/>
      <c r="DL374" s="382"/>
      <c r="DM374" s="382"/>
      <c r="DN374" s="382"/>
      <c r="DO374" s="382"/>
      <c r="DP374" s="382"/>
      <c r="DQ374" s="382"/>
      <c r="DR374" s="382"/>
      <c r="DS374" s="382"/>
      <c r="DT374" s="382"/>
      <c r="DU374" s="382"/>
      <c r="DV374" s="382"/>
      <c r="DW374" s="382"/>
      <c r="DX374" s="382"/>
      <c r="DY374" s="382"/>
      <c r="DZ374" s="382"/>
      <c r="EA374" s="382"/>
      <c r="EB374" s="382"/>
      <c r="EC374" s="382"/>
      <c r="ED374" s="382"/>
      <c r="EE374" s="382"/>
      <c r="EF374" s="382"/>
      <c r="EG374" s="382"/>
      <c r="EH374" s="382"/>
      <c r="EI374" s="382"/>
      <c r="EJ374" s="382"/>
      <c r="EK374" s="382"/>
      <c r="EL374" s="382"/>
      <c r="EM374" s="382"/>
    </row>
    <row r="375" spans="1:159" s="333" customFormat="1" ht="18.75">
      <c r="A375" s="387"/>
      <c r="B375" s="387"/>
      <c r="C375" s="5"/>
      <c r="D375" s="131"/>
      <c r="E375" s="131"/>
      <c r="F375" s="131"/>
      <c r="G375" s="131"/>
      <c r="H375" s="131"/>
      <c r="I375" s="131"/>
      <c r="J375" s="131"/>
      <c r="K375" s="131"/>
      <c r="L375" s="131"/>
      <c r="M375" s="131"/>
      <c r="N375" s="131"/>
      <c r="O375" s="131"/>
      <c r="P375" s="131"/>
      <c r="Q375" s="131"/>
      <c r="R375" s="131"/>
      <c r="S375" s="131"/>
      <c r="T375" s="131"/>
      <c r="U375" s="131"/>
      <c r="V375" s="131"/>
      <c r="W375" s="131"/>
      <c r="X375" s="131"/>
      <c r="Y375" s="131"/>
      <c r="Z375" s="131"/>
      <c r="AA375" s="131"/>
      <c r="AB375" s="131"/>
      <c r="AC375" s="131"/>
      <c r="AD375" s="131"/>
      <c r="AE375" s="131"/>
      <c r="AF375" s="131"/>
      <c r="AG375" s="131"/>
      <c r="AH375" s="131"/>
      <c r="AI375" s="131"/>
      <c r="AJ375" s="131"/>
      <c r="AK375" s="131"/>
      <c r="AL375" s="131"/>
      <c r="AM375" s="131"/>
      <c r="AN375" s="131"/>
      <c r="AO375" s="131"/>
      <c r="AP375" s="131"/>
      <c r="AQ375" s="131"/>
      <c r="AR375" s="131"/>
      <c r="AS375" s="131"/>
      <c r="AT375" s="131"/>
      <c r="AU375" s="131"/>
      <c r="AV375" s="131"/>
      <c r="AW375" s="131"/>
      <c r="AX375" s="131"/>
      <c r="AY375" s="131"/>
      <c r="AZ375" s="131"/>
      <c r="BA375" s="131"/>
      <c r="BB375" s="132"/>
      <c r="BC375" s="67"/>
      <c r="BD375" s="332"/>
      <c r="BF375" s="382"/>
      <c r="BG375" s="382"/>
      <c r="BH375" s="382"/>
      <c r="BI375" s="384"/>
      <c r="BJ375" s="382"/>
      <c r="BK375" s="388"/>
      <c r="BL375" s="382"/>
      <c r="BM375" s="382"/>
      <c r="BN375" s="382"/>
      <c r="BO375" s="382"/>
      <c r="BP375" s="382"/>
      <c r="BQ375" s="382"/>
      <c r="BR375" s="382"/>
      <c r="BS375" s="382"/>
      <c r="BT375" s="382"/>
      <c r="BU375" s="382"/>
      <c r="BV375" s="382"/>
      <c r="BW375" s="382"/>
      <c r="BX375" s="382"/>
      <c r="BY375" s="382"/>
      <c r="BZ375" s="382"/>
      <c r="CA375" s="382"/>
      <c r="CB375" s="382"/>
      <c r="CC375" s="382"/>
      <c r="CD375" s="382"/>
      <c r="CE375" s="382"/>
      <c r="CF375" s="382"/>
      <c r="CG375" s="382"/>
      <c r="CH375" s="382"/>
      <c r="CI375" s="382"/>
      <c r="CJ375" s="382"/>
      <c r="CK375" s="382"/>
      <c r="CL375" s="382"/>
      <c r="CM375" s="382"/>
      <c r="CN375" s="382"/>
      <c r="CO375" s="382"/>
      <c r="CP375" s="382"/>
      <c r="CQ375" s="382"/>
      <c r="CR375" s="382"/>
      <c r="CS375" s="382"/>
      <c r="CT375" s="382"/>
      <c r="CU375" s="382"/>
      <c r="CV375" s="382"/>
      <c r="CW375" s="382"/>
      <c r="CX375" s="382"/>
      <c r="CY375" s="382"/>
      <c r="CZ375" s="382"/>
      <c r="DA375" s="382"/>
      <c r="DB375" s="382"/>
      <c r="DC375" s="382"/>
      <c r="DD375" s="382"/>
      <c r="DE375" s="382"/>
      <c r="DF375" s="382"/>
      <c r="DG375" s="382"/>
      <c r="DH375" s="382"/>
      <c r="DI375" s="382"/>
      <c r="DJ375" s="382"/>
      <c r="DK375" s="382"/>
      <c r="DL375" s="382"/>
      <c r="DM375" s="382"/>
      <c r="DN375" s="382"/>
      <c r="DO375" s="382"/>
      <c r="DP375" s="382"/>
      <c r="DQ375" s="382"/>
      <c r="DR375" s="382"/>
      <c r="DS375" s="382"/>
      <c r="DT375" s="382"/>
      <c r="DU375" s="382"/>
      <c r="DV375" s="382"/>
      <c r="DW375" s="382"/>
      <c r="DX375" s="382"/>
      <c r="DY375" s="382"/>
      <c r="DZ375" s="382"/>
      <c r="EA375" s="382"/>
      <c r="EB375" s="382"/>
      <c r="EC375" s="382"/>
      <c r="ED375" s="382"/>
      <c r="EE375" s="382"/>
      <c r="EF375" s="382"/>
      <c r="EG375" s="382"/>
      <c r="EH375" s="382"/>
      <c r="EI375" s="382"/>
      <c r="EJ375" s="382"/>
      <c r="EK375" s="382"/>
      <c r="EL375" s="382"/>
      <c r="EM375" s="382"/>
    </row>
    <row r="376" spans="1:159" s="333" customFormat="1">
      <c r="C376" s="7"/>
      <c r="D376" s="382"/>
      <c r="E376" s="382"/>
      <c r="F376" s="382"/>
      <c r="G376" s="382"/>
      <c r="H376" s="382"/>
      <c r="I376" s="382"/>
      <c r="J376" s="382"/>
      <c r="K376" s="382"/>
      <c r="L376" s="382"/>
      <c r="M376" s="382"/>
      <c r="N376" s="382"/>
      <c r="O376" s="382"/>
      <c r="P376" s="382"/>
      <c r="Q376" s="382"/>
      <c r="R376" s="44"/>
      <c r="S376" s="382"/>
      <c r="T376" s="44"/>
      <c r="U376" s="382"/>
      <c r="V376" s="382"/>
      <c r="W376" s="382"/>
      <c r="X376" s="382"/>
      <c r="Y376" s="382"/>
      <c r="Z376" s="382"/>
      <c r="AA376" s="382"/>
      <c r="AB376" s="382"/>
      <c r="AC376" s="382"/>
      <c r="AD376" s="382"/>
      <c r="AE376" s="382"/>
      <c r="AF376" s="382"/>
      <c r="AG376" s="382"/>
      <c r="AH376" s="382"/>
      <c r="AI376" s="382"/>
      <c r="AJ376" s="382"/>
      <c r="AK376" s="382"/>
      <c r="AL376" s="382"/>
      <c r="AM376" s="382"/>
      <c r="AN376" s="382"/>
      <c r="AO376" s="382"/>
      <c r="AP376" s="382"/>
      <c r="AQ376" s="382"/>
      <c r="AR376" s="382"/>
      <c r="AS376" s="382"/>
      <c r="AT376" s="18"/>
      <c r="AU376" s="382"/>
      <c r="AV376" s="382"/>
      <c r="AW376" s="382"/>
      <c r="AX376" s="382"/>
      <c r="AY376" s="382"/>
      <c r="AZ376" s="382"/>
      <c r="BA376" s="382"/>
      <c r="BB376" s="384"/>
      <c r="BC376" s="383"/>
      <c r="BD376" s="332"/>
      <c r="BF376" s="382"/>
      <c r="BG376" s="382"/>
      <c r="BH376" s="382"/>
      <c r="BI376" s="438"/>
      <c r="BJ376" s="438"/>
      <c r="BK376" s="335"/>
      <c r="BL376" s="382"/>
      <c r="BM376" s="382"/>
      <c r="BN376" s="382"/>
      <c r="BO376" s="382"/>
      <c r="BP376" s="382"/>
      <c r="BQ376" s="382"/>
      <c r="BR376" s="382"/>
      <c r="BS376" s="382"/>
      <c r="BT376" s="382"/>
      <c r="BU376" s="382"/>
      <c r="BV376" s="382"/>
      <c r="BW376" s="382"/>
      <c r="BX376" s="382"/>
      <c r="BY376" s="382"/>
      <c r="BZ376" s="382"/>
      <c r="CA376" s="382"/>
      <c r="CB376" s="382"/>
      <c r="CC376" s="382"/>
      <c r="CD376" s="382"/>
      <c r="CE376" s="382"/>
      <c r="CF376" s="382"/>
      <c r="CG376" s="382"/>
      <c r="CH376" s="382"/>
      <c r="CI376" s="382"/>
      <c r="CJ376" s="382"/>
      <c r="CK376" s="382"/>
      <c r="CL376" s="382"/>
      <c r="CM376" s="382"/>
      <c r="CN376" s="382"/>
      <c r="CO376" s="382"/>
      <c r="CP376" s="382"/>
      <c r="CQ376" s="382"/>
      <c r="CR376" s="382"/>
      <c r="CS376" s="382"/>
      <c r="CT376" s="382"/>
      <c r="CU376" s="382"/>
      <c r="CV376" s="382"/>
      <c r="CW376" s="382"/>
      <c r="CX376" s="382"/>
      <c r="CY376" s="382"/>
      <c r="CZ376" s="382"/>
      <c r="DA376" s="382"/>
      <c r="DB376" s="382"/>
      <c r="DC376" s="382"/>
      <c r="DD376" s="382"/>
      <c r="DE376" s="382"/>
      <c r="DF376" s="382"/>
      <c r="DG376" s="382"/>
      <c r="DH376" s="382"/>
      <c r="DI376" s="382"/>
      <c r="DJ376" s="382"/>
      <c r="DK376" s="382"/>
      <c r="DL376" s="382"/>
      <c r="DM376" s="382"/>
      <c r="DN376" s="382"/>
      <c r="DO376" s="382"/>
      <c r="DP376" s="382"/>
      <c r="DQ376" s="382"/>
      <c r="DR376" s="382"/>
      <c r="DS376" s="382"/>
      <c r="DT376" s="382"/>
      <c r="DU376" s="382"/>
      <c r="DV376" s="382"/>
      <c r="DW376" s="382"/>
      <c r="DX376" s="382"/>
      <c r="DY376" s="382"/>
      <c r="DZ376" s="382"/>
      <c r="EA376" s="382"/>
      <c r="EB376" s="382"/>
      <c r="EC376" s="382"/>
      <c r="ED376" s="382"/>
      <c r="EE376" s="382"/>
      <c r="EF376" s="382"/>
      <c r="EG376" s="382"/>
      <c r="EH376" s="382"/>
      <c r="EI376" s="382"/>
      <c r="EJ376" s="382"/>
      <c r="EK376" s="382"/>
      <c r="EL376" s="382"/>
      <c r="EM376" s="382"/>
    </row>
    <row r="377" spans="1:159" s="333" customFormat="1">
      <c r="A377" s="333" t="s">
        <v>54</v>
      </c>
      <c r="C377" s="7"/>
      <c r="D377" s="250"/>
      <c r="E377" s="250"/>
      <c r="F377" s="250"/>
      <c r="G377" s="250"/>
      <c r="H377" s="250"/>
      <c r="I377" s="250"/>
      <c r="J377" s="250"/>
      <c r="K377" s="250"/>
      <c r="L377" s="250"/>
      <c r="M377" s="250"/>
      <c r="N377" s="250"/>
      <c r="O377" s="250"/>
      <c r="P377" s="250"/>
      <c r="Q377" s="250"/>
      <c r="R377" s="44"/>
      <c r="S377" s="250"/>
      <c r="T377" s="44"/>
      <c r="U377" s="250"/>
      <c r="V377" s="250"/>
      <c r="W377" s="250"/>
      <c r="X377" s="250"/>
      <c r="Y377" s="250"/>
      <c r="Z377" s="250"/>
      <c r="AA377" s="250"/>
      <c r="AB377" s="250"/>
      <c r="AC377" s="250"/>
      <c r="AD377" s="250"/>
      <c r="AE377" s="250"/>
      <c r="AF377" s="250"/>
      <c r="AG377" s="250"/>
      <c r="AH377" s="250"/>
      <c r="AI377" s="250"/>
      <c r="AJ377" s="250"/>
      <c r="AK377" s="250"/>
      <c r="AL377" s="250"/>
      <c r="AM377" s="250"/>
      <c r="AN377" s="250"/>
      <c r="AO377" s="250"/>
      <c r="AP377" s="250"/>
      <c r="AQ377" s="250"/>
      <c r="AR377" s="250"/>
      <c r="AS377" s="250"/>
      <c r="AT377" s="18"/>
      <c r="AU377" s="250"/>
      <c r="AV377" s="250"/>
      <c r="AW377" s="250"/>
      <c r="AX377" s="250"/>
      <c r="AY377" s="250"/>
      <c r="AZ377" s="250"/>
      <c r="BA377" s="250"/>
      <c r="BB377" s="252"/>
      <c r="BC377" s="251"/>
      <c r="BD377" s="332"/>
      <c r="BF377" s="382"/>
      <c r="BG377" s="382"/>
      <c r="BH377" s="382"/>
      <c r="BI377" s="384"/>
      <c r="BJ377" s="252"/>
      <c r="BK377" s="335"/>
      <c r="BL377" s="250"/>
      <c r="BM377" s="250"/>
      <c r="BN377" s="250"/>
      <c r="BO377" s="250"/>
      <c r="BP377" s="250"/>
      <c r="BQ377" s="250"/>
      <c r="BR377" s="250"/>
      <c r="BS377" s="250"/>
      <c r="BT377" s="250"/>
      <c r="BU377" s="250"/>
      <c r="BV377" s="250"/>
      <c r="BW377" s="250"/>
      <c r="BX377" s="250"/>
      <c r="BY377" s="250"/>
      <c r="BZ377" s="250"/>
      <c r="CA377" s="250"/>
      <c r="CB377" s="250"/>
      <c r="CC377" s="250"/>
      <c r="CD377" s="250"/>
      <c r="CE377" s="250"/>
      <c r="CF377" s="250"/>
      <c r="CG377" s="250"/>
      <c r="CH377" s="250"/>
      <c r="CI377" s="250"/>
      <c r="CJ377" s="250"/>
      <c r="CK377" s="250"/>
      <c r="CL377" s="250"/>
      <c r="CM377" s="250"/>
      <c r="CN377" s="250"/>
      <c r="CO377" s="250"/>
      <c r="CP377" s="250"/>
      <c r="CQ377" s="250"/>
      <c r="CR377" s="250"/>
      <c r="CS377" s="250"/>
      <c r="CT377" s="250"/>
      <c r="CU377" s="250"/>
      <c r="CV377" s="250"/>
      <c r="CW377" s="250"/>
      <c r="CX377" s="250"/>
      <c r="CY377" s="250"/>
      <c r="CZ377" s="250"/>
      <c r="DA377" s="250"/>
      <c r="DB377" s="250"/>
      <c r="DC377" s="250"/>
      <c r="DD377" s="250"/>
      <c r="DE377" s="250"/>
      <c r="DF377" s="250"/>
      <c r="DG377" s="250"/>
      <c r="DH377" s="250"/>
      <c r="DI377" s="250"/>
      <c r="DJ377" s="250"/>
      <c r="DK377" s="250"/>
      <c r="DL377" s="250"/>
      <c r="DM377" s="250"/>
      <c r="DN377" s="250"/>
      <c r="DO377" s="250"/>
      <c r="DP377" s="250"/>
      <c r="DQ377" s="250"/>
      <c r="DR377" s="250"/>
      <c r="DS377" s="250"/>
      <c r="DT377" s="250"/>
      <c r="DU377" s="250"/>
      <c r="DV377" s="250"/>
      <c r="DW377" s="250"/>
      <c r="DX377" s="250"/>
      <c r="DY377" s="250"/>
      <c r="DZ377" s="250"/>
      <c r="EA377" s="250"/>
      <c r="EB377" s="250"/>
      <c r="EC377" s="250"/>
      <c r="ED377" s="250"/>
      <c r="EE377" s="250"/>
      <c r="EF377" s="250"/>
      <c r="EG377" s="250"/>
      <c r="EH377" s="250"/>
      <c r="EI377" s="250"/>
      <c r="EJ377" s="250"/>
      <c r="EK377" s="250"/>
      <c r="EL377" s="250"/>
      <c r="EM377" s="250"/>
    </row>
    <row r="378" spans="1:159" s="333" customFormat="1">
      <c r="A378" s="333" t="s">
        <v>55</v>
      </c>
      <c r="C378" s="7"/>
      <c r="D378" s="250"/>
      <c r="E378" s="250"/>
      <c r="F378" s="250"/>
      <c r="G378" s="250"/>
      <c r="H378" s="250"/>
      <c r="I378" s="250"/>
      <c r="J378" s="250"/>
      <c r="K378" s="250"/>
      <c r="L378" s="250"/>
      <c r="M378" s="250"/>
      <c r="N378" s="250"/>
      <c r="O378" s="250"/>
      <c r="P378" s="250"/>
      <c r="Q378" s="250"/>
      <c r="R378" s="44"/>
      <c r="S378" s="250"/>
      <c r="T378" s="44"/>
      <c r="U378" s="250"/>
      <c r="V378" s="250"/>
      <c r="W378" s="250"/>
      <c r="X378" s="250"/>
      <c r="Y378" s="250"/>
      <c r="Z378" s="250"/>
      <c r="AA378" s="250"/>
      <c r="AB378" s="250"/>
      <c r="AC378" s="250"/>
      <c r="AD378" s="250"/>
      <c r="AE378" s="250"/>
      <c r="AF378" s="250"/>
      <c r="AG378" s="250"/>
      <c r="AH378" s="250"/>
      <c r="AI378" s="250"/>
      <c r="AJ378" s="250"/>
      <c r="AK378" s="250"/>
      <c r="AL378" s="250"/>
      <c r="AM378" s="250"/>
      <c r="AN378" s="250"/>
      <c r="AO378" s="250"/>
      <c r="AP378" s="250"/>
      <c r="AQ378" s="250"/>
      <c r="AR378" s="250"/>
      <c r="AS378" s="250"/>
      <c r="AT378" s="18"/>
      <c r="AU378" s="250"/>
      <c r="AV378" s="250"/>
      <c r="AW378" s="250"/>
      <c r="AX378" s="250"/>
      <c r="AY378" s="250"/>
      <c r="AZ378" s="250"/>
      <c r="BA378" s="250"/>
      <c r="BB378" s="252"/>
      <c r="BC378" s="251"/>
      <c r="BD378" s="332"/>
      <c r="BF378" s="382"/>
      <c r="BG378" s="382"/>
      <c r="BH378" s="382"/>
      <c r="BI378" s="384"/>
      <c r="BJ378" s="252"/>
      <c r="BK378" s="335"/>
      <c r="BL378" s="250"/>
      <c r="BM378" s="250"/>
      <c r="BN378" s="250"/>
      <c r="BO378" s="250"/>
      <c r="BP378" s="250"/>
      <c r="BQ378" s="250"/>
      <c r="BR378" s="250"/>
      <c r="BS378" s="250"/>
      <c r="BT378" s="250"/>
      <c r="BU378" s="250"/>
      <c r="BV378" s="250"/>
      <c r="BW378" s="250"/>
      <c r="BX378" s="250"/>
      <c r="BY378" s="250"/>
      <c r="BZ378" s="250"/>
      <c r="CA378" s="250"/>
      <c r="CB378" s="250"/>
      <c r="CC378" s="250"/>
      <c r="CD378" s="250"/>
      <c r="CE378" s="250"/>
      <c r="CF378" s="250"/>
      <c r="CG378" s="250"/>
      <c r="CH378" s="250"/>
      <c r="CI378" s="250"/>
      <c r="CJ378" s="250"/>
      <c r="CK378" s="250"/>
      <c r="CL378" s="250"/>
      <c r="CM378" s="250"/>
      <c r="CN378" s="250"/>
      <c r="CO378" s="250"/>
      <c r="CP378" s="250"/>
      <c r="CQ378" s="250"/>
      <c r="CR378" s="250"/>
      <c r="CS378" s="250"/>
      <c r="CT378" s="250"/>
      <c r="CU378" s="250"/>
      <c r="CV378" s="250"/>
      <c r="CW378" s="250"/>
      <c r="CX378" s="250"/>
      <c r="CY378" s="250"/>
      <c r="CZ378" s="250"/>
      <c r="DA378" s="250"/>
      <c r="DB378" s="250"/>
      <c r="DC378" s="250"/>
      <c r="DD378" s="250"/>
      <c r="DE378" s="250"/>
      <c r="DF378" s="250"/>
      <c r="DG378" s="250"/>
      <c r="DH378" s="250"/>
      <c r="DI378" s="250"/>
      <c r="DJ378" s="250"/>
      <c r="DK378" s="250"/>
      <c r="DL378" s="250"/>
      <c r="DM378" s="250"/>
      <c r="DN378" s="250"/>
      <c r="DO378" s="250"/>
      <c r="DP378" s="250"/>
      <c r="DQ378" s="250"/>
      <c r="DR378" s="250"/>
      <c r="DS378" s="250"/>
      <c r="DT378" s="250"/>
      <c r="DU378" s="250"/>
      <c r="DV378" s="250"/>
      <c r="DW378" s="250"/>
      <c r="DX378" s="250"/>
      <c r="DY378" s="250"/>
      <c r="DZ378" s="250"/>
      <c r="EA378" s="250"/>
      <c r="EB378" s="250"/>
      <c r="EC378" s="250"/>
      <c r="ED378" s="250"/>
      <c r="EE378" s="250"/>
      <c r="EF378" s="250"/>
      <c r="EG378" s="250"/>
      <c r="EH378" s="250"/>
      <c r="EI378" s="250"/>
      <c r="EJ378" s="250"/>
      <c r="EK378" s="250"/>
      <c r="EL378" s="250"/>
      <c r="EM378" s="250"/>
    </row>
    <row r="379" spans="1:159" s="13" customFormat="1" ht="19.5" thickBot="1">
      <c r="A379" s="434" t="s">
        <v>26</v>
      </c>
      <c r="B379" s="435"/>
      <c r="C379" s="298" t="s">
        <v>56</v>
      </c>
      <c r="D379" s="299">
        <v>2</v>
      </c>
      <c r="E379" s="299">
        <v>3</v>
      </c>
      <c r="F379" s="299">
        <v>4</v>
      </c>
      <c r="G379" s="299">
        <v>5</v>
      </c>
      <c r="H379" s="299">
        <v>6</v>
      </c>
      <c r="I379" s="299">
        <v>7</v>
      </c>
      <c r="J379" s="299">
        <v>8</v>
      </c>
      <c r="K379" s="299">
        <v>9</v>
      </c>
      <c r="L379" s="299">
        <v>10</v>
      </c>
      <c r="M379" s="299">
        <v>11</v>
      </c>
      <c r="N379" s="299">
        <v>12</v>
      </c>
      <c r="O379" s="299">
        <v>13</v>
      </c>
      <c r="P379" s="299">
        <v>14</v>
      </c>
      <c r="Q379" s="299">
        <v>15</v>
      </c>
      <c r="R379" s="299">
        <v>16</v>
      </c>
      <c r="S379" s="299">
        <v>17</v>
      </c>
      <c r="T379" s="299">
        <v>18</v>
      </c>
      <c r="U379" s="299">
        <v>19</v>
      </c>
      <c r="V379" s="299">
        <v>20</v>
      </c>
      <c r="W379" s="299">
        <v>21</v>
      </c>
      <c r="X379" s="299">
        <v>22</v>
      </c>
      <c r="Y379" s="299">
        <v>23</v>
      </c>
      <c r="Z379" s="299">
        <v>24</v>
      </c>
      <c r="AA379" s="299">
        <v>25</v>
      </c>
      <c r="AB379" s="299">
        <v>26</v>
      </c>
      <c r="AC379" s="299">
        <v>27</v>
      </c>
      <c r="AD379" s="299">
        <v>28</v>
      </c>
      <c r="AE379" s="299">
        <v>29</v>
      </c>
      <c r="AF379" s="299">
        <v>30</v>
      </c>
      <c r="AG379" s="299">
        <v>31</v>
      </c>
      <c r="AH379" s="299">
        <v>32</v>
      </c>
      <c r="AI379" s="299">
        <v>33</v>
      </c>
      <c r="AJ379" s="299">
        <v>34</v>
      </c>
      <c r="AK379" s="299">
        <v>35</v>
      </c>
      <c r="AL379" s="299">
        <v>36</v>
      </c>
      <c r="AM379" s="299">
        <v>37</v>
      </c>
      <c r="AN379" s="299">
        <v>38</v>
      </c>
      <c r="AO379" s="299">
        <v>39</v>
      </c>
      <c r="AP379" s="299">
        <v>40</v>
      </c>
      <c r="AQ379" s="299">
        <v>41</v>
      </c>
      <c r="AR379" s="299">
        <v>42</v>
      </c>
      <c r="AS379" s="299">
        <v>43</v>
      </c>
      <c r="AT379" s="299">
        <v>44</v>
      </c>
      <c r="AU379" s="299">
        <v>45</v>
      </c>
      <c r="AV379" s="299">
        <v>46</v>
      </c>
      <c r="AW379" s="299">
        <v>47</v>
      </c>
      <c r="AX379" s="299">
        <v>48</v>
      </c>
      <c r="AY379" s="299">
        <v>49</v>
      </c>
      <c r="AZ379" s="299">
        <v>50</v>
      </c>
      <c r="BA379" s="299">
        <v>51</v>
      </c>
      <c r="BB379" s="300" t="s">
        <v>50</v>
      </c>
      <c r="BC379" s="90"/>
      <c r="BD379" s="332"/>
      <c r="BE379" s="333"/>
      <c r="BF379" s="382"/>
      <c r="BG379" s="382"/>
      <c r="BH379" s="382"/>
      <c r="BI379" s="384"/>
      <c r="BJ379" s="91"/>
      <c r="BK379" s="76"/>
      <c r="BL379" s="89"/>
      <c r="BM379" s="89"/>
      <c r="BN379" s="89"/>
      <c r="BO379" s="89"/>
      <c r="BP379" s="89"/>
      <c r="BQ379" s="89"/>
      <c r="BR379" s="89"/>
      <c r="BS379" s="89"/>
      <c r="BT379" s="89"/>
      <c r="BU379" s="89"/>
      <c r="BV379" s="89"/>
      <c r="BW379" s="89"/>
      <c r="BX379" s="89"/>
      <c r="BY379" s="89"/>
      <c r="BZ379" s="89"/>
      <c r="CA379" s="89"/>
      <c r="CB379" s="89"/>
      <c r="CC379" s="89"/>
      <c r="CD379" s="89"/>
      <c r="CE379" s="89"/>
      <c r="CF379" s="89"/>
      <c r="CG379" s="89"/>
      <c r="CH379" s="89"/>
      <c r="CI379" s="89"/>
      <c r="CJ379" s="89"/>
      <c r="CK379" s="89"/>
      <c r="CL379" s="89"/>
      <c r="CM379" s="89"/>
      <c r="CN379" s="89"/>
      <c r="CO379" s="89"/>
      <c r="CP379" s="89"/>
      <c r="CQ379" s="89"/>
      <c r="CR379" s="89"/>
      <c r="CS379" s="89"/>
      <c r="CT379" s="89"/>
      <c r="CU379" s="89"/>
      <c r="CV379" s="89"/>
      <c r="CW379" s="89"/>
      <c r="CX379" s="89"/>
      <c r="CY379" s="89"/>
      <c r="CZ379" s="89"/>
      <c r="DA379" s="89"/>
      <c r="DB379" s="89"/>
      <c r="DC379" s="89"/>
      <c r="DD379" s="89"/>
      <c r="DE379" s="89"/>
      <c r="DF379" s="89"/>
      <c r="DG379" s="89"/>
      <c r="DH379" s="89"/>
      <c r="DI379" s="89"/>
      <c r="DJ379" s="89"/>
      <c r="DK379" s="89"/>
      <c r="DL379" s="89"/>
      <c r="DM379" s="89"/>
      <c r="DN379" s="89"/>
      <c r="DO379" s="89"/>
      <c r="DP379" s="89"/>
      <c r="DQ379" s="89"/>
      <c r="DR379" s="89"/>
      <c r="DS379" s="89"/>
      <c r="DT379" s="89"/>
      <c r="DU379" s="89"/>
      <c r="DV379" s="89"/>
      <c r="DW379" s="89"/>
      <c r="DX379" s="89"/>
      <c r="DY379" s="89"/>
      <c r="DZ379" s="89"/>
      <c r="EA379" s="89"/>
      <c r="EB379" s="89"/>
      <c r="EC379" s="89"/>
      <c r="ED379" s="89"/>
      <c r="EE379" s="89"/>
      <c r="EF379" s="89"/>
      <c r="EG379" s="89"/>
      <c r="EH379" s="89"/>
      <c r="EI379" s="89"/>
      <c r="EJ379" s="89"/>
      <c r="EK379" s="89"/>
      <c r="EL379" s="89"/>
      <c r="EM379" s="89"/>
    </row>
    <row r="380" spans="1:159" s="13" customFormat="1" ht="17.25" thickTop="1" thickBot="1">
      <c r="A380" s="444" t="s">
        <v>147</v>
      </c>
      <c r="B380" s="445"/>
      <c r="C380" s="190" t="s">
        <v>111</v>
      </c>
      <c r="D380" s="191">
        <f>SUM(D382+D381)</f>
        <v>64</v>
      </c>
      <c r="E380" s="191">
        <f t="shared" ref="E380:BA380" si="63">SUM(E382+E381)</f>
        <v>62</v>
      </c>
      <c r="F380" s="191">
        <f t="shared" si="63"/>
        <v>61</v>
      </c>
      <c r="G380" s="191">
        <f t="shared" si="63"/>
        <v>59</v>
      </c>
      <c r="H380" s="191">
        <f t="shared" si="63"/>
        <v>63</v>
      </c>
      <c r="I380" s="191">
        <f t="shared" si="63"/>
        <v>61</v>
      </c>
      <c r="J380" s="191">
        <f t="shared" si="63"/>
        <v>58</v>
      </c>
      <c r="K380" s="191">
        <f t="shared" si="63"/>
        <v>55</v>
      </c>
      <c r="L380" s="191">
        <f t="shared" si="63"/>
        <v>55</v>
      </c>
      <c r="M380" s="191">
        <f t="shared" si="63"/>
        <v>53</v>
      </c>
      <c r="N380" s="191">
        <f t="shared" si="63"/>
        <v>54</v>
      </c>
      <c r="O380" s="191">
        <f t="shared" si="63"/>
        <v>1</v>
      </c>
      <c r="P380" s="191">
        <f t="shared" si="63"/>
        <v>0</v>
      </c>
      <c r="Q380" s="191">
        <f t="shared" si="63"/>
        <v>52</v>
      </c>
      <c r="R380" s="191">
        <f t="shared" si="63"/>
        <v>53</v>
      </c>
      <c r="S380" s="191">
        <f t="shared" si="63"/>
        <v>52</v>
      </c>
      <c r="T380" s="191">
        <f t="shared" si="63"/>
        <v>53</v>
      </c>
      <c r="U380" s="191">
        <f t="shared" si="63"/>
        <v>52</v>
      </c>
      <c r="V380" s="191">
        <f t="shared" si="63"/>
        <v>53</v>
      </c>
      <c r="W380" s="191">
        <f t="shared" si="63"/>
        <v>52</v>
      </c>
      <c r="X380" s="191">
        <f t="shared" si="63"/>
        <v>53</v>
      </c>
      <c r="Y380" s="191">
        <f t="shared" si="63"/>
        <v>52</v>
      </c>
      <c r="Z380" s="191">
        <f t="shared" si="63"/>
        <v>53</v>
      </c>
      <c r="AA380" s="191">
        <f t="shared" si="63"/>
        <v>52</v>
      </c>
      <c r="AB380" s="191">
        <f t="shared" si="63"/>
        <v>53</v>
      </c>
      <c r="AC380" s="191">
        <f t="shared" si="63"/>
        <v>52</v>
      </c>
      <c r="AD380" s="191">
        <f t="shared" si="63"/>
        <v>53</v>
      </c>
      <c r="AE380" s="191">
        <f t="shared" si="63"/>
        <v>52</v>
      </c>
      <c r="AF380" s="191">
        <f t="shared" si="63"/>
        <v>53</v>
      </c>
      <c r="AG380" s="191">
        <f t="shared" si="63"/>
        <v>52</v>
      </c>
      <c r="AH380" s="191">
        <f t="shared" si="63"/>
        <v>53</v>
      </c>
      <c r="AI380" s="191">
        <f t="shared" si="63"/>
        <v>52</v>
      </c>
      <c r="AJ380" s="191">
        <f t="shared" si="63"/>
        <v>53</v>
      </c>
      <c r="AK380" s="191">
        <f t="shared" si="63"/>
        <v>52</v>
      </c>
      <c r="AL380" s="191">
        <f t="shared" si="63"/>
        <v>53</v>
      </c>
      <c r="AM380" s="191">
        <f t="shared" si="63"/>
        <v>52</v>
      </c>
      <c r="AN380" s="191">
        <f t="shared" si="63"/>
        <v>53</v>
      </c>
      <c r="AO380" s="191">
        <f t="shared" si="63"/>
        <v>52</v>
      </c>
      <c r="AP380" s="191">
        <f t="shared" si="63"/>
        <v>53</v>
      </c>
      <c r="AQ380" s="191">
        <f t="shared" si="63"/>
        <v>52</v>
      </c>
      <c r="AR380" s="191">
        <f t="shared" si="63"/>
        <v>53</v>
      </c>
      <c r="AS380" s="191">
        <f t="shared" si="63"/>
        <v>52</v>
      </c>
      <c r="AT380" s="191">
        <f t="shared" si="63"/>
        <v>53</v>
      </c>
      <c r="AU380" s="191">
        <f t="shared" si="63"/>
        <v>52</v>
      </c>
      <c r="AV380" s="191">
        <f t="shared" si="63"/>
        <v>53</v>
      </c>
      <c r="AW380" s="191">
        <f t="shared" si="63"/>
        <v>52</v>
      </c>
      <c r="AX380" s="191">
        <f t="shared" si="63"/>
        <v>53</v>
      </c>
      <c r="AY380" s="191">
        <f t="shared" si="63"/>
        <v>52</v>
      </c>
      <c r="AZ380" s="191">
        <f t="shared" si="63"/>
        <v>53</v>
      </c>
      <c r="BA380" s="192">
        <f t="shared" si="63"/>
        <v>52</v>
      </c>
      <c r="BB380" s="241">
        <f t="shared" ref="BB380" si="64">SUM(BB381+BB382)</f>
        <v>2588</v>
      </c>
      <c r="BC380" s="188"/>
      <c r="BD380" s="332"/>
      <c r="BE380" s="333"/>
      <c r="BF380" s="382"/>
      <c r="BG380" s="382"/>
      <c r="BH380" s="382"/>
      <c r="BI380" s="384"/>
      <c r="BJ380" s="189"/>
      <c r="BK380" s="76"/>
      <c r="BL380" s="187"/>
      <c r="BM380" s="187"/>
      <c r="BN380" s="187"/>
      <c r="BO380" s="187"/>
      <c r="BP380" s="187"/>
      <c r="BQ380" s="187"/>
      <c r="BR380" s="187"/>
      <c r="BS380" s="187"/>
      <c r="BT380" s="187"/>
      <c r="BU380" s="187"/>
      <c r="BV380" s="187"/>
      <c r="BW380" s="187"/>
      <c r="BX380" s="187"/>
      <c r="BY380" s="187"/>
      <c r="BZ380" s="187"/>
      <c r="CA380" s="187"/>
      <c r="CB380" s="187"/>
      <c r="CC380" s="187"/>
      <c r="CD380" s="187"/>
      <c r="CE380" s="187"/>
      <c r="CF380" s="187"/>
      <c r="CG380" s="187"/>
      <c r="CH380" s="187"/>
      <c r="CI380" s="187"/>
      <c r="CJ380" s="187"/>
      <c r="CK380" s="187"/>
      <c r="CL380" s="187"/>
      <c r="CM380" s="187"/>
      <c r="CN380" s="187"/>
      <c r="CO380" s="187"/>
      <c r="CP380" s="187"/>
      <c r="CQ380" s="187"/>
      <c r="CR380" s="187"/>
      <c r="CS380" s="187"/>
      <c r="CT380" s="187"/>
      <c r="CU380" s="187"/>
      <c r="CV380" s="187"/>
      <c r="CW380" s="187"/>
      <c r="CX380" s="187"/>
      <c r="CY380" s="187"/>
      <c r="CZ380" s="187"/>
      <c r="DA380" s="187"/>
      <c r="DB380" s="187"/>
      <c r="DC380" s="187"/>
      <c r="DD380" s="187"/>
      <c r="DE380" s="187"/>
      <c r="DF380" s="187"/>
      <c r="DG380" s="187"/>
      <c r="DH380" s="187"/>
      <c r="DI380" s="187"/>
      <c r="DJ380" s="187"/>
      <c r="DK380" s="187"/>
      <c r="DL380" s="187"/>
      <c r="DM380" s="187"/>
      <c r="DN380" s="187"/>
      <c r="DO380" s="187"/>
      <c r="DP380" s="187"/>
      <c r="DQ380" s="187"/>
      <c r="DR380" s="187"/>
      <c r="DS380" s="187"/>
      <c r="DT380" s="187"/>
      <c r="DU380" s="187"/>
      <c r="DV380" s="187"/>
      <c r="DW380" s="187"/>
      <c r="DX380" s="187"/>
      <c r="DY380" s="187"/>
      <c r="DZ380" s="187"/>
      <c r="EA380" s="187"/>
      <c r="EB380" s="187"/>
      <c r="EC380" s="187"/>
      <c r="ED380" s="187"/>
      <c r="EE380" s="187"/>
      <c r="EF380" s="187"/>
      <c r="EG380" s="187"/>
      <c r="EH380" s="187"/>
      <c r="EI380" s="187"/>
      <c r="EJ380" s="187"/>
      <c r="EK380" s="187"/>
      <c r="EL380" s="187"/>
      <c r="EM380" s="187"/>
    </row>
    <row r="381" spans="1:159" s="13" customFormat="1" ht="17.25" thickTop="1" thickBot="1">
      <c r="A381" s="418" t="s">
        <v>146</v>
      </c>
      <c r="B381" s="419"/>
      <c r="C381" s="193" t="s">
        <v>103</v>
      </c>
      <c r="D381" s="194">
        <f t="shared" ref="D381:AI381" si="65">SUMIF($C$3:$C$319,$C$381,(D3:D321))</f>
        <v>38</v>
      </c>
      <c r="E381" s="194">
        <f t="shared" si="65"/>
        <v>37</v>
      </c>
      <c r="F381" s="194">
        <f t="shared" si="65"/>
        <v>36</v>
      </c>
      <c r="G381" s="194">
        <f t="shared" si="65"/>
        <v>34</v>
      </c>
      <c r="H381" s="194">
        <f t="shared" si="65"/>
        <v>38</v>
      </c>
      <c r="I381" s="194">
        <f t="shared" si="65"/>
        <v>36</v>
      </c>
      <c r="J381" s="194">
        <f t="shared" si="65"/>
        <v>35</v>
      </c>
      <c r="K381" s="194">
        <f t="shared" si="65"/>
        <v>33</v>
      </c>
      <c r="L381" s="194">
        <f t="shared" si="65"/>
        <v>34</v>
      </c>
      <c r="M381" s="194">
        <f t="shared" si="65"/>
        <v>33</v>
      </c>
      <c r="N381" s="194">
        <f t="shared" si="65"/>
        <v>34</v>
      </c>
      <c r="O381" s="194">
        <f t="shared" si="65"/>
        <v>1</v>
      </c>
      <c r="P381" s="194">
        <f t="shared" si="65"/>
        <v>0</v>
      </c>
      <c r="Q381" s="194">
        <f t="shared" si="65"/>
        <v>32</v>
      </c>
      <c r="R381" s="194">
        <f t="shared" si="65"/>
        <v>33</v>
      </c>
      <c r="S381" s="194">
        <f t="shared" si="65"/>
        <v>32</v>
      </c>
      <c r="T381" s="194">
        <f t="shared" si="65"/>
        <v>33</v>
      </c>
      <c r="U381" s="194">
        <f t="shared" si="65"/>
        <v>32</v>
      </c>
      <c r="V381" s="194">
        <f t="shared" si="65"/>
        <v>33</v>
      </c>
      <c r="W381" s="194">
        <f t="shared" si="65"/>
        <v>32</v>
      </c>
      <c r="X381" s="194">
        <f t="shared" si="65"/>
        <v>33</v>
      </c>
      <c r="Y381" s="194">
        <f t="shared" si="65"/>
        <v>32</v>
      </c>
      <c r="Z381" s="194">
        <f t="shared" si="65"/>
        <v>33</v>
      </c>
      <c r="AA381" s="194">
        <f t="shared" si="65"/>
        <v>32</v>
      </c>
      <c r="AB381" s="194">
        <f t="shared" si="65"/>
        <v>33</v>
      </c>
      <c r="AC381" s="194">
        <f t="shared" si="65"/>
        <v>32</v>
      </c>
      <c r="AD381" s="194">
        <f t="shared" si="65"/>
        <v>33</v>
      </c>
      <c r="AE381" s="194">
        <f t="shared" si="65"/>
        <v>32</v>
      </c>
      <c r="AF381" s="194">
        <f t="shared" si="65"/>
        <v>33</v>
      </c>
      <c r="AG381" s="194">
        <f t="shared" si="65"/>
        <v>32</v>
      </c>
      <c r="AH381" s="194">
        <f t="shared" si="65"/>
        <v>33</v>
      </c>
      <c r="AI381" s="194">
        <f t="shared" si="65"/>
        <v>32</v>
      </c>
      <c r="AJ381" s="194">
        <f t="shared" ref="AJ381:BA381" si="66">SUMIF($C$3:$C$319,$C$381,(AJ3:AJ321))</f>
        <v>33</v>
      </c>
      <c r="AK381" s="194">
        <f t="shared" si="66"/>
        <v>32</v>
      </c>
      <c r="AL381" s="194">
        <f t="shared" si="66"/>
        <v>33</v>
      </c>
      <c r="AM381" s="194">
        <f t="shared" si="66"/>
        <v>32</v>
      </c>
      <c r="AN381" s="194">
        <f t="shared" si="66"/>
        <v>33</v>
      </c>
      <c r="AO381" s="194">
        <f t="shared" si="66"/>
        <v>32</v>
      </c>
      <c r="AP381" s="194">
        <f t="shared" si="66"/>
        <v>33</v>
      </c>
      <c r="AQ381" s="194">
        <f t="shared" si="66"/>
        <v>32</v>
      </c>
      <c r="AR381" s="194">
        <f t="shared" si="66"/>
        <v>33</v>
      </c>
      <c r="AS381" s="194">
        <f t="shared" si="66"/>
        <v>32</v>
      </c>
      <c r="AT381" s="194">
        <f t="shared" si="66"/>
        <v>33</v>
      </c>
      <c r="AU381" s="194">
        <f t="shared" si="66"/>
        <v>32</v>
      </c>
      <c r="AV381" s="194">
        <f t="shared" si="66"/>
        <v>33</v>
      </c>
      <c r="AW381" s="194">
        <f t="shared" si="66"/>
        <v>32</v>
      </c>
      <c r="AX381" s="194">
        <f t="shared" si="66"/>
        <v>33</v>
      </c>
      <c r="AY381" s="194">
        <f t="shared" si="66"/>
        <v>32</v>
      </c>
      <c r="AZ381" s="194">
        <f t="shared" si="66"/>
        <v>33</v>
      </c>
      <c r="BA381" s="195">
        <f t="shared" si="66"/>
        <v>32</v>
      </c>
      <c r="BB381" s="242">
        <f>SUM(D381:BA381)</f>
        <v>1591</v>
      </c>
      <c r="BC381" s="188"/>
      <c r="BD381" s="332"/>
      <c r="BE381" s="333"/>
      <c r="BF381" s="382"/>
      <c r="BG381" s="382"/>
      <c r="BH381" s="382"/>
      <c r="BI381" s="384"/>
      <c r="BJ381" s="189"/>
      <c r="BK381" s="76"/>
      <c r="BL381" s="187"/>
      <c r="BM381" s="187"/>
      <c r="BN381" s="187"/>
      <c r="BO381" s="187"/>
      <c r="BP381" s="187"/>
      <c r="BQ381" s="187"/>
      <c r="BR381" s="187"/>
      <c r="BS381" s="187"/>
      <c r="BT381" s="187"/>
      <c r="BU381" s="187"/>
      <c r="BV381" s="187"/>
      <c r="BW381" s="187"/>
      <c r="BX381" s="187"/>
      <c r="BY381" s="187"/>
      <c r="BZ381" s="187"/>
      <c r="CA381" s="187"/>
      <c r="CB381" s="187"/>
      <c r="CC381" s="187"/>
      <c r="CD381" s="187"/>
      <c r="CE381" s="187"/>
      <c r="CF381" s="187"/>
      <c r="CG381" s="187"/>
      <c r="CH381" s="187"/>
      <c r="CI381" s="187"/>
      <c r="CJ381" s="187"/>
      <c r="CK381" s="187"/>
      <c r="CL381" s="187"/>
      <c r="CM381" s="187"/>
      <c r="CN381" s="187"/>
      <c r="CO381" s="187"/>
      <c r="CP381" s="187"/>
      <c r="CQ381" s="187"/>
      <c r="CR381" s="187"/>
      <c r="CS381" s="187"/>
      <c r="CT381" s="187"/>
      <c r="CU381" s="187"/>
      <c r="CV381" s="187"/>
      <c r="CW381" s="187"/>
      <c r="CX381" s="187"/>
      <c r="CY381" s="187"/>
      <c r="CZ381" s="187"/>
      <c r="DA381" s="187"/>
      <c r="DB381" s="187"/>
      <c r="DC381" s="187"/>
      <c r="DD381" s="187"/>
      <c r="DE381" s="187"/>
      <c r="DF381" s="187"/>
      <c r="DG381" s="187"/>
      <c r="DH381" s="187"/>
      <c r="DI381" s="187"/>
      <c r="DJ381" s="187"/>
      <c r="DK381" s="187"/>
      <c r="DL381" s="187"/>
      <c r="DM381" s="187"/>
      <c r="DN381" s="187"/>
      <c r="DO381" s="187"/>
      <c r="DP381" s="187"/>
      <c r="DQ381" s="187"/>
      <c r="DR381" s="187"/>
      <c r="DS381" s="187"/>
      <c r="DT381" s="187"/>
      <c r="DU381" s="187"/>
      <c r="DV381" s="187"/>
      <c r="DW381" s="187"/>
      <c r="DX381" s="187"/>
      <c r="DY381" s="187"/>
      <c r="DZ381" s="187"/>
      <c r="EA381" s="187"/>
      <c r="EB381" s="187"/>
      <c r="EC381" s="187"/>
      <c r="ED381" s="187"/>
      <c r="EE381" s="187"/>
      <c r="EF381" s="187"/>
      <c r="EG381" s="187"/>
      <c r="EH381" s="187"/>
      <c r="EI381" s="187"/>
      <c r="EJ381" s="187"/>
      <c r="EK381" s="187"/>
      <c r="EL381" s="187"/>
      <c r="EM381" s="187"/>
    </row>
    <row r="382" spans="1:159" s="13" customFormat="1" ht="17.25" thickTop="1" thickBot="1">
      <c r="A382" s="430" t="s">
        <v>108</v>
      </c>
      <c r="B382" s="431"/>
      <c r="C382" s="204" t="s">
        <v>104</v>
      </c>
      <c r="D382" s="233">
        <f t="shared" ref="D382:AI382" si="67">SUMIF($C$3:$C$319,$C$382,(D$3:D$321))</f>
        <v>26</v>
      </c>
      <c r="E382" s="233">
        <f t="shared" si="67"/>
        <v>25</v>
      </c>
      <c r="F382" s="233">
        <f t="shared" si="67"/>
        <v>25</v>
      </c>
      <c r="G382" s="233">
        <f t="shared" si="67"/>
        <v>25</v>
      </c>
      <c r="H382" s="233">
        <f t="shared" si="67"/>
        <v>25</v>
      </c>
      <c r="I382" s="233">
        <f t="shared" si="67"/>
        <v>25</v>
      </c>
      <c r="J382" s="233">
        <f t="shared" si="67"/>
        <v>23</v>
      </c>
      <c r="K382" s="233">
        <f t="shared" si="67"/>
        <v>22</v>
      </c>
      <c r="L382" s="233">
        <f t="shared" si="67"/>
        <v>21</v>
      </c>
      <c r="M382" s="233">
        <f t="shared" si="67"/>
        <v>20</v>
      </c>
      <c r="N382" s="233">
        <f t="shared" si="67"/>
        <v>20</v>
      </c>
      <c r="O382" s="233">
        <f t="shared" si="67"/>
        <v>0</v>
      </c>
      <c r="P382" s="233">
        <f t="shared" si="67"/>
        <v>0</v>
      </c>
      <c r="Q382" s="233">
        <f t="shared" si="67"/>
        <v>20</v>
      </c>
      <c r="R382" s="233">
        <f t="shared" si="67"/>
        <v>20</v>
      </c>
      <c r="S382" s="233">
        <f t="shared" si="67"/>
        <v>20</v>
      </c>
      <c r="T382" s="233">
        <f t="shared" si="67"/>
        <v>20</v>
      </c>
      <c r="U382" s="233">
        <f t="shared" si="67"/>
        <v>20</v>
      </c>
      <c r="V382" s="233">
        <f t="shared" si="67"/>
        <v>20</v>
      </c>
      <c r="W382" s="233">
        <f t="shared" si="67"/>
        <v>20</v>
      </c>
      <c r="X382" s="233">
        <f t="shared" si="67"/>
        <v>20</v>
      </c>
      <c r="Y382" s="233">
        <f t="shared" si="67"/>
        <v>20</v>
      </c>
      <c r="Z382" s="233">
        <f t="shared" si="67"/>
        <v>20</v>
      </c>
      <c r="AA382" s="233">
        <f t="shared" si="67"/>
        <v>20</v>
      </c>
      <c r="AB382" s="233">
        <f t="shared" si="67"/>
        <v>20</v>
      </c>
      <c r="AC382" s="233">
        <f t="shared" si="67"/>
        <v>20</v>
      </c>
      <c r="AD382" s="233">
        <f t="shared" si="67"/>
        <v>20</v>
      </c>
      <c r="AE382" s="233">
        <f t="shared" si="67"/>
        <v>20</v>
      </c>
      <c r="AF382" s="233">
        <f t="shared" si="67"/>
        <v>20</v>
      </c>
      <c r="AG382" s="233">
        <f t="shared" si="67"/>
        <v>20</v>
      </c>
      <c r="AH382" s="233">
        <f t="shared" si="67"/>
        <v>20</v>
      </c>
      <c r="AI382" s="233">
        <f t="shared" si="67"/>
        <v>20</v>
      </c>
      <c r="AJ382" s="233">
        <f t="shared" ref="AJ382:BA382" si="68">SUMIF($C$3:$C$319,$C$382,(AJ$3:AJ$321))</f>
        <v>20</v>
      </c>
      <c r="AK382" s="233">
        <f t="shared" si="68"/>
        <v>20</v>
      </c>
      <c r="AL382" s="233">
        <f t="shared" si="68"/>
        <v>20</v>
      </c>
      <c r="AM382" s="233">
        <f t="shared" si="68"/>
        <v>20</v>
      </c>
      <c r="AN382" s="233">
        <f t="shared" si="68"/>
        <v>20</v>
      </c>
      <c r="AO382" s="233">
        <f t="shared" si="68"/>
        <v>20</v>
      </c>
      <c r="AP382" s="233">
        <f t="shared" si="68"/>
        <v>20</v>
      </c>
      <c r="AQ382" s="233">
        <f t="shared" si="68"/>
        <v>20</v>
      </c>
      <c r="AR382" s="233">
        <f t="shared" si="68"/>
        <v>20</v>
      </c>
      <c r="AS382" s="233">
        <f t="shared" si="68"/>
        <v>20</v>
      </c>
      <c r="AT382" s="233">
        <f t="shared" si="68"/>
        <v>20</v>
      </c>
      <c r="AU382" s="233">
        <f t="shared" si="68"/>
        <v>20</v>
      </c>
      <c r="AV382" s="233">
        <f t="shared" si="68"/>
        <v>20</v>
      </c>
      <c r="AW382" s="233">
        <f t="shared" si="68"/>
        <v>20</v>
      </c>
      <c r="AX382" s="233">
        <f t="shared" si="68"/>
        <v>20</v>
      </c>
      <c r="AY382" s="233">
        <f t="shared" si="68"/>
        <v>20</v>
      </c>
      <c r="AZ382" s="233">
        <f t="shared" si="68"/>
        <v>20</v>
      </c>
      <c r="BA382" s="234">
        <f t="shared" si="68"/>
        <v>20</v>
      </c>
      <c r="BB382" s="207">
        <f t="shared" ref="BB382:BB398" si="69">SUM(D382:BA382)</f>
        <v>997</v>
      </c>
      <c r="BC382" s="188"/>
      <c r="BD382" s="332"/>
      <c r="BE382" s="333"/>
      <c r="BF382" s="382"/>
      <c r="BG382" s="382"/>
      <c r="BH382" s="382"/>
      <c r="BI382" s="384"/>
      <c r="BJ382" s="189"/>
      <c r="BK382" s="76"/>
      <c r="BL382" s="187"/>
      <c r="BM382" s="187"/>
      <c r="BN382" s="187"/>
      <c r="BO382" s="187"/>
      <c r="BP382" s="187"/>
      <c r="BQ382" s="187"/>
      <c r="BR382" s="187"/>
      <c r="BS382" s="187"/>
      <c r="BT382" s="187"/>
      <c r="BU382" s="187"/>
      <c r="BV382" s="187"/>
      <c r="BW382" s="187"/>
      <c r="BX382" s="187"/>
      <c r="BY382" s="187"/>
      <c r="BZ382" s="187"/>
      <c r="CA382" s="187"/>
      <c r="CB382" s="187"/>
      <c r="CC382" s="187"/>
      <c r="CD382" s="187"/>
      <c r="CE382" s="187"/>
      <c r="CF382" s="187"/>
      <c r="CG382" s="187"/>
      <c r="CH382" s="187"/>
      <c r="CI382" s="187"/>
      <c r="CJ382" s="187"/>
      <c r="CK382" s="187"/>
      <c r="CL382" s="187"/>
      <c r="CM382" s="187"/>
      <c r="CN382" s="187"/>
      <c r="CO382" s="187"/>
      <c r="CP382" s="187"/>
      <c r="CQ382" s="187"/>
      <c r="CR382" s="187"/>
      <c r="CS382" s="187"/>
      <c r="CT382" s="187"/>
      <c r="CU382" s="187"/>
      <c r="CV382" s="187"/>
      <c r="CW382" s="187"/>
      <c r="CX382" s="187"/>
      <c r="CY382" s="187"/>
      <c r="CZ382" s="187"/>
      <c r="DA382" s="187"/>
      <c r="DB382" s="187"/>
      <c r="DC382" s="187"/>
      <c r="DD382" s="187"/>
      <c r="DE382" s="187"/>
      <c r="DF382" s="187"/>
      <c r="DG382" s="187"/>
      <c r="DH382" s="187"/>
      <c r="DI382" s="187"/>
      <c r="DJ382" s="187"/>
      <c r="DK382" s="187"/>
      <c r="DL382" s="187"/>
      <c r="DM382" s="187"/>
      <c r="DN382" s="187"/>
      <c r="DO382" s="187"/>
      <c r="DP382" s="187"/>
      <c r="DQ382" s="187"/>
      <c r="DR382" s="187"/>
      <c r="DS382" s="187"/>
      <c r="DT382" s="187"/>
      <c r="DU382" s="187"/>
      <c r="DV382" s="187"/>
      <c r="DW382" s="187"/>
      <c r="DX382" s="187"/>
      <c r="DY382" s="187"/>
      <c r="DZ382" s="187"/>
      <c r="EA382" s="187"/>
      <c r="EB382" s="187"/>
      <c r="EC382" s="187"/>
      <c r="ED382" s="187"/>
      <c r="EE382" s="187"/>
      <c r="EF382" s="187"/>
      <c r="EG382" s="187"/>
      <c r="EH382" s="187"/>
      <c r="EI382" s="187"/>
      <c r="EJ382" s="187"/>
      <c r="EK382" s="187"/>
      <c r="EL382" s="187"/>
      <c r="EM382" s="187"/>
    </row>
    <row r="383" spans="1:159" s="13" customFormat="1" ht="17.25" thickTop="1" thickBot="1">
      <c r="A383" s="420" t="s">
        <v>109</v>
      </c>
      <c r="B383" s="421"/>
      <c r="C383" s="217" t="s">
        <v>112</v>
      </c>
      <c r="D383" s="218">
        <f>SUM(D385+D384)</f>
        <v>178</v>
      </c>
      <c r="E383" s="218">
        <f t="shared" ref="E383:BA383" si="70">SUM(E385+E384)</f>
        <v>173</v>
      </c>
      <c r="F383" s="218">
        <f t="shared" si="70"/>
        <v>177</v>
      </c>
      <c r="G383" s="218">
        <f t="shared" si="70"/>
        <v>171</v>
      </c>
      <c r="H383" s="218">
        <f t="shared" si="70"/>
        <v>176</v>
      </c>
      <c r="I383" s="218">
        <f t="shared" si="70"/>
        <v>177</v>
      </c>
      <c r="J383" s="218">
        <f t="shared" si="70"/>
        <v>175</v>
      </c>
      <c r="K383" s="218">
        <f t="shared" si="70"/>
        <v>172</v>
      </c>
      <c r="L383" s="218">
        <f t="shared" si="70"/>
        <v>171</v>
      </c>
      <c r="M383" s="218">
        <f t="shared" si="70"/>
        <v>175</v>
      </c>
      <c r="N383" s="218">
        <f t="shared" si="70"/>
        <v>171</v>
      </c>
      <c r="O383" s="218">
        <f t="shared" si="70"/>
        <v>0</v>
      </c>
      <c r="P383" s="218">
        <f t="shared" si="70"/>
        <v>0</v>
      </c>
      <c r="Q383" s="218">
        <f t="shared" si="70"/>
        <v>172</v>
      </c>
      <c r="R383" s="218">
        <f t="shared" si="70"/>
        <v>173</v>
      </c>
      <c r="S383" s="218">
        <f t="shared" si="70"/>
        <v>173</v>
      </c>
      <c r="T383" s="218">
        <f t="shared" si="70"/>
        <v>173</v>
      </c>
      <c r="U383" s="218">
        <f t="shared" si="70"/>
        <v>172</v>
      </c>
      <c r="V383" s="218">
        <f t="shared" si="70"/>
        <v>172</v>
      </c>
      <c r="W383" s="218">
        <f t="shared" si="70"/>
        <v>172</v>
      </c>
      <c r="X383" s="218">
        <f t="shared" si="70"/>
        <v>173</v>
      </c>
      <c r="Y383" s="218">
        <f t="shared" si="70"/>
        <v>173</v>
      </c>
      <c r="Z383" s="218">
        <f t="shared" si="70"/>
        <v>172</v>
      </c>
      <c r="AA383" s="218">
        <f t="shared" si="70"/>
        <v>172</v>
      </c>
      <c r="AB383" s="218">
        <f t="shared" si="70"/>
        <v>173</v>
      </c>
      <c r="AC383" s="218">
        <f t="shared" si="70"/>
        <v>172</v>
      </c>
      <c r="AD383" s="218">
        <f t="shared" si="70"/>
        <v>172</v>
      </c>
      <c r="AE383" s="218">
        <f t="shared" si="70"/>
        <v>172</v>
      </c>
      <c r="AF383" s="218">
        <f t="shared" si="70"/>
        <v>172</v>
      </c>
      <c r="AG383" s="218">
        <f t="shared" si="70"/>
        <v>172</v>
      </c>
      <c r="AH383" s="218">
        <f t="shared" si="70"/>
        <v>172</v>
      </c>
      <c r="AI383" s="218">
        <f t="shared" si="70"/>
        <v>172</v>
      </c>
      <c r="AJ383" s="218">
        <f t="shared" si="70"/>
        <v>172</v>
      </c>
      <c r="AK383" s="218">
        <f t="shared" si="70"/>
        <v>172</v>
      </c>
      <c r="AL383" s="218">
        <f t="shared" si="70"/>
        <v>172</v>
      </c>
      <c r="AM383" s="218">
        <f t="shared" si="70"/>
        <v>172</v>
      </c>
      <c r="AN383" s="218">
        <f t="shared" si="70"/>
        <v>172</v>
      </c>
      <c r="AO383" s="218">
        <f t="shared" si="70"/>
        <v>172</v>
      </c>
      <c r="AP383" s="218">
        <f t="shared" si="70"/>
        <v>172</v>
      </c>
      <c r="AQ383" s="218">
        <f t="shared" si="70"/>
        <v>172</v>
      </c>
      <c r="AR383" s="218">
        <f t="shared" si="70"/>
        <v>172</v>
      </c>
      <c r="AS383" s="218">
        <f t="shared" si="70"/>
        <v>172</v>
      </c>
      <c r="AT383" s="218">
        <f t="shared" si="70"/>
        <v>172</v>
      </c>
      <c r="AU383" s="218">
        <f t="shared" si="70"/>
        <v>172</v>
      </c>
      <c r="AV383" s="218">
        <f t="shared" si="70"/>
        <v>172</v>
      </c>
      <c r="AW383" s="218">
        <f t="shared" si="70"/>
        <v>172</v>
      </c>
      <c r="AX383" s="218">
        <f t="shared" si="70"/>
        <v>172</v>
      </c>
      <c r="AY383" s="218">
        <f t="shared" si="70"/>
        <v>172</v>
      </c>
      <c r="AZ383" s="218">
        <f t="shared" si="70"/>
        <v>172</v>
      </c>
      <c r="BA383" s="219">
        <f t="shared" si="70"/>
        <v>172</v>
      </c>
      <c r="BB383" s="220">
        <f t="shared" ref="BB383" si="71">SUM(BB384+BB385)</f>
        <v>8286</v>
      </c>
      <c r="BC383" s="188"/>
      <c r="BD383" s="332"/>
      <c r="BE383" s="333"/>
      <c r="BF383" s="382"/>
      <c r="BG383" s="382"/>
      <c r="BH383" s="382"/>
      <c r="BI383" s="384"/>
      <c r="BJ383" s="189"/>
      <c r="BK383" s="76"/>
      <c r="BL383" s="187"/>
      <c r="BM383" s="187"/>
      <c r="BN383" s="187"/>
      <c r="BO383" s="187"/>
      <c r="BP383" s="187"/>
      <c r="BQ383" s="187"/>
      <c r="BR383" s="187"/>
      <c r="BS383" s="187"/>
      <c r="BT383" s="187"/>
      <c r="BU383" s="187"/>
      <c r="BV383" s="187"/>
      <c r="BW383" s="187"/>
      <c r="BX383" s="187"/>
      <c r="BY383" s="187"/>
      <c r="BZ383" s="187"/>
      <c r="CA383" s="187"/>
      <c r="CB383" s="187"/>
      <c r="CC383" s="187"/>
      <c r="CD383" s="187"/>
      <c r="CE383" s="187"/>
      <c r="CF383" s="187"/>
      <c r="CG383" s="187"/>
      <c r="CH383" s="187"/>
      <c r="CI383" s="187"/>
      <c r="CJ383" s="187"/>
      <c r="CK383" s="187"/>
      <c r="CL383" s="187"/>
      <c r="CM383" s="187"/>
      <c r="CN383" s="187"/>
      <c r="CO383" s="187"/>
      <c r="CP383" s="187"/>
      <c r="CQ383" s="187"/>
      <c r="CR383" s="187"/>
      <c r="CS383" s="187"/>
      <c r="CT383" s="187"/>
      <c r="CU383" s="187"/>
      <c r="CV383" s="187"/>
      <c r="CW383" s="187"/>
      <c r="CX383" s="187"/>
      <c r="CY383" s="187"/>
      <c r="CZ383" s="187"/>
      <c r="DA383" s="187"/>
      <c r="DB383" s="187"/>
      <c r="DC383" s="187"/>
      <c r="DD383" s="187"/>
      <c r="DE383" s="187"/>
      <c r="DF383" s="187"/>
      <c r="DG383" s="187"/>
      <c r="DH383" s="187"/>
      <c r="DI383" s="187"/>
      <c r="DJ383" s="187"/>
      <c r="DK383" s="187"/>
      <c r="DL383" s="187"/>
      <c r="DM383" s="187"/>
      <c r="DN383" s="187"/>
      <c r="DO383" s="187"/>
      <c r="DP383" s="187"/>
      <c r="DQ383" s="187"/>
      <c r="DR383" s="187"/>
      <c r="DS383" s="187"/>
      <c r="DT383" s="187"/>
      <c r="DU383" s="187"/>
      <c r="DV383" s="187"/>
      <c r="DW383" s="187"/>
      <c r="DX383" s="187"/>
      <c r="DY383" s="187"/>
      <c r="DZ383" s="187"/>
      <c r="EA383" s="187"/>
      <c r="EB383" s="187"/>
      <c r="EC383" s="187"/>
      <c r="ED383" s="187"/>
      <c r="EE383" s="187"/>
      <c r="EF383" s="187"/>
      <c r="EG383" s="187"/>
      <c r="EH383" s="187"/>
      <c r="EI383" s="187"/>
      <c r="EJ383" s="187"/>
      <c r="EK383" s="187"/>
      <c r="EL383" s="187"/>
      <c r="EM383" s="187"/>
    </row>
    <row r="384" spans="1:159" s="13" customFormat="1" ht="17.25" thickTop="1" thickBot="1">
      <c r="A384" s="414" t="s">
        <v>145</v>
      </c>
      <c r="B384" s="415"/>
      <c r="C384" s="196" t="s">
        <v>102</v>
      </c>
      <c r="D384" s="197">
        <f t="shared" ref="D384:AI384" si="72">SUMIF($C$3:$C$319,$C$384,(D$3:D$321))</f>
        <v>105</v>
      </c>
      <c r="E384" s="197">
        <f t="shared" si="72"/>
        <v>98</v>
      </c>
      <c r="F384" s="197">
        <f t="shared" si="72"/>
        <v>105</v>
      </c>
      <c r="G384" s="197">
        <f t="shared" si="72"/>
        <v>100</v>
      </c>
      <c r="H384" s="197">
        <f t="shared" si="72"/>
        <v>105</v>
      </c>
      <c r="I384" s="197">
        <f t="shared" si="72"/>
        <v>104</v>
      </c>
      <c r="J384" s="197">
        <f t="shared" si="72"/>
        <v>102</v>
      </c>
      <c r="K384" s="197">
        <f t="shared" si="72"/>
        <v>100</v>
      </c>
      <c r="L384" s="197">
        <f t="shared" si="72"/>
        <v>101</v>
      </c>
      <c r="M384" s="197">
        <f t="shared" si="72"/>
        <v>102</v>
      </c>
      <c r="N384" s="197">
        <f t="shared" si="72"/>
        <v>101</v>
      </c>
      <c r="O384" s="197">
        <f t="shared" si="72"/>
        <v>0</v>
      </c>
      <c r="P384" s="197">
        <f t="shared" si="72"/>
        <v>0</v>
      </c>
      <c r="Q384" s="197">
        <f t="shared" si="72"/>
        <v>100</v>
      </c>
      <c r="R384" s="197">
        <f t="shared" si="72"/>
        <v>103</v>
      </c>
      <c r="S384" s="197">
        <f t="shared" si="72"/>
        <v>101</v>
      </c>
      <c r="T384" s="197">
        <f t="shared" si="72"/>
        <v>103</v>
      </c>
      <c r="U384" s="197">
        <f t="shared" si="72"/>
        <v>100</v>
      </c>
      <c r="V384" s="197">
        <f t="shared" si="72"/>
        <v>102</v>
      </c>
      <c r="W384" s="197">
        <f t="shared" si="72"/>
        <v>100</v>
      </c>
      <c r="X384" s="197">
        <f t="shared" si="72"/>
        <v>103</v>
      </c>
      <c r="Y384" s="197">
        <f t="shared" si="72"/>
        <v>101</v>
      </c>
      <c r="Z384" s="197">
        <f t="shared" si="72"/>
        <v>102</v>
      </c>
      <c r="AA384" s="197">
        <f t="shared" si="72"/>
        <v>100</v>
      </c>
      <c r="AB384" s="197">
        <f t="shared" si="72"/>
        <v>103</v>
      </c>
      <c r="AC384" s="197">
        <f t="shared" si="72"/>
        <v>100</v>
      </c>
      <c r="AD384" s="197">
        <f t="shared" si="72"/>
        <v>102</v>
      </c>
      <c r="AE384" s="197">
        <f t="shared" si="72"/>
        <v>100</v>
      </c>
      <c r="AF384" s="197">
        <f t="shared" si="72"/>
        <v>102</v>
      </c>
      <c r="AG384" s="197">
        <f t="shared" si="72"/>
        <v>100</v>
      </c>
      <c r="AH384" s="197">
        <f t="shared" si="72"/>
        <v>102</v>
      </c>
      <c r="AI384" s="197">
        <f t="shared" si="72"/>
        <v>100</v>
      </c>
      <c r="AJ384" s="197">
        <f t="shared" ref="AJ384:BA384" si="73">SUMIF($C$3:$C$319,$C$384,(AJ$3:AJ$321))</f>
        <v>102</v>
      </c>
      <c r="AK384" s="197">
        <f t="shared" si="73"/>
        <v>100</v>
      </c>
      <c r="AL384" s="197">
        <f t="shared" si="73"/>
        <v>102</v>
      </c>
      <c r="AM384" s="197">
        <f t="shared" si="73"/>
        <v>100</v>
      </c>
      <c r="AN384" s="197">
        <f t="shared" si="73"/>
        <v>102</v>
      </c>
      <c r="AO384" s="197">
        <f t="shared" si="73"/>
        <v>100</v>
      </c>
      <c r="AP384" s="197">
        <f t="shared" si="73"/>
        <v>102</v>
      </c>
      <c r="AQ384" s="197">
        <f t="shared" si="73"/>
        <v>100</v>
      </c>
      <c r="AR384" s="197">
        <f t="shared" si="73"/>
        <v>102</v>
      </c>
      <c r="AS384" s="197">
        <f t="shared" si="73"/>
        <v>100</v>
      </c>
      <c r="AT384" s="197">
        <f t="shared" si="73"/>
        <v>102</v>
      </c>
      <c r="AU384" s="197">
        <f t="shared" si="73"/>
        <v>100</v>
      </c>
      <c r="AV384" s="197">
        <f t="shared" si="73"/>
        <v>102</v>
      </c>
      <c r="AW384" s="197">
        <f t="shared" si="73"/>
        <v>100</v>
      </c>
      <c r="AX384" s="197">
        <f t="shared" si="73"/>
        <v>102</v>
      </c>
      <c r="AY384" s="197">
        <f t="shared" si="73"/>
        <v>100</v>
      </c>
      <c r="AZ384" s="197">
        <f t="shared" si="73"/>
        <v>102</v>
      </c>
      <c r="BA384" s="198">
        <f t="shared" si="73"/>
        <v>100</v>
      </c>
      <c r="BB384" s="199">
        <f t="shared" ref="BB384" si="74">SUM(D384:BA384)</f>
        <v>4865</v>
      </c>
      <c r="BC384" s="188"/>
      <c r="BD384" s="332"/>
      <c r="BE384" s="333"/>
      <c r="BF384" s="382"/>
      <c r="BG384" s="382"/>
      <c r="BH384" s="382"/>
      <c r="BI384" s="384"/>
      <c r="BJ384" s="189"/>
      <c r="BK384" s="76"/>
      <c r="BL384" s="187"/>
      <c r="BM384" s="187"/>
      <c r="BN384" s="187"/>
      <c r="BO384" s="187"/>
      <c r="BP384" s="187"/>
      <c r="BQ384" s="187"/>
      <c r="BR384" s="187"/>
      <c r="BS384" s="187"/>
      <c r="BT384" s="187"/>
      <c r="BU384" s="187"/>
      <c r="BV384" s="187"/>
      <c r="BW384" s="187"/>
      <c r="BX384" s="187"/>
      <c r="BY384" s="187"/>
      <c r="BZ384" s="187"/>
      <c r="CA384" s="187"/>
      <c r="CB384" s="187"/>
      <c r="CC384" s="187"/>
      <c r="CD384" s="187"/>
      <c r="CE384" s="187"/>
      <c r="CF384" s="187"/>
      <c r="CG384" s="187"/>
      <c r="CH384" s="187"/>
      <c r="CI384" s="187"/>
      <c r="CJ384" s="187"/>
      <c r="CK384" s="187"/>
      <c r="CL384" s="187"/>
      <c r="CM384" s="187"/>
      <c r="CN384" s="187"/>
      <c r="CO384" s="187"/>
      <c r="CP384" s="187"/>
      <c r="CQ384" s="187"/>
      <c r="CR384" s="187"/>
      <c r="CS384" s="187"/>
      <c r="CT384" s="187"/>
      <c r="CU384" s="187"/>
      <c r="CV384" s="187"/>
      <c r="CW384" s="187"/>
      <c r="CX384" s="187"/>
      <c r="CY384" s="187"/>
      <c r="CZ384" s="187"/>
      <c r="DA384" s="187"/>
      <c r="DB384" s="187"/>
      <c r="DC384" s="187"/>
      <c r="DD384" s="187"/>
      <c r="DE384" s="187"/>
      <c r="DF384" s="187"/>
      <c r="DG384" s="187"/>
      <c r="DH384" s="187"/>
      <c r="DI384" s="187"/>
      <c r="DJ384" s="187"/>
      <c r="DK384" s="187"/>
      <c r="DL384" s="187"/>
      <c r="DM384" s="187"/>
      <c r="DN384" s="187"/>
      <c r="DO384" s="187"/>
      <c r="DP384" s="187"/>
      <c r="DQ384" s="187"/>
      <c r="DR384" s="187"/>
      <c r="DS384" s="187"/>
      <c r="DT384" s="187"/>
      <c r="DU384" s="187"/>
      <c r="DV384" s="187"/>
      <c r="DW384" s="187"/>
      <c r="DX384" s="187"/>
      <c r="DY384" s="187"/>
      <c r="DZ384" s="187"/>
      <c r="EA384" s="187"/>
      <c r="EB384" s="187"/>
      <c r="EC384" s="187"/>
      <c r="ED384" s="187"/>
      <c r="EE384" s="187"/>
      <c r="EF384" s="187"/>
      <c r="EG384" s="187"/>
      <c r="EH384" s="187"/>
      <c r="EI384" s="187"/>
      <c r="EJ384" s="187"/>
      <c r="EK384" s="187"/>
      <c r="EL384" s="187"/>
      <c r="EM384" s="187"/>
    </row>
    <row r="385" spans="1:143" s="13" customFormat="1" ht="17.25" thickTop="1" thickBot="1">
      <c r="A385" s="428" t="s">
        <v>110</v>
      </c>
      <c r="B385" s="429"/>
      <c r="C385" s="200" t="s">
        <v>105</v>
      </c>
      <c r="D385" s="235">
        <f t="shared" ref="D385:AI385" si="75">SUMIF($C$3:$C$319,$C$385,(D$3:D$321))</f>
        <v>73</v>
      </c>
      <c r="E385" s="235">
        <f t="shared" si="75"/>
        <v>75</v>
      </c>
      <c r="F385" s="235">
        <f t="shared" si="75"/>
        <v>72</v>
      </c>
      <c r="G385" s="235">
        <f t="shared" si="75"/>
        <v>71</v>
      </c>
      <c r="H385" s="235">
        <f t="shared" si="75"/>
        <v>71</v>
      </c>
      <c r="I385" s="235">
        <f t="shared" si="75"/>
        <v>73</v>
      </c>
      <c r="J385" s="235">
        <f t="shared" si="75"/>
        <v>73</v>
      </c>
      <c r="K385" s="235">
        <f t="shared" si="75"/>
        <v>72</v>
      </c>
      <c r="L385" s="235">
        <f t="shared" si="75"/>
        <v>70</v>
      </c>
      <c r="M385" s="235">
        <f t="shared" si="75"/>
        <v>73</v>
      </c>
      <c r="N385" s="235">
        <f t="shared" si="75"/>
        <v>70</v>
      </c>
      <c r="O385" s="235">
        <f t="shared" si="75"/>
        <v>0</v>
      </c>
      <c r="P385" s="235">
        <f t="shared" si="75"/>
        <v>0</v>
      </c>
      <c r="Q385" s="235">
        <f t="shared" si="75"/>
        <v>72</v>
      </c>
      <c r="R385" s="235">
        <f t="shared" si="75"/>
        <v>70</v>
      </c>
      <c r="S385" s="235">
        <f t="shared" si="75"/>
        <v>72</v>
      </c>
      <c r="T385" s="235">
        <f t="shared" si="75"/>
        <v>70</v>
      </c>
      <c r="U385" s="235">
        <f t="shared" si="75"/>
        <v>72</v>
      </c>
      <c r="V385" s="235">
        <f t="shared" si="75"/>
        <v>70</v>
      </c>
      <c r="W385" s="235">
        <f t="shared" si="75"/>
        <v>72</v>
      </c>
      <c r="X385" s="235">
        <f t="shared" si="75"/>
        <v>70</v>
      </c>
      <c r="Y385" s="235">
        <f t="shared" si="75"/>
        <v>72</v>
      </c>
      <c r="Z385" s="235">
        <f t="shared" si="75"/>
        <v>70</v>
      </c>
      <c r="AA385" s="235">
        <f t="shared" si="75"/>
        <v>72</v>
      </c>
      <c r="AB385" s="235">
        <f t="shared" si="75"/>
        <v>70</v>
      </c>
      <c r="AC385" s="235">
        <f t="shared" si="75"/>
        <v>72</v>
      </c>
      <c r="AD385" s="235">
        <f t="shared" si="75"/>
        <v>70</v>
      </c>
      <c r="AE385" s="235">
        <f t="shared" si="75"/>
        <v>72</v>
      </c>
      <c r="AF385" s="235">
        <f t="shared" si="75"/>
        <v>70</v>
      </c>
      <c r="AG385" s="235">
        <f t="shared" si="75"/>
        <v>72</v>
      </c>
      <c r="AH385" s="235">
        <f t="shared" si="75"/>
        <v>70</v>
      </c>
      <c r="AI385" s="235">
        <f t="shared" si="75"/>
        <v>72</v>
      </c>
      <c r="AJ385" s="235">
        <f t="shared" ref="AJ385:BA385" si="76">SUMIF($C$3:$C$319,$C$385,(AJ$3:AJ$321))</f>
        <v>70</v>
      </c>
      <c r="AK385" s="235">
        <f t="shared" si="76"/>
        <v>72</v>
      </c>
      <c r="AL385" s="235">
        <f t="shared" si="76"/>
        <v>70</v>
      </c>
      <c r="AM385" s="235">
        <f t="shared" si="76"/>
        <v>72</v>
      </c>
      <c r="AN385" s="235">
        <f t="shared" si="76"/>
        <v>70</v>
      </c>
      <c r="AO385" s="235">
        <f t="shared" si="76"/>
        <v>72</v>
      </c>
      <c r="AP385" s="235">
        <f t="shared" si="76"/>
        <v>70</v>
      </c>
      <c r="AQ385" s="235">
        <f t="shared" si="76"/>
        <v>72</v>
      </c>
      <c r="AR385" s="235">
        <f t="shared" si="76"/>
        <v>70</v>
      </c>
      <c r="AS385" s="235">
        <f t="shared" si="76"/>
        <v>72</v>
      </c>
      <c r="AT385" s="235">
        <f t="shared" si="76"/>
        <v>70</v>
      </c>
      <c r="AU385" s="235">
        <f t="shared" si="76"/>
        <v>72</v>
      </c>
      <c r="AV385" s="235">
        <f t="shared" si="76"/>
        <v>70</v>
      </c>
      <c r="AW385" s="235">
        <f t="shared" si="76"/>
        <v>72</v>
      </c>
      <c r="AX385" s="235">
        <f t="shared" si="76"/>
        <v>70</v>
      </c>
      <c r="AY385" s="235">
        <f t="shared" si="76"/>
        <v>72</v>
      </c>
      <c r="AZ385" s="235">
        <f t="shared" si="76"/>
        <v>70</v>
      </c>
      <c r="BA385" s="237">
        <f t="shared" si="76"/>
        <v>72</v>
      </c>
      <c r="BB385" s="203">
        <f t="shared" si="69"/>
        <v>3421</v>
      </c>
      <c r="BC385" s="188"/>
      <c r="BD385" s="332"/>
      <c r="BE385" s="333"/>
      <c r="BF385" s="382"/>
      <c r="BG385" s="382"/>
      <c r="BH385" s="382"/>
      <c r="BI385" s="384"/>
      <c r="BJ385" s="189"/>
      <c r="BK385" s="76"/>
      <c r="BL385" s="187"/>
      <c r="BM385" s="187"/>
      <c r="BN385" s="187"/>
      <c r="BO385" s="187"/>
      <c r="BP385" s="187"/>
      <c r="BQ385" s="187"/>
      <c r="BR385" s="187"/>
      <c r="BS385" s="187"/>
      <c r="BT385" s="187"/>
      <c r="BU385" s="187"/>
      <c r="BV385" s="187"/>
      <c r="BW385" s="187"/>
      <c r="BX385" s="187"/>
      <c r="BY385" s="187"/>
      <c r="BZ385" s="187"/>
      <c r="CA385" s="187"/>
      <c r="CB385" s="187"/>
      <c r="CC385" s="187"/>
      <c r="CD385" s="187"/>
      <c r="CE385" s="187"/>
      <c r="CF385" s="187"/>
      <c r="CG385" s="187"/>
      <c r="CH385" s="187"/>
      <c r="CI385" s="187"/>
      <c r="CJ385" s="187"/>
      <c r="CK385" s="187"/>
      <c r="CL385" s="187"/>
      <c r="CM385" s="187"/>
      <c r="CN385" s="187"/>
      <c r="CO385" s="187"/>
      <c r="CP385" s="187"/>
      <c r="CQ385" s="187"/>
      <c r="CR385" s="187"/>
      <c r="CS385" s="187"/>
      <c r="CT385" s="187"/>
      <c r="CU385" s="187"/>
      <c r="CV385" s="187"/>
      <c r="CW385" s="187"/>
      <c r="CX385" s="187"/>
      <c r="CY385" s="187"/>
      <c r="CZ385" s="187"/>
      <c r="DA385" s="187"/>
      <c r="DB385" s="187"/>
      <c r="DC385" s="187"/>
      <c r="DD385" s="187"/>
      <c r="DE385" s="187"/>
      <c r="DF385" s="187"/>
      <c r="DG385" s="187"/>
      <c r="DH385" s="187"/>
      <c r="DI385" s="187"/>
      <c r="DJ385" s="187"/>
      <c r="DK385" s="187"/>
      <c r="DL385" s="187"/>
      <c r="DM385" s="187"/>
      <c r="DN385" s="187"/>
      <c r="DO385" s="187"/>
      <c r="DP385" s="187"/>
      <c r="DQ385" s="187"/>
      <c r="DR385" s="187"/>
      <c r="DS385" s="187"/>
      <c r="DT385" s="187"/>
      <c r="DU385" s="187"/>
      <c r="DV385" s="187"/>
      <c r="DW385" s="187"/>
      <c r="DX385" s="187"/>
      <c r="DY385" s="187"/>
      <c r="DZ385" s="187"/>
      <c r="EA385" s="187"/>
      <c r="EB385" s="187"/>
      <c r="EC385" s="187"/>
      <c r="ED385" s="187"/>
      <c r="EE385" s="187"/>
      <c r="EF385" s="187"/>
      <c r="EG385" s="187"/>
      <c r="EH385" s="187"/>
      <c r="EI385" s="187"/>
      <c r="EJ385" s="187"/>
      <c r="EK385" s="187"/>
      <c r="EL385" s="187"/>
      <c r="EM385" s="187"/>
    </row>
    <row r="386" spans="1:143" s="13" customFormat="1" ht="17.25" thickTop="1" thickBot="1">
      <c r="A386" s="422" t="s">
        <v>148</v>
      </c>
      <c r="B386" s="423"/>
      <c r="C386" s="208" t="s">
        <v>113</v>
      </c>
      <c r="D386" s="209">
        <f>SUM(D387+D388)</f>
        <v>34</v>
      </c>
      <c r="E386" s="209">
        <f t="shared" ref="E386:BA386" si="77">SUM(E387+E388)</f>
        <v>33</v>
      </c>
      <c r="F386" s="209">
        <f t="shared" si="77"/>
        <v>33</v>
      </c>
      <c r="G386" s="209">
        <f t="shared" si="77"/>
        <v>31</v>
      </c>
      <c r="H386" s="209">
        <f t="shared" si="77"/>
        <v>30</v>
      </c>
      <c r="I386" s="209">
        <f t="shared" si="77"/>
        <v>34</v>
      </c>
      <c r="J386" s="209">
        <f t="shared" si="77"/>
        <v>33</v>
      </c>
      <c r="K386" s="209">
        <f t="shared" si="77"/>
        <v>33</v>
      </c>
      <c r="L386" s="209">
        <f t="shared" si="77"/>
        <v>33</v>
      </c>
      <c r="M386" s="209">
        <f t="shared" si="77"/>
        <v>34</v>
      </c>
      <c r="N386" s="209">
        <f t="shared" si="77"/>
        <v>33</v>
      </c>
      <c r="O386" s="209">
        <f t="shared" si="77"/>
        <v>2</v>
      </c>
      <c r="P386" s="209">
        <f t="shared" si="77"/>
        <v>2</v>
      </c>
      <c r="Q386" s="209">
        <f t="shared" si="77"/>
        <v>33</v>
      </c>
      <c r="R386" s="209">
        <f t="shared" si="77"/>
        <v>32</v>
      </c>
      <c r="S386" s="209">
        <f t="shared" si="77"/>
        <v>33</v>
      </c>
      <c r="T386" s="209">
        <f t="shared" si="77"/>
        <v>32</v>
      </c>
      <c r="U386" s="209">
        <f t="shared" si="77"/>
        <v>33</v>
      </c>
      <c r="V386" s="209">
        <f t="shared" si="77"/>
        <v>32</v>
      </c>
      <c r="W386" s="209">
        <f t="shared" si="77"/>
        <v>33</v>
      </c>
      <c r="X386" s="209">
        <f t="shared" si="77"/>
        <v>32</v>
      </c>
      <c r="Y386" s="209">
        <f t="shared" si="77"/>
        <v>33</v>
      </c>
      <c r="Z386" s="209">
        <f t="shared" si="77"/>
        <v>32</v>
      </c>
      <c r="AA386" s="209">
        <f t="shared" si="77"/>
        <v>33</v>
      </c>
      <c r="AB386" s="209">
        <f t="shared" si="77"/>
        <v>32</v>
      </c>
      <c r="AC386" s="209">
        <f t="shared" si="77"/>
        <v>33</v>
      </c>
      <c r="AD386" s="209">
        <f t="shared" si="77"/>
        <v>32</v>
      </c>
      <c r="AE386" s="209">
        <f t="shared" si="77"/>
        <v>33</v>
      </c>
      <c r="AF386" s="209">
        <f t="shared" si="77"/>
        <v>32</v>
      </c>
      <c r="AG386" s="209">
        <f t="shared" si="77"/>
        <v>33</v>
      </c>
      <c r="AH386" s="209">
        <f t="shared" si="77"/>
        <v>32</v>
      </c>
      <c r="AI386" s="209">
        <f t="shared" si="77"/>
        <v>33</v>
      </c>
      <c r="AJ386" s="209">
        <f t="shared" si="77"/>
        <v>32</v>
      </c>
      <c r="AK386" s="209">
        <f t="shared" si="77"/>
        <v>33</v>
      </c>
      <c r="AL386" s="209">
        <f t="shared" si="77"/>
        <v>32</v>
      </c>
      <c r="AM386" s="209">
        <f t="shared" si="77"/>
        <v>33</v>
      </c>
      <c r="AN386" s="209">
        <f t="shared" si="77"/>
        <v>32</v>
      </c>
      <c r="AO386" s="209">
        <f t="shared" si="77"/>
        <v>33</v>
      </c>
      <c r="AP386" s="209">
        <f t="shared" si="77"/>
        <v>32</v>
      </c>
      <c r="AQ386" s="209">
        <f t="shared" si="77"/>
        <v>33</v>
      </c>
      <c r="AR386" s="209">
        <f t="shared" si="77"/>
        <v>32</v>
      </c>
      <c r="AS386" s="209">
        <f t="shared" si="77"/>
        <v>33</v>
      </c>
      <c r="AT386" s="209">
        <f t="shared" si="77"/>
        <v>32</v>
      </c>
      <c r="AU386" s="209">
        <f t="shared" si="77"/>
        <v>33</v>
      </c>
      <c r="AV386" s="209">
        <f t="shared" si="77"/>
        <v>32</v>
      </c>
      <c r="AW386" s="209">
        <f t="shared" si="77"/>
        <v>33</v>
      </c>
      <c r="AX386" s="209">
        <f t="shared" si="77"/>
        <v>32</v>
      </c>
      <c r="AY386" s="209">
        <f t="shared" si="77"/>
        <v>33</v>
      </c>
      <c r="AZ386" s="209">
        <f t="shared" si="77"/>
        <v>32</v>
      </c>
      <c r="BA386" s="210">
        <f t="shared" si="77"/>
        <v>33</v>
      </c>
      <c r="BB386" s="243">
        <f t="shared" si="69"/>
        <v>1568</v>
      </c>
      <c r="BC386" s="188"/>
      <c r="BD386" s="332"/>
      <c r="BE386" s="333"/>
      <c r="BF386" s="382"/>
      <c r="BG386" s="382"/>
      <c r="BH386" s="382"/>
      <c r="BI386" s="384"/>
      <c r="BJ386" s="189"/>
      <c r="BK386" s="76"/>
      <c r="BL386" s="187"/>
      <c r="BM386" s="187"/>
      <c r="BN386" s="187"/>
      <c r="BO386" s="187"/>
      <c r="BP386" s="187"/>
      <c r="BQ386" s="187"/>
      <c r="BR386" s="187"/>
      <c r="BS386" s="187"/>
      <c r="BT386" s="187"/>
      <c r="BU386" s="187"/>
      <c r="BV386" s="187"/>
      <c r="BW386" s="187"/>
      <c r="BX386" s="187"/>
      <c r="BY386" s="187"/>
      <c r="BZ386" s="187"/>
      <c r="CA386" s="187"/>
      <c r="CB386" s="187"/>
      <c r="CC386" s="187"/>
      <c r="CD386" s="187"/>
      <c r="CE386" s="187"/>
      <c r="CF386" s="187"/>
      <c r="CG386" s="187"/>
      <c r="CH386" s="187"/>
      <c r="CI386" s="187"/>
      <c r="CJ386" s="187"/>
      <c r="CK386" s="187"/>
      <c r="CL386" s="187"/>
      <c r="CM386" s="187"/>
      <c r="CN386" s="187"/>
      <c r="CO386" s="187"/>
      <c r="CP386" s="187"/>
      <c r="CQ386" s="187"/>
      <c r="CR386" s="187"/>
      <c r="CS386" s="187"/>
      <c r="CT386" s="187"/>
      <c r="CU386" s="187"/>
      <c r="CV386" s="187"/>
      <c r="CW386" s="187"/>
      <c r="CX386" s="187"/>
      <c r="CY386" s="187"/>
      <c r="CZ386" s="187"/>
      <c r="DA386" s="187"/>
      <c r="DB386" s="187"/>
      <c r="DC386" s="187"/>
      <c r="DD386" s="187"/>
      <c r="DE386" s="187"/>
      <c r="DF386" s="187"/>
      <c r="DG386" s="187"/>
      <c r="DH386" s="187"/>
      <c r="DI386" s="187"/>
      <c r="DJ386" s="187"/>
      <c r="DK386" s="187"/>
      <c r="DL386" s="187"/>
      <c r="DM386" s="187"/>
      <c r="DN386" s="187"/>
      <c r="DO386" s="187"/>
      <c r="DP386" s="187"/>
      <c r="DQ386" s="187"/>
      <c r="DR386" s="187"/>
      <c r="DS386" s="187"/>
      <c r="DT386" s="187"/>
      <c r="DU386" s="187"/>
      <c r="DV386" s="187"/>
      <c r="DW386" s="187"/>
      <c r="DX386" s="187"/>
      <c r="DY386" s="187"/>
      <c r="DZ386" s="187"/>
      <c r="EA386" s="187"/>
      <c r="EB386" s="187"/>
      <c r="EC386" s="187"/>
      <c r="ED386" s="187"/>
      <c r="EE386" s="187"/>
      <c r="EF386" s="187"/>
      <c r="EG386" s="187"/>
      <c r="EH386" s="187"/>
      <c r="EI386" s="187"/>
      <c r="EJ386" s="187"/>
      <c r="EK386" s="187"/>
      <c r="EL386" s="187"/>
      <c r="EM386" s="187"/>
    </row>
    <row r="387" spans="1:143" s="13" customFormat="1" ht="17.25" thickTop="1" thickBot="1">
      <c r="A387" s="416" t="s">
        <v>149</v>
      </c>
      <c r="B387" s="417"/>
      <c r="C387" s="216" t="s">
        <v>106</v>
      </c>
      <c r="D387" s="236">
        <f t="shared" ref="D387:AI387" si="78">SUMIF($C$3:$C$319,$C$387,(D$3:D$321))</f>
        <v>16</v>
      </c>
      <c r="E387" s="236">
        <f t="shared" si="78"/>
        <v>15</v>
      </c>
      <c r="F387" s="236">
        <f t="shared" si="78"/>
        <v>15</v>
      </c>
      <c r="G387" s="236">
        <f t="shared" si="78"/>
        <v>14</v>
      </c>
      <c r="H387" s="236">
        <f t="shared" si="78"/>
        <v>14</v>
      </c>
      <c r="I387" s="236">
        <f t="shared" si="78"/>
        <v>14</v>
      </c>
      <c r="J387" s="236">
        <f t="shared" si="78"/>
        <v>14</v>
      </c>
      <c r="K387" s="236">
        <f t="shared" si="78"/>
        <v>14</v>
      </c>
      <c r="L387" s="236">
        <f t="shared" si="78"/>
        <v>16</v>
      </c>
      <c r="M387" s="236">
        <f t="shared" si="78"/>
        <v>16</v>
      </c>
      <c r="N387" s="236">
        <f t="shared" si="78"/>
        <v>16</v>
      </c>
      <c r="O387" s="236">
        <f t="shared" si="78"/>
        <v>2</v>
      </c>
      <c r="P387" s="236">
        <f t="shared" si="78"/>
        <v>2</v>
      </c>
      <c r="Q387" s="236">
        <f t="shared" si="78"/>
        <v>15</v>
      </c>
      <c r="R387" s="236">
        <f t="shared" si="78"/>
        <v>15</v>
      </c>
      <c r="S387" s="236">
        <f t="shared" si="78"/>
        <v>15</v>
      </c>
      <c r="T387" s="236">
        <f t="shared" si="78"/>
        <v>15</v>
      </c>
      <c r="U387" s="236">
        <f t="shared" si="78"/>
        <v>15</v>
      </c>
      <c r="V387" s="236">
        <f t="shared" si="78"/>
        <v>15</v>
      </c>
      <c r="W387" s="236">
        <f t="shared" si="78"/>
        <v>15</v>
      </c>
      <c r="X387" s="236">
        <f t="shared" si="78"/>
        <v>15</v>
      </c>
      <c r="Y387" s="236">
        <f t="shared" si="78"/>
        <v>15</v>
      </c>
      <c r="Z387" s="236">
        <f t="shared" si="78"/>
        <v>15</v>
      </c>
      <c r="AA387" s="236">
        <f t="shared" si="78"/>
        <v>15</v>
      </c>
      <c r="AB387" s="236">
        <f t="shared" si="78"/>
        <v>15</v>
      </c>
      <c r="AC387" s="236">
        <f t="shared" si="78"/>
        <v>15</v>
      </c>
      <c r="AD387" s="236">
        <f t="shared" si="78"/>
        <v>15</v>
      </c>
      <c r="AE387" s="236">
        <f t="shared" si="78"/>
        <v>15</v>
      </c>
      <c r="AF387" s="236">
        <f t="shared" si="78"/>
        <v>15</v>
      </c>
      <c r="AG387" s="236">
        <f t="shared" si="78"/>
        <v>15</v>
      </c>
      <c r="AH387" s="236">
        <f t="shared" si="78"/>
        <v>15</v>
      </c>
      <c r="AI387" s="236">
        <f t="shared" si="78"/>
        <v>15</v>
      </c>
      <c r="AJ387" s="236">
        <f t="shared" ref="AJ387:BA387" si="79">SUMIF($C$3:$C$319,$C$387,(AJ$3:AJ$321))</f>
        <v>15</v>
      </c>
      <c r="AK387" s="236">
        <f t="shared" si="79"/>
        <v>15</v>
      </c>
      <c r="AL387" s="236">
        <f t="shared" si="79"/>
        <v>15</v>
      </c>
      <c r="AM387" s="236">
        <f t="shared" si="79"/>
        <v>15</v>
      </c>
      <c r="AN387" s="236">
        <f t="shared" si="79"/>
        <v>15</v>
      </c>
      <c r="AO387" s="236">
        <f t="shared" si="79"/>
        <v>15</v>
      </c>
      <c r="AP387" s="236">
        <f t="shared" si="79"/>
        <v>15</v>
      </c>
      <c r="AQ387" s="236">
        <f t="shared" si="79"/>
        <v>15</v>
      </c>
      <c r="AR387" s="236">
        <f t="shared" si="79"/>
        <v>15</v>
      </c>
      <c r="AS387" s="236">
        <f t="shared" si="79"/>
        <v>15</v>
      </c>
      <c r="AT387" s="236">
        <f t="shared" si="79"/>
        <v>15</v>
      </c>
      <c r="AU387" s="236">
        <f t="shared" si="79"/>
        <v>15</v>
      </c>
      <c r="AV387" s="236">
        <f t="shared" si="79"/>
        <v>15</v>
      </c>
      <c r="AW387" s="236">
        <f t="shared" si="79"/>
        <v>15</v>
      </c>
      <c r="AX387" s="236">
        <f t="shared" si="79"/>
        <v>15</v>
      </c>
      <c r="AY387" s="236">
        <f t="shared" si="79"/>
        <v>15</v>
      </c>
      <c r="AZ387" s="236">
        <f t="shared" si="79"/>
        <v>15</v>
      </c>
      <c r="BA387" s="238">
        <f t="shared" si="79"/>
        <v>15</v>
      </c>
      <c r="BB387" s="244">
        <f t="shared" ref="BB387" si="80">SUM(D387:BA387)</f>
        <v>723</v>
      </c>
      <c r="BC387" s="188"/>
      <c r="BD387" s="332"/>
      <c r="BE387" s="333"/>
      <c r="BF387" s="382"/>
      <c r="BG387" s="382"/>
      <c r="BH387" s="382"/>
      <c r="BI387" s="384"/>
      <c r="BJ387" s="189"/>
      <c r="BK387" s="76"/>
      <c r="BL387" s="187"/>
      <c r="BM387" s="187"/>
      <c r="BN387" s="187"/>
      <c r="BO387" s="187"/>
      <c r="BP387" s="187"/>
      <c r="BQ387" s="187"/>
      <c r="BR387" s="187"/>
      <c r="BS387" s="187"/>
      <c r="BT387" s="187"/>
      <c r="BU387" s="187"/>
      <c r="BV387" s="187"/>
      <c r="BW387" s="187"/>
      <c r="BX387" s="187"/>
      <c r="BY387" s="187"/>
      <c r="BZ387" s="187"/>
      <c r="CA387" s="187"/>
      <c r="CB387" s="187"/>
      <c r="CC387" s="187"/>
      <c r="CD387" s="187"/>
      <c r="CE387" s="187"/>
      <c r="CF387" s="187"/>
      <c r="CG387" s="187"/>
      <c r="CH387" s="187"/>
      <c r="CI387" s="187"/>
      <c r="CJ387" s="187"/>
      <c r="CK387" s="187"/>
      <c r="CL387" s="187"/>
      <c r="CM387" s="187"/>
      <c r="CN387" s="187"/>
      <c r="CO387" s="187"/>
      <c r="CP387" s="187"/>
      <c r="CQ387" s="187"/>
      <c r="CR387" s="187"/>
      <c r="CS387" s="187"/>
      <c r="CT387" s="187"/>
      <c r="CU387" s="187"/>
      <c r="CV387" s="187"/>
      <c r="CW387" s="187"/>
      <c r="CX387" s="187"/>
      <c r="CY387" s="187"/>
      <c r="CZ387" s="187"/>
      <c r="DA387" s="187"/>
      <c r="DB387" s="187"/>
      <c r="DC387" s="187"/>
      <c r="DD387" s="187"/>
      <c r="DE387" s="187"/>
      <c r="DF387" s="187"/>
      <c r="DG387" s="187"/>
      <c r="DH387" s="187"/>
      <c r="DI387" s="187"/>
      <c r="DJ387" s="187"/>
      <c r="DK387" s="187"/>
      <c r="DL387" s="187"/>
      <c r="DM387" s="187"/>
      <c r="DN387" s="187"/>
      <c r="DO387" s="187"/>
      <c r="DP387" s="187"/>
      <c r="DQ387" s="187"/>
      <c r="DR387" s="187"/>
      <c r="DS387" s="187"/>
      <c r="DT387" s="187"/>
      <c r="DU387" s="187"/>
      <c r="DV387" s="187"/>
      <c r="DW387" s="187"/>
      <c r="DX387" s="187"/>
      <c r="DY387" s="187"/>
      <c r="DZ387" s="187"/>
      <c r="EA387" s="187"/>
      <c r="EB387" s="187"/>
      <c r="EC387" s="187"/>
      <c r="ED387" s="187"/>
      <c r="EE387" s="187"/>
      <c r="EF387" s="187"/>
      <c r="EG387" s="187"/>
      <c r="EH387" s="187"/>
      <c r="EI387" s="187"/>
      <c r="EJ387" s="187"/>
      <c r="EK387" s="187"/>
      <c r="EL387" s="187"/>
      <c r="EM387" s="187"/>
    </row>
    <row r="388" spans="1:143" s="13" customFormat="1" ht="17.25" thickTop="1" thickBot="1">
      <c r="A388" s="424" t="s">
        <v>150</v>
      </c>
      <c r="B388" s="425"/>
      <c r="C388" s="211" t="s">
        <v>107</v>
      </c>
      <c r="D388" s="212">
        <f>SUMIF($C$3:$C$319,$C388,(D$3:D$321))</f>
        <v>18</v>
      </c>
      <c r="E388" s="212">
        <f t="shared" ref="E388:AJ388" si="81">SUMIF($C$3:$C$319,$C$388,(E$3:E$321))</f>
        <v>18</v>
      </c>
      <c r="F388" s="212">
        <f t="shared" si="81"/>
        <v>18</v>
      </c>
      <c r="G388" s="212">
        <f t="shared" si="81"/>
        <v>17</v>
      </c>
      <c r="H388" s="212">
        <f t="shared" si="81"/>
        <v>16</v>
      </c>
      <c r="I388" s="212">
        <f t="shared" si="81"/>
        <v>20</v>
      </c>
      <c r="J388" s="212">
        <f t="shared" si="81"/>
        <v>19</v>
      </c>
      <c r="K388" s="212">
        <f t="shared" si="81"/>
        <v>19</v>
      </c>
      <c r="L388" s="212">
        <f t="shared" si="81"/>
        <v>17</v>
      </c>
      <c r="M388" s="212">
        <f t="shared" si="81"/>
        <v>18</v>
      </c>
      <c r="N388" s="212">
        <f t="shared" si="81"/>
        <v>17</v>
      </c>
      <c r="O388" s="212">
        <f t="shared" si="81"/>
        <v>0</v>
      </c>
      <c r="P388" s="212">
        <f t="shared" si="81"/>
        <v>0</v>
      </c>
      <c r="Q388" s="212">
        <f t="shared" si="81"/>
        <v>18</v>
      </c>
      <c r="R388" s="212">
        <f t="shared" si="81"/>
        <v>17</v>
      </c>
      <c r="S388" s="212">
        <f t="shared" si="81"/>
        <v>18</v>
      </c>
      <c r="T388" s="212">
        <f t="shared" si="81"/>
        <v>17</v>
      </c>
      <c r="U388" s="212">
        <f t="shared" si="81"/>
        <v>18</v>
      </c>
      <c r="V388" s="212">
        <f t="shared" si="81"/>
        <v>17</v>
      </c>
      <c r="W388" s="212">
        <f t="shared" si="81"/>
        <v>18</v>
      </c>
      <c r="X388" s="212">
        <f t="shared" si="81"/>
        <v>17</v>
      </c>
      <c r="Y388" s="212">
        <f t="shared" si="81"/>
        <v>18</v>
      </c>
      <c r="Z388" s="212">
        <f t="shared" si="81"/>
        <v>17</v>
      </c>
      <c r="AA388" s="212">
        <f t="shared" si="81"/>
        <v>18</v>
      </c>
      <c r="AB388" s="212">
        <f t="shared" si="81"/>
        <v>17</v>
      </c>
      <c r="AC388" s="212">
        <f t="shared" si="81"/>
        <v>18</v>
      </c>
      <c r="AD388" s="212">
        <f t="shared" si="81"/>
        <v>17</v>
      </c>
      <c r="AE388" s="212">
        <f t="shared" si="81"/>
        <v>18</v>
      </c>
      <c r="AF388" s="212">
        <f t="shared" si="81"/>
        <v>17</v>
      </c>
      <c r="AG388" s="212">
        <f t="shared" si="81"/>
        <v>18</v>
      </c>
      <c r="AH388" s="212">
        <f t="shared" si="81"/>
        <v>17</v>
      </c>
      <c r="AI388" s="212">
        <f t="shared" si="81"/>
        <v>18</v>
      </c>
      <c r="AJ388" s="212">
        <f t="shared" si="81"/>
        <v>17</v>
      </c>
      <c r="AK388" s="212">
        <f t="shared" ref="AK388:BA388" si="82">SUMIF($C$3:$C$319,$C$388,(AK$3:AK$321))</f>
        <v>18</v>
      </c>
      <c r="AL388" s="212">
        <f t="shared" si="82"/>
        <v>17</v>
      </c>
      <c r="AM388" s="212">
        <f t="shared" si="82"/>
        <v>18</v>
      </c>
      <c r="AN388" s="212">
        <f t="shared" si="82"/>
        <v>17</v>
      </c>
      <c r="AO388" s="212">
        <f t="shared" si="82"/>
        <v>18</v>
      </c>
      <c r="AP388" s="212">
        <f t="shared" si="82"/>
        <v>17</v>
      </c>
      <c r="AQ388" s="212">
        <f t="shared" si="82"/>
        <v>18</v>
      </c>
      <c r="AR388" s="212">
        <f t="shared" si="82"/>
        <v>17</v>
      </c>
      <c r="AS388" s="212">
        <f t="shared" si="82"/>
        <v>18</v>
      </c>
      <c r="AT388" s="212">
        <f t="shared" si="82"/>
        <v>17</v>
      </c>
      <c r="AU388" s="212">
        <f t="shared" si="82"/>
        <v>18</v>
      </c>
      <c r="AV388" s="212">
        <f t="shared" si="82"/>
        <v>17</v>
      </c>
      <c r="AW388" s="212">
        <f t="shared" si="82"/>
        <v>18</v>
      </c>
      <c r="AX388" s="212">
        <f t="shared" si="82"/>
        <v>17</v>
      </c>
      <c r="AY388" s="212">
        <f t="shared" si="82"/>
        <v>18</v>
      </c>
      <c r="AZ388" s="212">
        <f t="shared" si="82"/>
        <v>17</v>
      </c>
      <c r="BA388" s="213">
        <f t="shared" si="82"/>
        <v>18</v>
      </c>
      <c r="BB388" s="214">
        <f t="shared" si="69"/>
        <v>845</v>
      </c>
      <c r="BC388" s="188"/>
      <c r="BD388" s="332"/>
      <c r="BE388" s="333"/>
      <c r="BF388" s="382"/>
      <c r="BG388" s="382"/>
      <c r="BH388" s="382"/>
      <c r="BI388" s="384"/>
      <c r="BJ388" s="189"/>
      <c r="BK388" s="76"/>
      <c r="BL388" s="187"/>
      <c r="BM388" s="187"/>
      <c r="BN388" s="187"/>
      <c r="BO388" s="187"/>
      <c r="BP388" s="187"/>
      <c r="BQ388" s="187"/>
      <c r="BR388" s="187"/>
      <c r="BS388" s="187"/>
      <c r="BT388" s="187"/>
      <c r="BU388" s="187"/>
      <c r="BV388" s="187"/>
      <c r="BW388" s="187"/>
      <c r="BX388" s="187"/>
      <c r="BY388" s="187"/>
      <c r="BZ388" s="187"/>
      <c r="CA388" s="187"/>
      <c r="CB388" s="187"/>
      <c r="CC388" s="187"/>
      <c r="CD388" s="187"/>
      <c r="CE388" s="187"/>
      <c r="CF388" s="187"/>
      <c r="CG388" s="187"/>
      <c r="CH388" s="187"/>
      <c r="CI388" s="187"/>
      <c r="CJ388" s="187"/>
      <c r="CK388" s="187"/>
      <c r="CL388" s="187"/>
      <c r="CM388" s="187"/>
      <c r="CN388" s="187"/>
      <c r="CO388" s="187"/>
      <c r="CP388" s="187"/>
      <c r="CQ388" s="187"/>
      <c r="CR388" s="187"/>
      <c r="CS388" s="187"/>
      <c r="CT388" s="187"/>
      <c r="CU388" s="187"/>
      <c r="CV388" s="187"/>
      <c r="CW388" s="187"/>
      <c r="CX388" s="187"/>
      <c r="CY388" s="187"/>
      <c r="CZ388" s="187"/>
      <c r="DA388" s="187"/>
      <c r="DB388" s="187"/>
      <c r="DC388" s="187"/>
      <c r="DD388" s="187"/>
      <c r="DE388" s="187"/>
      <c r="DF388" s="187"/>
      <c r="DG388" s="187"/>
      <c r="DH388" s="187"/>
      <c r="DI388" s="187"/>
      <c r="DJ388" s="187"/>
      <c r="DK388" s="187"/>
      <c r="DL388" s="187"/>
      <c r="DM388" s="187"/>
      <c r="DN388" s="187"/>
      <c r="DO388" s="187"/>
      <c r="DP388" s="187"/>
      <c r="DQ388" s="187"/>
      <c r="DR388" s="187"/>
      <c r="DS388" s="187"/>
      <c r="DT388" s="187"/>
      <c r="DU388" s="187"/>
      <c r="DV388" s="187"/>
      <c r="DW388" s="187"/>
      <c r="DX388" s="187"/>
      <c r="DY388" s="187"/>
      <c r="DZ388" s="187"/>
      <c r="EA388" s="187"/>
      <c r="EB388" s="187"/>
      <c r="EC388" s="187"/>
      <c r="ED388" s="187"/>
      <c r="EE388" s="187"/>
      <c r="EF388" s="187"/>
      <c r="EG388" s="187"/>
      <c r="EH388" s="187"/>
      <c r="EI388" s="187"/>
      <c r="EJ388" s="187"/>
      <c r="EK388" s="187"/>
      <c r="EL388" s="187"/>
      <c r="EM388" s="187"/>
    </row>
    <row r="389" spans="1:143" s="13" customFormat="1" ht="17.25" thickTop="1" thickBot="1">
      <c r="A389" s="426" t="s">
        <v>20</v>
      </c>
      <c r="B389" s="427"/>
      <c r="C389" s="171"/>
      <c r="D389" s="101">
        <f>SUM(D382,D385,D388)</f>
        <v>117</v>
      </c>
      <c r="E389" s="101">
        <f t="shared" ref="E389:BA389" si="83">SUM(E382,E385,E388)</f>
        <v>118</v>
      </c>
      <c r="F389" s="101">
        <f t="shared" si="83"/>
        <v>115</v>
      </c>
      <c r="G389" s="101">
        <f t="shared" si="83"/>
        <v>113</v>
      </c>
      <c r="H389" s="101">
        <f t="shared" si="83"/>
        <v>112</v>
      </c>
      <c r="I389" s="101">
        <f t="shared" si="83"/>
        <v>118</v>
      </c>
      <c r="J389" s="101">
        <f t="shared" si="83"/>
        <v>115</v>
      </c>
      <c r="K389" s="101">
        <f t="shared" si="83"/>
        <v>113</v>
      </c>
      <c r="L389" s="101">
        <f t="shared" si="83"/>
        <v>108</v>
      </c>
      <c r="M389" s="101">
        <f t="shared" si="83"/>
        <v>111</v>
      </c>
      <c r="N389" s="101">
        <f t="shared" si="83"/>
        <v>107</v>
      </c>
      <c r="O389" s="101">
        <f t="shared" si="83"/>
        <v>0</v>
      </c>
      <c r="P389" s="101">
        <f t="shared" si="83"/>
        <v>0</v>
      </c>
      <c r="Q389" s="101">
        <f t="shared" si="83"/>
        <v>110</v>
      </c>
      <c r="R389" s="101">
        <f t="shared" si="83"/>
        <v>107</v>
      </c>
      <c r="S389" s="101">
        <f t="shared" si="83"/>
        <v>110</v>
      </c>
      <c r="T389" s="101">
        <f t="shared" si="83"/>
        <v>107</v>
      </c>
      <c r="U389" s="101">
        <f t="shared" si="83"/>
        <v>110</v>
      </c>
      <c r="V389" s="101">
        <f t="shared" si="83"/>
        <v>107</v>
      </c>
      <c r="W389" s="101">
        <f t="shared" si="83"/>
        <v>110</v>
      </c>
      <c r="X389" s="101">
        <f t="shared" si="83"/>
        <v>107</v>
      </c>
      <c r="Y389" s="101">
        <f t="shared" si="83"/>
        <v>110</v>
      </c>
      <c r="Z389" s="101">
        <f t="shared" si="83"/>
        <v>107</v>
      </c>
      <c r="AA389" s="101">
        <f t="shared" si="83"/>
        <v>110</v>
      </c>
      <c r="AB389" s="101">
        <f t="shared" si="83"/>
        <v>107</v>
      </c>
      <c r="AC389" s="101">
        <f t="shared" si="83"/>
        <v>110</v>
      </c>
      <c r="AD389" s="101">
        <f t="shared" si="83"/>
        <v>107</v>
      </c>
      <c r="AE389" s="101">
        <f t="shared" si="83"/>
        <v>110</v>
      </c>
      <c r="AF389" s="101">
        <f t="shared" si="83"/>
        <v>107</v>
      </c>
      <c r="AG389" s="101">
        <f t="shared" si="83"/>
        <v>110</v>
      </c>
      <c r="AH389" s="101">
        <f t="shared" si="83"/>
        <v>107</v>
      </c>
      <c r="AI389" s="101">
        <f t="shared" si="83"/>
        <v>110</v>
      </c>
      <c r="AJ389" s="101">
        <f t="shared" si="83"/>
        <v>107</v>
      </c>
      <c r="AK389" s="101">
        <f t="shared" si="83"/>
        <v>110</v>
      </c>
      <c r="AL389" s="101">
        <f t="shared" si="83"/>
        <v>107</v>
      </c>
      <c r="AM389" s="101">
        <f t="shared" si="83"/>
        <v>110</v>
      </c>
      <c r="AN389" s="101">
        <f t="shared" si="83"/>
        <v>107</v>
      </c>
      <c r="AO389" s="101">
        <f t="shared" si="83"/>
        <v>110</v>
      </c>
      <c r="AP389" s="101">
        <f t="shared" si="83"/>
        <v>107</v>
      </c>
      <c r="AQ389" s="101">
        <f t="shared" si="83"/>
        <v>110</v>
      </c>
      <c r="AR389" s="101">
        <f t="shared" si="83"/>
        <v>107</v>
      </c>
      <c r="AS389" s="101">
        <f t="shared" si="83"/>
        <v>110</v>
      </c>
      <c r="AT389" s="101">
        <f t="shared" si="83"/>
        <v>107</v>
      </c>
      <c r="AU389" s="101">
        <f t="shared" si="83"/>
        <v>110</v>
      </c>
      <c r="AV389" s="101">
        <f t="shared" si="83"/>
        <v>107</v>
      </c>
      <c r="AW389" s="101">
        <f t="shared" si="83"/>
        <v>110</v>
      </c>
      <c r="AX389" s="101">
        <f t="shared" si="83"/>
        <v>107</v>
      </c>
      <c r="AY389" s="101">
        <f t="shared" si="83"/>
        <v>110</v>
      </c>
      <c r="AZ389" s="101">
        <f t="shared" si="83"/>
        <v>107</v>
      </c>
      <c r="BA389" s="107">
        <f t="shared" si="83"/>
        <v>110</v>
      </c>
      <c r="BB389" s="245">
        <f t="shared" si="69"/>
        <v>5263</v>
      </c>
      <c r="BC389" s="188"/>
      <c r="BD389" s="332"/>
      <c r="BE389" s="333"/>
      <c r="BF389" s="382"/>
      <c r="BG389" s="382"/>
      <c r="BH389" s="382"/>
      <c r="BI389" s="384"/>
      <c r="BJ389" s="189"/>
      <c r="BK389" s="76"/>
      <c r="BL389" s="187"/>
      <c r="BM389" s="187"/>
      <c r="BN389" s="187"/>
      <c r="BO389" s="187"/>
      <c r="BP389" s="187"/>
      <c r="BQ389" s="187"/>
      <c r="BR389" s="187"/>
      <c r="BS389" s="187"/>
      <c r="BT389" s="187"/>
      <c r="BU389" s="187"/>
      <c r="BV389" s="187"/>
      <c r="BW389" s="187"/>
      <c r="BX389" s="187"/>
      <c r="BY389" s="187"/>
      <c r="BZ389" s="187"/>
      <c r="CA389" s="187"/>
      <c r="CB389" s="187"/>
      <c r="CC389" s="187"/>
      <c r="CD389" s="187"/>
      <c r="CE389" s="187"/>
      <c r="CF389" s="187"/>
      <c r="CG389" s="187"/>
      <c r="CH389" s="187"/>
      <c r="CI389" s="187"/>
      <c r="CJ389" s="187"/>
      <c r="CK389" s="187"/>
      <c r="CL389" s="187"/>
      <c r="CM389" s="187"/>
      <c r="CN389" s="187"/>
      <c r="CO389" s="187"/>
      <c r="CP389" s="187"/>
      <c r="CQ389" s="187"/>
      <c r="CR389" s="187"/>
      <c r="CS389" s="187"/>
      <c r="CT389" s="187"/>
      <c r="CU389" s="187"/>
      <c r="CV389" s="187"/>
      <c r="CW389" s="187"/>
      <c r="CX389" s="187"/>
      <c r="CY389" s="187"/>
      <c r="CZ389" s="187"/>
      <c r="DA389" s="187"/>
      <c r="DB389" s="187"/>
      <c r="DC389" s="187"/>
      <c r="DD389" s="187"/>
      <c r="DE389" s="187"/>
      <c r="DF389" s="187"/>
      <c r="DG389" s="187"/>
      <c r="DH389" s="187"/>
      <c r="DI389" s="187"/>
      <c r="DJ389" s="187"/>
      <c r="DK389" s="187"/>
      <c r="DL389" s="187"/>
      <c r="DM389" s="187"/>
      <c r="DN389" s="187"/>
      <c r="DO389" s="187"/>
      <c r="DP389" s="187"/>
      <c r="DQ389" s="187"/>
      <c r="DR389" s="187"/>
      <c r="DS389" s="187"/>
      <c r="DT389" s="187"/>
      <c r="DU389" s="187"/>
      <c r="DV389" s="187"/>
      <c r="DW389" s="187"/>
      <c r="DX389" s="187"/>
      <c r="DY389" s="187"/>
      <c r="DZ389" s="187"/>
      <c r="EA389" s="187"/>
      <c r="EB389" s="187"/>
      <c r="EC389" s="187"/>
      <c r="ED389" s="187"/>
      <c r="EE389" s="187"/>
      <c r="EF389" s="187"/>
      <c r="EG389" s="187"/>
      <c r="EH389" s="187"/>
      <c r="EI389" s="187"/>
      <c r="EJ389" s="187"/>
      <c r="EK389" s="187"/>
      <c r="EL389" s="187"/>
      <c r="EM389" s="187"/>
    </row>
    <row r="390" spans="1:143" s="13" customFormat="1" ht="17.25" thickTop="1" thickBot="1">
      <c r="A390" s="452" t="s">
        <v>40</v>
      </c>
      <c r="B390" s="453"/>
      <c r="C390" s="171"/>
      <c r="D390" s="49">
        <f t="shared" ref="D390:AI390" si="84">SUM(D380,D383,D386)</f>
        <v>276</v>
      </c>
      <c r="E390" s="49">
        <f t="shared" si="84"/>
        <v>268</v>
      </c>
      <c r="F390" s="49">
        <f t="shared" si="84"/>
        <v>271</v>
      </c>
      <c r="G390" s="49">
        <f t="shared" si="84"/>
        <v>261</v>
      </c>
      <c r="H390" s="49">
        <f t="shared" si="84"/>
        <v>269</v>
      </c>
      <c r="I390" s="49">
        <f t="shared" si="84"/>
        <v>272</v>
      </c>
      <c r="J390" s="49">
        <f t="shared" si="84"/>
        <v>266</v>
      </c>
      <c r="K390" s="49">
        <f t="shared" si="84"/>
        <v>260</v>
      </c>
      <c r="L390" s="49">
        <f t="shared" si="84"/>
        <v>259</v>
      </c>
      <c r="M390" s="49">
        <f t="shared" si="84"/>
        <v>262</v>
      </c>
      <c r="N390" s="49">
        <f t="shared" si="84"/>
        <v>258</v>
      </c>
      <c r="O390" s="49">
        <f t="shared" si="84"/>
        <v>3</v>
      </c>
      <c r="P390" s="49">
        <f t="shared" si="84"/>
        <v>2</v>
      </c>
      <c r="Q390" s="49">
        <f t="shared" si="84"/>
        <v>257</v>
      </c>
      <c r="R390" s="49">
        <f t="shared" si="84"/>
        <v>258</v>
      </c>
      <c r="S390" s="49">
        <f t="shared" si="84"/>
        <v>258</v>
      </c>
      <c r="T390" s="49">
        <f t="shared" si="84"/>
        <v>258</v>
      </c>
      <c r="U390" s="49">
        <f t="shared" si="84"/>
        <v>257</v>
      </c>
      <c r="V390" s="49">
        <f t="shared" si="84"/>
        <v>257</v>
      </c>
      <c r="W390" s="49">
        <f t="shared" si="84"/>
        <v>257</v>
      </c>
      <c r="X390" s="49">
        <f t="shared" si="84"/>
        <v>258</v>
      </c>
      <c r="Y390" s="49">
        <f t="shared" si="84"/>
        <v>258</v>
      </c>
      <c r="Z390" s="49">
        <f t="shared" si="84"/>
        <v>257</v>
      </c>
      <c r="AA390" s="49">
        <f t="shared" si="84"/>
        <v>257</v>
      </c>
      <c r="AB390" s="49">
        <f t="shared" si="84"/>
        <v>258</v>
      </c>
      <c r="AC390" s="49">
        <f t="shared" si="84"/>
        <v>257</v>
      </c>
      <c r="AD390" s="49">
        <f t="shared" si="84"/>
        <v>257</v>
      </c>
      <c r="AE390" s="49">
        <f t="shared" si="84"/>
        <v>257</v>
      </c>
      <c r="AF390" s="49">
        <f t="shared" si="84"/>
        <v>257</v>
      </c>
      <c r="AG390" s="49">
        <f t="shared" si="84"/>
        <v>257</v>
      </c>
      <c r="AH390" s="49">
        <f t="shared" si="84"/>
        <v>257</v>
      </c>
      <c r="AI390" s="49">
        <f t="shared" si="84"/>
        <v>257</v>
      </c>
      <c r="AJ390" s="49">
        <f t="shared" ref="AJ390:BA390" si="85">SUM(AJ380,AJ383,AJ386)</f>
        <v>257</v>
      </c>
      <c r="AK390" s="49">
        <f t="shared" si="85"/>
        <v>257</v>
      </c>
      <c r="AL390" s="49">
        <f t="shared" si="85"/>
        <v>257</v>
      </c>
      <c r="AM390" s="49">
        <f t="shared" si="85"/>
        <v>257</v>
      </c>
      <c r="AN390" s="49">
        <f t="shared" si="85"/>
        <v>257</v>
      </c>
      <c r="AO390" s="49">
        <f t="shared" si="85"/>
        <v>257</v>
      </c>
      <c r="AP390" s="49">
        <f t="shared" si="85"/>
        <v>257</v>
      </c>
      <c r="AQ390" s="49">
        <f t="shared" si="85"/>
        <v>257</v>
      </c>
      <c r="AR390" s="49">
        <f t="shared" si="85"/>
        <v>257</v>
      </c>
      <c r="AS390" s="49">
        <f t="shared" si="85"/>
        <v>257</v>
      </c>
      <c r="AT390" s="49">
        <f t="shared" si="85"/>
        <v>257</v>
      </c>
      <c r="AU390" s="49">
        <f t="shared" si="85"/>
        <v>257</v>
      </c>
      <c r="AV390" s="49">
        <f t="shared" si="85"/>
        <v>257</v>
      </c>
      <c r="AW390" s="49">
        <f t="shared" si="85"/>
        <v>257</v>
      </c>
      <c r="AX390" s="49">
        <f t="shared" si="85"/>
        <v>257</v>
      </c>
      <c r="AY390" s="49">
        <f t="shared" si="85"/>
        <v>257</v>
      </c>
      <c r="AZ390" s="49">
        <f t="shared" si="85"/>
        <v>257</v>
      </c>
      <c r="BA390" s="108">
        <f t="shared" si="85"/>
        <v>257</v>
      </c>
      <c r="BB390" s="239">
        <f t="shared" si="69"/>
        <v>12442</v>
      </c>
      <c r="BC390" s="188"/>
      <c r="BD390" s="332"/>
      <c r="BE390" s="333"/>
      <c r="BF390" s="382"/>
      <c r="BG390" s="382"/>
      <c r="BH390" s="382"/>
      <c r="BI390" s="384"/>
      <c r="BJ390" s="189"/>
      <c r="BK390" s="76"/>
      <c r="BL390" s="187"/>
      <c r="BM390" s="187"/>
      <c r="BN390" s="187"/>
      <c r="BO390" s="187"/>
      <c r="BP390" s="187"/>
      <c r="BQ390" s="187"/>
      <c r="BR390" s="187"/>
      <c r="BS390" s="187"/>
      <c r="BT390" s="187"/>
      <c r="BU390" s="187"/>
      <c r="BV390" s="187"/>
      <c r="BW390" s="187"/>
      <c r="BX390" s="187"/>
      <c r="BY390" s="187"/>
      <c r="BZ390" s="187"/>
      <c r="CA390" s="187"/>
      <c r="CB390" s="187"/>
      <c r="CC390" s="187"/>
      <c r="CD390" s="187"/>
      <c r="CE390" s="187"/>
      <c r="CF390" s="187"/>
      <c r="CG390" s="187"/>
      <c r="CH390" s="187"/>
      <c r="CI390" s="187"/>
      <c r="CJ390" s="187"/>
      <c r="CK390" s="187"/>
      <c r="CL390" s="187"/>
      <c r="CM390" s="187"/>
      <c r="CN390" s="187"/>
      <c r="CO390" s="187"/>
      <c r="CP390" s="187"/>
      <c r="CQ390" s="187"/>
      <c r="CR390" s="187"/>
      <c r="CS390" s="187"/>
      <c r="CT390" s="187"/>
      <c r="CU390" s="187"/>
      <c r="CV390" s="187"/>
      <c r="CW390" s="187"/>
      <c r="CX390" s="187"/>
      <c r="CY390" s="187"/>
      <c r="CZ390" s="187"/>
      <c r="DA390" s="187"/>
      <c r="DB390" s="187"/>
      <c r="DC390" s="187"/>
      <c r="DD390" s="187"/>
      <c r="DE390" s="187"/>
      <c r="DF390" s="187"/>
      <c r="DG390" s="187"/>
      <c r="DH390" s="187"/>
      <c r="DI390" s="187"/>
      <c r="DJ390" s="187"/>
      <c r="DK390" s="187"/>
      <c r="DL390" s="187"/>
      <c r="DM390" s="187"/>
      <c r="DN390" s="187"/>
      <c r="DO390" s="187"/>
      <c r="DP390" s="187"/>
      <c r="DQ390" s="187"/>
      <c r="DR390" s="187"/>
      <c r="DS390" s="187"/>
      <c r="DT390" s="187"/>
      <c r="DU390" s="187"/>
      <c r="DV390" s="187"/>
      <c r="DW390" s="187"/>
      <c r="DX390" s="187"/>
      <c r="DY390" s="187"/>
      <c r="DZ390" s="187"/>
      <c r="EA390" s="187"/>
      <c r="EB390" s="187"/>
      <c r="EC390" s="187"/>
      <c r="ED390" s="187"/>
      <c r="EE390" s="187"/>
      <c r="EF390" s="187"/>
      <c r="EG390" s="187"/>
      <c r="EH390" s="187"/>
      <c r="EI390" s="187"/>
      <c r="EJ390" s="187"/>
      <c r="EK390" s="187"/>
      <c r="EL390" s="187"/>
      <c r="EM390" s="187"/>
    </row>
    <row r="391" spans="1:143" s="13" customFormat="1" ht="17.25" thickTop="1" thickBot="1">
      <c r="A391" s="436" t="s">
        <v>51</v>
      </c>
      <c r="B391" s="437"/>
      <c r="C391" s="175"/>
      <c r="D391" s="102">
        <f>SUM(SUMIF($C$2:$C$72,C382,(D2:D72)),SUMIF($C$2:$C$72,C380,(D2:D72)))</f>
        <v>6</v>
      </c>
      <c r="E391" s="102">
        <f>SUM(SUMIF($C$2:$C$72,C382,(E2:E72)),SUMIF($C$2:$C$72,C380,(E2:E72)))</f>
        <v>5</v>
      </c>
      <c r="F391" s="102">
        <f>SUM(SUMIF($C$2:$C$72,C382,(F2:F72)),SUMIF($C$2:$C$72,C380,(F2:F72)))</f>
        <v>5</v>
      </c>
      <c r="G391" s="102">
        <f>SUM(SUMIF($C$2:$C$72,C382,(G2:G72)),SUMIF($C$2:$C$72,C380,(G2:G72)))</f>
        <v>5</v>
      </c>
      <c r="H391" s="102">
        <f>SUM(SUMIF($C$2:$C$72,C382,(H2:H72)),SUMIF($C$2:$C$72,C380,(H2:H72)))</f>
        <v>5</v>
      </c>
      <c r="I391" s="102">
        <f>SUM(SUMIF($C$2:$C$72,C382,(I2:I72)),SUMIF($C$2:$C$72,C380,(I2:I72)))</f>
        <v>5</v>
      </c>
      <c r="J391" s="102">
        <f>SUM(SUMIF($C$2:$C$72,C382,(J2:J72)),SUMIF($C$2:$C$72,C380,(J2:J72)))</f>
        <v>5</v>
      </c>
      <c r="K391" s="102">
        <f>SUM(SUMIF($C$2:$C$72,C382,(K2:K72)),SUMIF($C$2:$C$72,C380,(K2:K72)))</f>
        <v>5</v>
      </c>
      <c r="L391" s="102">
        <f>SUM(SUMIF($C$2:$C$72,C382,(L2:L72)),SUMIF($C$2:$C$72,C380,(L2:L72)))</f>
        <v>5</v>
      </c>
      <c r="M391" s="102">
        <f>SUM(SUMIF($C$2:$C$72,C382,(M2:M72)),SUMIF($C$2:$C$72,C380,(M2:M72)))</f>
        <v>5</v>
      </c>
      <c r="N391" s="102">
        <f>SUM(SUMIF($C$2:$C$72,C382,(N2:N72)),SUMIF($C$2:$C$72,C380,(N2:N72)))</f>
        <v>5</v>
      </c>
      <c r="O391" s="102">
        <f>SUM(SUMIF($C$2:$C$72,C382,(O2:O72)),SUMIF($C$2:$C$72,C380,(O2:O72)))</f>
        <v>0</v>
      </c>
      <c r="P391" s="102">
        <f>SUM(SUMIF($C$2:$C$72,C382,(P2:P72)),SUMIF($C$2:$C$72,C380,(P2:P72)))</f>
        <v>0</v>
      </c>
      <c r="Q391" s="102">
        <f>SUM(SUMIF($C$2:$C$72,C382,(Q2:Q72)),SUMIF($C$2:$C$72,C380,(Q2:Q72)))</f>
        <v>5</v>
      </c>
      <c r="R391" s="102">
        <f>SUM(SUMIF($C$2:$C$72,C382,(R2:R72)),SUMIF($C$2:$C$72,C380,(R2:R72)))</f>
        <v>5</v>
      </c>
      <c r="S391" s="102">
        <f>SUM(SUMIF($C$2:$C$72,C382,(S2:S72)),SUMIF($C$2:$C$72,C380,(S2:S72)))</f>
        <v>5</v>
      </c>
      <c r="T391" s="102">
        <f>SUM(SUMIF($C$2:$C$72,C382,(T2:T72)),SUMIF($C$2:$C$72,C380,(T2:T72)))</f>
        <v>5</v>
      </c>
      <c r="U391" s="102">
        <f>SUM(SUMIF($C$2:$C$72,C382,(U2:U72)),SUMIF($C$2:$C$72,C380,(U2:U72)))</f>
        <v>5</v>
      </c>
      <c r="V391" s="102">
        <f>SUM(SUMIF($C$2:$C$72,C382,(V2:V72)),SUMIF($C$2:$C$72,C380,(V2:V72)))</f>
        <v>5</v>
      </c>
      <c r="W391" s="102">
        <f>SUM(SUMIF($C$2:$C$72,C382,(W2:W72)),SUMIF($C$2:$C$72,C380,(W2:W72)))</f>
        <v>5</v>
      </c>
      <c r="X391" s="102">
        <f>SUM(SUMIF($C$2:$C$72,C382,(X2:X72)),SUMIF($C$2:$C$72,C380,(X2:X72)))</f>
        <v>5</v>
      </c>
      <c r="Y391" s="102">
        <f>SUM(SUMIF($C$2:$C$72,C382,(Y2:Y72)),SUMIF($C$2:$C$72,C380,(Y2:Y72)))</f>
        <v>5</v>
      </c>
      <c r="Z391" s="102">
        <f>SUM(SUMIF($C$2:$C$72,C382,(Z2:Z72)),SUMIF($C$2:$C$72,C380,(Z2:Z72)))</f>
        <v>5</v>
      </c>
      <c r="AA391" s="102">
        <f>SUM(SUMIF($C$2:$C$72,C382,(AA2:AA72)),SUMIF($C$2:$C$72,C380,(AA2:AA72)))</f>
        <v>5</v>
      </c>
      <c r="AB391" s="102">
        <f>SUM(SUMIF($C$2:$C$72,C382,(AB2:AB72)),SUMIF($C$2:$C$72,C380,(AB2:AB72)))</f>
        <v>5</v>
      </c>
      <c r="AC391" s="102">
        <f>SUM(SUMIF($C$2:$C$72,C382,(AC2:AC72)),SUMIF($C$2:$C$72,C380,(AC2:AC72)))</f>
        <v>5</v>
      </c>
      <c r="AD391" s="102">
        <f>SUM(SUMIF($C$2:$C$72,C382,(AD2:AD72)),SUMIF($C$2:$C$72,C380,(AD2:AD72)))</f>
        <v>5</v>
      </c>
      <c r="AE391" s="102">
        <f>SUM(SUMIF($C$2:$C$72,C382,(AE2:AE72)),SUMIF($C$2:$C$72,C380,(AE2:AE72)))</f>
        <v>5</v>
      </c>
      <c r="AF391" s="102">
        <f>SUM(SUMIF($C$2:$C$72,C382,(AF2:AF72)),SUMIF($C$2:$C$72,C380,(AF2:AF72)))</f>
        <v>5</v>
      </c>
      <c r="AG391" s="102">
        <f>SUM(SUMIF($C$2:$C$72,C382,(AG2:AG72)),SUMIF($C$2:$C$72,C380,(AG2:AG72)))</f>
        <v>5</v>
      </c>
      <c r="AH391" s="102">
        <f>SUM(SUMIF($C$2:$C$72,C382,(AH2:AH72)),SUMIF($C$2:$C$72,C380,(AH2:AH72)))</f>
        <v>5</v>
      </c>
      <c r="AI391" s="102">
        <f>SUM(SUMIF($C$2:$C$72,C382,(AI2:AI72)),SUMIF($C$2:$C$72,C380,(AI2:AI72)))</f>
        <v>5</v>
      </c>
      <c r="AJ391" s="303">
        <f>SUM(SUMIF($C$2:$C$72,C382,(AJ2:AJ72)),SUMIF($C$2:$C$72,C380,(AJ2:AJ72)))</f>
        <v>5</v>
      </c>
      <c r="AK391" s="303">
        <f>SUM(SUMIF($C$2:$C$72,C382,(AK2:AK72)),SUMIF($C$2:$C$72,C380,(AK2:AK72)))</f>
        <v>5</v>
      </c>
      <c r="AL391" s="303">
        <f>SUM(SUMIF($C$2:$C$72,C382,(AL2:AL72)),SUMIF($C$2:$C$72,C380,(AL2:AL72)))</f>
        <v>5</v>
      </c>
      <c r="AM391" s="303">
        <f>SUM(SUMIF($C$2:$C$72,C382,(AM2:AM72)),SUMIF($C$2:$C$72,C380,(AM2:AM72)))</f>
        <v>5</v>
      </c>
      <c r="AN391" s="303">
        <f>SUM(SUMIF($C$2:$C$72,C382,(AN2:AN72)),SUMIF($C$2:$C$72,C380,(AN2:AN72)))</f>
        <v>5</v>
      </c>
      <c r="AO391" s="303">
        <f>SUM(SUMIF($C$2:$C$72,C382,(AO2:AO72)),SUMIF($C$2:$C$72,C380,(AO2:AO72)))</f>
        <v>5</v>
      </c>
      <c r="AP391" s="303">
        <f>SUM(SUMIF($C$2:$C$72,C382,(AP2:AP72)),SUMIF($C$2:$C$72,C380,(AP2:AP72)))</f>
        <v>5</v>
      </c>
      <c r="AQ391" s="303">
        <f>SUM(SUMIF($C$2:$C$72,C382,(AQ2:AQ72)),SUMIF($C$2:$C$72,C380,(AQ2:AQ72)))</f>
        <v>5</v>
      </c>
      <c r="AR391" s="303">
        <f>SUM(SUMIF($C$2:$C$72,C382,(AR2:AR72)),SUMIF($C$2:$C$72,C380,(AR2:AR72)))</f>
        <v>5</v>
      </c>
      <c r="AS391" s="303">
        <f>SUM(SUMIF($C$2:$C$72,C382,(AS2:AS72)),SUMIF($C$2:$C$72,C380,(AS2:AS72)))</f>
        <v>5</v>
      </c>
      <c r="AT391" s="303">
        <f>SUM(SUMIF($C$2:$C$72,C382,(AT2:AT72)),SUMIF($C$2:$C$72,C380,(AT2:AT72)))</f>
        <v>5</v>
      </c>
      <c r="AU391" s="303">
        <f>SUM(SUMIF($C$2:$C$72,C382,(AU2:AU72)),SUMIF($C$2:$C$72,C380,(AU2:AU72)))</f>
        <v>5</v>
      </c>
      <c r="AV391" s="303">
        <f>SUM(SUMIF($C$2:$C$72,C382,(AV2:AV72)),SUMIF($C$2:$C$72,C380,(AV2:AV72)))</f>
        <v>5</v>
      </c>
      <c r="AW391" s="303">
        <f>SUM(SUMIF($C$2:$C$72,C382,(AW2:AW72)),SUMIF($C$2:$C$72,C380,(AW2:AW72)))</f>
        <v>5</v>
      </c>
      <c r="AX391" s="303">
        <f>SUM(SUMIF($C$2:$C$72,C382,(AX2:AX72)),SUMIF($C$2:$C$72,C380,(AX2:AX72)))</f>
        <v>5</v>
      </c>
      <c r="AY391" s="303">
        <f>SUM(SUMIF($C$2:$C$72,C382,(AY2:AY72)),SUMIF($C$2:$C$72,C380,(AY2:AY72)))</f>
        <v>5</v>
      </c>
      <c r="AZ391" s="303">
        <f>SUM(SUMIF($C$2:$C$72,C382,(AZ2:AZ72)),SUMIF($C$2:$C$72,C380,(AZ2:AZ72)))</f>
        <v>5</v>
      </c>
      <c r="BA391" s="304">
        <f>SUM(SUMIF($C$2:$C$72,C382,(BA2:BA72)),SUMIF($C$2:$C$72,C380,(BA2:BA72)))</f>
        <v>5</v>
      </c>
      <c r="BB391" s="305">
        <f t="shared" si="69"/>
        <v>241</v>
      </c>
      <c r="BC391" s="99"/>
      <c r="BD391" s="332"/>
      <c r="BE391" s="333"/>
      <c r="BF391" s="382"/>
      <c r="BG391" s="382"/>
      <c r="BH391" s="382"/>
      <c r="BI391" s="384"/>
      <c r="BJ391" s="100"/>
      <c r="BK391" s="76"/>
      <c r="BL391" s="98"/>
      <c r="BM391" s="98"/>
      <c r="BN391" s="98"/>
      <c r="BO391" s="98"/>
      <c r="BP391" s="98"/>
      <c r="BQ391" s="98"/>
      <c r="BR391" s="98"/>
      <c r="BS391" s="98"/>
      <c r="BT391" s="98"/>
      <c r="BU391" s="98"/>
      <c r="BV391" s="98"/>
      <c r="BW391" s="98"/>
      <c r="BX391" s="98"/>
      <c r="BY391" s="98"/>
      <c r="BZ391" s="98"/>
      <c r="CA391" s="98"/>
      <c r="CB391" s="98"/>
      <c r="CC391" s="98"/>
      <c r="CD391" s="98"/>
      <c r="CE391" s="98"/>
      <c r="CF391" s="98"/>
      <c r="CG391" s="98"/>
      <c r="CH391" s="98"/>
      <c r="CI391" s="98"/>
      <c r="CJ391" s="98"/>
      <c r="CK391" s="98"/>
      <c r="CL391" s="98"/>
      <c r="CM391" s="98"/>
      <c r="CN391" s="98"/>
      <c r="CO391" s="98"/>
      <c r="CP391" s="98"/>
      <c r="CQ391" s="98"/>
      <c r="CR391" s="98"/>
      <c r="CS391" s="98"/>
      <c r="CT391" s="98"/>
      <c r="CU391" s="98"/>
      <c r="CV391" s="98"/>
      <c r="CW391" s="98"/>
      <c r="CX391" s="98"/>
      <c r="CY391" s="98"/>
      <c r="CZ391" s="98"/>
      <c r="DA391" s="98"/>
      <c r="DB391" s="98"/>
      <c r="DC391" s="98"/>
      <c r="DD391" s="98"/>
      <c r="DE391" s="98"/>
      <c r="DF391" s="98"/>
      <c r="DG391" s="98"/>
      <c r="DH391" s="98"/>
      <c r="DI391" s="98"/>
      <c r="DJ391" s="98"/>
      <c r="DK391" s="98"/>
      <c r="DL391" s="98"/>
      <c r="DM391" s="98"/>
      <c r="DN391" s="98"/>
      <c r="DO391" s="98"/>
      <c r="DP391" s="98"/>
      <c r="DQ391" s="98"/>
      <c r="DR391" s="98"/>
      <c r="DS391" s="98"/>
      <c r="DT391" s="98"/>
      <c r="DU391" s="98"/>
      <c r="DV391" s="98"/>
      <c r="DW391" s="98"/>
      <c r="DX391" s="98"/>
      <c r="DY391" s="98"/>
      <c r="DZ391" s="98"/>
      <c r="EA391" s="98"/>
      <c r="EB391" s="98"/>
      <c r="EC391" s="98"/>
      <c r="ED391" s="98"/>
      <c r="EE391" s="98"/>
      <c r="EF391" s="98"/>
      <c r="EG391" s="98"/>
      <c r="EH391" s="98"/>
      <c r="EI391" s="98"/>
      <c r="EJ391" s="98"/>
      <c r="EK391" s="98"/>
      <c r="EL391" s="98"/>
      <c r="EM391" s="98"/>
    </row>
    <row r="392" spans="1:143" s="13" customFormat="1" ht="17.25" thickTop="1" thickBot="1">
      <c r="A392" s="436" t="s">
        <v>45</v>
      </c>
      <c r="B392" s="437"/>
      <c r="C392" s="175"/>
      <c r="D392" s="102">
        <f>SUMIF($C$2:$C$72,C382,D2:D72)</f>
        <v>6</v>
      </c>
      <c r="E392" s="102">
        <f>SUMIF($C$2:$C$72,C382,E2:E72)</f>
        <v>5</v>
      </c>
      <c r="F392" s="102">
        <f>SUMIF($C$2:$C$72,C382,F2:F72)</f>
        <v>5</v>
      </c>
      <c r="G392" s="102">
        <f>SUMIF($C$2:$C$72,C382,G2:G72)</f>
        <v>5</v>
      </c>
      <c r="H392" s="102">
        <f>SUMIF($C$2:$C$72,C382,H2:H72)</f>
        <v>5</v>
      </c>
      <c r="I392" s="102">
        <f>SUMIF($C$2:$C$72,C382,I2:I72)</f>
        <v>5</v>
      </c>
      <c r="J392" s="102">
        <f>SUMIF($C$2:$C$72,C382,J2:J72)</f>
        <v>5</v>
      </c>
      <c r="K392" s="102">
        <f>SUMIF($C$2:$C$72,C382,K2:K72)</f>
        <v>5</v>
      </c>
      <c r="L392" s="102">
        <f>SUMIF($C$2:$C$72,C382,L2:L72)</f>
        <v>5</v>
      </c>
      <c r="M392" s="102">
        <f>SUMIF($C$2:$C$72,C382,M2:M72)</f>
        <v>5</v>
      </c>
      <c r="N392" s="102">
        <f>SUMIF($C$2:$C$72,C382,N2:N72)</f>
        <v>5</v>
      </c>
      <c r="O392" s="102">
        <f>SUMIF($C$2:$C$72,C382,O2:O72)</f>
        <v>0</v>
      </c>
      <c r="P392" s="102">
        <f>SUMIF($C$2:$C$72,C382,P2:P72)</f>
        <v>0</v>
      </c>
      <c r="Q392" s="102">
        <f>SUMIF($C$2:$C$72,C382,Q2:Q72)</f>
        <v>5</v>
      </c>
      <c r="R392" s="102">
        <f>SUMIF($C$2:$C$72,C382,R2:R72)</f>
        <v>5</v>
      </c>
      <c r="S392" s="102">
        <f>SUMIF($C$2:$C$72,C382,S2:S72)</f>
        <v>5</v>
      </c>
      <c r="T392" s="102">
        <f>SUMIF($C$2:$C$72,C382,T2:T72)</f>
        <v>5</v>
      </c>
      <c r="U392" s="102">
        <f>SUMIF($C$2:$C$72,C382,U2:U72)</f>
        <v>5</v>
      </c>
      <c r="V392" s="102">
        <f>SUMIF($C$2:$C$72,C382,V2:V72)</f>
        <v>5</v>
      </c>
      <c r="W392" s="102">
        <f>SUMIF($C$2:$C$72,C382,W2:W72)</f>
        <v>5</v>
      </c>
      <c r="X392" s="102">
        <f>SUMIF($C$2:$C$72,C382,X2:X72)</f>
        <v>5</v>
      </c>
      <c r="Y392" s="102">
        <f>SUMIF($C$2:$C$72,C382,Y2:Y72)</f>
        <v>5</v>
      </c>
      <c r="Z392" s="102">
        <f>SUMIF($C$2:$C$72,C382,Z2:Z72)</f>
        <v>5</v>
      </c>
      <c r="AA392" s="102">
        <f>SUMIF($C$2:$C$72,C382,AA2:AA72)</f>
        <v>5</v>
      </c>
      <c r="AB392" s="102">
        <f>SUMIF($C$2:$C$72,C382,AB2:AB72)</f>
        <v>5</v>
      </c>
      <c r="AC392" s="102">
        <f>SUMIF($C$2:$C$72,C382,AC2:AC72)</f>
        <v>5</v>
      </c>
      <c r="AD392" s="102">
        <f>SUMIF($C$2:$C$72,C382,AD2:AD72)</f>
        <v>5</v>
      </c>
      <c r="AE392" s="102">
        <f>SUMIF($C$2:$C$72,C382,AE2:AE72)</f>
        <v>5</v>
      </c>
      <c r="AF392" s="102">
        <f>SUMIF($C$2:$C$72,C382,AF2:AF72)</f>
        <v>5</v>
      </c>
      <c r="AG392" s="102">
        <f>SUMIF($C$2:$C$72,C382,AG2:AG72)</f>
        <v>5</v>
      </c>
      <c r="AH392" s="102">
        <f>SUMIF($C$2:$C$72,C382,AH2:AH72)</f>
        <v>5</v>
      </c>
      <c r="AI392" s="102">
        <f>SUMIF($C$2:$C$72,C382,AI2:AI72)</f>
        <v>5</v>
      </c>
      <c r="AJ392" s="303">
        <f>SUMIF($C$2:$C$72,C382,AJ2:AJ72)</f>
        <v>5</v>
      </c>
      <c r="AK392" s="303">
        <f>SUMIF($C$2:$C$72,C382,AK2:AK72)</f>
        <v>5</v>
      </c>
      <c r="AL392" s="303">
        <f>SUMIF($C$2:$C$72,C382,AL2:AL72)</f>
        <v>5</v>
      </c>
      <c r="AM392" s="303">
        <f>SUMIF($C$2:$C$72,C382,AM2:AM72)</f>
        <v>5</v>
      </c>
      <c r="AN392" s="303">
        <f>SUMIF($C$2:$C$72,C382,AN2:AN72)</f>
        <v>5</v>
      </c>
      <c r="AO392" s="303">
        <f>SUMIF($C$2:$C$72,C382,AO2:AO72)</f>
        <v>5</v>
      </c>
      <c r="AP392" s="303">
        <f>SUMIF($C$2:$C$72,C382,AP2:AP72)</f>
        <v>5</v>
      </c>
      <c r="AQ392" s="303">
        <f>SUMIF($C$2:$C$72,C382,AQ2:AQ72)</f>
        <v>5</v>
      </c>
      <c r="AR392" s="303">
        <f>SUMIF($C$2:$C$72,C382,AR2:AR72)</f>
        <v>5</v>
      </c>
      <c r="AS392" s="303">
        <f>SUMIF($C$2:$C$72,C382,AS2:AS72)</f>
        <v>5</v>
      </c>
      <c r="AT392" s="303">
        <f>SUMIF($C$2:$C$72,C382,AT2:AT72)</f>
        <v>5</v>
      </c>
      <c r="AU392" s="303">
        <f>SUMIF($C$2:$C$72,C382,AU2:AU72)</f>
        <v>5</v>
      </c>
      <c r="AV392" s="303">
        <f>SUMIF($C$2:$C$72,C382,AV2:AV72)</f>
        <v>5</v>
      </c>
      <c r="AW392" s="303">
        <f>SUMIF($C$2:$C$72,C382,AW2:AW72)</f>
        <v>5</v>
      </c>
      <c r="AX392" s="303">
        <f>SUMIF($C$2:$C$72,C382,AX2:AX72)</f>
        <v>5</v>
      </c>
      <c r="AY392" s="303">
        <f>SUMIF($C$2:$C$72,C382,AY2:AY72)</f>
        <v>5</v>
      </c>
      <c r="AZ392" s="303">
        <f>SUMIF($C$2:$C$72,C382,AZ2:AZ72)</f>
        <v>5</v>
      </c>
      <c r="BA392" s="304">
        <f>SUMIF($C$2:$C$72,C382,BA2:BA72)</f>
        <v>5</v>
      </c>
      <c r="BB392" s="305">
        <f t="shared" si="69"/>
        <v>241</v>
      </c>
      <c r="BC392" s="99"/>
      <c r="BD392" s="332"/>
      <c r="BE392" s="333"/>
      <c r="BF392" s="382"/>
      <c r="BG392" s="382"/>
      <c r="BH392" s="382"/>
      <c r="BI392" s="384"/>
      <c r="BJ392" s="100"/>
      <c r="BK392" s="76"/>
      <c r="BL392" s="98"/>
      <c r="BM392" s="98"/>
      <c r="BN392" s="98"/>
      <c r="BO392" s="98"/>
      <c r="BP392" s="98"/>
      <c r="BQ392" s="98"/>
      <c r="BR392" s="98"/>
      <c r="BS392" s="98"/>
      <c r="BT392" s="98"/>
      <c r="BU392" s="98"/>
      <c r="BV392" s="98"/>
      <c r="BW392" s="98"/>
      <c r="BX392" s="98"/>
      <c r="BY392" s="98"/>
      <c r="BZ392" s="98"/>
      <c r="CA392" s="98"/>
      <c r="CB392" s="98"/>
      <c r="CC392" s="98"/>
      <c r="CD392" s="98"/>
      <c r="CE392" s="98"/>
      <c r="CF392" s="98"/>
      <c r="CG392" s="98"/>
      <c r="CH392" s="98"/>
      <c r="CI392" s="98"/>
      <c r="CJ392" s="98"/>
      <c r="CK392" s="98"/>
      <c r="CL392" s="98"/>
      <c r="CM392" s="98"/>
      <c r="CN392" s="98"/>
      <c r="CO392" s="98"/>
      <c r="CP392" s="98"/>
      <c r="CQ392" s="98"/>
      <c r="CR392" s="98"/>
      <c r="CS392" s="98"/>
      <c r="CT392" s="98"/>
      <c r="CU392" s="98"/>
      <c r="CV392" s="98"/>
      <c r="CW392" s="98"/>
      <c r="CX392" s="98"/>
      <c r="CY392" s="98"/>
      <c r="CZ392" s="98"/>
      <c r="DA392" s="98"/>
      <c r="DB392" s="98"/>
      <c r="DC392" s="98"/>
      <c r="DD392" s="98"/>
      <c r="DE392" s="98"/>
      <c r="DF392" s="98"/>
      <c r="DG392" s="98"/>
      <c r="DH392" s="98"/>
      <c r="DI392" s="98"/>
      <c r="DJ392" s="98"/>
      <c r="DK392" s="98"/>
      <c r="DL392" s="98"/>
      <c r="DM392" s="98"/>
      <c r="DN392" s="98"/>
      <c r="DO392" s="98"/>
      <c r="DP392" s="98"/>
      <c r="DQ392" s="98"/>
      <c r="DR392" s="98"/>
      <c r="DS392" s="98"/>
      <c r="DT392" s="98"/>
      <c r="DU392" s="98"/>
      <c r="DV392" s="98"/>
      <c r="DW392" s="98"/>
      <c r="DX392" s="98"/>
      <c r="DY392" s="98"/>
      <c r="DZ392" s="98"/>
      <c r="EA392" s="98"/>
      <c r="EB392" s="98"/>
      <c r="EC392" s="98"/>
      <c r="ED392" s="98"/>
      <c r="EE392" s="98"/>
      <c r="EF392" s="98"/>
      <c r="EG392" s="98"/>
      <c r="EH392" s="98"/>
      <c r="EI392" s="98"/>
      <c r="EJ392" s="98"/>
      <c r="EK392" s="98"/>
      <c r="EL392" s="98"/>
      <c r="EM392" s="98"/>
    </row>
    <row r="393" spans="1:143" s="13" customFormat="1" ht="17.25" thickTop="1" thickBot="1">
      <c r="A393" s="436" t="s">
        <v>52</v>
      </c>
      <c r="B393" s="437"/>
      <c r="C393" s="175"/>
      <c r="D393" s="102">
        <f>SUM(SUMIF($C$2:$C$72,C385,D2:D72),SUMIF($C$2:$C$72,C383,D2:D72))</f>
        <v>21</v>
      </c>
      <c r="E393" s="102">
        <f>SUM(SUMIF($C$2:$C$72,C385,E2:E72),SUMIF($C$2:$C$72,C383,E2:E72))</f>
        <v>19</v>
      </c>
      <c r="F393" s="102">
        <f>SUM(SUMIF($C$2:$C$72,C385,F2:F72),SUMIF($C$2:$C$72,C383,F2:F72))</f>
        <v>20</v>
      </c>
      <c r="G393" s="102">
        <f>SUM(SUMIF($C$2:$C$72,C385,G2:G72),SUMIF($C$2:$C$72,C383,G2:G72))</f>
        <v>15</v>
      </c>
      <c r="H393" s="102">
        <f>SUM(SUMIF($C$2:$C$72,C385,H2:H72),SUMIF($C$2:$C$72,C383,H2:H72))</f>
        <v>19</v>
      </c>
      <c r="I393" s="102">
        <f>SUM(SUMIF($C$2:$C$72,C385,I2:I72),SUMIF($C$2:$C$72,C383,I2:I72))</f>
        <v>17</v>
      </c>
      <c r="J393" s="102">
        <f>SUM(SUMIF($C$2:$C$72,C385,J2:J72),SUMIF($C$2:$C$72,C383,J2:J72))</f>
        <v>21</v>
      </c>
      <c r="K393" s="102">
        <f>SUM(SUMIF($C$2:$C$72,C385,K2:K72),SUMIF($C$2:$C$72,C383,K2:K72))</f>
        <v>17</v>
      </c>
      <c r="L393" s="102">
        <f>SUM(SUMIF($C$2:$C$72,C385,L2:L72),SUMIF($C$2:$C$72,C383,L2:L72))</f>
        <v>19</v>
      </c>
      <c r="M393" s="102">
        <f>SUM(SUMIF($C$2:$C$72,C385,M2:M72),SUMIF($C$2:$C$72,C383,M2:M72))</f>
        <v>17</v>
      </c>
      <c r="N393" s="102">
        <f>SUM(SUMIF($C$2:$C$72,C385,N2:N72),SUMIF($C$2:$C$72,C383,N2:N72))</f>
        <v>18</v>
      </c>
      <c r="O393" s="102">
        <f>SUM(SUMIF($C$2:$C$72,C385,O2:O72),SUMIF($C$2:$C$72,C383,O2:O72))</f>
        <v>0</v>
      </c>
      <c r="P393" s="102">
        <f>SUM(SUMIF($C$2:$C$72,C385,P2:P72),SUMIF($C$2:$C$72,C383,P2:P72))</f>
        <v>0</v>
      </c>
      <c r="Q393" s="102">
        <f>SUM(SUMIF($C$2:$C$72,C385,Q2:Q72),SUMIF($C$2:$C$72,C383,Q2:Q72))</f>
        <v>16</v>
      </c>
      <c r="R393" s="102">
        <f>SUM(SUMIF($C$2:$C$72,C385,R2:R72),SUMIF($C$2:$C$72,C383,R2:R72))</f>
        <v>18</v>
      </c>
      <c r="S393" s="102">
        <f>SUM(SUMIF($C$2:$C$72,C385,S2:S72),SUMIF($C$2:$C$72,C383,S2:S72))</f>
        <v>16</v>
      </c>
      <c r="T393" s="102">
        <f>SUM(SUMIF($C$2:$C$72,C385,T2:T72),SUMIF($C$2:$C$72,C383,T2:T72))</f>
        <v>18</v>
      </c>
      <c r="U393" s="102">
        <f>SUM(SUMIF($C$2:$C$72,C385,U2:U72),SUMIF($C$2:$C$72,C383,U2:U72))</f>
        <v>16</v>
      </c>
      <c r="V393" s="102">
        <f>SUM(SUMIF($C$2:$C$72,C385,V2:V72),SUMIF($C$2:$C$72,C383,V2:V72))</f>
        <v>18</v>
      </c>
      <c r="W393" s="102">
        <f>SUM(SUMIF($C$2:$C$72,C385,W2:W72),SUMIF($C$2:$C$72,C383,W2:W72))</f>
        <v>16</v>
      </c>
      <c r="X393" s="102">
        <f>SUM(SUMIF($C$2:$C$72,C385,X2:X72),SUMIF($C$2:$C$72,C383,X2:X72))</f>
        <v>18</v>
      </c>
      <c r="Y393" s="102">
        <f>SUM(SUMIF($C$2:$C$72,C385,Y2:Y72),SUMIF($C$2:$C$72,C383,Y2:Y72))</f>
        <v>16</v>
      </c>
      <c r="Z393" s="102">
        <f>SUM(SUMIF($C$2:$C$72,C385,Z2:Z72),SUMIF($C$2:$C$72,C383,Z2:Z72))</f>
        <v>18</v>
      </c>
      <c r="AA393" s="102">
        <f>SUM(SUMIF($C$2:$C$72,C385,AA2:AA72),SUMIF($C$2:$C$72,C383,AA2:AA72))</f>
        <v>16</v>
      </c>
      <c r="AB393" s="102">
        <f>SUM(SUMIF($C$2:$C$72,C385,AB2:AB72),SUMIF($C$2:$C$72,C383,AB2:AB72))</f>
        <v>18</v>
      </c>
      <c r="AC393" s="102">
        <f>SUM(SUMIF($C$2:$C$72,C385,AC2:AC72),SUMIF($C$2:$C$72,C383,AC2:AC72))</f>
        <v>16</v>
      </c>
      <c r="AD393" s="102">
        <f>SUM(SUMIF($C$2:$C$72,C385,AD2:AD72),SUMIF($C$2:$C$72,C383,AD2:AD72))</f>
        <v>18</v>
      </c>
      <c r="AE393" s="102">
        <f>SUM(SUMIF($C$2:$C$72,C385,AE2:AE72),SUMIF($C$2:$C$72,C383,AE2:AE72))</f>
        <v>16</v>
      </c>
      <c r="AF393" s="102">
        <f>SUM(SUMIF($C$2:$C$72,C385,AF2:AF72),SUMIF($C$2:$C$72,C383,AF2:AF72))</f>
        <v>18</v>
      </c>
      <c r="AG393" s="102">
        <f>SUM(SUMIF($C$2:$C$72,C385,AG2:AG72),SUMIF($C$2:$C$72,C383,AG2:AG72))</f>
        <v>16</v>
      </c>
      <c r="AH393" s="102">
        <f>SUM(SUMIF($C$2:$C$72,C385,AH2:AH72),SUMIF($C$2:$C$72,C383,AH2:AH72))</f>
        <v>18</v>
      </c>
      <c r="AI393" s="102">
        <f>SUM(SUMIF($C$2:$C$72,C385,AI2:AI72),SUMIF($C$2:$C$72,C383,AI2:AI72))</f>
        <v>16</v>
      </c>
      <c r="AJ393" s="303">
        <f>SUM(SUMIF($C$2:$C$72,C385,AJ2:AJ72),SUMIF($C$2:$C$72,C383,AJ2:AJ72))</f>
        <v>18</v>
      </c>
      <c r="AK393" s="303">
        <f>SUM(SUMIF($C$2:$C$72,C385,AK2:AK72),SUMIF($C$2:$C$72,C383,AK2:AK72))</f>
        <v>16</v>
      </c>
      <c r="AL393" s="303">
        <f>SUM(SUMIF($C$2:$C$72,C385,AL2:AL72),SUMIF($C$2:$C$72,C383,AL2:AL72))</f>
        <v>18</v>
      </c>
      <c r="AM393" s="303">
        <f>SUM(SUMIF($C$2:$C$72,C385,AM2:AM72),SUMIF($C$2:$C$72,C383,AM2:AM72))</f>
        <v>16</v>
      </c>
      <c r="AN393" s="303">
        <f>SUM(SUMIF($C$2:$C$72,C385,AN2:AN72),SUMIF($C$2:$C$72,C383,AN2:AN72))</f>
        <v>18</v>
      </c>
      <c r="AO393" s="303">
        <f>SUM(SUMIF($C$2:$C$72,C385,AO2:AO72),SUMIF($C$2:$C$72,C383,AO2:AO72))</f>
        <v>16</v>
      </c>
      <c r="AP393" s="303">
        <f>SUM(SUMIF($C$2:$C$72,C385,AP2:AP72),SUMIF($C$2:$C$72,C383,AP2:AP72))</f>
        <v>18</v>
      </c>
      <c r="AQ393" s="303">
        <f>SUM(SUMIF($C$2:$C$72,C385,AQ2:AQ72),SUMIF($C$2:$C$72,C383,AQ2:AQ72))</f>
        <v>16</v>
      </c>
      <c r="AR393" s="303">
        <f>SUM(SUMIF($C$2:$C$72,C385,AR2:AR72),SUMIF($C$2:$C$72,C383,AR2:AR72))</f>
        <v>18</v>
      </c>
      <c r="AS393" s="303">
        <f>SUM(SUMIF($C$2:$C$72,C385,AS2:AS72),SUMIF($C$2:$C$72,C383,AS2:AS72))</f>
        <v>16</v>
      </c>
      <c r="AT393" s="303">
        <f>SUM(SUMIF($C$2:$C$72,C385,AT2:AT72),SUMIF($C$2:$C$72,C383,AT2:AT72))</f>
        <v>18</v>
      </c>
      <c r="AU393" s="303">
        <f>SUM(SUMIF($C$2:$C$72,C385,AU2:AU72),SUMIF($C$2:$C$72,C383,AU2:AU72))</f>
        <v>16</v>
      </c>
      <c r="AV393" s="303">
        <f>SUM(SUMIF($C$2:$C$72,C385,AV2:AV72),SUMIF($C$2:$C$72,C383,AV2:AV72))</f>
        <v>18</v>
      </c>
      <c r="AW393" s="303">
        <f>SUM(SUMIF($C$2:$C$72,C385,AW2:AW72),SUMIF($C$2:$C$72,C383,AW2:AW72))</f>
        <v>16</v>
      </c>
      <c r="AX393" s="303">
        <f>SUM(SUMIF($C$2:$C$72,C385,AX2:AX72),SUMIF($C$2:$C$72,C383,AX2:AX72))</f>
        <v>18</v>
      </c>
      <c r="AY393" s="303">
        <f>SUM(SUMIF($C$2:$C$72,C385,AY2:AY72),SUMIF($C$2:$C$72,C383,AY2:AY72))</f>
        <v>16</v>
      </c>
      <c r="AZ393" s="303">
        <f>SUM(SUMIF($C$2:$C$72,C385,AZ2:AZ72),SUMIF($C$2:$C$72,C383,AZ2:AZ72))</f>
        <v>18</v>
      </c>
      <c r="BA393" s="304">
        <f>SUM(SUMIF($C$2:$C$72,C385,BA2:BA72),SUMIF($C$2:$C$72,C383,BA2:BA72))</f>
        <v>16</v>
      </c>
      <c r="BB393" s="305">
        <f t="shared" si="69"/>
        <v>831</v>
      </c>
      <c r="BC393" s="99"/>
      <c r="BD393" s="332"/>
      <c r="BE393" s="333"/>
      <c r="BF393" s="382"/>
      <c r="BG393" s="382"/>
      <c r="BH393" s="382"/>
      <c r="BI393" s="384"/>
      <c r="BJ393" s="100"/>
      <c r="BK393" s="76"/>
      <c r="BL393" s="98"/>
      <c r="BM393" s="98"/>
      <c r="BN393" s="98"/>
      <c r="BO393" s="98"/>
      <c r="BP393" s="98"/>
      <c r="BQ393" s="98"/>
      <c r="BR393" s="98"/>
      <c r="BS393" s="98"/>
      <c r="BT393" s="98"/>
      <c r="BU393" s="98"/>
      <c r="BV393" s="98"/>
      <c r="BW393" s="98"/>
      <c r="BX393" s="98"/>
      <c r="BY393" s="98"/>
      <c r="BZ393" s="98"/>
      <c r="CA393" s="98"/>
      <c r="CB393" s="98"/>
      <c r="CC393" s="98"/>
      <c r="CD393" s="98"/>
      <c r="CE393" s="98"/>
      <c r="CF393" s="98"/>
      <c r="CG393" s="98"/>
      <c r="CH393" s="98"/>
      <c r="CI393" s="98"/>
      <c r="CJ393" s="98"/>
      <c r="CK393" s="98"/>
      <c r="CL393" s="98"/>
      <c r="CM393" s="98"/>
      <c r="CN393" s="98"/>
      <c r="CO393" s="98"/>
      <c r="CP393" s="98"/>
      <c r="CQ393" s="98"/>
      <c r="CR393" s="98"/>
      <c r="CS393" s="98"/>
      <c r="CT393" s="98"/>
      <c r="CU393" s="98"/>
      <c r="CV393" s="98"/>
      <c r="CW393" s="98"/>
      <c r="CX393" s="98"/>
      <c r="CY393" s="98"/>
      <c r="CZ393" s="98"/>
      <c r="DA393" s="98"/>
      <c r="DB393" s="98"/>
      <c r="DC393" s="98"/>
      <c r="DD393" s="98"/>
      <c r="DE393" s="98"/>
      <c r="DF393" s="98"/>
      <c r="DG393" s="98"/>
      <c r="DH393" s="98"/>
      <c r="DI393" s="98"/>
      <c r="DJ393" s="98"/>
      <c r="DK393" s="98"/>
      <c r="DL393" s="98"/>
      <c r="DM393" s="98"/>
      <c r="DN393" s="98"/>
      <c r="DO393" s="98"/>
      <c r="DP393" s="98"/>
      <c r="DQ393" s="98"/>
      <c r="DR393" s="98"/>
      <c r="DS393" s="98"/>
      <c r="DT393" s="98"/>
      <c r="DU393" s="98"/>
      <c r="DV393" s="98"/>
      <c r="DW393" s="98"/>
      <c r="DX393" s="98"/>
      <c r="DY393" s="98"/>
      <c r="DZ393" s="98"/>
      <c r="EA393" s="98"/>
      <c r="EB393" s="98"/>
      <c r="EC393" s="98"/>
      <c r="ED393" s="98"/>
      <c r="EE393" s="98"/>
      <c r="EF393" s="98"/>
      <c r="EG393" s="98"/>
      <c r="EH393" s="98"/>
      <c r="EI393" s="98"/>
      <c r="EJ393" s="98"/>
      <c r="EK393" s="98"/>
      <c r="EL393" s="98"/>
      <c r="EM393" s="98"/>
    </row>
    <row r="394" spans="1:143" s="13" customFormat="1" ht="17.25" thickTop="1" thickBot="1">
      <c r="A394" s="436" t="s">
        <v>47</v>
      </c>
      <c r="B394" s="437"/>
      <c r="C394" s="175"/>
      <c r="D394" s="102">
        <f>SUMIF($C$2:$C$72,C385,D2:D72)</f>
        <v>21</v>
      </c>
      <c r="E394" s="102">
        <f>SUMIF($C$2:$C$72,C385,E2:E72)</f>
        <v>19</v>
      </c>
      <c r="F394" s="102">
        <f>SUMIF($C$2:$C$72,C385,F2:F72)</f>
        <v>20</v>
      </c>
      <c r="G394" s="102">
        <f>SUMIF($C$2:$C$72,C385,G2:G72)</f>
        <v>15</v>
      </c>
      <c r="H394" s="102">
        <f>SUMIF($C$2:$C$72,C385,H2:H72)</f>
        <v>19</v>
      </c>
      <c r="I394" s="102">
        <f>SUMIF($C$2:$C$72,C385,I2:I72)</f>
        <v>17</v>
      </c>
      <c r="J394" s="102">
        <f>SUMIF($C$2:$C$72,C385,J2:J72)</f>
        <v>21</v>
      </c>
      <c r="K394" s="102">
        <f>SUMIF($C$2:$C$72,C385,K2:K72)</f>
        <v>17</v>
      </c>
      <c r="L394" s="102">
        <f>SUMIF($C$2:$C$72,C385,L2:L72)</f>
        <v>19</v>
      </c>
      <c r="M394" s="102">
        <f>SUMIF($C$2:$C$72,C385,M2:M72)</f>
        <v>17</v>
      </c>
      <c r="N394" s="102">
        <f>SUMIF($C$2:$C$72,C385,N2:N72)</f>
        <v>18</v>
      </c>
      <c r="O394" s="102">
        <f>SUMIF($C$2:$C$72,C385,O2:O72)</f>
        <v>0</v>
      </c>
      <c r="P394" s="102">
        <f>SUMIF($C$2:$C$72,C385,P2:P72)</f>
        <v>0</v>
      </c>
      <c r="Q394" s="102">
        <f>SUMIF($C$2:$C$72,C385,Q2:Q72)</f>
        <v>16</v>
      </c>
      <c r="R394" s="102">
        <f>SUMIF($C$2:$C$72,C385,R2:R72)</f>
        <v>18</v>
      </c>
      <c r="S394" s="102">
        <f>SUMIF($C$2:$C$72,C385,S2:S72)</f>
        <v>16</v>
      </c>
      <c r="T394" s="102">
        <f>SUMIF($C$2:$C$72,C385,T2:T72)</f>
        <v>18</v>
      </c>
      <c r="U394" s="102">
        <f>SUMIF($C$2:$C$72,C385,U2:U72)</f>
        <v>16</v>
      </c>
      <c r="V394" s="102">
        <f>SUMIF($C$2:$C$72,C385,V2:V72)</f>
        <v>18</v>
      </c>
      <c r="W394" s="102">
        <f>SUMIF($C$2:$C$72,C385,W2:W72)</f>
        <v>16</v>
      </c>
      <c r="X394" s="102">
        <f>SUMIF($C$2:$C$72,C385,X2:X72)</f>
        <v>18</v>
      </c>
      <c r="Y394" s="102">
        <f>SUMIF($C$2:$C$72,C385,Y2:Y72)</f>
        <v>16</v>
      </c>
      <c r="Z394" s="102">
        <f>SUMIF($C$2:$C$72,C385,Z2:Z72)</f>
        <v>18</v>
      </c>
      <c r="AA394" s="102">
        <f>SUMIF($C$2:$C$72,C385,AA2:AA72)</f>
        <v>16</v>
      </c>
      <c r="AB394" s="102">
        <f>SUMIF($C$2:$C$72,C385,AB2:AB72)</f>
        <v>18</v>
      </c>
      <c r="AC394" s="102">
        <f>SUMIF($C$2:$C$72,C385,AC2:AC72)</f>
        <v>16</v>
      </c>
      <c r="AD394" s="102">
        <f>SUMIF($C$2:$C$72,C385,AD2:AD72)</f>
        <v>18</v>
      </c>
      <c r="AE394" s="102">
        <f>SUMIF($C$2:$C$72,C385,AE2:AE72)</f>
        <v>16</v>
      </c>
      <c r="AF394" s="102">
        <f>SUMIF($C$2:$C$72,C385,AF2:AF72)</f>
        <v>18</v>
      </c>
      <c r="AG394" s="102">
        <f>SUMIF($C$2:$C$72,C385,AG2:AG72)</f>
        <v>16</v>
      </c>
      <c r="AH394" s="102">
        <f>SUMIF($C$2:$C$72,C385,AH2:AH72)</f>
        <v>18</v>
      </c>
      <c r="AI394" s="102">
        <f>SUMIF($C$2:$C$72,C385,AI2:AI72)</f>
        <v>16</v>
      </c>
      <c r="AJ394" s="303">
        <f>SUMIF($C$2:$C$72,C385,AJ2:AJ72)</f>
        <v>18</v>
      </c>
      <c r="AK394" s="303">
        <f>SUMIF($C$2:$C$72,C385,AK2:AK72)</f>
        <v>16</v>
      </c>
      <c r="AL394" s="303">
        <f>SUMIF($C$2:$C$72,C385,AL2:AL72)</f>
        <v>18</v>
      </c>
      <c r="AM394" s="303">
        <f>SUMIF($C$2:$C$72,C385,AM2:AM72)</f>
        <v>16</v>
      </c>
      <c r="AN394" s="303">
        <f>SUMIF($C$2:$C$72,C385,AN2:AN72)</f>
        <v>18</v>
      </c>
      <c r="AO394" s="303">
        <f>SUMIF($C$2:$C$72,C385,AO2:AO72)</f>
        <v>16</v>
      </c>
      <c r="AP394" s="303">
        <f>SUMIF($C$2:$C$72,C385,AP2:AP72)</f>
        <v>18</v>
      </c>
      <c r="AQ394" s="303">
        <f>SUMIF($C$2:$C$72,C385,AQ2:AQ72)</f>
        <v>16</v>
      </c>
      <c r="AR394" s="303">
        <f>SUMIF($C$2:$C$72,C385,AR2:AR72)</f>
        <v>18</v>
      </c>
      <c r="AS394" s="303">
        <f>SUMIF($C$2:$C$72,C385,AS2:AS72)</f>
        <v>16</v>
      </c>
      <c r="AT394" s="303">
        <f>SUMIF($C$2:$C$72,C385,AT2:AT72)</f>
        <v>18</v>
      </c>
      <c r="AU394" s="303">
        <f>SUMIF($C$2:$C$72,C385,AU2:AU72)</f>
        <v>16</v>
      </c>
      <c r="AV394" s="303">
        <f>SUMIF($C$2:$C$72,C385,AV2:AV72)</f>
        <v>18</v>
      </c>
      <c r="AW394" s="303">
        <f>SUMIF($C$2:$C$72,C385,AW2:AW72)</f>
        <v>16</v>
      </c>
      <c r="AX394" s="303">
        <f>SUMIF($C$2:$C$72,C385,AX2:AX72)</f>
        <v>18</v>
      </c>
      <c r="AY394" s="303">
        <f>SUMIF($C$2:$C$72,C385,AY2:AY72)</f>
        <v>16</v>
      </c>
      <c r="AZ394" s="303">
        <f>SUMIF($C$2:$C$72,C385,AZ2:AZ72)</f>
        <v>18</v>
      </c>
      <c r="BA394" s="304">
        <f>SUMIF($C$2:$C$72,C385,BA2:BA72)</f>
        <v>16</v>
      </c>
      <c r="BB394" s="305">
        <f t="shared" si="69"/>
        <v>831</v>
      </c>
      <c r="BC394" s="99"/>
      <c r="BD394" s="332"/>
      <c r="BE394" s="333"/>
      <c r="BF394" s="382"/>
      <c r="BG394" s="382"/>
      <c r="BH394" s="382"/>
      <c r="BI394" s="384"/>
      <c r="BJ394" s="100"/>
      <c r="BK394" s="76"/>
      <c r="BL394" s="98"/>
      <c r="BM394" s="98"/>
      <c r="BN394" s="98"/>
      <c r="BO394" s="98"/>
      <c r="BP394" s="98"/>
      <c r="BQ394" s="98"/>
      <c r="BR394" s="98"/>
      <c r="BS394" s="98"/>
      <c r="BT394" s="98"/>
      <c r="BU394" s="98"/>
      <c r="BV394" s="98"/>
      <c r="BW394" s="98"/>
      <c r="BX394" s="98"/>
      <c r="BY394" s="98"/>
      <c r="BZ394" s="98"/>
      <c r="CA394" s="98"/>
      <c r="CB394" s="98"/>
      <c r="CC394" s="98"/>
      <c r="CD394" s="98"/>
      <c r="CE394" s="98"/>
      <c r="CF394" s="98"/>
      <c r="CG394" s="98"/>
      <c r="CH394" s="98"/>
      <c r="CI394" s="98"/>
      <c r="CJ394" s="98"/>
      <c r="CK394" s="98"/>
      <c r="CL394" s="98"/>
      <c r="CM394" s="98"/>
      <c r="CN394" s="98"/>
      <c r="CO394" s="98"/>
      <c r="CP394" s="98"/>
      <c r="CQ394" s="98"/>
      <c r="CR394" s="98"/>
      <c r="CS394" s="98"/>
      <c r="CT394" s="98"/>
      <c r="CU394" s="98"/>
      <c r="CV394" s="98"/>
      <c r="CW394" s="98"/>
      <c r="CX394" s="98"/>
      <c r="CY394" s="98"/>
      <c r="CZ394" s="98"/>
      <c r="DA394" s="98"/>
      <c r="DB394" s="98"/>
      <c r="DC394" s="98"/>
      <c r="DD394" s="98"/>
      <c r="DE394" s="98"/>
      <c r="DF394" s="98"/>
      <c r="DG394" s="98"/>
      <c r="DH394" s="98"/>
      <c r="DI394" s="98"/>
      <c r="DJ394" s="98"/>
      <c r="DK394" s="98"/>
      <c r="DL394" s="98"/>
      <c r="DM394" s="98"/>
      <c r="DN394" s="98"/>
      <c r="DO394" s="98"/>
      <c r="DP394" s="98"/>
      <c r="DQ394" s="98"/>
      <c r="DR394" s="98"/>
      <c r="DS394" s="98"/>
      <c r="DT394" s="98"/>
      <c r="DU394" s="98"/>
      <c r="DV394" s="98"/>
      <c r="DW394" s="98"/>
      <c r="DX394" s="98"/>
      <c r="DY394" s="98"/>
      <c r="DZ394" s="98"/>
      <c r="EA394" s="98"/>
      <c r="EB394" s="98"/>
      <c r="EC394" s="98"/>
      <c r="ED394" s="98"/>
      <c r="EE394" s="98"/>
      <c r="EF394" s="98"/>
      <c r="EG394" s="98"/>
      <c r="EH394" s="98"/>
      <c r="EI394" s="98"/>
      <c r="EJ394" s="98"/>
      <c r="EK394" s="98"/>
      <c r="EL394" s="98"/>
      <c r="EM394" s="98"/>
    </row>
    <row r="395" spans="1:143" s="13" customFormat="1" ht="17.25" thickTop="1" thickBot="1">
      <c r="A395" s="436" t="s">
        <v>53</v>
      </c>
      <c r="B395" s="437"/>
      <c r="C395" s="175"/>
      <c r="D395" s="102">
        <f>SUM(SUMIF($C$2:$C$72,C386,D2:D72),SUMIF($C$2:$C$72,C388,D2:D72))</f>
        <v>5</v>
      </c>
      <c r="E395" s="102">
        <f>SUM(SUMIF($C$2:$C$72,C386,E2:E72),SUMIF($C$2:$C$72,C388,E2:E72))</f>
        <v>4</v>
      </c>
      <c r="F395" s="102">
        <f>SUM(SUMIF($C$2:$C$72,C386,F2:F72),SUMIF($C$2:$C$72,C388,F2:F72))</f>
        <v>4</v>
      </c>
      <c r="G395" s="102">
        <f>SUM(SUMIF($C$2:$C$72,C386,G2:G72),SUMIF($C$2:$C$72,C388,G2:G72))</f>
        <v>3</v>
      </c>
      <c r="H395" s="102">
        <f>SUM(SUMIF($C$2:$C$72,C386,H2:H72),SUMIF($C$2:$C$72,C388,H2:H72))</f>
        <v>3</v>
      </c>
      <c r="I395" s="102">
        <f>SUM(SUMIF($C$2:$C$72,C386,I2:I72),SUMIF($C$2:$C$72,C388,I2:I72))</f>
        <v>5</v>
      </c>
      <c r="J395" s="102">
        <f>SUM(SUMIF($C$2:$C$72,C386,J2:J72),SUMIF($C$2:$C$72,C388,J2:J72))</f>
        <v>5</v>
      </c>
      <c r="K395" s="102">
        <f>SUM(SUMIF($C$2:$C$72,C386,K2:K72),SUMIF($C$2:$C$72,C388,K2:K72))</f>
        <v>4</v>
      </c>
      <c r="L395" s="102">
        <f>SUM(SUMIF($C$2:$C$72,C386,L2:L72),SUMIF($C$2:$C$72,C388,L2:L72))</f>
        <v>4</v>
      </c>
      <c r="M395" s="102">
        <f>SUM(SUMIF($C$2:$C$72,C386,M2:M72),SUMIF($C$2:$C$72,C388,M2:M72))</f>
        <v>4</v>
      </c>
      <c r="N395" s="102">
        <f>SUM(SUMIF($C$2:$C$72,C386,N2:N72),SUMIF($C$2:$C$72,C388,N2:N72))</f>
        <v>4</v>
      </c>
      <c r="O395" s="102">
        <f>SUM(SUMIF($C$2:$C$72,C386,O2:O72),SUMIF($C$2:$C$72,C388,O2:O72))</f>
        <v>0</v>
      </c>
      <c r="P395" s="102">
        <f>SUM(SUMIF($C$2:$C$72,C386,P2:P72),SUMIF($C$2:$C$72,C388,P2:P72))</f>
        <v>0</v>
      </c>
      <c r="Q395" s="102">
        <f>SUM(SUMIF($C$2:$C$72,C386,Q2:Q72),SUMIF($C$2:$C$72,C388,Q2:Q72))</f>
        <v>4</v>
      </c>
      <c r="R395" s="102">
        <f>SUM(SUMIF($C$2:$C$72,C386,R2:R72),SUMIF($C$2:$C$72,C388,R2:R72))</f>
        <v>4</v>
      </c>
      <c r="S395" s="102">
        <f>SUM(SUMIF($C$2:$C$72,C386,S2:S72),SUMIF($C$2:$C$72,C388,S2:S72))</f>
        <v>4</v>
      </c>
      <c r="T395" s="102">
        <f>SUM(SUMIF($C$2:$C$72,C386,T2:T72),SUMIF($C$2:$C$72,C388,T2:T72))</f>
        <v>4</v>
      </c>
      <c r="U395" s="102">
        <f>SUM(SUMIF($C$2:$C$72,C386,U2:U72),SUMIF($C$2:$C$72,C388,U2:U72))</f>
        <v>4</v>
      </c>
      <c r="V395" s="102">
        <f>SUM(SUMIF($C$2:$C$72,C386,V2:V72),SUMIF($C$2:$C$72,C388,V2:V72))</f>
        <v>4</v>
      </c>
      <c r="W395" s="102">
        <f>SUM(SUMIF($C$2:$C$72,C386,W2:W72),SUMIF($C$2:$C$72,C388,W2:W72))</f>
        <v>4</v>
      </c>
      <c r="X395" s="102">
        <f>SUM(SUMIF($C$2:$C$72,C386,X2:X72),SUMIF($C$2:$C$72,C388,X2:X72))</f>
        <v>4</v>
      </c>
      <c r="Y395" s="102">
        <f>SUM(SUMIF($C$2:$C$72,C386,Y2:Y72),SUMIF($C$2:$C$72,C388,Y2:Y72))</f>
        <v>4</v>
      </c>
      <c r="Z395" s="102">
        <f>SUM(SUMIF($C$2:$C$72,C386,Z2:Z72),SUMIF($C$2:$C$72,C388,Z2:Z72))</f>
        <v>4</v>
      </c>
      <c r="AA395" s="102">
        <f>SUM(SUMIF($C$2:$C$72,C386,AA2:AA72),SUMIF($C$2:$C$72,C388,AA2:AA72))</f>
        <v>4</v>
      </c>
      <c r="AB395" s="102">
        <f>SUM(SUMIF($C$2:$C$72,C386,AB2:AB72),SUMIF($C$2:$C$72,C388,AB2:AB72))</f>
        <v>4</v>
      </c>
      <c r="AC395" s="102">
        <f>SUM(SUMIF($C$2:$C$72,C386,AC2:AC72),SUMIF($C$2:$C$72,C388,AC2:AC72))</f>
        <v>4</v>
      </c>
      <c r="AD395" s="102">
        <f>SUM(SUMIF($C$2:$C$72,C386,AD2:AD72),SUMIF($C$2:$C$72,C388,AD2:AD72))</f>
        <v>4</v>
      </c>
      <c r="AE395" s="102">
        <f>SUM(SUMIF($C$2:$C$72,C386,AE2:AE72),SUMIF($C$2:$C$72,C388,AE2:AE72))</f>
        <v>4</v>
      </c>
      <c r="AF395" s="102">
        <f>SUM(SUMIF($C$2:$C$72,C386,AF2:AF72),SUMIF($C$2:$C$72,C388,AF2:AF72))</f>
        <v>4</v>
      </c>
      <c r="AG395" s="102">
        <f>SUM(SUMIF($C$2:$C$72,C386,AG2:AG72),SUMIF($C$2:$C$72,C388,AG2:AG72))</f>
        <v>4</v>
      </c>
      <c r="AH395" s="102">
        <f>SUM(SUMIF($C$2:$C$72,C386,AH2:AH72),SUMIF($C$2:$C$72,C388,AH2:AH72))</f>
        <v>4</v>
      </c>
      <c r="AI395" s="102">
        <f>SUM(SUMIF($C$2:$C$72,C386,AI2:AI72),SUMIF($C$2:$C$72,C388,AI2:AI72))</f>
        <v>4</v>
      </c>
      <c r="AJ395" s="303">
        <f>SUM(SUMIF($C$2:$C$72,C386,AJ2:AJ72),SUMIF($C$2:$C$72,C388,AJ2:AJ72))</f>
        <v>4</v>
      </c>
      <c r="AK395" s="303">
        <f>SUM(SUMIF($C$2:$C$72,C386,AK2:AK72),SUMIF($C$2:$C$72,C388,AK2:AK72))</f>
        <v>4</v>
      </c>
      <c r="AL395" s="303">
        <f>SUM(SUMIF($C$2:$C$72,C386,AL2:AL72),SUMIF($C$2:$C$72,C388,AL2:AL72))</f>
        <v>4</v>
      </c>
      <c r="AM395" s="303">
        <f>SUM(SUMIF($C$2:$C$72,C386,AM2:AM72),SUMIF($C$2:$C$72,C388,AM2:AM72))</f>
        <v>4</v>
      </c>
      <c r="AN395" s="303">
        <f>SUM(SUMIF($C$2:$C$72,C386,AN2:AN72),SUMIF($C$2:$C$72,C388,AN2:AN72))</f>
        <v>4</v>
      </c>
      <c r="AO395" s="303">
        <f>SUM(SUMIF($C$2:$C$72,C386,AO2:AO72),SUMIF($C$2:$C$72,C388,AO2:AO72))</f>
        <v>4</v>
      </c>
      <c r="AP395" s="303">
        <f>SUM(SUMIF($C$2:$C$72,C386,AP2:AP72),SUMIF($C$2:$C$72,C388,AP2:AP72))</f>
        <v>4</v>
      </c>
      <c r="AQ395" s="303">
        <f>SUM(SUMIF($C$2:$C$72,C386,AQ2:AQ72),SUMIF($C$2:$C$72,C388,AQ2:AQ72))</f>
        <v>4</v>
      </c>
      <c r="AR395" s="303">
        <f>SUM(SUMIF($C$2:$C$72,C386,AR2:AR72),SUMIF($C$2:$C$72,C388,AR2:AR72))</f>
        <v>4</v>
      </c>
      <c r="AS395" s="303">
        <f>SUM(SUMIF($C$2:$C$72,C386,AS2:AS72),SUMIF($C$2:$C$72,C388,AS2:AS72))</f>
        <v>4</v>
      </c>
      <c r="AT395" s="303">
        <f>SUM(SUMIF($C$2:$C$72,C386,AT2:AT72),SUMIF($C$2:$C$72,C388,AT2:AT72))</f>
        <v>4</v>
      </c>
      <c r="AU395" s="303">
        <f>SUM(SUMIF($C$2:$C$72,C386,AU2:AU72),SUMIF($C$2:$C$72,C388,AU2:AU72))</f>
        <v>4</v>
      </c>
      <c r="AV395" s="303">
        <f>SUM(SUMIF($C$2:$C$72,C386,AV2:AV72),SUMIF($C$2:$C$72,C388,AV2:AV72))</f>
        <v>4</v>
      </c>
      <c r="AW395" s="303">
        <f>SUM(SUMIF($C$2:$C$72,C386,AW2:AW72),SUMIF($C$2:$C$72,C388,AW2:AW72))</f>
        <v>4</v>
      </c>
      <c r="AX395" s="303">
        <f>SUM(SUMIF($C$2:$C$72,C386,AX2:AX72),SUMIF($C$2:$C$72,C388,AX2:AX72))</f>
        <v>4</v>
      </c>
      <c r="AY395" s="303">
        <f>SUM(SUMIF($C$2:$C$72,C386,AY2:AY72),SUMIF($C$2:$C$72,C388,AY2:AY72))</f>
        <v>4</v>
      </c>
      <c r="AZ395" s="303">
        <f>SUM(SUMIF($C$2:$C$72,C386,AZ2:AZ72),SUMIF($C$2:$C$72,C388,AZ2:AZ72))</f>
        <v>4</v>
      </c>
      <c r="BA395" s="304">
        <f>SUM(SUMIF($C$2:$C$72,C386,BA2:BA72),SUMIF($C$2:$C$72,C388,BA2:BA72))</f>
        <v>4</v>
      </c>
      <c r="BB395" s="305">
        <f t="shared" si="69"/>
        <v>193</v>
      </c>
      <c r="BC395" s="99"/>
      <c r="BD395" s="332"/>
      <c r="BE395" s="333"/>
      <c r="BF395" s="382"/>
      <c r="BG395" s="382"/>
      <c r="BH395" s="382"/>
      <c r="BI395" s="384"/>
      <c r="BJ395" s="100"/>
      <c r="BK395" s="76"/>
      <c r="BL395" s="98"/>
      <c r="BM395" s="98"/>
      <c r="BN395" s="98"/>
      <c r="BO395" s="98"/>
      <c r="BP395" s="98"/>
      <c r="BQ395" s="98"/>
      <c r="BR395" s="98"/>
      <c r="BS395" s="98"/>
      <c r="BT395" s="98"/>
      <c r="BU395" s="98"/>
      <c r="BV395" s="98"/>
      <c r="BW395" s="98"/>
      <c r="BX395" s="98"/>
      <c r="BY395" s="98"/>
      <c r="BZ395" s="98"/>
      <c r="CA395" s="98"/>
      <c r="CB395" s="98"/>
      <c r="CC395" s="98"/>
      <c r="CD395" s="98"/>
      <c r="CE395" s="98"/>
      <c r="CF395" s="98"/>
      <c r="CG395" s="98"/>
      <c r="CH395" s="98"/>
      <c r="CI395" s="98"/>
      <c r="CJ395" s="98"/>
      <c r="CK395" s="98"/>
      <c r="CL395" s="98"/>
      <c r="CM395" s="98"/>
      <c r="CN395" s="98"/>
      <c r="CO395" s="98"/>
      <c r="CP395" s="98"/>
      <c r="CQ395" s="98"/>
      <c r="CR395" s="98"/>
      <c r="CS395" s="98"/>
      <c r="CT395" s="98"/>
      <c r="CU395" s="98"/>
      <c r="CV395" s="98"/>
      <c r="CW395" s="98"/>
      <c r="CX395" s="98"/>
      <c r="CY395" s="98"/>
      <c r="CZ395" s="98"/>
      <c r="DA395" s="98"/>
      <c r="DB395" s="98"/>
      <c r="DC395" s="98"/>
      <c r="DD395" s="98"/>
      <c r="DE395" s="98"/>
      <c r="DF395" s="98"/>
      <c r="DG395" s="98"/>
      <c r="DH395" s="98"/>
      <c r="DI395" s="98"/>
      <c r="DJ395" s="98"/>
      <c r="DK395" s="98"/>
      <c r="DL395" s="98"/>
      <c r="DM395" s="98"/>
      <c r="DN395" s="98"/>
      <c r="DO395" s="98"/>
      <c r="DP395" s="98"/>
      <c r="DQ395" s="98"/>
      <c r="DR395" s="98"/>
      <c r="DS395" s="98"/>
      <c r="DT395" s="98"/>
      <c r="DU395" s="98"/>
      <c r="DV395" s="98"/>
      <c r="DW395" s="98"/>
      <c r="DX395" s="98"/>
      <c r="DY395" s="98"/>
      <c r="DZ395" s="98"/>
      <c r="EA395" s="98"/>
      <c r="EB395" s="98"/>
      <c r="EC395" s="98"/>
      <c r="ED395" s="98"/>
      <c r="EE395" s="98"/>
      <c r="EF395" s="98"/>
      <c r="EG395" s="98"/>
      <c r="EH395" s="98"/>
      <c r="EI395" s="98"/>
      <c r="EJ395" s="98"/>
      <c r="EK395" s="98"/>
      <c r="EL395" s="98"/>
      <c r="EM395" s="98"/>
    </row>
    <row r="396" spans="1:143" ht="17.25" thickTop="1" thickBot="1">
      <c r="A396" s="436" t="s">
        <v>46</v>
      </c>
      <c r="B396" s="437"/>
      <c r="C396" s="175"/>
      <c r="D396" s="102">
        <f>SUMIF($C$2:$C$72,C388,D2:D72)</f>
        <v>5</v>
      </c>
      <c r="E396" s="102">
        <f>SUMIF($C$2:$C$72,C388,E2:E72)</f>
        <v>4</v>
      </c>
      <c r="F396" s="102">
        <f>SUMIF($C$2:$C$72,C388,F2:F72)</f>
        <v>4</v>
      </c>
      <c r="G396" s="102">
        <f>SUMIF($C$2:$C$72,C388,G2:G72)</f>
        <v>3</v>
      </c>
      <c r="H396" s="102">
        <f>SUMIF($C$2:$C$72,C388,H2:H72)</f>
        <v>3</v>
      </c>
      <c r="I396" s="102">
        <f>SUMIF($C$2:$C$72,C388,I2:I72)</f>
        <v>5</v>
      </c>
      <c r="J396" s="102">
        <f>SUMIF($C$2:$C$72,C388,J2:J72)</f>
        <v>5</v>
      </c>
      <c r="K396" s="102">
        <f>SUMIF($C$2:$C$72,C388,K2:K72)</f>
        <v>4</v>
      </c>
      <c r="L396" s="102">
        <f>SUMIF($C$2:$C$72,C388,L2:L72)</f>
        <v>4</v>
      </c>
      <c r="M396" s="102">
        <f>SUMIF($C$2:$C$72,C388,M2:M72)</f>
        <v>4</v>
      </c>
      <c r="N396" s="102">
        <f>SUMIF($C$2:$C$72,C388,N2:N72)</f>
        <v>4</v>
      </c>
      <c r="O396" s="102">
        <f>SUMIF($C$2:$C$72,C388,O2:O72)</f>
        <v>0</v>
      </c>
      <c r="P396" s="102">
        <f>SUMIF($C$2:$C$72,C388,P2:P72)</f>
        <v>0</v>
      </c>
      <c r="Q396" s="102">
        <f>SUMIF($C$2:$C$72,C388,Q2:Q72)</f>
        <v>4</v>
      </c>
      <c r="R396" s="102">
        <f>SUMIF($C$2:$C$72,C388,R2:R72)</f>
        <v>4</v>
      </c>
      <c r="S396" s="102">
        <f>SUMIF($C$2:$C$72,C388,S2:S72)</f>
        <v>4</v>
      </c>
      <c r="T396" s="102">
        <f>SUMIF($C$2:$C$72,C388,T2:T72)</f>
        <v>4</v>
      </c>
      <c r="U396" s="102">
        <f>SUMIF($C$2:$C$72,C388,U2:U72)</f>
        <v>4</v>
      </c>
      <c r="V396" s="102">
        <f>SUMIF($C$2:$C$72,C388,V2:V72)</f>
        <v>4</v>
      </c>
      <c r="W396" s="102">
        <f>SUMIF($C$2:$C$72,C388,W2:W72)</f>
        <v>4</v>
      </c>
      <c r="X396" s="102">
        <f>SUMIF($C$2:$C$72,C388,X2:X72)</f>
        <v>4</v>
      </c>
      <c r="Y396" s="102">
        <f>SUMIF($C$2:$C$72,C388,Y2:Y72)</f>
        <v>4</v>
      </c>
      <c r="Z396" s="102">
        <f>SUMIF($C$2:$C$72,C388,Z2:Z72)</f>
        <v>4</v>
      </c>
      <c r="AA396" s="102">
        <f>SUMIF($C$2:$C$72,C388,AA2:AA72)</f>
        <v>4</v>
      </c>
      <c r="AB396" s="102">
        <f>SUMIF($C$2:$C$72,C388,AB2:AB72)</f>
        <v>4</v>
      </c>
      <c r="AC396" s="102">
        <f>SUMIF($C$2:$C$72,C388,AC2:AC72)</f>
        <v>4</v>
      </c>
      <c r="AD396" s="102">
        <f>SUMIF($C$2:$C$72,C388,AD2:AD72)</f>
        <v>4</v>
      </c>
      <c r="AE396" s="102">
        <f>SUMIF($C$2:$C$72,C388,AE2:AE72)</f>
        <v>4</v>
      </c>
      <c r="AF396" s="102">
        <f>SUMIF($C$2:$C$72,C388,AF2:AF72)</f>
        <v>4</v>
      </c>
      <c r="AG396" s="102">
        <f>SUMIF($C$2:$C$72,C388,AG2:AG72)</f>
        <v>4</v>
      </c>
      <c r="AH396" s="102">
        <f>SUMIF($C$2:$C$72,C388,AH2:AH72)</f>
        <v>4</v>
      </c>
      <c r="AI396" s="102">
        <f>SUMIF($C$2:$C$72,C388,AI2:AI72)</f>
        <v>4</v>
      </c>
      <c r="AJ396" s="303">
        <f>SUMIF($C$2:$C$72,C388,AJ2:AJ72)</f>
        <v>4</v>
      </c>
      <c r="AK396" s="303">
        <f>SUMIF($C$2:$C$72,C388,AK2:AK72)</f>
        <v>4</v>
      </c>
      <c r="AL396" s="303">
        <f>SUMIF($C$2:$C$72,C388,AL2:AL72)</f>
        <v>4</v>
      </c>
      <c r="AM396" s="303">
        <f>SUMIF($C$2:$C$72,C388,AM2:AM72)</f>
        <v>4</v>
      </c>
      <c r="AN396" s="303">
        <f>SUMIF($C$2:$C$72,C388,AN2:AN72)</f>
        <v>4</v>
      </c>
      <c r="AO396" s="303">
        <f>SUMIF($C$2:$C$72,C388,AO2:AO72)</f>
        <v>4</v>
      </c>
      <c r="AP396" s="303">
        <f>SUMIF($C$2:$C$72,C388,AP2:AP72)</f>
        <v>4</v>
      </c>
      <c r="AQ396" s="303">
        <f>SUMIF($C$2:$C$72,C388,AQ2:AQ72)</f>
        <v>4</v>
      </c>
      <c r="AR396" s="303">
        <f>SUMIF($C$2:$C$72,C388,AR2:AR72)</f>
        <v>4</v>
      </c>
      <c r="AS396" s="303">
        <f>SUMIF($C$2:$C$72,C388,AS2:AS72)</f>
        <v>4</v>
      </c>
      <c r="AT396" s="303">
        <f>SUMIF($C$2:$C$72,C388,AT2:AT72)</f>
        <v>4</v>
      </c>
      <c r="AU396" s="303">
        <f>SUMIF($C$2:$C$72,C388,AU2:AU72)</f>
        <v>4</v>
      </c>
      <c r="AV396" s="303">
        <f>SUMIF($C$2:$C$72,C388,AV2:AV72)</f>
        <v>4</v>
      </c>
      <c r="AW396" s="303">
        <f>SUMIF($C$2:$C$72,C388,AW2:AW72)</f>
        <v>4</v>
      </c>
      <c r="AX396" s="303">
        <f>SUMIF($C$2:$C$72,C388,AX2:AX72)</f>
        <v>4</v>
      </c>
      <c r="AY396" s="303">
        <f>SUMIF($C$2:$C$72,C388,AY2:AY72)</f>
        <v>4</v>
      </c>
      <c r="AZ396" s="303">
        <f>SUMIF($C$2:$C$72,C388,AZ2:AZ72)</f>
        <v>4</v>
      </c>
      <c r="BA396" s="304">
        <f>SUMIF($C$2:$C$72,C388,BA2:BA72)</f>
        <v>4</v>
      </c>
      <c r="BB396" s="305">
        <f t="shared" si="69"/>
        <v>193</v>
      </c>
    </row>
    <row r="397" spans="1:143" ht="17.25" thickTop="1" thickBot="1">
      <c r="A397" s="432" t="s">
        <v>48</v>
      </c>
      <c r="B397" s="433"/>
      <c r="C397" s="176"/>
      <c r="D397" s="105">
        <f>SUM(D392,D394,D396)</f>
        <v>32</v>
      </c>
      <c r="E397" s="105">
        <f t="shared" ref="E397:BA397" si="86">SUM(E392,E394,E396)</f>
        <v>28</v>
      </c>
      <c r="F397" s="105">
        <f t="shared" si="86"/>
        <v>29</v>
      </c>
      <c r="G397" s="105">
        <f t="shared" si="86"/>
        <v>23</v>
      </c>
      <c r="H397" s="105">
        <f t="shared" si="86"/>
        <v>27</v>
      </c>
      <c r="I397" s="105">
        <f t="shared" si="86"/>
        <v>27</v>
      </c>
      <c r="J397" s="105">
        <f t="shared" si="86"/>
        <v>31</v>
      </c>
      <c r="K397" s="105">
        <f t="shared" si="86"/>
        <v>26</v>
      </c>
      <c r="L397" s="105">
        <f t="shared" si="86"/>
        <v>28</v>
      </c>
      <c r="M397" s="105">
        <f t="shared" si="86"/>
        <v>26</v>
      </c>
      <c r="N397" s="105">
        <f t="shared" si="86"/>
        <v>27</v>
      </c>
      <c r="O397" s="105">
        <f t="shared" si="86"/>
        <v>0</v>
      </c>
      <c r="P397" s="105">
        <f t="shared" si="86"/>
        <v>0</v>
      </c>
      <c r="Q397" s="105">
        <f t="shared" si="86"/>
        <v>25</v>
      </c>
      <c r="R397" s="105">
        <f t="shared" si="86"/>
        <v>27</v>
      </c>
      <c r="S397" s="105">
        <f t="shared" si="86"/>
        <v>25</v>
      </c>
      <c r="T397" s="105">
        <f t="shared" si="86"/>
        <v>27</v>
      </c>
      <c r="U397" s="105">
        <f t="shared" si="86"/>
        <v>25</v>
      </c>
      <c r="V397" s="105">
        <f t="shared" si="86"/>
        <v>27</v>
      </c>
      <c r="W397" s="105">
        <f t="shared" si="86"/>
        <v>25</v>
      </c>
      <c r="X397" s="105">
        <f t="shared" si="86"/>
        <v>27</v>
      </c>
      <c r="Y397" s="105">
        <f t="shared" si="86"/>
        <v>25</v>
      </c>
      <c r="Z397" s="105">
        <f t="shared" si="86"/>
        <v>27</v>
      </c>
      <c r="AA397" s="105">
        <f t="shared" si="86"/>
        <v>25</v>
      </c>
      <c r="AB397" s="105">
        <f t="shared" si="86"/>
        <v>27</v>
      </c>
      <c r="AC397" s="105">
        <f t="shared" si="86"/>
        <v>25</v>
      </c>
      <c r="AD397" s="105">
        <f t="shared" si="86"/>
        <v>27</v>
      </c>
      <c r="AE397" s="105">
        <f t="shared" si="86"/>
        <v>25</v>
      </c>
      <c r="AF397" s="105">
        <f t="shared" si="86"/>
        <v>27</v>
      </c>
      <c r="AG397" s="105">
        <f t="shared" si="86"/>
        <v>25</v>
      </c>
      <c r="AH397" s="105">
        <f t="shared" si="86"/>
        <v>27</v>
      </c>
      <c r="AI397" s="105">
        <f t="shared" si="86"/>
        <v>25</v>
      </c>
      <c r="AJ397" s="306">
        <f t="shared" si="86"/>
        <v>27</v>
      </c>
      <c r="AK397" s="306">
        <f t="shared" si="86"/>
        <v>25</v>
      </c>
      <c r="AL397" s="306">
        <f t="shared" si="86"/>
        <v>27</v>
      </c>
      <c r="AM397" s="306">
        <f t="shared" si="86"/>
        <v>25</v>
      </c>
      <c r="AN397" s="306">
        <f t="shared" si="86"/>
        <v>27</v>
      </c>
      <c r="AO397" s="306">
        <f t="shared" si="86"/>
        <v>25</v>
      </c>
      <c r="AP397" s="306">
        <f t="shared" si="86"/>
        <v>27</v>
      </c>
      <c r="AQ397" s="306">
        <f t="shared" si="86"/>
        <v>25</v>
      </c>
      <c r="AR397" s="306">
        <f t="shared" si="86"/>
        <v>27</v>
      </c>
      <c r="AS397" s="306">
        <f t="shared" si="86"/>
        <v>25</v>
      </c>
      <c r="AT397" s="306">
        <f t="shared" si="86"/>
        <v>27</v>
      </c>
      <c r="AU397" s="306">
        <f t="shared" si="86"/>
        <v>25</v>
      </c>
      <c r="AV397" s="306">
        <f t="shared" si="86"/>
        <v>27</v>
      </c>
      <c r="AW397" s="306">
        <f t="shared" si="86"/>
        <v>25</v>
      </c>
      <c r="AX397" s="306">
        <f t="shared" si="86"/>
        <v>27</v>
      </c>
      <c r="AY397" s="306">
        <f t="shared" si="86"/>
        <v>25</v>
      </c>
      <c r="AZ397" s="306">
        <f t="shared" si="86"/>
        <v>27</v>
      </c>
      <c r="BA397" s="307">
        <f t="shared" si="86"/>
        <v>25</v>
      </c>
      <c r="BB397" s="308">
        <f t="shared" si="69"/>
        <v>1265</v>
      </c>
    </row>
    <row r="398" spans="1:143" s="13" customFormat="1" ht="17.25" thickTop="1" thickBot="1">
      <c r="A398" s="432" t="s">
        <v>49</v>
      </c>
      <c r="B398" s="433"/>
      <c r="C398" s="176"/>
      <c r="D398" s="105">
        <f>SUM(D391,D393,D395)</f>
        <v>32</v>
      </c>
      <c r="E398" s="105">
        <f t="shared" ref="E398:BA398" si="87">SUM(E391,E393,E395)</f>
        <v>28</v>
      </c>
      <c r="F398" s="105">
        <f t="shared" si="87"/>
        <v>29</v>
      </c>
      <c r="G398" s="105">
        <f t="shared" si="87"/>
        <v>23</v>
      </c>
      <c r="H398" s="105">
        <f t="shared" si="87"/>
        <v>27</v>
      </c>
      <c r="I398" s="105">
        <f t="shared" si="87"/>
        <v>27</v>
      </c>
      <c r="J398" s="105">
        <f t="shared" si="87"/>
        <v>31</v>
      </c>
      <c r="K398" s="105">
        <f t="shared" si="87"/>
        <v>26</v>
      </c>
      <c r="L398" s="105">
        <f t="shared" si="87"/>
        <v>28</v>
      </c>
      <c r="M398" s="105">
        <f t="shared" si="87"/>
        <v>26</v>
      </c>
      <c r="N398" s="105">
        <f t="shared" si="87"/>
        <v>27</v>
      </c>
      <c r="O398" s="105">
        <f t="shared" si="87"/>
        <v>0</v>
      </c>
      <c r="P398" s="105">
        <f t="shared" si="87"/>
        <v>0</v>
      </c>
      <c r="Q398" s="105">
        <f t="shared" si="87"/>
        <v>25</v>
      </c>
      <c r="R398" s="105">
        <f t="shared" si="87"/>
        <v>27</v>
      </c>
      <c r="S398" s="105">
        <f t="shared" si="87"/>
        <v>25</v>
      </c>
      <c r="T398" s="105">
        <f t="shared" si="87"/>
        <v>27</v>
      </c>
      <c r="U398" s="105">
        <f t="shared" si="87"/>
        <v>25</v>
      </c>
      <c r="V398" s="105">
        <f t="shared" si="87"/>
        <v>27</v>
      </c>
      <c r="W398" s="105">
        <f t="shared" si="87"/>
        <v>25</v>
      </c>
      <c r="X398" s="105">
        <f t="shared" si="87"/>
        <v>27</v>
      </c>
      <c r="Y398" s="105">
        <f t="shared" si="87"/>
        <v>25</v>
      </c>
      <c r="Z398" s="105">
        <f t="shared" si="87"/>
        <v>27</v>
      </c>
      <c r="AA398" s="105">
        <f t="shared" si="87"/>
        <v>25</v>
      </c>
      <c r="AB398" s="105">
        <f t="shared" si="87"/>
        <v>27</v>
      </c>
      <c r="AC398" s="105">
        <f t="shared" si="87"/>
        <v>25</v>
      </c>
      <c r="AD398" s="105">
        <f t="shared" si="87"/>
        <v>27</v>
      </c>
      <c r="AE398" s="105">
        <f t="shared" si="87"/>
        <v>25</v>
      </c>
      <c r="AF398" s="105">
        <f t="shared" si="87"/>
        <v>27</v>
      </c>
      <c r="AG398" s="105">
        <f t="shared" si="87"/>
        <v>25</v>
      </c>
      <c r="AH398" s="105">
        <f t="shared" si="87"/>
        <v>27</v>
      </c>
      <c r="AI398" s="105">
        <f t="shared" si="87"/>
        <v>25</v>
      </c>
      <c r="AJ398" s="306">
        <f t="shared" si="87"/>
        <v>27</v>
      </c>
      <c r="AK398" s="306">
        <f t="shared" si="87"/>
        <v>25</v>
      </c>
      <c r="AL398" s="306">
        <f t="shared" si="87"/>
        <v>27</v>
      </c>
      <c r="AM398" s="306">
        <f t="shared" si="87"/>
        <v>25</v>
      </c>
      <c r="AN398" s="306">
        <f t="shared" si="87"/>
        <v>27</v>
      </c>
      <c r="AO398" s="306">
        <f t="shared" si="87"/>
        <v>25</v>
      </c>
      <c r="AP398" s="306">
        <f t="shared" si="87"/>
        <v>27</v>
      </c>
      <c r="AQ398" s="306">
        <f t="shared" si="87"/>
        <v>25</v>
      </c>
      <c r="AR398" s="306">
        <f t="shared" si="87"/>
        <v>27</v>
      </c>
      <c r="AS398" s="306">
        <f t="shared" si="87"/>
        <v>25</v>
      </c>
      <c r="AT398" s="306">
        <f t="shared" si="87"/>
        <v>27</v>
      </c>
      <c r="AU398" s="306">
        <f t="shared" si="87"/>
        <v>25</v>
      </c>
      <c r="AV398" s="306">
        <f t="shared" si="87"/>
        <v>27</v>
      </c>
      <c r="AW398" s="306">
        <f t="shared" si="87"/>
        <v>25</v>
      </c>
      <c r="AX398" s="306">
        <f t="shared" si="87"/>
        <v>27</v>
      </c>
      <c r="AY398" s="306">
        <f t="shared" si="87"/>
        <v>25</v>
      </c>
      <c r="AZ398" s="306">
        <f t="shared" si="87"/>
        <v>27</v>
      </c>
      <c r="BA398" s="307">
        <f t="shared" si="87"/>
        <v>25</v>
      </c>
      <c r="BB398" s="308">
        <f t="shared" si="69"/>
        <v>1265</v>
      </c>
      <c r="BC398" s="93"/>
      <c r="BD398" s="332"/>
      <c r="BE398" s="333"/>
      <c r="BF398" s="382"/>
      <c r="BG398" s="382"/>
      <c r="BH398" s="382"/>
      <c r="BI398" s="384"/>
      <c r="BJ398" s="94"/>
      <c r="BK398" s="76"/>
      <c r="BL398" s="92"/>
      <c r="BM398" s="92"/>
      <c r="BN398" s="92"/>
      <c r="BO398" s="92"/>
      <c r="BP398" s="92"/>
      <c r="BQ398" s="92"/>
      <c r="BR398" s="92"/>
      <c r="BS398" s="92"/>
      <c r="BT398" s="92"/>
      <c r="BU398" s="92"/>
      <c r="BV398" s="92"/>
      <c r="BW398" s="92"/>
      <c r="BX398" s="92"/>
      <c r="BY398" s="92"/>
      <c r="BZ398" s="92"/>
      <c r="CA398" s="92"/>
      <c r="CB398" s="92"/>
      <c r="CC398" s="92"/>
      <c r="CD398" s="92"/>
      <c r="CE398" s="92"/>
      <c r="CF398" s="92"/>
      <c r="CG398" s="92"/>
      <c r="CH398" s="92"/>
      <c r="CI398" s="92"/>
      <c r="CJ398" s="92"/>
      <c r="CK398" s="92"/>
      <c r="CL398" s="92"/>
      <c r="CM398" s="92"/>
      <c r="CN398" s="92"/>
      <c r="CO398" s="92"/>
      <c r="CP398" s="92"/>
      <c r="CQ398" s="92"/>
      <c r="CR398" s="92"/>
      <c r="CS398" s="92"/>
      <c r="CT398" s="92"/>
      <c r="CU398" s="92"/>
      <c r="CV398" s="92"/>
      <c r="CW398" s="92"/>
      <c r="CX398" s="92"/>
      <c r="CY398" s="92"/>
      <c r="CZ398" s="92"/>
      <c r="DA398" s="92"/>
      <c r="DB398" s="92"/>
      <c r="DC398" s="92"/>
      <c r="DD398" s="92"/>
      <c r="DE398" s="92"/>
      <c r="DF398" s="92"/>
      <c r="DG398" s="92"/>
      <c r="DH398" s="92"/>
      <c r="DI398" s="92"/>
      <c r="DJ398" s="92"/>
      <c r="DK398" s="92"/>
      <c r="DL398" s="92"/>
      <c r="DM398" s="92"/>
      <c r="DN398" s="92"/>
      <c r="DO398" s="92"/>
      <c r="DP398" s="92"/>
      <c r="DQ398" s="92"/>
      <c r="DR398" s="92"/>
      <c r="DS398" s="92"/>
      <c r="DT398" s="92"/>
      <c r="DU398" s="92"/>
      <c r="DV398" s="92"/>
      <c r="DW398" s="92"/>
      <c r="DX398" s="92"/>
      <c r="DY398" s="92"/>
      <c r="DZ398" s="92"/>
      <c r="EA398" s="92"/>
      <c r="EB398" s="92"/>
      <c r="EC398" s="92"/>
      <c r="ED398" s="92"/>
      <c r="EE398" s="92"/>
      <c r="EF398" s="92"/>
      <c r="EG398" s="92"/>
      <c r="EH398" s="92"/>
      <c r="EI398" s="92"/>
      <c r="EJ398" s="92"/>
      <c r="EK398" s="92"/>
      <c r="EL398" s="92"/>
      <c r="EM398" s="92"/>
    </row>
    <row r="399" spans="1:143" s="333" customFormat="1" ht="15.75" thickTop="1">
      <c r="A399" s="389"/>
      <c r="B399" s="389"/>
      <c r="C399" s="7"/>
      <c r="D399" s="382"/>
      <c r="E399" s="382"/>
      <c r="F399" s="382"/>
      <c r="G399" s="382"/>
      <c r="H399" s="382"/>
      <c r="I399" s="382"/>
      <c r="J399" s="382"/>
      <c r="K399" s="382"/>
      <c r="L399" s="382"/>
      <c r="M399" s="382"/>
      <c r="N399" s="382"/>
      <c r="O399" s="382"/>
      <c r="P399" s="382"/>
      <c r="Q399" s="382"/>
      <c r="R399" s="44"/>
      <c r="S399" s="382"/>
      <c r="T399" s="44"/>
      <c r="U399" s="382"/>
      <c r="V399" s="382"/>
      <c r="W399" s="382"/>
      <c r="X399" s="382"/>
      <c r="Y399" s="382"/>
      <c r="Z399" s="382"/>
      <c r="AA399" s="382"/>
      <c r="AB399" s="382"/>
      <c r="AC399" s="382"/>
      <c r="AD399" s="382"/>
      <c r="AE399" s="382"/>
      <c r="AF399" s="382"/>
      <c r="AG399" s="382"/>
      <c r="AH399" s="382"/>
      <c r="AI399" s="382"/>
      <c r="AJ399" s="382"/>
      <c r="AK399" s="382"/>
      <c r="AL399" s="382"/>
      <c r="AM399" s="382"/>
      <c r="AN399" s="382"/>
      <c r="AO399" s="382"/>
      <c r="AP399" s="382"/>
      <c r="AQ399" s="382"/>
      <c r="AR399" s="382"/>
      <c r="AS399" s="382"/>
      <c r="AT399" s="18"/>
      <c r="AU399" s="382"/>
      <c r="AV399" s="382"/>
      <c r="AW399" s="382"/>
      <c r="AX399" s="382"/>
      <c r="AY399" s="382"/>
      <c r="AZ399" s="382"/>
      <c r="BA399" s="382"/>
      <c r="BB399" s="9"/>
      <c r="BC399" s="383"/>
      <c r="BD399" s="332"/>
      <c r="BF399" s="382"/>
      <c r="BG399" s="382"/>
      <c r="BH399" s="382"/>
      <c r="BI399" s="384"/>
      <c r="BJ399" s="384"/>
      <c r="BK399" s="335"/>
      <c r="BL399" s="382"/>
      <c r="BM399" s="382"/>
      <c r="BN399" s="382"/>
      <c r="BO399" s="382"/>
      <c r="BP399" s="382"/>
      <c r="BQ399" s="382"/>
      <c r="BR399" s="382"/>
      <c r="BS399" s="382"/>
      <c r="BT399" s="382"/>
      <c r="BU399" s="382"/>
      <c r="BV399" s="382"/>
      <c r="BW399" s="382"/>
      <c r="BX399" s="382"/>
      <c r="BY399" s="382"/>
      <c r="BZ399" s="382"/>
      <c r="CA399" s="382"/>
      <c r="CB399" s="382"/>
      <c r="CC399" s="382"/>
      <c r="CD399" s="382"/>
      <c r="CE399" s="382"/>
      <c r="CF399" s="382"/>
      <c r="CG399" s="382"/>
      <c r="CH399" s="382"/>
      <c r="CI399" s="382"/>
      <c r="CJ399" s="382"/>
      <c r="CK399" s="382"/>
      <c r="CL399" s="382"/>
      <c r="CM399" s="382"/>
      <c r="CN399" s="382"/>
      <c r="CO399" s="382"/>
      <c r="CP399" s="382"/>
      <c r="CQ399" s="382"/>
      <c r="CR399" s="382"/>
      <c r="CS399" s="382"/>
      <c r="CT399" s="382"/>
      <c r="CU399" s="382"/>
      <c r="CV399" s="382"/>
      <c r="CW399" s="382"/>
      <c r="CX399" s="382"/>
      <c r="CY399" s="382"/>
      <c r="CZ399" s="382"/>
      <c r="DA399" s="382"/>
      <c r="DB399" s="382"/>
      <c r="DC399" s="382"/>
      <c r="DD399" s="382"/>
      <c r="DE399" s="382"/>
      <c r="DF399" s="382"/>
      <c r="DG399" s="382"/>
      <c r="DH399" s="382"/>
      <c r="DI399" s="382"/>
      <c r="DJ399" s="382"/>
      <c r="DK399" s="382"/>
      <c r="DL399" s="382"/>
      <c r="DM399" s="382"/>
      <c r="DN399" s="382"/>
      <c r="DO399" s="382"/>
      <c r="DP399" s="382"/>
      <c r="DQ399" s="382"/>
      <c r="DR399" s="382"/>
      <c r="DS399" s="382"/>
      <c r="DT399" s="382"/>
      <c r="DU399" s="382"/>
      <c r="DV399" s="382"/>
      <c r="DW399" s="382"/>
      <c r="DX399" s="382"/>
      <c r="DY399" s="382"/>
      <c r="DZ399" s="382"/>
      <c r="EA399" s="382"/>
      <c r="EB399" s="382"/>
      <c r="EC399" s="382"/>
      <c r="ED399" s="382"/>
      <c r="EE399" s="382"/>
      <c r="EF399" s="382"/>
      <c r="EG399" s="382"/>
      <c r="EH399" s="382"/>
      <c r="EI399" s="382"/>
      <c r="EJ399" s="382"/>
      <c r="EK399" s="382"/>
      <c r="EL399" s="382"/>
      <c r="EM399" s="382"/>
    </row>
    <row r="400" spans="1:143" s="333" customFormat="1">
      <c r="A400" s="389"/>
      <c r="B400" s="389"/>
      <c r="C400" s="7"/>
      <c r="D400" s="382"/>
      <c r="E400" s="382"/>
      <c r="F400" s="382"/>
      <c r="G400" s="382"/>
      <c r="H400" s="382"/>
      <c r="I400" s="382"/>
      <c r="J400" s="382"/>
      <c r="K400" s="382"/>
      <c r="L400" s="382"/>
      <c r="M400" s="382"/>
      <c r="N400" s="382"/>
      <c r="O400" s="382"/>
      <c r="P400" s="382"/>
      <c r="Q400" s="382"/>
      <c r="R400" s="44"/>
      <c r="S400" s="382"/>
      <c r="T400" s="44"/>
      <c r="U400" s="382"/>
      <c r="V400" s="382"/>
      <c r="W400" s="382"/>
      <c r="X400" s="382"/>
      <c r="Y400" s="382"/>
      <c r="Z400" s="382"/>
      <c r="AA400" s="382"/>
      <c r="AB400" s="382"/>
      <c r="AC400" s="382"/>
      <c r="AD400" s="382"/>
      <c r="AE400" s="382"/>
      <c r="AF400" s="382"/>
      <c r="AG400" s="382"/>
      <c r="AH400" s="382"/>
      <c r="AI400" s="382"/>
      <c r="AJ400" s="382"/>
      <c r="AK400" s="382"/>
      <c r="AL400" s="382"/>
      <c r="AM400" s="382"/>
      <c r="AN400" s="382"/>
      <c r="AO400" s="382"/>
      <c r="AP400" s="382"/>
      <c r="AQ400" s="382"/>
      <c r="AR400" s="382"/>
      <c r="AS400" s="382"/>
      <c r="AT400" s="18"/>
      <c r="AU400" s="382"/>
      <c r="AV400" s="382"/>
      <c r="AW400" s="382"/>
      <c r="AX400" s="382"/>
      <c r="AY400" s="382"/>
      <c r="AZ400" s="382"/>
      <c r="BA400" s="382"/>
      <c r="BB400" s="9"/>
      <c r="BC400" s="383"/>
      <c r="BD400" s="332"/>
      <c r="BF400" s="382"/>
      <c r="BG400" s="382"/>
      <c r="BH400" s="382"/>
      <c r="BI400" s="384"/>
      <c r="BJ400" s="384"/>
      <c r="BK400" s="335"/>
      <c r="BL400" s="382"/>
      <c r="BM400" s="382"/>
      <c r="BN400" s="382"/>
      <c r="BO400" s="382"/>
      <c r="BP400" s="382"/>
      <c r="BQ400" s="382"/>
      <c r="BR400" s="382"/>
      <c r="BS400" s="382"/>
      <c r="BT400" s="382"/>
      <c r="BU400" s="382"/>
      <c r="BV400" s="382"/>
      <c r="BW400" s="382"/>
      <c r="BX400" s="382"/>
      <c r="BY400" s="382"/>
      <c r="BZ400" s="382"/>
      <c r="CA400" s="382"/>
      <c r="CB400" s="382"/>
      <c r="CC400" s="382"/>
      <c r="CD400" s="382"/>
      <c r="CE400" s="382"/>
      <c r="CF400" s="382"/>
      <c r="CG400" s="382"/>
      <c r="CH400" s="382"/>
      <c r="CI400" s="382"/>
      <c r="CJ400" s="382"/>
      <c r="CK400" s="382"/>
      <c r="CL400" s="382"/>
      <c r="CM400" s="382"/>
      <c r="CN400" s="382"/>
      <c r="CO400" s="382"/>
      <c r="CP400" s="382"/>
      <c r="CQ400" s="382"/>
      <c r="CR400" s="382"/>
      <c r="CS400" s="382"/>
      <c r="CT400" s="382"/>
      <c r="CU400" s="382"/>
      <c r="CV400" s="382"/>
      <c r="CW400" s="382"/>
      <c r="CX400" s="382"/>
      <c r="CY400" s="382"/>
      <c r="CZ400" s="382"/>
      <c r="DA400" s="382"/>
      <c r="DB400" s="382"/>
      <c r="DC400" s="382"/>
      <c r="DD400" s="382"/>
      <c r="DE400" s="382"/>
      <c r="DF400" s="382"/>
      <c r="DG400" s="382"/>
      <c r="DH400" s="382"/>
      <c r="DI400" s="382"/>
      <c r="DJ400" s="382"/>
      <c r="DK400" s="382"/>
      <c r="DL400" s="382"/>
      <c r="DM400" s="382"/>
      <c r="DN400" s="382"/>
      <c r="DO400" s="382"/>
      <c r="DP400" s="382"/>
      <c r="DQ400" s="382"/>
      <c r="DR400" s="382"/>
      <c r="DS400" s="382"/>
      <c r="DT400" s="382"/>
      <c r="DU400" s="382"/>
      <c r="DV400" s="382"/>
      <c r="DW400" s="382"/>
      <c r="DX400" s="382"/>
      <c r="DY400" s="382"/>
      <c r="DZ400" s="382"/>
      <c r="EA400" s="382"/>
      <c r="EB400" s="382"/>
      <c r="EC400" s="382"/>
      <c r="ED400" s="382"/>
      <c r="EE400" s="382"/>
      <c r="EF400" s="382"/>
      <c r="EG400" s="382"/>
      <c r="EH400" s="382"/>
      <c r="EI400" s="382"/>
      <c r="EJ400" s="382"/>
      <c r="EK400" s="382"/>
      <c r="EL400" s="382"/>
      <c r="EM400" s="382"/>
    </row>
    <row r="401" spans="1:143" s="13" customFormat="1" ht="19.5" thickBot="1">
      <c r="A401" s="434" t="s">
        <v>29</v>
      </c>
      <c r="B401" s="435"/>
      <c r="C401" s="298" t="s">
        <v>44</v>
      </c>
      <c r="D401" s="299">
        <v>2</v>
      </c>
      <c r="E401" s="299">
        <v>3</v>
      </c>
      <c r="F401" s="299">
        <v>4</v>
      </c>
      <c r="G401" s="299">
        <v>5</v>
      </c>
      <c r="H401" s="299">
        <v>6</v>
      </c>
      <c r="I401" s="299">
        <v>7</v>
      </c>
      <c r="J401" s="299">
        <v>8</v>
      </c>
      <c r="K401" s="299">
        <v>9</v>
      </c>
      <c r="L401" s="299">
        <v>10</v>
      </c>
      <c r="M401" s="299">
        <v>11</v>
      </c>
      <c r="N401" s="299">
        <v>12</v>
      </c>
      <c r="O401" s="299">
        <v>13</v>
      </c>
      <c r="P401" s="299">
        <v>14</v>
      </c>
      <c r="Q401" s="299">
        <v>15</v>
      </c>
      <c r="R401" s="299">
        <v>16</v>
      </c>
      <c r="S401" s="299">
        <v>17</v>
      </c>
      <c r="T401" s="299">
        <v>18</v>
      </c>
      <c r="U401" s="299">
        <v>19</v>
      </c>
      <c r="V401" s="299">
        <v>20</v>
      </c>
      <c r="W401" s="299">
        <v>21</v>
      </c>
      <c r="X401" s="299">
        <v>22</v>
      </c>
      <c r="Y401" s="299">
        <v>23</v>
      </c>
      <c r="Z401" s="299">
        <v>24</v>
      </c>
      <c r="AA401" s="299">
        <v>25</v>
      </c>
      <c r="AB401" s="299">
        <v>26</v>
      </c>
      <c r="AC401" s="299">
        <v>27</v>
      </c>
      <c r="AD401" s="299">
        <v>28</v>
      </c>
      <c r="AE401" s="299">
        <v>29</v>
      </c>
      <c r="AF401" s="299">
        <v>30</v>
      </c>
      <c r="AG401" s="299">
        <v>31</v>
      </c>
      <c r="AH401" s="299">
        <v>32</v>
      </c>
      <c r="AI401" s="299">
        <v>33</v>
      </c>
      <c r="AJ401" s="299">
        <v>34</v>
      </c>
      <c r="AK401" s="299">
        <v>35</v>
      </c>
      <c r="AL401" s="299">
        <v>36</v>
      </c>
      <c r="AM401" s="299">
        <v>37</v>
      </c>
      <c r="AN401" s="299">
        <v>38</v>
      </c>
      <c r="AO401" s="299">
        <v>39</v>
      </c>
      <c r="AP401" s="299">
        <v>40</v>
      </c>
      <c r="AQ401" s="299">
        <v>41</v>
      </c>
      <c r="AR401" s="299">
        <v>42</v>
      </c>
      <c r="AS401" s="299">
        <v>43</v>
      </c>
      <c r="AT401" s="299">
        <v>44</v>
      </c>
      <c r="AU401" s="299">
        <v>45</v>
      </c>
      <c r="AV401" s="299">
        <v>46</v>
      </c>
      <c r="AW401" s="299">
        <v>47</v>
      </c>
      <c r="AX401" s="299">
        <v>48</v>
      </c>
      <c r="AY401" s="299">
        <v>49</v>
      </c>
      <c r="AZ401" s="299">
        <v>50</v>
      </c>
      <c r="BA401" s="299">
        <v>51</v>
      </c>
      <c r="BB401" s="300" t="s">
        <v>50</v>
      </c>
      <c r="BC401" s="90"/>
      <c r="BD401" s="332"/>
      <c r="BE401" s="333"/>
      <c r="BF401" s="382"/>
      <c r="BG401" s="382"/>
      <c r="BH401" s="382"/>
      <c r="BI401" s="384"/>
      <c r="BJ401" s="91"/>
      <c r="BK401" s="76"/>
      <c r="BL401" s="89"/>
      <c r="BM401" s="89"/>
      <c r="BN401" s="89"/>
      <c r="BO401" s="89"/>
      <c r="BP401" s="89"/>
      <c r="BQ401" s="89"/>
      <c r="BR401" s="89"/>
      <c r="BS401" s="89"/>
      <c r="BT401" s="89"/>
      <c r="BU401" s="89"/>
      <c r="BV401" s="89"/>
      <c r="BW401" s="89"/>
      <c r="BX401" s="89"/>
      <c r="BY401" s="89"/>
      <c r="BZ401" s="89"/>
      <c r="CA401" s="89"/>
      <c r="CB401" s="89"/>
      <c r="CC401" s="89"/>
      <c r="CD401" s="89"/>
      <c r="CE401" s="89"/>
      <c r="CF401" s="89"/>
      <c r="CG401" s="89"/>
      <c r="CH401" s="89"/>
      <c r="CI401" s="89"/>
      <c r="CJ401" s="89"/>
      <c r="CK401" s="89"/>
      <c r="CL401" s="89"/>
      <c r="CM401" s="89"/>
      <c r="CN401" s="89"/>
      <c r="CO401" s="89"/>
      <c r="CP401" s="89"/>
      <c r="CQ401" s="89"/>
      <c r="CR401" s="89"/>
      <c r="CS401" s="89"/>
      <c r="CT401" s="89"/>
      <c r="CU401" s="89"/>
      <c r="CV401" s="89"/>
      <c r="CW401" s="89"/>
      <c r="CX401" s="89"/>
      <c r="CY401" s="89"/>
      <c r="CZ401" s="89"/>
      <c r="DA401" s="89"/>
      <c r="DB401" s="89"/>
      <c r="DC401" s="89"/>
      <c r="DD401" s="89"/>
      <c r="DE401" s="89"/>
      <c r="DF401" s="89"/>
      <c r="DG401" s="89"/>
      <c r="DH401" s="89"/>
      <c r="DI401" s="89"/>
      <c r="DJ401" s="89"/>
      <c r="DK401" s="89"/>
      <c r="DL401" s="89"/>
      <c r="DM401" s="89"/>
      <c r="DN401" s="89"/>
      <c r="DO401" s="89"/>
      <c r="DP401" s="89"/>
      <c r="DQ401" s="89"/>
      <c r="DR401" s="89"/>
      <c r="DS401" s="89"/>
      <c r="DT401" s="89"/>
      <c r="DU401" s="89"/>
      <c r="DV401" s="89"/>
      <c r="DW401" s="89"/>
      <c r="DX401" s="89"/>
      <c r="DY401" s="89"/>
      <c r="DZ401" s="89"/>
      <c r="EA401" s="89"/>
      <c r="EB401" s="89"/>
      <c r="EC401" s="89"/>
      <c r="ED401" s="89"/>
      <c r="EE401" s="89"/>
      <c r="EF401" s="89"/>
      <c r="EG401" s="89"/>
      <c r="EH401" s="89"/>
      <c r="EI401" s="89"/>
      <c r="EJ401" s="89"/>
      <c r="EK401" s="89"/>
      <c r="EL401" s="89"/>
      <c r="EM401" s="89"/>
    </row>
    <row r="402" spans="1:143" s="13" customFormat="1" ht="17.25" thickTop="1" thickBot="1">
      <c r="A402" s="444" t="s">
        <v>147</v>
      </c>
      <c r="B402" s="445"/>
      <c r="C402" s="190" t="s">
        <v>111</v>
      </c>
      <c r="D402" s="191">
        <f>SUM(D404+D403)</f>
        <v>13</v>
      </c>
      <c r="E402" s="191">
        <f>SUM(E404,SUMIF($C$3:$C$319,C402,(E24:E344)))</f>
        <v>6</v>
      </c>
      <c r="F402" s="191">
        <f>SUM(F404,SUMIF($C$3:$C$319,C402,(F24:F344)))</f>
        <v>6</v>
      </c>
      <c r="G402" s="191">
        <f>SUM(G404,SUMIF($C$3:$C$319,C402,(G24:G344)))</f>
        <v>6</v>
      </c>
      <c r="H402" s="191">
        <f>SUM(H404,SUMIF($C$3:$C$319,C402,(H24:H344)))</f>
        <v>6</v>
      </c>
      <c r="I402" s="191">
        <f>SUM(I404,SUMIF($C$3:$C$319,C402,(I24:I344)))</f>
        <v>6</v>
      </c>
      <c r="J402" s="191">
        <f>SUM(J404,SUMIF($C$3:$C$319,C402,(J24:J344)))</f>
        <v>6</v>
      </c>
      <c r="K402" s="191">
        <f>SUM(K404,SUMIF($C$3:$C$319,C402,(K24:K344)))</f>
        <v>6</v>
      </c>
      <c r="L402" s="191">
        <f>SUM(L404,SUMIF($C$3:$C$319,C402,(L24:L344)))</f>
        <v>6</v>
      </c>
      <c r="M402" s="191">
        <f>SUM(M404,SUMIF($C$3:$C$319,C402,(M24:M344)))</f>
        <v>6</v>
      </c>
      <c r="N402" s="191">
        <f>SUM(N404,SUMIF($C$3:$C$319,C402,(N24:N344)))</f>
        <v>6</v>
      </c>
      <c r="O402" s="191">
        <f>SUM(O404,SUMIF($C$3:$C$319,C402,(O24:O344)))</f>
        <v>0</v>
      </c>
      <c r="P402" s="191">
        <f>SUM(P404,SUMIF($C$3:$C$319,C402,(P24:P344)))</f>
        <v>0</v>
      </c>
      <c r="Q402" s="191">
        <f>SUM(Q404,SUMIF($C$3:$C$319,C402,(Q24:Q344)))</f>
        <v>6</v>
      </c>
      <c r="R402" s="191">
        <f>SUM(R404,SUMIF($C$3:$C$319,C402,(R24:R344)))</f>
        <v>6</v>
      </c>
      <c r="S402" s="191">
        <f>SUM(S404,SUMIF($C$3:$C$319,C402,(S24:S344)))</f>
        <v>6</v>
      </c>
      <c r="T402" s="191">
        <f>SUM(T404,SUMIF($C$3:$C$319,C402,(T24:T344)))</f>
        <v>6</v>
      </c>
      <c r="U402" s="191">
        <f>SUM(U404,SUMIF($C$3:$C$319,C402,(U24:U344)))</f>
        <v>6</v>
      </c>
      <c r="V402" s="191">
        <f>SUM(V404,SUMIF($C$3:$C$319,C402,(V24:V344)))</f>
        <v>6</v>
      </c>
      <c r="W402" s="191">
        <f>SUM(W404,SUMIF($C$3:$C$319,C402,(W24:W344)))</f>
        <v>6</v>
      </c>
      <c r="X402" s="191">
        <f>SUM(X404,SUMIF($C$3:$C$319,C402,(X24:X344)))</f>
        <v>6</v>
      </c>
      <c r="Y402" s="191">
        <f>SUM(Y404,SUMIF($C$3:$C$319,C402,(Y24:Y344)))</f>
        <v>6</v>
      </c>
      <c r="Z402" s="191">
        <f>SUM(Z404,SUMIF($C$3:$C$319,C402,(Z24:Z344)))</f>
        <v>6</v>
      </c>
      <c r="AA402" s="191">
        <f>SUM(AA404,SUMIF($C$3:$C$319,C402,(AA24:AA344)))</f>
        <v>6</v>
      </c>
      <c r="AB402" s="191">
        <f>SUM(AB404,SUMIF($C$3:$C$319,C402,(AB24:AB344)))</f>
        <v>6</v>
      </c>
      <c r="AC402" s="191">
        <f>SUM(AC404,SUMIF($C$3:$C$319,C402,(AC24:AC344)))</f>
        <v>6</v>
      </c>
      <c r="AD402" s="191">
        <f>SUM(AD404,SUMIF($C$3:$C$319,C402,(AD24:AD344)))</f>
        <v>6</v>
      </c>
      <c r="AE402" s="191">
        <f>SUM(AE404,SUMIF($C$3:$C$319,C402,(AE24:AE344)))</f>
        <v>6</v>
      </c>
      <c r="AF402" s="191">
        <f>SUM(AF404,SUMIF($C$3:$C$319,C402,(AF24:AF344)))</f>
        <v>6</v>
      </c>
      <c r="AG402" s="191">
        <f>SUM(AG404,SUMIF($C$3:$C$319,C402,(AG24:AG344)))</f>
        <v>6</v>
      </c>
      <c r="AH402" s="191">
        <f>SUM(AH403+AH404)</f>
        <v>12</v>
      </c>
      <c r="AI402" s="191">
        <f t="shared" ref="AI402:BB402" si="88">SUM(AI403+AI404)</f>
        <v>12</v>
      </c>
      <c r="AJ402" s="191">
        <f t="shared" si="88"/>
        <v>12</v>
      </c>
      <c r="AK402" s="191">
        <f t="shared" si="88"/>
        <v>12</v>
      </c>
      <c r="AL402" s="191">
        <f t="shared" si="88"/>
        <v>12</v>
      </c>
      <c r="AM402" s="191">
        <f t="shared" si="88"/>
        <v>12</v>
      </c>
      <c r="AN402" s="191">
        <f t="shared" si="88"/>
        <v>12</v>
      </c>
      <c r="AO402" s="191">
        <f t="shared" si="88"/>
        <v>12</v>
      </c>
      <c r="AP402" s="191">
        <f t="shared" si="88"/>
        <v>12</v>
      </c>
      <c r="AQ402" s="191">
        <f t="shared" si="88"/>
        <v>12</v>
      </c>
      <c r="AR402" s="191">
        <f t="shared" si="88"/>
        <v>12</v>
      </c>
      <c r="AS402" s="191">
        <f t="shared" si="88"/>
        <v>12</v>
      </c>
      <c r="AT402" s="191">
        <f t="shared" si="88"/>
        <v>12</v>
      </c>
      <c r="AU402" s="191">
        <f t="shared" si="88"/>
        <v>12</v>
      </c>
      <c r="AV402" s="191">
        <f t="shared" si="88"/>
        <v>12</v>
      </c>
      <c r="AW402" s="191">
        <f t="shared" si="88"/>
        <v>12</v>
      </c>
      <c r="AX402" s="191">
        <f t="shared" si="88"/>
        <v>12</v>
      </c>
      <c r="AY402" s="191">
        <f t="shared" si="88"/>
        <v>12</v>
      </c>
      <c r="AZ402" s="191">
        <f t="shared" si="88"/>
        <v>12</v>
      </c>
      <c r="BA402" s="192">
        <f t="shared" si="88"/>
        <v>12</v>
      </c>
      <c r="BB402" s="246">
        <f t="shared" si="88"/>
        <v>577</v>
      </c>
      <c r="BC402" s="231"/>
      <c r="BD402" s="332"/>
      <c r="BE402" s="333"/>
      <c r="BF402" s="382"/>
      <c r="BG402" s="382"/>
      <c r="BH402" s="382"/>
      <c r="BI402" s="384"/>
      <c r="BJ402" s="232"/>
      <c r="BK402" s="76"/>
      <c r="BL402" s="230"/>
      <c r="BM402" s="230"/>
      <c r="BN402" s="230"/>
      <c r="BO402" s="230"/>
      <c r="BP402" s="230"/>
      <c r="BQ402" s="230"/>
      <c r="BR402" s="230"/>
      <c r="BS402" s="230"/>
      <c r="BT402" s="230"/>
      <c r="BU402" s="230"/>
      <c r="BV402" s="230"/>
      <c r="BW402" s="230"/>
      <c r="BX402" s="230"/>
      <c r="BY402" s="230"/>
      <c r="BZ402" s="230"/>
      <c r="CA402" s="230"/>
      <c r="CB402" s="230"/>
      <c r="CC402" s="230"/>
      <c r="CD402" s="230"/>
      <c r="CE402" s="230"/>
      <c r="CF402" s="230"/>
      <c r="CG402" s="230"/>
      <c r="CH402" s="230"/>
      <c r="CI402" s="230"/>
      <c r="CJ402" s="230"/>
      <c r="CK402" s="230"/>
      <c r="CL402" s="230"/>
      <c r="CM402" s="230"/>
      <c r="CN402" s="230"/>
      <c r="CO402" s="230"/>
      <c r="CP402" s="230"/>
      <c r="CQ402" s="230"/>
      <c r="CR402" s="230"/>
      <c r="CS402" s="230"/>
      <c r="CT402" s="230"/>
      <c r="CU402" s="230"/>
      <c r="CV402" s="230"/>
      <c r="CW402" s="230"/>
      <c r="CX402" s="230"/>
      <c r="CY402" s="230"/>
      <c r="CZ402" s="230"/>
      <c r="DA402" s="230"/>
      <c r="DB402" s="230"/>
      <c r="DC402" s="230"/>
      <c r="DD402" s="230"/>
      <c r="DE402" s="230"/>
      <c r="DF402" s="230"/>
      <c r="DG402" s="230"/>
      <c r="DH402" s="230"/>
      <c r="DI402" s="230"/>
      <c r="DJ402" s="230"/>
      <c r="DK402" s="230"/>
      <c r="DL402" s="230"/>
      <c r="DM402" s="230"/>
      <c r="DN402" s="230"/>
      <c r="DO402" s="230"/>
      <c r="DP402" s="230"/>
      <c r="DQ402" s="230"/>
      <c r="DR402" s="230"/>
      <c r="DS402" s="230"/>
      <c r="DT402" s="230"/>
      <c r="DU402" s="230"/>
      <c r="DV402" s="230"/>
      <c r="DW402" s="230"/>
      <c r="DX402" s="230"/>
      <c r="DY402" s="230"/>
      <c r="DZ402" s="230"/>
      <c r="EA402" s="230"/>
      <c r="EB402" s="230"/>
      <c r="EC402" s="230"/>
      <c r="ED402" s="230"/>
      <c r="EE402" s="230"/>
      <c r="EF402" s="230"/>
      <c r="EG402" s="230"/>
      <c r="EH402" s="230"/>
      <c r="EI402" s="230"/>
      <c r="EJ402" s="230"/>
      <c r="EK402" s="230"/>
      <c r="EL402" s="230"/>
      <c r="EM402" s="230"/>
    </row>
    <row r="403" spans="1:143" s="13" customFormat="1" ht="17.25" thickTop="1" thickBot="1">
      <c r="A403" s="418" t="s">
        <v>146</v>
      </c>
      <c r="B403" s="419"/>
      <c r="C403" s="173" t="s">
        <v>103</v>
      </c>
      <c r="D403" s="194">
        <f t="shared" ref="D403:AI403" si="89">SUMIF($C$321:$C$372,$C$403,(D321:D372))</f>
        <v>6</v>
      </c>
      <c r="E403" s="194">
        <f t="shared" si="89"/>
        <v>6</v>
      </c>
      <c r="F403" s="194">
        <f t="shared" si="89"/>
        <v>6</v>
      </c>
      <c r="G403" s="194">
        <f t="shared" si="89"/>
        <v>6</v>
      </c>
      <c r="H403" s="194">
        <f t="shared" si="89"/>
        <v>6</v>
      </c>
      <c r="I403" s="194">
        <f t="shared" si="89"/>
        <v>6</v>
      </c>
      <c r="J403" s="194">
        <f t="shared" si="89"/>
        <v>6</v>
      </c>
      <c r="K403" s="194">
        <f t="shared" si="89"/>
        <v>6</v>
      </c>
      <c r="L403" s="194">
        <f t="shared" si="89"/>
        <v>6</v>
      </c>
      <c r="M403" s="194">
        <f t="shared" si="89"/>
        <v>6</v>
      </c>
      <c r="N403" s="194">
        <f t="shared" si="89"/>
        <v>6</v>
      </c>
      <c r="O403" s="194">
        <f t="shared" si="89"/>
        <v>0</v>
      </c>
      <c r="P403" s="194">
        <f t="shared" si="89"/>
        <v>0</v>
      </c>
      <c r="Q403" s="194">
        <f t="shared" si="89"/>
        <v>6</v>
      </c>
      <c r="R403" s="194">
        <f t="shared" si="89"/>
        <v>6</v>
      </c>
      <c r="S403" s="194">
        <f t="shared" si="89"/>
        <v>6</v>
      </c>
      <c r="T403" s="194">
        <f t="shared" si="89"/>
        <v>6</v>
      </c>
      <c r="U403" s="194">
        <f t="shared" si="89"/>
        <v>6</v>
      </c>
      <c r="V403" s="194">
        <f t="shared" si="89"/>
        <v>6</v>
      </c>
      <c r="W403" s="194">
        <f t="shared" si="89"/>
        <v>6</v>
      </c>
      <c r="X403" s="194">
        <f t="shared" si="89"/>
        <v>6</v>
      </c>
      <c r="Y403" s="194">
        <f t="shared" si="89"/>
        <v>6</v>
      </c>
      <c r="Z403" s="194">
        <f t="shared" si="89"/>
        <v>6</v>
      </c>
      <c r="AA403" s="194">
        <f t="shared" si="89"/>
        <v>6</v>
      </c>
      <c r="AB403" s="194">
        <f t="shared" si="89"/>
        <v>6</v>
      </c>
      <c r="AC403" s="194">
        <f t="shared" si="89"/>
        <v>6</v>
      </c>
      <c r="AD403" s="194">
        <f t="shared" si="89"/>
        <v>6</v>
      </c>
      <c r="AE403" s="194">
        <f t="shared" si="89"/>
        <v>6</v>
      </c>
      <c r="AF403" s="194">
        <f t="shared" si="89"/>
        <v>6</v>
      </c>
      <c r="AG403" s="194">
        <f t="shared" si="89"/>
        <v>6</v>
      </c>
      <c r="AH403" s="194">
        <f t="shared" si="89"/>
        <v>6</v>
      </c>
      <c r="AI403" s="194">
        <f t="shared" si="89"/>
        <v>6</v>
      </c>
      <c r="AJ403" s="194">
        <f t="shared" ref="AJ403:BA403" si="90">SUMIF($C$321:$C$372,$C$403,(AJ321:AJ372))</f>
        <v>6</v>
      </c>
      <c r="AK403" s="194">
        <f t="shared" si="90"/>
        <v>6</v>
      </c>
      <c r="AL403" s="194">
        <f t="shared" si="90"/>
        <v>6</v>
      </c>
      <c r="AM403" s="194">
        <f t="shared" si="90"/>
        <v>6</v>
      </c>
      <c r="AN403" s="194">
        <f t="shared" si="90"/>
        <v>6</v>
      </c>
      <c r="AO403" s="194">
        <f t="shared" si="90"/>
        <v>6</v>
      </c>
      <c r="AP403" s="194">
        <f t="shared" si="90"/>
        <v>6</v>
      </c>
      <c r="AQ403" s="194">
        <f t="shared" si="90"/>
        <v>6</v>
      </c>
      <c r="AR403" s="194">
        <f t="shared" si="90"/>
        <v>6</v>
      </c>
      <c r="AS403" s="194">
        <f t="shared" si="90"/>
        <v>6</v>
      </c>
      <c r="AT403" s="194">
        <f t="shared" si="90"/>
        <v>6</v>
      </c>
      <c r="AU403" s="194">
        <f t="shared" si="90"/>
        <v>6</v>
      </c>
      <c r="AV403" s="194">
        <f t="shared" si="90"/>
        <v>6</v>
      </c>
      <c r="AW403" s="194">
        <f t="shared" si="90"/>
        <v>6</v>
      </c>
      <c r="AX403" s="194">
        <f t="shared" si="90"/>
        <v>6</v>
      </c>
      <c r="AY403" s="194">
        <f t="shared" si="90"/>
        <v>6</v>
      </c>
      <c r="AZ403" s="194">
        <f t="shared" si="90"/>
        <v>6</v>
      </c>
      <c r="BA403" s="195">
        <f t="shared" si="90"/>
        <v>6</v>
      </c>
      <c r="BB403" s="242">
        <f>SUM(D403:BA403)</f>
        <v>288</v>
      </c>
      <c r="BC403" s="231"/>
      <c r="BD403" s="332"/>
      <c r="BE403" s="333"/>
      <c r="BF403" s="382"/>
      <c r="BG403" s="382"/>
      <c r="BH403" s="382"/>
      <c r="BI403" s="384"/>
      <c r="BJ403" s="232"/>
      <c r="BK403" s="76"/>
      <c r="BL403" s="230"/>
      <c r="BM403" s="230"/>
      <c r="BN403" s="230"/>
      <c r="BO403" s="230"/>
      <c r="BP403" s="230"/>
      <c r="BQ403" s="230"/>
      <c r="BR403" s="230"/>
      <c r="BS403" s="230"/>
      <c r="BT403" s="230"/>
      <c r="BU403" s="230"/>
      <c r="BV403" s="230"/>
      <c r="BW403" s="230"/>
      <c r="BX403" s="230"/>
      <c r="BY403" s="230"/>
      <c r="BZ403" s="230"/>
      <c r="CA403" s="230"/>
      <c r="CB403" s="230"/>
      <c r="CC403" s="230"/>
      <c r="CD403" s="230"/>
      <c r="CE403" s="230"/>
      <c r="CF403" s="230"/>
      <c r="CG403" s="230"/>
      <c r="CH403" s="230"/>
      <c r="CI403" s="230"/>
      <c r="CJ403" s="230"/>
      <c r="CK403" s="230"/>
      <c r="CL403" s="230"/>
      <c r="CM403" s="230"/>
      <c r="CN403" s="230"/>
      <c r="CO403" s="230"/>
      <c r="CP403" s="230"/>
      <c r="CQ403" s="230"/>
      <c r="CR403" s="230"/>
      <c r="CS403" s="230"/>
      <c r="CT403" s="230"/>
      <c r="CU403" s="230"/>
      <c r="CV403" s="230"/>
      <c r="CW403" s="230"/>
      <c r="CX403" s="230"/>
      <c r="CY403" s="230"/>
      <c r="CZ403" s="230"/>
      <c r="DA403" s="230"/>
      <c r="DB403" s="230"/>
      <c r="DC403" s="230"/>
      <c r="DD403" s="230"/>
      <c r="DE403" s="230"/>
      <c r="DF403" s="230"/>
      <c r="DG403" s="230"/>
      <c r="DH403" s="230"/>
      <c r="DI403" s="230"/>
      <c r="DJ403" s="230"/>
      <c r="DK403" s="230"/>
      <c r="DL403" s="230"/>
      <c r="DM403" s="230"/>
      <c r="DN403" s="230"/>
      <c r="DO403" s="230"/>
      <c r="DP403" s="230"/>
      <c r="DQ403" s="230"/>
      <c r="DR403" s="230"/>
      <c r="DS403" s="230"/>
      <c r="DT403" s="230"/>
      <c r="DU403" s="230"/>
      <c r="DV403" s="230"/>
      <c r="DW403" s="230"/>
      <c r="DX403" s="230"/>
      <c r="DY403" s="230"/>
      <c r="DZ403" s="230"/>
      <c r="EA403" s="230"/>
      <c r="EB403" s="230"/>
      <c r="EC403" s="230"/>
      <c r="ED403" s="230"/>
      <c r="EE403" s="230"/>
      <c r="EF403" s="230"/>
      <c r="EG403" s="230"/>
      <c r="EH403" s="230"/>
      <c r="EI403" s="230"/>
      <c r="EJ403" s="230"/>
      <c r="EK403" s="230"/>
      <c r="EL403" s="230"/>
      <c r="EM403" s="230"/>
    </row>
    <row r="404" spans="1:143" s="13" customFormat="1" ht="17.25" thickTop="1" thickBot="1">
      <c r="A404" s="430" t="s">
        <v>108</v>
      </c>
      <c r="B404" s="431"/>
      <c r="C404" s="204" t="s">
        <v>104</v>
      </c>
      <c r="D404" s="205">
        <f t="shared" ref="D404:AI404" si="91">SUMIF($C$321:$C$372,$C$404,D321:D372)</f>
        <v>7</v>
      </c>
      <c r="E404" s="205">
        <f t="shared" si="91"/>
        <v>6</v>
      </c>
      <c r="F404" s="205">
        <f t="shared" si="91"/>
        <v>6</v>
      </c>
      <c r="G404" s="205">
        <f t="shared" si="91"/>
        <v>6</v>
      </c>
      <c r="H404" s="205">
        <f t="shared" si="91"/>
        <v>6</v>
      </c>
      <c r="I404" s="205">
        <f t="shared" si="91"/>
        <v>6</v>
      </c>
      <c r="J404" s="205">
        <f t="shared" si="91"/>
        <v>6</v>
      </c>
      <c r="K404" s="205">
        <f t="shared" si="91"/>
        <v>6</v>
      </c>
      <c r="L404" s="205">
        <f t="shared" si="91"/>
        <v>6</v>
      </c>
      <c r="M404" s="205">
        <f t="shared" si="91"/>
        <v>6</v>
      </c>
      <c r="N404" s="205">
        <f t="shared" si="91"/>
        <v>6</v>
      </c>
      <c r="O404" s="205">
        <f t="shared" si="91"/>
        <v>0</v>
      </c>
      <c r="P404" s="205">
        <f t="shared" si="91"/>
        <v>0</v>
      </c>
      <c r="Q404" s="205">
        <f t="shared" si="91"/>
        <v>6</v>
      </c>
      <c r="R404" s="205">
        <f t="shared" si="91"/>
        <v>6</v>
      </c>
      <c r="S404" s="205">
        <f t="shared" si="91"/>
        <v>6</v>
      </c>
      <c r="T404" s="205">
        <f t="shared" si="91"/>
        <v>6</v>
      </c>
      <c r="U404" s="205">
        <f t="shared" si="91"/>
        <v>6</v>
      </c>
      <c r="V404" s="205">
        <f t="shared" si="91"/>
        <v>6</v>
      </c>
      <c r="W404" s="205">
        <f t="shared" si="91"/>
        <v>6</v>
      </c>
      <c r="X404" s="205">
        <f t="shared" si="91"/>
        <v>6</v>
      </c>
      <c r="Y404" s="205">
        <f t="shared" si="91"/>
        <v>6</v>
      </c>
      <c r="Z404" s="205">
        <f t="shared" si="91"/>
        <v>6</v>
      </c>
      <c r="AA404" s="205">
        <f t="shared" si="91"/>
        <v>6</v>
      </c>
      <c r="AB404" s="205">
        <f t="shared" si="91"/>
        <v>6</v>
      </c>
      <c r="AC404" s="205">
        <f t="shared" si="91"/>
        <v>6</v>
      </c>
      <c r="AD404" s="205">
        <f t="shared" si="91"/>
        <v>6</v>
      </c>
      <c r="AE404" s="205">
        <f t="shared" si="91"/>
        <v>6</v>
      </c>
      <c r="AF404" s="205">
        <f t="shared" si="91"/>
        <v>6</v>
      </c>
      <c r="AG404" s="205">
        <f t="shared" si="91"/>
        <v>6</v>
      </c>
      <c r="AH404" s="205">
        <f t="shared" si="91"/>
        <v>6</v>
      </c>
      <c r="AI404" s="205">
        <f t="shared" si="91"/>
        <v>6</v>
      </c>
      <c r="AJ404" s="205">
        <f t="shared" ref="AJ404:BA404" si="92">SUMIF($C$321:$C$372,$C$404,AJ321:AJ372)</f>
        <v>6</v>
      </c>
      <c r="AK404" s="205">
        <f t="shared" si="92"/>
        <v>6</v>
      </c>
      <c r="AL404" s="205">
        <f t="shared" si="92"/>
        <v>6</v>
      </c>
      <c r="AM404" s="205">
        <f t="shared" si="92"/>
        <v>6</v>
      </c>
      <c r="AN404" s="205">
        <f t="shared" si="92"/>
        <v>6</v>
      </c>
      <c r="AO404" s="205">
        <f t="shared" si="92"/>
        <v>6</v>
      </c>
      <c r="AP404" s="205">
        <f t="shared" si="92"/>
        <v>6</v>
      </c>
      <c r="AQ404" s="205">
        <f t="shared" si="92"/>
        <v>6</v>
      </c>
      <c r="AR404" s="205">
        <f t="shared" si="92"/>
        <v>6</v>
      </c>
      <c r="AS404" s="205">
        <f t="shared" si="92"/>
        <v>6</v>
      </c>
      <c r="AT404" s="205">
        <f t="shared" si="92"/>
        <v>6</v>
      </c>
      <c r="AU404" s="205">
        <f t="shared" si="92"/>
        <v>6</v>
      </c>
      <c r="AV404" s="205">
        <f t="shared" si="92"/>
        <v>6</v>
      </c>
      <c r="AW404" s="205">
        <f t="shared" si="92"/>
        <v>6</v>
      </c>
      <c r="AX404" s="205">
        <f t="shared" si="92"/>
        <v>6</v>
      </c>
      <c r="AY404" s="205">
        <f t="shared" si="92"/>
        <v>6</v>
      </c>
      <c r="AZ404" s="205">
        <f t="shared" si="92"/>
        <v>6</v>
      </c>
      <c r="BA404" s="206">
        <f t="shared" si="92"/>
        <v>6</v>
      </c>
      <c r="BB404" s="207">
        <f t="shared" ref="BB404:BB420" si="93">SUM(D404:BA404)</f>
        <v>289</v>
      </c>
      <c r="BC404" s="90"/>
      <c r="BD404" s="332"/>
      <c r="BE404" s="333"/>
      <c r="BF404" s="382"/>
      <c r="BG404" s="382"/>
      <c r="BH404" s="382"/>
      <c r="BI404" s="384"/>
      <c r="BJ404" s="91"/>
      <c r="BK404" s="76"/>
      <c r="BL404" s="89"/>
      <c r="BM404" s="89"/>
      <c r="BN404" s="89"/>
      <c r="BO404" s="89"/>
      <c r="BP404" s="89"/>
      <c r="BQ404" s="89"/>
      <c r="BR404" s="89"/>
      <c r="BS404" s="89"/>
      <c r="BT404" s="89"/>
      <c r="BU404" s="89"/>
      <c r="BV404" s="89"/>
      <c r="BW404" s="89"/>
      <c r="BX404" s="89"/>
      <c r="BY404" s="89"/>
      <c r="BZ404" s="89"/>
      <c r="CA404" s="89"/>
      <c r="CB404" s="89"/>
      <c r="CC404" s="89"/>
      <c r="CD404" s="89"/>
      <c r="CE404" s="89"/>
      <c r="CF404" s="89"/>
      <c r="CG404" s="89"/>
      <c r="CH404" s="89"/>
      <c r="CI404" s="89"/>
      <c r="CJ404" s="89"/>
      <c r="CK404" s="89"/>
      <c r="CL404" s="89"/>
      <c r="CM404" s="89"/>
      <c r="CN404" s="89"/>
      <c r="CO404" s="89"/>
      <c r="CP404" s="89"/>
      <c r="CQ404" s="89"/>
      <c r="CR404" s="89"/>
      <c r="CS404" s="89"/>
      <c r="CT404" s="89"/>
      <c r="CU404" s="89"/>
      <c r="CV404" s="89"/>
      <c r="CW404" s="89"/>
      <c r="CX404" s="89"/>
      <c r="CY404" s="89"/>
      <c r="CZ404" s="89"/>
      <c r="DA404" s="89"/>
      <c r="DB404" s="89"/>
      <c r="DC404" s="89"/>
      <c r="DD404" s="89"/>
      <c r="DE404" s="89"/>
      <c r="DF404" s="89"/>
      <c r="DG404" s="89"/>
      <c r="DH404" s="89"/>
      <c r="DI404" s="89"/>
      <c r="DJ404" s="89"/>
      <c r="DK404" s="89"/>
      <c r="DL404" s="89"/>
      <c r="DM404" s="89"/>
      <c r="DN404" s="89"/>
      <c r="DO404" s="89"/>
      <c r="DP404" s="89"/>
      <c r="DQ404" s="89"/>
      <c r="DR404" s="89"/>
      <c r="DS404" s="89"/>
      <c r="DT404" s="89"/>
      <c r="DU404" s="89"/>
      <c r="DV404" s="89"/>
      <c r="DW404" s="89"/>
      <c r="DX404" s="89"/>
      <c r="DY404" s="89"/>
      <c r="DZ404" s="89"/>
      <c r="EA404" s="89"/>
      <c r="EB404" s="89"/>
      <c r="EC404" s="89"/>
      <c r="ED404" s="89"/>
      <c r="EE404" s="89"/>
      <c r="EF404" s="89"/>
      <c r="EG404" s="89"/>
      <c r="EH404" s="89"/>
      <c r="EI404" s="89"/>
      <c r="EJ404" s="89"/>
      <c r="EK404" s="89"/>
      <c r="EL404" s="89"/>
      <c r="EM404" s="89"/>
    </row>
    <row r="405" spans="1:143" s="13" customFormat="1" ht="17.25" thickTop="1" thickBot="1">
      <c r="A405" s="420" t="s">
        <v>109</v>
      </c>
      <c r="B405" s="421"/>
      <c r="C405" s="217" t="s">
        <v>112</v>
      </c>
      <c r="D405" s="218">
        <f>SUM(D407+D406)</f>
        <v>30</v>
      </c>
      <c r="E405" s="218">
        <f t="shared" ref="E405" si="94">SUM(E407+E406)</f>
        <v>26</v>
      </c>
      <c r="F405" s="218">
        <f t="shared" ref="F405" si="95">SUM(F407+F406)</f>
        <v>29</v>
      </c>
      <c r="G405" s="218">
        <f t="shared" ref="G405" si="96">SUM(G407+G406)</f>
        <v>26</v>
      </c>
      <c r="H405" s="218">
        <f t="shared" ref="H405" si="97">SUM(H407+H406)</f>
        <v>29</v>
      </c>
      <c r="I405" s="218">
        <f t="shared" ref="I405" si="98">SUM(I407+I406)</f>
        <v>26</v>
      </c>
      <c r="J405" s="218">
        <f t="shared" ref="J405" si="99">SUM(J407+J406)</f>
        <v>29</v>
      </c>
      <c r="K405" s="218">
        <f t="shared" ref="K405" si="100">SUM(K407+K406)</f>
        <v>26</v>
      </c>
      <c r="L405" s="218">
        <f t="shared" ref="L405" si="101">SUM(L407+L406)</f>
        <v>29</v>
      </c>
      <c r="M405" s="218">
        <f t="shared" ref="M405" si="102">SUM(M407+M406)</f>
        <v>26</v>
      </c>
      <c r="N405" s="218">
        <f t="shared" ref="N405" si="103">SUM(N407+N406)</f>
        <v>28</v>
      </c>
      <c r="O405" s="218">
        <f t="shared" ref="O405" si="104">SUM(O407+O406)</f>
        <v>0</v>
      </c>
      <c r="P405" s="218">
        <f t="shared" ref="P405" si="105">SUM(P407+P406)</f>
        <v>0</v>
      </c>
      <c r="Q405" s="218">
        <f t="shared" ref="Q405" si="106">SUM(Q407+Q406)</f>
        <v>25</v>
      </c>
      <c r="R405" s="218">
        <f t="shared" ref="R405" si="107">SUM(R407+R406)</f>
        <v>28</v>
      </c>
      <c r="S405" s="218">
        <f t="shared" ref="S405" si="108">SUM(S407+S406)</f>
        <v>25</v>
      </c>
      <c r="T405" s="218">
        <f t="shared" ref="T405" si="109">SUM(T407+T406)</f>
        <v>28</v>
      </c>
      <c r="U405" s="218">
        <f t="shared" ref="U405" si="110">SUM(U407+U406)</f>
        <v>25</v>
      </c>
      <c r="V405" s="218">
        <f t="shared" ref="V405" si="111">SUM(V407+V406)</f>
        <v>28</v>
      </c>
      <c r="W405" s="218">
        <f t="shared" ref="W405" si="112">SUM(W407+W406)</f>
        <v>25</v>
      </c>
      <c r="X405" s="218">
        <f t="shared" ref="X405" si="113">SUM(X407+X406)</f>
        <v>28</v>
      </c>
      <c r="Y405" s="218">
        <f t="shared" ref="Y405" si="114">SUM(Y407+Y406)</f>
        <v>25</v>
      </c>
      <c r="Z405" s="218">
        <f t="shared" ref="Z405" si="115">SUM(Z407+Z406)</f>
        <v>28</v>
      </c>
      <c r="AA405" s="218">
        <f t="shared" ref="AA405" si="116">SUM(AA407+AA406)</f>
        <v>25</v>
      </c>
      <c r="AB405" s="218">
        <f t="shared" ref="AB405" si="117">SUM(AB407+AB406)</f>
        <v>28</v>
      </c>
      <c r="AC405" s="218">
        <f t="shared" ref="AC405" si="118">SUM(AC407+AC406)</f>
        <v>25</v>
      </c>
      <c r="AD405" s="218">
        <f t="shared" ref="AD405" si="119">SUM(AD407+AD406)</f>
        <v>28</v>
      </c>
      <c r="AE405" s="218">
        <f t="shared" ref="AE405" si="120">SUM(AE407+AE406)</f>
        <v>25</v>
      </c>
      <c r="AF405" s="218">
        <f t="shared" ref="AF405" si="121">SUM(AF407+AF406)</f>
        <v>28</v>
      </c>
      <c r="AG405" s="218">
        <f t="shared" ref="AG405" si="122">SUM(AG407+AG406)</f>
        <v>25</v>
      </c>
      <c r="AH405" s="218">
        <f t="shared" ref="AH405" si="123">SUM(AH407+AH406)</f>
        <v>28</v>
      </c>
      <c r="AI405" s="218">
        <f t="shared" ref="AI405" si="124">SUM(AI407+AI406)</f>
        <v>25</v>
      </c>
      <c r="AJ405" s="218">
        <f t="shared" ref="AJ405" si="125">SUM(AJ407+AJ406)</f>
        <v>28</v>
      </c>
      <c r="AK405" s="218">
        <f t="shared" ref="AK405" si="126">SUM(AK407+AK406)</f>
        <v>25</v>
      </c>
      <c r="AL405" s="218">
        <f t="shared" ref="AL405" si="127">SUM(AL407+AL406)</f>
        <v>28</v>
      </c>
      <c r="AM405" s="218">
        <f t="shared" ref="AM405" si="128">SUM(AM407+AM406)</f>
        <v>25</v>
      </c>
      <c r="AN405" s="218">
        <f t="shared" ref="AN405" si="129">SUM(AN407+AN406)</f>
        <v>28</v>
      </c>
      <c r="AO405" s="218">
        <f t="shared" ref="AO405" si="130">SUM(AO407+AO406)</f>
        <v>25</v>
      </c>
      <c r="AP405" s="218">
        <f t="shared" ref="AP405" si="131">SUM(AP407+AP406)</f>
        <v>28</v>
      </c>
      <c r="AQ405" s="218">
        <f t="shared" ref="AQ405" si="132">SUM(AQ407+AQ406)</f>
        <v>25</v>
      </c>
      <c r="AR405" s="218">
        <f t="shared" ref="AR405" si="133">SUM(AR407+AR406)</f>
        <v>28</v>
      </c>
      <c r="AS405" s="218">
        <f t="shared" ref="AS405" si="134">SUM(AS407+AS406)</f>
        <v>25</v>
      </c>
      <c r="AT405" s="218">
        <f t="shared" ref="AT405" si="135">SUM(AT407+AT406)</f>
        <v>28</v>
      </c>
      <c r="AU405" s="218">
        <f t="shared" ref="AU405" si="136">SUM(AU407+AU406)</f>
        <v>25</v>
      </c>
      <c r="AV405" s="218">
        <f t="shared" ref="AV405" si="137">SUM(AV407+AV406)</f>
        <v>28</v>
      </c>
      <c r="AW405" s="218">
        <f t="shared" ref="AW405" si="138">SUM(AW407+AW406)</f>
        <v>25</v>
      </c>
      <c r="AX405" s="218">
        <f t="shared" ref="AX405" si="139">SUM(AX407+AX406)</f>
        <v>28</v>
      </c>
      <c r="AY405" s="218">
        <f t="shared" ref="AY405" si="140">SUM(AY407+AY406)</f>
        <v>25</v>
      </c>
      <c r="AZ405" s="218">
        <f t="shared" ref="AZ405" si="141">SUM(AZ407+AZ406)</f>
        <v>28</v>
      </c>
      <c r="BA405" s="219">
        <f t="shared" ref="BA405" si="142">SUM(BA407+BA406)</f>
        <v>25</v>
      </c>
      <c r="BB405" s="240">
        <f t="shared" ref="BB405" si="143">SUM(BB406+BB407)</f>
        <v>1283</v>
      </c>
      <c r="BC405" s="231"/>
      <c r="BD405" s="332"/>
      <c r="BE405" s="333"/>
      <c r="BF405" s="382"/>
      <c r="BG405" s="382"/>
      <c r="BH405" s="382"/>
      <c r="BI405" s="384"/>
      <c r="BJ405" s="232"/>
      <c r="BK405" s="76"/>
      <c r="BL405" s="230"/>
      <c r="BM405" s="230"/>
      <c r="BN405" s="230"/>
      <c r="BO405" s="230"/>
      <c r="BP405" s="230"/>
      <c r="BQ405" s="230"/>
      <c r="BR405" s="230"/>
      <c r="BS405" s="230"/>
      <c r="BT405" s="230"/>
      <c r="BU405" s="230"/>
      <c r="BV405" s="230"/>
      <c r="BW405" s="230"/>
      <c r="BX405" s="230"/>
      <c r="BY405" s="230"/>
      <c r="BZ405" s="230"/>
      <c r="CA405" s="230"/>
      <c r="CB405" s="230"/>
      <c r="CC405" s="230"/>
      <c r="CD405" s="230"/>
      <c r="CE405" s="230"/>
      <c r="CF405" s="230"/>
      <c r="CG405" s="230"/>
      <c r="CH405" s="230"/>
      <c r="CI405" s="230"/>
      <c r="CJ405" s="230"/>
      <c r="CK405" s="230"/>
      <c r="CL405" s="230"/>
      <c r="CM405" s="230"/>
      <c r="CN405" s="230"/>
      <c r="CO405" s="230"/>
      <c r="CP405" s="230"/>
      <c r="CQ405" s="230"/>
      <c r="CR405" s="230"/>
      <c r="CS405" s="230"/>
      <c r="CT405" s="230"/>
      <c r="CU405" s="230"/>
      <c r="CV405" s="230"/>
      <c r="CW405" s="230"/>
      <c r="CX405" s="230"/>
      <c r="CY405" s="230"/>
      <c r="CZ405" s="230"/>
      <c r="DA405" s="230"/>
      <c r="DB405" s="230"/>
      <c r="DC405" s="230"/>
      <c r="DD405" s="230"/>
      <c r="DE405" s="230"/>
      <c r="DF405" s="230"/>
      <c r="DG405" s="230"/>
      <c r="DH405" s="230"/>
      <c r="DI405" s="230"/>
      <c r="DJ405" s="230"/>
      <c r="DK405" s="230"/>
      <c r="DL405" s="230"/>
      <c r="DM405" s="230"/>
      <c r="DN405" s="230"/>
      <c r="DO405" s="230"/>
      <c r="DP405" s="230"/>
      <c r="DQ405" s="230"/>
      <c r="DR405" s="230"/>
      <c r="DS405" s="230"/>
      <c r="DT405" s="230"/>
      <c r="DU405" s="230"/>
      <c r="DV405" s="230"/>
      <c r="DW405" s="230"/>
      <c r="DX405" s="230"/>
      <c r="DY405" s="230"/>
      <c r="DZ405" s="230"/>
      <c r="EA405" s="230"/>
      <c r="EB405" s="230"/>
      <c r="EC405" s="230"/>
      <c r="ED405" s="230"/>
      <c r="EE405" s="230"/>
      <c r="EF405" s="230"/>
      <c r="EG405" s="230"/>
      <c r="EH405" s="230"/>
      <c r="EI405" s="230"/>
      <c r="EJ405" s="230"/>
      <c r="EK405" s="230"/>
      <c r="EL405" s="230"/>
      <c r="EM405" s="230"/>
    </row>
    <row r="406" spans="1:143" s="13" customFormat="1" ht="17.25" thickTop="1" thickBot="1">
      <c r="A406" s="414" t="s">
        <v>145</v>
      </c>
      <c r="B406" s="415"/>
      <c r="C406" s="196" t="s">
        <v>102</v>
      </c>
      <c r="D406" s="197">
        <f t="shared" ref="D406:AI406" si="144">SUMIF($C$321:$C$372,$C$406,D321:D372)</f>
        <v>21</v>
      </c>
      <c r="E406" s="197">
        <f t="shared" si="144"/>
        <v>19</v>
      </c>
      <c r="F406" s="197">
        <f t="shared" si="144"/>
        <v>20</v>
      </c>
      <c r="G406" s="197">
        <f t="shared" si="144"/>
        <v>19</v>
      </c>
      <c r="H406" s="197">
        <f t="shared" si="144"/>
        <v>19</v>
      </c>
      <c r="I406" s="197">
        <f t="shared" si="144"/>
        <v>18</v>
      </c>
      <c r="J406" s="197">
        <f t="shared" si="144"/>
        <v>19</v>
      </c>
      <c r="K406" s="197">
        <f t="shared" si="144"/>
        <v>18</v>
      </c>
      <c r="L406" s="197">
        <f t="shared" si="144"/>
        <v>19</v>
      </c>
      <c r="M406" s="197">
        <f t="shared" si="144"/>
        <v>18</v>
      </c>
      <c r="N406" s="197">
        <f t="shared" si="144"/>
        <v>19</v>
      </c>
      <c r="O406" s="197">
        <f t="shared" si="144"/>
        <v>0</v>
      </c>
      <c r="P406" s="197">
        <f t="shared" si="144"/>
        <v>0</v>
      </c>
      <c r="Q406" s="197">
        <f t="shared" si="144"/>
        <v>18</v>
      </c>
      <c r="R406" s="197">
        <f t="shared" si="144"/>
        <v>19</v>
      </c>
      <c r="S406" s="197">
        <f t="shared" si="144"/>
        <v>18</v>
      </c>
      <c r="T406" s="197">
        <f t="shared" si="144"/>
        <v>19</v>
      </c>
      <c r="U406" s="197">
        <f t="shared" si="144"/>
        <v>18</v>
      </c>
      <c r="V406" s="197">
        <f t="shared" si="144"/>
        <v>19</v>
      </c>
      <c r="W406" s="197">
        <f t="shared" si="144"/>
        <v>18</v>
      </c>
      <c r="X406" s="197">
        <f t="shared" si="144"/>
        <v>19</v>
      </c>
      <c r="Y406" s="197">
        <f t="shared" si="144"/>
        <v>18</v>
      </c>
      <c r="Z406" s="197">
        <f t="shared" si="144"/>
        <v>19</v>
      </c>
      <c r="AA406" s="197">
        <f t="shared" si="144"/>
        <v>18</v>
      </c>
      <c r="AB406" s="197">
        <f t="shared" si="144"/>
        <v>19</v>
      </c>
      <c r="AC406" s="197">
        <f t="shared" si="144"/>
        <v>18</v>
      </c>
      <c r="AD406" s="197">
        <f t="shared" si="144"/>
        <v>19</v>
      </c>
      <c r="AE406" s="197">
        <f t="shared" si="144"/>
        <v>18</v>
      </c>
      <c r="AF406" s="197">
        <f t="shared" si="144"/>
        <v>19</v>
      </c>
      <c r="AG406" s="197">
        <f t="shared" si="144"/>
        <v>18</v>
      </c>
      <c r="AH406" s="197">
        <f t="shared" si="144"/>
        <v>19</v>
      </c>
      <c r="AI406" s="197">
        <f t="shared" si="144"/>
        <v>18</v>
      </c>
      <c r="AJ406" s="197">
        <f t="shared" ref="AJ406:BA406" si="145">SUMIF($C$321:$C$372,$C$406,AJ321:AJ372)</f>
        <v>19</v>
      </c>
      <c r="AK406" s="197">
        <f t="shared" si="145"/>
        <v>18</v>
      </c>
      <c r="AL406" s="197">
        <f t="shared" si="145"/>
        <v>19</v>
      </c>
      <c r="AM406" s="197">
        <f t="shared" si="145"/>
        <v>18</v>
      </c>
      <c r="AN406" s="197">
        <f t="shared" si="145"/>
        <v>19</v>
      </c>
      <c r="AO406" s="197">
        <f t="shared" si="145"/>
        <v>18</v>
      </c>
      <c r="AP406" s="197">
        <f t="shared" si="145"/>
        <v>19</v>
      </c>
      <c r="AQ406" s="197">
        <f t="shared" si="145"/>
        <v>18</v>
      </c>
      <c r="AR406" s="197">
        <f t="shared" si="145"/>
        <v>19</v>
      </c>
      <c r="AS406" s="197">
        <f t="shared" si="145"/>
        <v>18</v>
      </c>
      <c r="AT406" s="197">
        <f t="shared" si="145"/>
        <v>19</v>
      </c>
      <c r="AU406" s="197">
        <f t="shared" si="145"/>
        <v>18</v>
      </c>
      <c r="AV406" s="197">
        <f t="shared" si="145"/>
        <v>19</v>
      </c>
      <c r="AW406" s="197">
        <f t="shared" si="145"/>
        <v>18</v>
      </c>
      <c r="AX406" s="197">
        <f t="shared" si="145"/>
        <v>19</v>
      </c>
      <c r="AY406" s="197">
        <f t="shared" si="145"/>
        <v>18</v>
      </c>
      <c r="AZ406" s="197">
        <f t="shared" si="145"/>
        <v>19</v>
      </c>
      <c r="BA406" s="198">
        <f t="shared" si="145"/>
        <v>18</v>
      </c>
      <c r="BB406" s="199">
        <f t="shared" si="93"/>
        <v>893</v>
      </c>
      <c r="BC406" s="90"/>
      <c r="BD406" s="332"/>
      <c r="BE406" s="333"/>
      <c r="BF406" s="382"/>
      <c r="BG406" s="382"/>
      <c r="BH406" s="382"/>
      <c r="BI406" s="384"/>
      <c r="BJ406" s="91"/>
      <c r="BK406" s="76"/>
      <c r="BL406" s="89"/>
      <c r="BM406" s="89"/>
      <c r="BN406" s="89"/>
      <c r="BO406" s="89"/>
      <c r="BP406" s="89"/>
      <c r="BQ406" s="89"/>
      <c r="BR406" s="89"/>
      <c r="BS406" s="89"/>
      <c r="BT406" s="89"/>
      <c r="BU406" s="89"/>
      <c r="BV406" s="89"/>
      <c r="BW406" s="89"/>
      <c r="BX406" s="89"/>
      <c r="BY406" s="89"/>
      <c r="BZ406" s="89"/>
      <c r="CA406" s="89"/>
      <c r="CB406" s="89"/>
      <c r="CC406" s="89"/>
      <c r="CD406" s="89"/>
      <c r="CE406" s="89"/>
      <c r="CF406" s="89"/>
      <c r="CG406" s="89"/>
      <c r="CH406" s="89"/>
      <c r="CI406" s="89"/>
      <c r="CJ406" s="89"/>
      <c r="CK406" s="89"/>
      <c r="CL406" s="89"/>
      <c r="CM406" s="89"/>
      <c r="CN406" s="89"/>
      <c r="CO406" s="89"/>
      <c r="CP406" s="89"/>
      <c r="CQ406" s="89"/>
      <c r="CR406" s="89"/>
      <c r="CS406" s="89"/>
      <c r="CT406" s="89"/>
      <c r="CU406" s="89"/>
      <c r="CV406" s="89"/>
      <c r="CW406" s="89"/>
      <c r="CX406" s="89"/>
      <c r="CY406" s="89"/>
      <c r="CZ406" s="89"/>
      <c r="DA406" s="89"/>
      <c r="DB406" s="89"/>
      <c r="DC406" s="89"/>
      <c r="DD406" s="89"/>
      <c r="DE406" s="89"/>
      <c r="DF406" s="89"/>
      <c r="DG406" s="89"/>
      <c r="DH406" s="89"/>
      <c r="DI406" s="89"/>
      <c r="DJ406" s="89"/>
      <c r="DK406" s="89"/>
      <c r="DL406" s="89"/>
      <c r="DM406" s="89"/>
      <c r="DN406" s="89"/>
      <c r="DO406" s="89"/>
      <c r="DP406" s="89"/>
      <c r="DQ406" s="89"/>
      <c r="DR406" s="89"/>
      <c r="DS406" s="89"/>
      <c r="DT406" s="89"/>
      <c r="DU406" s="89"/>
      <c r="DV406" s="89"/>
      <c r="DW406" s="89"/>
      <c r="DX406" s="89"/>
      <c r="DY406" s="89"/>
      <c r="DZ406" s="89"/>
      <c r="EA406" s="89"/>
      <c r="EB406" s="89"/>
      <c r="EC406" s="89"/>
      <c r="ED406" s="89"/>
      <c r="EE406" s="89"/>
      <c r="EF406" s="89"/>
      <c r="EG406" s="89"/>
      <c r="EH406" s="89"/>
      <c r="EI406" s="89"/>
      <c r="EJ406" s="89"/>
      <c r="EK406" s="89"/>
      <c r="EL406" s="89"/>
      <c r="EM406" s="89"/>
    </row>
    <row r="407" spans="1:143" s="13" customFormat="1" ht="17.25" thickTop="1" thickBot="1">
      <c r="A407" s="428" t="s">
        <v>110</v>
      </c>
      <c r="B407" s="429"/>
      <c r="C407" s="200" t="s">
        <v>105</v>
      </c>
      <c r="D407" s="201">
        <f t="shared" ref="D407:AI407" si="146">SUMIF($C$321:$C$372,$C$407,D321:D372)</f>
        <v>9</v>
      </c>
      <c r="E407" s="201">
        <f t="shared" si="146"/>
        <v>7</v>
      </c>
      <c r="F407" s="201">
        <f t="shared" si="146"/>
        <v>9</v>
      </c>
      <c r="G407" s="201">
        <f t="shared" si="146"/>
        <v>7</v>
      </c>
      <c r="H407" s="201">
        <f t="shared" si="146"/>
        <v>10</v>
      </c>
      <c r="I407" s="201">
        <f t="shared" si="146"/>
        <v>8</v>
      </c>
      <c r="J407" s="201">
        <f t="shared" si="146"/>
        <v>10</v>
      </c>
      <c r="K407" s="201">
        <f t="shared" si="146"/>
        <v>8</v>
      </c>
      <c r="L407" s="201">
        <f t="shared" si="146"/>
        <v>10</v>
      </c>
      <c r="M407" s="201">
        <f t="shared" si="146"/>
        <v>8</v>
      </c>
      <c r="N407" s="201">
        <f t="shared" si="146"/>
        <v>9</v>
      </c>
      <c r="O407" s="201">
        <f t="shared" si="146"/>
        <v>0</v>
      </c>
      <c r="P407" s="201">
        <f t="shared" si="146"/>
        <v>0</v>
      </c>
      <c r="Q407" s="201">
        <f t="shared" si="146"/>
        <v>7</v>
      </c>
      <c r="R407" s="201">
        <f t="shared" si="146"/>
        <v>9</v>
      </c>
      <c r="S407" s="201">
        <f t="shared" si="146"/>
        <v>7</v>
      </c>
      <c r="T407" s="201">
        <f t="shared" si="146"/>
        <v>9</v>
      </c>
      <c r="U407" s="201">
        <f t="shared" si="146"/>
        <v>7</v>
      </c>
      <c r="V407" s="201">
        <f t="shared" si="146"/>
        <v>9</v>
      </c>
      <c r="W407" s="201">
        <f t="shared" si="146"/>
        <v>7</v>
      </c>
      <c r="X407" s="201">
        <f t="shared" si="146"/>
        <v>9</v>
      </c>
      <c r="Y407" s="201">
        <f t="shared" si="146"/>
        <v>7</v>
      </c>
      <c r="Z407" s="201">
        <f t="shared" si="146"/>
        <v>9</v>
      </c>
      <c r="AA407" s="201">
        <f t="shared" si="146"/>
        <v>7</v>
      </c>
      <c r="AB407" s="201">
        <f t="shared" si="146"/>
        <v>9</v>
      </c>
      <c r="AC407" s="201">
        <f t="shared" si="146"/>
        <v>7</v>
      </c>
      <c r="AD407" s="201">
        <f t="shared" si="146"/>
        <v>9</v>
      </c>
      <c r="AE407" s="201">
        <f t="shared" si="146"/>
        <v>7</v>
      </c>
      <c r="AF407" s="201">
        <f t="shared" si="146"/>
        <v>9</v>
      </c>
      <c r="AG407" s="201">
        <f t="shared" si="146"/>
        <v>7</v>
      </c>
      <c r="AH407" s="201">
        <f t="shared" si="146"/>
        <v>9</v>
      </c>
      <c r="AI407" s="201">
        <f t="shared" si="146"/>
        <v>7</v>
      </c>
      <c r="AJ407" s="201">
        <f t="shared" ref="AJ407:BA407" si="147">SUMIF($C$321:$C$372,$C$407,AJ321:AJ372)</f>
        <v>9</v>
      </c>
      <c r="AK407" s="201">
        <f t="shared" si="147"/>
        <v>7</v>
      </c>
      <c r="AL407" s="201">
        <f t="shared" si="147"/>
        <v>9</v>
      </c>
      <c r="AM407" s="201">
        <f t="shared" si="147"/>
        <v>7</v>
      </c>
      <c r="AN407" s="201">
        <f t="shared" si="147"/>
        <v>9</v>
      </c>
      <c r="AO407" s="201">
        <f t="shared" si="147"/>
        <v>7</v>
      </c>
      <c r="AP407" s="201">
        <f t="shared" si="147"/>
        <v>9</v>
      </c>
      <c r="AQ407" s="201">
        <f t="shared" si="147"/>
        <v>7</v>
      </c>
      <c r="AR407" s="201">
        <f t="shared" si="147"/>
        <v>9</v>
      </c>
      <c r="AS407" s="201">
        <f t="shared" si="147"/>
        <v>7</v>
      </c>
      <c r="AT407" s="201">
        <f t="shared" si="147"/>
        <v>9</v>
      </c>
      <c r="AU407" s="201">
        <f t="shared" si="147"/>
        <v>7</v>
      </c>
      <c r="AV407" s="201">
        <f t="shared" si="147"/>
        <v>9</v>
      </c>
      <c r="AW407" s="201">
        <f t="shared" si="147"/>
        <v>7</v>
      </c>
      <c r="AX407" s="201">
        <f t="shared" si="147"/>
        <v>9</v>
      </c>
      <c r="AY407" s="201">
        <f t="shared" si="147"/>
        <v>7</v>
      </c>
      <c r="AZ407" s="201">
        <f t="shared" si="147"/>
        <v>9</v>
      </c>
      <c r="BA407" s="202">
        <f t="shared" si="147"/>
        <v>7</v>
      </c>
      <c r="BB407" s="203">
        <f t="shared" si="93"/>
        <v>390</v>
      </c>
      <c r="BC407" s="90"/>
      <c r="BD407" s="332"/>
      <c r="BE407" s="333"/>
      <c r="BF407" s="382"/>
      <c r="BG407" s="382"/>
      <c r="BH407" s="382"/>
      <c r="BI407" s="384"/>
      <c r="BJ407" s="91"/>
      <c r="BK407" s="76"/>
      <c r="BL407" s="89"/>
      <c r="BM407" s="89"/>
      <c r="BN407" s="89"/>
      <c r="BO407" s="89"/>
      <c r="BP407" s="89"/>
      <c r="BQ407" s="89"/>
      <c r="BR407" s="89"/>
      <c r="BS407" s="89"/>
      <c r="BT407" s="89"/>
      <c r="BU407" s="89"/>
      <c r="BV407" s="89"/>
      <c r="BW407" s="89"/>
      <c r="BX407" s="89"/>
      <c r="BY407" s="89"/>
      <c r="BZ407" s="89"/>
      <c r="CA407" s="89"/>
      <c r="CB407" s="89"/>
      <c r="CC407" s="89"/>
      <c r="CD407" s="89"/>
      <c r="CE407" s="89"/>
      <c r="CF407" s="89"/>
      <c r="CG407" s="89"/>
      <c r="CH407" s="89"/>
      <c r="CI407" s="89"/>
      <c r="CJ407" s="89"/>
      <c r="CK407" s="89"/>
      <c r="CL407" s="89"/>
      <c r="CM407" s="89"/>
      <c r="CN407" s="89"/>
      <c r="CO407" s="89"/>
      <c r="CP407" s="89"/>
      <c r="CQ407" s="89"/>
      <c r="CR407" s="89"/>
      <c r="CS407" s="89"/>
      <c r="CT407" s="89"/>
      <c r="CU407" s="89"/>
      <c r="CV407" s="89"/>
      <c r="CW407" s="89"/>
      <c r="CX407" s="89"/>
      <c r="CY407" s="89"/>
      <c r="CZ407" s="89"/>
      <c r="DA407" s="89"/>
      <c r="DB407" s="89"/>
      <c r="DC407" s="89"/>
      <c r="DD407" s="89"/>
      <c r="DE407" s="89"/>
      <c r="DF407" s="89"/>
      <c r="DG407" s="89"/>
      <c r="DH407" s="89"/>
      <c r="DI407" s="89"/>
      <c r="DJ407" s="89"/>
      <c r="DK407" s="89"/>
      <c r="DL407" s="89"/>
      <c r="DM407" s="89"/>
      <c r="DN407" s="89"/>
      <c r="DO407" s="89"/>
      <c r="DP407" s="89"/>
      <c r="DQ407" s="89"/>
      <c r="DR407" s="89"/>
      <c r="DS407" s="89"/>
      <c r="DT407" s="89"/>
      <c r="DU407" s="89"/>
      <c r="DV407" s="89"/>
      <c r="DW407" s="89"/>
      <c r="DX407" s="89"/>
      <c r="DY407" s="89"/>
      <c r="DZ407" s="89"/>
      <c r="EA407" s="89"/>
      <c r="EB407" s="89"/>
      <c r="EC407" s="89"/>
      <c r="ED407" s="89"/>
      <c r="EE407" s="89"/>
      <c r="EF407" s="89"/>
      <c r="EG407" s="89"/>
      <c r="EH407" s="89"/>
      <c r="EI407" s="89"/>
      <c r="EJ407" s="89"/>
      <c r="EK407" s="89"/>
      <c r="EL407" s="89"/>
      <c r="EM407" s="89"/>
    </row>
    <row r="408" spans="1:143" s="13" customFormat="1" ht="17.25" thickTop="1" thickBot="1">
      <c r="A408" s="422" t="s">
        <v>148</v>
      </c>
      <c r="B408" s="423"/>
      <c r="C408" s="208" t="s">
        <v>113</v>
      </c>
      <c r="D408" s="209">
        <f>SUM(D409+D410)</f>
        <v>3</v>
      </c>
      <c r="E408" s="209">
        <f t="shared" ref="E408:BA408" si="148">SUM(E409+E410)</f>
        <v>4</v>
      </c>
      <c r="F408" s="209">
        <f t="shared" si="148"/>
        <v>4</v>
      </c>
      <c r="G408" s="209">
        <f t="shared" si="148"/>
        <v>4</v>
      </c>
      <c r="H408" s="209">
        <f t="shared" si="148"/>
        <v>4</v>
      </c>
      <c r="I408" s="209">
        <f t="shared" si="148"/>
        <v>4</v>
      </c>
      <c r="J408" s="209">
        <f t="shared" si="148"/>
        <v>4</v>
      </c>
      <c r="K408" s="209">
        <f t="shared" si="148"/>
        <v>3</v>
      </c>
      <c r="L408" s="209">
        <f t="shared" si="148"/>
        <v>3</v>
      </c>
      <c r="M408" s="209">
        <f t="shared" si="148"/>
        <v>3</v>
      </c>
      <c r="N408" s="209">
        <f t="shared" si="148"/>
        <v>3</v>
      </c>
      <c r="O408" s="209">
        <f t="shared" si="148"/>
        <v>0</v>
      </c>
      <c r="P408" s="209">
        <f t="shared" si="148"/>
        <v>0</v>
      </c>
      <c r="Q408" s="209">
        <f t="shared" si="148"/>
        <v>3</v>
      </c>
      <c r="R408" s="209">
        <f t="shared" si="148"/>
        <v>3</v>
      </c>
      <c r="S408" s="209">
        <f t="shared" si="148"/>
        <v>3</v>
      </c>
      <c r="T408" s="209">
        <f t="shared" si="148"/>
        <v>3</v>
      </c>
      <c r="U408" s="209">
        <f t="shared" si="148"/>
        <v>3</v>
      </c>
      <c r="V408" s="209">
        <f t="shared" si="148"/>
        <v>3</v>
      </c>
      <c r="W408" s="209">
        <f t="shared" si="148"/>
        <v>3</v>
      </c>
      <c r="X408" s="209">
        <f t="shared" si="148"/>
        <v>3</v>
      </c>
      <c r="Y408" s="209">
        <f t="shared" si="148"/>
        <v>3</v>
      </c>
      <c r="Z408" s="209">
        <f t="shared" si="148"/>
        <v>3</v>
      </c>
      <c r="AA408" s="209">
        <f t="shared" si="148"/>
        <v>3</v>
      </c>
      <c r="AB408" s="209">
        <f t="shared" si="148"/>
        <v>3</v>
      </c>
      <c r="AC408" s="209">
        <f t="shared" si="148"/>
        <v>3</v>
      </c>
      <c r="AD408" s="209">
        <f t="shared" si="148"/>
        <v>3</v>
      </c>
      <c r="AE408" s="209">
        <f t="shared" si="148"/>
        <v>3</v>
      </c>
      <c r="AF408" s="209">
        <f t="shared" si="148"/>
        <v>3</v>
      </c>
      <c r="AG408" s="209">
        <f t="shared" si="148"/>
        <v>3</v>
      </c>
      <c r="AH408" s="209">
        <f t="shared" si="148"/>
        <v>3</v>
      </c>
      <c r="AI408" s="209">
        <f t="shared" si="148"/>
        <v>3</v>
      </c>
      <c r="AJ408" s="209">
        <f t="shared" si="148"/>
        <v>3</v>
      </c>
      <c r="AK408" s="209">
        <f t="shared" si="148"/>
        <v>3</v>
      </c>
      <c r="AL408" s="209">
        <f t="shared" si="148"/>
        <v>3</v>
      </c>
      <c r="AM408" s="209">
        <f t="shared" si="148"/>
        <v>3</v>
      </c>
      <c r="AN408" s="209">
        <f t="shared" si="148"/>
        <v>3</v>
      </c>
      <c r="AO408" s="209">
        <f t="shared" si="148"/>
        <v>3</v>
      </c>
      <c r="AP408" s="209">
        <f t="shared" si="148"/>
        <v>3</v>
      </c>
      <c r="AQ408" s="209">
        <f t="shared" si="148"/>
        <v>3</v>
      </c>
      <c r="AR408" s="209">
        <f t="shared" si="148"/>
        <v>3</v>
      </c>
      <c r="AS408" s="209">
        <f t="shared" si="148"/>
        <v>3</v>
      </c>
      <c r="AT408" s="209">
        <f t="shared" si="148"/>
        <v>3</v>
      </c>
      <c r="AU408" s="209">
        <f t="shared" si="148"/>
        <v>3</v>
      </c>
      <c r="AV408" s="209">
        <f t="shared" si="148"/>
        <v>3</v>
      </c>
      <c r="AW408" s="209">
        <f t="shared" si="148"/>
        <v>3</v>
      </c>
      <c r="AX408" s="209">
        <f t="shared" si="148"/>
        <v>3</v>
      </c>
      <c r="AY408" s="209">
        <f t="shared" si="148"/>
        <v>3</v>
      </c>
      <c r="AZ408" s="209">
        <f t="shared" si="148"/>
        <v>3</v>
      </c>
      <c r="BA408" s="209">
        <f t="shared" si="148"/>
        <v>3</v>
      </c>
      <c r="BB408" s="247">
        <f t="shared" si="93"/>
        <v>150</v>
      </c>
      <c r="BC408" s="90"/>
      <c r="BD408" s="332"/>
      <c r="BE408" s="333"/>
      <c r="BF408" s="382"/>
      <c r="BG408" s="382"/>
      <c r="BH408" s="382"/>
      <c r="BI408" s="384"/>
      <c r="BJ408" s="91"/>
      <c r="BK408" s="76"/>
      <c r="BL408" s="89"/>
      <c r="BM408" s="89"/>
      <c r="BN408" s="89"/>
      <c r="BO408" s="89"/>
      <c r="BP408" s="89"/>
      <c r="BQ408" s="89"/>
      <c r="BR408" s="89"/>
      <c r="BS408" s="89"/>
      <c r="BT408" s="89"/>
      <c r="BU408" s="89"/>
      <c r="BV408" s="89"/>
      <c r="BW408" s="89"/>
      <c r="BX408" s="89"/>
      <c r="BY408" s="89"/>
      <c r="BZ408" s="89"/>
      <c r="CA408" s="89"/>
      <c r="CB408" s="89"/>
      <c r="CC408" s="89"/>
      <c r="CD408" s="89"/>
      <c r="CE408" s="89"/>
      <c r="CF408" s="89"/>
      <c r="CG408" s="89"/>
      <c r="CH408" s="89"/>
      <c r="CI408" s="89"/>
      <c r="CJ408" s="89"/>
      <c r="CK408" s="89"/>
      <c r="CL408" s="89"/>
      <c r="CM408" s="89"/>
      <c r="CN408" s="89"/>
      <c r="CO408" s="89"/>
      <c r="CP408" s="89"/>
      <c r="CQ408" s="89"/>
      <c r="CR408" s="89"/>
      <c r="CS408" s="89"/>
      <c r="CT408" s="89"/>
      <c r="CU408" s="89"/>
      <c r="CV408" s="89"/>
      <c r="CW408" s="89"/>
      <c r="CX408" s="89"/>
      <c r="CY408" s="89"/>
      <c r="CZ408" s="89"/>
      <c r="DA408" s="89"/>
      <c r="DB408" s="89"/>
      <c r="DC408" s="89"/>
      <c r="DD408" s="89"/>
      <c r="DE408" s="89"/>
      <c r="DF408" s="89"/>
      <c r="DG408" s="89"/>
      <c r="DH408" s="89"/>
      <c r="DI408" s="89"/>
      <c r="DJ408" s="89"/>
      <c r="DK408" s="89"/>
      <c r="DL408" s="89"/>
      <c r="DM408" s="89"/>
      <c r="DN408" s="89"/>
      <c r="DO408" s="89"/>
      <c r="DP408" s="89"/>
      <c r="DQ408" s="89"/>
      <c r="DR408" s="89"/>
      <c r="DS408" s="89"/>
      <c r="DT408" s="89"/>
      <c r="DU408" s="89"/>
      <c r="DV408" s="89"/>
      <c r="DW408" s="89"/>
      <c r="DX408" s="89"/>
      <c r="DY408" s="89"/>
      <c r="DZ408" s="89"/>
      <c r="EA408" s="89"/>
      <c r="EB408" s="89"/>
      <c r="EC408" s="89"/>
      <c r="ED408" s="89"/>
      <c r="EE408" s="89"/>
      <c r="EF408" s="89"/>
      <c r="EG408" s="89"/>
      <c r="EH408" s="89"/>
      <c r="EI408" s="89"/>
      <c r="EJ408" s="89"/>
      <c r="EK408" s="89"/>
      <c r="EL408" s="89"/>
      <c r="EM408" s="89"/>
    </row>
    <row r="409" spans="1:143" s="13" customFormat="1" ht="17.25" thickTop="1" thickBot="1">
      <c r="A409" s="416" t="s">
        <v>149</v>
      </c>
      <c r="B409" s="417"/>
      <c r="C409" s="216" t="s">
        <v>106</v>
      </c>
      <c r="D409" s="236">
        <f t="shared" ref="D409:AI409" si="149">SUMIF($C$321:$C$372,$C$409,D321:D372)</f>
        <v>3</v>
      </c>
      <c r="E409" s="236">
        <f t="shared" si="149"/>
        <v>3</v>
      </c>
      <c r="F409" s="236">
        <f t="shared" si="149"/>
        <v>3</v>
      </c>
      <c r="G409" s="236">
        <f t="shared" si="149"/>
        <v>3</v>
      </c>
      <c r="H409" s="236">
        <f t="shared" si="149"/>
        <v>3</v>
      </c>
      <c r="I409" s="236">
        <f t="shared" si="149"/>
        <v>3</v>
      </c>
      <c r="J409" s="236">
        <f t="shared" si="149"/>
        <v>3</v>
      </c>
      <c r="K409" s="236">
        <f t="shared" si="149"/>
        <v>3</v>
      </c>
      <c r="L409" s="236">
        <f t="shared" si="149"/>
        <v>3</v>
      </c>
      <c r="M409" s="236">
        <f t="shared" si="149"/>
        <v>3</v>
      </c>
      <c r="N409" s="236">
        <f t="shared" si="149"/>
        <v>3</v>
      </c>
      <c r="O409" s="236">
        <f t="shared" si="149"/>
        <v>0</v>
      </c>
      <c r="P409" s="236">
        <f t="shared" si="149"/>
        <v>0</v>
      </c>
      <c r="Q409" s="236">
        <f t="shared" si="149"/>
        <v>3</v>
      </c>
      <c r="R409" s="236">
        <f t="shared" si="149"/>
        <v>3</v>
      </c>
      <c r="S409" s="236">
        <f t="shared" si="149"/>
        <v>3</v>
      </c>
      <c r="T409" s="236">
        <f t="shared" si="149"/>
        <v>3</v>
      </c>
      <c r="U409" s="236">
        <f t="shared" si="149"/>
        <v>3</v>
      </c>
      <c r="V409" s="236">
        <f t="shared" si="149"/>
        <v>3</v>
      </c>
      <c r="W409" s="236">
        <f t="shared" si="149"/>
        <v>3</v>
      </c>
      <c r="X409" s="236">
        <f t="shared" si="149"/>
        <v>3</v>
      </c>
      <c r="Y409" s="236">
        <f t="shared" si="149"/>
        <v>3</v>
      </c>
      <c r="Z409" s="236">
        <f t="shared" si="149"/>
        <v>3</v>
      </c>
      <c r="AA409" s="236">
        <f t="shared" si="149"/>
        <v>3</v>
      </c>
      <c r="AB409" s="236">
        <f t="shared" si="149"/>
        <v>3</v>
      </c>
      <c r="AC409" s="236">
        <f t="shared" si="149"/>
        <v>3</v>
      </c>
      <c r="AD409" s="236">
        <f t="shared" si="149"/>
        <v>3</v>
      </c>
      <c r="AE409" s="236">
        <f t="shared" si="149"/>
        <v>3</v>
      </c>
      <c r="AF409" s="236">
        <f t="shared" si="149"/>
        <v>3</v>
      </c>
      <c r="AG409" s="236">
        <f t="shared" si="149"/>
        <v>3</v>
      </c>
      <c r="AH409" s="236">
        <f t="shared" si="149"/>
        <v>3</v>
      </c>
      <c r="AI409" s="236">
        <f t="shared" si="149"/>
        <v>3</v>
      </c>
      <c r="AJ409" s="236">
        <f t="shared" ref="AJ409:BA409" si="150">SUMIF($C$321:$C$372,$C$409,AJ321:AJ372)</f>
        <v>3</v>
      </c>
      <c r="AK409" s="236">
        <f t="shared" si="150"/>
        <v>3</v>
      </c>
      <c r="AL409" s="236">
        <f t="shared" si="150"/>
        <v>3</v>
      </c>
      <c r="AM409" s="236">
        <f t="shared" si="150"/>
        <v>3</v>
      </c>
      <c r="AN409" s="236">
        <f t="shared" si="150"/>
        <v>3</v>
      </c>
      <c r="AO409" s="236">
        <f t="shared" si="150"/>
        <v>3</v>
      </c>
      <c r="AP409" s="236">
        <f t="shared" si="150"/>
        <v>3</v>
      </c>
      <c r="AQ409" s="236">
        <f t="shared" si="150"/>
        <v>3</v>
      </c>
      <c r="AR409" s="236">
        <f t="shared" si="150"/>
        <v>3</v>
      </c>
      <c r="AS409" s="236">
        <f t="shared" si="150"/>
        <v>3</v>
      </c>
      <c r="AT409" s="236">
        <f t="shared" si="150"/>
        <v>3</v>
      </c>
      <c r="AU409" s="236">
        <f t="shared" si="150"/>
        <v>3</v>
      </c>
      <c r="AV409" s="236">
        <f t="shared" si="150"/>
        <v>3</v>
      </c>
      <c r="AW409" s="236">
        <f t="shared" si="150"/>
        <v>3</v>
      </c>
      <c r="AX409" s="236">
        <f t="shared" si="150"/>
        <v>3</v>
      </c>
      <c r="AY409" s="236">
        <f t="shared" si="150"/>
        <v>3</v>
      </c>
      <c r="AZ409" s="236">
        <f t="shared" si="150"/>
        <v>3</v>
      </c>
      <c r="BA409" s="238">
        <f t="shared" si="150"/>
        <v>3</v>
      </c>
      <c r="BB409" s="215">
        <f t="shared" ref="BB409" si="151">SUM(D409:BA409)</f>
        <v>144</v>
      </c>
      <c r="BC409" s="231"/>
      <c r="BD409" s="332"/>
      <c r="BE409" s="333"/>
      <c r="BF409" s="382"/>
      <c r="BG409" s="382"/>
      <c r="BH409" s="382"/>
      <c r="BI409" s="384"/>
      <c r="BJ409" s="232"/>
      <c r="BK409" s="76"/>
      <c r="BL409" s="230"/>
      <c r="BM409" s="230"/>
      <c r="BN409" s="230"/>
      <c r="BO409" s="230"/>
      <c r="BP409" s="230"/>
      <c r="BQ409" s="230"/>
      <c r="BR409" s="230"/>
      <c r="BS409" s="230"/>
      <c r="BT409" s="230"/>
      <c r="BU409" s="230"/>
      <c r="BV409" s="230"/>
      <c r="BW409" s="230"/>
      <c r="BX409" s="230"/>
      <c r="BY409" s="230"/>
      <c r="BZ409" s="230"/>
      <c r="CA409" s="230"/>
      <c r="CB409" s="230"/>
      <c r="CC409" s="230"/>
      <c r="CD409" s="230"/>
      <c r="CE409" s="230"/>
      <c r="CF409" s="230"/>
      <c r="CG409" s="230"/>
      <c r="CH409" s="230"/>
      <c r="CI409" s="230"/>
      <c r="CJ409" s="230"/>
      <c r="CK409" s="230"/>
      <c r="CL409" s="230"/>
      <c r="CM409" s="230"/>
      <c r="CN409" s="230"/>
      <c r="CO409" s="230"/>
      <c r="CP409" s="230"/>
      <c r="CQ409" s="230"/>
      <c r="CR409" s="230"/>
      <c r="CS409" s="230"/>
      <c r="CT409" s="230"/>
      <c r="CU409" s="230"/>
      <c r="CV409" s="230"/>
      <c r="CW409" s="230"/>
      <c r="CX409" s="230"/>
      <c r="CY409" s="230"/>
      <c r="CZ409" s="230"/>
      <c r="DA409" s="230"/>
      <c r="DB409" s="230"/>
      <c r="DC409" s="230"/>
      <c r="DD409" s="230"/>
      <c r="DE409" s="230"/>
      <c r="DF409" s="230"/>
      <c r="DG409" s="230"/>
      <c r="DH409" s="230"/>
      <c r="DI409" s="230"/>
      <c r="DJ409" s="230"/>
      <c r="DK409" s="230"/>
      <c r="DL409" s="230"/>
      <c r="DM409" s="230"/>
      <c r="DN409" s="230"/>
      <c r="DO409" s="230"/>
      <c r="DP409" s="230"/>
      <c r="DQ409" s="230"/>
      <c r="DR409" s="230"/>
      <c r="DS409" s="230"/>
      <c r="DT409" s="230"/>
      <c r="DU409" s="230"/>
      <c r="DV409" s="230"/>
      <c r="DW409" s="230"/>
      <c r="DX409" s="230"/>
      <c r="DY409" s="230"/>
      <c r="DZ409" s="230"/>
      <c r="EA409" s="230"/>
      <c r="EB409" s="230"/>
      <c r="EC409" s="230"/>
      <c r="ED409" s="230"/>
      <c r="EE409" s="230"/>
      <c r="EF409" s="230"/>
      <c r="EG409" s="230"/>
      <c r="EH409" s="230"/>
      <c r="EI409" s="230"/>
      <c r="EJ409" s="230"/>
      <c r="EK409" s="230"/>
      <c r="EL409" s="230"/>
      <c r="EM409" s="230"/>
    </row>
    <row r="410" spans="1:143" s="13" customFormat="1" ht="17.25" thickTop="1" thickBot="1">
      <c r="A410" s="424" t="s">
        <v>150</v>
      </c>
      <c r="B410" s="425"/>
      <c r="C410" s="174" t="s">
        <v>107</v>
      </c>
      <c r="D410" s="212">
        <f t="shared" ref="D410:AI410" si="152">SUMIF($C$321:$C$372,$C$410,D321:D372)</f>
        <v>0</v>
      </c>
      <c r="E410" s="212">
        <f t="shared" si="152"/>
        <v>1</v>
      </c>
      <c r="F410" s="212">
        <f t="shared" si="152"/>
        <v>1</v>
      </c>
      <c r="G410" s="212">
        <f t="shared" si="152"/>
        <v>1</v>
      </c>
      <c r="H410" s="212">
        <f t="shared" si="152"/>
        <v>1</v>
      </c>
      <c r="I410" s="212">
        <f t="shared" si="152"/>
        <v>1</v>
      </c>
      <c r="J410" s="212">
        <f t="shared" si="152"/>
        <v>1</v>
      </c>
      <c r="K410" s="212">
        <f t="shared" si="152"/>
        <v>0</v>
      </c>
      <c r="L410" s="212">
        <f t="shared" si="152"/>
        <v>0</v>
      </c>
      <c r="M410" s="212">
        <f t="shared" si="152"/>
        <v>0</v>
      </c>
      <c r="N410" s="212">
        <f t="shared" si="152"/>
        <v>0</v>
      </c>
      <c r="O410" s="212">
        <f t="shared" si="152"/>
        <v>0</v>
      </c>
      <c r="P410" s="212">
        <f t="shared" si="152"/>
        <v>0</v>
      </c>
      <c r="Q410" s="212">
        <f t="shared" si="152"/>
        <v>0</v>
      </c>
      <c r="R410" s="212">
        <f t="shared" si="152"/>
        <v>0</v>
      </c>
      <c r="S410" s="212">
        <f t="shared" si="152"/>
        <v>0</v>
      </c>
      <c r="T410" s="212">
        <f t="shared" si="152"/>
        <v>0</v>
      </c>
      <c r="U410" s="212">
        <f t="shared" si="152"/>
        <v>0</v>
      </c>
      <c r="V410" s="212">
        <f t="shared" si="152"/>
        <v>0</v>
      </c>
      <c r="W410" s="212">
        <f t="shared" si="152"/>
        <v>0</v>
      </c>
      <c r="X410" s="212">
        <f t="shared" si="152"/>
        <v>0</v>
      </c>
      <c r="Y410" s="212">
        <f t="shared" si="152"/>
        <v>0</v>
      </c>
      <c r="Z410" s="212">
        <f t="shared" si="152"/>
        <v>0</v>
      </c>
      <c r="AA410" s="212">
        <f t="shared" si="152"/>
        <v>0</v>
      </c>
      <c r="AB410" s="212">
        <f t="shared" si="152"/>
        <v>0</v>
      </c>
      <c r="AC410" s="212">
        <f t="shared" si="152"/>
        <v>0</v>
      </c>
      <c r="AD410" s="212">
        <f t="shared" si="152"/>
        <v>0</v>
      </c>
      <c r="AE410" s="212">
        <f t="shared" si="152"/>
        <v>0</v>
      </c>
      <c r="AF410" s="212">
        <f t="shared" si="152"/>
        <v>0</v>
      </c>
      <c r="AG410" s="212">
        <f t="shared" si="152"/>
        <v>0</v>
      </c>
      <c r="AH410" s="212">
        <f t="shared" si="152"/>
        <v>0</v>
      </c>
      <c r="AI410" s="212">
        <f t="shared" si="152"/>
        <v>0</v>
      </c>
      <c r="AJ410" s="212">
        <f t="shared" ref="AJ410:BA410" si="153">SUMIF($C$321:$C$372,$C$410,AJ321:AJ372)</f>
        <v>0</v>
      </c>
      <c r="AK410" s="212">
        <f t="shared" si="153"/>
        <v>0</v>
      </c>
      <c r="AL410" s="212">
        <f t="shared" si="153"/>
        <v>0</v>
      </c>
      <c r="AM410" s="212">
        <f t="shared" si="153"/>
        <v>0</v>
      </c>
      <c r="AN410" s="212">
        <f t="shared" si="153"/>
        <v>0</v>
      </c>
      <c r="AO410" s="212">
        <f t="shared" si="153"/>
        <v>0</v>
      </c>
      <c r="AP410" s="212">
        <f t="shared" si="153"/>
        <v>0</v>
      </c>
      <c r="AQ410" s="212">
        <f t="shared" si="153"/>
        <v>0</v>
      </c>
      <c r="AR410" s="212">
        <f t="shared" si="153"/>
        <v>0</v>
      </c>
      <c r="AS410" s="212">
        <f t="shared" si="153"/>
        <v>0</v>
      </c>
      <c r="AT410" s="212">
        <f t="shared" si="153"/>
        <v>0</v>
      </c>
      <c r="AU410" s="212">
        <f t="shared" si="153"/>
        <v>0</v>
      </c>
      <c r="AV410" s="212">
        <f t="shared" si="153"/>
        <v>0</v>
      </c>
      <c r="AW410" s="212">
        <f t="shared" si="153"/>
        <v>0</v>
      </c>
      <c r="AX410" s="212">
        <f t="shared" si="153"/>
        <v>0</v>
      </c>
      <c r="AY410" s="212">
        <f t="shared" si="153"/>
        <v>0</v>
      </c>
      <c r="AZ410" s="212">
        <f t="shared" si="153"/>
        <v>0</v>
      </c>
      <c r="BA410" s="213">
        <f t="shared" si="153"/>
        <v>0</v>
      </c>
      <c r="BB410" s="248">
        <f t="shared" si="93"/>
        <v>6</v>
      </c>
      <c r="BC410" s="90"/>
      <c r="BD410" s="332"/>
      <c r="BE410" s="333"/>
      <c r="BF410" s="382"/>
      <c r="BG410" s="382"/>
      <c r="BH410" s="382"/>
      <c r="BI410" s="384"/>
      <c r="BJ410" s="91"/>
      <c r="BK410" s="76"/>
      <c r="BL410" s="89"/>
      <c r="BM410" s="89"/>
      <c r="BN410" s="89"/>
      <c r="BO410" s="89"/>
      <c r="BP410" s="89"/>
      <c r="BQ410" s="89"/>
      <c r="BR410" s="89"/>
      <c r="BS410" s="89"/>
      <c r="BT410" s="89"/>
      <c r="BU410" s="89"/>
      <c r="BV410" s="89"/>
      <c r="BW410" s="89"/>
      <c r="BX410" s="89"/>
      <c r="BY410" s="89"/>
      <c r="BZ410" s="89"/>
      <c r="CA410" s="89"/>
      <c r="CB410" s="89"/>
      <c r="CC410" s="89"/>
      <c r="CD410" s="89"/>
      <c r="CE410" s="89"/>
      <c r="CF410" s="89"/>
      <c r="CG410" s="89"/>
      <c r="CH410" s="89"/>
      <c r="CI410" s="89"/>
      <c r="CJ410" s="89"/>
      <c r="CK410" s="89"/>
      <c r="CL410" s="89"/>
      <c r="CM410" s="89"/>
      <c r="CN410" s="89"/>
      <c r="CO410" s="89"/>
      <c r="CP410" s="89"/>
      <c r="CQ410" s="89"/>
      <c r="CR410" s="89"/>
      <c r="CS410" s="89"/>
      <c r="CT410" s="89"/>
      <c r="CU410" s="89"/>
      <c r="CV410" s="89"/>
      <c r="CW410" s="89"/>
      <c r="CX410" s="89"/>
      <c r="CY410" s="89"/>
      <c r="CZ410" s="89"/>
      <c r="DA410" s="89"/>
      <c r="DB410" s="89"/>
      <c r="DC410" s="89"/>
      <c r="DD410" s="89"/>
      <c r="DE410" s="89"/>
      <c r="DF410" s="89"/>
      <c r="DG410" s="89"/>
      <c r="DH410" s="89"/>
      <c r="DI410" s="89"/>
      <c r="DJ410" s="89"/>
      <c r="DK410" s="89"/>
      <c r="DL410" s="89"/>
      <c r="DM410" s="89"/>
      <c r="DN410" s="89"/>
      <c r="DO410" s="89"/>
      <c r="DP410" s="89"/>
      <c r="DQ410" s="89"/>
      <c r="DR410" s="89"/>
      <c r="DS410" s="89"/>
      <c r="DT410" s="89"/>
      <c r="DU410" s="89"/>
      <c r="DV410" s="89"/>
      <c r="DW410" s="89"/>
      <c r="DX410" s="89"/>
      <c r="DY410" s="89"/>
      <c r="DZ410" s="89"/>
      <c r="EA410" s="89"/>
      <c r="EB410" s="89"/>
      <c r="EC410" s="89"/>
      <c r="ED410" s="89"/>
      <c r="EE410" s="89"/>
      <c r="EF410" s="89"/>
      <c r="EG410" s="89"/>
      <c r="EH410" s="89"/>
      <c r="EI410" s="89"/>
      <c r="EJ410" s="89"/>
      <c r="EK410" s="89"/>
      <c r="EL410" s="89"/>
      <c r="EM410" s="89"/>
    </row>
    <row r="411" spans="1:143" s="13" customFormat="1" ht="17.25" thickTop="1" thickBot="1">
      <c r="A411" s="450" t="s">
        <v>20</v>
      </c>
      <c r="B411" s="450"/>
      <c r="C411" s="171"/>
      <c r="D411" s="101">
        <f>SUM(D404,D407,D410)</f>
        <v>16</v>
      </c>
      <c r="E411" s="101">
        <f t="shared" ref="E411:BA411" si="154">SUM(E404,E407,E410)</f>
        <v>14</v>
      </c>
      <c r="F411" s="101">
        <f t="shared" si="154"/>
        <v>16</v>
      </c>
      <c r="G411" s="101">
        <f t="shared" si="154"/>
        <v>14</v>
      </c>
      <c r="H411" s="101">
        <f t="shared" si="154"/>
        <v>17</v>
      </c>
      <c r="I411" s="101">
        <f t="shared" si="154"/>
        <v>15</v>
      </c>
      <c r="J411" s="101">
        <f t="shared" si="154"/>
        <v>17</v>
      </c>
      <c r="K411" s="101">
        <f t="shared" si="154"/>
        <v>14</v>
      </c>
      <c r="L411" s="101">
        <f t="shared" si="154"/>
        <v>16</v>
      </c>
      <c r="M411" s="101">
        <f t="shared" si="154"/>
        <v>14</v>
      </c>
      <c r="N411" s="101">
        <f t="shared" si="154"/>
        <v>15</v>
      </c>
      <c r="O411" s="101">
        <f t="shared" si="154"/>
        <v>0</v>
      </c>
      <c r="P411" s="101">
        <f t="shared" si="154"/>
        <v>0</v>
      </c>
      <c r="Q411" s="101">
        <f t="shared" si="154"/>
        <v>13</v>
      </c>
      <c r="R411" s="101">
        <f t="shared" si="154"/>
        <v>15</v>
      </c>
      <c r="S411" s="101">
        <f t="shared" si="154"/>
        <v>13</v>
      </c>
      <c r="T411" s="101">
        <f t="shared" si="154"/>
        <v>15</v>
      </c>
      <c r="U411" s="101">
        <f t="shared" si="154"/>
        <v>13</v>
      </c>
      <c r="V411" s="101">
        <f t="shared" si="154"/>
        <v>15</v>
      </c>
      <c r="W411" s="101">
        <f t="shared" si="154"/>
        <v>13</v>
      </c>
      <c r="X411" s="101">
        <f t="shared" si="154"/>
        <v>15</v>
      </c>
      <c r="Y411" s="101">
        <f t="shared" si="154"/>
        <v>13</v>
      </c>
      <c r="Z411" s="101">
        <f t="shared" si="154"/>
        <v>15</v>
      </c>
      <c r="AA411" s="101">
        <f t="shared" si="154"/>
        <v>13</v>
      </c>
      <c r="AB411" s="101">
        <f t="shared" si="154"/>
        <v>15</v>
      </c>
      <c r="AC411" s="101">
        <f t="shared" si="154"/>
        <v>13</v>
      </c>
      <c r="AD411" s="101">
        <f t="shared" si="154"/>
        <v>15</v>
      </c>
      <c r="AE411" s="101">
        <f t="shared" si="154"/>
        <v>13</v>
      </c>
      <c r="AF411" s="101">
        <f t="shared" si="154"/>
        <v>15</v>
      </c>
      <c r="AG411" s="101">
        <f t="shared" si="154"/>
        <v>13</v>
      </c>
      <c r="AH411" s="101">
        <f t="shared" si="154"/>
        <v>15</v>
      </c>
      <c r="AI411" s="101">
        <f t="shared" si="154"/>
        <v>13</v>
      </c>
      <c r="AJ411" s="101">
        <f t="shared" si="154"/>
        <v>15</v>
      </c>
      <c r="AK411" s="101">
        <f t="shared" si="154"/>
        <v>13</v>
      </c>
      <c r="AL411" s="101">
        <f t="shared" si="154"/>
        <v>15</v>
      </c>
      <c r="AM411" s="101">
        <f t="shared" si="154"/>
        <v>13</v>
      </c>
      <c r="AN411" s="101">
        <f t="shared" si="154"/>
        <v>15</v>
      </c>
      <c r="AO411" s="101">
        <f t="shared" si="154"/>
        <v>13</v>
      </c>
      <c r="AP411" s="101">
        <f t="shared" si="154"/>
        <v>15</v>
      </c>
      <c r="AQ411" s="101">
        <f t="shared" si="154"/>
        <v>13</v>
      </c>
      <c r="AR411" s="101">
        <f t="shared" si="154"/>
        <v>15</v>
      </c>
      <c r="AS411" s="101">
        <f t="shared" si="154"/>
        <v>13</v>
      </c>
      <c r="AT411" s="101">
        <f t="shared" si="154"/>
        <v>15</v>
      </c>
      <c r="AU411" s="101">
        <f t="shared" si="154"/>
        <v>13</v>
      </c>
      <c r="AV411" s="101">
        <f t="shared" si="154"/>
        <v>15</v>
      </c>
      <c r="AW411" s="101">
        <f t="shared" si="154"/>
        <v>13</v>
      </c>
      <c r="AX411" s="101">
        <f t="shared" si="154"/>
        <v>15</v>
      </c>
      <c r="AY411" s="101">
        <f t="shared" si="154"/>
        <v>13</v>
      </c>
      <c r="AZ411" s="101">
        <f t="shared" si="154"/>
        <v>15</v>
      </c>
      <c r="BA411" s="107">
        <f t="shared" si="154"/>
        <v>13</v>
      </c>
      <c r="BB411" s="109">
        <f t="shared" si="93"/>
        <v>685</v>
      </c>
      <c r="BC411" s="90"/>
      <c r="BD411" s="332"/>
      <c r="BE411" s="333"/>
      <c r="BF411" s="382"/>
      <c r="BG411" s="382"/>
      <c r="BH411" s="382"/>
      <c r="BI411" s="384"/>
      <c r="BJ411" s="91"/>
      <c r="BK411" s="76"/>
      <c r="BL411" s="89"/>
      <c r="BM411" s="89"/>
      <c r="BN411" s="89"/>
      <c r="BO411" s="89"/>
      <c r="BP411" s="89"/>
      <c r="BQ411" s="89"/>
      <c r="BR411" s="89"/>
      <c r="BS411" s="89"/>
      <c r="BT411" s="89"/>
      <c r="BU411" s="89"/>
      <c r="BV411" s="89"/>
      <c r="BW411" s="89"/>
      <c r="BX411" s="89"/>
      <c r="BY411" s="89"/>
      <c r="BZ411" s="89"/>
      <c r="CA411" s="89"/>
      <c r="CB411" s="89"/>
      <c r="CC411" s="89"/>
      <c r="CD411" s="89"/>
      <c r="CE411" s="89"/>
      <c r="CF411" s="89"/>
      <c r="CG411" s="89"/>
      <c r="CH411" s="89"/>
      <c r="CI411" s="89"/>
      <c r="CJ411" s="89"/>
      <c r="CK411" s="89"/>
      <c r="CL411" s="89"/>
      <c r="CM411" s="89"/>
      <c r="CN411" s="89"/>
      <c r="CO411" s="89"/>
      <c r="CP411" s="89"/>
      <c r="CQ411" s="89"/>
      <c r="CR411" s="89"/>
      <c r="CS411" s="89"/>
      <c r="CT411" s="89"/>
      <c r="CU411" s="89"/>
      <c r="CV411" s="89"/>
      <c r="CW411" s="89"/>
      <c r="CX411" s="89"/>
      <c r="CY411" s="89"/>
      <c r="CZ411" s="89"/>
      <c r="DA411" s="89"/>
      <c r="DB411" s="89"/>
      <c r="DC411" s="89"/>
      <c r="DD411" s="89"/>
      <c r="DE411" s="89"/>
      <c r="DF411" s="89"/>
      <c r="DG411" s="89"/>
      <c r="DH411" s="89"/>
      <c r="DI411" s="89"/>
      <c r="DJ411" s="89"/>
      <c r="DK411" s="89"/>
      <c r="DL411" s="89"/>
      <c r="DM411" s="89"/>
      <c r="DN411" s="89"/>
      <c r="DO411" s="89"/>
      <c r="DP411" s="89"/>
      <c r="DQ411" s="89"/>
      <c r="DR411" s="89"/>
      <c r="DS411" s="89"/>
      <c r="DT411" s="89"/>
      <c r="DU411" s="89"/>
      <c r="DV411" s="89"/>
      <c r="DW411" s="89"/>
      <c r="DX411" s="89"/>
      <c r="DY411" s="89"/>
      <c r="DZ411" s="89"/>
      <c r="EA411" s="89"/>
      <c r="EB411" s="89"/>
      <c r="EC411" s="89"/>
      <c r="ED411" s="89"/>
      <c r="EE411" s="89"/>
      <c r="EF411" s="89"/>
      <c r="EG411" s="89"/>
      <c r="EH411" s="89"/>
      <c r="EI411" s="89"/>
      <c r="EJ411" s="89"/>
      <c r="EK411" s="89"/>
      <c r="EL411" s="89"/>
      <c r="EM411" s="89"/>
    </row>
    <row r="412" spans="1:143" s="13" customFormat="1" ht="17.25" thickTop="1" thickBot="1">
      <c r="A412" s="451" t="s">
        <v>41</v>
      </c>
      <c r="B412" s="451"/>
      <c r="C412" s="171"/>
      <c r="D412" s="49">
        <f>SUM(D402,D405,D408)</f>
        <v>46</v>
      </c>
      <c r="E412" s="49">
        <f t="shared" ref="E412:BA412" si="155">SUM(E402,E405,E408)</f>
        <v>36</v>
      </c>
      <c r="F412" s="49">
        <f t="shared" si="155"/>
        <v>39</v>
      </c>
      <c r="G412" s="49">
        <f t="shared" si="155"/>
        <v>36</v>
      </c>
      <c r="H412" s="49">
        <f t="shared" si="155"/>
        <v>39</v>
      </c>
      <c r="I412" s="49">
        <f t="shared" si="155"/>
        <v>36</v>
      </c>
      <c r="J412" s="49">
        <f t="shared" si="155"/>
        <v>39</v>
      </c>
      <c r="K412" s="49">
        <f t="shared" si="155"/>
        <v>35</v>
      </c>
      <c r="L412" s="49">
        <f t="shared" si="155"/>
        <v>38</v>
      </c>
      <c r="M412" s="49">
        <f t="shared" si="155"/>
        <v>35</v>
      </c>
      <c r="N412" s="49">
        <f t="shared" si="155"/>
        <v>37</v>
      </c>
      <c r="O412" s="49">
        <f t="shared" si="155"/>
        <v>0</v>
      </c>
      <c r="P412" s="49">
        <f t="shared" si="155"/>
        <v>0</v>
      </c>
      <c r="Q412" s="49">
        <f t="shared" si="155"/>
        <v>34</v>
      </c>
      <c r="R412" s="49">
        <f t="shared" si="155"/>
        <v>37</v>
      </c>
      <c r="S412" s="49">
        <f t="shared" si="155"/>
        <v>34</v>
      </c>
      <c r="T412" s="49">
        <f t="shared" si="155"/>
        <v>37</v>
      </c>
      <c r="U412" s="49">
        <f t="shared" si="155"/>
        <v>34</v>
      </c>
      <c r="V412" s="49">
        <f t="shared" si="155"/>
        <v>37</v>
      </c>
      <c r="W412" s="49">
        <f t="shared" si="155"/>
        <v>34</v>
      </c>
      <c r="X412" s="49">
        <f t="shared" si="155"/>
        <v>37</v>
      </c>
      <c r="Y412" s="49">
        <f t="shared" si="155"/>
        <v>34</v>
      </c>
      <c r="Z412" s="49">
        <f t="shared" si="155"/>
        <v>37</v>
      </c>
      <c r="AA412" s="49">
        <f t="shared" si="155"/>
        <v>34</v>
      </c>
      <c r="AB412" s="49">
        <f t="shared" si="155"/>
        <v>37</v>
      </c>
      <c r="AC412" s="49">
        <f t="shared" si="155"/>
        <v>34</v>
      </c>
      <c r="AD412" s="49">
        <f t="shared" si="155"/>
        <v>37</v>
      </c>
      <c r="AE412" s="49">
        <f t="shared" si="155"/>
        <v>34</v>
      </c>
      <c r="AF412" s="49">
        <f t="shared" si="155"/>
        <v>37</v>
      </c>
      <c r="AG412" s="49">
        <f t="shared" si="155"/>
        <v>34</v>
      </c>
      <c r="AH412" s="49">
        <f t="shared" si="155"/>
        <v>43</v>
      </c>
      <c r="AI412" s="49">
        <f t="shared" si="155"/>
        <v>40</v>
      </c>
      <c r="AJ412" s="49">
        <f t="shared" si="155"/>
        <v>43</v>
      </c>
      <c r="AK412" s="49">
        <f t="shared" si="155"/>
        <v>40</v>
      </c>
      <c r="AL412" s="49">
        <f t="shared" si="155"/>
        <v>43</v>
      </c>
      <c r="AM412" s="49">
        <f t="shared" si="155"/>
        <v>40</v>
      </c>
      <c r="AN412" s="49">
        <f t="shared" si="155"/>
        <v>43</v>
      </c>
      <c r="AO412" s="49">
        <f t="shared" si="155"/>
        <v>40</v>
      </c>
      <c r="AP412" s="49">
        <f t="shared" si="155"/>
        <v>43</v>
      </c>
      <c r="AQ412" s="49">
        <f t="shared" si="155"/>
        <v>40</v>
      </c>
      <c r="AR412" s="49">
        <f t="shared" si="155"/>
        <v>43</v>
      </c>
      <c r="AS412" s="49">
        <f t="shared" si="155"/>
        <v>40</v>
      </c>
      <c r="AT412" s="49">
        <f t="shared" si="155"/>
        <v>43</v>
      </c>
      <c r="AU412" s="49">
        <f t="shared" si="155"/>
        <v>40</v>
      </c>
      <c r="AV412" s="49">
        <f t="shared" si="155"/>
        <v>43</v>
      </c>
      <c r="AW412" s="49">
        <f t="shared" si="155"/>
        <v>40</v>
      </c>
      <c r="AX412" s="49">
        <f t="shared" si="155"/>
        <v>43</v>
      </c>
      <c r="AY412" s="49">
        <f t="shared" si="155"/>
        <v>40</v>
      </c>
      <c r="AZ412" s="49">
        <f t="shared" si="155"/>
        <v>43</v>
      </c>
      <c r="BA412" s="49">
        <f t="shared" si="155"/>
        <v>40</v>
      </c>
      <c r="BB412" s="110">
        <f t="shared" si="93"/>
        <v>1848</v>
      </c>
      <c r="BC412" s="99"/>
      <c r="BD412" s="332"/>
      <c r="BE412" s="333"/>
      <c r="BF412" s="382"/>
      <c r="BG412" s="382"/>
      <c r="BH412" s="382"/>
      <c r="BI412" s="384"/>
      <c r="BJ412" s="100"/>
      <c r="BK412" s="76"/>
      <c r="BL412" s="98"/>
      <c r="BM412" s="98"/>
      <c r="BN412" s="98"/>
      <c r="BO412" s="98"/>
      <c r="BP412" s="98"/>
      <c r="BQ412" s="98"/>
      <c r="BR412" s="98"/>
      <c r="BS412" s="98"/>
      <c r="BT412" s="98"/>
      <c r="BU412" s="98"/>
      <c r="BV412" s="98"/>
      <c r="BW412" s="98"/>
      <c r="BX412" s="98"/>
      <c r="BY412" s="98"/>
      <c r="BZ412" s="98"/>
      <c r="CA412" s="98"/>
      <c r="CB412" s="98"/>
      <c r="CC412" s="98"/>
      <c r="CD412" s="98"/>
      <c r="CE412" s="98"/>
      <c r="CF412" s="98"/>
      <c r="CG412" s="98"/>
      <c r="CH412" s="98"/>
      <c r="CI412" s="98"/>
      <c r="CJ412" s="98"/>
      <c r="CK412" s="98"/>
      <c r="CL412" s="98"/>
      <c r="CM412" s="98"/>
      <c r="CN412" s="98"/>
      <c r="CO412" s="98"/>
      <c r="CP412" s="98"/>
      <c r="CQ412" s="98"/>
      <c r="CR412" s="98"/>
      <c r="CS412" s="98"/>
      <c r="CT412" s="98"/>
      <c r="CU412" s="98"/>
      <c r="CV412" s="98"/>
      <c r="CW412" s="98"/>
      <c r="CX412" s="98"/>
      <c r="CY412" s="98"/>
      <c r="CZ412" s="98"/>
      <c r="DA412" s="98"/>
      <c r="DB412" s="98"/>
      <c r="DC412" s="98"/>
      <c r="DD412" s="98"/>
      <c r="DE412" s="98"/>
      <c r="DF412" s="98"/>
      <c r="DG412" s="98"/>
      <c r="DH412" s="98"/>
      <c r="DI412" s="98"/>
      <c r="DJ412" s="98"/>
      <c r="DK412" s="98"/>
      <c r="DL412" s="98"/>
      <c r="DM412" s="98"/>
      <c r="DN412" s="98"/>
      <c r="DO412" s="98"/>
      <c r="DP412" s="98"/>
      <c r="DQ412" s="98"/>
      <c r="DR412" s="98"/>
      <c r="DS412" s="98"/>
      <c r="DT412" s="98"/>
      <c r="DU412" s="98"/>
      <c r="DV412" s="98"/>
      <c r="DW412" s="98"/>
      <c r="DX412" s="98"/>
      <c r="DY412" s="98"/>
      <c r="DZ412" s="98"/>
      <c r="EA412" s="98"/>
      <c r="EB412" s="98"/>
      <c r="EC412" s="98"/>
      <c r="ED412" s="98"/>
      <c r="EE412" s="98"/>
      <c r="EF412" s="98"/>
      <c r="EG412" s="98"/>
      <c r="EH412" s="98"/>
      <c r="EI412" s="98"/>
      <c r="EJ412" s="98"/>
      <c r="EK412" s="98"/>
      <c r="EL412" s="98"/>
      <c r="EM412" s="98"/>
    </row>
    <row r="413" spans="1:143" s="13" customFormat="1" ht="17.25" thickTop="1" thickBot="1">
      <c r="A413" s="436" t="s">
        <v>51</v>
      </c>
      <c r="B413" s="437"/>
      <c r="C413" s="171"/>
      <c r="D413" s="102">
        <f>SUM(SUMIF($C$321:$C$343,C404,D321:D343),SUMIF($C$321:$C$343,C403,D321:D343))</f>
        <v>6</v>
      </c>
      <c r="E413" s="102">
        <f>SUM(SUMIF($C$321:$C$343,C404,E321:E343),SUMIF($C$321:$C$343,C403,E321:E343))</f>
        <v>6</v>
      </c>
      <c r="F413" s="102">
        <f>SUM(SUMIF($C$321:$C$343,C404,F321:F343),SUMIF($C$321:$C$343,C403,F321:F343))</f>
        <v>6</v>
      </c>
      <c r="G413" s="102">
        <f>SUM(SUMIF($C$321:$C$343,C404,G321:G343),SUMIF($C$321:$C$343,C403,G321:G343))</f>
        <v>6</v>
      </c>
      <c r="H413" s="102">
        <f>SUM(SUMIF($C$321:$C$343,C404,H321:H343),SUMIF($C$321:$C$343,C403,H321:H343))</f>
        <v>6</v>
      </c>
      <c r="I413" s="102">
        <f>SUM(SUMIF($C$321:$C$343,C404,I321:I343),SUMIF($C$321:$C$343,C403,I321:I343))</f>
        <v>6</v>
      </c>
      <c r="J413" s="102">
        <f>SUM(SUMIF($C$321:$C$343,C404,J321:J343),SUMIF($C$321:$C$343,C403,J321:J343))</f>
        <v>6</v>
      </c>
      <c r="K413" s="102">
        <f>SUM(SUMIF($C$321:$C$343,C404,K321:K343),SUMIF($C$321:$C$343,C403,K321:K343))</f>
        <v>6</v>
      </c>
      <c r="L413" s="102">
        <f>SUM(SUMIF($C$321:$C$343,C404,L321:L343),SUMIF($C$321:$C$343,C403,L321:L343))</f>
        <v>6</v>
      </c>
      <c r="M413" s="102">
        <f>SUM(SUMIF($C$321:$C$343,C404,M321:M343),SUMIF($C$321:$C$343,C403,M321:M343))</f>
        <v>6</v>
      </c>
      <c r="N413" s="102">
        <f>SUM(SUMIF($C$321:$C$343,C404,N321:N343),SUMIF($C$321:$C$343,C403,N321:N343))</f>
        <v>6</v>
      </c>
      <c r="O413" s="102">
        <f>SUM(SUMIF($C$321:$C$343,C404,O321:O343),SUMIF($C$321:$C$343,C403,O321:O343))</f>
        <v>0</v>
      </c>
      <c r="P413" s="102">
        <f>SUM(SUMIF($C$321:$C$343,C404,P321:P343),SUMIF($C$321:$C$343,C403,P321:P343))</f>
        <v>0</v>
      </c>
      <c r="Q413" s="102">
        <f>SUM(SUMIF($C$321:$C$343,C404,Q321:Q343),SUMIF($C$321:$C$343,C403,Q321:Q343))</f>
        <v>6</v>
      </c>
      <c r="R413" s="102">
        <f>SUM(SUMIF($C$321:$C$343,C404,R321:R343),SUMIF($C$321:$C$343,C403,R321:R343))</f>
        <v>6</v>
      </c>
      <c r="S413" s="102">
        <f>SUM(SUMIF($C$321:$C$343,C404,S321:S343),SUMIF($C$321:$C$343,C403,S321:S343))</f>
        <v>6</v>
      </c>
      <c r="T413" s="102">
        <f>SUM(SUMIF($C$321:$C$343,C404,T321:T343),SUMIF($C$321:$C$343,C403,T321:T343))</f>
        <v>6</v>
      </c>
      <c r="U413" s="102">
        <f>SUM(SUMIF($C$321:$C$343,C404,U321:U343),SUMIF($C$321:$C$343,C403,U321:U343))</f>
        <v>6</v>
      </c>
      <c r="V413" s="102">
        <f>SUM(SUMIF($C$321:$C$343,C404,V321:V343),SUMIF($C$321:$C$343,C403,V321:V343))</f>
        <v>6</v>
      </c>
      <c r="W413" s="102">
        <f>SUM(SUMIF($C$321:$C$343,C404,W321:W343),SUMIF($C$321:$C$343,C403,W321:W343))</f>
        <v>6</v>
      </c>
      <c r="X413" s="102">
        <f>SUM(SUMIF($C$321:$C$343,C404,X321:X343),SUMIF($C$321:$C$343,C403,X321:X343))</f>
        <v>6</v>
      </c>
      <c r="Y413" s="102">
        <f>SUM(SUMIF($C$321:$C$343,C404,Y321:Y343),SUMIF($C$321:$C$343,C403,Y321:Y343))</f>
        <v>6</v>
      </c>
      <c r="Z413" s="102">
        <f>SUM(SUMIF($C$321:$C$343,C404,Z321:Z343),SUMIF($C$321:$C$343,C403,Z321:Z343))</f>
        <v>6</v>
      </c>
      <c r="AA413" s="102">
        <f>SUM(SUMIF($C$321:$C$343,C404,AA321:AA343),SUMIF($C$321:$C$343,C403,AA321:AA343))</f>
        <v>6</v>
      </c>
      <c r="AB413" s="102">
        <f>SUM(SUMIF($C$321:$C$343,C404,AB321:AB343),SUMIF($C$321:$C$343,C403,AB321:AB343))</f>
        <v>6</v>
      </c>
      <c r="AC413" s="102">
        <f>SUM(SUMIF($C$321:$C$343,C404,AC321:AC343),SUMIF($C$321:$C$343,C403,AC321:AC343))</f>
        <v>6</v>
      </c>
      <c r="AD413" s="102">
        <f>SUM(SUMIF($C$321:$C$343,C404,AD321:AD343),SUMIF($C$321:$C$343,C403,AD321:AD343))</f>
        <v>6</v>
      </c>
      <c r="AE413" s="102">
        <f>SUM(SUMIF($C$321:$C$343,C404,AE321:AE343),SUMIF($C$321:$C$343,C403,AE321:AE343))</f>
        <v>6</v>
      </c>
      <c r="AF413" s="102">
        <f>SUM(SUMIF($C$321:$C$343,C404,AF321:AF343),SUMIF($C$321:$C$343,C403,AF321:AF343))</f>
        <v>6</v>
      </c>
      <c r="AG413" s="102">
        <f>SUM(SUMIF($C$321:$C$343,C404,AG321:AG343),SUMIF($C$321:$C$343,C403,AG321:AG343))</f>
        <v>6</v>
      </c>
      <c r="AH413" s="102">
        <f>SUM(SUMIF($C$321:$C$343,C404,AH321:AH343),SUMIF($C$321:$C$343,C403,AH321:AH343))</f>
        <v>6</v>
      </c>
      <c r="AI413" s="102">
        <f>SUM(SUMIF($C$321:$C$343,C404,AI321:AI343),SUMIF($C$321:$C$343,C403,AI321:AI343))</f>
        <v>6</v>
      </c>
      <c r="AJ413" s="303">
        <f>SUM(SUMIF($C$321:$C$343,C404,AJ321:AJ343),SUMIF($C$321:$C$343,C403,AJ321:AJ343))</f>
        <v>6</v>
      </c>
      <c r="AK413" s="303">
        <f>SUM(SUMIF($C$321:$C$343,C404,AK321:AK343),SUMIF($C$321:$C$343,C403,AK321:AK343))</f>
        <v>6</v>
      </c>
      <c r="AL413" s="303">
        <f>SUM(SUMIF($C$321:$C$343,C404,AL321:AL343),SUMIF($C$321:$C$343,C403,AL321:AL343))</f>
        <v>6</v>
      </c>
      <c r="AM413" s="303">
        <f>SUM(SUMIF($C$321:$C$343,C404,AM321:AM343),SUMIF($C$321:$C$343,C403,AM321:AM343))</f>
        <v>6</v>
      </c>
      <c r="AN413" s="303">
        <f>SUM(SUMIF($C$321:$C$343,C404,AN321:AN343),SUMIF($C$321:$C$343,C403,AN321:AN343))</f>
        <v>6</v>
      </c>
      <c r="AO413" s="303">
        <f>SUM(SUMIF($C$321:$C$343,C404,AO321:AO343),SUMIF($C$321:$C$343,C403,AO321:AO343))</f>
        <v>6</v>
      </c>
      <c r="AP413" s="303">
        <f>SUM(SUMIF($C$321:$C$343,C404,AP321:AP343),SUMIF($C$321:$C$343,C403,AP321:AP343))</f>
        <v>6</v>
      </c>
      <c r="AQ413" s="303">
        <f>SUM(SUMIF($C$321:$C$343,C404,AQ321:AQ343),SUMIF($C$321:$C$343,C403,AQ321:AQ343))</f>
        <v>6</v>
      </c>
      <c r="AR413" s="303">
        <f>SUM(SUMIF($C$321:$C$343,C404,AR321:AR343),SUMIF($C$321:$C$343,C403,AR321:AR343))</f>
        <v>6</v>
      </c>
      <c r="AS413" s="303">
        <f>SUM(SUMIF($C$321:$C$343,C404,AS321:AS343),SUMIF($C$321:$C$343,C403,AS321:AS343))</f>
        <v>6</v>
      </c>
      <c r="AT413" s="303">
        <f>SUM(SUMIF($C$321:$C$343,C404,AT321:AT343),SUMIF($C$321:$C$343,C403,AT321:AT343))</f>
        <v>6</v>
      </c>
      <c r="AU413" s="303">
        <f>SUM(SUMIF($C$321:$C$343,C404,AU321:AU343),SUMIF($C$321:$C$343,C403,AU321:AU343))</f>
        <v>6</v>
      </c>
      <c r="AV413" s="303">
        <f>SUM(SUMIF($C$321:$C$343,C404,AV321:AV343),SUMIF($C$321:$C$343,C403,AV321:AV343))</f>
        <v>6</v>
      </c>
      <c r="AW413" s="303">
        <f>SUM(SUMIF($C$321:$C$343,C404,AW321:AW343),SUMIF($C$321:$C$343,C403,AW321:AW343))</f>
        <v>6</v>
      </c>
      <c r="AX413" s="303">
        <f>SUM(SUMIF($C$321:$C$343,C404,AX321:AX343),SUMIF($C$321:$C$343,C403,AX321:AX343))</f>
        <v>6</v>
      </c>
      <c r="AY413" s="303">
        <f>SUM(SUMIF($C$321:$C$343,C404,AY321:AY343),SUMIF($C$321:$C$343,C403,AY321:AY343))</f>
        <v>6</v>
      </c>
      <c r="AZ413" s="303">
        <f>SUM(SUMIF($C$321:$C$343,C404,AZ321:AZ343),SUMIF($C$321:$C$343,C403,AZ321:AZ343))</f>
        <v>6</v>
      </c>
      <c r="BA413" s="304">
        <f>SUM(SUMIF($C$321:$C$343,C404,BA321:BA343),SUMIF($C$321:$C$343,C403,BA321:BA343))</f>
        <v>6</v>
      </c>
      <c r="BB413" s="305">
        <f t="shared" si="93"/>
        <v>288</v>
      </c>
      <c r="BC413" s="99"/>
      <c r="BD413" s="332"/>
      <c r="BE413" s="333"/>
      <c r="BF413" s="382"/>
      <c r="BG413" s="382"/>
      <c r="BH413" s="382"/>
      <c r="BI413" s="384"/>
      <c r="BJ413" s="100"/>
      <c r="BK413" s="76"/>
      <c r="BL413" s="98"/>
      <c r="BM413" s="98"/>
      <c r="BN413" s="98"/>
      <c r="BO413" s="98"/>
      <c r="BP413" s="98"/>
      <c r="BQ413" s="98"/>
      <c r="BR413" s="98"/>
      <c r="BS413" s="98"/>
      <c r="BT413" s="98"/>
      <c r="BU413" s="98"/>
      <c r="BV413" s="98"/>
      <c r="BW413" s="98"/>
      <c r="BX413" s="98"/>
      <c r="BY413" s="98"/>
      <c r="BZ413" s="98"/>
      <c r="CA413" s="98"/>
      <c r="CB413" s="98"/>
      <c r="CC413" s="98"/>
      <c r="CD413" s="98"/>
      <c r="CE413" s="98"/>
      <c r="CF413" s="98"/>
      <c r="CG413" s="98"/>
      <c r="CH413" s="98"/>
      <c r="CI413" s="98"/>
      <c r="CJ413" s="98"/>
      <c r="CK413" s="98"/>
      <c r="CL413" s="98"/>
      <c r="CM413" s="98"/>
      <c r="CN413" s="98"/>
      <c r="CO413" s="98"/>
      <c r="CP413" s="98"/>
      <c r="CQ413" s="98"/>
      <c r="CR413" s="98"/>
      <c r="CS413" s="98"/>
      <c r="CT413" s="98"/>
      <c r="CU413" s="98"/>
      <c r="CV413" s="98"/>
      <c r="CW413" s="98"/>
      <c r="CX413" s="98"/>
      <c r="CY413" s="98"/>
      <c r="CZ413" s="98"/>
      <c r="DA413" s="98"/>
      <c r="DB413" s="98"/>
      <c r="DC413" s="98"/>
      <c r="DD413" s="98"/>
      <c r="DE413" s="98"/>
      <c r="DF413" s="98"/>
      <c r="DG413" s="98"/>
      <c r="DH413" s="98"/>
      <c r="DI413" s="98"/>
      <c r="DJ413" s="98"/>
      <c r="DK413" s="98"/>
      <c r="DL413" s="98"/>
      <c r="DM413" s="98"/>
      <c r="DN413" s="98"/>
      <c r="DO413" s="98"/>
      <c r="DP413" s="98"/>
      <c r="DQ413" s="98"/>
      <c r="DR413" s="98"/>
      <c r="DS413" s="98"/>
      <c r="DT413" s="98"/>
      <c r="DU413" s="98"/>
      <c r="DV413" s="98"/>
      <c r="DW413" s="98"/>
      <c r="DX413" s="98"/>
      <c r="DY413" s="98"/>
      <c r="DZ413" s="98"/>
      <c r="EA413" s="98"/>
      <c r="EB413" s="98"/>
      <c r="EC413" s="98"/>
      <c r="ED413" s="98"/>
      <c r="EE413" s="98"/>
      <c r="EF413" s="98"/>
      <c r="EG413" s="98"/>
      <c r="EH413" s="98"/>
      <c r="EI413" s="98"/>
      <c r="EJ413" s="98"/>
      <c r="EK413" s="98"/>
      <c r="EL413" s="98"/>
      <c r="EM413" s="98"/>
    </row>
    <row r="414" spans="1:143" s="13" customFormat="1" ht="17.25" thickTop="1" thickBot="1">
      <c r="A414" s="436" t="s">
        <v>45</v>
      </c>
      <c r="B414" s="437"/>
      <c r="C414" s="171"/>
      <c r="D414" s="102">
        <f>SUMIF($C$321:$C$343,C404,D321:D343)</f>
        <v>0</v>
      </c>
      <c r="E414" s="102">
        <f>SUMIF($C$321:$C$343,C404,E321:E343)</f>
        <v>0</v>
      </c>
      <c r="F414" s="102">
        <f>SUMIF($C$321:$C$343,C404,F321:F343)</f>
        <v>0</v>
      </c>
      <c r="G414" s="102">
        <f>SUMIF($C$321:$C$343,C404,G321:G343)</f>
        <v>0</v>
      </c>
      <c r="H414" s="102">
        <f>SUMIF($C$321:$C$343,C404,H321:H343)</f>
        <v>0</v>
      </c>
      <c r="I414" s="102">
        <f>SUMIF($C$321:$C$343,C404,I321:I343)</f>
        <v>0</v>
      </c>
      <c r="J414" s="102">
        <f>SUMIF($C$321:$C$343,C404,J321:J343)</f>
        <v>0</v>
      </c>
      <c r="K414" s="102">
        <f>SUMIF($C$321:$C$343,C404,K321:K343)</f>
        <v>0</v>
      </c>
      <c r="L414" s="102">
        <f>SUMIF($C$321:$C$343,C404,L321:L343)</f>
        <v>0</v>
      </c>
      <c r="M414" s="102">
        <f>SUMIF($C$321:$C$343,C404,M321:M343)</f>
        <v>0</v>
      </c>
      <c r="N414" s="102">
        <f>SUMIF($C$321:$C$343,C404,N321:N343)</f>
        <v>0</v>
      </c>
      <c r="O414" s="102">
        <f>SUMIF($C$321:$C$343,C404,O321:O343)</f>
        <v>0</v>
      </c>
      <c r="P414" s="102">
        <f>SUMIF($C$321:$C$343,C404,P321:P343)</f>
        <v>0</v>
      </c>
      <c r="Q414" s="102">
        <f>SUMIF($C$321:$C$343,C404,Q321:Q343)</f>
        <v>0</v>
      </c>
      <c r="R414" s="102">
        <f>SUMIF($C$321:$C$343,C404,R321:R343)</f>
        <v>0</v>
      </c>
      <c r="S414" s="102">
        <f>SUMIF($C$321:$C$343,C404,S321:S343)</f>
        <v>0</v>
      </c>
      <c r="T414" s="102">
        <f>SUMIF($C$321:$C$343,C404,T321:T343)</f>
        <v>0</v>
      </c>
      <c r="U414" s="102">
        <f>SUMIF($C$321:$C$343,C404,U321:U343)</f>
        <v>0</v>
      </c>
      <c r="V414" s="102">
        <f>SUMIF($C$321:$C$343,C404,V321:V343)</f>
        <v>0</v>
      </c>
      <c r="W414" s="102">
        <f>SUMIF($C$321:$C$343,C404,W321:W343)</f>
        <v>0</v>
      </c>
      <c r="X414" s="102">
        <f>SUMIF($C$321:$C$343,C404,X321:X343)</f>
        <v>0</v>
      </c>
      <c r="Y414" s="102">
        <f>SUMIF($C$321:$C$343,C404,Y321:Y343)</f>
        <v>0</v>
      </c>
      <c r="Z414" s="102">
        <f>SUMIF($C$321:$C$343,C404,Z321:Z343)</f>
        <v>0</v>
      </c>
      <c r="AA414" s="102">
        <f>SUMIF($C$321:$C$343,C404,AA321:AA343)</f>
        <v>0</v>
      </c>
      <c r="AB414" s="102">
        <f>SUMIF($C$321:$C$343,C404,AB321:AB343)</f>
        <v>0</v>
      </c>
      <c r="AC414" s="102">
        <f>SUMIF($C$321:$C$343,C404,AC321:AC343)</f>
        <v>0</v>
      </c>
      <c r="AD414" s="102">
        <f>SUMIF($C$321:$C$343,C404,AD321:AD343)</f>
        <v>0</v>
      </c>
      <c r="AE414" s="102">
        <f>SUMIF($C$321:$C$343,C404,AE321:AE343)</f>
        <v>0</v>
      </c>
      <c r="AF414" s="102">
        <f>SUMIF($C$321:$C$343,C404,AF321:AF343)</f>
        <v>0</v>
      </c>
      <c r="AG414" s="102">
        <f>SUMIF($C$321:$C$343,C404,AG321:AG343)</f>
        <v>0</v>
      </c>
      <c r="AH414" s="102">
        <f>SUMIF($C$321:$C$343,C404,AH321:AH343)</f>
        <v>0</v>
      </c>
      <c r="AI414" s="102">
        <f>SUMIF($C$321:$C$343,C404,AI321:AI343)</f>
        <v>0</v>
      </c>
      <c r="AJ414" s="303">
        <f>SUMIF($C$321:$C$343,C404,AJ321:AJ343)</f>
        <v>0</v>
      </c>
      <c r="AK414" s="303">
        <f>SUMIF($C$321:$C$343,C404,AK321:AK343)</f>
        <v>0</v>
      </c>
      <c r="AL414" s="303">
        <f>SUMIF($C$321:$C$343,C404,AL321:AL343)</f>
        <v>0</v>
      </c>
      <c r="AM414" s="303">
        <f>SUMIF($C$321:$C$343,C404,AM321:AM343)</f>
        <v>0</v>
      </c>
      <c r="AN414" s="303">
        <f>SUMIF($C$321:$C$343,C404,AN321:AN343)</f>
        <v>0</v>
      </c>
      <c r="AO414" s="303">
        <f>SUMIF($C$321:$C$343,C404,AO321:AO343)</f>
        <v>0</v>
      </c>
      <c r="AP414" s="303">
        <f>SUMIF($C$321:$C$343,C404,AP321:AP343)</f>
        <v>0</v>
      </c>
      <c r="AQ414" s="303">
        <f>SUMIF($C$321:$C$343,C404,AQ321:AQ343)</f>
        <v>0</v>
      </c>
      <c r="AR414" s="303">
        <f>SUMIF($C$321:$C$343,C404,AR321:AR343)</f>
        <v>0</v>
      </c>
      <c r="AS414" s="303">
        <f>SUMIF($C$321:$C$343,C404,AS321:AS343)</f>
        <v>0</v>
      </c>
      <c r="AT414" s="303">
        <f>SUMIF($C$321:$C$343,C404,AT321:AT343)</f>
        <v>0</v>
      </c>
      <c r="AU414" s="303">
        <f>SUMIF($C$321:$C$343,C404,AU321:AU343)</f>
        <v>0</v>
      </c>
      <c r="AV414" s="303">
        <f>SUMIF($C$321:$C$343,C404,AV321:AV343)</f>
        <v>0</v>
      </c>
      <c r="AW414" s="303">
        <f>SUMIF($C$321:$C$343,C404,AW321:AW343)</f>
        <v>0</v>
      </c>
      <c r="AX414" s="303">
        <f>SUMIF($C$321:$C$343,C404,AX321:AX343)</f>
        <v>0</v>
      </c>
      <c r="AY414" s="303">
        <f>SUMIF($C$321:$C$343,C404,AY321:AY343)</f>
        <v>0</v>
      </c>
      <c r="AZ414" s="303">
        <f>SUMIF($C$321:$C$343,C404,AZ321:AZ343)</f>
        <v>0</v>
      </c>
      <c r="BA414" s="304">
        <f>SUMIF($C$321:$C$343,C404,BA321:BA343)</f>
        <v>0</v>
      </c>
      <c r="BB414" s="305">
        <f t="shared" si="93"/>
        <v>0</v>
      </c>
      <c r="BC414" s="99"/>
      <c r="BD414" s="332"/>
      <c r="BE414" s="333"/>
      <c r="BF414" s="382"/>
      <c r="BG414" s="382"/>
      <c r="BH414" s="382"/>
      <c r="BI414" s="384"/>
      <c r="BJ414" s="100"/>
      <c r="BK414" s="76"/>
      <c r="BL414" s="98"/>
      <c r="BM414" s="98"/>
      <c r="BN414" s="98"/>
      <c r="BO414" s="98"/>
      <c r="BP414" s="98"/>
      <c r="BQ414" s="98"/>
      <c r="BR414" s="98"/>
      <c r="BS414" s="98"/>
      <c r="BT414" s="98"/>
      <c r="BU414" s="98"/>
      <c r="BV414" s="98"/>
      <c r="BW414" s="98"/>
      <c r="BX414" s="98"/>
      <c r="BY414" s="98"/>
      <c r="BZ414" s="98"/>
      <c r="CA414" s="98"/>
      <c r="CB414" s="98"/>
      <c r="CC414" s="98"/>
      <c r="CD414" s="98"/>
      <c r="CE414" s="98"/>
      <c r="CF414" s="98"/>
      <c r="CG414" s="98"/>
      <c r="CH414" s="98"/>
      <c r="CI414" s="98"/>
      <c r="CJ414" s="98"/>
      <c r="CK414" s="98"/>
      <c r="CL414" s="98"/>
      <c r="CM414" s="98"/>
      <c r="CN414" s="98"/>
      <c r="CO414" s="98"/>
      <c r="CP414" s="98"/>
      <c r="CQ414" s="98"/>
      <c r="CR414" s="98"/>
      <c r="CS414" s="98"/>
      <c r="CT414" s="98"/>
      <c r="CU414" s="98"/>
      <c r="CV414" s="98"/>
      <c r="CW414" s="98"/>
      <c r="CX414" s="98"/>
      <c r="CY414" s="98"/>
      <c r="CZ414" s="98"/>
      <c r="DA414" s="98"/>
      <c r="DB414" s="98"/>
      <c r="DC414" s="98"/>
      <c r="DD414" s="98"/>
      <c r="DE414" s="98"/>
      <c r="DF414" s="98"/>
      <c r="DG414" s="98"/>
      <c r="DH414" s="98"/>
      <c r="DI414" s="98"/>
      <c r="DJ414" s="98"/>
      <c r="DK414" s="98"/>
      <c r="DL414" s="98"/>
      <c r="DM414" s="98"/>
      <c r="DN414" s="98"/>
      <c r="DO414" s="98"/>
      <c r="DP414" s="98"/>
      <c r="DQ414" s="98"/>
      <c r="DR414" s="98"/>
      <c r="DS414" s="98"/>
      <c r="DT414" s="98"/>
      <c r="DU414" s="98"/>
      <c r="DV414" s="98"/>
      <c r="DW414" s="98"/>
      <c r="DX414" s="98"/>
      <c r="DY414" s="98"/>
      <c r="DZ414" s="98"/>
      <c r="EA414" s="98"/>
      <c r="EB414" s="98"/>
      <c r="EC414" s="98"/>
      <c r="ED414" s="98"/>
      <c r="EE414" s="98"/>
      <c r="EF414" s="98"/>
      <c r="EG414" s="98"/>
      <c r="EH414" s="98"/>
      <c r="EI414" s="98"/>
      <c r="EJ414" s="98"/>
      <c r="EK414" s="98"/>
      <c r="EL414" s="98"/>
      <c r="EM414" s="98"/>
    </row>
    <row r="415" spans="1:143" s="13" customFormat="1" ht="17.25" thickTop="1" thickBot="1">
      <c r="A415" s="436" t="s">
        <v>52</v>
      </c>
      <c r="B415" s="437"/>
      <c r="C415" s="171"/>
      <c r="D415" s="102">
        <f>SUM(SUMIF($C$321:$C$343,C407,D321:D343),(SUMIF($C$321:$C$343,C406,D321:D343)))</f>
        <v>13</v>
      </c>
      <c r="E415" s="102">
        <f>SUM(SUMIF($C$321:$C$343,C407,E321:E343),(SUMIF($C$321:$C$343,C406,E321:E343)))</f>
        <v>11</v>
      </c>
      <c r="F415" s="102">
        <f>SUM(SUMIF($C$321:$C$343,C407,F321:F343),(SUMIF($C$321:$C$343,C406,F321:F343)))</f>
        <v>13</v>
      </c>
      <c r="G415" s="102">
        <f>SUM(SUMIF($C$321:$C$343,C407,G321:G343),(SUMIF($C$321:$C$343,C406,G321:G343)))</f>
        <v>11</v>
      </c>
      <c r="H415" s="102">
        <f>SUM(SUMIF($C$321:$C$343,C407,H321:H343),(SUMIF($C$321:$C$343,C406,H321:H343)))</f>
        <v>13</v>
      </c>
      <c r="I415" s="102">
        <f>SUM(SUMIF($C$321:$C$343,C407,I321:I343),(SUMIF($C$321:$C$343,C406,I321:I343)))</f>
        <v>11</v>
      </c>
      <c r="J415" s="102">
        <f>SUM(SUMIF($C$321:$C$343,C407,J321:J343),(SUMIF($C$321:$C$343,C406,J321:J343)))</f>
        <v>13</v>
      </c>
      <c r="K415" s="102">
        <f>SUM(SUMIF($C$321:$C$343,C407,K321:K343),(SUMIF($C$321:$C$343,C406,K321:K343)))</f>
        <v>11</v>
      </c>
      <c r="L415" s="102">
        <f>SUM(SUMIF($C$321:$C$343,C407,L321:L343),(SUMIF($C$321:$C$343,C406,L321:L343)))</f>
        <v>13</v>
      </c>
      <c r="M415" s="102">
        <f>SUM(SUMIF($C$321:$C$343,C407,M321:M343),(SUMIF($C$321:$C$343,C406,M321:M343)))</f>
        <v>11</v>
      </c>
      <c r="N415" s="102">
        <f>SUM(SUMIF($C$321:$C$343,C407,N321:N343),(SUMIF($C$321:$C$343,C406,N321:N343)))</f>
        <v>12</v>
      </c>
      <c r="O415" s="102">
        <f>SUM(SUMIF($C$321:$C$343,C407,O321:O343),(SUMIF($C$321:$C$343,C406,O321:O343)))</f>
        <v>0</v>
      </c>
      <c r="P415" s="102">
        <f>SUM(SUMIF($C$321:$C$343,C407,P321:P343),(SUMIF($C$321:$C$343,C406,P321:P343)))</f>
        <v>0</v>
      </c>
      <c r="Q415" s="102">
        <f>SUM(SUMIF($C$321:$C$343,C407,Q321:Q343),(SUMIF($C$321:$C$343,C406,Q321:Q343)))</f>
        <v>10</v>
      </c>
      <c r="R415" s="102">
        <f>SUM(SUMIF($C$321:$C$343,C407,R321:R343),(SUMIF($C$321:$C$343,C406,R321:R343)))</f>
        <v>12</v>
      </c>
      <c r="S415" s="102">
        <f>SUM(SUMIF($C$321:$C$343,C407,S321:S343),(SUMIF($C$321:$C$343,C406,S321:S343)))</f>
        <v>10</v>
      </c>
      <c r="T415" s="102">
        <f>SUM(SUMIF($C$321:$C$343,C407,T321:T343),(SUMIF($C$321:$C$343,C406,T321:T343)))</f>
        <v>12</v>
      </c>
      <c r="U415" s="102">
        <f>SUM(SUMIF($C$321:$C$343,C407,U321:U343),(SUMIF($C$321:$C$343,C406,U321:U343)))</f>
        <v>10</v>
      </c>
      <c r="V415" s="102">
        <f>SUM(SUMIF($C$321:$C$343,C407,V321:V343),(SUMIF($C$321:$C$343,C406,V321:V343)))</f>
        <v>12</v>
      </c>
      <c r="W415" s="102">
        <f>SUM(SUMIF($C$321:$C$343,C407,W321:W343),(SUMIF($C$321:$C$343,C406,W321:W343)))</f>
        <v>10</v>
      </c>
      <c r="X415" s="102">
        <f>SUM(SUMIF($C$321:$C$343,C407,X321:X343),(SUMIF($C$321:$C$343,C406,X321:X343)))</f>
        <v>12</v>
      </c>
      <c r="Y415" s="102">
        <f>SUM(SUMIF($C$321:$C$343,C407,Y321:Y343),(SUMIF($C$321:$C$343,C406,Y321:Y343)))</f>
        <v>10</v>
      </c>
      <c r="Z415" s="102">
        <f>SUM(SUMIF($C$321:$C$343,C407,Z321:Z343),(SUMIF($C$321:$C$343,C406,Z321:Z343)))</f>
        <v>12</v>
      </c>
      <c r="AA415" s="102">
        <f>SUM(SUMIF($C$321:$C$343,C407,AA321:AA343),(SUMIF($C$321:$C$343,C406,AA321:AA343)))</f>
        <v>10</v>
      </c>
      <c r="AB415" s="102">
        <f>SUM(SUMIF($C$321:$C$343,C407,AB321:AB343),(SUMIF($C$321:$C$343,C406,AB321:AB343)))</f>
        <v>12</v>
      </c>
      <c r="AC415" s="102">
        <f>SUM(SUMIF($C$321:$C$343,C407,AC321:AC343),(SUMIF($C$321:$C$343,C406,AC321:AC343)))</f>
        <v>10</v>
      </c>
      <c r="AD415" s="102">
        <f>SUM(SUMIF($C$321:$C$343,C407,AD321:AD343),(SUMIF($C$321:$C$343,C406,AD321:AD343)))</f>
        <v>12</v>
      </c>
      <c r="AE415" s="102">
        <f>SUM(SUMIF($C$321:$C$343,C407,AE321:AE343),(SUMIF($C$321:$C$343,C406,AE321:AE343)))</f>
        <v>10</v>
      </c>
      <c r="AF415" s="102">
        <f>SUM(SUMIF($C$321:$C$343,C407,AF321:AF343),(SUMIF($C$321:$C$343,C406,AF321:AF343)))</f>
        <v>12</v>
      </c>
      <c r="AG415" s="102">
        <f>SUM(SUMIF($C$321:$C$343,C407,AG321:AG343),(SUMIF($C$321:$C$343,C406,AG321:AG343)))</f>
        <v>10</v>
      </c>
      <c r="AH415" s="102">
        <f>SUM(SUMIF($C$321:$C$343,C407,AH321:AH343),(SUMIF($C$321:$C$343,C406,AH321:AH343)))</f>
        <v>12</v>
      </c>
      <c r="AI415" s="102">
        <f>SUM(SUMIF($C$321:$C$343,C407,AI321:AI343),(SUMIF($C$321:$C$343,C406,AI321:AI343)))</f>
        <v>10</v>
      </c>
      <c r="AJ415" s="303">
        <f>SUM(SUMIF($C$321:$C$343,C407,AJ321:AJ343),(SUMIF($C$321:$C$343,C406,AJ321:AJ343)))</f>
        <v>12</v>
      </c>
      <c r="AK415" s="303">
        <f>SUM(SUMIF($C$321:$C$343,C407,AK321:AK343),(SUMIF($C$321:$C$343,C406,AK321:AK343)))</f>
        <v>10</v>
      </c>
      <c r="AL415" s="303">
        <f>SUM(SUMIF($C$321:$C$343,C407,AL321:AL343),(SUMIF($C$321:$C$343,C406,AL321:AL343)))</f>
        <v>12</v>
      </c>
      <c r="AM415" s="303">
        <f>SUM(SUMIF($C$321:$C$343,C407,AM321:AM343),(SUMIF($C$321:$C$343,C406,AM321:AM343)))</f>
        <v>10</v>
      </c>
      <c r="AN415" s="303">
        <f>SUM(SUMIF($C$321:$C$343,C407,AN321:AN343),(SUMIF($C$321:$C$343,C406,AN321:AN343)))</f>
        <v>12</v>
      </c>
      <c r="AO415" s="303">
        <f>SUM(SUMIF($C$321:$C$343,C407,AO321:AO343),(SUMIF($C$321:$C$343,C406,AO321:AO343)))</f>
        <v>10</v>
      </c>
      <c r="AP415" s="303">
        <f>SUM(SUMIF($C$321:$C$343,C407,AP321:AP343),(SUMIF($C$321:$C$343,C406,AP321:AP343)))</f>
        <v>12</v>
      </c>
      <c r="AQ415" s="303">
        <f>SUM(SUMIF($C$321:$C$343,C407,AQ321:AQ343),(SUMIF($C$321:$C$343,C406,AQ321:AQ343)))</f>
        <v>10</v>
      </c>
      <c r="AR415" s="303">
        <f>SUM(SUMIF($C$321:$C$343,C407,AR321:AR343),(SUMIF($C$321:$C$343,C406,AR321:AR343)))</f>
        <v>12</v>
      </c>
      <c r="AS415" s="303">
        <f>SUM(SUMIF($C$321:$C$343,C407,AS321:AS343),(SUMIF($C$321:$C$343,C406,AS321:AS343)))</f>
        <v>10</v>
      </c>
      <c r="AT415" s="303">
        <f>SUM(SUMIF($C$321:$C$343,C407,AT321:AT343),(SUMIF($C$321:$C$343,C406,AT321:AT343)))</f>
        <v>12</v>
      </c>
      <c r="AU415" s="303">
        <f>SUM(SUMIF($C$321:$C$343,C407,AU321:AU343),(SUMIF($C$321:$C$343,C406,AU321:AU343)))</f>
        <v>10</v>
      </c>
      <c r="AV415" s="303">
        <f>SUM(SUMIF($C$321:$C$343,C407,AV321:AV343),(SUMIF($C$321:$C$343,C406,AV321:AV343)))</f>
        <v>12</v>
      </c>
      <c r="AW415" s="303">
        <f>SUM(SUMIF($C$321:$C$343,C407,AW321:AW343),(SUMIF($C$321:$C$343,C406,AW321:AW343)))</f>
        <v>10</v>
      </c>
      <c r="AX415" s="303">
        <f>SUM(SUMIF($C$321:$C$343,C407,AX321:AX343),(SUMIF($C$321:$C$343,C406,AX321:AX343)))</f>
        <v>12</v>
      </c>
      <c r="AY415" s="303">
        <f>SUM(SUMIF($C$321:$C$343,C407,AY321:AY343),(SUMIF($C$321:$C$343,C406,AY321:AY343)))</f>
        <v>10</v>
      </c>
      <c r="AZ415" s="303">
        <f>SUM(SUMIF($C$321:$C$343,C407,AZ321:AZ343),(SUMIF($C$321:$C$343,C406,AZ321:AZ343)))</f>
        <v>12</v>
      </c>
      <c r="BA415" s="304">
        <f>SUM(SUMIF($C$321:$C$343,C407,BA321:BA343),(SUMIF($C$321:$C$343,C406,BA321:BA343)))</f>
        <v>10</v>
      </c>
      <c r="BB415" s="305">
        <f t="shared" si="93"/>
        <v>538</v>
      </c>
      <c r="BC415" s="99"/>
      <c r="BD415" s="332"/>
      <c r="BE415" s="333"/>
      <c r="BF415" s="382"/>
      <c r="BG415" s="382"/>
      <c r="BH415" s="382"/>
      <c r="BI415" s="384"/>
      <c r="BJ415" s="100"/>
      <c r="BK415" s="76"/>
      <c r="BL415" s="98"/>
      <c r="BM415" s="98"/>
      <c r="BN415" s="98"/>
      <c r="BO415" s="98"/>
      <c r="BP415" s="98"/>
      <c r="BQ415" s="98"/>
      <c r="BR415" s="98"/>
      <c r="BS415" s="98"/>
      <c r="BT415" s="98"/>
      <c r="BU415" s="98"/>
      <c r="BV415" s="98"/>
      <c r="BW415" s="98"/>
      <c r="BX415" s="98"/>
      <c r="BY415" s="98"/>
      <c r="BZ415" s="98"/>
      <c r="CA415" s="98"/>
      <c r="CB415" s="98"/>
      <c r="CC415" s="98"/>
      <c r="CD415" s="98"/>
      <c r="CE415" s="98"/>
      <c r="CF415" s="98"/>
      <c r="CG415" s="98"/>
      <c r="CH415" s="98"/>
      <c r="CI415" s="98"/>
      <c r="CJ415" s="98"/>
      <c r="CK415" s="98"/>
      <c r="CL415" s="98"/>
      <c r="CM415" s="98"/>
      <c r="CN415" s="98"/>
      <c r="CO415" s="98"/>
      <c r="CP415" s="98"/>
      <c r="CQ415" s="98"/>
      <c r="CR415" s="98"/>
      <c r="CS415" s="98"/>
      <c r="CT415" s="98"/>
      <c r="CU415" s="98"/>
      <c r="CV415" s="98"/>
      <c r="CW415" s="98"/>
      <c r="CX415" s="98"/>
      <c r="CY415" s="98"/>
      <c r="CZ415" s="98"/>
      <c r="DA415" s="98"/>
      <c r="DB415" s="98"/>
      <c r="DC415" s="98"/>
      <c r="DD415" s="98"/>
      <c r="DE415" s="98"/>
      <c r="DF415" s="98"/>
      <c r="DG415" s="98"/>
      <c r="DH415" s="98"/>
      <c r="DI415" s="98"/>
      <c r="DJ415" s="98"/>
      <c r="DK415" s="98"/>
      <c r="DL415" s="98"/>
      <c r="DM415" s="98"/>
      <c r="DN415" s="98"/>
      <c r="DO415" s="98"/>
      <c r="DP415" s="98"/>
      <c r="DQ415" s="98"/>
      <c r="DR415" s="98"/>
      <c r="DS415" s="98"/>
      <c r="DT415" s="98"/>
      <c r="DU415" s="98"/>
      <c r="DV415" s="98"/>
      <c r="DW415" s="98"/>
      <c r="DX415" s="98"/>
      <c r="DY415" s="98"/>
      <c r="DZ415" s="98"/>
      <c r="EA415" s="98"/>
      <c r="EB415" s="98"/>
      <c r="EC415" s="98"/>
      <c r="ED415" s="98"/>
      <c r="EE415" s="98"/>
      <c r="EF415" s="98"/>
      <c r="EG415" s="98"/>
      <c r="EH415" s="98"/>
      <c r="EI415" s="98"/>
      <c r="EJ415" s="98"/>
      <c r="EK415" s="98"/>
      <c r="EL415" s="98"/>
      <c r="EM415" s="98"/>
    </row>
    <row r="416" spans="1:143" s="13" customFormat="1" ht="17.25" thickTop="1" thickBot="1">
      <c r="A416" s="436" t="s">
        <v>47</v>
      </c>
      <c r="B416" s="437"/>
      <c r="C416" s="177"/>
      <c r="D416" s="102">
        <f>SUMIF($C$321:$C$343,C407,D321:D343)</f>
        <v>4</v>
      </c>
      <c r="E416" s="102">
        <f>SUMIF($C$321:$C$343,C407,E321:E343)</f>
        <v>2</v>
      </c>
      <c r="F416" s="102">
        <f>SUMIF($C$321:$C$343,C407,F321:F343)</f>
        <v>4</v>
      </c>
      <c r="G416" s="102">
        <f>SUMIF($C$321:$C$343,C407,G321:G343)</f>
        <v>2</v>
      </c>
      <c r="H416" s="102">
        <f>SUMIF($C$321:$C$343,C407,H321:H343)</f>
        <v>5</v>
      </c>
      <c r="I416" s="102">
        <f>SUMIF($C$321:$C$343,C407,I321:I343)</f>
        <v>3</v>
      </c>
      <c r="J416" s="102">
        <f>SUMIF($C$321:$C$343,C407,J321:J343)</f>
        <v>5</v>
      </c>
      <c r="K416" s="102">
        <f>SUMIF($C$321:$C$343,C407,K321:K343)</f>
        <v>3</v>
      </c>
      <c r="L416" s="102">
        <f>SUMIF($C$321:$C$343,C407,L321:L343)</f>
        <v>5</v>
      </c>
      <c r="M416" s="102">
        <f>SUMIF($C$321:$C$343,C407,M321:M343)</f>
        <v>3</v>
      </c>
      <c r="N416" s="102">
        <f>SUMIF($C$321:$C$343,C407,N321:N343)</f>
        <v>4</v>
      </c>
      <c r="O416" s="102">
        <f>SUMIF($C$321:$C$343,C407,O321:O343)</f>
        <v>0</v>
      </c>
      <c r="P416" s="102">
        <f>SUMIF($C$321:$C$343,C407,P321:P343)</f>
        <v>0</v>
      </c>
      <c r="Q416" s="102">
        <f>SUMIF($C$321:$C$343,C407,Q321:Q343)</f>
        <v>2</v>
      </c>
      <c r="R416" s="102">
        <f>SUMIF($C$321:$C$343,C407,R321:R343)</f>
        <v>4</v>
      </c>
      <c r="S416" s="102">
        <f>SUMIF($C$321:$C$343,C407,S321:S343)</f>
        <v>2</v>
      </c>
      <c r="T416" s="102">
        <f>SUMIF($C$321:$C$343,C407,T321:T343)</f>
        <v>4</v>
      </c>
      <c r="U416" s="102">
        <f>SUMIF($C$321:$C$343,C407,U321:U343)</f>
        <v>2</v>
      </c>
      <c r="V416" s="102">
        <f>SUMIF($C$321:$C$343,C407,V321:V343)</f>
        <v>4</v>
      </c>
      <c r="W416" s="102">
        <f>SUMIF($C$321:$C$343,C407,W321:W343)</f>
        <v>2</v>
      </c>
      <c r="X416" s="102">
        <f>SUMIF($C$321:$C$343,C407,X321:X343)</f>
        <v>4</v>
      </c>
      <c r="Y416" s="102">
        <f>SUMIF($C$321:$C$343,C407,Y321:Y343)</f>
        <v>2</v>
      </c>
      <c r="Z416" s="102">
        <f>SUMIF($C$321:$C$343,C407,Z321:Z343)</f>
        <v>4</v>
      </c>
      <c r="AA416" s="102">
        <f>SUMIF($C$321:$C$343,C407,AA321:AA343)</f>
        <v>2</v>
      </c>
      <c r="AB416" s="102">
        <f>SUMIF($C$321:$C$343,C407,AB321:AB343)</f>
        <v>4</v>
      </c>
      <c r="AC416" s="102">
        <f>SUMIF($C$321:$C$343,C407,AC321:AC343)</f>
        <v>2</v>
      </c>
      <c r="AD416" s="102">
        <f>SUMIF($C$321:$C$343,C407,AD321:AD343)</f>
        <v>4</v>
      </c>
      <c r="AE416" s="102">
        <f>SUMIF($C$321:$C$343,C407,AE321:AE343)</f>
        <v>2</v>
      </c>
      <c r="AF416" s="102">
        <f>SUMIF($C$321:$C$343,C407,AF321:AF343)</f>
        <v>4</v>
      </c>
      <c r="AG416" s="102">
        <f>SUMIF($C$321:$C$343,C407,AG321:AG343)</f>
        <v>2</v>
      </c>
      <c r="AH416" s="102">
        <f>SUMIF($C$321:$C$343,C407,AH321:AH343)</f>
        <v>4</v>
      </c>
      <c r="AI416" s="102">
        <f>SUMIF($C$321:$C$343,C407,AI321:AI343)</f>
        <v>2</v>
      </c>
      <c r="AJ416" s="303">
        <f>SUMIF($C$321:$C$343,C407,AJ321:AJ343)</f>
        <v>4</v>
      </c>
      <c r="AK416" s="303">
        <f>SUMIF($C$321:$C$343,C407,AK321:AK343)</f>
        <v>2</v>
      </c>
      <c r="AL416" s="303">
        <f>SUMIF($C$321:$C$343,C407,AL321:AL343)</f>
        <v>4</v>
      </c>
      <c r="AM416" s="303">
        <f>SUMIF($C$321:$C$343,C407,AM321:AM343)</f>
        <v>2</v>
      </c>
      <c r="AN416" s="303">
        <f>SUMIF($C$321:$C$343,C407,AN321:AN343)</f>
        <v>4</v>
      </c>
      <c r="AO416" s="303">
        <f>SUMIF($C$321:$C$343,C407,AO321:AO343)</f>
        <v>2</v>
      </c>
      <c r="AP416" s="303">
        <f>SUMIF($C$321:$C$343,C407,AP321:AP343)</f>
        <v>4</v>
      </c>
      <c r="AQ416" s="303">
        <f>SUMIF($C$321:$C$343,C407,AQ321:AQ343)</f>
        <v>2</v>
      </c>
      <c r="AR416" s="303">
        <f>SUMIF($C$321:$C$343,C407,AR321:AR343)</f>
        <v>4</v>
      </c>
      <c r="AS416" s="303">
        <f>SUMIF($C$321:$C$343,C407,AS321:AS343)</f>
        <v>2</v>
      </c>
      <c r="AT416" s="303">
        <f>SUMIF($C$321:$C$343,C407,AT321:AT343)</f>
        <v>4</v>
      </c>
      <c r="AU416" s="303">
        <f>SUMIF($C$321:$C$343,C407,AU321:AU343)</f>
        <v>2</v>
      </c>
      <c r="AV416" s="303">
        <f>SUMIF($C$321:$C$343,C407,AV321:AV343)</f>
        <v>4</v>
      </c>
      <c r="AW416" s="303">
        <f>SUMIF($C$321:$C$343,C407,AW321:AW343)</f>
        <v>2</v>
      </c>
      <c r="AX416" s="303">
        <f>SUMIF($C$321:$C$343,C407,AX321:AX343)</f>
        <v>4</v>
      </c>
      <c r="AY416" s="303">
        <f>SUMIF($C$321:$C$343,C407,AY321:AY343)</f>
        <v>2</v>
      </c>
      <c r="AZ416" s="303">
        <f>SUMIF($C$321:$C$343,C407,AZ321:AZ343)</f>
        <v>4</v>
      </c>
      <c r="BA416" s="304">
        <f>SUMIF($C$321:$C$343,C407,BA321:BA343)</f>
        <v>2</v>
      </c>
      <c r="BB416" s="305">
        <f t="shared" si="93"/>
        <v>150</v>
      </c>
      <c r="BC416" s="99"/>
      <c r="BD416" s="332"/>
      <c r="BE416" s="333"/>
      <c r="BF416" s="382"/>
      <c r="BG416" s="382"/>
      <c r="BH416" s="382"/>
      <c r="BI416" s="384"/>
      <c r="BJ416" s="100"/>
      <c r="BK416" s="76"/>
      <c r="BL416" s="98"/>
      <c r="BM416" s="98"/>
      <c r="BN416" s="98"/>
      <c r="BO416" s="98"/>
      <c r="BP416" s="98"/>
      <c r="BQ416" s="98"/>
      <c r="BR416" s="98"/>
      <c r="BS416" s="98"/>
      <c r="BT416" s="98"/>
      <c r="BU416" s="98"/>
      <c r="BV416" s="98"/>
      <c r="BW416" s="98"/>
      <c r="BX416" s="98"/>
      <c r="BY416" s="98"/>
      <c r="BZ416" s="98"/>
      <c r="CA416" s="98"/>
      <c r="CB416" s="98"/>
      <c r="CC416" s="98"/>
      <c r="CD416" s="98"/>
      <c r="CE416" s="98"/>
      <c r="CF416" s="98"/>
      <c r="CG416" s="98"/>
      <c r="CH416" s="98"/>
      <c r="CI416" s="98"/>
      <c r="CJ416" s="98"/>
      <c r="CK416" s="98"/>
      <c r="CL416" s="98"/>
      <c r="CM416" s="98"/>
      <c r="CN416" s="98"/>
      <c r="CO416" s="98"/>
      <c r="CP416" s="98"/>
      <c r="CQ416" s="98"/>
      <c r="CR416" s="98"/>
      <c r="CS416" s="98"/>
      <c r="CT416" s="98"/>
      <c r="CU416" s="98"/>
      <c r="CV416" s="98"/>
      <c r="CW416" s="98"/>
      <c r="CX416" s="98"/>
      <c r="CY416" s="98"/>
      <c r="CZ416" s="98"/>
      <c r="DA416" s="98"/>
      <c r="DB416" s="98"/>
      <c r="DC416" s="98"/>
      <c r="DD416" s="98"/>
      <c r="DE416" s="98"/>
      <c r="DF416" s="98"/>
      <c r="DG416" s="98"/>
      <c r="DH416" s="98"/>
      <c r="DI416" s="98"/>
      <c r="DJ416" s="98"/>
      <c r="DK416" s="98"/>
      <c r="DL416" s="98"/>
      <c r="DM416" s="98"/>
      <c r="DN416" s="98"/>
      <c r="DO416" s="98"/>
      <c r="DP416" s="98"/>
      <c r="DQ416" s="98"/>
      <c r="DR416" s="98"/>
      <c r="DS416" s="98"/>
      <c r="DT416" s="98"/>
      <c r="DU416" s="98"/>
      <c r="DV416" s="98"/>
      <c r="DW416" s="98"/>
      <c r="DX416" s="98"/>
      <c r="DY416" s="98"/>
      <c r="DZ416" s="98"/>
      <c r="EA416" s="98"/>
      <c r="EB416" s="98"/>
      <c r="EC416" s="98"/>
      <c r="ED416" s="98"/>
      <c r="EE416" s="98"/>
      <c r="EF416" s="98"/>
      <c r="EG416" s="98"/>
      <c r="EH416" s="98"/>
      <c r="EI416" s="98"/>
      <c r="EJ416" s="98"/>
      <c r="EK416" s="98"/>
      <c r="EL416" s="98"/>
      <c r="EM416" s="98"/>
    </row>
    <row r="417" spans="1:143" s="13" customFormat="1" ht="17.25" thickTop="1" thickBot="1">
      <c r="A417" s="436" t="s">
        <v>53</v>
      </c>
      <c r="B417" s="437"/>
      <c r="C417" s="177"/>
      <c r="D417" s="102">
        <f>SUM( SUMIF($C$321:$C$343,C410,D321:D343),SUMIF($C$321:$C$343,C408,D321:D343))</f>
        <v>0</v>
      </c>
      <c r="E417" s="102">
        <f>SUM( SUMIF($C$321:$C$343,C410,E321:E343),SUMIF($C$321:$C$343,C408,E321:E343))</f>
        <v>0</v>
      </c>
      <c r="F417" s="102">
        <f>SUM( SUMIF($C$321:$C$343,C410,F321:F343),SUMIF($C$321:$C$343,C408,F321:F343))</f>
        <v>0</v>
      </c>
      <c r="G417" s="102">
        <f>SUM( SUMIF($C$321:$C$343,C410,G321:G343),SUMIF($C$321:$C$343,C408,G321:G343))</f>
        <v>0</v>
      </c>
      <c r="H417" s="102">
        <f>SUM( SUMIF($C$321:$C$343,C410,H321:H343),SUMIF($C$321:$C$343,C408,H321:H343))</f>
        <v>0</v>
      </c>
      <c r="I417" s="102">
        <f>SUM( SUMIF($C$321:$C$343,C410,I321:I343),SUMIF($C$321:$C$343,C408,I321:I343))</f>
        <v>0</v>
      </c>
      <c r="J417" s="102">
        <f>SUM( SUMIF($C$321:$C$343,C410,J321:J343),SUMIF($C$321:$C$343,C408,J321:J343))</f>
        <v>0</v>
      </c>
      <c r="K417" s="102">
        <f>SUM( SUMIF($C$321:$C$343,C410,K321:K343),SUMIF($C$321:$C$343,C408,K321:K343))</f>
        <v>0</v>
      </c>
      <c r="L417" s="102">
        <f>SUM( SUMIF($C$321:$C$343,C410,L321:L343),SUMIF($C$321:$C$343,C408,L321:L343))</f>
        <v>0</v>
      </c>
      <c r="M417" s="102">
        <f>SUM( SUMIF($C$321:$C$343,C410,M321:M343),SUMIF($C$321:$C$343,C408,M321:M343))</f>
        <v>0</v>
      </c>
      <c r="N417" s="102">
        <f>SUM( SUMIF($C$321:$C$343,C410,N321:N343),SUMIF($C$321:$C$343,C408,N321:N343))</f>
        <v>0</v>
      </c>
      <c r="O417" s="102">
        <f>SUM( SUMIF($C$321:$C$343,C410,O321:O343),SUMIF($C$321:$C$343,C408,O321:O343))</f>
        <v>0</v>
      </c>
      <c r="P417" s="102">
        <f>SUM( SUMIF($C$321:$C$343,C410,P321:P343),SUMIF($C$321:$C$343,C408,P321:P343))</f>
        <v>0</v>
      </c>
      <c r="Q417" s="102">
        <f>SUM( SUMIF($C$321:$C$343,C410,Q321:Q343),SUMIF($C$321:$C$343,C408,Q321:Q343))</f>
        <v>0</v>
      </c>
      <c r="R417" s="102">
        <f>SUM( SUMIF($C$321:$C$343,C410,R321:R343),SUMIF($C$321:$C$343,C408,R321:R343))</f>
        <v>0</v>
      </c>
      <c r="S417" s="102">
        <f>SUM( SUMIF($C$321:$C$343,C410,S321:S343),SUMIF($C$321:$C$343,C408,S321:S343))</f>
        <v>0</v>
      </c>
      <c r="T417" s="102">
        <f>SUM( SUMIF($C$321:$C$343,C410,T321:T343),SUMIF($C$321:$C$343,C408,T321:T343))</f>
        <v>0</v>
      </c>
      <c r="U417" s="102">
        <f>SUM( SUMIF($C$321:$C$343,C410,U321:U343),SUMIF($C$321:$C$343,C408,U321:U343))</f>
        <v>0</v>
      </c>
      <c r="V417" s="102">
        <f>SUM( SUMIF($C$321:$C$343,C410,V321:V343),SUMIF($C$321:$C$343,C408,V321:V343))</f>
        <v>0</v>
      </c>
      <c r="W417" s="102">
        <f>SUM( SUMIF($C$321:$C$343,C410,W321:W343),SUMIF($C$321:$C$343,C408,W321:W343))</f>
        <v>0</v>
      </c>
      <c r="X417" s="102">
        <f>SUM( SUMIF($C$321:$C$343,C410,X321:X343),SUMIF($C$321:$C$343,C408,X321:X343))</f>
        <v>0</v>
      </c>
      <c r="Y417" s="102">
        <f>SUM( SUMIF($C$321:$C$343,C410,Y321:Y343),SUMIF($C$321:$C$343,C408,Y321:Y343))</f>
        <v>0</v>
      </c>
      <c r="Z417" s="102">
        <f>SUM( SUMIF($C$321:$C$343,C410,Z321:Z343),SUMIF($C$321:$C$343,C408,Z321:Z343))</f>
        <v>0</v>
      </c>
      <c r="AA417" s="102">
        <f>SUM( SUMIF($C$321:$C$343,C410,AA321:AA343),SUMIF($C$321:$C$343,C408,AA321:AA343))</f>
        <v>0</v>
      </c>
      <c r="AB417" s="102">
        <f>SUM( SUMIF($C$321:$C$343,C410,AB321:AB343),SUMIF($C$321:$C$343,C408,AB321:AB343))</f>
        <v>0</v>
      </c>
      <c r="AC417" s="102">
        <f>SUM( SUMIF($C$321:$C$343,C410,AC321:AC343),SUMIF($C$321:$C$343,C408,AC321:AC343))</f>
        <v>0</v>
      </c>
      <c r="AD417" s="102">
        <f>SUM( SUMIF($C$321:$C$343,C410,AD321:AD343),SUMIF($C$321:$C$343,C408,AD321:AD343))</f>
        <v>0</v>
      </c>
      <c r="AE417" s="102">
        <f>SUM( SUMIF($C$321:$C$343,C410,AE321:AE343),SUMIF($C$321:$C$343,C408,AE321:AE343))</f>
        <v>0</v>
      </c>
      <c r="AF417" s="102">
        <f>SUM( SUMIF($C$321:$C$343,C410,AF321:AF343),SUMIF($C$321:$C$343,C408,AF321:AF343))</f>
        <v>0</v>
      </c>
      <c r="AG417" s="102">
        <f>SUM( SUMIF($C$321:$C$343,C410,AG321:AG343),SUMIF($C$321:$C$343,C408,AG321:AG343))</f>
        <v>0</v>
      </c>
      <c r="AH417" s="102">
        <f>SUM( SUMIF($C$321:$C$343,C410,AH321:AH343),SUMIF($C$321:$C$343,C408,AH321:AH343))</f>
        <v>0</v>
      </c>
      <c r="AI417" s="102">
        <f>SUM( SUMIF($C$321:$C$343,C410,AI321:AI343),SUMIF($C$321:$C$343,C408,AI321:AI343))</f>
        <v>0</v>
      </c>
      <c r="AJ417" s="303">
        <f>SUM( SUMIF($C$321:$C$343,C410,AJ321:AJ343),SUMIF($C$321:$C$343,C408,AJ321:AJ343))</f>
        <v>0</v>
      </c>
      <c r="AK417" s="303">
        <f>SUM( SUMIF($C$321:$C$343,C410,AK321:AK343),SUMIF($C$321:$C$343,C408,AK321:AK343))</f>
        <v>0</v>
      </c>
      <c r="AL417" s="303">
        <f>SUM( SUMIF($C$321:$C$343,C410,AL321:AL343),SUMIF($C$321:$C$343,C408,AL321:AL343))</f>
        <v>0</v>
      </c>
      <c r="AM417" s="303">
        <f>SUM( SUMIF($C$321:$C$343,C410,AM321:AM343),SUMIF($C$321:$C$343,C408,AM321:AM343))</f>
        <v>0</v>
      </c>
      <c r="AN417" s="303">
        <f>SUM( SUMIF($C$321:$C$343,C410,AN321:AN343),SUMIF($C$321:$C$343,C408,AN321:AN343))</f>
        <v>0</v>
      </c>
      <c r="AO417" s="303">
        <f>SUM( SUMIF($C$321:$C$343,C410,AO321:AO343),SUMIF($C$321:$C$343,C408,AO321:AO343))</f>
        <v>0</v>
      </c>
      <c r="AP417" s="303">
        <f>SUM( SUMIF($C$321:$C$343,C410,AP321:AP343),SUMIF($C$321:$C$343,C408,AP321:AP343))</f>
        <v>0</v>
      </c>
      <c r="AQ417" s="303">
        <f>SUM( SUMIF($C$321:$C$343,C410,AQ321:AQ343),SUMIF($C$321:$C$343,C408,AQ321:AQ343))</f>
        <v>0</v>
      </c>
      <c r="AR417" s="303">
        <f>SUM( SUMIF($C$321:$C$343,C410,AR321:AR343),SUMIF($C$321:$C$343,C408,AR321:AR343))</f>
        <v>0</v>
      </c>
      <c r="AS417" s="303">
        <f>SUM( SUMIF($C$321:$C$343,C410,AS321:AS343),SUMIF($C$321:$C$343,C408,AS321:AS343))</f>
        <v>0</v>
      </c>
      <c r="AT417" s="303">
        <f>SUM( SUMIF($C$321:$C$343,C410,AT321:AT343),SUMIF($C$321:$C$343,C408,AT321:AT343))</f>
        <v>0</v>
      </c>
      <c r="AU417" s="303">
        <f>SUM( SUMIF($C$321:$C$343,C410,AU321:AU343),SUMIF($C$321:$C$343,C408,AU321:AU343))</f>
        <v>0</v>
      </c>
      <c r="AV417" s="303">
        <f>SUM( SUMIF($C$321:$C$343,C410,AV321:AV343),SUMIF($C$321:$C$343,C408,AV321:AV343))</f>
        <v>0</v>
      </c>
      <c r="AW417" s="303">
        <f>SUM( SUMIF($C$321:$C$343,C410,AW321:AW343),SUMIF($C$321:$C$343,C408,AW321:AW343))</f>
        <v>0</v>
      </c>
      <c r="AX417" s="303">
        <f>SUM( SUMIF($C$321:$C$343,C410,AX321:AX343),SUMIF($C$321:$C$343,C408,AX321:AX343))</f>
        <v>0</v>
      </c>
      <c r="AY417" s="303">
        <f>SUM( SUMIF($C$321:$C$343,C410,AY321:AY343),SUMIF($C$321:$C$343,C408,AY321:AY343))</f>
        <v>0</v>
      </c>
      <c r="AZ417" s="303">
        <f>SUM( SUMIF($C$321:$C$343,C410,AZ321:AZ343),SUMIF($C$321:$C$343,C408,AZ321:AZ343))</f>
        <v>0</v>
      </c>
      <c r="BA417" s="304">
        <f>SUM( SUMIF($C$321:$C$343,C410,BA321:BA343),SUMIF($C$321:$C$343,C408,BA321:BA343))</f>
        <v>0</v>
      </c>
      <c r="BB417" s="305">
        <f t="shared" si="93"/>
        <v>0</v>
      </c>
      <c r="BC417" s="99"/>
      <c r="BD417" s="332"/>
      <c r="BE417" s="333"/>
      <c r="BF417" s="382"/>
      <c r="BG417" s="382"/>
      <c r="BH417" s="382"/>
      <c r="BI417" s="384"/>
      <c r="BJ417" s="100"/>
      <c r="BK417" s="76"/>
      <c r="BL417" s="98"/>
      <c r="BM417" s="98"/>
      <c r="BN417" s="98"/>
      <c r="BO417" s="98"/>
      <c r="BP417" s="98"/>
      <c r="BQ417" s="98"/>
      <c r="BR417" s="98"/>
      <c r="BS417" s="98"/>
      <c r="BT417" s="98"/>
      <c r="BU417" s="98"/>
      <c r="BV417" s="98"/>
      <c r="BW417" s="98"/>
      <c r="BX417" s="98"/>
      <c r="BY417" s="98"/>
      <c r="BZ417" s="98"/>
      <c r="CA417" s="98"/>
      <c r="CB417" s="98"/>
      <c r="CC417" s="98"/>
      <c r="CD417" s="98"/>
      <c r="CE417" s="98"/>
      <c r="CF417" s="98"/>
      <c r="CG417" s="98"/>
      <c r="CH417" s="98"/>
      <c r="CI417" s="98"/>
      <c r="CJ417" s="98"/>
      <c r="CK417" s="98"/>
      <c r="CL417" s="98"/>
      <c r="CM417" s="98"/>
      <c r="CN417" s="98"/>
      <c r="CO417" s="98"/>
      <c r="CP417" s="98"/>
      <c r="CQ417" s="98"/>
      <c r="CR417" s="98"/>
      <c r="CS417" s="98"/>
      <c r="CT417" s="98"/>
      <c r="CU417" s="98"/>
      <c r="CV417" s="98"/>
      <c r="CW417" s="98"/>
      <c r="CX417" s="98"/>
      <c r="CY417" s="98"/>
      <c r="CZ417" s="98"/>
      <c r="DA417" s="98"/>
      <c r="DB417" s="98"/>
      <c r="DC417" s="98"/>
      <c r="DD417" s="98"/>
      <c r="DE417" s="98"/>
      <c r="DF417" s="98"/>
      <c r="DG417" s="98"/>
      <c r="DH417" s="98"/>
      <c r="DI417" s="98"/>
      <c r="DJ417" s="98"/>
      <c r="DK417" s="98"/>
      <c r="DL417" s="98"/>
      <c r="DM417" s="98"/>
      <c r="DN417" s="98"/>
      <c r="DO417" s="98"/>
      <c r="DP417" s="98"/>
      <c r="DQ417" s="98"/>
      <c r="DR417" s="98"/>
      <c r="DS417" s="98"/>
      <c r="DT417" s="98"/>
      <c r="DU417" s="98"/>
      <c r="DV417" s="98"/>
      <c r="DW417" s="98"/>
      <c r="DX417" s="98"/>
      <c r="DY417" s="98"/>
      <c r="DZ417" s="98"/>
      <c r="EA417" s="98"/>
      <c r="EB417" s="98"/>
      <c r="EC417" s="98"/>
      <c r="ED417" s="98"/>
      <c r="EE417" s="98"/>
      <c r="EF417" s="98"/>
      <c r="EG417" s="98"/>
      <c r="EH417" s="98"/>
      <c r="EI417" s="98"/>
      <c r="EJ417" s="98"/>
      <c r="EK417" s="98"/>
      <c r="EL417" s="98"/>
      <c r="EM417" s="98"/>
    </row>
    <row r="418" spans="1:143" ht="17.25" thickTop="1" thickBot="1">
      <c r="A418" s="436" t="s">
        <v>46</v>
      </c>
      <c r="B418" s="437"/>
      <c r="C418" s="177"/>
      <c r="D418" s="102">
        <f t="shared" ref="D418:AI418" si="156">SUMIF($C$321:$C$343,C410,D321:D343)</f>
        <v>0</v>
      </c>
      <c r="E418" s="102">
        <f t="shared" si="156"/>
        <v>0</v>
      </c>
      <c r="F418" s="102">
        <f t="shared" si="156"/>
        <v>0</v>
      </c>
      <c r="G418" s="102">
        <f t="shared" si="156"/>
        <v>0</v>
      </c>
      <c r="H418" s="102">
        <f t="shared" si="156"/>
        <v>0</v>
      </c>
      <c r="I418" s="102">
        <f t="shared" si="156"/>
        <v>0</v>
      </c>
      <c r="J418" s="102">
        <f t="shared" si="156"/>
        <v>0</v>
      </c>
      <c r="K418" s="102">
        <f t="shared" si="156"/>
        <v>0</v>
      </c>
      <c r="L418" s="102">
        <f t="shared" si="156"/>
        <v>0</v>
      </c>
      <c r="M418" s="102">
        <f t="shared" si="156"/>
        <v>0</v>
      </c>
      <c r="N418" s="102">
        <f t="shared" si="156"/>
        <v>0</v>
      </c>
      <c r="O418" s="102">
        <f t="shared" si="156"/>
        <v>0</v>
      </c>
      <c r="P418" s="102">
        <f t="shared" si="156"/>
        <v>0</v>
      </c>
      <c r="Q418" s="102">
        <f t="shared" si="156"/>
        <v>0</v>
      </c>
      <c r="R418" s="102">
        <f t="shared" si="156"/>
        <v>0</v>
      </c>
      <c r="S418" s="102">
        <f t="shared" si="156"/>
        <v>0</v>
      </c>
      <c r="T418" s="102">
        <f t="shared" si="156"/>
        <v>0</v>
      </c>
      <c r="U418" s="102">
        <f t="shared" si="156"/>
        <v>0</v>
      </c>
      <c r="V418" s="102">
        <f t="shared" si="156"/>
        <v>0</v>
      </c>
      <c r="W418" s="102">
        <f t="shared" si="156"/>
        <v>0</v>
      </c>
      <c r="X418" s="102">
        <f t="shared" si="156"/>
        <v>0</v>
      </c>
      <c r="Y418" s="102">
        <f t="shared" si="156"/>
        <v>0</v>
      </c>
      <c r="Z418" s="102">
        <f t="shared" si="156"/>
        <v>0</v>
      </c>
      <c r="AA418" s="102">
        <f t="shared" si="156"/>
        <v>0</v>
      </c>
      <c r="AB418" s="102">
        <f t="shared" si="156"/>
        <v>0</v>
      </c>
      <c r="AC418" s="102">
        <f t="shared" si="156"/>
        <v>0</v>
      </c>
      <c r="AD418" s="102">
        <f t="shared" si="156"/>
        <v>0</v>
      </c>
      <c r="AE418" s="102">
        <f t="shared" si="156"/>
        <v>0</v>
      </c>
      <c r="AF418" s="102">
        <f t="shared" si="156"/>
        <v>0</v>
      </c>
      <c r="AG418" s="102">
        <f t="shared" si="156"/>
        <v>0</v>
      </c>
      <c r="AH418" s="102">
        <f t="shared" si="156"/>
        <v>0</v>
      </c>
      <c r="AI418" s="102">
        <f t="shared" si="156"/>
        <v>0</v>
      </c>
      <c r="AJ418" s="303">
        <f t="shared" ref="AJ418:BA418" si="157">SUMIF($C$321:$C$343,AI410,AJ321:AJ343)</f>
        <v>0</v>
      </c>
      <c r="AK418" s="303">
        <f t="shared" si="157"/>
        <v>0</v>
      </c>
      <c r="AL418" s="303">
        <f t="shared" si="157"/>
        <v>0</v>
      </c>
      <c r="AM418" s="303">
        <f t="shared" si="157"/>
        <v>0</v>
      </c>
      <c r="AN418" s="303">
        <f t="shared" si="157"/>
        <v>0</v>
      </c>
      <c r="AO418" s="303">
        <f t="shared" si="157"/>
        <v>0</v>
      </c>
      <c r="AP418" s="303">
        <f t="shared" si="157"/>
        <v>0</v>
      </c>
      <c r="AQ418" s="303">
        <f t="shared" si="157"/>
        <v>0</v>
      </c>
      <c r="AR418" s="303">
        <f t="shared" si="157"/>
        <v>0</v>
      </c>
      <c r="AS418" s="303">
        <f t="shared" si="157"/>
        <v>0</v>
      </c>
      <c r="AT418" s="303">
        <f t="shared" si="157"/>
        <v>0</v>
      </c>
      <c r="AU418" s="303">
        <f t="shared" si="157"/>
        <v>0</v>
      </c>
      <c r="AV418" s="303">
        <f t="shared" si="157"/>
        <v>0</v>
      </c>
      <c r="AW418" s="303">
        <f t="shared" si="157"/>
        <v>0</v>
      </c>
      <c r="AX418" s="303">
        <f t="shared" si="157"/>
        <v>0</v>
      </c>
      <c r="AY418" s="303">
        <f t="shared" si="157"/>
        <v>0</v>
      </c>
      <c r="AZ418" s="303">
        <f t="shared" si="157"/>
        <v>0</v>
      </c>
      <c r="BA418" s="304">
        <f t="shared" si="157"/>
        <v>0</v>
      </c>
      <c r="BB418" s="305">
        <f t="shared" si="93"/>
        <v>0</v>
      </c>
    </row>
    <row r="419" spans="1:143" ht="17.25" thickTop="1" thickBot="1">
      <c r="A419" s="432" t="s">
        <v>48</v>
      </c>
      <c r="B419" s="433"/>
      <c r="C419" s="176"/>
      <c r="D419" s="105">
        <f>SUM(D414,D416,D418)</f>
        <v>4</v>
      </c>
      <c r="E419" s="105">
        <f>SUM(E414,E416,E418)</f>
        <v>2</v>
      </c>
      <c r="F419" s="105">
        <f t="shared" ref="F419:BA419" si="158">SUM(F414,F416,F418)</f>
        <v>4</v>
      </c>
      <c r="G419" s="105">
        <f t="shared" si="158"/>
        <v>2</v>
      </c>
      <c r="H419" s="105">
        <f t="shared" si="158"/>
        <v>5</v>
      </c>
      <c r="I419" s="105">
        <f t="shared" si="158"/>
        <v>3</v>
      </c>
      <c r="J419" s="105">
        <f t="shared" si="158"/>
        <v>5</v>
      </c>
      <c r="K419" s="105">
        <f t="shared" si="158"/>
        <v>3</v>
      </c>
      <c r="L419" s="105">
        <f t="shared" si="158"/>
        <v>5</v>
      </c>
      <c r="M419" s="105">
        <f t="shared" si="158"/>
        <v>3</v>
      </c>
      <c r="N419" s="105">
        <f t="shared" si="158"/>
        <v>4</v>
      </c>
      <c r="O419" s="105">
        <f t="shared" si="158"/>
        <v>0</v>
      </c>
      <c r="P419" s="105">
        <f t="shared" si="158"/>
        <v>0</v>
      </c>
      <c r="Q419" s="105">
        <f t="shared" si="158"/>
        <v>2</v>
      </c>
      <c r="R419" s="105">
        <f t="shared" si="158"/>
        <v>4</v>
      </c>
      <c r="S419" s="105">
        <f t="shared" si="158"/>
        <v>2</v>
      </c>
      <c r="T419" s="105">
        <f t="shared" si="158"/>
        <v>4</v>
      </c>
      <c r="U419" s="105">
        <f t="shared" si="158"/>
        <v>2</v>
      </c>
      <c r="V419" s="105">
        <f t="shared" si="158"/>
        <v>4</v>
      </c>
      <c r="W419" s="105">
        <f t="shared" si="158"/>
        <v>2</v>
      </c>
      <c r="X419" s="105">
        <f t="shared" si="158"/>
        <v>4</v>
      </c>
      <c r="Y419" s="105">
        <f t="shared" si="158"/>
        <v>2</v>
      </c>
      <c r="Z419" s="105">
        <f t="shared" si="158"/>
        <v>4</v>
      </c>
      <c r="AA419" s="105">
        <f t="shared" si="158"/>
        <v>2</v>
      </c>
      <c r="AB419" s="105">
        <f t="shared" si="158"/>
        <v>4</v>
      </c>
      <c r="AC419" s="105">
        <f t="shared" si="158"/>
        <v>2</v>
      </c>
      <c r="AD419" s="105">
        <f t="shared" si="158"/>
        <v>4</v>
      </c>
      <c r="AE419" s="105">
        <f t="shared" si="158"/>
        <v>2</v>
      </c>
      <c r="AF419" s="105">
        <f t="shared" si="158"/>
        <v>4</v>
      </c>
      <c r="AG419" s="105">
        <f t="shared" si="158"/>
        <v>2</v>
      </c>
      <c r="AH419" s="105">
        <f t="shared" si="158"/>
        <v>4</v>
      </c>
      <c r="AI419" s="105">
        <f t="shared" si="158"/>
        <v>2</v>
      </c>
      <c r="AJ419" s="306">
        <f t="shared" si="158"/>
        <v>4</v>
      </c>
      <c r="AK419" s="306">
        <f t="shared" si="158"/>
        <v>2</v>
      </c>
      <c r="AL419" s="306">
        <f t="shared" si="158"/>
        <v>4</v>
      </c>
      <c r="AM419" s="306">
        <f t="shared" si="158"/>
        <v>2</v>
      </c>
      <c r="AN419" s="306">
        <f t="shared" si="158"/>
        <v>4</v>
      </c>
      <c r="AO419" s="306">
        <f t="shared" si="158"/>
        <v>2</v>
      </c>
      <c r="AP419" s="306">
        <f t="shared" si="158"/>
        <v>4</v>
      </c>
      <c r="AQ419" s="306">
        <f t="shared" si="158"/>
        <v>2</v>
      </c>
      <c r="AR419" s="306">
        <f t="shared" si="158"/>
        <v>4</v>
      </c>
      <c r="AS419" s="306">
        <f t="shared" si="158"/>
        <v>2</v>
      </c>
      <c r="AT419" s="306">
        <f t="shared" si="158"/>
        <v>4</v>
      </c>
      <c r="AU419" s="306">
        <f t="shared" si="158"/>
        <v>2</v>
      </c>
      <c r="AV419" s="306">
        <f t="shared" si="158"/>
        <v>4</v>
      </c>
      <c r="AW419" s="306">
        <f t="shared" si="158"/>
        <v>2</v>
      </c>
      <c r="AX419" s="306">
        <f t="shared" si="158"/>
        <v>4</v>
      </c>
      <c r="AY419" s="306">
        <f t="shared" si="158"/>
        <v>2</v>
      </c>
      <c r="AZ419" s="306">
        <f t="shared" si="158"/>
        <v>4</v>
      </c>
      <c r="BA419" s="307">
        <f t="shared" si="158"/>
        <v>2</v>
      </c>
      <c r="BB419" s="308">
        <f t="shared" si="93"/>
        <v>150</v>
      </c>
    </row>
    <row r="420" spans="1:143" s="13" customFormat="1" ht="17.25" thickTop="1" thickBot="1">
      <c r="A420" s="432" t="s">
        <v>49</v>
      </c>
      <c r="B420" s="433"/>
      <c r="C420" s="176"/>
      <c r="D420" s="105">
        <f>SUM(D413,D415,D417)</f>
        <v>19</v>
      </c>
      <c r="E420" s="105">
        <f t="shared" ref="E420:BA420" si="159">SUM(E413,E415,E417)</f>
        <v>17</v>
      </c>
      <c r="F420" s="105">
        <f t="shared" si="159"/>
        <v>19</v>
      </c>
      <c r="G420" s="105">
        <f t="shared" si="159"/>
        <v>17</v>
      </c>
      <c r="H420" s="105">
        <f t="shared" si="159"/>
        <v>19</v>
      </c>
      <c r="I420" s="105">
        <f t="shared" si="159"/>
        <v>17</v>
      </c>
      <c r="J420" s="105">
        <f t="shared" si="159"/>
        <v>19</v>
      </c>
      <c r="K420" s="105">
        <f t="shared" si="159"/>
        <v>17</v>
      </c>
      <c r="L420" s="105">
        <f t="shared" si="159"/>
        <v>19</v>
      </c>
      <c r="M420" s="105">
        <f t="shared" si="159"/>
        <v>17</v>
      </c>
      <c r="N420" s="105">
        <f t="shared" si="159"/>
        <v>18</v>
      </c>
      <c r="O420" s="105">
        <f t="shared" si="159"/>
        <v>0</v>
      </c>
      <c r="P420" s="105">
        <f t="shared" si="159"/>
        <v>0</v>
      </c>
      <c r="Q420" s="105">
        <f t="shared" si="159"/>
        <v>16</v>
      </c>
      <c r="R420" s="105">
        <f t="shared" si="159"/>
        <v>18</v>
      </c>
      <c r="S420" s="105">
        <f t="shared" si="159"/>
        <v>16</v>
      </c>
      <c r="T420" s="105">
        <f t="shared" si="159"/>
        <v>18</v>
      </c>
      <c r="U420" s="105">
        <f t="shared" si="159"/>
        <v>16</v>
      </c>
      <c r="V420" s="105">
        <f t="shared" si="159"/>
        <v>18</v>
      </c>
      <c r="W420" s="105">
        <f t="shared" si="159"/>
        <v>16</v>
      </c>
      <c r="X420" s="105">
        <f t="shared" si="159"/>
        <v>18</v>
      </c>
      <c r="Y420" s="105">
        <f t="shared" si="159"/>
        <v>16</v>
      </c>
      <c r="Z420" s="105">
        <f t="shared" si="159"/>
        <v>18</v>
      </c>
      <c r="AA420" s="105">
        <f t="shared" si="159"/>
        <v>16</v>
      </c>
      <c r="AB420" s="105">
        <f t="shared" si="159"/>
        <v>18</v>
      </c>
      <c r="AC420" s="105">
        <f t="shared" si="159"/>
        <v>16</v>
      </c>
      <c r="AD420" s="105">
        <f t="shared" si="159"/>
        <v>18</v>
      </c>
      <c r="AE420" s="105">
        <f t="shared" si="159"/>
        <v>16</v>
      </c>
      <c r="AF420" s="105">
        <f t="shared" si="159"/>
        <v>18</v>
      </c>
      <c r="AG420" s="105">
        <f t="shared" si="159"/>
        <v>16</v>
      </c>
      <c r="AH420" s="105">
        <f t="shared" si="159"/>
        <v>18</v>
      </c>
      <c r="AI420" s="105">
        <f t="shared" si="159"/>
        <v>16</v>
      </c>
      <c r="AJ420" s="306">
        <f t="shared" si="159"/>
        <v>18</v>
      </c>
      <c r="AK420" s="306">
        <f t="shared" si="159"/>
        <v>16</v>
      </c>
      <c r="AL420" s="306">
        <f t="shared" si="159"/>
        <v>18</v>
      </c>
      <c r="AM420" s="306">
        <f t="shared" si="159"/>
        <v>16</v>
      </c>
      <c r="AN420" s="306">
        <f t="shared" si="159"/>
        <v>18</v>
      </c>
      <c r="AO420" s="306">
        <f t="shared" si="159"/>
        <v>16</v>
      </c>
      <c r="AP420" s="306">
        <f t="shared" si="159"/>
        <v>18</v>
      </c>
      <c r="AQ420" s="306">
        <f t="shared" si="159"/>
        <v>16</v>
      </c>
      <c r="AR420" s="306">
        <f t="shared" si="159"/>
        <v>18</v>
      </c>
      <c r="AS420" s="306">
        <f t="shared" si="159"/>
        <v>16</v>
      </c>
      <c r="AT420" s="306">
        <f t="shared" si="159"/>
        <v>18</v>
      </c>
      <c r="AU420" s="306">
        <f t="shared" si="159"/>
        <v>16</v>
      </c>
      <c r="AV420" s="306">
        <f t="shared" si="159"/>
        <v>18</v>
      </c>
      <c r="AW420" s="306">
        <f t="shared" si="159"/>
        <v>16</v>
      </c>
      <c r="AX420" s="306">
        <f t="shared" si="159"/>
        <v>18</v>
      </c>
      <c r="AY420" s="306">
        <f t="shared" si="159"/>
        <v>16</v>
      </c>
      <c r="AZ420" s="306">
        <f t="shared" si="159"/>
        <v>18</v>
      </c>
      <c r="BA420" s="307">
        <f t="shared" si="159"/>
        <v>16</v>
      </c>
      <c r="BB420" s="308">
        <f t="shared" si="93"/>
        <v>826</v>
      </c>
      <c r="BC420" s="96"/>
      <c r="BD420" s="332"/>
      <c r="BE420" s="333"/>
      <c r="BF420" s="382"/>
      <c r="BG420" s="382"/>
      <c r="BH420" s="382"/>
      <c r="BI420" s="384"/>
      <c r="BJ420" s="97"/>
      <c r="BK420" s="76"/>
      <c r="BL420" s="95"/>
      <c r="BM420" s="95"/>
      <c r="BN420" s="95"/>
      <c r="BO420" s="95"/>
      <c r="BP420" s="95"/>
      <c r="BQ420" s="95"/>
      <c r="BR420" s="95"/>
      <c r="BS420" s="95"/>
      <c r="BT420" s="95"/>
      <c r="BU420" s="95"/>
      <c r="BV420" s="95"/>
      <c r="BW420" s="95"/>
      <c r="BX420" s="95"/>
      <c r="BY420" s="95"/>
      <c r="BZ420" s="95"/>
      <c r="CA420" s="95"/>
      <c r="CB420" s="95"/>
      <c r="CC420" s="95"/>
      <c r="CD420" s="95"/>
      <c r="CE420" s="95"/>
      <c r="CF420" s="95"/>
      <c r="CG420" s="95"/>
      <c r="CH420" s="95"/>
      <c r="CI420" s="95"/>
      <c r="CJ420" s="95"/>
      <c r="CK420" s="95"/>
      <c r="CL420" s="95"/>
      <c r="CM420" s="95"/>
      <c r="CN420" s="95"/>
      <c r="CO420" s="95"/>
      <c r="CP420" s="95"/>
      <c r="CQ420" s="95"/>
      <c r="CR420" s="95"/>
      <c r="CS420" s="95"/>
      <c r="CT420" s="95"/>
      <c r="CU420" s="95"/>
      <c r="CV420" s="95"/>
      <c r="CW420" s="95"/>
      <c r="CX420" s="95"/>
      <c r="CY420" s="95"/>
      <c r="CZ420" s="95"/>
      <c r="DA420" s="95"/>
      <c r="DB420" s="95"/>
      <c r="DC420" s="95"/>
      <c r="DD420" s="95"/>
      <c r="DE420" s="95"/>
      <c r="DF420" s="95"/>
      <c r="DG420" s="95"/>
      <c r="DH420" s="95"/>
      <c r="DI420" s="95"/>
      <c r="DJ420" s="95"/>
      <c r="DK420" s="95"/>
      <c r="DL420" s="95"/>
      <c r="DM420" s="95"/>
      <c r="DN420" s="95"/>
      <c r="DO420" s="95"/>
      <c r="DP420" s="95"/>
      <c r="DQ420" s="95"/>
      <c r="DR420" s="95"/>
      <c r="DS420" s="95"/>
      <c r="DT420" s="95"/>
      <c r="DU420" s="95"/>
      <c r="DV420" s="95"/>
      <c r="DW420" s="95"/>
      <c r="DX420" s="95"/>
      <c r="DY420" s="95"/>
      <c r="DZ420" s="95"/>
      <c r="EA420" s="95"/>
      <c r="EB420" s="95"/>
      <c r="EC420" s="95"/>
      <c r="ED420" s="95"/>
      <c r="EE420" s="95"/>
      <c r="EF420" s="95"/>
      <c r="EG420" s="95"/>
      <c r="EH420" s="95"/>
      <c r="EI420" s="95"/>
      <c r="EJ420" s="95"/>
      <c r="EK420" s="95"/>
      <c r="EL420" s="95"/>
      <c r="EM420" s="95"/>
    </row>
    <row r="421" spans="1:143" s="333" customFormat="1" ht="15.75" thickTop="1">
      <c r="A421" s="389"/>
      <c r="B421" s="389"/>
      <c r="C421" s="7"/>
      <c r="D421" s="7"/>
      <c r="E421" s="382"/>
      <c r="F421" s="382"/>
      <c r="G421" s="382"/>
      <c r="H421" s="382"/>
      <c r="I421" s="382"/>
      <c r="J421" s="382"/>
      <c r="K421" s="382"/>
      <c r="L421" s="382"/>
      <c r="M421" s="382"/>
      <c r="N421" s="382"/>
      <c r="O421" s="382"/>
      <c r="P421" s="382"/>
      <c r="Q421" s="382"/>
      <c r="R421" s="44"/>
      <c r="S421" s="382"/>
      <c r="T421" s="44"/>
      <c r="U421" s="382"/>
      <c r="V421" s="382"/>
      <c r="W421" s="382"/>
      <c r="X421" s="382"/>
      <c r="Y421" s="382"/>
      <c r="Z421" s="382"/>
      <c r="AA421" s="382"/>
      <c r="AB421" s="382"/>
      <c r="AC421" s="382"/>
      <c r="AD421" s="382"/>
      <c r="AE421" s="382"/>
      <c r="AF421" s="382"/>
      <c r="AG421" s="382"/>
      <c r="AH421" s="382"/>
      <c r="AI421" s="382"/>
      <c r="AJ421" s="382"/>
      <c r="AK421" s="382"/>
      <c r="AL421" s="382"/>
      <c r="AM421" s="382"/>
      <c r="AN421" s="382"/>
      <c r="AO421" s="382"/>
      <c r="AP421" s="382"/>
      <c r="AQ421" s="382"/>
      <c r="AR421" s="382"/>
      <c r="AS421" s="382"/>
      <c r="AT421" s="18"/>
      <c r="AU421" s="382"/>
      <c r="AV421" s="382"/>
      <c r="AW421" s="382"/>
      <c r="AX421" s="382"/>
      <c r="AY421" s="382"/>
      <c r="AZ421" s="382"/>
      <c r="BA421" s="382"/>
      <c r="BB421" s="9"/>
      <c r="BC421" s="383"/>
      <c r="BD421" s="332"/>
      <c r="BF421" s="382"/>
      <c r="BG421" s="382"/>
      <c r="BH421" s="382"/>
      <c r="BI421" s="384"/>
      <c r="BJ421" s="384"/>
      <c r="BK421" s="335"/>
      <c r="BL421" s="382"/>
      <c r="BM421" s="382"/>
      <c r="BN421" s="382"/>
      <c r="BO421" s="382"/>
      <c r="BP421" s="382"/>
      <c r="BQ421" s="382"/>
      <c r="BR421" s="382"/>
      <c r="BS421" s="382"/>
      <c r="BT421" s="382"/>
      <c r="BU421" s="382"/>
      <c r="BV421" s="382"/>
      <c r="BW421" s="382"/>
      <c r="BX421" s="382"/>
      <c r="BY421" s="382"/>
      <c r="BZ421" s="382"/>
      <c r="CA421" s="382"/>
      <c r="CB421" s="382"/>
      <c r="CC421" s="382"/>
      <c r="CD421" s="382"/>
      <c r="CE421" s="382"/>
      <c r="CF421" s="382"/>
      <c r="CG421" s="382"/>
      <c r="CH421" s="382"/>
      <c r="CI421" s="382"/>
      <c r="CJ421" s="382"/>
      <c r="CK421" s="382"/>
      <c r="CL421" s="382"/>
      <c r="CM421" s="382"/>
      <c r="CN421" s="382"/>
      <c r="CO421" s="382"/>
      <c r="CP421" s="382"/>
      <c r="CQ421" s="382"/>
      <c r="CR421" s="382"/>
      <c r="CS421" s="382"/>
      <c r="CT421" s="382"/>
      <c r="CU421" s="382"/>
      <c r="CV421" s="382"/>
      <c r="CW421" s="382"/>
      <c r="CX421" s="382"/>
      <c r="CY421" s="382"/>
      <c r="CZ421" s="382"/>
      <c r="DA421" s="382"/>
      <c r="DB421" s="382"/>
      <c r="DC421" s="382"/>
      <c r="DD421" s="382"/>
      <c r="DE421" s="382"/>
      <c r="DF421" s="382"/>
      <c r="DG421" s="382"/>
      <c r="DH421" s="382"/>
      <c r="DI421" s="382"/>
      <c r="DJ421" s="382"/>
      <c r="DK421" s="382"/>
      <c r="DL421" s="382"/>
      <c r="DM421" s="382"/>
      <c r="DN421" s="382"/>
      <c r="DO421" s="382"/>
      <c r="DP421" s="382"/>
      <c r="DQ421" s="382"/>
      <c r="DR421" s="382"/>
      <c r="DS421" s="382"/>
      <c r="DT421" s="382"/>
      <c r="DU421" s="382"/>
      <c r="DV421" s="382"/>
      <c r="DW421" s="382"/>
      <c r="DX421" s="382"/>
      <c r="DY421" s="382"/>
      <c r="DZ421" s="382"/>
      <c r="EA421" s="382"/>
      <c r="EB421" s="382"/>
      <c r="EC421" s="382"/>
      <c r="ED421" s="382"/>
      <c r="EE421" s="382"/>
      <c r="EF421" s="382"/>
      <c r="EG421" s="382"/>
      <c r="EH421" s="382"/>
      <c r="EI421" s="382"/>
      <c r="EJ421" s="382"/>
      <c r="EK421" s="382"/>
      <c r="EL421" s="382"/>
      <c r="EM421" s="382"/>
    </row>
    <row r="422" spans="1:143" s="333" customFormat="1">
      <c r="A422" s="144"/>
      <c r="C422" s="7"/>
      <c r="D422" s="382"/>
      <c r="E422" s="382"/>
      <c r="F422" s="382"/>
      <c r="G422" s="382"/>
      <c r="H422" s="382"/>
      <c r="I422" s="382"/>
      <c r="J422" s="382"/>
      <c r="K422" s="382"/>
      <c r="L422" s="382"/>
      <c r="M422" s="382"/>
      <c r="N422" s="382"/>
      <c r="O422" s="382"/>
      <c r="P422" s="382"/>
      <c r="Q422" s="382"/>
      <c r="R422" s="44"/>
      <c r="S422" s="382"/>
      <c r="T422" s="44"/>
      <c r="U422" s="382"/>
      <c r="V422" s="382"/>
      <c r="W422" s="382"/>
      <c r="X422" s="382"/>
      <c r="Y422" s="382"/>
      <c r="Z422" s="382"/>
      <c r="AA422" s="382"/>
      <c r="AB422" s="382"/>
      <c r="AC422" s="382"/>
      <c r="AD422" s="382"/>
      <c r="AE422" s="382"/>
      <c r="AF422" s="382"/>
      <c r="AG422" s="382"/>
      <c r="AH422" s="382"/>
      <c r="AI422" s="382"/>
      <c r="AJ422" s="382"/>
      <c r="AK422" s="382"/>
      <c r="AL422" s="382"/>
      <c r="AM422" s="382"/>
      <c r="AN422" s="382"/>
      <c r="AO422" s="382"/>
      <c r="AP422" s="382"/>
      <c r="AQ422" s="382"/>
      <c r="AR422" s="382"/>
      <c r="AS422" s="382"/>
      <c r="AT422" s="18"/>
      <c r="AU422" s="382"/>
      <c r="AV422" s="382"/>
      <c r="AW422" s="382"/>
      <c r="AX422" s="382"/>
      <c r="AY422" s="382"/>
      <c r="AZ422" s="382"/>
      <c r="BA422" s="382"/>
      <c r="BB422" s="9"/>
      <c r="BC422" s="383"/>
      <c r="BD422" s="332"/>
      <c r="BF422" s="382"/>
      <c r="BG422" s="382"/>
      <c r="BH422" s="382"/>
      <c r="BI422" s="384"/>
      <c r="BJ422" s="384"/>
      <c r="BK422" s="335"/>
      <c r="BL422" s="382"/>
      <c r="BM422" s="382"/>
      <c r="BN422" s="382"/>
      <c r="BO422" s="382"/>
      <c r="BP422" s="382"/>
      <c r="BQ422" s="382"/>
      <c r="BR422" s="382"/>
      <c r="BS422" s="382"/>
      <c r="BT422" s="382"/>
      <c r="BU422" s="382"/>
      <c r="BV422" s="382"/>
      <c r="BW422" s="382"/>
      <c r="BX422" s="382"/>
      <c r="BY422" s="382"/>
      <c r="BZ422" s="382"/>
      <c r="CA422" s="382"/>
      <c r="CB422" s="382"/>
      <c r="CC422" s="382"/>
      <c r="CD422" s="382"/>
      <c r="CE422" s="382"/>
      <c r="CF422" s="382"/>
      <c r="CG422" s="382"/>
      <c r="CH422" s="382"/>
      <c r="CI422" s="382"/>
      <c r="CJ422" s="382"/>
      <c r="CK422" s="382"/>
      <c r="CL422" s="382"/>
      <c r="CM422" s="382"/>
      <c r="CN422" s="382"/>
      <c r="CO422" s="382"/>
      <c r="CP422" s="382"/>
      <c r="CQ422" s="382"/>
      <c r="CR422" s="382"/>
      <c r="CS422" s="382"/>
      <c r="CT422" s="382"/>
      <c r="CU422" s="382"/>
      <c r="CV422" s="382"/>
      <c r="CW422" s="382"/>
      <c r="CX422" s="382"/>
      <c r="CY422" s="382"/>
      <c r="CZ422" s="382"/>
      <c r="DA422" s="382"/>
      <c r="DB422" s="382"/>
      <c r="DC422" s="382"/>
      <c r="DD422" s="382"/>
      <c r="DE422" s="382"/>
      <c r="DF422" s="382"/>
      <c r="DG422" s="382"/>
      <c r="DH422" s="382"/>
      <c r="DI422" s="382"/>
      <c r="DJ422" s="382"/>
      <c r="DK422" s="382"/>
      <c r="DL422" s="382"/>
      <c r="DM422" s="382"/>
      <c r="DN422" s="382"/>
      <c r="DO422" s="382"/>
      <c r="DP422" s="382"/>
      <c r="DQ422" s="382"/>
      <c r="DR422" s="382"/>
      <c r="DS422" s="382"/>
      <c r="DT422" s="382"/>
      <c r="DU422" s="382"/>
      <c r="DV422" s="382"/>
      <c r="DW422" s="382"/>
      <c r="DX422" s="382"/>
      <c r="DY422" s="382"/>
      <c r="DZ422" s="382"/>
      <c r="EA422" s="382"/>
      <c r="EB422" s="382"/>
      <c r="EC422" s="382"/>
      <c r="ED422" s="382"/>
      <c r="EE422" s="382"/>
      <c r="EF422" s="382"/>
      <c r="EG422" s="382"/>
      <c r="EH422" s="382"/>
      <c r="EI422" s="382"/>
      <c r="EJ422" s="382"/>
      <c r="EK422" s="382"/>
      <c r="EL422" s="382"/>
      <c r="EM422" s="382"/>
    </row>
    <row r="423" spans="1:143" s="13" customFormat="1" ht="19.5" thickBot="1">
      <c r="A423" s="434" t="s">
        <v>42</v>
      </c>
      <c r="B423" s="435"/>
      <c r="C423" s="301" t="s">
        <v>44</v>
      </c>
      <c r="D423" s="299">
        <v>2</v>
      </c>
      <c r="E423" s="299">
        <v>3</v>
      </c>
      <c r="F423" s="299">
        <v>4</v>
      </c>
      <c r="G423" s="299">
        <v>5</v>
      </c>
      <c r="H423" s="299">
        <v>6</v>
      </c>
      <c r="I423" s="299">
        <v>7</v>
      </c>
      <c r="J423" s="299">
        <v>8</v>
      </c>
      <c r="K423" s="299">
        <v>9</v>
      </c>
      <c r="L423" s="299">
        <v>10</v>
      </c>
      <c r="M423" s="299">
        <v>11</v>
      </c>
      <c r="N423" s="299">
        <v>12</v>
      </c>
      <c r="O423" s="299">
        <v>13</v>
      </c>
      <c r="P423" s="299">
        <v>14</v>
      </c>
      <c r="Q423" s="299">
        <v>15</v>
      </c>
      <c r="R423" s="299">
        <v>16</v>
      </c>
      <c r="S423" s="299">
        <v>17</v>
      </c>
      <c r="T423" s="299">
        <v>18</v>
      </c>
      <c r="U423" s="299">
        <v>19</v>
      </c>
      <c r="V423" s="299">
        <v>20</v>
      </c>
      <c r="W423" s="299">
        <v>21</v>
      </c>
      <c r="X423" s="299">
        <v>22</v>
      </c>
      <c r="Y423" s="299">
        <v>23</v>
      </c>
      <c r="Z423" s="299">
        <v>24</v>
      </c>
      <c r="AA423" s="299">
        <v>25</v>
      </c>
      <c r="AB423" s="299">
        <v>26</v>
      </c>
      <c r="AC423" s="299">
        <v>27</v>
      </c>
      <c r="AD423" s="299">
        <v>28</v>
      </c>
      <c r="AE423" s="299">
        <v>29</v>
      </c>
      <c r="AF423" s="299">
        <v>30</v>
      </c>
      <c r="AG423" s="299">
        <v>31</v>
      </c>
      <c r="AH423" s="299">
        <v>32</v>
      </c>
      <c r="AI423" s="299">
        <v>33</v>
      </c>
      <c r="AJ423" s="299">
        <v>34</v>
      </c>
      <c r="AK423" s="299">
        <v>35</v>
      </c>
      <c r="AL423" s="299">
        <v>36</v>
      </c>
      <c r="AM423" s="299">
        <v>37</v>
      </c>
      <c r="AN423" s="299">
        <v>38</v>
      </c>
      <c r="AO423" s="299">
        <v>39</v>
      </c>
      <c r="AP423" s="299">
        <v>40</v>
      </c>
      <c r="AQ423" s="299">
        <v>41</v>
      </c>
      <c r="AR423" s="299">
        <v>42</v>
      </c>
      <c r="AS423" s="299">
        <v>43</v>
      </c>
      <c r="AT423" s="299">
        <v>44</v>
      </c>
      <c r="AU423" s="299">
        <v>45</v>
      </c>
      <c r="AV423" s="299">
        <v>46</v>
      </c>
      <c r="AW423" s="299">
        <v>47</v>
      </c>
      <c r="AX423" s="299">
        <v>48</v>
      </c>
      <c r="AY423" s="299">
        <v>49</v>
      </c>
      <c r="AZ423" s="299">
        <v>50</v>
      </c>
      <c r="BA423" s="299">
        <v>51</v>
      </c>
      <c r="BB423" s="302" t="s">
        <v>50</v>
      </c>
      <c r="BC423" s="96">
        <f>+(BB424-BB426)*8.5</f>
        <v>15971.5</v>
      </c>
      <c r="BD423" s="332"/>
      <c r="BE423" s="333"/>
      <c r="BF423" s="382"/>
      <c r="BG423" s="382"/>
      <c r="BH423" s="382"/>
      <c r="BI423" s="384"/>
      <c r="BJ423" s="97"/>
      <c r="BK423" s="76"/>
      <c r="BL423" s="95"/>
      <c r="BM423" s="95"/>
      <c r="BN423" s="95"/>
      <c r="BO423" s="95"/>
      <c r="BP423" s="95"/>
      <c r="BQ423" s="95"/>
      <c r="BR423" s="95"/>
      <c r="BS423" s="95"/>
      <c r="BT423" s="95"/>
      <c r="BU423" s="95"/>
      <c r="BV423" s="95"/>
      <c r="BW423" s="95"/>
      <c r="BX423" s="95"/>
      <c r="BY423" s="95"/>
      <c r="BZ423" s="95"/>
      <c r="CA423" s="95"/>
      <c r="CB423" s="95"/>
      <c r="CC423" s="95"/>
      <c r="CD423" s="95"/>
      <c r="CE423" s="95"/>
      <c r="CF423" s="95"/>
      <c r="CG423" s="95"/>
      <c r="CH423" s="95"/>
      <c r="CI423" s="95"/>
      <c r="CJ423" s="95"/>
      <c r="CK423" s="95"/>
      <c r="CL423" s="95"/>
      <c r="CM423" s="95"/>
      <c r="CN423" s="95"/>
      <c r="CO423" s="95"/>
      <c r="CP423" s="95"/>
      <c r="CQ423" s="95"/>
      <c r="CR423" s="95"/>
      <c r="CS423" s="95"/>
      <c r="CT423" s="95"/>
      <c r="CU423" s="95"/>
      <c r="CV423" s="95"/>
      <c r="CW423" s="95"/>
      <c r="CX423" s="95"/>
      <c r="CY423" s="95"/>
      <c r="CZ423" s="95"/>
      <c r="DA423" s="95"/>
      <c r="DB423" s="95"/>
      <c r="DC423" s="95"/>
      <c r="DD423" s="95"/>
      <c r="DE423" s="95"/>
      <c r="DF423" s="95"/>
      <c r="DG423" s="95"/>
      <c r="DH423" s="95"/>
      <c r="DI423" s="95"/>
      <c r="DJ423" s="95"/>
      <c r="DK423" s="95"/>
      <c r="DL423" s="95"/>
      <c r="DM423" s="95"/>
      <c r="DN423" s="95"/>
      <c r="DO423" s="95"/>
      <c r="DP423" s="95"/>
      <c r="DQ423" s="95"/>
      <c r="DR423" s="95"/>
      <c r="DS423" s="95"/>
      <c r="DT423" s="95"/>
      <c r="DU423" s="95"/>
      <c r="DV423" s="95"/>
      <c r="DW423" s="95"/>
      <c r="DX423" s="95"/>
      <c r="DY423" s="95"/>
      <c r="DZ423" s="95"/>
      <c r="EA423" s="95"/>
      <c r="EB423" s="95"/>
      <c r="EC423" s="95"/>
      <c r="ED423" s="95"/>
      <c r="EE423" s="95"/>
      <c r="EF423" s="95"/>
      <c r="EG423" s="95"/>
      <c r="EH423" s="95"/>
      <c r="EI423" s="95"/>
      <c r="EJ423" s="95"/>
      <c r="EK423" s="95"/>
      <c r="EL423" s="95"/>
      <c r="EM423" s="95"/>
    </row>
    <row r="424" spans="1:143" s="13" customFormat="1" ht="17.25" thickTop="1" thickBot="1">
      <c r="A424" s="444" t="s">
        <v>147</v>
      </c>
      <c r="B424" s="445"/>
      <c r="C424" s="190" t="s">
        <v>111</v>
      </c>
      <c r="D424" s="191">
        <f>SUM(D425,D426)</f>
        <v>77</v>
      </c>
      <c r="E424" s="191">
        <f t="shared" ref="E424:BA424" si="160">SUM(E425,E426)</f>
        <v>74</v>
      </c>
      <c r="F424" s="191">
        <f t="shared" si="160"/>
        <v>73</v>
      </c>
      <c r="G424" s="191">
        <f t="shared" si="160"/>
        <v>71</v>
      </c>
      <c r="H424" s="191">
        <f t="shared" si="160"/>
        <v>75</v>
      </c>
      <c r="I424" s="191">
        <f t="shared" si="160"/>
        <v>73</v>
      </c>
      <c r="J424" s="191">
        <f t="shared" si="160"/>
        <v>70</v>
      </c>
      <c r="K424" s="191">
        <f t="shared" si="160"/>
        <v>67</v>
      </c>
      <c r="L424" s="191">
        <f t="shared" si="160"/>
        <v>67</v>
      </c>
      <c r="M424" s="191">
        <f t="shared" si="160"/>
        <v>65</v>
      </c>
      <c r="N424" s="191">
        <f t="shared" si="160"/>
        <v>66</v>
      </c>
      <c r="O424" s="191">
        <f t="shared" si="160"/>
        <v>1</v>
      </c>
      <c r="P424" s="191">
        <f t="shared" si="160"/>
        <v>0</v>
      </c>
      <c r="Q424" s="191">
        <f t="shared" si="160"/>
        <v>64</v>
      </c>
      <c r="R424" s="191">
        <f t="shared" si="160"/>
        <v>65</v>
      </c>
      <c r="S424" s="191">
        <f t="shared" si="160"/>
        <v>64</v>
      </c>
      <c r="T424" s="191">
        <f t="shared" si="160"/>
        <v>65</v>
      </c>
      <c r="U424" s="191">
        <f t="shared" si="160"/>
        <v>64</v>
      </c>
      <c r="V424" s="191">
        <f t="shared" si="160"/>
        <v>65</v>
      </c>
      <c r="W424" s="191">
        <f t="shared" si="160"/>
        <v>64</v>
      </c>
      <c r="X424" s="191">
        <f t="shared" si="160"/>
        <v>65</v>
      </c>
      <c r="Y424" s="191">
        <f t="shared" si="160"/>
        <v>64</v>
      </c>
      <c r="Z424" s="191">
        <f t="shared" si="160"/>
        <v>65</v>
      </c>
      <c r="AA424" s="191">
        <f t="shared" si="160"/>
        <v>64</v>
      </c>
      <c r="AB424" s="191">
        <f t="shared" si="160"/>
        <v>65</v>
      </c>
      <c r="AC424" s="191">
        <f t="shared" si="160"/>
        <v>64</v>
      </c>
      <c r="AD424" s="191">
        <f t="shared" si="160"/>
        <v>65</v>
      </c>
      <c r="AE424" s="191">
        <f t="shared" si="160"/>
        <v>64</v>
      </c>
      <c r="AF424" s="191">
        <f t="shared" si="160"/>
        <v>65</v>
      </c>
      <c r="AG424" s="191">
        <f t="shared" si="160"/>
        <v>64</v>
      </c>
      <c r="AH424" s="191">
        <f t="shared" si="160"/>
        <v>65</v>
      </c>
      <c r="AI424" s="191">
        <f t="shared" si="160"/>
        <v>64</v>
      </c>
      <c r="AJ424" s="191">
        <f t="shared" si="160"/>
        <v>65</v>
      </c>
      <c r="AK424" s="191">
        <f t="shared" si="160"/>
        <v>64</v>
      </c>
      <c r="AL424" s="191">
        <f t="shared" si="160"/>
        <v>65</v>
      </c>
      <c r="AM424" s="191">
        <f t="shared" si="160"/>
        <v>64</v>
      </c>
      <c r="AN424" s="191">
        <f t="shared" si="160"/>
        <v>65</v>
      </c>
      <c r="AO424" s="191">
        <f t="shared" si="160"/>
        <v>64</v>
      </c>
      <c r="AP424" s="191">
        <f t="shared" si="160"/>
        <v>65</v>
      </c>
      <c r="AQ424" s="191">
        <f t="shared" si="160"/>
        <v>64</v>
      </c>
      <c r="AR424" s="191">
        <f t="shared" si="160"/>
        <v>65</v>
      </c>
      <c r="AS424" s="191">
        <f t="shared" si="160"/>
        <v>64</v>
      </c>
      <c r="AT424" s="191">
        <f t="shared" si="160"/>
        <v>65</v>
      </c>
      <c r="AU424" s="191">
        <f t="shared" si="160"/>
        <v>64</v>
      </c>
      <c r="AV424" s="191">
        <f t="shared" si="160"/>
        <v>65</v>
      </c>
      <c r="AW424" s="191">
        <f t="shared" si="160"/>
        <v>64</v>
      </c>
      <c r="AX424" s="191">
        <f t="shared" si="160"/>
        <v>65</v>
      </c>
      <c r="AY424" s="191">
        <f t="shared" si="160"/>
        <v>64</v>
      </c>
      <c r="AZ424" s="191">
        <f t="shared" si="160"/>
        <v>65</v>
      </c>
      <c r="BA424" s="192">
        <f t="shared" si="160"/>
        <v>64</v>
      </c>
      <c r="BB424" s="246">
        <f>SUM(D424:BA424)</f>
        <v>3165</v>
      </c>
      <c r="BC424" s="231">
        <f>BB426*10.85</f>
        <v>13953.1</v>
      </c>
      <c r="BD424" s="332"/>
      <c r="BE424" s="333"/>
      <c r="BF424" s="382"/>
      <c r="BG424" s="382"/>
      <c r="BH424" s="382"/>
      <c r="BI424" s="384"/>
      <c r="BJ424" s="232"/>
      <c r="BK424" s="76"/>
      <c r="BL424" s="230"/>
      <c r="BM424" s="230"/>
      <c r="BN424" s="230"/>
      <c r="BO424" s="230"/>
      <c r="BP424" s="230"/>
      <c r="BQ424" s="230"/>
      <c r="BR424" s="230"/>
      <c r="BS424" s="230"/>
      <c r="BT424" s="230"/>
      <c r="BU424" s="230"/>
      <c r="BV424" s="230"/>
      <c r="BW424" s="230"/>
      <c r="BX424" s="230"/>
      <c r="BY424" s="230"/>
      <c r="BZ424" s="230"/>
      <c r="CA424" s="230"/>
      <c r="CB424" s="230"/>
      <c r="CC424" s="230"/>
      <c r="CD424" s="230"/>
      <c r="CE424" s="230"/>
      <c r="CF424" s="230"/>
      <c r="CG424" s="230"/>
      <c r="CH424" s="230"/>
      <c r="CI424" s="230"/>
      <c r="CJ424" s="230"/>
      <c r="CK424" s="230"/>
      <c r="CL424" s="230"/>
      <c r="CM424" s="230"/>
      <c r="CN424" s="230"/>
      <c r="CO424" s="230"/>
      <c r="CP424" s="230"/>
      <c r="CQ424" s="230"/>
      <c r="CR424" s="230"/>
      <c r="CS424" s="230"/>
      <c r="CT424" s="230"/>
      <c r="CU424" s="230"/>
      <c r="CV424" s="230"/>
      <c r="CW424" s="230"/>
      <c r="CX424" s="230"/>
      <c r="CY424" s="230"/>
      <c r="CZ424" s="230"/>
      <c r="DA424" s="230"/>
      <c r="DB424" s="230"/>
      <c r="DC424" s="230"/>
      <c r="DD424" s="230"/>
      <c r="DE424" s="230"/>
      <c r="DF424" s="230"/>
      <c r="DG424" s="230"/>
      <c r="DH424" s="230"/>
      <c r="DI424" s="230"/>
      <c r="DJ424" s="230"/>
      <c r="DK424" s="230"/>
      <c r="DL424" s="230"/>
      <c r="DM424" s="230"/>
      <c r="DN424" s="230"/>
      <c r="DO424" s="230"/>
      <c r="DP424" s="230"/>
      <c r="DQ424" s="230"/>
      <c r="DR424" s="230"/>
      <c r="DS424" s="230"/>
      <c r="DT424" s="230"/>
      <c r="DU424" s="230"/>
      <c r="DV424" s="230"/>
      <c r="DW424" s="230"/>
      <c r="DX424" s="230"/>
      <c r="DY424" s="230"/>
      <c r="DZ424" s="230"/>
      <c r="EA424" s="230"/>
      <c r="EB424" s="230"/>
      <c r="EC424" s="230"/>
      <c r="ED424" s="230"/>
      <c r="EE424" s="230"/>
      <c r="EF424" s="230"/>
      <c r="EG424" s="230"/>
      <c r="EH424" s="230"/>
      <c r="EI424" s="230"/>
      <c r="EJ424" s="230"/>
      <c r="EK424" s="230"/>
      <c r="EL424" s="230"/>
      <c r="EM424" s="230"/>
    </row>
    <row r="425" spans="1:143" s="13" customFormat="1" ht="17.25" thickTop="1" thickBot="1">
      <c r="A425" s="412" t="s">
        <v>146</v>
      </c>
      <c r="B425" s="413"/>
      <c r="C425" s="173" t="s">
        <v>103</v>
      </c>
      <c r="D425" s="194">
        <f>SUM(D381+D403)</f>
        <v>44</v>
      </c>
      <c r="E425" s="194">
        <f t="shared" ref="E425:BA425" si="161">SUM(E381+E403)</f>
        <v>43</v>
      </c>
      <c r="F425" s="194">
        <f t="shared" si="161"/>
        <v>42</v>
      </c>
      <c r="G425" s="194">
        <f t="shared" si="161"/>
        <v>40</v>
      </c>
      <c r="H425" s="194">
        <f t="shared" si="161"/>
        <v>44</v>
      </c>
      <c r="I425" s="194">
        <f t="shared" si="161"/>
        <v>42</v>
      </c>
      <c r="J425" s="194">
        <f t="shared" si="161"/>
        <v>41</v>
      </c>
      <c r="K425" s="194">
        <f t="shared" si="161"/>
        <v>39</v>
      </c>
      <c r="L425" s="194">
        <f t="shared" si="161"/>
        <v>40</v>
      </c>
      <c r="M425" s="194">
        <f t="shared" si="161"/>
        <v>39</v>
      </c>
      <c r="N425" s="194">
        <f t="shared" si="161"/>
        <v>40</v>
      </c>
      <c r="O425" s="194">
        <f t="shared" si="161"/>
        <v>1</v>
      </c>
      <c r="P425" s="194">
        <f t="shared" si="161"/>
        <v>0</v>
      </c>
      <c r="Q425" s="194">
        <f t="shared" si="161"/>
        <v>38</v>
      </c>
      <c r="R425" s="194">
        <f t="shared" si="161"/>
        <v>39</v>
      </c>
      <c r="S425" s="194">
        <f t="shared" si="161"/>
        <v>38</v>
      </c>
      <c r="T425" s="194">
        <f t="shared" si="161"/>
        <v>39</v>
      </c>
      <c r="U425" s="194">
        <f t="shared" si="161"/>
        <v>38</v>
      </c>
      <c r="V425" s="194">
        <f t="shared" si="161"/>
        <v>39</v>
      </c>
      <c r="W425" s="194">
        <f t="shared" si="161"/>
        <v>38</v>
      </c>
      <c r="X425" s="194">
        <f t="shared" si="161"/>
        <v>39</v>
      </c>
      <c r="Y425" s="194">
        <f t="shared" si="161"/>
        <v>38</v>
      </c>
      <c r="Z425" s="194">
        <f t="shared" si="161"/>
        <v>39</v>
      </c>
      <c r="AA425" s="194">
        <f t="shared" si="161"/>
        <v>38</v>
      </c>
      <c r="AB425" s="194">
        <f t="shared" si="161"/>
        <v>39</v>
      </c>
      <c r="AC425" s="194">
        <f t="shared" si="161"/>
        <v>38</v>
      </c>
      <c r="AD425" s="194">
        <f t="shared" si="161"/>
        <v>39</v>
      </c>
      <c r="AE425" s="194">
        <f t="shared" si="161"/>
        <v>38</v>
      </c>
      <c r="AF425" s="194">
        <f t="shared" si="161"/>
        <v>39</v>
      </c>
      <c r="AG425" s="194">
        <f t="shared" si="161"/>
        <v>38</v>
      </c>
      <c r="AH425" s="194">
        <f t="shared" si="161"/>
        <v>39</v>
      </c>
      <c r="AI425" s="194">
        <f t="shared" si="161"/>
        <v>38</v>
      </c>
      <c r="AJ425" s="194">
        <f t="shared" si="161"/>
        <v>39</v>
      </c>
      <c r="AK425" s="194">
        <f t="shared" si="161"/>
        <v>38</v>
      </c>
      <c r="AL425" s="194">
        <f t="shared" si="161"/>
        <v>39</v>
      </c>
      <c r="AM425" s="194">
        <f t="shared" si="161"/>
        <v>38</v>
      </c>
      <c r="AN425" s="194">
        <f t="shared" si="161"/>
        <v>39</v>
      </c>
      <c r="AO425" s="194">
        <f t="shared" si="161"/>
        <v>38</v>
      </c>
      <c r="AP425" s="194">
        <f t="shared" si="161"/>
        <v>39</v>
      </c>
      <c r="AQ425" s="194">
        <f t="shared" si="161"/>
        <v>38</v>
      </c>
      <c r="AR425" s="194">
        <f t="shared" si="161"/>
        <v>39</v>
      </c>
      <c r="AS425" s="194">
        <f t="shared" si="161"/>
        <v>38</v>
      </c>
      <c r="AT425" s="194">
        <f t="shared" si="161"/>
        <v>39</v>
      </c>
      <c r="AU425" s="194">
        <f t="shared" si="161"/>
        <v>38</v>
      </c>
      <c r="AV425" s="194">
        <f t="shared" si="161"/>
        <v>39</v>
      </c>
      <c r="AW425" s="194">
        <f t="shared" si="161"/>
        <v>38</v>
      </c>
      <c r="AX425" s="194">
        <f t="shared" si="161"/>
        <v>39</v>
      </c>
      <c r="AY425" s="194">
        <f t="shared" si="161"/>
        <v>38</v>
      </c>
      <c r="AZ425" s="194">
        <f t="shared" si="161"/>
        <v>39</v>
      </c>
      <c r="BA425" s="195">
        <f t="shared" si="161"/>
        <v>38</v>
      </c>
      <c r="BB425" s="242">
        <f>SUM(D425:BA425)</f>
        <v>1879</v>
      </c>
      <c r="BC425" s="231"/>
      <c r="BD425" s="332"/>
      <c r="BE425" s="333"/>
      <c r="BF425" s="382"/>
      <c r="BG425" s="382"/>
      <c r="BH425" s="382"/>
      <c r="BI425" s="384"/>
      <c r="BJ425" s="232"/>
      <c r="BK425" s="76"/>
      <c r="BL425" s="230"/>
      <c r="BM425" s="230"/>
      <c r="BN425" s="230"/>
      <c r="BO425" s="230"/>
      <c r="BP425" s="230"/>
      <c r="BQ425" s="230"/>
      <c r="BR425" s="230"/>
      <c r="BS425" s="230"/>
      <c r="BT425" s="230"/>
      <c r="BU425" s="230"/>
      <c r="BV425" s="230"/>
      <c r="BW425" s="230"/>
      <c r="BX425" s="230"/>
      <c r="BY425" s="230"/>
      <c r="BZ425" s="230"/>
      <c r="CA425" s="230"/>
      <c r="CB425" s="230"/>
      <c r="CC425" s="230"/>
      <c r="CD425" s="230"/>
      <c r="CE425" s="230"/>
      <c r="CF425" s="230"/>
      <c r="CG425" s="230"/>
      <c r="CH425" s="230"/>
      <c r="CI425" s="230"/>
      <c r="CJ425" s="230"/>
      <c r="CK425" s="230"/>
      <c r="CL425" s="230"/>
      <c r="CM425" s="230"/>
      <c r="CN425" s="230"/>
      <c r="CO425" s="230"/>
      <c r="CP425" s="230"/>
      <c r="CQ425" s="230"/>
      <c r="CR425" s="230"/>
      <c r="CS425" s="230"/>
      <c r="CT425" s="230"/>
      <c r="CU425" s="230"/>
      <c r="CV425" s="230"/>
      <c r="CW425" s="230"/>
      <c r="CX425" s="230"/>
      <c r="CY425" s="230"/>
      <c r="CZ425" s="230"/>
      <c r="DA425" s="230"/>
      <c r="DB425" s="230"/>
      <c r="DC425" s="230"/>
      <c r="DD425" s="230"/>
      <c r="DE425" s="230"/>
      <c r="DF425" s="230"/>
      <c r="DG425" s="230"/>
      <c r="DH425" s="230"/>
      <c r="DI425" s="230"/>
      <c r="DJ425" s="230"/>
      <c r="DK425" s="230"/>
      <c r="DL425" s="230"/>
      <c r="DM425" s="230"/>
      <c r="DN425" s="230"/>
      <c r="DO425" s="230"/>
      <c r="DP425" s="230"/>
      <c r="DQ425" s="230"/>
      <c r="DR425" s="230"/>
      <c r="DS425" s="230"/>
      <c r="DT425" s="230"/>
      <c r="DU425" s="230"/>
      <c r="DV425" s="230"/>
      <c r="DW425" s="230"/>
      <c r="DX425" s="230"/>
      <c r="DY425" s="230"/>
      <c r="DZ425" s="230"/>
      <c r="EA425" s="230"/>
      <c r="EB425" s="230"/>
      <c r="EC425" s="230"/>
      <c r="ED425" s="230"/>
      <c r="EE425" s="230"/>
      <c r="EF425" s="230"/>
      <c r="EG425" s="230"/>
      <c r="EH425" s="230"/>
      <c r="EI425" s="230"/>
      <c r="EJ425" s="230"/>
      <c r="EK425" s="230"/>
      <c r="EL425" s="230"/>
      <c r="EM425" s="230"/>
    </row>
    <row r="426" spans="1:143" s="13" customFormat="1" ht="17.25" thickTop="1" thickBot="1">
      <c r="A426" s="430" t="s">
        <v>108</v>
      </c>
      <c r="B426" s="431"/>
      <c r="C426" s="204" t="s">
        <v>104</v>
      </c>
      <c r="D426" s="205">
        <f>SUM(D382+D404)</f>
        <v>33</v>
      </c>
      <c r="E426" s="205">
        <f t="shared" ref="E426:BA426" si="162">SUM(E382+E404)</f>
        <v>31</v>
      </c>
      <c r="F426" s="205">
        <f t="shared" si="162"/>
        <v>31</v>
      </c>
      <c r="G426" s="205">
        <f t="shared" si="162"/>
        <v>31</v>
      </c>
      <c r="H426" s="205">
        <f t="shared" si="162"/>
        <v>31</v>
      </c>
      <c r="I426" s="205">
        <f t="shared" si="162"/>
        <v>31</v>
      </c>
      <c r="J426" s="205">
        <f t="shared" si="162"/>
        <v>29</v>
      </c>
      <c r="K426" s="205">
        <f t="shared" si="162"/>
        <v>28</v>
      </c>
      <c r="L426" s="205">
        <f t="shared" si="162"/>
        <v>27</v>
      </c>
      <c r="M426" s="205">
        <f t="shared" si="162"/>
        <v>26</v>
      </c>
      <c r="N426" s="205">
        <f t="shared" si="162"/>
        <v>26</v>
      </c>
      <c r="O426" s="205">
        <f t="shared" si="162"/>
        <v>0</v>
      </c>
      <c r="P426" s="205">
        <f t="shared" si="162"/>
        <v>0</v>
      </c>
      <c r="Q426" s="205">
        <f t="shared" si="162"/>
        <v>26</v>
      </c>
      <c r="R426" s="205">
        <f t="shared" si="162"/>
        <v>26</v>
      </c>
      <c r="S426" s="205">
        <f t="shared" si="162"/>
        <v>26</v>
      </c>
      <c r="T426" s="205">
        <f t="shared" si="162"/>
        <v>26</v>
      </c>
      <c r="U426" s="205">
        <f t="shared" si="162"/>
        <v>26</v>
      </c>
      <c r="V426" s="205">
        <f t="shared" si="162"/>
        <v>26</v>
      </c>
      <c r="W426" s="205">
        <f t="shared" si="162"/>
        <v>26</v>
      </c>
      <c r="X426" s="205">
        <f t="shared" si="162"/>
        <v>26</v>
      </c>
      <c r="Y426" s="205">
        <f t="shared" si="162"/>
        <v>26</v>
      </c>
      <c r="Z426" s="205">
        <f t="shared" si="162"/>
        <v>26</v>
      </c>
      <c r="AA426" s="205">
        <f t="shared" si="162"/>
        <v>26</v>
      </c>
      <c r="AB426" s="205">
        <f t="shared" si="162"/>
        <v>26</v>
      </c>
      <c r="AC426" s="205">
        <f t="shared" si="162"/>
        <v>26</v>
      </c>
      <c r="AD426" s="205">
        <f t="shared" si="162"/>
        <v>26</v>
      </c>
      <c r="AE426" s="205">
        <f t="shared" si="162"/>
        <v>26</v>
      </c>
      <c r="AF426" s="205">
        <f t="shared" si="162"/>
        <v>26</v>
      </c>
      <c r="AG426" s="205">
        <f t="shared" si="162"/>
        <v>26</v>
      </c>
      <c r="AH426" s="205">
        <f t="shared" si="162"/>
        <v>26</v>
      </c>
      <c r="AI426" s="205">
        <f t="shared" si="162"/>
        <v>26</v>
      </c>
      <c r="AJ426" s="205">
        <f t="shared" si="162"/>
        <v>26</v>
      </c>
      <c r="AK426" s="205">
        <f t="shared" si="162"/>
        <v>26</v>
      </c>
      <c r="AL426" s="205">
        <f t="shared" si="162"/>
        <v>26</v>
      </c>
      <c r="AM426" s="205">
        <f t="shared" si="162"/>
        <v>26</v>
      </c>
      <c r="AN426" s="205">
        <f t="shared" si="162"/>
        <v>26</v>
      </c>
      <c r="AO426" s="205">
        <f t="shared" si="162"/>
        <v>26</v>
      </c>
      <c r="AP426" s="205">
        <f t="shared" si="162"/>
        <v>26</v>
      </c>
      <c r="AQ426" s="205">
        <f t="shared" si="162"/>
        <v>26</v>
      </c>
      <c r="AR426" s="205">
        <f t="shared" si="162"/>
        <v>26</v>
      </c>
      <c r="AS426" s="205">
        <f t="shared" si="162"/>
        <v>26</v>
      </c>
      <c r="AT426" s="205">
        <f t="shared" si="162"/>
        <v>26</v>
      </c>
      <c r="AU426" s="205">
        <f t="shared" si="162"/>
        <v>26</v>
      </c>
      <c r="AV426" s="205">
        <f t="shared" si="162"/>
        <v>26</v>
      </c>
      <c r="AW426" s="205">
        <f t="shared" si="162"/>
        <v>26</v>
      </c>
      <c r="AX426" s="205">
        <f t="shared" si="162"/>
        <v>26</v>
      </c>
      <c r="AY426" s="205">
        <f t="shared" si="162"/>
        <v>26</v>
      </c>
      <c r="AZ426" s="205">
        <f t="shared" si="162"/>
        <v>26</v>
      </c>
      <c r="BA426" s="206">
        <f t="shared" si="162"/>
        <v>26</v>
      </c>
      <c r="BB426" s="207">
        <f t="shared" ref="BB426:BB442" si="163">SUM(D426:BA426)</f>
        <v>1286</v>
      </c>
      <c r="BC426" s="231">
        <f>+(BB427-BB429)*12.8</f>
        <v>73702.400000000009</v>
      </c>
      <c r="BD426" s="332"/>
      <c r="BE426" s="333"/>
      <c r="BF426" s="382"/>
      <c r="BG426" s="382"/>
      <c r="BH426" s="382"/>
      <c r="BI426" s="384"/>
      <c r="BJ426" s="232"/>
      <c r="BK426" s="76"/>
      <c r="BL426" s="230"/>
      <c r="BM426" s="230"/>
      <c r="BN426" s="230"/>
      <c r="BO426" s="230"/>
      <c r="BP426" s="230"/>
      <c r="BQ426" s="230"/>
      <c r="BR426" s="230"/>
      <c r="BS426" s="230"/>
      <c r="BT426" s="230"/>
      <c r="BU426" s="230"/>
      <c r="BV426" s="230"/>
      <c r="BW426" s="230"/>
      <c r="BX426" s="230"/>
      <c r="BY426" s="230"/>
      <c r="BZ426" s="230"/>
      <c r="CA426" s="230"/>
      <c r="CB426" s="230"/>
      <c r="CC426" s="230"/>
      <c r="CD426" s="230"/>
      <c r="CE426" s="230"/>
      <c r="CF426" s="230"/>
      <c r="CG426" s="230"/>
      <c r="CH426" s="230"/>
      <c r="CI426" s="230"/>
      <c r="CJ426" s="230"/>
      <c r="CK426" s="230"/>
      <c r="CL426" s="230"/>
      <c r="CM426" s="230"/>
      <c r="CN426" s="230"/>
      <c r="CO426" s="230"/>
      <c r="CP426" s="230"/>
      <c r="CQ426" s="230"/>
      <c r="CR426" s="230"/>
      <c r="CS426" s="230"/>
      <c r="CT426" s="230"/>
      <c r="CU426" s="230"/>
      <c r="CV426" s="230"/>
      <c r="CW426" s="230"/>
      <c r="CX426" s="230"/>
      <c r="CY426" s="230"/>
      <c r="CZ426" s="230"/>
      <c r="DA426" s="230"/>
      <c r="DB426" s="230"/>
      <c r="DC426" s="230"/>
      <c r="DD426" s="230"/>
      <c r="DE426" s="230"/>
      <c r="DF426" s="230"/>
      <c r="DG426" s="230"/>
      <c r="DH426" s="230"/>
      <c r="DI426" s="230"/>
      <c r="DJ426" s="230"/>
      <c r="DK426" s="230"/>
      <c r="DL426" s="230"/>
      <c r="DM426" s="230"/>
      <c r="DN426" s="230"/>
      <c r="DO426" s="230"/>
      <c r="DP426" s="230"/>
      <c r="DQ426" s="230"/>
      <c r="DR426" s="230"/>
      <c r="DS426" s="230"/>
      <c r="DT426" s="230"/>
      <c r="DU426" s="230"/>
      <c r="DV426" s="230"/>
      <c r="DW426" s="230"/>
      <c r="DX426" s="230"/>
      <c r="DY426" s="230"/>
      <c r="DZ426" s="230"/>
      <c r="EA426" s="230"/>
      <c r="EB426" s="230"/>
      <c r="EC426" s="230"/>
      <c r="ED426" s="230"/>
      <c r="EE426" s="230"/>
      <c r="EF426" s="230"/>
      <c r="EG426" s="230"/>
      <c r="EH426" s="230"/>
      <c r="EI426" s="230"/>
      <c r="EJ426" s="230"/>
      <c r="EK426" s="230"/>
      <c r="EL426" s="230"/>
      <c r="EM426" s="230"/>
    </row>
    <row r="427" spans="1:143" s="13" customFormat="1" ht="17.25" thickTop="1" thickBot="1">
      <c r="A427" s="420" t="s">
        <v>109</v>
      </c>
      <c r="B427" s="421"/>
      <c r="C427" s="217" t="s">
        <v>112</v>
      </c>
      <c r="D427" s="218">
        <f>SUM(D428,D429)</f>
        <v>208</v>
      </c>
      <c r="E427" s="218">
        <f t="shared" ref="E427:BA427" si="164">SUM(E428+E429)</f>
        <v>199</v>
      </c>
      <c r="F427" s="218">
        <f t="shared" si="164"/>
        <v>206</v>
      </c>
      <c r="G427" s="218">
        <f t="shared" si="164"/>
        <v>197</v>
      </c>
      <c r="H427" s="218">
        <f t="shared" si="164"/>
        <v>205</v>
      </c>
      <c r="I427" s="218">
        <f t="shared" si="164"/>
        <v>203</v>
      </c>
      <c r="J427" s="218">
        <f t="shared" si="164"/>
        <v>204</v>
      </c>
      <c r="K427" s="218">
        <f t="shared" si="164"/>
        <v>198</v>
      </c>
      <c r="L427" s="218">
        <f t="shared" si="164"/>
        <v>200</v>
      </c>
      <c r="M427" s="218">
        <f t="shared" si="164"/>
        <v>201</v>
      </c>
      <c r="N427" s="218">
        <f t="shared" si="164"/>
        <v>199</v>
      </c>
      <c r="O427" s="218">
        <f t="shared" si="164"/>
        <v>0</v>
      </c>
      <c r="P427" s="218">
        <f t="shared" si="164"/>
        <v>0</v>
      </c>
      <c r="Q427" s="218">
        <f t="shared" si="164"/>
        <v>197</v>
      </c>
      <c r="R427" s="218">
        <f t="shared" si="164"/>
        <v>201</v>
      </c>
      <c r="S427" s="218">
        <f t="shared" si="164"/>
        <v>198</v>
      </c>
      <c r="T427" s="218">
        <f t="shared" si="164"/>
        <v>201</v>
      </c>
      <c r="U427" s="218">
        <f t="shared" si="164"/>
        <v>197</v>
      </c>
      <c r="V427" s="218">
        <f t="shared" si="164"/>
        <v>200</v>
      </c>
      <c r="W427" s="218">
        <f t="shared" si="164"/>
        <v>197</v>
      </c>
      <c r="X427" s="218">
        <f t="shared" si="164"/>
        <v>201</v>
      </c>
      <c r="Y427" s="218">
        <f t="shared" si="164"/>
        <v>198</v>
      </c>
      <c r="Z427" s="218">
        <f t="shared" si="164"/>
        <v>200</v>
      </c>
      <c r="AA427" s="218">
        <f t="shared" si="164"/>
        <v>197</v>
      </c>
      <c r="AB427" s="218">
        <f t="shared" si="164"/>
        <v>201</v>
      </c>
      <c r="AC427" s="218">
        <f t="shared" si="164"/>
        <v>197</v>
      </c>
      <c r="AD427" s="218">
        <f t="shared" si="164"/>
        <v>200</v>
      </c>
      <c r="AE427" s="218">
        <f t="shared" si="164"/>
        <v>197</v>
      </c>
      <c r="AF427" s="218">
        <f t="shared" si="164"/>
        <v>200</v>
      </c>
      <c r="AG427" s="218">
        <f t="shared" si="164"/>
        <v>197</v>
      </c>
      <c r="AH427" s="218">
        <f t="shared" si="164"/>
        <v>200</v>
      </c>
      <c r="AI427" s="218">
        <f t="shared" si="164"/>
        <v>197</v>
      </c>
      <c r="AJ427" s="218">
        <f t="shared" si="164"/>
        <v>200</v>
      </c>
      <c r="AK427" s="218">
        <f t="shared" si="164"/>
        <v>197</v>
      </c>
      <c r="AL427" s="218">
        <f t="shared" si="164"/>
        <v>200</v>
      </c>
      <c r="AM427" s="218">
        <f t="shared" si="164"/>
        <v>197</v>
      </c>
      <c r="AN427" s="218">
        <f t="shared" si="164"/>
        <v>200</v>
      </c>
      <c r="AO427" s="218">
        <f t="shared" si="164"/>
        <v>197</v>
      </c>
      <c r="AP427" s="218">
        <f t="shared" si="164"/>
        <v>200</v>
      </c>
      <c r="AQ427" s="218">
        <f t="shared" si="164"/>
        <v>197</v>
      </c>
      <c r="AR427" s="218">
        <f t="shared" si="164"/>
        <v>200</v>
      </c>
      <c r="AS427" s="218">
        <f t="shared" si="164"/>
        <v>197</v>
      </c>
      <c r="AT427" s="218">
        <f t="shared" si="164"/>
        <v>200</v>
      </c>
      <c r="AU427" s="218">
        <f t="shared" si="164"/>
        <v>197</v>
      </c>
      <c r="AV427" s="218">
        <f t="shared" si="164"/>
        <v>200</v>
      </c>
      <c r="AW427" s="218">
        <f t="shared" si="164"/>
        <v>197</v>
      </c>
      <c r="AX427" s="218">
        <f t="shared" si="164"/>
        <v>200</v>
      </c>
      <c r="AY427" s="218">
        <f t="shared" si="164"/>
        <v>197</v>
      </c>
      <c r="AZ427" s="218">
        <f t="shared" si="164"/>
        <v>200</v>
      </c>
      <c r="BA427" s="219">
        <f t="shared" si="164"/>
        <v>197</v>
      </c>
      <c r="BB427" s="240">
        <f t="shared" si="163"/>
        <v>9569</v>
      </c>
      <c r="BC427" s="231">
        <f>BB429*15.15</f>
        <v>57736.65</v>
      </c>
      <c r="BD427" s="332"/>
      <c r="BE427" s="333"/>
      <c r="BF427" s="382"/>
      <c r="BG427" s="382"/>
      <c r="BH427" s="382"/>
      <c r="BI427" s="384"/>
      <c r="BJ427" s="232"/>
      <c r="BK427" s="76"/>
      <c r="BL427" s="230"/>
      <c r="BM427" s="230"/>
      <c r="BN427" s="230"/>
      <c r="BO427" s="230"/>
      <c r="BP427" s="230"/>
      <c r="BQ427" s="230"/>
      <c r="BR427" s="230"/>
      <c r="BS427" s="230"/>
      <c r="BT427" s="230"/>
      <c r="BU427" s="230"/>
      <c r="BV427" s="230"/>
      <c r="BW427" s="230"/>
      <c r="BX427" s="230"/>
      <c r="BY427" s="230"/>
      <c r="BZ427" s="230"/>
      <c r="CA427" s="230"/>
      <c r="CB427" s="230"/>
      <c r="CC427" s="230"/>
      <c r="CD427" s="230"/>
      <c r="CE427" s="230"/>
      <c r="CF427" s="230"/>
      <c r="CG427" s="230"/>
      <c r="CH427" s="230"/>
      <c r="CI427" s="230"/>
      <c r="CJ427" s="230"/>
      <c r="CK427" s="230"/>
      <c r="CL427" s="230"/>
      <c r="CM427" s="230"/>
      <c r="CN427" s="230"/>
      <c r="CO427" s="230"/>
      <c r="CP427" s="230"/>
      <c r="CQ427" s="230"/>
      <c r="CR427" s="230"/>
      <c r="CS427" s="230"/>
      <c r="CT427" s="230"/>
      <c r="CU427" s="230"/>
      <c r="CV427" s="230"/>
      <c r="CW427" s="230"/>
      <c r="CX427" s="230"/>
      <c r="CY427" s="230"/>
      <c r="CZ427" s="230"/>
      <c r="DA427" s="230"/>
      <c r="DB427" s="230"/>
      <c r="DC427" s="230"/>
      <c r="DD427" s="230"/>
      <c r="DE427" s="230"/>
      <c r="DF427" s="230"/>
      <c r="DG427" s="230"/>
      <c r="DH427" s="230"/>
      <c r="DI427" s="230"/>
      <c r="DJ427" s="230"/>
      <c r="DK427" s="230"/>
      <c r="DL427" s="230"/>
      <c r="DM427" s="230"/>
      <c r="DN427" s="230"/>
      <c r="DO427" s="230"/>
      <c r="DP427" s="230"/>
      <c r="DQ427" s="230"/>
      <c r="DR427" s="230"/>
      <c r="DS427" s="230"/>
      <c r="DT427" s="230"/>
      <c r="DU427" s="230"/>
      <c r="DV427" s="230"/>
      <c r="DW427" s="230"/>
      <c r="DX427" s="230"/>
      <c r="DY427" s="230"/>
      <c r="DZ427" s="230"/>
      <c r="EA427" s="230"/>
      <c r="EB427" s="230"/>
      <c r="EC427" s="230"/>
      <c r="ED427" s="230"/>
      <c r="EE427" s="230"/>
      <c r="EF427" s="230"/>
      <c r="EG427" s="230"/>
      <c r="EH427" s="230"/>
      <c r="EI427" s="230"/>
      <c r="EJ427" s="230"/>
      <c r="EK427" s="230"/>
      <c r="EL427" s="230"/>
      <c r="EM427" s="230"/>
    </row>
    <row r="428" spans="1:143" s="13" customFormat="1" ht="17.25" thickTop="1" thickBot="1">
      <c r="A428" s="414" t="s">
        <v>145</v>
      </c>
      <c r="B428" s="415"/>
      <c r="C428" s="196" t="s">
        <v>102</v>
      </c>
      <c r="D428" s="197">
        <f>SUM(D384+D406)</f>
        <v>126</v>
      </c>
      <c r="E428" s="197">
        <f t="shared" ref="E428:BA428" si="165">SUM(E384+E406)</f>
        <v>117</v>
      </c>
      <c r="F428" s="197">
        <f t="shared" si="165"/>
        <v>125</v>
      </c>
      <c r="G428" s="197">
        <f t="shared" si="165"/>
        <v>119</v>
      </c>
      <c r="H428" s="197">
        <f t="shared" si="165"/>
        <v>124</v>
      </c>
      <c r="I428" s="197">
        <f t="shared" si="165"/>
        <v>122</v>
      </c>
      <c r="J428" s="197">
        <f t="shared" si="165"/>
        <v>121</v>
      </c>
      <c r="K428" s="197">
        <f t="shared" si="165"/>
        <v>118</v>
      </c>
      <c r="L428" s="197">
        <f t="shared" si="165"/>
        <v>120</v>
      </c>
      <c r="M428" s="197">
        <f t="shared" si="165"/>
        <v>120</v>
      </c>
      <c r="N428" s="197">
        <f t="shared" si="165"/>
        <v>120</v>
      </c>
      <c r="O428" s="197">
        <f t="shared" si="165"/>
        <v>0</v>
      </c>
      <c r="P428" s="197">
        <f t="shared" si="165"/>
        <v>0</v>
      </c>
      <c r="Q428" s="197">
        <f t="shared" si="165"/>
        <v>118</v>
      </c>
      <c r="R428" s="197">
        <f t="shared" si="165"/>
        <v>122</v>
      </c>
      <c r="S428" s="197">
        <f t="shared" si="165"/>
        <v>119</v>
      </c>
      <c r="T428" s="197">
        <f t="shared" si="165"/>
        <v>122</v>
      </c>
      <c r="U428" s="197">
        <f t="shared" si="165"/>
        <v>118</v>
      </c>
      <c r="V428" s="197">
        <f t="shared" si="165"/>
        <v>121</v>
      </c>
      <c r="W428" s="197">
        <f t="shared" si="165"/>
        <v>118</v>
      </c>
      <c r="X428" s="197">
        <f t="shared" si="165"/>
        <v>122</v>
      </c>
      <c r="Y428" s="197">
        <f t="shared" si="165"/>
        <v>119</v>
      </c>
      <c r="Z428" s="197">
        <f t="shared" si="165"/>
        <v>121</v>
      </c>
      <c r="AA428" s="197">
        <f t="shared" si="165"/>
        <v>118</v>
      </c>
      <c r="AB428" s="197">
        <f t="shared" si="165"/>
        <v>122</v>
      </c>
      <c r="AC428" s="197">
        <f t="shared" si="165"/>
        <v>118</v>
      </c>
      <c r="AD428" s="197">
        <f t="shared" si="165"/>
        <v>121</v>
      </c>
      <c r="AE428" s="197">
        <f t="shared" si="165"/>
        <v>118</v>
      </c>
      <c r="AF428" s="197">
        <f t="shared" si="165"/>
        <v>121</v>
      </c>
      <c r="AG428" s="197">
        <f t="shared" si="165"/>
        <v>118</v>
      </c>
      <c r="AH428" s="197">
        <f t="shared" si="165"/>
        <v>121</v>
      </c>
      <c r="AI428" s="197">
        <f t="shared" si="165"/>
        <v>118</v>
      </c>
      <c r="AJ428" s="197">
        <f t="shared" si="165"/>
        <v>121</v>
      </c>
      <c r="AK428" s="197">
        <f t="shared" si="165"/>
        <v>118</v>
      </c>
      <c r="AL428" s="197">
        <f t="shared" si="165"/>
        <v>121</v>
      </c>
      <c r="AM428" s="197">
        <f t="shared" si="165"/>
        <v>118</v>
      </c>
      <c r="AN428" s="197">
        <f t="shared" si="165"/>
        <v>121</v>
      </c>
      <c r="AO428" s="197">
        <f t="shared" si="165"/>
        <v>118</v>
      </c>
      <c r="AP428" s="197">
        <f t="shared" si="165"/>
        <v>121</v>
      </c>
      <c r="AQ428" s="197">
        <f t="shared" si="165"/>
        <v>118</v>
      </c>
      <c r="AR428" s="197">
        <f t="shared" si="165"/>
        <v>121</v>
      </c>
      <c r="AS428" s="197">
        <f t="shared" si="165"/>
        <v>118</v>
      </c>
      <c r="AT428" s="197">
        <f t="shared" si="165"/>
        <v>121</v>
      </c>
      <c r="AU428" s="197">
        <f t="shared" si="165"/>
        <v>118</v>
      </c>
      <c r="AV428" s="197">
        <f t="shared" si="165"/>
        <v>121</v>
      </c>
      <c r="AW428" s="197">
        <f t="shared" si="165"/>
        <v>118</v>
      </c>
      <c r="AX428" s="197">
        <f t="shared" si="165"/>
        <v>121</v>
      </c>
      <c r="AY428" s="197">
        <f t="shared" si="165"/>
        <v>118</v>
      </c>
      <c r="AZ428" s="197">
        <f t="shared" si="165"/>
        <v>121</v>
      </c>
      <c r="BA428" s="198">
        <f t="shared" si="165"/>
        <v>118</v>
      </c>
      <c r="BB428" s="199">
        <f t="shared" ref="BB428" si="166">SUM(D428:BA428)</f>
        <v>5758</v>
      </c>
      <c r="BC428" s="231"/>
      <c r="BD428" s="332"/>
      <c r="BE428" s="333"/>
      <c r="BF428" s="382"/>
      <c r="BG428" s="382"/>
      <c r="BH428" s="382"/>
      <c r="BI428" s="384"/>
      <c r="BJ428" s="232"/>
      <c r="BK428" s="76"/>
      <c r="BL428" s="230"/>
      <c r="BM428" s="230"/>
      <c r="BN428" s="230"/>
      <c r="BO428" s="230"/>
      <c r="BP428" s="230"/>
      <c r="BQ428" s="230"/>
      <c r="BR428" s="230"/>
      <c r="BS428" s="230"/>
      <c r="BT428" s="230"/>
      <c r="BU428" s="230"/>
      <c r="BV428" s="230"/>
      <c r="BW428" s="230"/>
      <c r="BX428" s="230"/>
      <c r="BY428" s="230"/>
      <c r="BZ428" s="230"/>
      <c r="CA428" s="230"/>
      <c r="CB428" s="230"/>
      <c r="CC428" s="230"/>
      <c r="CD428" s="230"/>
      <c r="CE428" s="230"/>
      <c r="CF428" s="230"/>
      <c r="CG428" s="230"/>
      <c r="CH428" s="230"/>
      <c r="CI428" s="230"/>
      <c r="CJ428" s="230"/>
      <c r="CK428" s="230"/>
      <c r="CL428" s="230"/>
      <c r="CM428" s="230"/>
      <c r="CN428" s="230"/>
      <c r="CO428" s="230"/>
      <c r="CP428" s="230"/>
      <c r="CQ428" s="230"/>
      <c r="CR428" s="230"/>
      <c r="CS428" s="230"/>
      <c r="CT428" s="230"/>
      <c r="CU428" s="230"/>
      <c r="CV428" s="230"/>
      <c r="CW428" s="230"/>
      <c r="CX428" s="230"/>
      <c r="CY428" s="230"/>
      <c r="CZ428" s="230"/>
      <c r="DA428" s="230"/>
      <c r="DB428" s="230"/>
      <c r="DC428" s="230"/>
      <c r="DD428" s="230"/>
      <c r="DE428" s="230"/>
      <c r="DF428" s="230"/>
      <c r="DG428" s="230"/>
      <c r="DH428" s="230"/>
      <c r="DI428" s="230"/>
      <c r="DJ428" s="230"/>
      <c r="DK428" s="230"/>
      <c r="DL428" s="230"/>
      <c r="DM428" s="230"/>
      <c r="DN428" s="230"/>
      <c r="DO428" s="230"/>
      <c r="DP428" s="230"/>
      <c r="DQ428" s="230"/>
      <c r="DR428" s="230"/>
      <c r="DS428" s="230"/>
      <c r="DT428" s="230"/>
      <c r="DU428" s="230"/>
      <c r="DV428" s="230"/>
      <c r="DW428" s="230"/>
      <c r="DX428" s="230"/>
      <c r="DY428" s="230"/>
      <c r="DZ428" s="230"/>
      <c r="EA428" s="230"/>
      <c r="EB428" s="230"/>
      <c r="EC428" s="230"/>
      <c r="ED428" s="230"/>
      <c r="EE428" s="230"/>
      <c r="EF428" s="230"/>
      <c r="EG428" s="230"/>
      <c r="EH428" s="230"/>
      <c r="EI428" s="230"/>
      <c r="EJ428" s="230"/>
      <c r="EK428" s="230"/>
      <c r="EL428" s="230"/>
      <c r="EM428" s="230"/>
    </row>
    <row r="429" spans="1:143" s="13" customFormat="1" ht="17.25" thickTop="1" thickBot="1">
      <c r="A429" s="428" t="s">
        <v>110</v>
      </c>
      <c r="B429" s="429"/>
      <c r="C429" s="200" t="s">
        <v>105</v>
      </c>
      <c r="D429" s="201">
        <f t="shared" ref="D429:AI429" si="167">SUM(D385,D407)</f>
        <v>82</v>
      </c>
      <c r="E429" s="201">
        <f t="shared" si="167"/>
        <v>82</v>
      </c>
      <c r="F429" s="201">
        <f t="shared" si="167"/>
        <v>81</v>
      </c>
      <c r="G429" s="201">
        <f t="shared" si="167"/>
        <v>78</v>
      </c>
      <c r="H429" s="201">
        <f t="shared" si="167"/>
        <v>81</v>
      </c>
      <c r="I429" s="201">
        <f t="shared" si="167"/>
        <v>81</v>
      </c>
      <c r="J429" s="201">
        <f t="shared" si="167"/>
        <v>83</v>
      </c>
      <c r="K429" s="201">
        <f t="shared" si="167"/>
        <v>80</v>
      </c>
      <c r="L429" s="201">
        <f t="shared" si="167"/>
        <v>80</v>
      </c>
      <c r="M429" s="201">
        <f t="shared" si="167"/>
        <v>81</v>
      </c>
      <c r="N429" s="201">
        <f t="shared" si="167"/>
        <v>79</v>
      </c>
      <c r="O429" s="201">
        <f t="shared" si="167"/>
        <v>0</v>
      </c>
      <c r="P429" s="201">
        <f t="shared" si="167"/>
        <v>0</v>
      </c>
      <c r="Q429" s="201">
        <f t="shared" si="167"/>
        <v>79</v>
      </c>
      <c r="R429" s="201">
        <f t="shared" si="167"/>
        <v>79</v>
      </c>
      <c r="S429" s="201">
        <f t="shared" si="167"/>
        <v>79</v>
      </c>
      <c r="T429" s="201">
        <f t="shared" si="167"/>
        <v>79</v>
      </c>
      <c r="U429" s="201">
        <f t="shared" si="167"/>
        <v>79</v>
      </c>
      <c r="V429" s="201">
        <f t="shared" si="167"/>
        <v>79</v>
      </c>
      <c r="W429" s="201">
        <f t="shared" si="167"/>
        <v>79</v>
      </c>
      <c r="X429" s="201">
        <f t="shared" si="167"/>
        <v>79</v>
      </c>
      <c r="Y429" s="201">
        <f t="shared" si="167"/>
        <v>79</v>
      </c>
      <c r="Z429" s="201">
        <f t="shared" si="167"/>
        <v>79</v>
      </c>
      <c r="AA429" s="201">
        <f t="shared" si="167"/>
        <v>79</v>
      </c>
      <c r="AB429" s="201">
        <f t="shared" si="167"/>
        <v>79</v>
      </c>
      <c r="AC429" s="201">
        <f t="shared" si="167"/>
        <v>79</v>
      </c>
      <c r="AD429" s="201">
        <f t="shared" si="167"/>
        <v>79</v>
      </c>
      <c r="AE429" s="201">
        <f t="shared" si="167"/>
        <v>79</v>
      </c>
      <c r="AF429" s="201">
        <f t="shared" si="167"/>
        <v>79</v>
      </c>
      <c r="AG429" s="201">
        <f t="shared" si="167"/>
        <v>79</v>
      </c>
      <c r="AH429" s="201">
        <f t="shared" si="167"/>
        <v>79</v>
      </c>
      <c r="AI429" s="201">
        <f t="shared" si="167"/>
        <v>79</v>
      </c>
      <c r="AJ429" s="201">
        <f t="shared" ref="AJ429:BA429" si="168">SUM(AJ385,AJ407)</f>
        <v>79</v>
      </c>
      <c r="AK429" s="201">
        <f t="shared" si="168"/>
        <v>79</v>
      </c>
      <c r="AL429" s="201">
        <f t="shared" si="168"/>
        <v>79</v>
      </c>
      <c r="AM429" s="201">
        <f t="shared" si="168"/>
        <v>79</v>
      </c>
      <c r="AN429" s="201">
        <f t="shared" si="168"/>
        <v>79</v>
      </c>
      <c r="AO429" s="201">
        <f t="shared" si="168"/>
        <v>79</v>
      </c>
      <c r="AP429" s="201">
        <f t="shared" si="168"/>
        <v>79</v>
      </c>
      <c r="AQ429" s="201">
        <f t="shared" si="168"/>
        <v>79</v>
      </c>
      <c r="AR429" s="201">
        <f t="shared" si="168"/>
        <v>79</v>
      </c>
      <c r="AS429" s="201">
        <f t="shared" si="168"/>
        <v>79</v>
      </c>
      <c r="AT429" s="201">
        <f t="shared" si="168"/>
        <v>79</v>
      </c>
      <c r="AU429" s="201">
        <f t="shared" si="168"/>
        <v>79</v>
      </c>
      <c r="AV429" s="201">
        <f t="shared" si="168"/>
        <v>79</v>
      </c>
      <c r="AW429" s="201">
        <f t="shared" si="168"/>
        <v>79</v>
      </c>
      <c r="AX429" s="201">
        <f t="shared" si="168"/>
        <v>79</v>
      </c>
      <c r="AY429" s="201">
        <f t="shared" si="168"/>
        <v>79</v>
      </c>
      <c r="AZ429" s="201">
        <f t="shared" si="168"/>
        <v>79</v>
      </c>
      <c r="BA429" s="202">
        <f t="shared" si="168"/>
        <v>79</v>
      </c>
      <c r="BB429" s="203">
        <f t="shared" si="163"/>
        <v>3811</v>
      </c>
      <c r="BC429" s="231">
        <f>+(BB430-BB432)*16.6</f>
        <v>14392.2</v>
      </c>
      <c r="BD429" s="332"/>
      <c r="BE429" s="333"/>
      <c r="BF429" s="382"/>
      <c r="BG429" s="382"/>
      <c r="BH429" s="382"/>
      <c r="BI429" s="384"/>
      <c r="BJ429" s="232"/>
      <c r="BK429" s="76"/>
      <c r="BL429" s="230"/>
      <c r="BM429" s="230"/>
      <c r="BN429" s="230"/>
      <c r="BO429" s="230"/>
      <c r="BP429" s="230"/>
      <c r="BQ429" s="230"/>
      <c r="BR429" s="230"/>
      <c r="BS429" s="230"/>
      <c r="BT429" s="230"/>
      <c r="BU429" s="230"/>
      <c r="BV429" s="230"/>
      <c r="BW429" s="230"/>
      <c r="BX429" s="230"/>
      <c r="BY429" s="230"/>
      <c r="BZ429" s="230"/>
      <c r="CA429" s="230"/>
      <c r="CB429" s="230"/>
      <c r="CC429" s="230"/>
      <c r="CD429" s="230"/>
      <c r="CE429" s="230"/>
      <c r="CF429" s="230"/>
      <c r="CG429" s="230"/>
      <c r="CH429" s="230"/>
      <c r="CI429" s="230"/>
      <c r="CJ429" s="230"/>
      <c r="CK429" s="230"/>
      <c r="CL429" s="230"/>
      <c r="CM429" s="230"/>
      <c r="CN429" s="230"/>
      <c r="CO429" s="230"/>
      <c r="CP429" s="230"/>
      <c r="CQ429" s="230"/>
      <c r="CR429" s="230"/>
      <c r="CS429" s="230"/>
      <c r="CT429" s="230"/>
      <c r="CU429" s="230"/>
      <c r="CV429" s="230"/>
      <c r="CW429" s="230"/>
      <c r="CX429" s="230"/>
      <c r="CY429" s="230"/>
      <c r="CZ429" s="230"/>
      <c r="DA429" s="230"/>
      <c r="DB429" s="230"/>
      <c r="DC429" s="230"/>
      <c r="DD429" s="230"/>
      <c r="DE429" s="230"/>
      <c r="DF429" s="230"/>
      <c r="DG429" s="230"/>
      <c r="DH429" s="230"/>
      <c r="DI429" s="230"/>
      <c r="DJ429" s="230"/>
      <c r="DK429" s="230"/>
      <c r="DL429" s="230"/>
      <c r="DM429" s="230"/>
      <c r="DN429" s="230"/>
      <c r="DO429" s="230"/>
      <c r="DP429" s="230"/>
      <c r="DQ429" s="230"/>
      <c r="DR429" s="230"/>
      <c r="DS429" s="230"/>
      <c r="DT429" s="230"/>
      <c r="DU429" s="230"/>
      <c r="DV429" s="230"/>
      <c r="DW429" s="230"/>
      <c r="DX429" s="230"/>
      <c r="DY429" s="230"/>
      <c r="DZ429" s="230"/>
      <c r="EA429" s="230"/>
      <c r="EB429" s="230"/>
      <c r="EC429" s="230"/>
      <c r="ED429" s="230"/>
      <c r="EE429" s="230"/>
      <c r="EF429" s="230"/>
      <c r="EG429" s="230"/>
      <c r="EH429" s="230"/>
      <c r="EI429" s="230"/>
      <c r="EJ429" s="230"/>
      <c r="EK429" s="230"/>
      <c r="EL429" s="230"/>
      <c r="EM429" s="230"/>
    </row>
    <row r="430" spans="1:143" s="13" customFormat="1" ht="17.25" thickTop="1" thickBot="1">
      <c r="A430" s="422" t="s">
        <v>148</v>
      </c>
      <c r="B430" s="423"/>
      <c r="C430" s="208" t="s">
        <v>113</v>
      </c>
      <c r="D430" s="209">
        <f>SUM(D431,D432)</f>
        <v>37</v>
      </c>
      <c r="E430" s="209">
        <f>SUM(E431,E432)</f>
        <v>37</v>
      </c>
      <c r="F430" s="209">
        <f t="shared" ref="F430:BA430" si="169">SUM(F431,F432)</f>
        <v>37</v>
      </c>
      <c r="G430" s="209">
        <f t="shared" si="169"/>
        <v>35</v>
      </c>
      <c r="H430" s="209">
        <f t="shared" si="169"/>
        <v>34</v>
      </c>
      <c r="I430" s="209">
        <f t="shared" si="169"/>
        <v>38</v>
      </c>
      <c r="J430" s="209">
        <f t="shared" si="169"/>
        <v>37</v>
      </c>
      <c r="K430" s="209">
        <f t="shared" si="169"/>
        <v>36</v>
      </c>
      <c r="L430" s="209">
        <f t="shared" si="169"/>
        <v>36</v>
      </c>
      <c r="M430" s="209">
        <f t="shared" si="169"/>
        <v>37</v>
      </c>
      <c r="N430" s="209">
        <f t="shared" si="169"/>
        <v>36</v>
      </c>
      <c r="O430" s="209">
        <f t="shared" si="169"/>
        <v>2</v>
      </c>
      <c r="P430" s="209">
        <f t="shared" si="169"/>
        <v>2</v>
      </c>
      <c r="Q430" s="209">
        <f t="shared" si="169"/>
        <v>36</v>
      </c>
      <c r="R430" s="209">
        <f t="shared" si="169"/>
        <v>35</v>
      </c>
      <c r="S430" s="209">
        <f t="shared" si="169"/>
        <v>36</v>
      </c>
      <c r="T430" s="209">
        <f t="shared" si="169"/>
        <v>35</v>
      </c>
      <c r="U430" s="209">
        <f t="shared" si="169"/>
        <v>36</v>
      </c>
      <c r="V430" s="209">
        <f t="shared" si="169"/>
        <v>35</v>
      </c>
      <c r="W430" s="209">
        <f t="shared" si="169"/>
        <v>36</v>
      </c>
      <c r="X430" s="209">
        <f t="shared" si="169"/>
        <v>35</v>
      </c>
      <c r="Y430" s="209">
        <f t="shared" si="169"/>
        <v>36</v>
      </c>
      <c r="Z430" s="209">
        <f t="shared" si="169"/>
        <v>35</v>
      </c>
      <c r="AA430" s="209">
        <f t="shared" si="169"/>
        <v>36</v>
      </c>
      <c r="AB430" s="209">
        <f t="shared" si="169"/>
        <v>35</v>
      </c>
      <c r="AC430" s="209">
        <f t="shared" si="169"/>
        <v>36</v>
      </c>
      <c r="AD430" s="209">
        <f t="shared" si="169"/>
        <v>35</v>
      </c>
      <c r="AE430" s="209">
        <f t="shared" si="169"/>
        <v>36</v>
      </c>
      <c r="AF430" s="209">
        <f t="shared" si="169"/>
        <v>35</v>
      </c>
      <c r="AG430" s="209">
        <f t="shared" si="169"/>
        <v>36</v>
      </c>
      <c r="AH430" s="209">
        <f t="shared" si="169"/>
        <v>35</v>
      </c>
      <c r="AI430" s="209">
        <f t="shared" si="169"/>
        <v>36</v>
      </c>
      <c r="AJ430" s="209">
        <f t="shared" si="169"/>
        <v>35</v>
      </c>
      <c r="AK430" s="209">
        <f t="shared" si="169"/>
        <v>36</v>
      </c>
      <c r="AL430" s="209">
        <f t="shared" si="169"/>
        <v>35</v>
      </c>
      <c r="AM430" s="209">
        <f t="shared" si="169"/>
        <v>36</v>
      </c>
      <c r="AN430" s="209">
        <f t="shared" si="169"/>
        <v>35</v>
      </c>
      <c r="AO430" s="209">
        <f t="shared" si="169"/>
        <v>36</v>
      </c>
      <c r="AP430" s="209">
        <f t="shared" si="169"/>
        <v>35</v>
      </c>
      <c r="AQ430" s="209">
        <f t="shared" si="169"/>
        <v>36</v>
      </c>
      <c r="AR430" s="209">
        <f t="shared" si="169"/>
        <v>35</v>
      </c>
      <c r="AS430" s="209">
        <f t="shared" si="169"/>
        <v>36</v>
      </c>
      <c r="AT430" s="209">
        <f t="shared" si="169"/>
        <v>35</v>
      </c>
      <c r="AU430" s="209">
        <f t="shared" si="169"/>
        <v>36</v>
      </c>
      <c r="AV430" s="209">
        <f t="shared" si="169"/>
        <v>35</v>
      </c>
      <c r="AW430" s="209">
        <f t="shared" si="169"/>
        <v>36</v>
      </c>
      <c r="AX430" s="209">
        <f t="shared" si="169"/>
        <v>35</v>
      </c>
      <c r="AY430" s="209">
        <f t="shared" si="169"/>
        <v>36</v>
      </c>
      <c r="AZ430" s="209">
        <f t="shared" si="169"/>
        <v>35</v>
      </c>
      <c r="BA430" s="209">
        <f t="shared" si="169"/>
        <v>36</v>
      </c>
      <c r="BB430" s="247">
        <f t="shared" si="163"/>
        <v>1718</v>
      </c>
      <c r="BC430" s="231">
        <f>BB432*18.95</f>
        <v>16126.449999999999</v>
      </c>
      <c r="BD430" s="332"/>
      <c r="BE430" s="333"/>
      <c r="BF430" s="382"/>
      <c r="BG430" s="382"/>
      <c r="BH430" s="382"/>
      <c r="BI430" s="384"/>
      <c r="BJ430" s="232"/>
      <c r="BK430" s="76"/>
      <c r="BL430" s="230"/>
      <c r="BM430" s="230"/>
      <c r="BN430" s="230"/>
      <c r="BO430" s="230"/>
      <c r="BP430" s="230"/>
      <c r="BQ430" s="230"/>
      <c r="BR430" s="230"/>
      <c r="BS430" s="230"/>
      <c r="BT430" s="230"/>
      <c r="BU430" s="230"/>
      <c r="BV430" s="230"/>
      <c r="BW430" s="230"/>
      <c r="BX430" s="230"/>
      <c r="BY430" s="230"/>
      <c r="BZ430" s="230"/>
      <c r="CA430" s="230"/>
      <c r="CB430" s="230"/>
      <c r="CC430" s="230"/>
      <c r="CD430" s="230"/>
      <c r="CE430" s="230"/>
      <c r="CF430" s="230"/>
      <c r="CG430" s="230"/>
      <c r="CH430" s="230"/>
      <c r="CI430" s="230"/>
      <c r="CJ430" s="230"/>
      <c r="CK430" s="230"/>
      <c r="CL430" s="230"/>
      <c r="CM430" s="230"/>
      <c r="CN430" s="230"/>
      <c r="CO430" s="230"/>
      <c r="CP430" s="230"/>
      <c r="CQ430" s="230"/>
      <c r="CR430" s="230"/>
      <c r="CS430" s="230"/>
      <c r="CT430" s="230"/>
      <c r="CU430" s="230"/>
      <c r="CV430" s="230"/>
      <c r="CW430" s="230"/>
      <c r="CX430" s="230"/>
      <c r="CY430" s="230"/>
      <c r="CZ430" s="230"/>
      <c r="DA430" s="230"/>
      <c r="DB430" s="230"/>
      <c r="DC430" s="230"/>
      <c r="DD430" s="230"/>
      <c r="DE430" s="230"/>
      <c r="DF430" s="230"/>
      <c r="DG430" s="230"/>
      <c r="DH430" s="230"/>
      <c r="DI430" s="230"/>
      <c r="DJ430" s="230"/>
      <c r="DK430" s="230"/>
      <c r="DL430" s="230"/>
      <c r="DM430" s="230"/>
      <c r="DN430" s="230"/>
      <c r="DO430" s="230"/>
      <c r="DP430" s="230"/>
      <c r="DQ430" s="230"/>
      <c r="DR430" s="230"/>
      <c r="DS430" s="230"/>
      <c r="DT430" s="230"/>
      <c r="DU430" s="230"/>
      <c r="DV430" s="230"/>
      <c r="DW430" s="230"/>
      <c r="DX430" s="230"/>
      <c r="DY430" s="230"/>
      <c r="DZ430" s="230"/>
      <c r="EA430" s="230"/>
      <c r="EB430" s="230"/>
      <c r="EC430" s="230"/>
      <c r="ED430" s="230"/>
      <c r="EE430" s="230"/>
      <c r="EF430" s="230"/>
      <c r="EG430" s="230"/>
      <c r="EH430" s="230"/>
      <c r="EI430" s="230"/>
      <c r="EJ430" s="230"/>
      <c r="EK430" s="230"/>
      <c r="EL430" s="230"/>
      <c r="EM430" s="230"/>
    </row>
    <row r="431" spans="1:143" s="13" customFormat="1" ht="17.25" thickTop="1" thickBot="1">
      <c r="A431" s="416" t="s">
        <v>149</v>
      </c>
      <c r="B431" s="417"/>
      <c r="C431" s="216" t="s">
        <v>106</v>
      </c>
      <c r="D431" s="236">
        <f t="shared" ref="D431:AI431" si="170">SUM(D387,D409)</f>
        <v>19</v>
      </c>
      <c r="E431" s="236">
        <f t="shared" si="170"/>
        <v>18</v>
      </c>
      <c r="F431" s="236">
        <f t="shared" si="170"/>
        <v>18</v>
      </c>
      <c r="G431" s="236">
        <f t="shared" si="170"/>
        <v>17</v>
      </c>
      <c r="H431" s="236">
        <f t="shared" si="170"/>
        <v>17</v>
      </c>
      <c r="I431" s="236">
        <f t="shared" si="170"/>
        <v>17</v>
      </c>
      <c r="J431" s="236">
        <f t="shared" si="170"/>
        <v>17</v>
      </c>
      <c r="K431" s="236">
        <f t="shared" si="170"/>
        <v>17</v>
      </c>
      <c r="L431" s="236">
        <f t="shared" si="170"/>
        <v>19</v>
      </c>
      <c r="M431" s="236">
        <f t="shared" si="170"/>
        <v>19</v>
      </c>
      <c r="N431" s="236">
        <f t="shared" si="170"/>
        <v>19</v>
      </c>
      <c r="O431" s="236">
        <f t="shared" si="170"/>
        <v>2</v>
      </c>
      <c r="P431" s="236">
        <f t="shared" si="170"/>
        <v>2</v>
      </c>
      <c r="Q431" s="236">
        <f t="shared" si="170"/>
        <v>18</v>
      </c>
      <c r="R431" s="236">
        <f t="shared" si="170"/>
        <v>18</v>
      </c>
      <c r="S431" s="236">
        <f t="shared" si="170"/>
        <v>18</v>
      </c>
      <c r="T431" s="236">
        <f t="shared" si="170"/>
        <v>18</v>
      </c>
      <c r="U431" s="236">
        <f t="shared" si="170"/>
        <v>18</v>
      </c>
      <c r="V431" s="236">
        <f t="shared" si="170"/>
        <v>18</v>
      </c>
      <c r="W431" s="236">
        <f t="shared" si="170"/>
        <v>18</v>
      </c>
      <c r="X431" s="236">
        <f t="shared" si="170"/>
        <v>18</v>
      </c>
      <c r="Y431" s="236">
        <f t="shared" si="170"/>
        <v>18</v>
      </c>
      <c r="Z431" s="236">
        <f t="shared" si="170"/>
        <v>18</v>
      </c>
      <c r="AA431" s="236">
        <f t="shared" si="170"/>
        <v>18</v>
      </c>
      <c r="AB431" s="236">
        <f t="shared" si="170"/>
        <v>18</v>
      </c>
      <c r="AC431" s="236">
        <f t="shared" si="170"/>
        <v>18</v>
      </c>
      <c r="AD431" s="236">
        <f t="shared" si="170"/>
        <v>18</v>
      </c>
      <c r="AE431" s="236">
        <f t="shared" si="170"/>
        <v>18</v>
      </c>
      <c r="AF431" s="236">
        <f t="shared" si="170"/>
        <v>18</v>
      </c>
      <c r="AG431" s="236">
        <f t="shared" si="170"/>
        <v>18</v>
      </c>
      <c r="AH431" s="236">
        <f t="shared" si="170"/>
        <v>18</v>
      </c>
      <c r="AI431" s="236">
        <f t="shared" si="170"/>
        <v>18</v>
      </c>
      <c r="AJ431" s="236">
        <f t="shared" ref="AJ431:BA431" si="171">SUM(AJ387,AJ409)</f>
        <v>18</v>
      </c>
      <c r="AK431" s="236">
        <f t="shared" si="171"/>
        <v>18</v>
      </c>
      <c r="AL431" s="236">
        <f t="shared" si="171"/>
        <v>18</v>
      </c>
      <c r="AM431" s="236">
        <f t="shared" si="171"/>
        <v>18</v>
      </c>
      <c r="AN431" s="236">
        <f t="shared" si="171"/>
        <v>18</v>
      </c>
      <c r="AO431" s="236">
        <f t="shared" si="171"/>
        <v>18</v>
      </c>
      <c r="AP431" s="236">
        <f t="shared" si="171"/>
        <v>18</v>
      </c>
      <c r="AQ431" s="236">
        <f t="shared" si="171"/>
        <v>18</v>
      </c>
      <c r="AR431" s="236">
        <f t="shared" si="171"/>
        <v>18</v>
      </c>
      <c r="AS431" s="236">
        <f t="shared" si="171"/>
        <v>18</v>
      </c>
      <c r="AT431" s="236">
        <f t="shared" si="171"/>
        <v>18</v>
      </c>
      <c r="AU431" s="236">
        <f t="shared" si="171"/>
        <v>18</v>
      </c>
      <c r="AV431" s="236">
        <f t="shared" si="171"/>
        <v>18</v>
      </c>
      <c r="AW431" s="236">
        <f t="shared" si="171"/>
        <v>18</v>
      </c>
      <c r="AX431" s="236">
        <f t="shared" si="171"/>
        <v>18</v>
      </c>
      <c r="AY431" s="236">
        <f t="shared" si="171"/>
        <v>18</v>
      </c>
      <c r="AZ431" s="236">
        <f t="shared" si="171"/>
        <v>18</v>
      </c>
      <c r="BA431" s="238">
        <f t="shared" si="171"/>
        <v>18</v>
      </c>
      <c r="BB431" s="215">
        <f t="shared" ref="BB431" si="172">SUM(D431:BA431)</f>
        <v>867</v>
      </c>
      <c r="BC431" s="231">
        <f>SUM(BC422:BC429)</f>
        <v>175755.85</v>
      </c>
      <c r="BD431" s="332"/>
      <c r="BE431" s="333"/>
      <c r="BF431" s="382"/>
      <c r="BG431" s="382"/>
      <c r="BH431" s="382"/>
      <c r="BI431" s="384"/>
      <c r="BJ431" s="232"/>
      <c r="BK431" s="76"/>
      <c r="BL431" s="230"/>
      <c r="BM431" s="230"/>
      <c r="BN431" s="230"/>
      <c r="BO431" s="230"/>
      <c r="BP431" s="230"/>
      <c r="BQ431" s="230"/>
      <c r="BR431" s="230"/>
      <c r="BS431" s="230"/>
      <c r="BT431" s="230"/>
      <c r="BU431" s="230"/>
      <c r="BV431" s="230"/>
      <c r="BW431" s="230"/>
      <c r="BX431" s="230"/>
      <c r="BY431" s="230"/>
      <c r="BZ431" s="230"/>
      <c r="CA431" s="230"/>
      <c r="CB431" s="230"/>
      <c r="CC431" s="230"/>
      <c r="CD431" s="230"/>
      <c r="CE431" s="230"/>
      <c r="CF431" s="230"/>
      <c r="CG431" s="230"/>
      <c r="CH431" s="230"/>
      <c r="CI431" s="230"/>
      <c r="CJ431" s="230"/>
      <c r="CK431" s="230"/>
      <c r="CL431" s="230"/>
      <c r="CM431" s="230"/>
      <c r="CN431" s="230"/>
      <c r="CO431" s="230"/>
      <c r="CP431" s="230"/>
      <c r="CQ431" s="230"/>
      <c r="CR431" s="230"/>
      <c r="CS431" s="230"/>
      <c r="CT431" s="230"/>
      <c r="CU431" s="230"/>
      <c r="CV431" s="230"/>
      <c r="CW431" s="230"/>
      <c r="CX431" s="230"/>
      <c r="CY431" s="230"/>
      <c r="CZ431" s="230"/>
      <c r="DA431" s="230"/>
      <c r="DB431" s="230"/>
      <c r="DC431" s="230"/>
      <c r="DD431" s="230"/>
      <c r="DE431" s="230"/>
      <c r="DF431" s="230"/>
      <c r="DG431" s="230"/>
      <c r="DH431" s="230"/>
      <c r="DI431" s="230"/>
      <c r="DJ431" s="230"/>
      <c r="DK431" s="230"/>
      <c r="DL431" s="230"/>
      <c r="DM431" s="230"/>
      <c r="DN431" s="230"/>
      <c r="DO431" s="230"/>
      <c r="DP431" s="230"/>
      <c r="DQ431" s="230"/>
      <c r="DR431" s="230"/>
      <c r="DS431" s="230"/>
      <c r="DT431" s="230"/>
      <c r="DU431" s="230"/>
      <c r="DV431" s="230"/>
      <c r="DW431" s="230"/>
      <c r="DX431" s="230"/>
      <c r="DY431" s="230"/>
      <c r="DZ431" s="230"/>
      <c r="EA431" s="230"/>
      <c r="EB431" s="230"/>
      <c r="EC431" s="230"/>
      <c r="ED431" s="230"/>
      <c r="EE431" s="230"/>
      <c r="EF431" s="230"/>
      <c r="EG431" s="230"/>
      <c r="EH431" s="230"/>
      <c r="EI431" s="230"/>
      <c r="EJ431" s="230"/>
      <c r="EK431" s="230"/>
      <c r="EL431" s="230"/>
      <c r="EM431" s="230"/>
    </row>
    <row r="432" spans="1:143" s="13" customFormat="1" ht="17.25" thickTop="1" thickBot="1">
      <c r="A432" s="424" t="s">
        <v>150</v>
      </c>
      <c r="B432" s="425"/>
      <c r="C432" s="174" t="s">
        <v>107</v>
      </c>
      <c r="D432" s="212">
        <f t="shared" ref="D432:AI432" si="173">SUM(D388,D410)</f>
        <v>18</v>
      </c>
      <c r="E432" s="212">
        <f t="shared" si="173"/>
        <v>19</v>
      </c>
      <c r="F432" s="212">
        <f t="shared" si="173"/>
        <v>19</v>
      </c>
      <c r="G432" s="212">
        <f t="shared" si="173"/>
        <v>18</v>
      </c>
      <c r="H432" s="212">
        <f t="shared" si="173"/>
        <v>17</v>
      </c>
      <c r="I432" s="212">
        <f t="shared" si="173"/>
        <v>21</v>
      </c>
      <c r="J432" s="212">
        <f t="shared" si="173"/>
        <v>20</v>
      </c>
      <c r="K432" s="212">
        <f t="shared" si="173"/>
        <v>19</v>
      </c>
      <c r="L432" s="212">
        <f t="shared" si="173"/>
        <v>17</v>
      </c>
      <c r="M432" s="212">
        <f t="shared" si="173"/>
        <v>18</v>
      </c>
      <c r="N432" s="212">
        <f t="shared" si="173"/>
        <v>17</v>
      </c>
      <c r="O432" s="212">
        <f t="shared" si="173"/>
        <v>0</v>
      </c>
      <c r="P432" s="212">
        <f t="shared" si="173"/>
        <v>0</v>
      </c>
      <c r="Q432" s="212">
        <f t="shared" si="173"/>
        <v>18</v>
      </c>
      <c r="R432" s="212">
        <f t="shared" si="173"/>
        <v>17</v>
      </c>
      <c r="S432" s="212">
        <f t="shared" si="173"/>
        <v>18</v>
      </c>
      <c r="T432" s="212">
        <f t="shared" si="173"/>
        <v>17</v>
      </c>
      <c r="U432" s="212">
        <f t="shared" si="173"/>
        <v>18</v>
      </c>
      <c r="V432" s="212">
        <f t="shared" si="173"/>
        <v>17</v>
      </c>
      <c r="W432" s="212">
        <f t="shared" si="173"/>
        <v>18</v>
      </c>
      <c r="X432" s="212">
        <f t="shared" si="173"/>
        <v>17</v>
      </c>
      <c r="Y432" s="212">
        <f t="shared" si="173"/>
        <v>18</v>
      </c>
      <c r="Z432" s="212">
        <f t="shared" si="173"/>
        <v>17</v>
      </c>
      <c r="AA432" s="212">
        <f t="shared" si="173"/>
        <v>18</v>
      </c>
      <c r="AB432" s="212">
        <f t="shared" si="173"/>
        <v>17</v>
      </c>
      <c r="AC432" s="212">
        <f t="shared" si="173"/>
        <v>18</v>
      </c>
      <c r="AD432" s="212">
        <f t="shared" si="173"/>
        <v>17</v>
      </c>
      <c r="AE432" s="212">
        <f t="shared" si="173"/>
        <v>18</v>
      </c>
      <c r="AF432" s="212">
        <f t="shared" si="173"/>
        <v>17</v>
      </c>
      <c r="AG432" s="212">
        <f t="shared" si="173"/>
        <v>18</v>
      </c>
      <c r="AH432" s="212">
        <f t="shared" si="173"/>
        <v>17</v>
      </c>
      <c r="AI432" s="212">
        <f t="shared" si="173"/>
        <v>18</v>
      </c>
      <c r="AJ432" s="212">
        <f t="shared" ref="AJ432:BA432" si="174">SUM(AJ388,AJ410)</f>
        <v>17</v>
      </c>
      <c r="AK432" s="212">
        <f t="shared" si="174"/>
        <v>18</v>
      </c>
      <c r="AL432" s="212">
        <f t="shared" si="174"/>
        <v>17</v>
      </c>
      <c r="AM432" s="212">
        <f t="shared" si="174"/>
        <v>18</v>
      </c>
      <c r="AN432" s="212">
        <f t="shared" si="174"/>
        <v>17</v>
      </c>
      <c r="AO432" s="212">
        <f t="shared" si="174"/>
        <v>18</v>
      </c>
      <c r="AP432" s="212">
        <f t="shared" si="174"/>
        <v>17</v>
      </c>
      <c r="AQ432" s="212">
        <f t="shared" si="174"/>
        <v>18</v>
      </c>
      <c r="AR432" s="212">
        <f t="shared" si="174"/>
        <v>17</v>
      </c>
      <c r="AS432" s="212">
        <f t="shared" si="174"/>
        <v>18</v>
      </c>
      <c r="AT432" s="212">
        <f t="shared" si="174"/>
        <v>17</v>
      </c>
      <c r="AU432" s="212">
        <f t="shared" si="174"/>
        <v>18</v>
      </c>
      <c r="AV432" s="212">
        <f t="shared" si="174"/>
        <v>17</v>
      </c>
      <c r="AW432" s="212">
        <f t="shared" si="174"/>
        <v>18</v>
      </c>
      <c r="AX432" s="212">
        <f t="shared" si="174"/>
        <v>17</v>
      </c>
      <c r="AY432" s="212">
        <f t="shared" si="174"/>
        <v>18</v>
      </c>
      <c r="AZ432" s="212">
        <f t="shared" si="174"/>
        <v>17</v>
      </c>
      <c r="BA432" s="213">
        <f t="shared" si="174"/>
        <v>18</v>
      </c>
      <c r="BB432" s="248">
        <f t="shared" si="163"/>
        <v>851</v>
      </c>
      <c r="BC432" s="231">
        <f>SUM(BC423:BC430)</f>
        <v>191882.30000000002</v>
      </c>
      <c r="BD432" s="332"/>
      <c r="BE432" s="333"/>
      <c r="BF432" s="382"/>
      <c r="BG432" s="382"/>
      <c r="BH432" s="382"/>
      <c r="BI432" s="384"/>
      <c r="BJ432" s="232"/>
      <c r="BK432" s="76"/>
      <c r="BL432" s="230"/>
      <c r="BM432" s="230"/>
      <c r="BN432" s="230"/>
      <c r="BO432" s="230"/>
      <c r="BP432" s="230"/>
      <c r="BQ432" s="230"/>
      <c r="BR432" s="230"/>
      <c r="BS432" s="230"/>
      <c r="BT432" s="230"/>
      <c r="BU432" s="230"/>
      <c r="BV432" s="230"/>
      <c r="BW432" s="230"/>
      <c r="BX432" s="230"/>
      <c r="BY432" s="230"/>
      <c r="BZ432" s="230"/>
      <c r="CA432" s="230"/>
      <c r="CB432" s="230"/>
      <c r="CC432" s="230"/>
      <c r="CD432" s="230"/>
      <c r="CE432" s="230"/>
      <c r="CF432" s="230"/>
      <c r="CG432" s="230"/>
      <c r="CH432" s="230"/>
      <c r="CI432" s="230"/>
      <c r="CJ432" s="230"/>
      <c r="CK432" s="230"/>
      <c r="CL432" s="230"/>
      <c r="CM432" s="230"/>
      <c r="CN432" s="230"/>
      <c r="CO432" s="230"/>
      <c r="CP432" s="230"/>
      <c r="CQ432" s="230"/>
      <c r="CR432" s="230"/>
      <c r="CS432" s="230"/>
      <c r="CT432" s="230"/>
      <c r="CU432" s="230"/>
      <c r="CV432" s="230"/>
      <c r="CW432" s="230"/>
      <c r="CX432" s="230"/>
      <c r="CY432" s="230"/>
      <c r="CZ432" s="230"/>
      <c r="DA432" s="230"/>
      <c r="DB432" s="230"/>
      <c r="DC432" s="230"/>
      <c r="DD432" s="230"/>
      <c r="DE432" s="230"/>
      <c r="DF432" s="230"/>
      <c r="DG432" s="230"/>
      <c r="DH432" s="230"/>
      <c r="DI432" s="230"/>
      <c r="DJ432" s="230"/>
      <c r="DK432" s="230"/>
      <c r="DL432" s="230"/>
      <c r="DM432" s="230"/>
      <c r="DN432" s="230"/>
      <c r="DO432" s="230"/>
      <c r="DP432" s="230"/>
      <c r="DQ432" s="230"/>
      <c r="DR432" s="230"/>
      <c r="DS432" s="230"/>
      <c r="DT432" s="230"/>
      <c r="DU432" s="230"/>
      <c r="DV432" s="230"/>
      <c r="DW432" s="230"/>
      <c r="DX432" s="230"/>
      <c r="DY432" s="230"/>
      <c r="DZ432" s="230"/>
      <c r="EA432" s="230"/>
      <c r="EB432" s="230"/>
      <c r="EC432" s="230"/>
      <c r="ED432" s="230"/>
      <c r="EE432" s="230"/>
      <c r="EF432" s="230"/>
      <c r="EG432" s="230"/>
      <c r="EH432" s="230"/>
      <c r="EI432" s="230"/>
      <c r="EJ432" s="230"/>
      <c r="EK432" s="230"/>
      <c r="EL432" s="230"/>
      <c r="EM432" s="230"/>
    </row>
    <row r="433" spans="1:145" s="13" customFormat="1" ht="17.25" thickTop="1" thickBot="1">
      <c r="A433" s="450" t="s">
        <v>20</v>
      </c>
      <c r="B433" s="450"/>
      <c r="C433" s="171"/>
      <c r="D433" s="101">
        <f>SUM(D426+D429+D432)</f>
        <v>133</v>
      </c>
      <c r="E433" s="101">
        <f t="shared" ref="E433:BA433" si="175">SUM(E426+E429+E432)</f>
        <v>132</v>
      </c>
      <c r="F433" s="101">
        <f t="shared" si="175"/>
        <v>131</v>
      </c>
      <c r="G433" s="101">
        <f t="shared" si="175"/>
        <v>127</v>
      </c>
      <c r="H433" s="101">
        <f t="shared" si="175"/>
        <v>129</v>
      </c>
      <c r="I433" s="101">
        <f t="shared" si="175"/>
        <v>133</v>
      </c>
      <c r="J433" s="101">
        <f t="shared" si="175"/>
        <v>132</v>
      </c>
      <c r="K433" s="101">
        <f t="shared" si="175"/>
        <v>127</v>
      </c>
      <c r="L433" s="101">
        <f t="shared" si="175"/>
        <v>124</v>
      </c>
      <c r="M433" s="101">
        <f t="shared" si="175"/>
        <v>125</v>
      </c>
      <c r="N433" s="101">
        <f t="shared" si="175"/>
        <v>122</v>
      </c>
      <c r="O433" s="101">
        <f t="shared" si="175"/>
        <v>0</v>
      </c>
      <c r="P433" s="101">
        <f t="shared" si="175"/>
        <v>0</v>
      </c>
      <c r="Q433" s="101">
        <f t="shared" si="175"/>
        <v>123</v>
      </c>
      <c r="R433" s="101">
        <f t="shared" si="175"/>
        <v>122</v>
      </c>
      <c r="S433" s="101">
        <f t="shared" si="175"/>
        <v>123</v>
      </c>
      <c r="T433" s="101">
        <f t="shared" si="175"/>
        <v>122</v>
      </c>
      <c r="U433" s="101">
        <f t="shared" si="175"/>
        <v>123</v>
      </c>
      <c r="V433" s="101">
        <f t="shared" si="175"/>
        <v>122</v>
      </c>
      <c r="W433" s="101">
        <f t="shared" si="175"/>
        <v>123</v>
      </c>
      <c r="X433" s="101">
        <f t="shared" si="175"/>
        <v>122</v>
      </c>
      <c r="Y433" s="101">
        <f t="shared" si="175"/>
        <v>123</v>
      </c>
      <c r="Z433" s="101">
        <f t="shared" si="175"/>
        <v>122</v>
      </c>
      <c r="AA433" s="101">
        <f t="shared" si="175"/>
        <v>123</v>
      </c>
      <c r="AB433" s="101">
        <f t="shared" si="175"/>
        <v>122</v>
      </c>
      <c r="AC433" s="101">
        <f t="shared" si="175"/>
        <v>123</v>
      </c>
      <c r="AD433" s="101">
        <f t="shared" si="175"/>
        <v>122</v>
      </c>
      <c r="AE433" s="101">
        <f t="shared" si="175"/>
        <v>123</v>
      </c>
      <c r="AF433" s="101">
        <f t="shared" si="175"/>
        <v>122</v>
      </c>
      <c r="AG433" s="101">
        <f t="shared" si="175"/>
        <v>123</v>
      </c>
      <c r="AH433" s="101">
        <f t="shared" si="175"/>
        <v>122</v>
      </c>
      <c r="AI433" s="101">
        <f t="shared" si="175"/>
        <v>123</v>
      </c>
      <c r="AJ433" s="101">
        <f t="shared" si="175"/>
        <v>122</v>
      </c>
      <c r="AK433" s="101">
        <f t="shared" si="175"/>
        <v>123</v>
      </c>
      <c r="AL433" s="101">
        <f t="shared" si="175"/>
        <v>122</v>
      </c>
      <c r="AM433" s="101">
        <f t="shared" si="175"/>
        <v>123</v>
      </c>
      <c r="AN433" s="101">
        <f t="shared" si="175"/>
        <v>122</v>
      </c>
      <c r="AO433" s="101">
        <f t="shared" si="175"/>
        <v>123</v>
      </c>
      <c r="AP433" s="101">
        <f t="shared" si="175"/>
        <v>122</v>
      </c>
      <c r="AQ433" s="101">
        <f t="shared" si="175"/>
        <v>123</v>
      </c>
      <c r="AR433" s="101">
        <f t="shared" si="175"/>
        <v>122</v>
      </c>
      <c r="AS433" s="101">
        <f t="shared" si="175"/>
        <v>123</v>
      </c>
      <c r="AT433" s="101">
        <f t="shared" si="175"/>
        <v>122</v>
      </c>
      <c r="AU433" s="101">
        <f t="shared" si="175"/>
        <v>123</v>
      </c>
      <c r="AV433" s="101">
        <f t="shared" si="175"/>
        <v>122</v>
      </c>
      <c r="AW433" s="101">
        <f t="shared" si="175"/>
        <v>123</v>
      </c>
      <c r="AX433" s="101">
        <f t="shared" si="175"/>
        <v>122</v>
      </c>
      <c r="AY433" s="101">
        <f t="shared" si="175"/>
        <v>123</v>
      </c>
      <c r="AZ433" s="101">
        <f t="shared" si="175"/>
        <v>122</v>
      </c>
      <c r="BA433" s="101">
        <f t="shared" si="175"/>
        <v>123</v>
      </c>
      <c r="BB433" s="109">
        <f t="shared" si="163"/>
        <v>5948</v>
      </c>
      <c r="BC433" s="96"/>
      <c r="BD433" s="332"/>
      <c r="BE433" s="333"/>
      <c r="BF433" s="382"/>
      <c r="BG433" s="382"/>
      <c r="BH433" s="382"/>
      <c r="BI433" s="384"/>
      <c r="BJ433" s="97"/>
      <c r="BK433" s="76"/>
      <c r="BL433" s="95"/>
      <c r="BM433" s="95"/>
      <c r="BN433" s="95"/>
      <c r="BO433" s="95"/>
      <c r="BP433" s="95"/>
      <c r="BQ433" s="95"/>
      <c r="BR433" s="95"/>
      <c r="BS433" s="95"/>
      <c r="BT433" s="95"/>
      <c r="BU433" s="95"/>
      <c r="BV433" s="95"/>
      <c r="BW433" s="95"/>
      <c r="BX433" s="95"/>
      <c r="BY433" s="95"/>
      <c r="BZ433" s="95"/>
      <c r="CA433" s="95"/>
      <c r="CB433" s="95"/>
      <c r="CC433" s="95"/>
      <c r="CD433" s="95"/>
      <c r="CE433" s="95"/>
      <c r="CF433" s="95"/>
      <c r="CG433" s="95"/>
      <c r="CH433" s="95"/>
      <c r="CI433" s="95"/>
      <c r="CJ433" s="95"/>
      <c r="CK433" s="95"/>
      <c r="CL433" s="95"/>
      <c r="CM433" s="95"/>
      <c r="CN433" s="95"/>
      <c r="CO433" s="95"/>
      <c r="CP433" s="95"/>
      <c r="CQ433" s="95"/>
      <c r="CR433" s="95"/>
      <c r="CS433" s="95"/>
      <c r="CT433" s="95"/>
      <c r="CU433" s="95"/>
      <c r="CV433" s="95"/>
      <c r="CW433" s="95"/>
      <c r="CX433" s="95"/>
      <c r="CY433" s="95"/>
      <c r="CZ433" s="95"/>
      <c r="DA433" s="95"/>
      <c r="DB433" s="95"/>
      <c r="DC433" s="95"/>
      <c r="DD433" s="95"/>
      <c r="DE433" s="95"/>
      <c r="DF433" s="95"/>
      <c r="DG433" s="95"/>
      <c r="DH433" s="95"/>
      <c r="DI433" s="95"/>
      <c r="DJ433" s="95"/>
      <c r="DK433" s="95"/>
      <c r="DL433" s="95"/>
      <c r="DM433" s="95"/>
      <c r="DN433" s="95"/>
      <c r="DO433" s="95"/>
      <c r="DP433" s="95"/>
      <c r="DQ433" s="95"/>
      <c r="DR433" s="95"/>
      <c r="DS433" s="95"/>
      <c r="DT433" s="95"/>
      <c r="DU433" s="95"/>
      <c r="DV433" s="95"/>
      <c r="DW433" s="95"/>
      <c r="DX433" s="95"/>
      <c r="DY433" s="95"/>
      <c r="DZ433" s="95"/>
      <c r="EA433" s="95"/>
      <c r="EB433" s="95"/>
      <c r="EC433" s="95"/>
      <c r="ED433" s="95"/>
      <c r="EE433" s="95"/>
      <c r="EF433" s="95"/>
      <c r="EG433" s="95"/>
      <c r="EH433" s="95"/>
      <c r="EI433" s="95"/>
      <c r="EJ433" s="95"/>
      <c r="EK433" s="95"/>
      <c r="EL433" s="95"/>
      <c r="EM433" s="95"/>
    </row>
    <row r="434" spans="1:145" s="13" customFormat="1" ht="17.25" thickTop="1" thickBot="1">
      <c r="A434" s="451" t="s">
        <v>43</v>
      </c>
      <c r="B434" s="451"/>
      <c r="C434" s="171"/>
      <c r="D434" s="49">
        <f>D424+D427+D430</f>
        <v>322</v>
      </c>
      <c r="E434" s="49">
        <f t="shared" ref="E434:BA434" si="176">E424+E427+E430</f>
        <v>310</v>
      </c>
      <c r="F434" s="49">
        <f t="shared" si="176"/>
        <v>316</v>
      </c>
      <c r="G434" s="49">
        <f t="shared" si="176"/>
        <v>303</v>
      </c>
      <c r="H434" s="49">
        <f t="shared" si="176"/>
        <v>314</v>
      </c>
      <c r="I434" s="49">
        <f t="shared" si="176"/>
        <v>314</v>
      </c>
      <c r="J434" s="49">
        <f t="shared" si="176"/>
        <v>311</v>
      </c>
      <c r="K434" s="49">
        <f t="shared" si="176"/>
        <v>301</v>
      </c>
      <c r="L434" s="49">
        <f t="shared" si="176"/>
        <v>303</v>
      </c>
      <c r="M434" s="49">
        <f t="shared" si="176"/>
        <v>303</v>
      </c>
      <c r="N434" s="49">
        <f t="shared" si="176"/>
        <v>301</v>
      </c>
      <c r="O434" s="49">
        <f t="shared" si="176"/>
        <v>3</v>
      </c>
      <c r="P434" s="49">
        <f t="shared" si="176"/>
        <v>2</v>
      </c>
      <c r="Q434" s="49">
        <f t="shared" si="176"/>
        <v>297</v>
      </c>
      <c r="R434" s="49">
        <f t="shared" si="176"/>
        <v>301</v>
      </c>
      <c r="S434" s="49">
        <f t="shared" si="176"/>
        <v>298</v>
      </c>
      <c r="T434" s="49">
        <f t="shared" si="176"/>
        <v>301</v>
      </c>
      <c r="U434" s="49">
        <f t="shared" si="176"/>
        <v>297</v>
      </c>
      <c r="V434" s="49">
        <f t="shared" si="176"/>
        <v>300</v>
      </c>
      <c r="W434" s="49">
        <f t="shared" si="176"/>
        <v>297</v>
      </c>
      <c r="X434" s="49">
        <f t="shared" si="176"/>
        <v>301</v>
      </c>
      <c r="Y434" s="49">
        <f t="shared" si="176"/>
        <v>298</v>
      </c>
      <c r="Z434" s="49">
        <f t="shared" si="176"/>
        <v>300</v>
      </c>
      <c r="AA434" s="49">
        <f t="shared" si="176"/>
        <v>297</v>
      </c>
      <c r="AB434" s="49">
        <f t="shared" si="176"/>
        <v>301</v>
      </c>
      <c r="AC434" s="49">
        <f t="shared" si="176"/>
        <v>297</v>
      </c>
      <c r="AD434" s="49">
        <f t="shared" si="176"/>
        <v>300</v>
      </c>
      <c r="AE434" s="49">
        <f t="shared" si="176"/>
        <v>297</v>
      </c>
      <c r="AF434" s="49">
        <f t="shared" si="176"/>
        <v>300</v>
      </c>
      <c r="AG434" s="49">
        <f t="shared" si="176"/>
        <v>297</v>
      </c>
      <c r="AH434" s="49">
        <f t="shared" si="176"/>
        <v>300</v>
      </c>
      <c r="AI434" s="49">
        <f t="shared" si="176"/>
        <v>297</v>
      </c>
      <c r="AJ434" s="49">
        <f t="shared" si="176"/>
        <v>300</v>
      </c>
      <c r="AK434" s="49">
        <f t="shared" si="176"/>
        <v>297</v>
      </c>
      <c r="AL434" s="49">
        <f t="shared" si="176"/>
        <v>300</v>
      </c>
      <c r="AM434" s="49">
        <f t="shared" si="176"/>
        <v>297</v>
      </c>
      <c r="AN434" s="49">
        <f t="shared" si="176"/>
        <v>300</v>
      </c>
      <c r="AO434" s="49">
        <f t="shared" si="176"/>
        <v>297</v>
      </c>
      <c r="AP434" s="49">
        <f t="shared" si="176"/>
        <v>300</v>
      </c>
      <c r="AQ434" s="49">
        <f t="shared" si="176"/>
        <v>297</v>
      </c>
      <c r="AR434" s="49">
        <f t="shared" si="176"/>
        <v>300</v>
      </c>
      <c r="AS434" s="49">
        <f t="shared" si="176"/>
        <v>297</v>
      </c>
      <c r="AT434" s="49">
        <f t="shared" si="176"/>
        <v>300</v>
      </c>
      <c r="AU434" s="49">
        <f t="shared" si="176"/>
        <v>297</v>
      </c>
      <c r="AV434" s="49">
        <f t="shared" si="176"/>
        <v>300</v>
      </c>
      <c r="AW434" s="49">
        <f t="shared" si="176"/>
        <v>297</v>
      </c>
      <c r="AX434" s="49">
        <f t="shared" si="176"/>
        <v>300</v>
      </c>
      <c r="AY434" s="49">
        <f t="shared" si="176"/>
        <v>297</v>
      </c>
      <c r="AZ434" s="49">
        <f t="shared" si="176"/>
        <v>300</v>
      </c>
      <c r="BA434" s="49">
        <f t="shared" si="176"/>
        <v>297</v>
      </c>
      <c r="BB434" s="110">
        <f t="shared" si="163"/>
        <v>14452</v>
      </c>
      <c r="BC434" s="99"/>
      <c r="BD434" s="332"/>
      <c r="BE434" s="333"/>
      <c r="BF434" s="382"/>
      <c r="BG434" s="382"/>
      <c r="BH434" s="382"/>
      <c r="BI434" s="384"/>
      <c r="BJ434" s="100"/>
      <c r="BK434" s="76"/>
      <c r="BL434" s="98"/>
      <c r="BM434" s="98"/>
      <c r="BN434" s="98"/>
      <c r="BO434" s="98"/>
      <c r="BP434" s="98"/>
      <c r="BQ434" s="98"/>
      <c r="BR434" s="98"/>
      <c r="BS434" s="98"/>
      <c r="BT434" s="98"/>
      <c r="BU434" s="98"/>
      <c r="BV434" s="98"/>
      <c r="BW434" s="98"/>
      <c r="BX434" s="98"/>
      <c r="BY434" s="98"/>
      <c r="BZ434" s="98"/>
      <c r="CA434" s="98"/>
      <c r="CB434" s="98"/>
      <c r="CC434" s="98"/>
      <c r="CD434" s="98"/>
      <c r="CE434" s="98"/>
      <c r="CF434" s="98"/>
      <c r="CG434" s="98"/>
      <c r="CH434" s="98"/>
      <c r="CI434" s="98"/>
      <c r="CJ434" s="98"/>
      <c r="CK434" s="98"/>
      <c r="CL434" s="98"/>
      <c r="CM434" s="98"/>
      <c r="CN434" s="98"/>
      <c r="CO434" s="98"/>
      <c r="CP434" s="98"/>
      <c r="CQ434" s="98"/>
      <c r="CR434" s="98"/>
      <c r="CS434" s="98"/>
      <c r="CT434" s="98"/>
      <c r="CU434" s="98"/>
      <c r="CV434" s="98"/>
      <c r="CW434" s="98"/>
      <c r="CX434" s="98"/>
      <c r="CY434" s="98"/>
      <c r="CZ434" s="98"/>
      <c r="DA434" s="98"/>
      <c r="DB434" s="98"/>
      <c r="DC434" s="98"/>
      <c r="DD434" s="98"/>
      <c r="DE434" s="98"/>
      <c r="DF434" s="98"/>
      <c r="DG434" s="98"/>
      <c r="DH434" s="98"/>
      <c r="DI434" s="98"/>
      <c r="DJ434" s="98"/>
      <c r="DK434" s="98"/>
      <c r="DL434" s="98"/>
      <c r="DM434" s="98"/>
      <c r="DN434" s="98"/>
      <c r="DO434" s="98"/>
      <c r="DP434" s="98"/>
      <c r="DQ434" s="98"/>
      <c r="DR434" s="98"/>
      <c r="DS434" s="98"/>
      <c r="DT434" s="98"/>
      <c r="DU434" s="98"/>
      <c r="DV434" s="98"/>
      <c r="DW434" s="98"/>
      <c r="DX434" s="98"/>
      <c r="DY434" s="98"/>
      <c r="DZ434" s="98"/>
      <c r="EA434" s="98"/>
      <c r="EB434" s="98"/>
      <c r="EC434" s="98"/>
      <c r="ED434" s="98"/>
      <c r="EE434" s="98"/>
      <c r="EF434" s="98"/>
      <c r="EG434" s="98"/>
      <c r="EH434" s="98"/>
      <c r="EI434" s="98"/>
      <c r="EJ434" s="98"/>
      <c r="EK434" s="98"/>
      <c r="EL434" s="98"/>
      <c r="EM434" s="98"/>
    </row>
    <row r="435" spans="1:145" s="13" customFormat="1" ht="17.25" thickTop="1" thickBot="1">
      <c r="A435" s="436" t="s">
        <v>51</v>
      </c>
      <c r="B435" s="437"/>
      <c r="C435" s="171"/>
      <c r="D435" s="102">
        <f t="shared" ref="D435:AI435" si="177">SUM(D391,D413)</f>
        <v>12</v>
      </c>
      <c r="E435" s="102">
        <f t="shared" si="177"/>
        <v>11</v>
      </c>
      <c r="F435" s="102">
        <f t="shared" si="177"/>
        <v>11</v>
      </c>
      <c r="G435" s="102">
        <f t="shared" si="177"/>
        <v>11</v>
      </c>
      <c r="H435" s="102">
        <f t="shared" si="177"/>
        <v>11</v>
      </c>
      <c r="I435" s="102">
        <f t="shared" si="177"/>
        <v>11</v>
      </c>
      <c r="J435" s="102">
        <f t="shared" si="177"/>
        <v>11</v>
      </c>
      <c r="K435" s="102">
        <f t="shared" si="177"/>
        <v>11</v>
      </c>
      <c r="L435" s="102">
        <f t="shared" si="177"/>
        <v>11</v>
      </c>
      <c r="M435" s="102">
        <f t="shared" si="177"/>
        <v>11</v>
      </c>
      <c r="N435" s="102">
        <f t="shared" si="177"/>
        <v>11</v>
      </c>
      <c r="O435" s="102">
        <f t="shared" si="177"/>
        <v>0</v>
      </c>
      <c r="P435" s="102">
        <f t="shared" si="177"/>
        <v>0</v>
      </c>
      <c r="Q435" s="102">
        <f t="shared" si="177"/>
        <v>11</v>
      </c>
      <c r="R435" s="102">
        <f t="shared" si="177"/>
        <v>11</v>
      </c>
      <c r="S435" s="102">
        <f t="shared" si="177"/>
        <v>11</v>
      </c>
      <c r="T435" s="102">
        <f t="shared" si="177"/>
        <v>11</v>
      </c>
      <c r="U435" s="102">
        <f t="shared" si="177"/>
        <v>11</v>
      </c>
      <c r="V435" s="102">
        <f t="shared" si="177"/>
        <v>11</v>
      </c>
      <c r="W435" s="102">
        <f t="shared" si="177"/>
        <v>11</v>
      </c>
      <c r="X435" s="102">
        <f t="shared" si="177"/>
        <v>11</v>
      </c>
      <c r="Y435" s="102">
        <f t="shared" si="177"/>
        <v>11</v>
      </c>
      <c r="Z435" s="102">
        <f t="shared" si="177"/>
        <v>11</v>
      </c>
      <c r="AA435" s="102">
        <f t="shared" si="177"/>
        <v>11</v>
      </c>
      <c r="AB435" s="102">
        <f t="shared" si="177"/>
        <v>11</v>
      </c>
      <c r="AC435" s="102">
        <f t="shared" si="177"/>
        <v>11</v>
      </c>
      <c r="AD435" s="102">
        <f t="shared" si="177"/>
        <v>11</v>
      </c>
      <c r="AE435" s="102">
        <f t="shared" si="177"/>
        <v>11</v>
      </c>
      <c r="AF435" s="102">
        <f t="shared" si="177"/>
        <v>11</v>
      </c>
      <c r="AG435" s="102">
        <f t="shared" si="177"/>
        <v>11</v>
      </c>
      <c r="AH435" s="102">
        <f t="shared" si="177"/>
        <v>11</v>
      </c>
      <c r="AI435" s="102">
        <f t="shared" si="177"/>
        <v>11</v>
      </c>
      <c r="AJ435" s="303">
        <f t="shared" ref="AJ435:BA435" si="178">SUM(AJ391,AJ413)</f>
        <v>11</v>
      </c>
      <c r="AK435" s="303">
        <f t="shared" si="178"/>
        <v>11</v>
      </c>
      <c r="AL435" s="303">
        <f t="shared" si="178"/>
        <v>11</v>
      </c>
      <c r="AM435" s="303">
        <f t="shared" si="178"/>
        <v>11</v>
      </c>
      <c r="AN435" s="303">
        <f t="shared" si="178"/>
        <v>11</v>
      </c>
      <c r="AO435" s="303">
        <f t="shared" si="178"/>
        <v>11</v>
      </c>
      <c r="AP435" s="303">
        <f t="shared" si="178"/>
        <v>11</v>
      </c>
      <c r="AQ435" s="303">
        <f t="shared" si="178"/>
        <v>11</v>
      </c>
      <c r="AR435" s="303">
        <f t="shared" si="178"/>
        <v>11</v>
      </c>
      <c r="AS435" s="303">
        <f t="shared" si="178"/>
        <v>11</v>
      </c>
      <c r="AT435" s="303">
        <f t="shared" si="178"/>
        <v>11</v>
      </c>
      <c r="AU435" s="303">
        <f t="shared" si="178"/>
        <v>11</v>
      </c>
      <c r="AV435" s="303">
        <f t="shared" si="178"/>
        <v>11</v>
      </c>
      <c r="AW435" s="303">
        <f t="shared" si="178"/>
        <v>11</v>
      </c>
      <c r="AX435" s="303">
        <f t="shared" si="178"/>
        <v>11</v>
      </c>
      <c r="AY435" s="303">
        <f t="shared" si="178"/>
        <v>11</v>
      </c>
      <c r="AZ435" s="303">
        <f t="shared" si="178"/>
        <v>11</v>
      </c>
      <c r="BA435" s="304">
        <f t="shared" si="178"/>
        <v>11</v>
      </c>
      <c r="BB435" s="305">
        <f t="shared" si="163"/>
        <v>529</v>
      </c>
      <c r="BC435" s="99"/>
      <c r="BD435" s="332"/>
      <c r="BE435" s="333"/>
      <c r="BF435" s="382"/>
      <c r="BG435" s="382"/>
      <c r="BH435" s="382"/>
      <c r="BI435" s="384"/>
      <c r="BJ435" s="100"/>
      <c r="BK435" s="76"/>
      <c r="BL435" s="98"/>
      <c r="BM435" s="98"/>
      <c r="BN435" s="98"/>
      <c r="BO435" s="98"/>
      <c r="BP435" s="98"/>
      <c r="BQ435" s="98"/>
      <c r="BR435" s="98"/>
      <c r="BS435" s="98"/>
      <c r="BT435" s="98"/>
      <c r="BU435" s="98"/>
      <c r="BV435" s="98"/>
      <c r="BW435" s="98"/>
      <c r="BX435" s="98"/>
      <c r="BY435" s="98"/>
      <c r="BZ435" s="98"/>
      <c r="CA435" s="98"/>
      <c r="CB435" s="98"/>
      <c r="CC435" s="98"/>
      <c r="CD435" s="98"/>
      <c r="CE435" s="98"/>
      <c r="CF435" s="98"/>
      <c r="CG435" s="98"/>
      <c r="CH435" s="98"/>
      <c r="CI435" s="98"/>
      <c r="CJ435" s="98"/>
      <c r="CK435" s="98"/>
      <c r="CL435" s="98"/>
      <c r="CM435" s="98"/>
      <c r="CN435" s="98"/>
      <c r="CO435" s="98"/>
      <c r="CP435" s="98"/>
      <c r="CQ435" s="98"/>
      <c r="CR435" s="98"/>
      <c r="CS435" s="98"/>
      <c r="CT435" s="98"/>
      <c r="CU435" s="98"/>
      <c r="CV435" s="98"/>
      <c r="CW435" s="98"/>
      <c r="CX435" s="98"/>
      <c r="CY435" s="98"/>
      <c r="CZ435" s="98"/>
      <c r="DA435" s="98"/>
      <c r="DB435" s="98"/>
      <c r="DC435" s="98"/>
      <c r="DD435" s="98"/>
      <c r="DE435" s="98"/>
      <c r="DF435" s="98"/>
      <c r="DG435" s="98"/>
      <c r="DH435" s="98"/>
      <c r="DI435" s="98"/>
      <c r="DJ435" s="98"/>
      <c r="DK435" s="98"/>
      <c r="DL435" s="98"/>
      <c r="DM435" s="98"/>
      <c r="DN435" s="98"/>
      <c r="DO435" s="98"/>
      <c r="DP435" s="98"/>
      <c r="DQ435" s="98"/>
      <c r="DR435" s="98"/>
      <c r="DS435" s="98"/>
      <c r="DT435" s="98"/>
      <c r="DU435" s="98"/>
      <c r="DV435" s="98"/>
      <c r="DW435" s="98"/>
      <c r="DX435" s="98"/>
      <c r="DY435" s="98"/>
      <c r="DZ435" s="98"/>
      <c r="EA435" s="98"/>
      <c r="EB435" s="98"/>
      <c r="EC435" s="98"/>
      <c r="ED435" s="98"/>
      <c r="EE435" s="98"/>
      <c r="EF435" s="98"/>
      <c r="EG435" s="98"/>
      <c r="EH435" s="98"/>
      <c r="EI435" s="98"/>
      <c r="EJ435" s="98"/>
      <c r="EK435" s="98"/>
      <c r="EL435" s="98"/>
      <c r="EM435" s="98"/>
    </row>
    <row r="436" spans="1:145" s="13" customFormat="1" ht="17.25" thickTop="1" thickBot="1">
      <c r="A436" s="436" t="s">
        <v>45</v>
      </c>
      <c r="B436" s="437"/>
      <c r="C436" s="171"/>
      <c r="D436" s="102">
        <f t="shared" ref="D436:AI436" si="179">SUM(D392,D414)</f>
        <v>6</v>
      </c>
      <c r="E436" s="102">
        <f t="shared" si="179"/>
        <v>5</v>
      </c>
      <c r="F436" s="102">
        <f t="shared" si="179"/>
        <v>5</v>
      </c>
      <c r="G436" s="102">
        <f t="shared" si="179"/>
        <v>5</v>
      </c>
      <c r="H436" s="102">
        <f t="shared" si="179"/>
        <v>5</v>
      </c>
      <c r="I436" s="102">
        <f t="shared" si="179"/>
        <v>5</v>
      </c>
      <c r="J436" s="102">
        <f t="shared" si="179"/>
        <v>5</v>
      </c>
      <c r="K436" s="102">
        <f t="shared" si="179"/>
        <v>5</v>
      </c>
      <c r="L436" s="102">
        <f t="shared" si="179"/>
        <v>5</v>
      </c>
      <c r="M436" s="102">
        <f t="shared" si="179"/>
        <v>5</v>
      </c>
      <c r="N436" s="102">
        <f t="shared" si="179"/>
        <v>5</v>
      </c>
      <c r="O436" s="102">
        <f t="shared" si="179"/>
        <v>0</v>
      </c>
      <c r="P436" s="102">
        <f t="shared" si="179"/>
        <v>0</v>
      </c>
      <c r="Q436" s="102">
        <f t="shared" si="179"/>
        <v>5</v>
      </c>
      <c r="R436" s="102">
        <f t="shared" si="179"/>
        <v>5</v>
      </c>
      <c r="S436" s="102">
        <f t="shared" si="179"/>
        <v>5</v>
      </c>
      <c r="T436" s="102">
        <f t="shared" si="179"/>
        <v>5</v>
      </c>
      <c r="U436" s="102">
        <f t="shared" si="179"/>
        <v>5</v>
      </c>
      <c r="V436" s="102">
        <f t="shared" si="179"/>
        <v>5</v>
      </c>
      <c r="W436" s="102">
        <f t="shared" si="179"/>
        <v>5</v>
      </c>
      <c r="X436" s="102">
        <f t="shared" si="179"/>
        <v>5</v>
      </c>
      <c r="Y436" s="102">
        <f t="shared" si="179"/>
        <v>5</v>
      </c>
      <c r="Z436" s="102">
        <f t="shared" si="179"/>
        <v>5</v>
      </c>
      <c r="AA436" s="102">
        <f t="shared" si="179"/>
        <v>5</v>
      </c>
      <c r="AB436" s="102">
        <f t="shared" si="179"/>
        <v>5</v>
      </c>
      <c r="AC436" s="102">
        <f t="shared" si="179"/>
        <v>5</v>
      </c>
      <c r="AD436" s="102">
        <f t="shared" si="179"/>
        <v>5</v>
      </c>
      <c r="AE436" s="102">
        <f t="shared" si="179"/>
        <v>5</v>
      </c>
      <c r="AF436" s="102">
        <f t="shared" si="179"/>
        <v>5</v>
      </c>
      <c r="AG436" s="102">
        <f t="shared" si="179"/>
        <v>5</v>
      </c>
      <c r="AH436" s="102">
        <f t="shared" si="179"/>
        <v>5</v>
      </c>
      <c r="AI436" s="102">
        <f t="shared" si="179"/>
        <v>5</v>
      </c>
      <c r="AJ436" s="303">
        <f t="shared" ref="AJ436:BA436" si="180">SUM(AJ392,AJ414)</f>
        <v>5</v>
      </c>
      <c r="AK436" s="303">
        <f t="shared" si="180"/>
        <v>5</v>
      </c>
      <c r="AL436" s="303">
        <f t="shared" si="180"/>
        <v>5</v>
      </c>
      <c r="AM436" s="303">
        <f t="shared" si="180"/>
        <v>5</v>
      </c>
      <c r="AN436" s="303">
        <f t="shared" si="180"/>
        <v>5</v>
      </c>
      <c r="AO436" s="303">
        <f t="shared" si="180"/>
        <v>5</v>
      </c>
      <c r="AP436" s="303">
        <f t="shared" si="180"/>
        <v>5</v>
      </c>
      <c r="AQ436" s="303">
        <f t="shared" si="180"/>
        <v>5</v>
      </c>
      <c r="AR436" s="303">
        <f t="shared" si="180"/>
        <v>5</v>
      </c>
      <c r="AS436" s="303">
        <f t="shared" si="180"/>
        <v>5</v>
      </c>
      <c r="AT436" s="303">
        <f t="shared" si="180"/>
        <v>5</v>
      </c>
      <c r="AU436" s="303">
        <f t="shared" si="180"/>
        <v>5</v>
      </c>
      <c r="AV436" s="303">
        <f t="shared" si="180"/>
        <v>5</v>
      </c>
      <c r="AW436" s="303">
        <f t="shared" si="180"/>
        <v>5</v>
      </c>
      <c r="AX436" s="303">
        <f t="shared" si="180"/>
        <v>5</v>
      </c>
      <c r="AY436" s="303">
        <f t="shared" si="180"/>
        <v>5</v>
      </c>
      <c r="AZ436" s="303">
        <f t="shared" si="180"/>
        <v>5</v>
      </c>
      <c r="BA436" s="304">
        <f t="shared" si="180"/>
        <v>5</v>
      </c>
      <c r="BB436" s="305">
        <f t="shared" si="163"/>
        <v>241</v>
      </c>
      <c r="BC436" s="99"/>
      <c r="BD436" s="332"/>
      <c r="BE436" s="333"/>
      <c r="BF436" s="382"/>
      <c r="BG436" s="382"/>
      <c r="BH436" s="382"/>
      <c r="BI436" s="384"/>
      <c r="BJ436" s="100"/>
      <c r="BK436" s="76"/>
      <c r="BL436" s="98"/>
      <c r="BM436" s="98"/>
      <c r="BN436" s="98"/>
      <c r="BO436" s="98"/>
      <c r="BP436" s="98"/>
      <c r="BQ436" s="98"/>
      <c r="BR436" s="98"/>
      <c r="BS436" s="98"/>
      <c r="BT436" s="98"/>
      <c r="BU436" s="98"/>
      <c r="BV436" s="98"/>
      <c r="BW436" s="98"/>
      <c r="BX436" s="98"/>
      <c r="BY436" s="98"/>
      <c r="BZ436" s="98"/>
      <c r="CA436" s="98"/>
      <c r="CB436" s="98"/>
      <c r="CC436" s="98"/>
      <c r="CD436" s="98"/>
      <c r="CE436" s="98"/>
      <c r="CF436" s="98"/>
      <c r="CG436" s="98"/>
      <c r="CH436" s="98"/>
      <c r="CI436" s="98"/>
      <c r="CJ436" s="98"/>
      <c r="CK436" s="98"/>
      <c r="CL436" s="98"/>
      <c r="CM436" s="98"/>
      <c r="CN436" s="98"/>
      <c r="CO436" s="98"/>
      <c r="CP436" s="98"/>
      <c r="CQ436" s="98"/>
      <c r="CR436" s="98"/>
      <c r="CS436" s="98"/>
      <c r="CT436" s="98"/>
      <c r="CU436" s="98"/>
      <c r="CV436" s="98"/>
      <c r="CW436" s="98"/>
      <c r="CX436" s="98"/>
      <c r="CY436" s="98"/>
      <c r="CZ436" s="98"/>
      <c r="DA436" s="98"/>
      <c r="DB436" s="98"/>
      <c r="DC436" s="98"/>
      <c r="DD436" s="98"/>
      <c r="DE436" s="98"/>
      <c r="DF436" s="98"/>
      <c r="DG436" s="98"/>
      <c r="DH436" s="98"/>
      <c r="DI436" s="98"/>
      <c r="DJ436" s="98"/>
      <c r="DK436" s="98"/>
      <c r="DL436" s="98"/>
      <c r="DM436" s="98"/>
      <c r="DN436" s="98"/>
      <c r="DO436" s="98"/>
      <c r="DP436" s="98"/>
      <c r="DQ436" s="98"/>
      <c r="DR436" s="98"/>
      <c r="DS436" s="98"/>
      <c r="DT436" s="98"/>
      <c r="DU436" s="98"/>
      <c r="DV436" s="98"/>
      <c r="DW436" s="98"/>
      <c r="DX436" s="98"/>
      <c r="DY436" s="98"/>
      <c r="DZ436" s="98"/>
      <c r="EA436" s="98"/>
      <c r="EB436" s="98"/>
      <c r="EC436" s="98"/>
      <c r="ED436" s="98"/>
      <c r="EE436" s="98"/>
      <c r="EF436" s="98"/>
      <c r="EG436" s="98"/>
      <c r="EH436" s="98"/>
      <c r="EI436" s="98"/>
      <c r="EJ436" s="98"/>
      <c r="EK436" s="98"/>
      <c r="EL436" s="98"/>
      <c r="EM436" s="98"/>
    </row>
    <row r="437" spans="1:145" s="13" customFormat="1" ht="17.25" thickTop="1" thickBot="1">
      <c r="A437" s="436" t="s">
        <v>52</v>
      </c>
      <c r="B437" s="437"/>
      <c r="C437" s="171"/>
      <c r="D437" s="102">
        <f t="shared" ref="D437:AI437" si="181">SUM(D393,D415)</f>
        <v>34</v>
      </c>
      <c r="E437" s="102">
        <f t="shared" si="181"/>
        <v>30</v>
      </c>
      <c r="F437" s="102">
        <f t="shared" si="181"/>
        <v>33</v>
      </c>
      <c r="G437" s="102">
        <f t="shared" si="181"/>
        <v>26</v>
      </c>
      <c r="H437" s="102">
        <f t="shared" si="181"/>
        <v>32</v>
      </c>
      <c r="I437" s="102">
        <f t="shared" si="181"/>
        <v>28</v>
      </c>
      <c r="J437" s="102">
        <f t="shared" si="181"/>
        <v>34</v>
      </c>
      <c r="K437" s="102">
        <f t="shared" si="181"/>
        <v>28</v>
      </c>
      <c r="L437" s="102">
        <f t="shared" si="181"/>
        <v>32</v>
      </c>
      <c r="M437" s="102">
        <f t="shared" si="181"/>
        <v>28</v>
      </c>
      <c r="N437" s="102">
        <f t="shared" si="181"/>
        <v>30</v>
      </c>
      <c r="O437" s="102">
        <f t="shared" si="181"/>
        <v>0</v>
      </c>
      <c r="P437" s="102">
        <f t="shared" si="181"/>
        <v>0</v>
      </c>
      <c r="Q437" s="102">
        <f t="shared" si="181"/>
        <v>26</v>
      </c>
      <c r="R437" s="102">
        <f t="shared" si="181"/>
        <v>30</v>
      </c>
      <c r="S437" s="102">
        <f t="shared" si="181"/>
        <v>26</v>
      </c>
      <c r="T437" s="102">
        <f t="shared" si="181"/>
        <v>30</v>
      </c>
      <c r="U437" s="102">
        <f t="shared" si="181"/>
        <v>26</v>
      </c>
      <c r="V437" s="102">
        <f t="shared" si="181"/>
        <v>30</v>
      </c>
      <c r="W437" s="102">
        <f t="shared" si="181"/>
        <v>26</v>
      </c>
      <c r="X437" s="102">
        <f t="shared" si="181"/>
        <v>30</v>
      </c>
      <c r="Y437" s="102">
        <f t="shared" si="181"/>
        <v>26</v>
      </c>
      <c r="Z437" s="102">
        <f t="shared" si="181"/>
        <v>30</v>
      </c>
      <c r="AA437" s="102">
        <f t="shared" si="181"/>
        <v>26</v>
      </c>
      <c r="AB437" s="102">
        <f t="shared" si="181"/>
        <v>30</v>
      </c>
      <c r="AC437" s="102">
        <f t="shared" si="181"/>
        <v>26</v>
      </c>
      <c r="AD437" s="102">
        <f t="shared" si="181"/>
        <v>30</v>
      </c>
      <c r="AE437" s="102">
        <f t="shared" si="181"/>
        <v>26</v>
      </c>
      <c r="AF437" s="102">
        <f t="shared" si="181"/>
        <v>30</v>
      </c>
      <c r="AG437" s="102">
        <f t="shared" si="181"/>
        <v>26</v>
      </c>
      <c r="AH437" s="102">
        <f t="shared" si="181"/>
        <v>30</v>
      </c>
      <c r="AI437" s="102">
        <f t="shared" si="181"/>
        <v>26</v>
      </c>
      <c r="AJ437" s="303">
        <f t="shared" ref="AJ437:BA437" si="182">SUM(AJ393,AJ415)</f>
        <v>30</v>
      </c>
      <c r="AK437" s="303">
        <f t="shared" si="182"/>
        <v>26</v>
      </c>
      <c r="AL437" s="303">
        <f t="shared" si="182"/>
        <v>30</v>
      </c>
      <c r="AM437" s="303">
        <f t="shared" si="182"/>
        <v>26</v>
      </c>
      <c r="AN437" s="303">
        <f t="shared" si="182"/>
        <v>30</v>
      </c>
      <c r="AO437" s="303">
        <f t="shared" si="182"/>
        <v>26</v>
      </c>
      <c r="AP437" s="303">
        <f t="shared" si="182"/>
        <v>30</v>
      </c>
      <c r="AQ437" s="303">
        <f t="shared" si="182"/>
        <v>26</v>
      </c>
      <c r="AR437" s="303">
        <f t="shared" si="182"/>
        <v>30</v>
      </c>
      <c r="AS437" s="303">
        <f t="shared" si="182"/>
        <v>26</v>
      </c>
      <c r="AT437" s="303">
        <f t="shared" si="182"/>
        <v>30</v>
      </c>
      <c r="AU437" s="303">
        <f t="shared" si="182"/>
        <v>26</v>
      </c>
      <c r="AV437" s="303">
        <f t="shared" si="182"/>
        <v>30</v>
      </c>
      <c r="AW437" s="303">
        <f t="shared" si="182"/>
        <v>26</v>
      </c>
      <c r="AX437" s="303">
        <f t="shared" si="182"/>
        <v>30</v>
      </c>
      <c r="AY437" s="303">
        <f t="shared" si="182"/>
        <v>26</v>
      </c>
      <c r="AZ437" s="303">
        <f t="shared" si="182"/>
        <v>30</v>
      </c>
      <c r="BA437" s="304">
        <f t="shared" si="182"/>
        <v>26</v>
      </c>
      <c r="BB437" s="305">
        <f t="shared" si="163"/>
        <v>1369</v>
      </c>
      <c r="BC437" s="99"/>
      <c r="BD437" s="332"/>
      <c r="BE437" s="333"/>
      <c r="BF437" s="382"/>
      <c r="BG437" s="382"/>
      <c r="BH437" s="382"/>
      <c r="BI437" s="384"/>
      <c r="BJ437" s="100"/>
      <c r="BK437" s="76"/>
      <c r="BL437" s="98"/>
      <c r="BM437" s="98"/>
      <c r="BN437" s="98"/>
      <c r="BO437" s="98"/>
      <c r="BP437" s="98"/>
      <c r="BQ437" s="98"/>
      <c r="BR437" s="98"/>
      <c r="BS437" s="98"/>
      <c r="BT437" s="98"/>
      <c r="BU437" s="98"/>
      <c r="BV437" s="98"/>
      <c r="BW437" s="98"/>
      <c r="BX437" s="98"/>
      <c r="BY437" s="98"/>
      <c r="BZ437" s="98"/>
      <c r="CA437" s="98"/>
      <c r="CB437" s="98"/>
      <c r="CC437" s="98"/>
      <c r="CD437" s="98"/>
      <c r="CE437" s="98"/>
      <c r="CF437" s="98"/>
      <c r="CG437" s="98"/>
      <c r="CH437" s="98"/>
      <c r="CI437" s="98"/>
      <c r="CJ437" s="98"/>
      <c r="CK437" s="98"/>
      <c r="CL437" s="98"/>
      <c r="CM437" s="98"/>
      <c r="CN437" s="98"/>
      <c r="CO437" s="98"/>
      <c r="CP437" s="98"/>
      <c r="CQ437" s="98"/>
      <c r="CR437" s="98"/>
      <c r="CS437" s="98"/>
      <c r="CT437" s="98"/>
      <c r="CU437" s="98"/>
      <c r="CV437" s="98"/>
      <c r="CW437" s="98"/>
      <c r="CX437" s="98"/>
      <c r="CY437" s="98"/>
      <c r="CZ437" s="98"/>
      <c r="DA437" s="98"/>
      <c r="DB437" s="98"/>
      <c r="DC437" s="98"/>
      <c r="DD437" s="98"/>
      <c r="DE437" s="98"/>
      <c r="DF437" s="98"/>
      <c r="DG437" s="98"/>
      <c r="DH437" s="98"/>
      <c r="DI437" s="98"/>
      <c r="DJ437" s="98"/>
      <c r="DK437" s="98"/>
      <c r="DL437" s="98"/>
      <c r="DM437" s="98"/>
      <c r="DN437" s="98"/>
      <c r="DO437" s="98"/>
      <c r="DP437" s="98"/>
      <c r="DQ437" s="98"/>
      <c r="DR437" s="98"/>
      <c r="DS437" s="98"/>
      <c r="DT437" s="98"/>
      <c r="DU437" s="98"/>
      <c r="DV437" s="98"/>
      <c r="DW437" s="98"/>
      <c r="DX437" s="98"/>
      <c r="DY437" s="98"/>
      <c r="DZ437" s="98"/>
      <c r="EA437" s="98"/>
      <c r="EB437" s="98"/>
      <c r="EC437" s="98"/>
      <c r="ED437" s="98"/>
      <c r="EE437" s="98"/>
      <c r="EF437" s="98"/>
      <c r="EG437" s="98"/>
      <c r="EH437" s="98"/>
      <c r="EI437" s="98"/>
      <c r="EJ437" s="98"/>
      <c r="EK437" s="98"/>
      <c r="EL437" s="98"/>
      <c r="EM437" s="98"/>
    </row>
    <row r="438" spans="1:145" s="13" customFormat="1" ht="17.25" thickTop="1" thickBot="1">
      <c r="A438" s="436" t="s">
        <v>47</v>
      </c>
      <c r="B438" s="437"/>
      <c r="C438" s="171"/>
      <c r="D438" s="102">
        <f t="shared" ref="D438:AI438" si="183">SUM(D394,D416)</f>
        <v>25</v>
      </c>
      <c r="E438" s="102">
        <f t="shared" si="183"/>
        <v>21</v>
      </c>
      <c r="F438" s="102">
        <f t="shared" si="183"/>
        <v>24</v>
      </c>
      <c r="G438" s="102">
        <f t="shared" si="183"/>
        <v>17</v>
      </c>
      <c r="H438" s="102">
        <f t="shared" si="183"/>
        <v>24</v>
      </c>
      <c r="I438" s="102">
        <f t="shared" si="183"/>
        <v>20</v>
      </c>
      <c r="J438" s="102">
        <f t="shared" si="183"/>
        <v>26</v>
      </c>
      <c r="K438" s="102">
        <f t="shared" si="183"/>
        <v>20</v>
      </c>
      <c r="L438" s="102">
        <f t="shared" si="183"/>
        <v>24</v>
      </c>
      <c r="M438" s="102">
        <f t="shared" si="183"/>
        <v>20</v>
      </c>
      <c r="N438" s="102">
        <f t="shared" si="183"/>
        <v>22</v>
      </c>
      <c r="O438" s="102">
        <f t="shared" si="183"/>
        <v>0</v>
      </c>
      <c r="P438" s="102">
        <f t="shared" si="183"/>
        <v>0</v>
      </c>
      <c r="Q438" s="102">
        <f t="shared" si="183"/>
        <v>18</v>
      </c>
      <c r="R438" s="102">
        <f t="shared" si="183"/>
        <v>22</v>
      </c>
      <c r="S438" s="102">
        <f t="shared" si="183"/>
        <v>18</v>
      </c>
      <c r="T438" s="102">
        <f t="shared" si="183"/>
        <v>22</v>
      </c>
      <c r="U438" s="102">
        <f t="shared" si="183"/>
        <v>18</v>
      </c>
      <c r="V438" s="102">
        <f t="shared" si="183"/>
        <v>22</v>
      </c>
      <c r="W438" s="102">
        <f t="shared" si="183"/>
        <v>18</v>
      </c>
      <c r="X438" s="102">
        <f t="shared" si="183"/>
        <v>22</v>
      </c>
      <c r="Y438" s="102">
        <f t="shared" si="183"/>
        <v>18</v>
      </c>
      <c r="Z438" s="102">
        <f t="shared" si="183"/>
        <v>22</v>
      </c>
      <c r="AA438" s="102">
        <f t="shared" si="183"/>
        <v>18</v>
      </c>
      <c r="AB438" s="102">
        <f t="shared" si="183"/>
        <v>22</v>
      </c>
      <c r="AC438" s="102">
        <f t="shared" si="183"/>
        <v>18</v>
      </c>
      <c r="AD438" s="102">
        <f t="shared" si="183"/>
        <v>22</v>
      </c>
      <c r="AE438" s="102">
        <f t="shared" si="183"/>
        <v>18</v>
      </c>
      <c r="AF438" s="102">
        <f t="shared" si="183"/>
        <v>22</v>
      </c>
      <c r="AG438" s="102">
        <f t="shared" si="183"/>
        <v>18</v>
      </c>
      <c r="AH438" s="102">
        <f t="shared" si="183"/>
        <v>22</v>
      </c>
      <c r="AI438" s="102">
        <f t="shared" si="183"/>
        <v>18</v>
      </c>
      <c r="AJ438" s="303">
        <f t="shared" ref="AJ438:BA438" si="184">SUM(AJ394,AJ416)</f>
        <v>22</v>
      </c>
      <c r="AK438" s="303">
        <f t="shared" si="184"/>
        <v>18</v>
      </c>
      <c r="AL438" s="303">
        <f t="shared" si="184"/>
        <v>22</v>
      </c>
      <c r="AM438" s="303">
        <f t="shared" si="184"/>
        <v>18</v>
      </c>
      <c r="AN438" s="303">
        <f t="shared" si="184"/>
        <v>22</v>
      </c>
      <c r="AO438" s="303">
        <f t="shared" si="184"/>
        <v>18</v>
      </c>
      <c r="AP438" s="303">
        <f t="shared" si="184"/>
        <v>22</v>
      </c>
      <c r="AQ438" s="303">
        <f t="shared" si="184"/>
        <v>18</v>
      </c>
      <c r="AR438" s="303">
        <f t="shared" si="184"/>
        <v>22</v>
      </c>
      <c r="AS438" s="303">
        <f t="shared" si="184"/>
        <v>18</v>
      </c>
      <c r="AT438" s="303">
        <f t="shared" si="184"/>
        <v>22</v>
      </c>
      <c r="AU438" s="303">
        <f t="shared" si="184"/>
        <v>18</v>
      </c>
      <c r="AV438" s="303">
        <f t="shared" si="184"/>
        <v>22</v>
      </c>
      <c r="AW438" s="303">
        <f t="shared" si="184"/>
        <v>18</v>
      </c>
      <c r="AX438" s="303">
        <f t="shared" si="184"/>
        <v>22</v>
      </c>
      <c r="AY438" s="303">
        <f t="shared" si="184"/>
        <v>18</v>
      </c>
      <c r="AZ438" s="303">
        <f t="shared" si="184"/>
        <v>22</v>
      </c>
      <c r="BA438" s="304">
        <f t="shared" si="184"/>
        <v>18</v>
      </c>
      <c r="BB438" s="305">
        <f t="shared" si="163"/>
        <v>981</v>
      </c>
      <c r="BC438" s="99"/>
      <c r="BD438" s="332"/>
      <c r="BE438" s="333"/>
      <c r="BF438" s="382"/>
      <c r="BG438" s="382"/>
      <c r="BH438" s="382"/>
      <c r="BI438" s="384"/>
      <c r="BJ438" s="100"/>
      <c r="BK438" s="76"/>
      <c r="BL438" s="98"/>
      <c r="BM438" s="98"/>
      <c r="BN438" s="98"/>
      <c r="BO438" s="98"/>
      <c r="BP438" s="98"/>
      <c r="BQ438" s="98"/>
      <c r="BR438" s="98"/>
      <c r="BS438" s="98"/>
      <c r="BT438" s="98"/>
      <c r="BU438" s="98"/>
      <c r="BV438" s="98"/>
      <c r="BW438" s="98"/>
      <c r="BX438" s="98"/>
      <c r="BY438" s="98"/>
      <c r="BZ438" s="98"/>
      <c r="CA438" s="98"/>
      <c r="CB438" s="98"/>
      <c r="CC438" s="98"/>
      <c r="CD438" s="98"/>
      <c r="CE438" s="98"/>
      <c r="CF438" s="98"/>
      <c r="CG438" s="98"/>
      <c r="CH438" s="98"/>
      <c r="CI438" s="98"/>
      <c r="CJ438" s="98"/>
      <c r="CK438" s="98"/>
      <c r="CL438" s="98"/>
      <c r="CM438" s="98"/>
      <c r="CN438" s="98"/>
      <c r="CO438" s="98"/>
      <c r="CP438" s="98"/>
      <c r="CQ438" s="98"/>
      <c r="CR438" s="98"/>
      <c r="CS438" s="98"/>
      <c r="CT438" s="98"/>
      <c r="CU438" s="98"/>
      <c r="CV438" s="98"/>
      <c r="CW438" s="98"/>
      <c r="CX438" s="98"/>
      <c r="CY438" s="98"/>
      <c r="CZ438" s="98"/>
      <c r="DA438" s="98"/>
      <c r="DB438" s="98"/>
      <c r="DC438" s="98"/>
      <c r="DD438" s="98"/>
      <c r="DE438" s="98"/>
      <c r="DF438" s="98"/>
      <c r="DG438" s="98"/>
      <c r="DH438" s="98"/>
      <c r="DI438" s="98"/>
      <c r="DJ438" s="98"/>
      <c r="DK438" s="98"/>
      <c r="DL438" s="98"/>
      <c r="DM438" s="98"/>
      <c r="DN438" s="98"/>
      <c r="DO438" s="98"/>
      <c r="DP438" s="98"/>
      <c r="DQ438" s="98"/>
      <c r="DR438" s="98"/>
      <c r="DS438" s="98"/>
      <c r="DT438" s="98"/>
      <c r="DU438" s="98"/>
      <c r="DV438" s="98"/>
      <c r="DW438" s="98"/>
      <c r="DX438" s="98"/>
      <c r="DY438" s="98"/>
      <c r="DZ438" s="98"/>
      <c r="EA438" s="98"/>
      <c r="EB438" s="98"/>
      <c r="EC438" s="98"/>
      <c r="ED438" s="98"/>
      <c r="EE438" s="98"/>
      <c r="EF438" s="98"/>
      <c r="EG438" s="98"/>
      <c r="EH438" s="98"/>
      <c r="EI438" s="98"/>
      <c r="EJ438" s="98"/>
      <c r="EK438" s="98"/>
      <c r="EL438" s="98"/>
      <c r="EM438" s="98"/>
    </row>
    <row r="439" spans="1:145" s="13" customFormat="1" ht="17.25" thickTop="1" thickBot="1">
      <c r="A439" s="436" t="s">
        <v>53</v>
      </c>
      <c r="B439" s="437"/>
      <c r="C439" s="171"/>
      <c r="D439" s="102">
        <f t="shared" ref="D439:AI439" si="185">SUM(D395,D417)</f>
        <v>5</v>
      </c>
      <c r="E439" s="102">
        <f t="shared" si="185"/>
        <v>4</v>
      </c>
      <c r="F439" s="102">
        <f t="shared" si="185"/>
        <v>4</v>
      </c>
      <c r="G439" s="102">
        <f t="shared" si="185"/>
        <v>3</v>
      </c>
      <c r="H439" s="102">
        <f t="shared" si="185"/>
        <v>3</v>
      </c>
      <c r="I439" s="102">
        <f t="shared" si="185"/>
        <v>5</v>
      </c>
      <c r="J439" s="102">
        <f t="shared" si="185"/>
        <v>5</v>
      </c>
      <c r="K439" s="102">
        <f t="shared" si="185"/>
        <v>4</v>
      </c>
      <c r="L439" s="102">
        <f t="shared" si="185"/>
        <v>4</v>
      </c>
      <c r="M439" s="102">
        <f t="shared" si="185"/>
        <v>4</v>
      </c>
      <c r="N439" s="102">
        <f t="shared" si="185"/>
        <v>4</v>
      </c>
      <c r="O439" s="102">
        <f t="shared" si="185"/>
        <v>0</v>
      </c>
      <c r="P439" s="102">
        <f t="shared" si="185"/>
        <v>0</v>
      </c>
      <c r="Q439" s="102">
        <f t="shared" si="185"/>
        <v>4</v>
      </c>
      <c r="R439" s="102">
        <f t="shared" si="185"/>
        <v>4</v>
      </c>
      <c r="S439" s="102">
        <f t="shared" si="185"/>
        <v>4</v>
      </c>
      <c r="T439" s="102">
        <f t="shared" si="185"/>
        <v>4</v>
      </c>
      <c r="U439" s="102">
        <f t="shared" si="185"/>
        <v>4</v>
      </c>
      <c r="V439" s="102">
        <f t="shared" si="185"/>
        <v>4</v>
      </c>
      <c r="W439" s="102">
        <f t="shared" si="185"/>
        <v>4</v>
      </c>
      <c r="X439" s="102">
        <f t="shared" si="185"/>
        <v>4</v>
      </c>
      <c r="Y439" s="102">
        <f t="shared" si="185"/>
        <v>4</v>
      </c>
      <c r="Z439" s="102">
        <f t="shared" si="185"/>
        <v>4</v>
      </c>
      <c r="AA439" s="102">
        <f t="shared" si="185"/>
        <v>4</v>
      </c>
      <c r="AB439" s="102">
        <f t="shared" si="185"/>
        <v>4</v>
      </c>
      <c r="AC439" s="102">
        <f t="shared" si="185"/>
        <v>4</v>
      </c>
      <c r="AD439" s="102">
        <f t="shared" si="185"/>
        <v>4</v>
      </c>
      <c r="AE439" s="102">
        <f t="shared" si="185"/>
        <v>4</v>
      </c>
      <c r="AF439" s="102">
        <f t="shared" si="185"/>
        <v>4</v>
      </c>
      <c r="AG439" s="102">
        <f t="shared" si="185"/>
        <v>4</v>
      </c>
      <c r="AH439" s="102">
        <f t="shared" si="185"/>
        <v>4</v>
      </c>
      <c r="AI439" s="102">
        <f t="shared" si="185"/>
        <v>4</v>
      </c>
      <c r="AJ439" s="303">
        <f t="shared" ref="AJ439:BA439" si="186">SUM(AJ395,AJ417)</f>
        <v>4</v>
      </c>
      <c r="AK439" s="303">
        <f t="shared" si="186"/>
        <v>4</v>
      </c>
      <c r="AL439" s="303">
        <f t="shared" si="186"/>
        <v>4</v>
      </c>
      <c r="AM439" s="303">
        <f t="shared" si="186"/>
        <v>4</v>
      </c>
      <c r="AN439" s="303">
        <f t="shared" si="186"/>
        <v>4</v>
      </c>
      <c r="AO439" s="303">
        <f t="shared" si="186"/>
        <v>4</v>
      </c>
      <c r="AP439" s="303">
        <f t="shared" si="186"/>
        <v>4</v>
      </c>
      <c r="AQ439" s="303">
        <f t="shared" si="186"/>
        <v>4</v>
      </c>
      <c r="AR439" s="303">
        <f t="shared" si="186"/>
        <v>4</v>
      </c>
      <c r="AS439" s="303">
        <f t="shared" si="186"/>
        <v>4</v>
      </c>
      <c r="AT439" s="303">
        <f t="shared" si="186"/>
        <v>4</v>
      </c>
      <c r="AU439" s="303">
        <f t="shared" si="186"/>
        <v>4</v>
      </c>
      <c r="AV439" s="303">
        <f t="shared" si="186"/>
        <v>4</v>
      </c>
      <c r="AW439" s="303">
        <f t="shared" si="186"/>
        <v>4</v>
      </c>
      <c r="AX439" s="303">
        <f t="shared" si="186"/>
        <v>4</v>
      </c>
      <c r="AY439" s="303">
        <f t="shared" si="186"/>
        <v>4</v>
      </c>
      <c r="AZ439" s="303">
        <f t="shared" si="186"/>
        <v>4</v>
      </c>
      <c r="BA439" s="304">
        <f t="shared" si="186"/>
        <v>4</v>
      </c>
      <c r="BB439" s="305">
        <f t="shared" si="163"/>
        <v>193</v>
      </c>
      <c r="BC439" s="99"/>
      <c r="BD439" s="332"/>
      <c r="BE439" s="333"/>
      <c r="BF439" s="382"/>
      <c r="BG439" s="382"/>
      <c r="BH439" s="382"/>
      <c r="BI439" s="384"/>
      <c r="BJ439" s="100"/>
      <c r="BK439" s="76"/>
      <c r="BL439" s="98"/>
      <c r="BM439" s="98"/>
      <c r="BN439" s="98"/>
      <c r="BO439" s="98"/>
      <c r="BP439" s="98"/>
      <c r="BQ439" s="98"/>
      <c r="BR439" s="98"/>
      <c r="BS439" s="98"/>
      <c r="BT439" s="98"/>
      <c r="BU439" s="98"/>
      <c r="BV439" s="98"/>
      <c r="BW439" s="98"/>
      <c r="BX439" s="98"/>
      <c r="BY439" s="98"/>
      <c r="BZ439" s="98"/>
      <c r="CA439" s="98"/>
      <c r="CB439" s="98"/>
      <c r="CC439" s="98"/>
      <c r="CD439" s="98"/>
      <c r="CE439" s="98"/>
      <c r="CF439" s="98"/>
      <c r="CG439" s="98"/>
      <c r="CH439" s="98"/>
      <c r="CI439" s="98"/>
      <c r="CJ439" s="98"/>
      <c r="CK439" s="98"/>
      <c r="CL439" s="98"/>
      <c r="CM439" s="98"/>
      <c r="CN439" s="98"/>
      <c r="CO439" s="98"/>
      <c r="CP439" s="98"/>
      <c r="CQ439" s="98"/>
      <c r="CR439" s="98"/>
      <c r="CS439" s="98"/>
      <c r="CT439" s="98"/>
      <c r="CU439" s="98"/>
      <c r="CV439" s="98"/>
      <c r="CW439" s="98"/>
      <c r="CX439" s="98"/>
      <c r="CY439" s="98"/>
      <c r="CZ439" s="98"/>
      <c r="DA439" s="98"/>
      <c r="DB439" s="98"/>
      <c r="DC439" s="98"/>
      <c r="DD439" s="98"/>
      <c r="DE439" s="98"/>
      <c r="DF439" s="98"/>
      <c r="DG439" s="98"/>
      <c r="DH439" s="98"/>
      <c r="DI439" s="98"/>
      <c r="DJ439" s="98"/>
      <c r="DK439" s="98"/>
      <c r="DL439" s="98"/>
      <c r="DM439" s="98"/>
      <c r="DN439" s="98"/>
      <c r="DO439" s="98"/>
      <c r="DP439" s="98"/>
      <c r="DQ439" s="98"/>
      <c r="DR439" s="98"/>
      <c r="DS439" s="98"/>
      <c r="DT439" s="98"/>
      <c r="DU439" s="98"/>
      <c r="DV439" s="98"/>
      <c r="DW439" s="98"/>
      <c r="DX439" s="98"/>
      <c r="DY439" s="98"/>
      <c r="DZ439" s="98"/>
      <c r="EA439" s="98"/>
      <c r="EB439" s="98"/>
      <c r="EC439" s="98"/>
      <c r="ED439" s="98"/>
      <c r="EE439" s="98"/>
      <c r="EF439" s="98"/>
      <c r="EG439" s="98"/>
      <c r="EH439" s="98"/>
      <c r="EI439" s="98"/>
      <c r="EJ439" s="98"/>
      <c r="EK439" s="98"/>
      <c r="EL439" s="98"/>
      <c r="EM439" s="98"/>
    </row>
    <row r="440" spans="1:145" ht="17.25" thickTop="1" thickBot="1">
      <c r="A440" s="436" t="s">
        <v>46</v>
      </c>
      <c r="B440" s="437"/>
      <c r="C440" s="171"/>
      <c r="D440" s="102">
        <f t="shared" ref="D440:AI440" si="187">SUM(D396,D418)</f>
        <v>5</v>
      </c>
      <c r="E440" s="102">
        <f t="shared" si="187"/>
        <v>4</v>
      </c>
      <c r="F440" s="102">
        <f t="shared" si="187"/>
        <v>4</v>
      </c>
      <c r="G440" s="102">
        <f t="shared" si="187"/>
        <v>3</v>
      </c>
      <c r="H440" s="102">
        <f t="shared" si="187"/>
        <v>3</v>
      </c>
      <c r="I440" s="102">
        <f t="shared" si="187"/>
        <v>5</v>
      </c>
      <c r="J440" s="102">
        <f t="shared" si="187"/>
        <v>5</v>
      </c>
      <c r="K440" s="102">
        <f t="shared" si="187"/>
        <v>4</v>
      </c>
      <c r="L440" s="102">
        <f t="shared" si="187"/>
        <v>4</v>
      </c>
      <c r="M440" s="102">
        <f t="shared" si="187"/>
        <v>4</v>
      </c>
      <c r="N440" s="102">
        <f t="shared" si="187"/>
        <v>4</v>
      </c>
      <c r="O440" s="102">
        <f t="shared" si="187"/>
        <v>0</v>
      </c>
      <c r="P440" s="102">
        <f t="shared" si="187"/>
        <v>0</v>
      </c>
      <c r="Q440" s="102">
        <f t="shared" si="187"/>
        <v>4</v>
      </c>
      <c r="R440" s="102">
        <f t="shared" si="187"/>
        <v>4</v>
      </c>
      <c r="S440" s="102">
        <f t="shared" si="187"/>
        <v>4</v>
      </c>
      <c r="T440" s="102">
        <f t="shared" si="187"/>
        <v>4</v>
      </c>
      <c r="U440" s="102">
        <f t="shared" si="187"/>
        <v>4</v>
      </c>
      <c r="V440" s="102">
        <f t="shared" si="187"/>
        <v>4</v>
      </c>
      <c r="W440" s="102">
        <f t="shared" si="187"/>
        <v>4</v>
      </c>
      <c r="X440" s="102">
        <f t="shared" si="187"/>
        <v>4</v>
      </c>
      <c r="Y440" s="102">
        <f t="shared" si="187"/>
        <v>4</v>
      </c>
      <c r="Z440" s="102">
        <f t="shared" si="187"/>
        <v>4</v>
      </c>
      <c r="AA440" s="102">
        <f t="shared" si="187"/>
        <v>4</v>
      </c>
      <c r="AB440" s="102">
        <f t="shared" si="187"/>
        <v>4</v>
      </c>
      <c r="AC440" s="102">
        <f t="shared" si="187"/>
        <v>4</v>
      </c>
      <c r="AD440" s="102">
        <f t="shared" si="187"/>
        <v>4</v>
      </c>
      <c r="AE440" s="102">
        <f t="shared" si="187"/>
        <v>4</v>
      </c>
      <c r="AF440" s="102">
        <f t="shared" si="187"/>
        <v>4</v>
      </c>
      <c r="AG440" s="102">
        <f t="shared" si="187"/>
        <v>4</v>
      </c>
      <c r="AH440" s="102">
        <f t="shared" si="187"/>
        <v>4</v>
      </c>
      <c r="AI440" s="102">
        <f t="shared" si="187"/>
        <v>4</v>
      </c>
      <c r="AJ440" s="303">
        <f t="shared" ref="AJ440:BA440" si="188">SUM(AJ396,AJ418)</f>
        <v>4</v>
      </c>
      <c r="AK440" s="303">
        <f t="shared" si="188"/>
        <v>4</v>
      </c>
      <c r="AL440" s="303">
        <f t="shared" si="188"/>
        <v>4</v>
      </c>
      <c r="AM440" s="303">
        <f t="shared" si="188"/>
        <v>4</v>
      </c>
      <c r="AN440" s="303">
        <f t="shared" si="188"/>
        <v>4</v>
      </c>
      <c r="AO440" s="303">
        <f t="shared" si="188"/>
        <v>4</v>
      </c>
      <c r="AP440" s="303">
        <f t="shared" si="188"/>
        <v>4</v>
      </c>
      <c r="AQ440" s="303">
        <f t="shared" si="188"/>
        <v>4</v>
      </c>
      <c r="AR440" s="303">
        <f t="shared" si="188"/>
        <v>4</v>
      </c>
      <c r="AS440" s="303">
        <f t="shared" si="188"/>
        <v>4</v>
      </c>
      <c r="AT440" s="303">
        <f t="shared" si="188"/>
        <v>4</v>
      </c>
      <c r="AU440" s="303">
        <f t="shared" si="188"/>
        <v>4</v>
      </c>
      <c r="AV440" s="303">
        <f t="shared" si="188"/>
        <v>4</v>
      </c>
      <c r="AW440" s="303">
        <f t="shared" si="188"/>
        <v>4</v>
      </c>
      <c r="AX440" s="303">
        <f t="shared" si="188"/>
        <v>4</v>
      </c>
      <c r="AY440" s="303">
        <f t="shared" si="188"/>
        <v>4</v>
      </c>
      <c r="AZ440" s="303">
        <f t="shared" si="188"/>
        <v>4</v>
      </c>
      <c r="BA440" s="304">
        <f t="shared" si="188"/>
        <v>4</v>
      </c>
      <c r="BB440" s="305">
        <f t="shared" si="163"/>
        <v>193</v>
      </c>
    </row>
    <row r="441" spans="1:145" ht="17.25" thickTop="1" thickBot="1">
      <c r="A441" s="432" t="s">
        <v>48</v>
      </c>
      <c r="B441" s="433"/>
      <c r="C441" s="176"/>
      <c r="D441" s="105">
        <f>SUM(D436,D438,D440)</f>
        <v>36</v>
      </c>
      <c r="E441" s="105">
        <f t="shared" ref="E441:BA441" si="189">SUM(E436,E438,E440)</f>
        <v>30</v>
      </c>
      <c r="F441" s="105">
        <f t="shared" si="189"/>
        <v>33</v>
      </c>
      <c r="G441" s="105">
        <f t="shared" si="189"/>
        <v>25</v>
      </c>
      <c r="H441" s="105">
        <f t="shared" si="189"/>
        <v>32</v>
      </c>
      <c r="I441" s="105">
        <f t="shared" si="189"/>
        <v>30</v>
      </c>
      <c r="J441" s="105">
        <f t="shared" si="189"/>
        <v>36</v>
      </c>
      <c r="K441" s="105">
        <f t="shared" si="189"/>
        <v>29</v>
      </c>
      <c r="L441" s="105">
        <f t="shared" si="189"/>
        <v>33</v>
      </c>
      <c r="M441" s="105">
        <f t="shared" si="189"/>
        <v>29</v>
      </c>
      <c r="N441" s="105">
        <f t="shared" si="189"/>
        <v>31</v>
      </c>
      <c r="O441" s="105">
        <f t="shared" si="189"/>
        <v>0</v>
      </c>
      <c r="P441" s="105">
        <f t="shared" si="189"/>
        <v>0</v>
      </c>
      <c r="Q441" s="105">
        <f t="shared" si="189"/>
        <v>27</v>
      </c>
      <c r="R441" s="105">
        <f t="shared" si="189"/>
        <v>31</v>
      </c>
      <c r="S441" s="105">
        <f t="shared" si="189"/>
        <v>27</v>
      </c>
      <c r="T441" s="105">
        <f t="shared" si="189"/>
        <v>31</v>
      </c>
      <c r="U441" s="105">
        <f t="shared" si="189"/>
        <v>27</v>
      </c>
      <c r="V441" s="105">
        <f t="shared" si="189"/>
        <v>31</v>
      </c>
      <c r="W441" s="105">
        <f t="shared" si="189"/>
        <v>27</v>
      </c>
      <c r="X441" s="105">
        <f t="shared" si="189"/>
        <v>31</v>
      </c>
      <c r="Y441" s="105">
        <f t="shared" si="189"/>
        <v>27</v>
      </c>
      <c r="Z441" s="105">
        <f t="shared" si="189"/>
        <v>31</v>
      </c>
      <c r="AA441" s="105">
        <f t="shared" si="189"/>
        <v>27</v>
      </c>
      <c r="AB441" s="105">
        <f t="shared" si="189"/>
        <v>31</v>
      </c>
      <c r="AC441" s="105">
        <f t="shared" si="189"/>
        <v>27</v>
      </c>
      <c r="AD441" s="105">
        <f t="shared" si="189"/>
        <v>31</v>
      </c>
      <c r="AE441" s="105">
        <f t="shared" si="189"/>
        <v>27</v>
      </c>
      <c r="AF441" s="105">
        <f t="shared" si="189"/>
        <v>31</v>
      </c>
      <c r="AG441" s="105">
        <f t="shared" si="189"/>
        <v>27</v>
      </c>
      <c r="AH441" s="105">
        <f t="shared" si="189"/>
        <v>31</v>
      </c>
      <c r="AI441" s="105">
        <f t="shared" si="189"/>
        <v>27</v>
      </c>
      <c r="AJ441" s="306">
        <f t="shared" si="189"/>
        <v>31</v>
      </c>
      <c r="AK441" s="306">
        <f t="shared" si="189"/>
        <v>27</v>
      </c>
      <c r="AL441" s="306">
        <f t="shared" si="189"/>
        <v>31</v>
      </c>
      <c r="AM441" s="306">
        <f t="shared" si="189"/>
        <v>27</v>
      </c>
      <c r="AN441" s="306">
        <f t="shared" si="189"/>
        <v>31</v>
      </c>
      <c r="AO441" s="306">
        <f t="shared" si="189"/>
        <v>27</v>
      </c>
      <c r="AP441" s="306">
        <f t="shared" si="189"/>
        <v>31</v>
      </c>
      <c r="AQ441" s="306">
        <f t="shared" si="189"/>
        <v>27</v>
      </c>
      <c r="AR441" s="306">
        <f t="shared" si="189"/>
        <v>31</v>
      </c>
      <c r="AS441" s="306">
        <f t="shared" si="189"/>
        <v>27</v>
      </c>
      <c r="AT441" s="306">
        <f t="shared" si="189"/>
        <v>31</v>
      </c>
      <c r="AU441" s="306">
        <f t="shared" si="189"/>
        <v>27</v>
      </c>
      <c r="AV441" s="306">
        <f t="shared" si="189"/>
        <v>31</v>
      </c>
      <c r="AW441" s="306">
        <f t="shared" si="189"/>
        <v>27</v>
      </c>
      <c r="AX441" s="306">
        <f t="shared" si="189"/>
        <v>31</v>
      </c>
      <c r="AY441" s="306">
        <f t="shared" si="189"/>
        <v>27</v>
      </c>
      <c r="AZ441" s="306">
        <f t="shared" si="189"/>
        <v>31</v>
      </c>
      <c r="BA441" s="307">
        <f t="shared" si="189"/>
        <v>27</v>
      </c>
      <c r="BB441" s="308">
        <f t="shared" si="163"/>
        <v>1415</v>
      </c>
    </row>
    <row r="442" spans="1:145" s="13" customFormat="1" ht="17.25" thickTop="1" thickBot="1">
      <c r="A442" s="432" t="s">
        <v>49</v>
      </c>
      <c r="B442" s="433"/>
      <c r="C442" s="176"/>
      <c r="D442" s="105">
        <f>SUM(D435,D437,D439)</f>
        <v>51</v>
      </c>
      <c r="E442" s="105">
        <f t="shared" ref="E442:BA442" si="190">SUM(E435,E437,E439)</f>
        <v>45</v>
      </c>
      <c r="F442" s="105">
        <f t="shared" si="190"/>
        <v>48</v>
      </c>
      <c r="G442" s="105">
        <f t="shared" si="190"/>
        <v>40</v>
      </c>
      <c r="H442" s="105">
        <f t="shared" si="190"/>
        <v>46</v>
      </c>
      <c r="I442" s="105">
        <f t="shared" si="190"/>
        <v>44</v>
      </c>
      <c r="J442" s="105">
        <f t="shared" si="190"/>
        <v>50</v>
      </c>
      <c r="K442" s="105">
        <f t="shared" si="190"/>
        <v>43</v>
      </c>
      <c r="L442" s="105">
        <f t="shared" si="190"/>
        <v>47</v>
      </c>
      <c r="M442" s="105">
        <f t="shared" si="190"/>
        <v>43</v>
      </c>
      <c r="N442" s="105">
        <f t="shared" si="190"/>
        <v>45</v>
      </c>
      <c r="O442" s="105">
        <f t="shared" si="190"/>
        <v>0</v>
      </c>
      <c r="P442" s="105">
        <f t="shared" si="190"/>
        <v>0</v>
      </c>
      <c r="Q442" s="105">
        <f t="shared" si="190"/>
        <v>41</v>
      </c>
      <c r="R442" s="105">
        <f t="shared" si="190"/>
        <v>45</v>
      </c>
      <c r="S442" s="105">
        <f t="shared" si="190"/>
        <v>41</v>
      </c>
      <c r="T442" s="105">
        <f t="shared" si="190"/>
        <v>45</v>
      </c>
      <c r="U442" s="105">
        <f t="shared" si="190"/>
        <v>41</v>
      </c>
      <c r="V442" s="105">
        <f t="shared" si="190"/>
        <v>45</v>
      </c>
      <c r="W442" s="105">
        <f t="shared" si="190"/>
        <v>41</v>
      </c>
      <c r="X442" s="105">
        <f t="shared" si="190"/>
        <v>45</v>
      </c>
      <c r="Y442" s="105">
        <f t="shared" si="190"/>
        <v>41</v>
      </c>
      <c r="Z442" s="105">
        <f t="shared" si="190"/>
        <v>45</v>
      </c>
      <c r="AA442" s="105">
        <f t="shared" si="190"/>
        <v>41</v>
      </c>
      <c r="AB442" s="105">
        <f t="shared" si="190"/>
        <v>45</v>
      </c>
      <c r="AC442" s="105">
        <f t="shared" si="190"/>
        <v>41</v>
      </c>
      <c r="AD442" s="105">
        <f t="shared" si="190"/>
        <v>45</v>
      </c>
      <c r="AE442" s="105">
        <f t="shared" si="190"/>
        <v>41</v>
      </c>
      <c r="AF442" s="105">
        <f t="shared" si="190"/>
        <v>45</v>
      </c>
      <c r="AG442" s="105">
        <f t="shared" si="190"/>
        <v>41</v>
      </c>
      <c r="AH442" s="105">
        <f t="shared" si="190"/>
        <v>45</v>
      </c>
      <c r="AI442" s="105">
        <f t="shared" si="190"/>
        <v>41</v>
      </c>
      <c r="AJ442" s="306">
        <f t="shared" si="190"/>
        <v>45</v>
      </c>
      <c r="AK442" s="306">
        <f t="shared" si="190"/>
        <v>41</v>
      </c>
      <c r="AL442" s="306">
        <f t="shared" si="190"/>
        <v>45</v>
      </c>
      <c r="AM442" s="306">
        <f t="shared" si="190"/>
        <v>41</v>
      </c>
      <c r="AN442" s="306">
        <f t="shared" si="190"/>
        <v>45</v>
      </c>
      <c r="AO442" s="306">
        <f t="shared" si="190"/>
        <v>41</v>
      </c>
      <c r="AP442" s="306">
        <f t="shared" si="190"/>
        <v>45</v>
      </c>
      <c r="AQ442" s="306">
        <f t="shared" si="190"/>
        <v>41</v>
      </c>
      <c r="AR442" s="306">
        <f t="shared" si="190"/>
        <v>45</v>
      </c>
      <c r="AS442" s="306">
        <f t="shared" si="190"/>
        <v>41</v>
      </c>
      <c r="AT442" s="306">
        <f t="shared" si="190"/>
        <v>45</v>
      </c>
      <c r="AU442" s="306">
        <f t="shared" si="190"/>
        <v>41</v>
      </c>
      <c r="AV442" s="306">
        <f t="shared" si="190"/>
        <v>45</v>
      </c>
      <c r="AW442" s="306">
        <f t="shared" si="190"/>
        <v>41</v>
      </c>
      <c r="AX442" s="306">
        <f t="shared" si="190"/>
        <v>45</v>
      </c>
      <c r="AY442" s="306">
        <f t="shared" si="190"/>
        <v>41</v>
      </c>
      <c r="AZ442" s="306">
        <f t="shared" si="190"/>
        <v>45</v>
      </c>
      <c r="BA442" s="307">
        <f t="shared" si="190"/>
        <v>41</v>
      </c>
      <c r="BB442" s="308">
        <f t="shared" si="163"/>
        <v>2091</v>
      </c>
      <c r="BC442" s="96"/>
      <c r="BD442" s="332"/>
      <c r="BE442" s="333"/>
      <c r="BF442" s="382"/>
      <c r="BG442" s="382"/>
      <c r="BH442" s="382"/>
      <c r="BI442" s="384"/>
      <c r="BJ442" s="97"/>
      <c r="BK442" s="76"/>
      <c r="BL442" s="95"/>
      <c r="BM442" s="95"/>
      <c r="BN442" s="95"/>
      <c r="BO442" s="95"/>
      <c r="BP442" s="95"/>
      <c r="BQ442" s="95"/>
      <c r="BR442" s="95"/>
      <c r="BS442" s="95"/>
      <c r="BT442" s="95"/>
      <c r="BU442" s="95"/>
      <c r="BV442" s="95"/>
      <c r="BW442" s="95"/>
      <c r="BX442" s="95"/>
      <c r="BY442" s="95"/>
      <c r="BZ442" s="95"/>
      <c r="CA442" s="95"/>
      <c r="CB442" s="95"/>
      <c r="CC442" s="95"/>
      <c r="CD442" s="95"/>
      <c r="CE442" s="95"/>
      <c r="CF442" s="95"/>
      <c r="CG442" s="95"/>
      <c r="CH442" s="95"/>
      <c r="CI442" s="95"/>
      <c r="CJ442" s="95"/>
      <c r="CK442" s="95"/>
      <c r="CL442" s="95"/>
      <c r="CM442" s="95"/>
      <c r="CN442" s="95"/>
      <c r="CO442" s="95"/>
      <c r="CP442" s="95"/>
      <c r="CQ442" s="95"/>
      <c r="CR442" s="95"/>
      <c r="CS442" s="95"/>
      <c r="CT442" s="95"/>
      <c r="CU442" s="95"/>
      <c r="CV442" s="95"/>
      <c r="CW442" s="95"/>
      <c r="CX442" s="95"/>
      <c r="CY442" s="95"/>
      <c r="CZ442" s="95"/>
      <c r="DA442" s="95"/>
      <c r="DB442" s="95"/>
      <c r="DC442" s="95"/>
      <c r="DD442" s="95"/>
      <c r="DE442" s="95"/>
      <c r="DF442" s="95"/>
      <c r="DG442" s="95"/>
      <c r="DH442" s="95"/>
      <c r="DI442" s="95"/>
      <c r="DJ442" s="95"/>
      <c r="DK442" s="95"/>
      <c r="DL442" s="95"/>
      <c r="DM442" s="95"/>
      <c r="DN442" s="95"/>
      <c r="DO442" s="95"/>
      <c r="DP442" s="95"/>
      <c r="DQ442" s="95"/>
      <c r="DR442" s="95"/>
      <c r="DS442" s="95"/>
      <c r="DT442" s="95"/>
      <c r="DU442" s="95"/>
      <c r="DV442" s="95"/>
      <c r="DW442" s="95"/>
      <c r="DX442" s="95"/>
      <c r="DY442" s="95"/>
      <c r="DZ442" s="95"/>
      <c r="EA442" s="95"/>
      <c r="EB442" s="95"/>
      <c r="EC442" s="95"/>
      <c r="ED442" s="95"/>
      <c r="EE442" s="95"/>
      <c r="EF442" s="95"/>
      <c r="EG442" s="95"/>
      <c r="EH442" s="95"/>
      <c r="EI442" s="95"/>
      <c r="EJ442" s="95"/>
      <c r="EK442" s="95"/>
      <c r="EL442" s="95"/>
      <c r="EM442" s="95"/>
    </row>
    <row r="443" spans="1:145" s="51" customFormat="1" ht="17.25" thickTop="1" thickBot="1">
      <c r="A443" s="16"/>
      <c r="B443" s="13"/>
      <c r="C443" s="7"/>
      <c r="D443" s="95"/>
      <c r="E443" s="95"/>
      <c r="F443" s="95"/>
      <c r="G443" s="95"/>
      <c r="H443" s="95"/>
      <c r="I443" s="95"/>
      <c r="J443" s="95"/>
      <c r="K443" s="95"/>
      <c r="L443" s="95"/>
      <c r="M443" s="95"/>
      <c r="N443" s="95"/>
      <c r="O443" s="95"/>
      <c r="P443" s="95"/>
      <c r="Q443" s="95"/>
      <c r="R443" s="44"/>
      <c r="S443" s="95"/>
      <c r="T443" s="44"/>
      <c r="U443" s="95"/>
      <c r="V443" s="95"/>
      <c r="W443" s="95"/>
      <c r="X443" s="95"/>
      <c r="Y443" s="95"/>
      <c r="Z443" s="95"/>
      <c r="AA443" s="95"/>
      <c r="AB443" s="95"/>
      <c r="AC443" s="95"/>
      <c r="AD443" s="95"/>
      <c r="AE443" s="95"/>
      <c r="AF443" s="95"/>
      <c r="AG443" s="95"/>
      <c r="AH443" s="95"/>
      <c r="AI443" s="95"/>
      <c r="AJ443" s="95"/>
      <c r="AK443" s="95"/>
      <c r="AL443" s="95"/>
      <c r="AM443" s="95"/>
      <c r="AN443" s="95"/>
      <c r="AO443" s="95"/>
      <c r="AP443" s="95"/>
      <c r="AQ443" s="95"/>
      <c r="AR443" s="95"/>
      <c r="AS443" s="95"/>
      <c r="AT443" s="18"/>
      <c r="AU443" s="95"/>
      <c r="AV443" s="95"/>
      <c r="AW443" s="95"/>
      <c r="AX443" s="95"/>
      <c r="AY443" s="95"/>
      <c r="AZ443" s="95"/>
      <c r="BA443" s="95"/>
      <c r="BB443" s="97"/>
      <c r="BC443" s="117">
        <f>BB444/48</f>
        <v>286.01041666666669</v>
      </c>
      <c r="BD443" s="20"/>
      <c r="BE443" s="345"/>
      <c r="BF443" s="345"/>
      <c r="BG443" s="345"/>
      <c r="BH443" s="345"/>
      <c r="BI443" s="11"/>
      <c r="BJ443" s="50"/>
      <c r="BK443" s="50"/>
      <c r="BL443" s="50"/>
      <c r="BM443" s="50"/>
      <c r="BN443" s="50"/>
      <c r="BO443" s="50"/>
      <c r="BP443" s="50"/>
      <c r="BQ443" s="50"/>
      <c r="BR443" s="50"/>
      <c r="BS443" s="50"/>
      <c r="BT443" s="50"/>
      <c r="BU443" s="50"/>
      <c r="BV443" s="50"/>
      <c r="BW443" s="50"/>
      <c r="BX443" s="50"/>
      <c r="BY443" s="50"/>
      <c r="BZ443" s="50"/>
      <c r="CA443" s="50"/>
      <c r="CB443" s="50"/>
      <c r="CC443" s="50"/>
      <c r="CD443" s="50"/>
      <c r="CE443" s="50"/>
      <c r="CF443" s="50"/>
      <c r="CG443" s="50"/>
      <c r="CH443" s="50"/>
      <c r="CI443" s="50"/>
      <c r="CJ443" s="50"/>
      <c r="CK443" s="50"/>
      <c r="CL443" s="50"/>
      <c r="CM443" s="50"/>
      <c r="CN443" s="50"/>
      <c r="CO443" s="50"/>
      <c r="CP443" s="50"/>
      <c r="CQ443" s="50"/>
      <c r="CR443" s="50"/>
      <c r="CS443" s="50"/>
      <c r="CT443" s="50"/>
      <c r="CU443" s="50"/>
      <c r="CV443" s="50"/>
      <c r="CW443" s="50"/>
      <c r="CX443" s="50"/>
      <c r="CY443" s="50"/>
      <c r="CZ443" s="50"/>
      <c r="DA443" s="50"/>
      <c r="DB443" s="50"/>
      <c r="DC443" s="50"/>
      <c r="DD443" s="50"/>
      <c r="DE443" s="50"/>
      <c r="DF443" s="50"/>
      <c r="DG443" s="50"/>
      <c r="DH443" s="50"/>
      <c r="DI443" s="50"/>
      <c r="DJ443" s="50"/>
      <c r="DK443" s="50"/>
      <c r="DL443" s="50"/>
      <c r="DM443" s="50"/>
      <c r="DN443" s="50"/>
      <c r="DO443" s="50"/>
      <c r="DP443" s="50"/>
      <c r="DQ443" s="50"/>
      <c r="DR443" s="50"/>
      <c r="DS443" s="50"/>
      <c r="DT443" s="50"/>
      <c r="DU443" s="50"/>
      <c r="DV443" s="50"/>
      <c r="DW443" s="50"/>
      <c r="DX443" s="50"/>
      <c r="DY443" s="50"/>
      <c r="DZ443" s="50"/>
      <c r="EA443" s="50"/>
      <c r="EB443" s="50"/>
      <c r="EC443" s="50"/>
      <c r="ED443" s="50"/>
      <c r="EE443" s="50"/>
      <c r="EF443" s="50"/>
      <c r="EG443" s="50"/>
      <c r="EH443" s="50"/>
      <c r="EI443" s="50"/>
      <c r="EJ443" s="50"/>
      <c r="EK443" s="50"/>
      <c r="EL443" s="50"/>
      <c r="EM443" s="50"/>
      <c r="EN443" s="50"/>
      <c r="EO443" s="50"/>
    </row>
    <row r="444" spans="1:145" s="13" customFormat="1" ht="16.5" thickBot="1">
      <c r="A444" s="448" t="s">
        <v>33</v>
      </c>
      <c r="B444" s="449"/>
      <c r="C444" s="48"/>
      <c r="D444" s="135">
        <f>(D424*0.5)+(D430*1.5)+(D427*1)</f>
        <v>302</v>
      </c>
      <c r="E444" s="136">
        <f t="shared" ref="E444:H444" si="191">(E424*0.5)+(E430*1.5)+(E427*1)</f>
        <v>291.5</v>
      </c>
      <c r="F444" s="136">
        <f t="shared" si="191"/>
        <v>298</v>
      </c>
      <c r="G444" s="136">
        <f t="shared" si="191"/>
        <v>285</v>
      </c>
      <c r="H444" s="136">
        <f t="shared" si="191"/>
        <v>293.5</v>
      </c>
      <c r="I444" s="136">
        <f>(I424*0.5)+(I430*1.5)+(I427*1)</f>
        <v>296.5</v>
      </c>
      <c r="J444" s="136">
        <f t="shared" ref="J444:BA444" si="192">(J424*0.5)+(J430*1.5)+(J427*1)</f>
        <v>294.5</v>
      </c>
      <c r="K444" s="136">
        <f t="shared" si="192"/>
        <v>285.5</v>
      </c>
      <c r="L444" s="136">
        <f t="shared" si="192"/>
        <v>287.5</v>
      </c>
      <c r="M444" s="136">
        <f t="shared" si="192"/>
        <v>289</v>
      </c>
      <c r="N444" s="136">
        <f t="shared" si="192"/>
        <v>286</v>
      </c>
      <c r="O444" s="136">
        <f t="shared" si="192"/>
        <v>3.5</v>
      </c>
      <c r="P444" s="136">
        <f t="shared" si="192"/>
        <v>3</v>
      </c>
      <c r="Q444" s="136">
        <f t="shared" si="192"/>
        <v>283</v>
      </c>
      <c r="R444" s="136">
        <f t="shared" si="192"/>
        <v>286</v>
      </c>
      <c r="S444" s="136">
        <f t="shared" si="192"/>
        <v>284</v>
      </c>
      <c r="T444" s="136">
        <f t="shared" si="192"/>
        <v>286</v>
      </c>
      <c r="U444" s="136">
        <f t="shared" si="192"/>
        <v>283</v>
      </c>
      <c r="V444" s="136">
        <f t="shared" si="192"/>
        <v>285</v>
      </c>
      <c r="W444" s="136">
        <f t="shared" si="192"/>
        <v>283</v>
      </c>
      <c r="X444" s="136">
        <f t="shared" si="192"/>
        <v>286</v>
      </c>
      <c r="Y444" s="136">
        <f t="shared" si="192"/>
        <v>284</v>
      </c>
      <c r="Z444" s="136">
        <f t="shared" si="192"/>
        <v>285</v>
      </c>
      <c r="AA444" s="136">
        <f t="shared" si="192"/>
        <v>283</v>
      </c>
      <c r="AB444" s="136">
        <f t="shared" si="192"/>
        <v>286</v>
      </c>
      <c r="AC444" s="136">
        <f t="shared" si="192"/>
        <v>283</v>
      </c>
      <c r="AD444" s="136">
        <f t="shared" si="192"/>
        <v>285</v>
      </c>
      <c r="AE444" s="136">
        <f t="shared" si="192"/>
        <v>283</v>
      </c>
      <c r="AF444" s="136">
        <f t="shared" si="192"/>
        <v>285</v>
      </c>
      <c r="AG444" s="136">
        <f t="shared" si="192"/>
        <v>283</v>
      </c>
      <c r="AH444" s="136">
        <f t="shared" si="192"/>
        <v>285</v>
      </c>
      <c r="AI444" s="136">
        <f t="shared" si="192"/>
        <v>283</v>
      </c>
      <c r="AJ444" s="136">
        <f t="shared" si="192"/>
        <v>285</v>
      </c>
      <c r="AK444" s="136">
        <f t="shared" si="192"/>
        <v>283</v>
      </c>
      <c r="AL444" s="136">
        <f t="shared" si="192"/>
        <v>285</v>
      </c>
      <c r="AM444" s="136">
        <f t="shared" si="192"/>
        <v>283</v>
      </c>
      <c r="AN444" s="136">
        <f t="shared" si="192"/>
        <v>285</v>
      </c>
      <c r="AO444" s="136">
        <f t="shared" si="192"/>
        <v>283</v>
      </c>
      <c r="AP444" s="136">
        <f t="shared" si="192"/>
        <v>285</v>
      </c>
      <c r="AQ444" s="136">
        <f t="shared" si="192"/>
        <v>283</v>
      </c>
      <c r="AR444" s="136">
        <f t="shared" si="192"/>
        <v>285</v>
      </c>
      <c r="AS444" s="136">
        <f t="shared" si="192"/>
        <v>283</v>
      </c>
      <c r="AT444" s="136">
        <f t="shared" si="192"/>
        <v>285</v>
      </c>
      <c r="AU444" s="136">
        <f t="shared" si="192"/>
        <v>283</v>
      </c>
      <c r="AV444" s="136">
        <f t="shared" si="192"/>
        <v>285</v>
      </c>
      <c r="AW444" s="136">
        <f t="shared" si="192"/>
        <v>283</v>
      </c>
      <c r="AX444" s="136">
        <f t="shared" si="192"/>
        <v>285</v>
      </c>
      <c r="AY444" s="136">
        <f t="shared" si="192"/>
        <v>283</v>
      </c>
      <c r="AZ444" s="136">
        <f t="shared" si="192"/>
        <v>285</v>
      </c>
      <c r="BA444" s="136">
        <f t="shared" si="192"/>
        <v>283</v>
      </c>
      <c r="BB444" s="137">
        <f t="shared" ref="BB444" si="193">SUM(D444:BA444)</f>
        <v>13728.5</v>
      </c>
      <c r="BC444" s="96"/>
      <c r="BD444" s="332"/>
      <c r="BE444" s="333"/>
      <c r="BF444" s="382"/>
      <c r="BG444" s="382"/>
      <c r="BH444" s="382"/>
      <c r="BI444" s="384"/>
      <c r="BJ444" s="97"/>
      <c r="BK444" s="76"/>
      <c r="BL444" s="95"/>
      <c r="BM444" s="95"/>
      <c r="BN444" s="149"/>
      <c r="BO444" s="95"/>
      <c r="BP444" s="95"/>
      <c r="BQ444" s="95"/>
      <c r="BR444" s="95"/>
      <c r="BS444" s="95"/>
      <c r="BT444" s="95"/>
      <c r="BU444" s="95"/>
      <c r="BV444" s="95"/>
      <c r="BW444" s="95"/>
      <c r="BX444" s="95"/>
      <c r="BY444" s="95"/>
      <c r="BZ444" s="95"/>
      <c r="CA444" s="95"/>
      <c r="CB444" s="95"/>
      <c r="CC444" s="95"/>
      <c r="CD444" s="95"/>
      <c r="CE444" s="95"/>
      <c r="CF444" s="95"/>
      <c r="CG444" s="95"/>
      <c r="CH444" s="95"/>
      <c r="CI444" s="95"/>
      <c r="CJ444" s="95"/>
      <c r="CK444" s="95"/>
      <c r="CL444" s="95"/>
      <c r="CM444" s="95"/>
      <c r="CN444" s="95"/>
      <c r="CO444" s="95"/>
      <c r="CP444" s="95"/>
      <c r="CQ444" s="95"/>
      <c r="CR444" s="95"/>
      <c r="CS444" s="95"/>
      <c r="CT444" s="95"/>
      <c r="CU444" s="95"/>
      <c r="CV444" s="95"/>
      <c r="CW444" s="95"/>
      <c r="CX444" s="95"/>
      <c r="CY444" s="95"/>
      <c r="CZ444" s="95"/>
      <c r="DA444" s="95"/>
      <c r="DB444" s="95"/>
      <c r="DC444" s="95"/>
      <c r="DD444" s="95"/>
      <c r="DE444" s="95"/>
      <c r="DF444" s="95"/>
      <c r="DG444" s="95"/>
      <c r="DH444" s="95"/>
      <c r="DI444" s="95"/>
      <c r="DJ444" s="95"/>
      <c r="DK444" s="95"/>
      <c r="DL444" s="95"/>
      <c r="DM444" s="95"/>
      <c r="DN444" s="95"/>
      <c r="DO444" s="95"/>
      <c r="DP444" s="95"/>
      <c r="DQ444" s="95"/>
      <c r="DR444" s="95"/>
      <c r="DS444" s="95"/>
      <c r="DT444" s="95"/>
      <c r="DU444" s="95"/>
      <c r="DV444" s="95"/>
      <c r="DW444" s="95"/>
      <c r="DX444" s="95"/>
      <c r="DY444" s="95"/>
      <c r="DZ444" s="95"/>
      <c r="EA444" s="95"/>
      <c r="EB444" s="95"/>
      <c r="EC444" s="95"/>
      <c r="ED444" s="95"/>
      <c r="EE444" s="95"/>
      <c r="EF444" s="95"/>
      <c r="EG444" s="95"/>
      <c r="EH444" s="95"/>
      <c r="EI444" s="95"/>
      <c r="EJ444" s="95"/>
      <c r="EK444" s="95"/>
      <c r="EL444" s="95"/>
      <c r="EM444" s="95"/>
    </row>
    <row r="445" spans="1:145" s="325" customFormat="1">
      <c r="B445" s="333"/>
      <c r="C445" s="63"/>
      <c r="R445" s="390"/>
      <c r="T445" s="390"/>
      <c r="BB445" s="54"/>
    </row>
    <row r="446" spans="1:145" s="325" customFormat="1">
      <c r="B446" s="333"/>
      <c r="C446" s="63"/>
      <c r="R446" s="390"/>
      <c r="T446" s="390"/>
      <c r="BB446" s="54"/>
    </row>
    <row r="447" spans="1:145" s="325" customFormat="1">
      <c r="B447" s="333"/>
      <c r="C447" s="63"/>
      <c r="R447" s="390"/>
      <c r="T447" s="390"/>
      <c r="BB447" s="54"/>
    </row>
    <row r="448" spans="1:145" s="325" customFormat="1">
      <c r="B448" s="333"/>
      <c r="C448" s="63"/>
      <c r="R448" s="390"/>
      <c r="T448" s="390"/>
      <c r="BB448" s="54"/>
    </row>
    <row r="449" spans="2:54" s="325" customFormat="1">
      <c r="B449" s="333"/>
      <c r="C449" s="63"/>
      <c r="R449" s="390"/>
      <c r="T449" s="390"/>
      <c r="BB449" s="54"/>
    </row>
    <row r="450" spans="2:54" s="325" customFormat="1">
      <c r="B450" s="333"/>
      <c r="C450" s="63"/>
      <c r="R450" s="390"/>
      <c r="T450" s="390"/>
      <c r="BB450" s="54"/>
    </row>
    <row r="451" spans="2:54" s="325" customFormat="1">
      <c r="B451" s="333"/>
      <c r="C451" s="63"/>
      <c r="R451" s="390"/>
      <c r="T451" s="390"/>
      <c r="BB451" s="54"/>
    </row>
    <row r="452" spans="2:54" s="325" customFormat="1">
      <c r="B452" s="333"/>
      <c r="C452" s="63"/>
      <c r="R452" s="390"/>
      <c r="T452" s="390"/>
      <c r="BB452" s="54"/>
    </row>
    <row r="453" spans="2:54" s="325" customFormat="1">
      <c r="B453" s="333"/>
      <c r="C453" s="63"/>
      <c r="R453" s="390"/>
      <c r="T453" s="390"/>
      <c r="BB453" s="54"/>
    </row>
    <row r="454" spans="2:54" s="325" customFormat="1">
      <c r="B454" s="333"/>
      <c r="C454" s="63"/>
      <c r="R454" s="390"/>
      <c r="T454" s="390"/>
      <c r="BB454" s="54"/>
    </row>
    <row r="455" spans="2:54" s="325" customFormat="1">
      <c r="B455" s="333"/>
      <c r="C455" s="63"/>
      <c r="R455" s="390"/>
      <c r="T455" s="390"/>
      <c r="BB455" s="54"/>
    </row>
    <row r="456" spans="2:54" s="325" customFormat="1">
      <c r="B456" s="333"/>
      <c r="C456" s="63"/>
      <c r="R456" s="390"/>
      <c r="T456" s="390"/>
      <c r="BB456" s="54"/>
    </row>
    <row r="457" spans="2:54" s="325" customFormat="1">
      <c r="B457" s="333"/>
      <c r="C457" s="63"/>
      <c r="R457" s="390"/>
      <c r="T457" s="390"/>
      <c r="BB457" s="54"/>
    </row>
    <row r="458" spans="2:54" s="325" customFormat="1">
      <c r="B458" s="333"/>
      <c r="C458" s="63"/>
      <c r="R458" s="390"/>
      <c r="T458" s="390"/>
      <c r="BB458" s="54"/>
    </row>
    <row r="459" spans="2:54" s="325" customFormat="1">
      <c r="B459" s="333"/>
      <c r="C459" s="63"/>
      <c r="R459" s="390"/>
      <c r="T459" s="390"/>
      <c r="BB459" s="54"/>
    </row>
    <row r="460" spans="2:54" s="325" customFormat="1">
      <c r="B460" s="333"/>
      <c r="C460" s="63"/>
      <c r="R460" s="390"/>
      <c r="T460" s="390"/>
      <c r="BB460" s="54"/>
    </row>
    <row r="461" spans="2:54" s="325" customFormat="1">
      <c r="B461" s="333"/>
      <c r="C461" s="63"/>
      <c r="R461" s="390"/>
      <c r="T461" s="390"/>
      <c r="BB461" s="54"/>
    </row>
    <row r="462" spans="2:54" s="325" customFormat="1">
      <c r="B462" s="333"/>
      <c r="C462" s="63"/>
      <c r="R462" s="390"/>
      <c r="T462" s="390"/>
      <c r="BB462" s="54"/>
    </row>
    <row r="463" spans="2:54" s="325" customFormat="1">
      <c r="B463" s="333"/>
      <c r="C463" s="63"/>
      <c r="R463" s="390"/>
      <c r="T463" s="390"/>
      <c r="BB463" s="54"/>
    </row>
    <row r="464" spans="2:54" s="325" customFormat="1">
      <c r="B464" s="333"/>
      <c r="C464" s="63"/>
      <c r="R464" s="390"/>
      <c r="T464" s="390"/>
      <c r="BB464" s="54"/>
    </row>
    <row r="465" spans="2:54" s="325" customFormat="1">
      <c r="B465" s="333"/>
      <c r="C465" s="63"/>
      <c r="R465" s="390"/>
      <c r="T465" s="390"/>
      <c r="BB465" s="54"/>
    </row>
    <row r="466" spans="2:54" s="325" customFormat="1">
      <c r="B466" s="333"/>
      <c r="C466" s="63"/>
      <c r="R466" s="390"/>
      <c r="T466" s="390"/>
      <c r="BB466" s="54"/>
    </row>
    <row r="467" spans="2:54" s="325" customFormat="1">
      <c r="B467" s="333"/>
      <c r="C467" s="63"/>
      <c r="R467" s="390"/>
      <c r="T467" s="390"/>
      <c r="BB467" s="54"/>
    </row>
    <row r="468" spans="2:54" s="325" customFormat="1">
      <c r="B468" s="333"/>
      <c r="C468" s="63"/>
      <c r="R468" s="390"/>
      <c r="T468" s="390"/>
      <c r="BB468" s="54"/>
    </row>
    <row r="469" spans="2:54" s="325" customFormat="1">
      <c r="B469" s="333"/>
      <c r="C469" s="63"/>
      <c r="R469" s="390"/>
      <c r="T469" s="390"/>
      <c r="BB469" s="54"/>
    </row>
    <row r="470" spans="2:54" s="325" customFormat="1">
      <c r="B470" s="333"/>
      <c r="C470" s="63"/>
      <c r="R470" s="390"/>
      <c r="T470" s="390"/>
      <c r="BB470" s="54"/>
    </row>
    <row r="471" spans="2:54" s="325" customFormat="1">
      <c r="B471" s="333"/>
      <c r="C471" s="63"/>
      <c r="R471" s="390"/>
      <c r="T471" s="390"/>
      <c r="BB471" s="54"/>
    </row>
    <row r="472" spans="2:54" s="325" customFormat="1">
      <c r="B472" s="333"/>
      <c r="C472" s="63"/>
      <c r="R472" s="390"/>
      <c r="T472" s="390"/>
      <c r="BB472" s="54"/>
    </row>
    <row r="473" spans="2:54" s="325" customFormat="1">
      <c r="B473" s="333"/>
      <c r="C473" s="63"/>
      <c r="R473" s="390"/>
      <c r="T473" s="390"/>
      <c r="BB473" s="54"/>
    </row>
    <row r="474" spans="2:54" s="325" customFormat="1">
      <c r="B474" s="333"/>
      <c r="C474" s="63"/>
      <c r="R474" s="390"/>
      <c r="T474" s="390"/>
      <c r="BB474" s="54"/>
    </row>
    <row r="475" spans="2:54" s="325" customFormat="1">
      <c r="B475" s="333"/>
      <c r="C475" s="63"/>
      <c r="R475" s="390"/>
      <c r="T475" s="390"/>
      <c r="BB475" s="54"/>
    </row>
    <row r="476" spans="2:54" s="325" customFormat="1">
      <c r="B476" s="333"/>
      <c r="C476" s="63"/>
      <c r="R476" s="390"/>
      <c r="T476" s="390"/>
      <c r="BB476" s="54"/>
    </row>
    <row r="477" spans="2:54" s="325" customFormat="1">
      <c r="B477" s="333"/>
      <c r="C477" s="63"/>
      <c r="R477" s="390"/>
      <c r="T477" s="390"/>
      <c r="BB477" s="54"/>
    </row>
    <row r="478" spans="2:54" s="325" customFormat="1">
      <c r="B478" s="333"/>
      <c r="C478" s="63"/>
      <c r="R478" s="390"/>
      <c r="T478" s="390"/>
      <c r="BB478" s="54"/>
    </row>
    <row r="479" spans="2:54" s="325" customFormat="1">
      <c r="B479" s="333"/>
      <c r="C479" s="63"/>
      <c r="R479" s="390"/>
      <c r="T479" s="390"/>
      <c r="BB479" s="54"/>
    </row>
    <row r="480" spans="2:54" s="325" customFormat="1">
      <c r="B480" s="333"/>
      <c r="C480" s="63"/>
      <c r="R480" s="390"/>
      <c r="T480" s="390"/>
      <c r="BB480" s="54"/>
    </row>
    <row r="481" spans="2:54" s="325" customFormat="1">
      <c r="B481" s="333"/>
      <c r="C481" s="63"/>
      <c r="R481" s="390"/>
      <c r="T481" s="390"/>
      <c r="BB481" s="54"/>
    </row>
    <row r="482" spans="2:54" s="325" customFormat="1">
      <c r="B482" s="333"/>
      <c r="C482" s="63"/>
      <c r="R482" s="390"/>
      <c r="T482" s="390"/>
      <c r="BB482" s="54"/>
    </row>
    <row r="483" spans="2:54" s="325" customFormat="1">
      <c r="B483" s="333"/>
      <c r="C483" s="63"/>
      <c r="R483" s="390"/>
      <c r="T483" s="390"/>
      <c r="BB483" s="54"/>
    </row>
    <row r="484" spans="2:54" s="325" customFormat="1">
      <c r="B484" s="333"/>
      <c r="C484" s="63"/>
      <c r="R484" s="390"/>
      <c r="T484" s="390"/>
      <c r="BB484" s="54"/>
    </row>
    <row r="485" spans="2:54" s="325" customFormat="1">
      <c r="B485" s="333"/>
      <c r="C485" s="63"/>
      <c r="R485" s="390"/>
      <c r="T485" s="390"/>
      <c r="BB485" s="54"/>
    </row>
    <row r="486" spans="2:54" s="325" customFormat="1">
      <c r="B486" s="333"/>
      <c r="C486" s="63"/>
      <c r="R486" s="390"/>
      <c r="T486" s="390"/>
      <c r="BB486" s="54"/>
    </row>
    <row r="487" spans="2:54" s="325" customFormat="1">
      <c r="B487" s="333"/>
      <c r="C487" s="63"/>
      <c r="R487" s="390"/>
      <c r="T487" s="390"/>
      <c r="BB487" s="54"/>
    </row>
    <row r="488" spans="2:54" s="325" customFormat="1">
      <c r="B488" s="333"/>
      <c r="C488" s="63"/>
      <c r="R488" s="390"/>
      <c r="T488" s="390"/>
      <c r="BB488" s="54"/>
    </row>
    <row r="489" spans="2:54" s="325" customFormat="1">
      <c r="B489" s="333"/>
      <c r="C489" s="63"/>
      <c r="R489" s="390"/>
      <c r="T489" s="390"/>
      <c r="BB489" s="54"/>
    </row>
    <row r="490" spans="2:54" s="325" customFormat="1">
      <c r="B490" s="333"/>
      <c r="C490" s="63"/>
      <c r="R490" s="390"/>
      <c r="T490" s="390"/>
      <c r="BB490" s="54"/>
    </row>
    <row r="491" spans="2:54" s="325" customFormat="1">
      <c r="B491" s="333"/>
      <c r="C491" s="63"/>
      <c r="R491" s="390"/>
      <c r="T491" s="390"/>
      <c r="BB491" s="54"/>
    </row>
    <row r="492" spans="2:54" s="325" customFormat="1">
      <c r="B492" s="333"/>
      <c r="C492" s="63"/>
      <c r="R492" s="390"/>
      <c r="T492" s="390"/>
      <c r="BB492" s="54"/>
    </row>
    <row r="493" spans="2:54" s="325" customFormat="1">
      <c r="B493" s="333"/>
      <c r="C493" s="63"/>
      <c r="R493" s="390"/>
      <c r="T493" s="390"/>
      <c r="BB493" s="54"/>
    </row>
    <row r="494" spans="2:54" s="325" customFormat="1">
      <c r="B494" s="333"/>
      <c r="C494" s="63"/>
      <c r="R494" s="390"/>
      <c r="T494" s="390"/>
      <c r="BB494" s="54"/>
    </row>
    <row r="495" spans="2:54" s="325" customFormat="1">
      <c r="B495" s="333"/>
      <c r="C495" s="63"/>
      <c r="R495" s="390"/>
      <c r="T495" s="390"/>
      <c r="BB495" s="54"/>
    </row>
    <row r="496" spans="2:54" s="325" customFormat="1">
      <c r="B496" s="333"/>
      <c r="C496" s="63"/>
      <c r="R496" s="390"/>
      <c r="T496" s="390"/>
      <c r="BB496" s="54"/>
    </row>
    <row r="497" spans="2:54" s="325" customFormat="1">
      <c r="B497" s="333"/>
      <c r="C497" s="63"/>
      <c r="R497" s="390"/>
      <c r="T497" s="390"/>
      <c r="BB497" s="54"/>
    </row>
    <row r="498" spans="2:54" s="325" customFormat="1">
      <c r="B498" s="333"/>
      <c r="C498" s="63"/>
      <c r="R498" s="390"/>
      <c r="T498" s="390"/>
      <c r="BB498" s="54"/>
    </row>
    <row r="499" spans="2:54" s="325" customFormat="1">
      <c r="B499" s="333"/>
      <c r="C499" s="63"/>
      <c r="R499" s="390"/>
      <c r="T499" s="390"/>
      <c r="BB499" s="54"/>
    </row>
    <row r="500" spans="2:54" s="325" customFormat="1">
      <c r="B500" s="333"/>
      <c r="C500" s="63"/>
      <c r="R500" s="390"/>
      <c r="T500" s="390"/>
      <c r="BB500" s="54"/>
    </row>
    <row r="501" spans="2:54" s="325" customFormat="1">
      <c r="B501" s="333"/>
      <c r="C501" s="63"/>
      <c r="R501" s="390"/>
      <c r="T501" s="390"/>
      <c r="BB501" s="54"/>
    </row>
    <row r="502" spans="2:54" s="325" customFormat="1">
      <c r="B502" s="333"/>
      <c r="C502" s="63"/>
      <c r="R502" s="390"/>
      <c r="T502" s="390"/>
      <c r="BB502" s="54"/>
    </row>
    <row r="503" spans="2:54" s="325" customFormat="1">
      <c r="B503" s="333"/>
      <c r="C503" s="63"/>
      <c r="R503" s="390"/>
      <c r="T503" s="390"/>
      <c r="BB503" s="54"/>
    </row>
    <row r="504" spans="2:54" s="325" customFormat="1">
      <c r="B504" s="333"/>
      <c r="C504" s="63"/>
      <c r="R504" s="390"/>
      <c r="T504" s="390"/>
      <c r="BB504" s="54"/>
    </row>
    <row r="505" spans="2:54" s="325" customFormat="1">
      <c r="B505" s="333"/>
      <c r="C505" s="63"/>
      <c r="R505" s="390"/>
      <c r="T505" s="390"/>
      <c r="BB505" s="54"/>
    </row>
    <row r="506" spans="2:54" s="325" customFormat="1">
      <c r="B506" s="333"/>
      <c r="C506" s="63"/>
      <c r="R506" s="390"/>
      <c r="T506" s="390"/>
      <c r="BB506" s="54"/>
    </row>
    <row r="507" spans="2:54" s="325" customFormat="1">
      <c r="B507" s="333"/>
      <c r="C507" s="63"/>
      <c r="R507" s="390"/>
      <c r="T507" s="390"/>
      <c r="BB507" s="54"/>
    </row>
    <row r="508" spans="2:54" s="325" customFormat="1">
      <c r="B508" s="333"/>
      <c r="C508" s="63"/>
      <c r="R508" s="390"/>
      <c r="T508" s="390"/>
      <c r="BB508" s="54"/>
    </row>
    <row r="509" spans="2:54" s="325" customFormat="1">
      <c r="B509" s="333"/>
      <c r="C509" s="63"/>
      <c r="R509" s="390"/>
      <c r="T509" s="390"/>
      <c r="BB509" s="54"/>
    </row>
    <row r="510" spans="2:54" s="325" customFormat="1">
      <c r="B510" s="333"/>
      <c r="C510" s="63"/>
      <c r="R510" s="390"/>
      <c r="T510" s="390"/>
      <c r="BB510" s="54"/>
    </row>
    <row r="511" spans="2:54" s="325" customFormat="1">
      <c r="B511" s="333"/>
      <c r="C511" s="63"/>
      <c r="R511" s="390"/>
      <c r="T511" s="390"/>
      <c r="BB511" s="54"/>
    </row>
    <row r="512" spans="2:54" s="325" customFormat="1">
      <c r="B512" s="333"/>
      <c r="C512" s="63"/>
      <c r="R512" s="390"/>
      <c r="T512" s="390"/>
      <c r="BB512" s="54"/>
    </row>
    <row r="513" spans="2:54" s="325" customFormat="1">
      <c r="B513" s="333"/>
      <c r="C513" s="63"/>
      <c r="R513" s="390"/>
      <c r="T513" s="390"/>
      <c r="BB513" s="54"/>
    </row>
    <row r="514" spans="2:54" s="325" customFormat="1">
      <c r="B514" s="333"/>
      <c r="C514" s="63"/>
      <c r="R514" s="390"/>
      <c r="T514" s="390"/>
      <c r="BB514" s="54"/>
    </row>
    <row r="515" spans="2:54" s="325" customFormat="1">
      <c r="B515" s="333"/>
      <c r="C515" s="63"/>
      <c r="R515" s="390"/>
      <c r="T515" s="390"/>
      <c r="BB515" s="54"/>
    </row>
    <row r="516" spans="2:54" s="325" customFormat="1">
      <c r="B516" s="333"/>
      <c r="C516" s="63"/>
      <c r="R516" s="390"/>
      <c r="T516" s="390"/>
      <c r="BB516" s="54"/>
    </row>
    <row r="517" spans="2:54" s="325" customFormat="1">
      <c r="B517" s="333"/>
      <c r="C517" s="63"/>
      <c r="R517" s="390"/>
      <c r="T517" s="390"/>
      <c r="BB517" s="54"/>
    </row>
    <row r="518" spans="2:54" s="325" customFormat="1">
      <c r="B518" s="333"/>
      <c r="C518" s="63"/>
      <c r="R518" s="390"/>
      <c r="T518" s="390"/>
      <c r="BB518" s="54"/>
    </row>
    <row r="519" spans="2:54" s="325" customFormat="1">
      <c r="B519" s="333"/>
      <c r="C519" s="63"/>
      <c r="R519" s="390"/>
      <c r="T519" s="390"/>
      <c r="BB519" s="54"/>
    </row>
    <row r="520" spans="2:54" s="325" customFormat="1">
      <c r="B520" s="333"/>
      <c r="C520" s="63"/>
      <c r="R520" s="390"/>
      <c r="T520" s="390"/>
      <c r="BB520" s="54"/>
    </row>
    <row r="521" spans="2:54" s="325" customFormat="1">
      <c r="B521" s="333"/>
      <c r="C521" s="63"/>
      <c r="R521" s="390"/>
      <c r="T521" s="390"/>
      <c r="BB521" s="54"/>
    </row>
    <row r="522" spans="2:54" s="325" customFormat="1">
      <c r="B522" s="333"/>
      <c r="C522" s="63"/>
      <c r="R522" s="390"/>
      <c r="T522" s="390"/>
      <c r="BB522" s="54"/>
    </row>
    <row r="523" spans="2:54" s="325" customFormat="1">
      <c r="B523" s="333"/>
      <c r="C523" s="63"/>
      <c r="R523" s="390"/>
      <c r="T523" s="390"/>
      <c r="BB523" s="54"/>
    </row>
    <row r="524" spans="2:54" s="325" customFormat="1">
      <c r="B524" s="333"/>
      <c r="C524" s="63"/>
      <c r="R524" s="390"/>
      <c r="T524" s="390"/>
      <c r="BB524" s="54"/>
    </row>
    <row r="525" spans="2:54" s="325" customFormat="1">
      <c r="B525" s="333"/>
      <c r="C525" s="63"/>
      <c r="R525" s="390"/>
      <c r="T525" s="390"/>
      <c r="BB525" s="54"/>
    </row>
    <row r="526" spans="2:54" s="325" customFormat="1">
      <c r="B526" s="333"/>
      <c r="C526" s="63"/>
      <c r="R526" s="390"/>
      <c r="T526" s="390"/>
      <c r="BB526" s="54"/>
    </row>
    <row r="527" spans="2:54" s="325" customFormat="1">
      <c r="B527" s="333"/>
      <c r="C527" s="63"/>
      <c r="R527" s="390"/>
      <c r="T527" s="390"/>
      <c r="BB527" s="54"/>
    </row>
    <row r="528" spans="2:54" s="325" customFormat="1">
      <c r="B528" s="333"/>
      <c r="C528" s="63"/>
      <c r="R528" s="390"/>
      <c r="T528" s="390"/>
      <c r="BB528" s="54"/>
    </row>
    <row r="529" spans="2:54" s="325" customFormat="1">
      <c r="B529" s="333"/>
      <c r="C529" s="63"/>
      <c r="R529" s="390"/>
      <c r="T529" s="390"/>
      <c r="BB529" s="54"/>
    </row>
    <row r="530" spans="2:54" s="325" customFormat="1">
      <c r="B530" s="333"/>
      <c r="C530" s="63"/>
      <c r="R530" s="390"/>
      <c r="T530" s="390"/>
      <c r="BB530" s="54"/>
    </row>
    <row r="531" spans="2:54" s="325" customFormat="1">
      <c r="B531" s="333"/>
      <c r="C531" s="63"/>
      <c r="R531" s="390"/>
      <c r="T531" s="390"/>
      <c r="BB531" s="54"/>
    </row>
    <row r="532" spans="2:54" s="325" customFormat="1">
      <c r="B532" s="333"/>
      <c r="C532" s="63"/>
      <c r="R532" s="390"/>
      <c r="T532" s="390"/>
      <c r="BB532" s="54"/>
    </row>
    <row r="533" spans="2:54" s="325" customFormat="1">
      <c r="B533" s="333"/>
      <c r="C533" s="63"/>
      <c r="R533" s="390"/>
      <c r="T533" s="390"/>
      <c r="BB533" s="54"/>
    </row>
    <row r="534" spans="2:54" s="325" customFormat="1">
      <c r="B534" s="333"/>
      <c r="C534" s="63"/>
      <c r="R534" s="390"/>
      <c r="T534" s="390"/>
      <c r="BB534" s="54"/>
    </row>
    <row r="535" spans="2:54" s="325" customFormat="1">
      <c r="B535" s="333"/>
      <c r="C535" s="63"/>
      <c r="R535" s="390"/>
      <c r="T535" s="390"/>
      <c r="BB535" s="54"/>
    </row>
    <row r="536" spans="2:54" s="325" customFormat="1">
      <c r="B536" s="333"/>
      <c r="C536" s="63"/>
      <c r="R536" s="390"/>
      <c r="T536" s="390"/>
      <c r="BB536" s="54"/>
    </row>
    <row r="537" spans="2:54" s="325" customFormat="1">
      <c r="B537" s="333"/>
      <c r="C537" s="63"/>
      <c r="R537" s="390"/>
      <c r="T537" s="390"/>
      <c r="BB537" s="54"/>
    </row>
    <row r="538" spans="2:54" s="325" customFormat="1">
      <c r="B538" s="333"/>
      <c r="C538" s="63"/>
      <c r="R538" s="390"/>
      <c r="T538" s="390"/>
      <c r="BB538" s="54"/>
    </row>
    <row r="539" spans="2:54" s="325" customFormat="1">
      <c r="B539" s="333"/>
      <c r="C539" s="63"/>
      <c r="R539" s="390"/>
      <c r="T539" s="390"/>
      <c r="BB539" s="54"/>
    </row>
    <row r="540" spans="2:54" s="325" customFormat="1">
      <c r="B540" s="333"/>
      <c r="C540" s="63"/>
      <c r="R540" s="390"/>
      <c r="T540" s="390"/>
      <c r="BB540" s="54"/>
    </row>
    <row r="541" spans="2:54" s="325" customFormat="1">
      <c r="B541" s="333"/>
      <c r="C541" s="63"/>
      <c r="R541" s="390"/>
      <c r="T541" s="390"/>
      <c r="BB541" s="54"/>
    </row>
    <row r="542" spans="2:54" s="325" customFormat="1">
      <c r="B542" s="333"/>
      <c r="C542" s="63"/>
      <c r="R542" s="390"/>
      <c r="T542" s="390"/>
      <c r="BB542" s="54"/>
    </row>
    <row r="543" spans="2:54" s="325" customFormat="1">
      <c r="B543" s="333"/>
      <c r="C543" s="63"/>
      <c r="R543" s="390"/>
      <c r="T543" s="390"/>
      <c r="BB543" s="54"/>
    </row>
    <row r="544" spans="2:54" s="325" customFormat="1">
      <c r="B544" s="333"/>
      <c r="C544" s="63"/>
      <c r="R544" s="390"/>
      <c r="T544" s="390"/>
      <c r="BB544" s="54"/>
    </row>
    <row r="545" spans="2:54" s="325" customFormat="1">
      <c r="B545" s="333"/>
      <c r="C545" s="63"/>
      <c r="R545" s="390"/>
      <c r="T545" s="390"/>
      <c r="BB545" s="54"/>
    </row>
    <row r="546" spans="2:54" s="325" customFormat="1">
      <c r="B546" s="333"/>
      <c r="C546" s="63"/>
      <c r="R546" s="390"/>
      <c r="T546" s="390"/>
      <c r="BB546" s="54"/>
    </row>
    <row r="547" spans="2:54" s="325" customFormat="1">
      <c r="B547" s="333"/>
      <c r="C547" s="63"/>
      <c r="R547" s="390"/>
      <c r="T547" s="390"/>
      <c r="BB547" s="54"/>
    </row>
    <row r="548" spans="2:54" s="325" customFormat="1">
      <c r="B548" s="333"/>
      <c r="C548" s="63"/>
      <c r="R548" s="390"/>
      <c r="T548" s="390"/>
      <c r="BB548" s="54"/>
    </row>
    <row r="549" spans="2:54" s="325" customFormat="1">
      <c r="B549" s="333"/>
      <c r="C549" s="63"/>
      <c r="R549" s="390"/>
      <c r="T549" s="390"/>
      <c r="BB549" s="54"/>
    </row>
    <row r="550" spans="2:54" s="325" customFormat="1">
      <c r="B550" s="333"/>
      <c r="C550" s="63"/>
      <c r="R550" s="390"/>
      <c r="T550" s="390"/>
      <c r="BB550" s="54"/>
    </row>
    <row r="551" spans="2:54" s="325" customFormat="1">
      <c r="B551" s="333"/>
      <c r="C551" s="63"/>
      <c r="R551" s="390"/>
      <c r="T551" s="390"/>
      <c r="BB551" s="54"/>
    </row>
    <row r="552" spans="2:54" s="325" customFormat="1">
      <c r="B552" s="333"/>
      <c r="C552" s="63"/>
      <c r="R552" s="390"/>
      <c r="T552" s="390"/>
      <c r="BB552" s="54"/>
    </row>
    <row r="553" spans="2:54" s="325" customFormat="1">
      <c r="B553" s="333"/>
      <c r="C553" s="63"/>
      <c r="R553" s="390"/>
      <c r="T553" s="390"/>
      <c r="BB553" s="54"/>
    </row>
    <row r="554" spans="2:54" s="325" customFormat="1">
      <c r="B554" s="333"/>
      <c r="C554" s="63"/>
      <c r="R554" s="390"/>
      <c r="T554" s="390"/>
      <c r="BB554" s="54"/>
    </row>
    <row r="555" spans="2:54" s="325" customFormat="1">
      <c r="B555" s="333"/>
      <c r="C555" s="63"/>
      <c r="R555" s="390"/>
      <c r="T555" s="390"/>
      <c r="BB555" s="54"/>
    </row>
    <row r="556" spans="2:54" s="325" customFormat="1">
      <c r="B556" s="333"/>
      <c r="C556" s="63"/>
      <c r="R556" s="390"/>
      <c r="T556" s="390"/>
      <c r="BB556" s="54"/>
    </row>
    <row r="557" spans="2:54" s="325" customFormat="1">
      <c r="B557" s="333"/>
      <c r="C557" s="63"/>
      <c r="R557" s="390"/>
      <c r="T557" s="390"/>
      <c r="BB557" s="54"/>
    </row>
    <row r="558" spans="2:54" s="325" customFormat="1">
      <c r="B558" s="333"/>
      <c r="C558" s="63"/>
      <c r="R558" s="390"/>
      <c r="T558" s="390"/>
      <c r="BB558" s="54"/>
    </row>
    <row r="559" spans="2:54" s="325" customFormat="1">
      <c r="B559" s="333"/>
      <c r="C559" s="63"/>
      <c r="R559" s="390"/>
      <c r="T559" s="390"/>
      <c r="BB559" s="54"/>
    </row>
    <row r="560" spans="2:54" s="325" customFormat="1">
      <c r="B560" s="333"/>
      <c r="C560" s="63"/>
      <c r="R560" s="390"/>
      <c r="T560" s="390"/>
      <c r="BB560" s="54"/>
    </row>
    <row r="561" spans="2:54" s="325" customFormat="1">
      <c r="B561" s="333"/>
      <c r="C561" s="63"/>
      <c r="R561" s="390"/>
      <c r="T561" s="390"/>
      <c r="BB561" s="54"/>
    </row>
    <row r="562" spans="2:54" s="325" customFormat="1">
      <c r="B562" s="333"/>
      <c r="C562" s="63"/>
      <c r="R562" s="390"/>
      <c r="T562" s="390"/>
      <c r="BB562" s="54"/>
    </row>
    <row r="563" spans="2:54" s="325" customFormat="1">
      <c r="B563" s="333"/>
      <c r="C563" s="63"/>
      <c r="R563" s="390"/>
      <c r="T563" s="390"/>
      <c r="BB563" s="54"/>
    </row>
    <row r="564" spans="2:54" s="325" customFormat="1">
      <c r="B564" s="333"/>
      <c r="C564" s="63"/>
      <c r="R564" s="390"/>
      <c r="T564" s="390"/>
      <c r="BB564" s="54"/>
    </row>
    <row r="565" spans="2:54" s="325" customFormat="1">
      <c r="B565" s="333"/>
      <c r="C565" s="63"/>
      <c r="R565" s="390"/>
      <c r="T565" s="390"/>
      <c r="BB565" s="54"/>
    </row>
    <row r="566" spans="2:54" s="325" customFormat="1">
      <c r="B566" s="333"/>
      <c r="C566" s="63"/>
      <c r="R566" s="390"/>
      <c r="T566" s="390"/>
      <c r="BB566" s="54"/>
    </row>
    <row r="567" spans="2:54" s="325" customFormat="1">
      <c r="B567" s="333"/>
      <c r="C567" s="63"/>
      <c r="R567" s="390"/>
      <c r="T567" s="390"/>
      <c r="BB567" s="54"/>
    </row>
    <row r="568" spans="2:54" s="325" customFormat="1">
      <c r="B568" s="333"/>
      <c r="C568" s="63"/>
      <c r="R568" s="390"/>
      <c r="T568" s="390"/>
      <c r="BB568" s="54"/>
    </row>
    <row r="569" spans="2:54" s="325" customFormat="1">
      <c r="B569" s="333"/>
      <c r="C569" s="63"/>
      <c r="R569" s="390"/>
      <c r="T569" s="390"/>
      <c r="BB569" s="54"/>
    </row>
    <row r="570" spans="2:54" s="325" customFormat="1">
      <c r="B570" s="333"/>
      <c r="C570" s="63"/>
      <c r="R570" s="390"/>
      <c r="T570" s="390"/>
      <c r="BB570" s="54"/>
    </row>
    <row r="571" spans="2:54" s="325" customFormat="1">
      <c r="B571" s="333"/>
      <c r="C571" s="63"/>
      <c r="R571" s="390"/>
      <c r="T571" s="390"/>
      <c r="BB571" s="54"/>
    </row>
    <row r="572" spans="2:54" s="325" customFormat="1">
      <c r="B572" s="333"/>
      <c r="C572" s="63"/>
      <c r="R572" s="390"/>
      <c r="T572" s="390"/>
      <c r="BB572" s="54"/>
    </row>
    <row r="573" spans="2:54" s="325" customFormat="1">
      <c r="B573" s="333"/>
      <c r="C573" s="63"/>
      <c r="R573" s="390"/>
      <c r="T573" s="390"/>
      <c r="BB573" s="54"/>
    </row>
    <row r="574" spans="2:54" s="325" customFormat="1">
      <c r="B574" s="333"/>
      <c r="C574" s="63"/>
      <c r="R574" s="390"/>
      <c r="T574" s="390"/>
      <c r="BB574" s="54"/>
    </row>
    <row r="575" spans="2:54" s="325" customFormat="1">
      <c r="B575" s="333"/>
      <c r="C575" s="63"/>
      <c r="R575" s="390"/>
      <c r="T575" s="390"/>
      <c r="BB575" s="54"/>
    </row>
    <row r="576" spans="2:54" s="325" customFormat="1">
      <c r="B576" s="333"/>
      <c r="C576" s="63"/>
      <c r="R576" s="390"/>
      <c r="T576" s="390"/>
      <c r="BB576" s="54"/>
    </row>
    <row r="577" spans="2:54" s="325" customFormat="1">
      <c r="B577" s="333"/>
      <c r="C577" s="63"/>
      <c r="R577" s="390"/>
      <c r="T577" s="390"/>
      <c r="BB577" s="54"/>
    </row>
    <row r="578" spans="2:54" s="325" customFormat="1">
      <c r="B578" s="333"/>
      <c r="C578" s="63"/>
      <c r="R578" s="390"/>
      <c r="T578" s="390"/>
      <c r="BB578" s="54"/>
    </row>
    <row r="579" spans="2:54" s="325" customFormat="1">
      <c r="B579" s="333"/>
      <c r="C579" s="63"/>
      <c r="R579" s="390"/>
      <c r="T579" s="390"/>
      <c r="BB579" s="54"/>
    </row>
    <row r="580" spans="2:54" s="325" customFormat="1">
      <c r="B580" s="333"/>
      <c r="C580" s="63"/>
      <c r="R580" s="390"/>
      <c r="T580" s="390"/>
      <c r="BB580" s="54"/>
    </row>
    <row r="581" spans="2:54" s="325" customFormat="1">
      <c r="B581" s="333"/>
      <c r="C581" s="63"/>
      <c r="R581" s="390"/>
      <c r="T581" s="390"/>
      <c r="BB581" s="54"/>
    </row>
    <row r="582" spans="2:54" s="325" customFormat="1">
      <c r="B582" s="333"/>
      <c r="C582" s="63"/>
      <c r="R582" s="390"/>
      <c r="T582" s="390"/>
      <c r="BB582" s="54"/>
    </row>
    <row r="583" spans="2:54" s="325" customFormat="1">
      <c r="B583" s="333"/>
      <c r="C583" s="63"/>
      <c r="R583" s="390"/>
      <c r="T583" s="390"/>
      <c r="BB583" s="54"/>
    </row>
    <row r="584" spans="2:54" s="325" customFormat="1">
      <c r="B584" s="333"/>
      <c r="C584" s="63"/>
      <c r="R584" s="390"/>
      <c r="T584" s="390"/>
      <c r="BB584" s="54"/>
    </row>
    <row r="585" spans="2:54" s="325" customFormat="1">
      <c r="B585" s="333"/>
      <c r="C585" s="63"/>
      <c r="R585" s="390"/>
      <c r="T585" s="390"/>
      <c r="BB585" s="54"/>
    </row>
    <row r="586" spans="2:54" s="325" customFormat="1">
      <c r="B586" s="333"/>
      <c r="C586" s="63"/>
      <c r="R586" s="390"/>
      <c r="T586" s="390"/>
      <c r="BB586" s="54"/>
    </row>
    <row r="587" spans="2:54" s="325" customFormat="1">
      <c r="B587" s="333"/>
      <c r="C587" s="63"/>
      <c r="R587" s="390"/>
      <c r="T587" s="390"/>
      <c r="BB587" s="54"/>
    </row>
    <row r="588" spans="2:54" s="325" customFormat="1">
      <c r="B588" s="333"/>
      <c r="C588" s="63"/>
      <c r="R588" s="390"/>
      <c r="T588" s="390"/>
      <c r="BB588" s="54"/>
    </row>
    <row r="589" spans="2:54" s="325" customFormat="1">
      <c r="B589" s="333"/>
      <c r="C589" s="63"/>
      <c r="R589" s="390"/>
      <c r="T589" s="390"/>
      <c r="BB589" s="54"/>
    </row>
    <row r="590" spans="2:54" s="325" customFormat="1">
      <c r="B590" s="333"/>
      <c r="C590" s="63"/>
      <c r="R590" s="390"/>
      <c r="T590" s="390"/>
      <c r="BB590" s="54"/>
    </row>
    <row r="591" spans="2:54" s="325" customFormat="1">
      <c r="B591" s="333"/>
      <c r="C591" s="63"/>
      <c r="R591" s="390"/>
      <c r="T591" s="390"/>
      <c r="BB591" s="54"/>
    </row>
    <row r="592" spans="2:54" s="325" customFormat="1">
      <c r="B592" s="333"/>
      <c r="C592" s="63"/>
      <c r="R592" s="390"/>
      <c r="T592" s="390"/>
      <c r="BB592" s="54"/>
    </row>
    <row r="593" spans="2:54" s="325" customFormat="1">
      <c r="B593" s="333"/>
      <c r="C593" s="63"/>
      <c r="R593" s="390"/>
      <c r="T593" s="390"/>
      <c r="BB593" s="54"/>
    </row>
    <row r="594" spans="2:54" s="325" customFormat="1">
      <c r="B594" s="333"/>
      <c r="C594" s="63"/>
      <c r="R594" s="390"/>
      <c r="T594" s="390"/>
      <c r="BB594" s="54"/>
    </row>
    <row r="595" spans="2:54" s="325" customFormat="1">
      <c r="B595" s="333"/>
      <c r="C595" s="63"/>
      <c r="R595" s="390"/>
      <c r="T595" s="390"/>
      <c r="BB595" s="54"/>
    </row>
    <row r="596" spans="2:54" s="325" customFormat="1">
      <c r="B596" s="333"/>
      <c r="C596" s="63"/>
      <c r="R596" s="390"/>
      <c r="T596" s="390"/>
      <c r="BB596" s="54"/>
    </row>
    <row r="597" spans="2:54" s="325" customFormat="1">
      <c r="B597" s="333"/>
      <c r="C597" s="63"/>
      <c r="R597" s="390"/>
      <c r="T597" s="390"/>
      <c r="BB597" s="54"/>
    </row>
    <row r="598" spans="2:54" s="325" customFormat="1">
      <c r="B598" s="333"/>
      <c r="C598" s="63"/>
      <c r="R598" s="390"/>
      <c r="T598" s="390"/>
      <c r="BB598" s="54"/>
    </row>
    <row r="599" spans="2:54" s="325" customFormat="1">
      <c r="B599" s="333"/>
      <c r="C599" s="63"/>
      <c r="R599" s="390"/>
      <c r="T599" s="390"/>
      <c r="BB599" s="54"/>
    </row>
    <row r="600" spans="2:54" s="325" customFormat="1">
      <c r="B600" s="333"/>
      <c r="C600" s="63"/>
      <c r="R600" s="390"/>
      <c r="T600" s="390"/>
      <c r="BB600" s="54"/>
    </row>
    <row r="601" spans="2:54" s="325" customFormat="1">
      <c r="B601" s="333"/>
      <c r="C601" s="63"/>
      <c r="R601" s="390"/>
      <c r="T601" s="390"/>
      <c r="BB601" s="54"/>
    </row>
    <row r="602" spans="2:54" s="325" customFormat="1">
      <c r="B602" s="333"/>
      <c r="C602" s="63"/>
      <c r="R602" s="390"/>
      <c r="T602" s="390"/>
      <c r="BB602" s="54"/>
    </row>
    <row r="603" spans="2:54" s="325" customFormat="1">
      <c r="B603" s="333"/>
      <c r="C603" s="63"/>
      <c r="R603" s="390"/>
      <c r="T603" s="390"/>
      <c r="BB603" s="54"/>
    </row>
    <row r="604" spans="2:54" s="325" customFormat="1">
      <c r="B604" s="333"/>
      <c r="C604" s="63"/>
      <c r="R604" s="390"/>
      <c r="T604" s="390"/>
      <c r="BB604" s="54"/>
    </row>
    <row r="605" spans="2:54" s="325" customFormat="1">
      <c r="B605" s="333"/>
      <c r="C605" s="63"/>
      <c r="R605" s="390"/>
      <c r="T605" s="390"/>
      <c r="BB605" s="54"/>
    </row>
    <row r="606" spans="2:54" s="325" customFormat="1">
      <c r="B606" s="333"/>
      <c r="C606" s="63"/>
      <c r="R606" s="390"/>
      <c r="T606" s="390"/>
      <c r="BB606" s="54"/>
    </row>
    <row r="607" spans="2:54" s="325" customFormat="1">
      <c r="B607" s="333"/>
      <c r="C607" s="63"/>
      <c r="R607" s="390"/>
      <c r="T607" s="390"/>
      <c r="BB607" s="54"/>
    </row>
    <row r="608" spans="2:54" s="325" customFormat="1">
      <c r="B608" s="333"/>
      <c r="C608" s="63"/>
      <c r="R608" s="390"/>
      <c r="T608" s="390"/>
      <c r="BB608" s="54"/>
    </row>
    <row r="609" spans="2:54" s="325" customFormat="1">
      <c r="B609" s="333"/>
      <c r="C609" s="63"/>
      <c r="R609" s="390"/>
      <c r="T609" s="390"/>
      <c r="BB609" s="54"/>
    </row>
    <row r="610" spans="2:54" s="325" customFormat="1">
      <c r="B610" s="333"/>
      <c r="C610" s="63"/>
      <c r="R610" s="390"/>
      <c r="T610" s="390"/>
      <c r="BB610" s="54"/>
    </row>
    <row r="611" spans="2:54" s="325" customFormat="1">
      <c r="B611" s="333"/>
      <c r="C611" s="63"/>
      <c r="R611" s="390"/>
      <c r="T611" s="390"/>
      <c r="BB611" s="54"/>
    </row>
    <row r="612" spans="2:54" s="325" customFormat="1">
      <c r="B612" s="333"/>
      <c r="C612" s="63"/>
      <c r="R612" s="390"/>
      <c r="T612" s="390"/>
      <c r="BB612" s="54"/>
    </row>
    <row r="613" spans="2:54" s="325" customFormat="1">
      <c r="B613" s="333"/>
      <c r="C613" s="63"/>
      <c r="R613" s="390"/>
      <c r="T613" s="390"/>
      <c r="BB613" s="54"/>
    </row>
    <row r="614" spans="2:54" s="325" customFormat="1">
      <c r="B614" s="333"/>
      <c r="C614" s="63"/>
      <c r="R614" s="390"/>
      <c r="T614" s="390"/>
      <c r="BB614" s="54"/>
    </row>
    <row r="615" spans="2:54" s="325" customFormat="1">
      <c r="B615" s="333"/>
      <c r="C615" s="63"/>
      <c r="R615" s="390"/>
      <c r="T615" s="390"/>
      <c r="BB615" s="54"/>
    </row>
    <row r="616" spans="2:54" s="325" customFormat="1">
      <c r="B616" s="333"/>
      <c r="C616" s="63"/>
      <c r="R616" s="390"/>
      <c r="T616" s="390"/>
      <c r="BB616" s="54"/>
    </row>
    <row r="617" spans="2:54" s="325" customFormat="1">
      <c r="B617" s="333"/>
      <c r="C617" s="63"/>
      <c r="R617" s="390"/>
      <c r="T617" s="390"/>
      <c r="BB617" s="54"/>
    </row>
    <row r="618" spans="2:54" s="325" customFormat="1">
      <c r="B618" s="333"/>
      <c r="C618" s="63"/>
      <c r="R618" s="390"/>
      <c r="T618" s="390"/>
      <c r="BB618" s="54"/>
    </row>
    <row r="619" spans="2:54" s="325" customFormat="1">
      <c r="B619" s="333"/>
      <c r="C619" s="63"/>
      <c r="R619" s="390"/>
      <c r="T619" s="390"/>
      <c r="BB619" s="54"/>
    </row>
    <row r="620" spans="2:54" s="325" customFormat="1">
      <c r="B620" s="333"/>
      <c r="C620" s="63"/>
      <c r="R620" s="390"/>
      <c r="T620" s="390"/>
      <c r="BB620" s="54"/>
    </row>
    <row r="621" spans="2:54" s="325" customFormat="1">
      <c r="B621" s="333"/>
      <c r="C621" s="63"/>
      <c r="R621" s="390"/>
      <c r="T621" s="390"/>
      <c r="BB621" s="54"/>
    </row>
    <row r="622" spans="2:54" s="325" customFormat="1">
      <c r="B622" s="333"/>
      <c r="C622" s="63"/>
      <c r="R622" s="390"/>
      <c r="T622" s="390"/>
      <c r="BB622" s="54"/>
    </row>
    <row r="623" spans="2:54" s="325" customFormat="1">
      <c r="B623" s="333"/>
      <c r="C623" s="63"/>
      <c r="R623" s="390"/>
      <c r="T623" s="390"/>
      <c r="BB623" s="54"/>
    </row>
    <row r="624" spans="2:54" s="325" customFormat="1">
      <c r="B624" s="333"/>
      <c r="C624" s="63"/>
      <c r="R624" s="390"/>
      <c r="T624" s="390"/>
      <c r="BB624" s="54"/>
    </row>
    <row r="625" spans="2:54" s="325" customFormat="1">
      <c r="B625" s="333"/>
      <c r="C625" s="63"/>
      <c r="R625" s="390"/>
      <c r="T625" s="390"/>
      <c r="BB625" s="54"/>
    </row>
    <row r="626" spans="2:54" s="325" customFormat="1">
      <c r="B626" s="333"/>
      <c r="C626" s="63"/>
      <c r="R626" s="390"/>
      <c r="T626" s="390"/>
      <c r="BB626" s="54"/>
    </row>
    <row r="627" spans="2:54" s="325" customFormat="1">
      <c r="B627" s="333"/>
      <c r="C627" s="63"/>
      <c r="R627" s="390"/>
      <c r="T627" s="390"/>
      <c r="BB627" s="54"/>
    </row>
    <row r="628" spans="2:54" s="325" customFormat="1">
      <c r="B628" s="333"/>
      <c r="C628" s="63"/>
      <c r="R628" s="390"/>
      <c r="T628" s="390"/>
      <c r="BB628" s="54"/>
    </row>
    <row r="629" spans="2:54" s="325" customFormat="1">
      <c r="B629" s="333"/>
      <c r="C629" s="63"/>
      <c r="R629" s="390"/>
      <c r="T629" s="390"/>
      <c r="BB629" s="54"/>
    </row>
    <row r="630" spans="2:54" s="325" customFormat="1">
      <c r="B630" s="333"/>
      <c r="C630" s="63"/>
      <c r="R630" s="390"/>
      <c r="T630" s="390"/>
      <c r="BB630" s="54"/>
    </row>
    <row r="631" spans="2:54" s="325" customFormat="1">
      <c r="B631" s="333"/>
      <c r="C631" s="63"/>
      <c r="R631" s="390"/>
      <c r="T631" s="390"/>
      <c r="BB631" s="54"/>
    </row>
    <row r="632" spans="2:54" s="325" customFormat="1">
      <c r="B632" s="333"/>
      <c r="C632" s="63"/>
      <c r="R632" s="390"/>
      <c r="T632" s="390"/>
      <c r="BB632" s="54"/>
    </row>
    <row r="633" spans="2:54" s="325" customFormat="1">
      <c r="B633" s="333"/>
      <c r="C633" s="63"/>
      <c r="R633" s="390"/>
      <c r="T633" s="390"/>
      <c r="BB633" s="54"/>
    </row>
    <row r="634" spans="2:54" s="325" customFormat="1">
      <c r="B634" s="333"/>
      <c r="C634" s="63"/>
      <c r="R634" s="390"/>
      <c r="T634" s="390"/>
      <c r="BB634" s="54"/>
    </row>
    <row r="635" spans="2:54" s="325" customFormat="1">
      <c r="B635" s="333"/>
      <c r="C635" s="63"/>
      <c r="R635" s="390"/>
      <c r="T635" s="390"/>
      <c r="BB635" s="54"/>
    </row>
    <row r="636" spans="2:54" s="325" customFormat="1">
      <c r="B636" s="333"/>
      <c r="C636" s="63"/>
      <c r="R636" s="390"/>
      <c r="T636" s="390"/>
      <c r="BB636" s="54"/>
    </row>
    <row r="637" spans="2:54" s="325" customFormat="1">
      <c r="B637" s="333"/>
      <c r="C637" s="63"/>
      <c r="R637" s="390"/>
      <c r="T637" s="390"/>
      <c r="BB637" s="54"/>
    </row>
    <row r="638" spans="2:54" s="325" customFormat="1">
      <c r="B638" s="333"/>
      <c r="C638" s="63"/>
      <c r="R638" s="390"/>
      <c r="T638" s="390"/>
      <c r="BB638" s="54"/>
    </row>
    <row r="639" spans="2:54" s="325" customFormat="1">
      <c r="B639" s="333"/>
      <c r="C639" s="63"/>
      <c r="R639" s="390"/>
      <c r="T639" s="390"/>
      <c r="BB639" s="54"/>
    </row>
    <row r="640" spans="2:54" s="325" customFormat="1">
      <c r="B640" s="333"/>
      <c r="C640" s="63"/>
      <c r="R640" s="390"/>
      <c r="T640" s="390"/>
      <c r="BB640" s="54"/>
    </row>
    <row r="641" spans="2:54" s="325" customFormat="1">
      <c r="B641" s="333"/>
      <c r="C641" s="63"/>
      <c r="R641" s="390"/>
      <c r="T641" s="390"/>
      <c r="BB641" s="54"/>
    </row>
    <row r="642" spans="2:54" s="325" customFormat="1">
      <c r="B642" s="333"/>
      <c r="C642" s="63"/>
      <c r="R642" s="390"/>
      <c r="T642" s="390"/>
      <c r="BB642" s="54"/>
    </row>
    <row r="643" spans="2:54" s="325" customFormat="1">
      <c r="B643" s="333"/>
      <c r="C643" s="63"/>
      <c r="R643" s="390"/>
      <c r="T643" s="390"/>
      <c r="BB643" s="54"/>
    </row>
    <row r="644" spans="2:54" s="325" customFormat="1">
      <c r="B644" s="333"/>
      <c r="C644" s="63"/>
      <c r="R644" s="390"/>
      <c r="T644" s="390"/>
      <c r="BB644" s="54"/>
    </row>
    <row r="645" spans="2:54" s="325" customFormat="1">
      <c r="B645" s="333"/>
      <c r="C645" s="63"/>
      <c r="R645" s="390"/>
      <c r="T645" s="390"/>
      <c r="BB645" s="54"/>
    </row>
    <row r="646" spans="2:54" s="325" customFormat="1">
      <c r="B646" s="333"/>
      <c r="C646" s="63"/>
      <c r="R646" s="390"/>
      <c r="T646" s="390"/>
      <c r="BB646" s="54"/>
    </row>
    <row r="647" spans="2:54" s="325" customFormat="1">
      <c r="B647" s="333"/>
      <c r="C647" s="63"/>
      <c r="R647" s="390"/>
      <c r="T647" s="390"/>
      <c r="BB647" s="54"/>
    </row>
    <row r="648" spans="2:54" s="325" customFormat="1">
      <c r="B648" s="333"/>
      <c r="C648" s="63"/>
      <c r="R648" s="390"/>
      <c r="T648" s="390"/>
      <c r="BB648" s="54"/>
    </row>
    <row r="649" spans="2:54" s="325" customFormat="1">
      <c r="B649" s="333"/>
      <c r="C649" s="63"/>
      <c r="R649" s="390"/>
      <c r="T649" s="390"/>
      <c r="BB649" s="54"/>
    </row>
    <row r="650" spans="2:54" s="325" customFormat="1">
      <c r="B650" s="333"/>
      <c r="C650" s="63"/>
      <c r="R650" s="390"/>
      <c r="T650" s="390"/>
      <c r="BB650" s="54"/>
    </row>
    <row r="651" spans="2:54" s="325" customFormat="1">
      <c r="B651" s="333"/>
      <c r="C651" s="63"/>
      <c r="R651" s="390"/>
      <c r="T651" s="390"/>
      <c r="BB651" s="54"/>
    </row>
    <row r="652" spans="2:54" s="325" customFormat="1">
      <c r="B652" s="333"/>
      <c r="C652" s="63"/>
      <c r="R652" s="390"/>
      <c r="T652" s="390"/>
      <c r="BB652" s="54"/>
    </row>
    <row r="653" spans="2:54" s="325" customFormat="1">
      <c r="B653" s="333"/>
      <c r="C653" s="63"/>
      <c r="R653" s="390"/>
      <c r="T653" s="390"/>
      <c r="BB653" s="54"/>
    </row>
    <row r="654" spans="2:54" s="325" customFormat="1">
      <c r="B654" s="333"/>
      <c r="C654" s="63"/>
      <c r="R654" s="390"/>
      <c r="T654" s="390"/>
      <c r="BB654" s="54"/>
    </row>
    <row r="655" spans="2:54" s="325" customFormat="1">
      <c r="B655" s="333"/>
      <c r="C655" s="63"/>
      <c r="R655" s="390"/>
      <c r="T655" s="390"/>
      <c r="BB655" s="54"/>
    </row>
    <row r="656" spans="2:54" s="325" customFormat="1">
      <c r="B656" s="333"/>
      <c r="C656" s="63"/>
      <c r="R656" s="390"/>
      <c r="T656" s="390"/>
      <c r="BB656" s="54"/>
    </row>
    <row r="657" spans="2:54" s="325" customFormat="1">
      <c r="B657" s="333"/>
      <c r="C657" s="63"/>
      <c r="R657" s="390"/>
      <c r="T657" s="390"/>
      <c r="BB657" s="54"/>
    </row>
    <row r="658" spans="2:54" s="325" customFormat="1">
      <c r="B658" s="333"/>
      <c r="C658" s="63"/>
      <c r="R658" s="390"/>
      <c r="T658" s="390"/>
      <c r="BB658" s="54"/>
    </row>
    <row r="659" spans="2:54" s="325" customFormat="1">
      <c r="B659" s="333"/>
      <c r="C659" s="63"/>
      <c r="R659" s="390"/>
      <c r="T659" s="390"/>
      <c r="BB659" s="54"/>
    </row>
    <row r="660" spans="2:54" s="325" customFormat="1">
      <c r="B660" s="333"/>
      <c r="C660" s="63"/>
      <c r="R660" s="390"/>
      <c r="T660" s="390"/>
      <c r="BB660" s="54"/>
    </row>
    <row r="661" spans="2:54" s="325" customFormat="1">
      <c r="B661" s="333"/>
      <c r="C661" s="63"/>
      <c r="R661" s="390"/>
      <c r="T661" s="390"/>
      <c r="BB661" s="54"/>
    </row>
    <row r="662" spans="2:54" s="325" customFormat="1">
      <c r="B662" s="333"/>
      <c r="C662" s="63"/>
      <c r="R662" s="390"/>
      <c r="T662" s="390"/>
      <c r="BB662" s="54"/>
    </row>
    <row r="663" spans="2:54" s="325" customFormat="1">
      <c r="B663" s="333"/>
      <c r="C663" s="63"/>
      <c r="R663" s="390"/>
      <c r="T663" s="390"/>
      <c r="BB663" s="54"/>
    </row>
    <row r="664" spans="2:54" s="325" customFormat="1">
      <c r="B664" s="333"/>
      <c r="C664" s="63"/>
      <c r="R664" s="390"/>
      <c r="T664" s="390"/>
      <c r="BB664" s="54"/>
    </row>
    <row r="665" spans="2:54" s="325" customFormat="1">
      <c r="B665" s="333"/>
      <c r="C665" s="63"/>
      <c r="R665" s="390"/>
      <c r="T665" s="390"/>
      <c r="BB665" s="54"/>
    </row>
    <row r="666" spans="2:54" s="325" customFormat="1">
      <c r="B666" s="333"/>
      <c r="C666" s="63"/>
      <c r="R666" s="390"/>
      <c r="T666" s="390"/>
      <c r="BB666" s="54"/>
    </row>
    <row r="667" spans="2:54" s="325" customFormat="1">
      <c r="B667" s="333"/>
      <c r="C667" s="63"/>
      <c r="R667" s="390"/>
      <c r="T667" s="390"/>
      <c r="BB667" s="54"/>
    </row>
    <row r="668" spans="2:54" s="325" customFormat="1">
      <c r="B668" s="333"/>
      <c r="C668" s="63"/>
      <c r="R668" s="390"/>
      <c r="T668" s="390"/>
      <c r="BB668" s="54"/>
    </row>
    <row r="669" spans="2:54" s="325" customFormat="1">
      <c r="B669" s="333"/>
      <c r="C669" s="63"/>
      <c r="R669" s="390"/>
      <c r="T669" s="390"/>
      <c r="BB669" s="54"/>
    </row>
    <row r="670" spans="2:54" s="325" customFormat="1">
      <c r="B670" s="333"/>
      <c r="C670" s="63"/>
      <c r="R670" s="390"/>
      <c r="T670" s="390"/>
      <c r="BB670" s="54"/>
    </row>
    <row r="671" spans="2:54" s="325" customFormat="1">
      <c r="B671" s="333"/>
      <c r="C671" s="63"/>
      <c r="R671" s="390"/>
      <c r="T671" s="390"/>
      <c r="BB671" s="54"/>
    </row>
    <row r="672" spans="2:54" s="325" customFormat="1">
      <c r="B672" s="333"/>
      <c r="C672" s="63"/>
      <c r="R672" s="390"/>
      <c r="T672" s="390"/>
      <c r="BB672" s="54"/>
    </row>
    <row r="673" spans="2:54" s="325" customFormat="1">
      <c r="B673" s="333"/>
      <c r="C673" s="63"/>
      <c r="R673" s="390"/>
      <c r="T673" s="390"/>
      <c r="BB673" s="54"/>
    </row>
    <row r="674" spans="2:54" s="325" customFormat="1">
      <c r="B674" s="333"/>
      <c r="C674" s="63"/>
      <c r="R674" s="390"/>
      <c r="T674" s="390"/>
      <c r="BB674" s="54"/>
    </row>
    <row r="675" spans="2:54" s="325" customFormat="1">
      <c r="B675" s="333"/>
      <c r="C675" s="63"/>
      <c r="R675" s="390"/>
      <c r="T675" s="390"/>
      <c r="BB675" s="54"/>
    </row>
    <row r="676" spans="2:54" s="325" customFormat="1">
      <c r="B676" s="333"/>
      <c r="C676" s="63"/>
      <c r="R676" s="390"/>
      <c r="T676" s="390"/>
      <c r="BB676" s="54"/>
    </row>
    <row r="677" spans="2:54" s="325" customFormat="1">
      <c r="B677" s="333"/>
      <c r="C677" s="63"/>
      <c r="R677" s="390"/>
      <c r="T677" s="390"/>
      <c r="BB677" s="54"/>
    </row>
    <row r="678" spans="2:54" s="325" customFormat="1">
      <c r="B678" s="333"/>
      <c r="C678" s="63"/>
      <c r="R678" s="390"/>
      <c r="T678" s="390"/>
      <c r="BB678" s="54"/>
    </row>
    <row r="679" spans="2:54" s="325" customFormat="1">
      <c r="B679" s="333"/>
      <c r="C679" s="63"/>
      <c r="R679" s="390"/>
      <c r="T679" s="390"/>
      <c r="BB679" s="54"/>
    </row>
    <row r="680" spans="2:54" s="325" customFormat="1">
      <c r="B680" s="333"/>
      <c r="C680" s="63"/>
      <c r="R680" s="390"/>
      <c r="T680" s="390"/>
      <c r="BB680" s="54"/>
    </row>
    <row r="681" spans="2:54" s="325" customFormat="1">
      <c r="B681" s="333"/>
      <c r="C681" s="63"/>
      <c r="R681" s="390"/>
      <c r="T681" s="390"/>
      <c r="BB681" s="54"/>
    </row>
    <row r="682" spans="2:54" s="325" customFormat="1">
      <c r="B682" s="333"/>
      <c r="C682" s="63"/>
      <c r="R682" s="390"/>
      <c r="T682" s="390"/>
      <c r="BB682" s="54"/>
    </row>
    <row r="683" spans="2:54" s="325" customFormat="1">
      <c r="B683" s="333"/>
      <c r="C683" s="63"/>
      <c r="R683" s="390"/>
      <c r="T683" s="390"/>
      <c r="BB683" s="54"/>
    </row>
    <row r="684" spans="2:54" s="325" customFormat="1">
      <c r="B684" s="333"/>
      <c r="C684" s="63"/>
      <c r="R684" s="390"/>
      <c r="T684" s="390"/>
      <c r="BB684" s="54"/>
    </row>
    <row r="685" spans="2:54" s="325" customFormat="1">
      <c r="B685" s="333"/>
      <c r="C685" s="63"/>
      <c r="R685" s="390"/>
      <c r="T685" s="390"/>
      <c r="BB685" s="54"/>
    </row>
    <row r="686" spans="2:54" s="325" customFormat="1">
      <c r="B686" s="333"/>
      <c r="C686" s="63"/>
      <c r="R686" s="390"/>
      <c r="T686" s="390"/>
      <c r="BB686" s="54"/>
    </row>
    <row r="687" spans="2:54" s="325" customFormat="1">
      <c r="B687" s="333"/>
      <c r="C687" s="63"/>
      <c r="R687" s="390"/>
      <c r="T687" s="390"/>
      <c r="BB687" s="54"/>
    </row>
    <row r="688" spans="2:54" s="325" customFormat="1">
      <c r="B688" s="333"/>
      <c r="C688" s="63"/>
      <c r="R688" s="390"/>
      <c r="T688" s="390"/>
      <c r="BB688" s="54"/>
    </row>
    <row r="689" spans="2:54" s="325" customFormat="1">
      <c r="B689" s="333"/>
      <c r="C689" s="63"/>
      <c r="R689" s="390"/>
      <c r="T689" s="390"/>
      <c r="BB689" s="54"/>
    </row>
    <row r="690" spans="2:54" s="325" customFormat="1">
      <c r="B690" s="333"/>
      <c r="C690" s="63"/>
      <c r="R690" s="390"/>
      <c r="T690" s="390"/>
      <c r="BB690" s="54"/>
    </row>
    <row r="691" spans="2:54" s="325" customFormat="1">
      <c r="B691" s="333"/>
      <c r="C691" s="63"/>
      <c r="R691" s="390"/>
      <c r="T691" s="390"/>
      <c r="BB691" s="54"/>
    </row>
    <row r="692" spans="2:54" s="325" customFormat="1">
      <c r="B692" s="333"/>
      <c r="C692" s="63"/>
      <c r="R692" s="390"/>
      <c r="T692" s="390"/>
      <c r="BB692" s="54"/>
    </row>
    <row r="693" spans="2:54" s="325" customFormat="1">
      <c r="B693" s="333"/>
      <c r="C693" s="63"/>
      <c r="R693" s="390"/>
      <c r="T693" s="390"/>
      <c r="BB693" s="54"/>
    </row>
    <row r="694" spans="2:54" s="325" customFormat="1">
      <c r="B694" s="333"/>
      <c r="C694" s="63"/>
      <c r="R694" s="390"/>
      <c r="T694" s="390"/>
      <c r="BB694" s="54"/>
    </row>
    <row r="695" spans="2:54" s="325" customFormat="1">
      <c r="B695" s="333"/>
      <c r="C695" s="63"/>
      <c r="R695" s="390"/>
      <c r="T695" s="390"/>
      <c r="BB695" s="54"/>
    </row>
    <row r="696" spans="2:54" s="325" customFormat="1">
      <c r="B696" s="333"/>
      <c r="C696" s="63"/>
      <c r="R696" s="390"/>
      <c r="T696" s="390"/>
      <c r="BB696" s="54"/>
    </row>
    <row r="697" spans="2:54" s="325" customFormat="1">
      <c r="B697" s="333"/>
      <c r="C697" s="63"/>
      <c r="R697" s="390"/>
      <c r="T697" s="390"/>
      <c r="BB697" s="54"/>
    </row>
    <row r="698" spans="2:54" s="325" customFormat="1">
      <c r="B698" s="333"/>
      <c r="C698" s="63"/>
      <c r="R698" s="390"/>
      <c r="T698" s="390"/>
      <c r="BB698" s="54"/>
    </row>
    <row r="699" spans="2:54" s="325" customFormat="1">
      <c r="B699" s="333"/>
      <c r="C699" s="63"/>
      <c r="R699" s="390"/>
      <c r="T699" s="390"/>
      <c r="BB699" s="54"/>
    </row>
    <row r="700" spans="2:54" s="325" customFormat="1">
      <c r="B700" s="333"/>
      <c r="C700" s="63"/>
      <c r="R700" s="390"/>
      <c r="T700" s="390"/>
      <c r="BB700" s="54"/>
    </row>
    <row r="701" spans="2:54" s="325" customFormat="1">
      <c r="B701" s="333"/>
      <c r="C701" s="63"/>
      <c r="R701" s="390"/>
      <c r="T701" s="390"/>
      <c r="BB701" s="54"/>
    </row>
    <row r="702" spans="2:54" s="325" customFormat="1">
      <c r="B702" s="333"/>
      <c r="C702" s="63"/>
      <c r="R702" s="390"/>
      <c r="T702" s="390"/>
      <c r="BB702" s="54"/>
    </row>
    <row r="703" spans="2:54" s="325" customFormat="1">
      <c r="B703" s="333"/>
      <c r="C703" s="63"/>
      <c r="R703" s="390"/>
      <c r="T703" s="390"/>
      <c r="BB703" s="54"/>
    </row>
    <row r="704" spans="2:54" s="325" customFormat="1">
      <c r="B704" s="333"/>
      <c r="C704" s="63"/>
      <c r="R704" s="390"/>
      <c r="T704" s="390"/>
      <c r="BB704" s="54"/>
    </row>
    <row r="705" spans="2:54" s="325" customFormat="1">
      <c r="B705" s="333"/>
      <c r="C705" s="63"/>
      <c r="R705" s="390"/>
      <c r="T705" s="390"/>
      <c r="BB705" s="54"/>
    </row>
    <row r="706" spans="2:54" s="325" customFormat="1">
      <c r="B706" s="333"/>
      <c r="C706" s="63"/>
      <c r="R706" s="390"/>
      <c r="T706" s="390"/>
      <c r="BB706" s="54"/>
    </row>
    <row r="707" spans="2:54" s="325" customFormat="1">
      <c r="B707" s="333"/>
      <c r="C707" s="63"/>
      <c r="R707" s="390"/>
      <c r="T707" s="390"/>
      <c r="BB707" s="54"/>
    </row>
    <row r="708" spans="2:54" s="325" customFormat="1">
      <c r="B708" s="333"/>
      <c r="C708" s="63"/>
      <c r="R708" s="390"/>
      <c r="T708" s="390"/>
      <c r="BB708" s="54"/>
    </row>
    <row r="709" spans="2:54" s="325" customFormat="1">
      <c r="B709" s="333"/>
      <c r="C709" s="63"/>
      <c r="R709" s="390"/>
      <c r="T709" s="390"/>
      <c r="BB709" s="54"/>
    </row>
    <row r="710" spans="2:54" s="325" customFormat="1">
      <c r="B710" s="333"/>
      <c r="C710" s="63"/>
      <c r="R710" s="390"/>
      <c r="T710" s="390"/>
      <c r="BB710" s="54"/>
    </row>
    <row r="711" spans="2:54" s="325" customFormat="1">
      <c r="B711" s="333"/>
      <c r="C711" s="63"/>
      <c r="R711" s="390"/>
      <c r="T711" s="390"/>
      <c r="BB711" s="54"/>
    </row>
    <row r="712" spans="2:54" s="325" customFormat="1">
      <c r="B712" s="333"/>
      <c r="C712" s="63"/>
      <c r="R712" s="390"/>
      <c r="T712" s="390"/>
      <c r="BB712" s="54"/>
    </row>
    <row r="713" spans="2:54" s="325" customFormat="1">
      <c r="B713" s="333"/>
      <c r="C713" s="63"/>
      <c r="R713" s="390"/>
      <c r="T713" s="390"/>
      <c r="BB713" s="54"/>
    </row>
    <row r="714" spans="2:54" s="325" customFormat="1">
      <c r="B714" s="333"/>
      <c r="C714" s="63"/>
      <c r="R714" s="390"/>
      <c r="T714" s="390"/>
      <c r="BB714" s="54"/>
    </row>
    <row r="715" spans="2:54" s="325" customFormat="1">
      <c r="B715" s="333"/>
      <c r="C715" s="63"/>
      <c r="R715" s="390"/>
      <c r="T715" s="390"/>
      <c r="BB715" s="54"/>
    </row>
    <row r="716" spans="2:54" s="325" customFormat="1">
      <c r="B716" s="333"/>
      <c r="C716" s="63"/>
      <c r="R716" s="390"/>
      <c r="T716" s="390"/>
      <c r="BB716" s="54"/>
    </row>
    <row r="717" spans="2:54" s="325" customFormat="1">
      <c r="B717" s="333"/>
      <c r="C717" s="63"/>
      <c r="R717" s="390"/>
      <c r="T717" s="390"/>
      <c r="BB717" s="54"/>
    </row>
    <row r="718" spans="2:54" s="325" customFormat="1">
      <c r="B718" s="333"/>
      <c r="C718" s="63"/>
      <c r="R718" s="390"/>
      <c r="T718" s="390"/>
      <c r="BB718" s="54"/>
    </row>
    <row r="719" spans="2:54" s="325" customFormat="1">
      <c r="B719" s="333"/>
      <c r="C719" s="63"/>
      <c r="R719" s="390"/>
      <c r="T719" s="390"/>
      <c r="BB719" s="54"/>
    </row>
    <row r="720" spans="2:54" s="325" customFormat="1">
      <c r="B720" s="333"/>
      <c r="C720" s="63"/>
      <c r="R720" s="390"/>
      <c r="T720" s="390"/>
      <c r="BB720" s="54"/>
    </row>
    <row r="721" spans="2:54" s="325" customFormat="1">
      <c r="B721" s="333"/>
      <c r="C721" s="63"/>
      <c r="R721" s="390"/>
      <c r="T721" s="390"/>
      <c r="BB721" s="54"/>
    </row>
    <row r="722" spans="2:54" s="325" customFormat="1">
      <c r="B722" s="333"/>
      <c r="C722" s="63"/>
      <c r="R722" s="390"/>
      <c r="T722" s="390"/>
      <c r="BB722" s="54"/>
    </row>
    <row r="723" spans="2:54" s="325" customFormat="1">
      <c r="B723" s="333"/>
      <c r="C723" s="63"/>
      <c r="R723" s="390"/>
      <c r="T723" s="390"/>
      <c r="BB723" s="54"/>
    </row>
    <row r="724" spans="2:54" s="325" customFormat="1">
      <c r="B724" s="333"/>
      <c r="C724" s="63"/>
      <c r="R724" s="390"/>
      <c r="T724" s="390"/>
      <c r="BB724" s="54"/>
    </row>
    <row r="725" spans="2:54" s="325" customFormat="1">
      <c r="B725" s="333"/>
      <c r="C725" s="63"/>
      <c r="R725" s="390"/>
      <c r="T725" s="390"/>
      <c r="BB725" s="54"/>
    </row>
    <row r="726" spans="2:54" s="325" customFormat="1">
      <c r="B726" s="333"/>
      <c r="C726" s="63"/>
      <c r="R726" s="390"/>
      <c r="T726" s="390"/>
      <c r="BB726" s="54"/>
    </row>
    <row r="727" spans="2:54" s="325" customFormat="1">
      <c r="B727" s="333"/>
      <c r="C727" s="63"/>
      <c r="R727" s="390"/>
      <c r="T727" s="390"/>
      <c r="BB727" s="54"/>
    </row>
    <row r="728" spans="2:54" s="325" customFormat="1">
      <c r="B728" s="333"/>
      <c r="C728" s="63"/>
      <c r="R728" s="390"/>
      <c r="T728" s="390"/>
      <c r="BB728" s="54"/>
    </row>
    <row r="729" spans="2:54" s="325" customFormat="1">
      <c r="B729" s="333"/>
      <c r="C729" s="63"/>
      <c r="R729" s="390"/>
      <c r="T729" s="390"/>
      <c r="BB729" s="54"/>
    </row>
    <row r="730" spans="2:54" s="325" customFormat="1">
      <c r="B730" s="333"/>
      <c r="C730" s="63"/>
      <c r="R730" s="390"/>
      <c r="T730" s="390"/>
      <c r="BB730" s="54"/>
    </row>
    <row r="731" spans="2:54" s="325" customFormat="1">
      <c r="B731" s="333"/>
      <c r="C731" s="63"/>
      <c r="R731" s="390"/>
      <c r="T731" s="390"/>
      <c r="BB731" s="54"/>
    </row>
    <row r="732" spans="2:54" s="325" customFormat="1">
      <c r="B732" s="333"/>
      <c r="C732" s="63"/>
      <c r="R732" s="390"/>
      <c r="T732" s="390"/>
      <c r="BB732" s="54"/>
    </row>
    <row r="733" spans="2:54" s="325" customFormat="1">
      <c r="B733" s="333"/>
      <c r="C733" s="63"/>
      <c r="R733" s="390"/>
      <c r="T733" s="390"/>
      <c r="BB733" s="54"/>
    </row>
    <row r="734" spans="2:54" s="325" customFormat="1">
      <c r="B734" s="333"/>
      <c r="C734" s="63"/>
      <c r="R734" s="390"/>
      <c r="T734" s="390"/>
      <c r="BB734" s="54"/>
    </row>
    <row r="735" spans="2:54" s="325" customFormat="1">
      <c r="B735" s="333"/>
      <c r="C735" s="63"/>
      <c r="R735" s="390"/>
      <c r="T735" s="390"/>
      <c r="BB735" s="54"/>
    </row>
    <row r="736" spans="2:54" s="325" customFormat="1">
      <c r="B736" s="333"/>
      <c r="C736" s="63"/>
      <c r="R736" s="390"/>
      <c r="T736" s="390"/>
      <c r="BB736" s="54"/>
    </row>
    <row r="737" spans="2:54" s="325" customFormat="1">
      <c r="B737" s="333"/>
      <c r="C737" s="63"/>
      <c r="R737" s="390"/>
      <c r="T737" s="390"/>
      <c r="BB737" s="54"/>
    </row>
    <row r="738" spans="2:54" s="325" customFormat="1">
      <c r="B738" s="333"/>
      <c r="C738" s="63"/>
      <c r="R738" s="390"/>
      <c r="T738" s="390"/>
      <c r="BB738" s="54"/>
    </row>
    <row r="739" spans="2:54" s="325" customFormat="1">
      <c r="B739" s="333"/>
      <c r="C739" s="63"/>
      <c r="R739" s="390"/>
      <c r="T739" s="390"/>
      <c r="BB739" s="54"/>
    </row>
    <row r="740" spans="2:54" s="325" customFormat="1">
      <c r="B740" s="333"/>
      <c r="C740" s="63"/>
      <c r="R740" s="390"/>
      <c r="T740" s="390"/>
      <c r="BB740" s="54"/>
    </row>
    <row r="741" spans="2:54" s="325" customFormat="1">
      <c r="B741" s="333"/>
      <c r="C741" s="63"/>
      <c r="R741" s="390"/>
      <c r="T741" s="390"/>
      <c r="BB741" s="54"/>
    </row>
    <row r="742" spans="2:54" s="325" customFormat="1">
      <c r="B742" s="333"/>
      <c r="C742" s="63"/>
      <c r="R742" s="390"/>
      <c r="T742" s="390"/>
      <c r="BB742" s="54"/>
    </row>
    <row r="743" spans="2:54" s="325" customFormat="1">
      <c r="B743" s="333"/>
      <c r="C743" s="63"/>
      <c r="R743" s="390"/>
      <c r="T743" s="390"/>
      <c r="BB743" s="54"/>
    </row>
    <row r="744" spans="2:54" s="325" customFormat="1">
      <c r="B744" s="333"/>
      <c r="C744" s="63"/>
      <c r="R744" s="390"/>
      <c r="T744" s="390"/>
      <c r="BB744" s="54"/>
    </row>
    <row r="745" spans="2:54" s="325" customFormat="1">
      <c r="B745" s="333"/>
      <c r="C745" s="63"/>
      <c r="R745" s="390"/>
      <c r="T745" s="390"/>
      <c r="BB745" s="54"/>
    </row>
    <row r="746" spans="2:54" s="325" customFormat="1">
      <c r="B746" s="333"/>
      <c r="C746" s="63"/>
      <c r="R746" s="390"/>
      <c r="T746" s="390"/>
      <c r="BB746" s="54"/>
    </row>
    <row r="747" spans="2:54" s="325" customFormat="1">
      <c r="B747" s="333"/>
      <c r="C747" s="63"/>
      <c r="R747" s="390"/>
      <c r="T747" s="390"/>
      <c r="BB747" s="54"/>
    </row>
    <row r="748" spans="2:54" s="325" customFormat="1">
      <c r="B748" s="333"/>
      <c r="C748" s="63"/>
      <c r="R748" s="390"/>
      <c r="T748" s="390"/>
      <c r="BB748" s="54"/>
    </row>
    <row r="749" spans="2:54" s="325" customFormat="1">
      <c r="B749" s="333"/>
      <c r="C749" s="63"/>
      <c r="R749" s="390"/>
      <c r="T749" s="390"/>
      <c r="BB749" s="54"/>
    </row>
    <row r="750" spans="2:54" s="325" customFormat="1">
      <c r="B750" s="333"/>
      <c r="C750" s="63"/>
      <c r="R750" s="390"/>
      <c r="T750" s="390"/>
      <c r="BB750" s="54"/>
    </row>
    <row r="751" spans="2:54" s="325" customFormat="1">
      <c r="B751" s="333"/>
      <c r="C751" s="63"/>
      <c r="R751" s="390"/>
      <c r="T751" s="390"/>
      <c r="BB751" s="54"/>
    </row>
    <row r="752" spans="2:54" s="325" customFormat="1">
      <c r="B752" s="333"/>
      <c r="C752" s="63"/>
      <c r="R752" s="390"/>
      <c r="T752" s="390"/>
      <c r="BB752" s="54"/>
    </row>
    <row r="753" spans="2:54" s="325" customFormat="1">
      <c r="B753" s="333"/>
      <c r="C753" s="63"/>
      <c r="R753" s="390"/>
      <c r="T753" s="390"/>
      <c r="BB753" s="54"/>
    </row>
    <row r="754" spans="2:54" s="325" customFormat="1">
      <c r="B754" s="333"/>
      <c r="C754" s="63"/>
      <c r="R754" s="390"/>
      <c r="T754" s="390"/>
      <c r="BB754" s="54"/>
    </row>
    <row r="755" spans="2:54" s="325" customFormat="1">
      <c r="B755" s="333"/>
      <c r="C755" s="63"/>
      <c r="R755" s="390"/>
      <c r="T755" s="390"/>
      <c r="BB755" s="54"/>
    </row>
    <row r="756" spans="2:54" s="325" customFormat="1">
      <c r="B756" s="333"/>
      <c r="C756" s="63"/>
      <c r="R756" s="390"/>
      <c r="T756" s="390"/>
      <c r="BB756" s="54"/>
    </row>
    <row r="757" spans="2:54" s="325" customFormat="1">
      <c r="B757" s="333"/>
      <c r="C757" s="63"/>
      <c r="R757" s="390"/>
      <c r="T757" s="390"/>
      <c r="BB757" s="54"/>
    </row>
    <row r="758" spans="2:54" s="325" customFormat="1">
      <c r="B758" s="333"/>
      <c r="C758" s="63"/>
      <c r="R758" s="390"/>
      <c r="T758" s="390"/>
      <c r="BB758" s="54"/>
    </row>
    <row r="759" spans="2:54" s="325" customFormat="1">
      <c r="B759" s="333"/>
      <c r="C759" s="63"/>
      <c r="R759" s="390"/>
      <c r="T759" s="390"/>
      <c r="BB759" s="54"/>
    </row>
    <row r="760" spans="2:54" s="325" customFormat="1">
      <c r="B760" s="333"/>
      <c r="C760" s="63"/>
      <c r="R760" s="390"/>
      <c r="T760" s="390"/>
      <c r="BB760" s="54"/>
    </row>
    <row r="761" spans="2:54" s="325" customFormat="1">
      <c r="B761" s="333"/>
      <c r="C761" s="63"/>
      <c r="R761" s="390"/>
      <c r="T761" s="390"/>
      <c r="BB761" s="54"/>
    </row>
    <row r="762" spans="2:54" s="325" customFormat="1">
      <c r="B762" s="333"/>
      <c r="C762" s="63"/>
      <c r="R762" s="390"/>
      <c r="T762" s="390"/>
      <c r="BB762" s="54"/>
    </row>
    <row r="763" spans="2:54" s="325" customFormat="1">
      <c r="B763" s="333"/>
      <c r="C763" s="63"/>
      <c r="R763" s="390"/>
      <c r="T763" s="390"/>
      <c r="BB763" s="54"/>
    </row>
    <row r="764" spans="2:54" s="325" customFormat="1">
      <c r="B764" s="333"/>
      <c r="C764" s="63"/>
      <c r="R764" s="390"/>
      <c r="T764" s="390"/>
      <c r="BB764" s="54"/>
    </row>
    <row r="765" spans="2:54" s="325" customFormat="1">
      <c r="B765" s="333"/>
      <c r="C765" s="63"/>
      <c r="R765" s="390"/>
      <c r="T765" s="390"/>
      <c r="BB765" s="54"/>
    </row>
    <row r="766" spans="2:54" s="325" customFormat="1">
      <c r="B766" s="333"/>
      <c r="C766" s="63"/>
      <c r="R766" s="390"/>
      <c r="T766" s="390"/>
      <c r="BB766" s="54"/>
    </row>
    <row r="767" spans="2:54" s="325" customFormat="1">
      <c r="B767" s="333"/>
      <c r="C767" s="63"/>
      <c r="R767" s="390"/>
      <c r="T767" s="390"/>
      <c r="BB767" s="54"/>
    </row>
    <row r="768" spans="2:54" s="325" customFormat="1">
      <c r="B768" s="333"/>
      <c r="C768" s="63"/>
      <c r="R768" s="390"/>
      <c r="T768" s="390"/>
      <c r="BB768" s="54"/>
    </row>
    <row r="769" spans="2:54" s="325" customFormat="1">
      <c r="B769" s="333"/>
      <c r="C769" s="63"/>
      <c r="R769" s="390"/>
      <c r="T769" s="390"/>
      <c r="BB769" s="54"/>
    </row>
    <row r="770" spans="2:54" s="325" customFormat="1">
      <c r="B770" s="333"/>
      <c r="C770" s="63"/>
      <c r="R770" s="390"/>
      <c r="T770" s="390"/>
      <c r="BB770" s="54"/>
    </row>
    <row r="771" spans="2:54" s="325" customFormat="1">
      <c r="B771" s="333"/>
      <c r="C771" s="63"/>
      <c r="R771" s="390"/>
      <c r="T771" s="390"/>
      <c r="BB771" s="54"/>
    </row>
    <row r="772" spans="2:54" s="325" customFormat="1">
      <c r="B772" s="333"/>
      <c r="C772" s="63"/>
      <c r="R772" s="390"/>
      <c r="T772" s="390"/>
      <c r="BB772" s="54"/>
    </row>
    <row r="773" spans="2:54" s="325" customFormat="1">
      <c r="B773" s="333"/>
      <c r="C773" s="63"/>
      <c r="R773" s="390"/>
      <c r="T773" s="390"/>
      <c r="BB773" s="54"/>
    </row>
    <row r="774" spans="2:54" s="325" customFormat="1">
      <c r="B774" s="333"/>
      <c r="C774" s="63"/>
      <c r="R774" s="390"/>
      <c r="T774" s="390"/>
      <c r="BB774" s="54"/>
    </row>
    <row r="775" spans="2:54" s="325" customFormat="1">
      <c r="B775" s="333"/>
      <c r="C775" s="63"/>
      <c r="R775" s="390"/>
      <c r="T775" s="390"/>
      <c r="BB775" s="54"/>
    </row>
    <row r="776" spans="2:54" s="325" customFormat="1">
      <c r="B776" s="333"/>
      <c r="C776" s="63"/>
      <c r="R776" s="390"/>
      <c r="T776" s="390"/>
      <c r="BB776" s="54"/>
    </row>
    <row r="777" spans="2:54" s="325" customFormat="1">
      <c r="B777" s="333"/>
      <c r="C777" s="63"/>
      <c r="R777" s="390"/>
      <c r="T777" s="390"/>
      <c r="BB777" s="54"/>
    </row>
    <row r="778" spans="2:54" s="325" customFormat="1">
      <c r="B778" s="333"/>
      <c r="C778" s="63"/>
      <c r="R778" s="390"/>
      <c r="T778" s="390"/>
      <c r="BB778" s="54"/>
    </row>
    <row r="779" spans="2:54" s="325" customFormat="1">
      <c r="B779" s="333"/>
      <c r="C779" s="63"/>
      <c r="R779" s="390"/>
      <c r="T779" s="390"/>
      <c r="BB779" s="54"/>
    </row>
    <row r="780" spans="2:54" s="325" customFormat="1">
      <c r="B780" s="333"/>
      <c r="C780" s="63"/>
      <c r="R780" s="390"/>
      <c r="T780" s="390"/>
      <c r="BB780" s="54"/>
    </row>
    <row r="781" spans="2:54" s="325" customFormat="1">
      <c r="B781" s="333"/>
      <c r="C781" s="63"/>
      <c r="R781" s="390"/>
      <c r="T781" s="390"/>
      <c r="BB781" s="54"/>
    </row>
    <row r="782" spans="2:54" s="325" customFormat="1">
      <c r="B782" s="333"/>
      <c r="C782" s="63"/>
      <c r="R782" s="390"/>
      <c r="T782" s="390"/>
      <c r="BB782" s="54"/>
    </row>
    <row r="783" spans="2:54" s="325" customFormat="1">
      <c r="B783" s="333"/>
      <c r="C783" s="63"/>
      <c r="R783" s="390"/>
      <c r="T783" s="390"/>
      <c r="BB783" s="54"/>
    </row>
    <row r="784" spans="2:54" s="325" customFormat="1">
      <c r="B784" s="333"/>
      <c r="C784" s="63"/>
      <c r="R784" s="390"/>
      <c r="T784" s="390"/>
      <c r="BB784" s="54"/>
    </row>
    <row r="785" spans="2:54" s="325" customFormat="1">
      <c r="B785" s="333"/>
      <c r="C785" s="63"/>
      <c r="R785" s="390"/>
      <c r="T785" s="390"/>
      <c r="BB785" s="54"/>
    </row>
    <row r="786" spans="2:54" s="325" customFormat="1">
      <c r="B786" s="333"/>
      <c r="C786" s="63"/>
      <c r="R786" s="390"/>
      <c r="T786" s="390"/>
      <c r="BB786" s="54"/>
    </row>
    <row r="787" spans="2:54" s="325" customFormat="1">
      <c r="B787" s="333"/>
      <c r="C787" s="63"/>
      <c r="R787" s="390"/>
      <c r="T787" s="390"/>
      <c r="BB787" s="54"/>
    </row>
    <row r="788" spans="2:54" s="325" customFormat="1">
      <c r="B788" s="333"/>
      <c r="C788" s="63"/>
      <c r="R788" s="390"/>
      <c r="T788" s="390"/>
      <c r="BB788" s="54"/>
    </row>
    <row r="789" spans="2:54" s="325" customFormat="1">
      <c r="B789" s="333"/>
      <c r="C789" s="63"/>
      <c r="R789" s="390"/>
      <c r="T789" s="390"/>
      <c r="BB789" s="54"/>
    </row>
    <row r="790" spans="2:54" s="325" customFormat="1">
      <c r="B790" s="333"/>
      <c r="C790" s="63"/>
      <c r="R790" s="390"/>
      <c r="T790" s="390"/>
      <c r="BB790" s="54"/>
    </row>
    <row r="791" spans="2:54" s="325" customFormat="1">
      <c r="B791" s="333"/>
      <c r="C791" s="63"/>
      <c r="R791" s="390"/>
      <c r="T791" s="390"/>
      <c r="BB791" s="54"/>
    </row>
    <row r="792" spans="2:54" s="325" customFormat="1">
      <c r="B792" s="333"/>
      <c r="C792" s="63"/>
      <c r="R792" s="390"/>
      <c r="T792" s="390"/>
      <c r="BB792" s="54"/>
    </row>
    <row r="793" spans="2:54" s="325" customFormat="1">
      <c r="B793" s="333"/>
      <c r="C793" s="63"/>
      <c r="R793" s="390"/>
      <c r="T793" s="390"/>
      <c r="BB793" s="54"/>
    </row>
    <row r="794" spans="2:54" s="325" customFormat="1">
      <c r="B794" s="333"/>
      <c r="C794" s="63"/>
      <c r="R794" s="390"/>
      <c r="T794" s="390"/>
      <c r="BB794" s="54"/>
    </row>
    <row r="795" spans="2:54" s="325" customFormat="1">
      <c r="B795" s="333"/>
      <c r="C795" s="63"/>
      <c r="R795" s="390"/>
      <c r="T795" s="390"/>
      <c r="BB795" s="54"/>
    </row>
    <row r="796" spans="2:54" s="325" customFormat="1">
      <c r="B796" s="333"/>
      <c r="C796" s="63"/>
      <c r="R796" s="390"/>
      <c r="T796" s="390"/>
      <c r="BB796" s="54"/>
    </row>
    <row r="797" spans="2:54" s="325" customFormat="1">
      <c r="B797" s="333"/>
      <c r="C797" s="63"/>
      <c r="R797" s="390"/>
      <c r="T797" s="390"/>
      <c r="BB797" s="54"/>
    </row>
    <row r="798" spans="2:54" s="325" customFormat="1">
      <c r="B798" s="333"/>
      <c r="C798" s="63"/>
      <c r="R798" s="390"/>
      <c r="T798" s="390"/>
      <c r="BB798" s="54"/>
    </row>
    <row r="799" spans="2:54" s="325" customFormat="1">
      <c r="B799" s="333"/>
      <c r="C799" s="63"/>
      <c r="R799" s="390"/>
      <c r="T799" s="390"/>
      <c r="BB799" s="54"/>
    </row>
    <row r="800" spans="2:54" s="325" customFormat="1">
      <c r="B800" s="333"/>
      <c r="C800" s="63"/>
      <c r="R800" s="390"/>
      <c r="T800" s="390"/>
      <c r="BB800" s="54"/>
    </row>
    <row r="801" spans="2:54" s="325" customFormat="1">
      <c r="B801" s="333"/>
      <c r="C801" s="63"/>
      <c r="R801" s="390"/>
      <c r="T801" s="390"/>
      <c r="BB801" s="54"/>
    </row>
    <row r="802" spans="2:54" s="325" customFormat="1">
      <c r="B802" s="333"/>
      <c r="C802" s="63"/>
      <c r="R802" s="390"/>
      <c r="T802" s="390"/>
      <c r="BB802" s="54"/>
    </row>
    <row r="803" spans="2:54" s="325" customFormat="1">
      <c r="B803" s="333"/>
      <c r="C803" s="63"/>
      <c r="R803" s="390"/>
      <c r="T803" s="390"/>
      <c r="BB803" s="54"/>
    </row>
    <row r="804" spans="2:54" s="325" customFormat="1">
      <c r="B804" s="333"/>
      <c r="C804" s="63"/>
      <c r="R804" s="390"/>
      <c r="T804" s="390"/>
      <c r="BB804" s="54"/>
    </row>
    <row r="805" spans="2:54" s="325" customFormat="1">
      <c r="B805" s="333"/>
      <c r="C805" s="63"/>
      <c r="R805" s="390"/>
      <c r="T805" s="390"/>
      <c r="BB805" s="54"/>
    </row>
    <row r="806" spans="2:54" s="325" customFormat="1">
      <c r="B806" s="333"/>
      <c r="C806" s="63"/>
      <c r="R806" s="390"/>
      <c r="T806" s="390"/>
      <c r="BB806" s="54"/>
    </row>
    <row r="807" spans="2:54" s="325" customFormat="1">
      <c r="B807" s="333"/>
      <c r="C807" s="63"/>
      <c r="R807" s="390"/>
      <c r="T807" s="390"/>
      <c r="BB807" s="54"/>
    </row>
    <row r="808" spans="2:54" s="325" customFormat="1">
      <c r="B808" s="333"/>
      <c r="C808" s="63"/>
      <c r="R808" s="390"/>
      <c r="T808" s="390"/>
      <c r="BB808" s="54"/>
    </row>
    <row r="809" spans="2:54" s="325" customFormat="1">
      <c r="B809" s="333"/>
      <c r="C809" s="63"/>
      <c r="R809" s="390"/>
      <c r="T809" s="390"/>
      <c r="BB809" s="54"/>
    </row>
    <row r="810" spans="2:54" s="325" customFormat="1">
      <c r="B810" s="333"/>
      <c r="C810" s="63"/>
      <c r="R810" s="390"/>
      <c r="T810" s="390"/>
      <c r="BB810" s="54"/>
    </row>
    <row r="811" spans="2:54" s="325" customFormat="1">
      <c r="B811" s="333"/>
      <c r="C811" s="63"/>
      <c r="R811" s="390"/>
      <c r="T811" s="390"/>
      <c r="BB811" s="54"/>
    </row>
    <row r="812" spans="2:54" s="325" customFormat="1">
      <c r="B812" s="333"/>
      <c r="C812" s="63"/>
      <c r="R812" s="390"/>
      <c r="T812" s="390"/>
      <c r="BB812" s="54"/>
    </row>
    <row r="813" spans="2:54" s="325" customFormat="1">
      <c r="B813" s="333"/>
      <c r="C813" s="63"/>
      <c r="R813" s="390"/>
      <c r="T813" s="390"/>
      <c r="BB813" s="54"/>
    </row>
    <row r="814" spans="2:54" s="325" customFormat="1">
      <c r="B814" s="333"/>
      <c r="C814" s="63"/>
      <c r="R814" s="390"/>
      <c r="T814" s="390"/>
      <c r="BB814" s="54"/>
    </row>
    <row r="815" spans="2:54" s="325" customFormat="1">
      <c r="B815" s="333"/>
      <c r="C815" s="63"/>
      <c r="R815" s="390"/>
      <c r="T815" s="390"/>
      <c r="BB815" s="54"/>
    </row>
    <row r="816" spans="2:54" s="325" customFormat="1">
      <c r="B816" s="333"/>
      <c r="C816" s="63"/>
      <c r="R816" s="390"/>
      <c r="T816" s="390"/>
      <c r="BB816" s="54"/>
    </row>
    <row r="817" spans="2:54" s="325" customFormat="1">
      <c r="B817" s="333"/>
      <c r="C817" s="63"/>
      <c r="R817" s="390"/>
      <c r="T817" s="390"/>
      <c r="BB817" s="54"/>
    </row>
    <row r="818" spans="2:54" s="325" customFormat="1">
      <c r="B818" s="333"/>
      <c r="C818" s="63"/>
      <c r="R818" s="390"/>
      <c r="T818" s="390"/>
      <c r="BB818" s="54"/>
    </row>
    <row r="819" spans="2:54" s="325" customFormat="1">
      <c r="B819" s="333"/>
      <c r="C819" s="63"/>
      <c r="R819" s="390"/>
      <c r="T819" s="390"/>
      <c r="BB819" s="54"/>
    </row>
    <row r="820" spans="2:54" s="325" customFormat="1">
      <c r="B820" s="333"/>
      <c r="C820" s="63"/>
      <c r="R820" s="390"/>
      <c r="T820" s="390"/>
      <c r="BB820" s="54"/>
    </row>
    <row r="821" spans="2:54" s="325" customFormat="1">
      <c r="B821" s="333"/>
      <c r="C821" s="63"/>
      <c r="R821" s="390"/>
      <c r="T821" s="390"/>
      <c r="BB821" s="54"/>
    </row>
    <row r="822" spans="2:54" s="325" customFormat="1">
      <c r="B822" s="333"/>
      <c r="C822" s="63"/>
      <c r="R822" s="390"/>
      <c r="T822" s="390"/>
      <c r="BB822" s="54"/>
    </row>
    <row r="823" spans="2:54" s="325" customFormat="1">
      <c r="B823" s="333"/>
      <c r="C823" s="63"/>
      <c r="R823" s="390"/>
      <c r="T823" s="390"/>
      <c r="BB823" s="54"/>
    </row>
    <row r="824" spans="2:54" s="325" customFormat="1">
      <c r="B824" s="333"/>
      <c r="C824" s="63"/>
      <c r="R824" s="390"/>
      <c r="T824" s="390"/>
      <c r="BB824" s="54"/>
    </row>
    <row r="825" spans="2:54" s="325" customFormat="1">
      <c r="B825" s="333"/>
      <c r="C825" s="63"/>
      <c r="R825" s="390"/>
      <c r="T825" s="390"/>
      <c r="BB825" s="54"/>
    </row>
    <row r="826" spans="2:54" s="325" customFormat="1">
      <c r="B826" s="333"/>
      <c r="C826" s="63"/>
      <c r="R826" s="390"/>
      <c r="T826" s="390"/>
      <c r="BB826" s="54"/>
    </row>
    <row r="827" spans="2:54" s="325" customFormat="1">
      <c r="B827" s="333"/>
      <c r="C827" s="63"/>
      <c r="R827" s="390"/>
      <c r="T827" s="390"/>
      <c r="BB827" s="54"/>
    </row>
    <row r="828" spans="2:54" s="325" customFormat="1">
      <c r="B828" s="333"/>
      <c r="C828" s="63"/>
      <c r="R828" s="390"/>
      <c r="T828" s="390"/>
      <c r="BB828" s="54"/>
    </row>
    <row r="829" spans="2:54" s="325" customFormat="1">
      <c r="B829" s="333"/>
      <c r="C829" s="63"/>
      <c r="R829" s="390"/>
      <c r="T829" s="390"/>
      <c r="BB829" s="54"/>
    </row>
    <row r="830" spans="2:54" s="325" customFormat="1">
      <c r="B830" s="333"/>
      <c r="C830" s="63"/>
      <c r="R830" s="390"/>
      <c r="T830" s="390"/>
      <c r="BB830" s="54"/>
    </row>
    <row r="831" spans="2:54" s="325" customFormat="1">
      <c r="B831" s="333"/>
      <c r="C831" s="63"/>
      <c r="R831" s="390"/>
      <c r="T831" s="390"/>
      <c r="BB831" s="54"/>
    </row>
    <row r="832" spans="2:54" s="325" customFormat="1">
      <c r="B832" s="333"/>
      <c r="C832" s="63"/>
      <c r="R832" s="390"/>
      <c r="T832" s="390"/>
      <c r="BB832" s="54"/>
    </row>
    <row r="833" spans="2:54" s="325" customFormat="1">
      <c r="B833" s="333"/>
      <c r="C833" s="63"/>
      <c r="R833" s="390"/>
      <c r="T833" s="390"/>
      <c r="BB833" s="54"/>
    </row>
    <row r="834" spans="2:54" s="325" customFormat="1">
      <c r="B834" s="333"/>
      <c r="C834" s="63"/>
      <c r="R834" s="390"/>
      <c r="T834" s="390"/>
      <c r="BB834" s="54"/>
    </row>
    <row r="835" spans="2:54" s="325" customFormat="1">
      <c r="B835" s="333"/>
      <c r="C835" s="63"/>
      <c r="R835" s="390"/>
      <c r="T835" s="390"/>
      <c r="BB835" s="54"/>
    </row>
    <row r="836" spans="2:54" s="325" customFormat="1">
      <c r="B836" s="333"/>
      <c r="C836" s="63"/>
      <c r="R836" s="390"/>
      <c r="T836" s="390"/>
      <c r="BB836" s="54"/>
    </row>
    <row r="837" spans="2:54" s="325" customFormat="1">
      <c r="B837" s="333"/>
      <c r="C837" s="63"/>
      <c r="R837" s="390"/>
      <c r="T837" s="390"/>
      <c r="BB837" s="54"/>
    </row>
    <row r="838" spans="2:54" s="325" customFormat="1">
      <c r="B838" s="333"/>
      <c r="C838" s="63"/>
      <c r="R838" s="390"/>
      <c r="T838" s="390"/>
      <c r="BB838" s="54"/>
    </row>
    <row r="839" spans="2:54" s="325" customFormat="1">
      <c r="B839" s="333"/>
      <c r="C839" s="63"/>
      <c r="R839" s="390"/>
      <c r="T839" s="390"/>
      <c r="BB839" s="54"/>
    </row>
    <row r="840" spans="2:54" s="325" customFormat="1">
      <c r="B840" s="333"/>
      <c r="C840" s="63"/>
      <c r="R840" s="390"/>
      <c r="T840" s="390"/>
      <c r="BB840" s="54"/>
    </row>
    <row r="841" spans="2:54" s="325" customFormat="1">
      <c r="B841" s="333"/>
      <c r="C841" s="63"/>
      <c r="R841" s="390"/>
      <c r="T841" s="390"/>
      <c r="BB841" s="54"/>
    </row>
    <row r="842" spans="2:54" s="325" customFormat="1">
      <c r="B842" s="333"/>
      <c r="C842" s="63"/>
      <c r="R842" s="390"/>
      <c r="T842" s="390"/>
      <c r="BB842" s="54"/>
    </row>
    <row r="843" spans="2:54" s="325" customFormat="1">
      <c r="B843" s="333"/>
      <c r="C843" s="63"/>
      <c r="R843" s="390"/>
      <c r="T843" s="390"/>
      <c r="BB843" s="54"/>
    </row>
    <row r="844" spans="2:54" s="325" customFormat="1">
      <c r="B844" s="333"/>
      <c r="C844" s="63"/>
      <c r="R844" s="390"/>
      <c r="T844" s="390"/>
      <c r="BB844" s="54"/>
    </row>
    <row r="845" spans="2:54" s="325" customFormat="1">
      <c r="B845" s="333"/>
      <c r="C845" s="63"/>
      <c r="R845" s="390"/>
      <c r="T845" s="390"/>
      <c r="BB845" s="54"/>
    </row>
    <row r="846" spans="2:54" s="325" customFormat="1">
      <c r="B846" s="333"/>
      <c r="C846" s="63"/>
      <c r="R846" s="390"/>
      <c r="T846" s="390"/>
      <c r="BB846" s="54"/>
    </row>
    <row r="847" spans="2:54" s="325" customFormat="1">
      <c r="B847" s="333"/>
      <c r="C847" s="63"/>
      <c r="R847" s="390"/>
      <c r="T847" s="390"/>
      <c r="BB847" s="54"/>
    </row>
    <row r="848" spans="2:54" s="325" customFormat="1">
      <c r="B848" s="333"/>
      <c r="C848" s="63"/>
      <c r="R848" s="390"/>
      <c r="T848" s="390"/>
      <c r="BB848" s="54"/>
    </row>
    <row r="849" spans="2:54" s="325" customFormat="1">
      <c r="B849" s="333"/>
      <c r="C849" s="63"/>
      <c r="R849" s="390"/>
      <c r="T849" s="390"/>
      <c r="BB849" s="54"/>
    </row>
    <row r="850" spans="2:54" s="325" customFormat="1">
      <c r="B850" s="333"/>
      <c r="C850" s="63"/>
      <c r="R850" s="390"/>
      <c r="T850" s="390"/>
      <c r="BB850" s="54"/>
    </row>
    <row r="851" spans="2:54" s="325" customFormat="1">
      <c r="B851" s="333"/>
      <c r="C851" s="63"/>
      <c r="R851" s="390"/>
      <c r="T851" s="390"/>
      <c r="BB851" s="54"/>
    </row>
    <row r="852" spans="2:54" s="325" customFormat="1">
      <c r="B852" s="333"/>
      <c r="C852" s="63"/>
      <c r="R852" s="390"/>
      <c r="T852" s="390"/>
      <c r="BB852" s="54"/>
    </row>
    <row r="853" spans="2:54" s="325" customFormat="1">
      <c r="B853" s="333"/>
      <c r="C853" s="63"/>
      <c r="R853" s="390"/>
      <c r="T853" s="390"/>
      <c r="BB853" s="54"/>
    </row>
    <row r="854" spans="2:54" s="325" customFormat="1">
      <c r="B854" s="333"/>
      <c r="C854" s="63"/>
      <c r="R854" s="390"/>
      <c r="T854" s="390"/>
      <c r="BB854" s="54"/>
    </row>
    <row r="855" spans="2:54" s="325" customFormat="1">
      <c r="B855" s="333"/>
      <c r="C855" s="63"/>
      <c r="R855" s="390"/>
      <c r="T855" s="390"/>
      <c r="BB855" s="54"/>
    </row>
    <row r="856" spans="2:54" s="325" customFormat="1">
      <c r="B856" s="333"/>
      <c r="C856" s="63"/>
      <c r="R856" s="390"/>
      <c r="T856" s="390"/>
      <c r="BB856" s="54"/>
    </row>
    <row r="857" spans="2:54" s="325" customFormat="1">
      <c r="B857" s="333"/>
      <c r="C857" s="63"/>
      <c r="R857" s="390"/>
      <c r="T857" s="390"/>
      <c r="BB857" s="54"/>
    </row>
    <row r="858" spans="2:54" s="325" customFormat="1">
      <c r="B858" s="333"/>
      <c r="C858" s="63"/>
      <c r="R858" s="390"/>
      <c r="T858" s="390"/>
      <c r="BB858" s="54"/>
    </row>
    <row r="859" spans="2:54" s="325" customFormat="1">
      <c r="B859" s="333"/>
      <c r="C859" s="63"/>
      <c r="R859" s="390"/>
      <c r="T859" s="390"/>
      <c r="BB859" s="54"/>
    </row>
    <row r="860" spans="2:54" s="325" customFormat="1">
      <c r="B860" s="333"/>
      <c r="C860" s="63"/>
      <c r="R860" s="390"/>
      <c r="T860" s="390"/>
      <c r="BB860" s="54"/>
    </row>
    <row r="861" spans="2:54" s="325" customFormat="1">
      <c r="B861" s="333"/>
      <c r="C861" s="63"/>
      <c r="R861" s="390"/>
      <c r="T861" s="390"/>
      <c r="BB861" s="54"/>
    </row>
    <row r="862" spans="2:54" s="325" customFormat="1">
      <c r="B862" s="333"/>
      <c r="C862" s="63"/>
      <c r="R862" s="390"/>
      <c r="T862" s="390"/>
      <c r="BB862" s="54"/>
    </row>
    <row r="863" spans="2:54" s="325" customFormat="1">
      <c r="B863" s="333"/>
      <c r="C863" s="63"/>
      <c r="R863" s="390"/>
      <c r="T863" s="390"/>
      <c r="BB863" s="54"/>
    </row>
    <row r="864" spans="2:54" s="325" customFormat="1">
      <c r="B864" s="333"/>
      <c r="C864" s="63"/>
      <c r="R864" s="390"/>
      <c r="T864" s="390"/>
      <c r="BB864" s="54"/>
    </row>
    <row r="865" spans="2:54" s="325" customFormat="1">
      <c r="B865" s="333"/>
      <c r="C865" s="63"/>
      <c r="R865" s="390"/>
      <c r="T865" s="390"/>
      <c r="BB865" s="54"/>
    </row>
    <row r="866" spans="2:54" s="325" customFormat="1">
      <c r="B866" s="333"/>
      <c r="C866" s="63"/>
      <c r="R866" s="390"/>
      <c r="T866" s="390"/>
      <c r="BB866" s="54"/>
    </row>
    <row r="867" spans="2:54" s="325" customFormat="1">
      <c r="B867" s="333"/>
      <c r="C867" s="63"/>
      <c r="R867" s="390"/>
      <c r="T867" s="390"/>
      <c r="BB867" s="54"/>
    </row>
    <row r="868" spans="2:54" s="325" customFormat="1">
      <c r="B868" s="333"/>
      <c r="C868" s="63"/>
      <c r="R868" s="390"/>
      <c r="T868" s="390"/>
      <c r="BB868" s="54"/>
    </row>
    <row r="869" spans="2:54" s="325" customFormat="1">
      <c r="B869" s="333"/>
      <c r="C869" s="63"/>
      <c r="R869" s="390"/>
      <c r="T869" s="390"/>
      <c r="BB869" s="54"/>
    </row>
    <row r="870" spans="2:54" s="325" customFormat="1">
      <c r="B870" s="333"/>
      <c r="C870" s="63"/>
      <c r="R870" s="390"/>
      <c r="T870" s="390"/>
      <c r="BB870" s="54"/>
    </row>
    <row r="871" spans="2:54" s="325" customFormat="1">
      <c r="B871" s="333"/>
      <c r="C871" s="63"/>
      <c r="R871" s="390"/>
      <c r="T871" s="390"/>
      <c r="BB871" s="54"/>
    </row>
    <row r="872" spans="2:54" s="325" customFormat="1">
      <c r="B872" s="333"/>
      <c r="C872" s="63"/>
      <c r="R872" s="390"/>
      <c r="T872" s="390"/>
      <c r="BB872" s="54"/>
    </row>
    <row r="873" spans="2:54" s="325" customFormat="1">
      <c r="B873" s="333"/>
      <c r="C873" s="63"/>
      <c r="R873" s="390"/>
      <c r="T873" s="390"/>
      <c r="BB873" s="54"/>
    </row>
    <row r="874" spans="2:54" s="325" customFormat="1">
      <c r="B874" s="333"/>
      <c r="C874" s="63"/>
      <c r="R874" s="390"/>
      <c r="T874" s="390"/>
      <c r="BB874" s="54"/>
    </row>
    <row r="875" spans="2:54" s="325" customFormat="1">
      <c r="B875" s="333"/>
      <c r="C875" s="63"/>
      <c r="R875" s="390"/>
      <c r="T875" s="390"/>
      <c r="BB875" s="54"/>
    </row>
    <row r="876" spans="2:54" s="325" customFormat="1">
      <c r="B876" s="333"/>
      <c r="C876" s="63"/>
      <c r="R876" s="390"/>
      <c r="T876" s="390"/>
      <c r="BB876" s="54"/>
    </row>
    <row r="877" spans="2:54" s="325" customFormat="1">
      <c r="B877" s="333"/>
      <c r="C877" s="63"/>
      <c r="R877" s="390"/>
      <c r="T877" s="390"/>
      <c r="BB877" s="54"/>
    </row>
    <row r="878" spans="2:54" s="325" customFormat="1">
      <c r="B878" s="333"/>
      <c r="C878" s="63"/>
      <c r="R878" s="390"/>
      <c r="T878" s="390"/>
      <c r="BB878" s="54"/>
    </row>
    <row r="879" spans="2:54" s="325" customFormat="1">
      <c r="B879" s="333"/>
      <c r="C879" s="63"/>
      <c r="R879" s="390"/>
      <c r="T879" s="390"/>
      <c r="BB879" s="54"/>
    </row>
    <row r="880" spans="2:54" s="325" customFormat="1">
      <c r="B880" s="333"/>
      <c r="C880" s="63"/>
      <c r="R880" s="390"/>
      <c r="T880" s="390"/>
      <c r="BB880" s="54"/>
    </row>
    <row r="881" spans="2:54" s="325" customFormat="1">
      <c r="B881" s="333"/>
      <c r="C881" s="63"/>
      <c r="R881" s="390"/>
      <c r="T881" s="390"/>
      <c r="BB881" s="54"/>
    </row>
    <row r="882" spans="2:54" s="325" customFormat="1">
      <c r="B882" s="333"/>
      <c r="C882" s="63"/>
      <c r="R882" s="390"/>
      <c r="T882" s="390"/>
      <c r="BB882" s="54"/>
    </row>
    <row r="883" spans="2:54" s="325" customFormat="1">
      <c r="B883" s="333"/>
      <c r="C883" s="63"/>
      <c r="R883" s="390"/>
      <c r="T883" s="390"/>
      <c r="BB883" s="54"/>
    </row>
    <row r="884" spans="2:54" s="325" customFormat="1">
      <c r="B884" s="333"/>
      <c r="C884" s="63"/>
      <c r="R884" s="390"/>
      <c r="T884" s="390"/>
      <c r="BB884" s="54"/>
    </row>
    <row r="885" spans="2:54" s="325" customFormat="1">
      <c r="B885" s="333"/>
      <c r="C885" s="63"/>
      <c r="R885" s="390"/>
      <c r="T885" s="390"/>
      <c r="BB885" s="54"/>
    </row>
    <row r="886" spans="2:54" s="325" customFormat="1">
      <c r="B886" s="333"/>
      <c r="C886" s="63"/>
      <c r="R886" s="390"/>
      <c r="T886" s="390"/>
      <c r="BB886" s="54"/>
    </row>
    <row r="887" spans="2:54" s="325" customFormat="1">
      <c r="B887" s="333"/>
      <c r="C887" s="63"/>
      <c r="R887" s="390"/>
      <c r="T887" s="390"/>
      <c r="BB887" s="54"/>
    </row>
    <row r="888" spans="2:54" s="325" customFormat="1">
      <c r="B888" s="333"/>
      <c r="C888" s="63"/>
      <c r="R888" s="390"/>
      <c r="T888" s="390"/>
      <c r="BB888" s="54"/>
    </row>
    <row r="889" spans="2:54" s="325" customFormat="1">
      <c r="B889" s="333"/>
      <c r="C889" s="63"/>
      <c r="R889" s="390"/>
      <c r="T889" s="390"/>
      <c r="BB889" s="54"/>
    </row>
    <row r="890" spans="2:54" s="325" customFormat="1">
      <c r="B890" s="333"/>
      <c r="C890" s="63"/>
      <c r="R890" s="390"/>
      <c r="T890" s="390"/>
      <c r="BB890" s="54"/>
    </row>
    <row r="891" spans="2:54" s="325" customFormat="1">
      <c r="B891" s="333"/>
      <c r="C891" s="63"/>
      <c r="R891" s="390"/>
      <c r="T891" s="390"/>
      <c r="BB891" s="54"/>
    </row>
    <row r="892" spans="2:54" s="325" customFormat="1">
      <c r="B892" s="333"/>
      <c r="C892" s="63"/>
      <c r="R892" s="390"/>
      <c r="T892" s="390"/>
      <c r="BB892" s="54"/>
    </row>
    <row r="893" spans="2:54" s="325" customFormat="1">
      <c r="B893" s="333"/>
      <c r="C893" s="63"/>
      <c r="R893" s="390"/>
      <c r="T893" s="390"/>
      <c r="BB893" s="54"/>
    </row>
    <row r="894" spans="2:54" s="325" customFormat="1">
      <c r="B894" s="333"/>
      <c r="C894" s="63"/>
      <c r="R894" s="390"/>
      <c r="T894" s="390"/>
      <c r="BB894" s="54"/>
    </row>
    <row r="895" spans="2:54" s="325" customFormat="1">
      <c r="B895" s="333"/>
      <c r="C895" s="63"/>
      <c r="R895" s="390"/>
      <c r="T895" s="390"/>
      <c r="BB895" s="54"/>
    </row>
    <row r="896" spans="2:54" s="325" customFormat="1">
      <c r="B896" s="333"/>
      <c r="C896" s="63"/>
      <c r="R896" s="390"/>
      <c r="T896" s="390"/>
      <c r="BB896" s="54"/>
    </row>
    <row r="897" spans="2:54" s="325" customFormat="1">
      <c r="B897" s="333"/>
      <c r="C897" s="63"/>
      <c r="R897" s="390"/>
      <c r="T897" s="390"/>
      <c r="BB897" s="54"/>
    </row>
    <row r="898" spans="2:54" s="325" customFormat="1">
      <c r="B898" s="333"/>
      <c r="C898" s="63"/>
      <c r="R898" s="390"/>
      <c r="T898" s="390"/>
      <c r="BB898" s="54"/>
    </row>
    <row r="899" spans="2:54" s="325" customFormat="1">
      <c r="B899" s="333"/>
      <c r="C899" s="63"/>
      <c r="R899" s="390"/>
      <c r="T899" s="390"/>
      <c r="BB899" s="54"/>
    </row>
    <row r="900" spans="2:54" s="325" customFormat="1">
      <c r="B900" s="333"/>
      <c r="C900" s="63"/>
      <c r="R900" s="390"/>
      <c r="T900" s="390"/>
      <c r="BB900" s="54"/>
    </row>
    <row r="901" spans="2:54" s="325" customFormat="1">
      <c r="B901" s="333"/>
      <c r="C901" s="63"/>
      <c r="R901" s="390"/>
      <c r="T901" s="390"/>
      <c r="BB901" s="54"/>
    </row>
    <row r="902" spans="2:54" s="325" customFormat="1">
      <c r="B902" s="333"/>
      <c r="C902" s="63"/>
      <c r="R902" s="390"/>
      <c r="T902" s="390"/>
      <c r="BB902" s="54"/>
    </row>
    <row r="903" spans="2:54" s="325" customFormat="1">
      <c r="B903" s="333"/>
      <c r="C903" s="63"/>
      <c r="R903" s="390"/>
      <c r="T903" s="390"/>
      <c r="BB903" s="54"/>
    </row>
    <row r="904" spans="2:54" s="325" customFormat="1">
      <c r="B904" s="333"/>
      <c r="C904" s="63"/>
      <c r="R904" s="390"/>
      <c r="T904" s="390"/>
      <c r="BB904" s="54"/>
    </row>
    <row r="905" spans="2:54" s="325" customFormat="1">
      <c r="B905" s="333"/>
      <c r="C905" s="63"/>
      <c r="R905" s="390"/>
      <c r="T905" s="390"/>
      <c r="BB905" s="54"/>
    </row>
    <row r="906" spans="2:54" s="325" customFormat="1">
      <c r="B906" s="333"/>
      <c r="C906" s="63"/>
      <c r="R906" s="390"/>
      <c r="T906" s="390"/>
      <c r="BB906" s="54"/>
    </row>
    <row r="907" spans="2:54" s="325" customFormat="1">
      <c r="B907" s="333"/>
      <c r="C907" s="63"/>
      <c r="R907" s="390"/>
      <c r="T907" s="390"/>
      <c r="BB907" s="54"/>
    </row>
    <row r="908" spans="2:54" s="325" customFormat="1">
      <c r="B908" s="333"/>
      <c r="C908" s="63"/>
      <c r="R908" s="390"/>
      <c r="T908" s="390"/>
      <c r="BB908" s="54"/>
    </row>
    <row r="909" spans="2:54" s="325" customFormat="1">
      <c r="B909" s="333"/>
      <c r="C909" s="63"/>
      <c r="R909" s="390"/>
      <c r="T909" s="390"/>
      <c r="BB909" s="54"/>
    </row>
    <row r="910" spans="2:54" s="325" customFormat="1">
      <c r="B910" s="333"/>
      <c r="C910" s="63"/>
      <c r="R910" s="390"/>
      <c r="T910" s="390"/>
      <c r="BB910" s="54"/>
    </row>
    <row r="911" spans="2:54" s="325" customFormat="1">
      <c r="B911" s="333"/>
      <c r="C911" s="63"/>
      <c r="R911" s="390"/>
      <c r="T911" s="390"/>
      <c r="BB911" s="54"/>
    </row>
    <row r="912" spans="2:54" s="325" customFormat="1">
      <c r="B912" s="333"/>
      <c r="C912" s="63"/>
      <c r="R912" s="390"/>
      <c r="T912" s="390"/>
      <c r="BB912" s="54"/>
    </row>
    <row r="913" spans="2:54" s="325" customFormat="1">
      <c r="B913" s="333"/>
      <c r="C913" s="63"/>
      <c r="R913" s="390"/>
      <c r="T913" s="390"/>
      <c r="BB913" s="54"/>
    </row>
    <row r="914" spans="2:54" s="325" customFormat="1">
      <c r="B914" s="333"/>
      <c r="C914" s="63"/>
      <c r="R914" s="390"/>
      <c r="T914" s="390"/>
      <c r="BB914" s="54"/>
    </row>
    <row r="915" spans="2:54" s="325" customFormat="1">
      <c r="B915" s="333"/>
      <c r="C915" s="63"/>
      <c r="R915" s="390"/>
      <c r="T915" s="390"/>
      <c r="BB915" s="54"/>
    </row>
    <row r="916" spans="2:54" s="325" customFormat="1">
      <c r="B916" s="333"/>
      <c r="C916" s="63"/>
      <c r="R916" s="390"/>
      <c r="T916" s="390"/>
      <c r="BB916" s="54"/>
    </row>
    <row r="917" spans="2:54" s="325" customFormat="1">
      <c r="B917" s="333"/>
      <c r="C917" s="63"/>
      <c r="R917" s="390"/>
      <c r="T917" s="390"/>
      <c r="BB917" s="54"/>
    </row>
    <row r="918" spans="2:54" s="325" customFormat="1">
      <c r="B918" s="333"/>
      <c r="C918" s="63"/>
      <c r="R918" s="390"/>
      <c r="T918" s="390"/>
      <c r="BB918" s="54"/>
    </row>
    <row r="919" spans="2:54" s="325" customFormat="1">
      <c r="B919" s="333"/>
      <c r="C919" s="63"/>
      <c r="R919" s="390"/>
      <c r="T919" s="390"/>
      <c r="BB919" s="54"/>
    </row>
    <row r="920" spans="2:54" s="325" customFormat="1">
      <c r="B920" s="333"/>
      <c r="C920" s="63"/>
      <c r="R920" s="390"/>
      <c r="T920" s="390"/>
      <c r="BB920" s="54"/>
    </row>
    <row r="921" spans="2:54" s="325" customFormat="1">
      <c r="B921" s="333"/>
      <c r="C921" s="63"/>
      <c r="R921" s="390"/>
      <c r="T921" s="390"/>
      <c r="BB921" s="54"/>
    </row>
    <row r="922" spans="2:54" s="325" customFormat="1">
      <c r="B922" s="333"/>
      <c r="C922" s="63"/>
      <c r="R922" s="390"/>
      <c r="T922" s="390"/>
      <c r="BB922" s="54"/>
    </row>
    <row r="923" spans="2:54" s="325" customFormat="1">
      <c r="B923" s="333"/>
      <c r="C923" s="63"/>
      <c r="R923" s="390"/>
      <c r="T923" s="390"/>
      <c r="BB923" s="54"/>
    </row>
    <row r="924" spans="2:54" s="325" customFormat="1">
      <c r="B924" s="333"/>
      <c r="C924" s="63"/>
      <c r="R924" s="390"/>
      <c r="T924" s="390"/>
      <c r="BB924" s="54"/>
    </row>
    <row r="925" spans="2:54" s="325" customFormat="1">
      <c r="B925" s="333"/>
      <c r="C925" s="63"/>
      <c r="R925" s="390"/>
      <c r="T925" s="390"/>
      <c r="BB925" s="54"/>
    </row>
    <row r="926" spans="2:54" s="325" customFormat="1">
      <c r="B926" s="333"/>
      <c r="C926" s="63"/>
      <c r="R926" s="390"/>
      <c r="T926" s="390"/>
      <c r="BB926" s="54"/>
    </row>
    <row r="927" spans="2:54" s="325" customFormat="1">
      <c r="B927" s="333"/>
      <c r="C927" s="63"/>
      <c r="R927" s="390"/>
      <c r="T927" s="390"/>
      <c r="BB927" s="54"/>
    </row>
    <row r="928" spans="2:54" s="325" customFormat="1">
      <c r="B928" s="333"/>
      <c r="C928" s="63"/>
      <c r="R928" s="390"/>
      <c r="T928" s="390"/>
      <c r="BB928" s="54"/>
    </row>
    <row r="929" spans="2:54" s="325" customFormat="1">
      <c r="B929" s="333"/>
      <c r="C929" s="63"/>
      <c r="R929" s="390"/>
      <c r="T929" s="390"/>
      <c r="BB929" s="54"/>
    </row>
    <row r="930" spans="2:54" s="325" customFormat="1">
      <c r="B930" s="333"/>
      <c r="C930" s="63"/>
      <c r="R930" s="390"/>
      <c r="T930" s="390"/>
      <c r="BB930" s="54"/>
    </row>
    <row r="931" spans="2:54" s="325" customFormat="1">
      <c r="B931" s="333"/>
      <c r="C931" s="63"/>
      <c r="R931" s="390"/>
      <c r="T931" s="390"/>
      <c r="BB931" s="54"/>
    </row>
    <row r="932" spans="2:54" s="325" customFormat="1">
      <c r="B932" s="333"/>
      <c r="C932" s="63"/>
      <c r="R932" s="390"/>
      <c r="T932" s="390"/>
      <c r="BB932" s="54"/>
    </row>
    <row r="933" spans="2:54" s="325" customFormat="1">
      <c r="B933" s="333"/>
      <c r="C933" s="63"/>
      <c r="R933" s="390"/>
      <c r="T933" s="390"/>
      <c r="BB933" s="54"/>
    </row>
    <row r="934" spans="2:54" s="325" customFormat="1">
      <c r="B934" s="333"/>
      <c r="C934" s="63"/>
      <c r="R934" s="390"/>
      <c r="T934" s="390"/>
      <c r="BB934" s="54"/>
    </row>
    <row r="935" spans="2:54" s="325" customFormat="1">
      <c r="B935" s="333"/>
      <c r="C935" s="63"/>
      <c r="R935" s="390"/>
      <c r="T935" s="390"/>
      <c r="BB935" s="54"/>
    </row>
    <row r="936" spans="2:54" s="325" customFormat="1">
      <c r="B936" s="333"/>
      <c r="C936" s="63"/>
      <c r="R936" s="390"/>
      <c r="T936" s="390"/>
      <c r="BB936" s="54"/>
    </row>
    <row r="937" spans="2:54" s="325" customFormat="1">
      <c r="B937" s="333"/>
      <c r="C937" s="63"/>
      <c r="R937" s="390"/>
      <c r="T937" s="390"/>
      <c r="BB937" s="54"/>
    </row>
    <row r="938" spans="2:54" s="325" customFormat="1">
      <c r="B938" s="333"/>
      <c r="C938" s="63"/>
      <c r="R938" s="390"/>
      <c r="T938" s="390"/>
      <c r="BB938" s="54"/>
    </row>
    <row r="939" spans="2:54" s="325" customFormat="1">
      <c r="B939" s="333"/>
      <c r="C939" s="63"/>
      <c r="R939" s="390"/>
      <c r="T939" s="390"/>
      <c r="BB939" s="54"/>
    </row>
    <row r="940" spans="2:54" s="325" customFormat="1">
      <c r="B940" s="333"/>
      <c r="C940" s="63"/>
      <c r="R940" s="390"/>
      <c r="T940" s="390"/>
      <c r="BB940" s="54"/>
    </row>
    <row r="941" spans="2:54" s="325" customFormat="1">
      <c r="B941" s="333"/>
      <c r="C941" s="63"/>
      <c r="R941" s="390"/>
      <c r="T941" s="390"/>
      <c r="BB941" s="54"/>
    </row>
    <row r="942" spans="2:54" s="325" customFormat="1">
      <c r="B942" s="333"/>
      <c r="C942" s="63"/>
      <c r="R942" s="390"/>
      <c r="T942" s="390"/>
      <c r="BB942" s="54"/>
    </row>
    <row r="943" spans="2:54" s="325" customFormat="1">
      <c r="B943" s="333"/>
      <c r="C943" s="63"/>
      <c r="R943" s="390"/>
      <c r="T943" s="390"/>
      <c r="BB943" s="54"/>
    </row>
    <row r="944" spans="2:54" s="325" customFormat="1">
      <c r="B944" s="333"/>
      <c r="C944" s="63"/>
      <c r="R944" s="390"/>
      <c r="T944" s="390"/>
      <c r="BB944" s="54"/>
    </row>
    <row r="945" spans="2:54" s="325" customFormat="1">
      <c r="B945" s="333"/>
      <c r="C945" s="63"/>
      <c r="R945" s="390"/>
      <c r="T945" s="390"/>
      <c r="BB945" s="54"/>
    </row>
    <row r="946" spans="2:54" s="325" customFormat="1">
      <c r="B946" s="333"/>
      <c r="C946" s="63"/>
      <c r="R946" s="390"/>
      <c r="T946" s="390"/>
      <c r="BB946" s="54"/>
    </row>
    <row r="947" spans="2:54" s="325" customFormat="1">
      <c r="B947" s="333"/>
      <c r="C947" s="63"/>
      <c r="R947" s="390"/>
      <c r="T947" s="390"/>
      <c r="BB947" s="54"/>
    </row>
    <row r="948" spans="2:54" s="325" customFormat="1">
      <c r="B948" s="333"/>
      <c r="C948" s="63"/>
      <c r="R948" s="390"/>
      <c r="T948" s="390"/>
      <c r="BB948" s="54"/>
    </row>
    <row r="949" spans="2:54" s="325" customFormat="1">
      <c r="B949" s="333"/>
      <c r="C949" s="63"/>
      <c r="R949" s="390"/>
      <c r="T949" s="390"/>
      <c r="BB949" s="54"/>
    </row>
    <row r="950" spans="2:54" s="325" customFormat="1">
      <c r="B950" s="333"/>
      <c r="C950" s="63"/>
      <c r="R950" s="390"/>
      <c r="T950" s="390"/>
      <c r="BB950" s="54"/>
    </row>
    <row r="951" spans="2:54" s="325" customFormat="1">
      <c r="B951" s="333"/>
      <c r="C951" s="63"/>
      <c r="R951" s="390"/>
      <c r="T951" s="390"/>
      <c r="BB951" s="54"/>
    </row>
    <row r="952" spans="2:54" s="325" customFormat="1">
      <c r="B952" s="333"/>
      <c r="C952" s="63"/>
      <c r="R952" s="390"/>
      <c r="T952" s="390"/>
      <c r="BB952" s="54"/>
    </row>
    <row r="953" spans="2:54" s="325" customFormat="1">
      <c r="B953" s="333"/>
      <c r="C953" s="63"/>
      <c r="R953" s="390"/>
      <c r="T953" s="390"/>
      <c r="BB953" s="54"/>
    </row>
    <row r="954" spans="2:54" s="325" customFormat="1">
      <c r="B954" s="333"/>
      <c r="C954" s="63"/>
      <c r="R954" s="390"/>
      <c r="T954" s="390"/>
      <c r="BB954" s="54"/>
    </row>
    <row r="955" spans="2:54" s="325" customFormat="1">
      <c r="B955" s="333"/>
      <c r="C955" s="63"/>
      <c r="R955" s="390"/>
      <c r="T955" s="390"/>
      <c r="BB955" s="54"/>
    </row>
    <row r="956" spans="2:54" s="325" customFormat="1">
      <c r="B956" s="333"/>
      <c r="C956" s="63"/>
      <c r="R956" s="390"/>
      <c r="T956" s="390"/>
      <c r="BB956" s="54"/>
    </row>
    <row r="957" spans="2:54" s="325" customFormat="1">
      <c r="B957" s="333"/>
      <c r="C957" s="63"/>
      <c r="R957" s="390"/>
      <c r="T957" s="390"/>
      <c r="BB957" s="54"/>
    </row>
    <row r="958" spans="2:54" s="325" customFormat="1">
      <c r="B958" s="333"/>
      <c r="C958" s="63"/>
      <c r="R958" s="390"/>
      <c r="T958" s="390"/>
      <c r="BB958" s="54"/>
    </row>
    <row r="959" spans="2:54" s="325" customFormat="1">
      <c r="B959" s="333"/>
      <c r="C959" s="63"/>
      <c r="R959" s="390"/>
      <c r="T959" s="390"/>
      <c r="BB959" s="54"/>
    </row>
    <row r="960" spans="2:54" s="325" customFormat="1">
      <c r="B960" s="333"/>
      <c r="C960" s="63"/>
      <c r="R960" s="390"/>
      <c r="T960" s="390"/>
      <c r="BB960" s="54"/>
    </row>
    <row r="961" spans="2:54" s="325" customFormat="1">
      <c r="B961" s="333"/>
      <c r="C961" s="63"/>
      <c r="R961" s="390"/>
      <c r="T961" s="390"/>
      <c r="BB961" s="54"/>
    </row>
    <row r="962" spans="2:54" s="325" customFormat="1">
      <c r="B962" s="333"/>
      <c r="C962" s="63"/>
      <c r="R962" s="390"/>
      <c r="T962" s="390"/>
      <c r="BB962" s="54"/>
    </row>
    <row r="963" spans="2:54" s="325" customFormat="1">
      <c r="B963" s="333"/>
      <c r="C963" s="63"/>
      <c r="R963" s="390"/>
      <c r="T963" s="390"/>
      <c r="BB963" s="54"/>
    </row>
    <row r="964" spans="2:54" s="325" customFormat="1">
      <c r="B964" s="333"/>
      <c r="C964" s="63"/>
      <c r="R964" s="390"/>
      <c r="T964" s="390"/>
      <c r="BB964" s="54"/>
    </row>
    <row r="965" spans="2:54" s="325" customFormat="1">
      <c r="B965" s="333"/>
      <c r="C965" s="63"/>
      <c r="R965" s="390"/>
      <c r="T965" s="390"/>
      <c r="BB965" s="54"/>
    </row>
    <row r="966" spans="2:54" s="325" customFormat="1">
      <c r="B966" s="333"/>
      <c r="C966" s="63"/>
      <c r="R966" s="390"/>
      <c r="T966" s="390"/>
      <c r="BB966" s="54"/>
    </row>
    <row r="967" spans="2:54" s="325" customFormat="1">
      <c r="B967" s="333"/>
      <c r="C967" s="63"/>
      <c r="R967" s="390"/>
      <c r="T967" s="390"/>
      <c r="BB967" s="54"/>
    </row>
    <row r="968" spans="2:54" s="325" customFormat="1">
      <c r="B968" s="333"/>
      <c r="C968" s="63"/>
      <c r="R968" s="390"/>
      <c r="T968" s="390"/>
      <c r="BB968" s="54"/>
    </row>
    <row r="969" spans="2:54" s="325" customFormat="1">
      <c r="B969" s="333"/>
      <c r="C969" s="63"/>
      <c r="R969" s="390"/>
      <c r="T969" s="390"/>
      <c r="BB969" s="54"/>
    </row>
    <row r="970" spans="2:54" s="325" customFormat="1">
      <c r="B970" s="333"/>
      <c r="C970" s="63"/>
      <c r="R970" s="390"/>
      <c r="T970" s="390"/>
      <c r="BB970" s="54"/>
    </row>
    <row r="971" spans="2:54" s="325" customFormat="1">
      <c r="B971" s="333"/>
      <c r="C971" s="63"/>
      <c r="R971" s="390"/>
      <c r="T971" s="390"/>
      <c r="BB971" s="54"/>
    </row>
    <row r="972" spans="2:54" s="325" customFormat="1">
      <c r="B972" s="333"/>
      <c r="C972" s="63"/>
      <c r="R972" s="390"/>
      <c r="T972" s="390"/>
      <c r="BB972" s="54"/>
    </row>
    <row r="973" spans="2:54" s="325" customFormat="1">
      <c r="B973" s="333"/>
      <c r="C973" s="63"/>
      <c r="R973" s="390"/>
      <c r="T973" s="390"/>
      <c r="BB973" s="54"/>
    </row>
    <row r="974" spans="2:54" s="325" customFormat="1">
      <c r="B974" s="333"/>
      <c r="C974" s="63"/>
      <c r="R974" s="390"/>
      <c r="T974" s="390"/>
      <c r="BB974" s="54"/>
    </row>
    <row r="975" spans="2:54" s="325" customFormat="1">
      <c r="B975" s="333"/>
      <c r="C975" s="63"/>
      <c r="R975" s="390"/>
      <c r="T975" s="390"/>
      <c r="BB975" s="54"/>
    </row>
    <row r="976" spans="2:54" s="325" customFormat="1">
      <c r="B976" s="333"/>
      <c r="C976" s="63"/>
      <c r="R976" s="390"/>
      <c r="T976" s="390"/>
      <c r="BB976" s="54"/>
    </row>
    <row r="977" spans="2:54" s="325" customFormat="1">
      <c r="B977" s="333"/>
      <c r="C977" s="63"/>
      <c r="R977" s="390"/>
      <c r="T977" s="390"/>
      <c r="BB977" s="54"/>
    </row>
    <row r="978" spans="2:54" s="325" customFormat="1">
      <c r="B978" s="333"/>
      <c r="C978" s="63"/>
      <c r="R978" s="390"/>
      <c r="T978" s="390"/>
      <c r="BB978" s="54"/>
    </row>
    <row r="979" spans="2:54" s="325" customFormat="1">
      <c r="B979" s="333"/>
      <c r="C979" s="63"/>
      <c r="R979" s="390"/>
      <c r="T979" s="390"/>
      <c r="BB979" s="54"/>
    </row>
    <row r="980" spans="2:54" s="325" customFormat="1">
      <c r="B980" s="333"/>
      <c r="C980" s="63"/>
      <c r="R980" s="390"/>
      <c r="T980" s="390"/>
      <c r="BB980" s="54"/>
    </row>
    <row r="981" spans="2:54" s="325" customFormat="1">
      <c r="B981" s="333"/>
      <c r="C981" s="63"/>
      <c r="R981" s="390"/>
      <c r="T981" s="390"/>
      <c r="BB981" s="54"/>
    </row>
    <row r="982" spans="2:54" s="325" customFormat="1">
      <c r="B982" s="333"/>
      <c r="C982" s="63"/>
      <c r="R982" s="390"/>
      <c r="T982" s="390"/>
      <c r="BB982" s="54"/>
    </row>
    <row r="983" spans="2:54" s="325" customFormat="1">
      <c r="B983" s="333"/>
      <c r="C983" s="63"/>
      <c r="R983" s="390"/>
      <c r="T983" s="390"/>
      <c r="BB983" s="54"/>
    </row>
    <row r="984" spans="2:54" s="325" customFormat="1">
      <c r="B984" s="333"/>
      <c r="C984" s="63"/>
      <c r="R984" s="390"/>
      <c r="T984" s="390"/>
      <c r="BB984" s="54"/>
    </row>
    <row r="985" spans="2:54" s="325" customFormat="1">
      <c r="B985" s="333"/>
      <c r="C985" s="63"/>
      <c r="R985" s="390"/>
      <c r="T985" s="390"/>
      <c r="BB985" s="54"/>
    </row>
    <row r="986" spans="2:54" s="325" customFormat="1">
      <c r="B986" s="333"/>
      <c r="C986" s="63"/>
      <c r="R986" s="390"/>
      <c r="T986" s="390"/>
      <c r="BB986" s="54"/>
    </row>
    <row r="987" spans="2:54" s="325" customFormat="1">
      <c r="B987" s="333"/>
      <c r="C987" s="63"/>
      <c r="R987" s="390"/>
      <c r="T987" s="390"/>
      <c r="BB987" s="54"/>
    </row>
    <row r="988" spans="2:54" s="325" customFormat="1">
      <c r="B988" s="333"/>
      <c r="C988" s="63"/>
      <c r="R988" s="390"/>
      <c r="T988" s="390"/>
      <c r="BB988" s="54"/>
    </row>
    <row r="989" spans="2:54" s="325" customFormat="1">
      <c r="B989" s="333"/>
      <c r="C989" s="63"/>
      <c r="R989" s="390"/>
      <c r="T989" s="390"/>
      <c r="BB989" s="54"/>
    </row>
    <row r="990" spans="2:54" s="325" customFormat="1">
      <c r="B990" s="333"/>
      <c r="C990" s="63"/>
      <c r="R990" s="390"/>
      <c r="T990" s="390"/>
      <c r="BB990" s="54"/>
    </row>
    <row r="991" spans="2:54" s="325" customFormat="1">
      <c r="B991" s="333"/>
      <c r="C991" s="63"/>
      <c r="R991" s="390"/>
      <c r="T991" s="390"/>
      <c r="BB991" s="54"/>
    </row>
    <row r="992" spans="2:54" s="325" customFormat="1">
      <c r="B992" s="333"/>
      <c r="C992" s="63"/>
      <c r="R992" s="390"/>
      <c r="T992" s="390"/>
      <c r="BB992" s="54"/>
    </row>
    <row r="993" spans="2:54" s="325" customFormat="1">
      <c r="B993" s="333"/>
      <c r="C993" s="63"/>
      <c r="R993" s="390"/>
      <c r="T993" s="390"/>
      <c r="BB993" s="54"/>
    </row>
    <row r="994" spans="2:54" s="325" customFormat="1">
      <c r="B994" s="333"/>
      <c r="C994" s="63"/>
      <c r="R994" s="390"/>
      <c r="T994" s="390"/>
      <c r="BB994" s="54"/>
    </row>
    <row r="995" spans="2:54" s="325" customFormat="1">
      <c r="B995" s="333"/>
      <c r="C995" s="63"/>
      <c r="R995" s="390"/>
      <c r="T995" s="390"/>
      <c r="BB995" s="54"/>
    </row>
    <row r="996" spans="2:54" s="325" customFormat="1">
      <c r="B996" s="333"/>
      <c r="C996" s="63"/>
      <c r="R996" s="390"/>
      <c r="T996" s="390"/>
      <c r="BB996" s="54"/>
    </row>
    <row r="997" spans="2:54" s="325" customFormat="1">
      <c r="B997" s="333"/>
      <c r="C997" s="63"/>
      <c r="R997" s="390"/>
      <c r="T997" s="390"/>
      <c r="BB997" s="54"/>
    </row>
    <row r="998" spans="2:54" s="325" customFormat="1">
      <c r="B998" s="333"/>
      <c r="C998" s="63"/>
      <c r="R998" s="390"/>
      <c r="T998" s="390"/>
      <c r="BB998" s="54"/>
    </row>
    <row r="999" spans="2:54" s="325" customFormat="1">
      <c r="B999" s="333"/>
      <c r="C999" s="63"/>
      <c r="R999" s="390"/>
      <c r="T999" s="390"/>
      <c r="BB999" s="54"/>
    </row>
    <row r="1000" spans="2:54" s="325" customFormat="1">
      <c r="B1000" s="333"/>
      <c r="C1000" s="63"/>
      <c r="R1000" s="390"/>
      <c r="T1000" s="390"/>
      <c r="BB1000" s="54"/>
    </row>
    <row r="1001" spans="2:54" s="325" customFormat="1">
      <c r="B1001" s="333"/>
      <c r="C1001" s="63"/>
      <c r="R1001" s="390"/>
      <c r="T1001" s="390"/>
      <c r="BB1001" s="54"/>
    </row>
    <row r="1002" spans="2:54" s="325" customFormat="1">
      <c r="B1002" s="333"/>
      <c r="C1002" s="63"/>
      <c r="R1002" s="390"/>
      <c r="T1002" s="390"/>
      <c r="BB1002" s="54"/>
    </row>
    <row r="1003" spans="2:54" s="325" customFormat="1">
      <c r="B1003" s="333"/>
      <c r="C1003" s="63"/>
      <c r="R1003" s="390"/>
      <c r="T1003" s="390"/>
      <c r="BB1003" s="54"/>
    </row>
    <row r="1004" spans="2:54" s="325" customFormat="1">
      <c r="B1004" s="333"/>
      <c r="C1004" s="63"/>
      <c r="R1004" s="390"/>
      <c r="T1004" s="390"/>
      <c r="BB1004" s="54"/>
    </row>
    <row r="1005" spans="2:54" s="325" customFormat="1">
      <c r="B1005" s="333"/>
      <c r="C1005" s="63"/>
      <c r="R1005" s="390"/>
      <c r="T1005" s="390"/>
      <c r="BB1005" s="54"/>
    </row>
    <row r="1006" spans="2:54" s="325" customFormat="1">
      <c r="B1006" s="333"/>
      <c r="C1006" s="63"/>
      <c r="R1006" s="390"/>
      <c r="T1006" s="390"/>
      <c r="BB1006" s="54"/>
    </row>
    <row r="1007" spans="2:54" s="325" customFormat="1">
      <c r="B1007" s="333"/>
      <c r="C1007" s="63"/>
      <c r="R1007" s="390"/>
      <c r="T1007" s="390"/>
      <c r="BB1007" s="54"/>
    </row>
    <row r="1008" spans="2:54" s="325" customFormat="1">
      <c r="B1008" s="333"/>
      <c r="C1008" s="63"/>
      <c r="R1008" s="390"/>
      <c r="T1008" s="390"/>
      <c r="BB1008" s="54"/>
    </row>
    <row r="1009" spans="2:54" s="325" customFormat="1">
      <c r="B1009" s="333"/>
      <c r="C1009" s="63"/>
      <c r="R1009" s="390"/>
      <c r="T1009" s="390"/>
      <c r="BB1009" s="54"/>
    </row>
    <row r="1010" spans="2:54" s="325" customFormat="1">
      <c r="B1010" s="333"/>
      <c r="C1010" s="63"/>
      <c r="R1010" s="390"/>
      <c r="T1010" s="390"/>
      <c r="BB1010" s="54"/>
    </row>
    <row r="1011" spans="2:54" s="325" customFormat="1">
      <c r="B1011" s="333"/>
      <c r="C1011" s="63"/>
      <c r="R1011" s="390"/>
      <c r="T1011" s="390"/>
      <c r="BB1011" s="54"/>
    </row>
    <row r="1012" spans="2:54" s="325" customFormat="1">
      <c r="B1012" s="333"/>
      <c r="C1012" s="63"/>
      <c r="R1012" s="390"/>
      <c r="T1012" s="390"/>
      <c r="BB1012" s="54"/>
    </row>
    <row r="1013" spans="2:54" s="325" customFormat="1">
      <c r="B1013" s="333"/>
      <c r="C1013" s="63"/>
      <c r="R1013" s="390"/>
      <c r="T1013" s="390"/>
      <c r="BB1013" s="54"/>
    </row>
    <row r="1014" spans="2:54" s="325" customFormat="1">
      <c r="B1014" s="333"/>
      <c r="C1014" s="63"/>
      <c r="R1014" s="390"/>
      <c r="T1014" s="390"/>
      <c r="BB1014" s="54"/>
    </row>
    <row r="1015" spans="2:54" s="325" customFormat="1">
      <c r="B1015" s="333"/>
      <c r="C1015" s="63"/>
      <c r="R1015" s="390"/>
      <c r="T1015" s="390"/>
      <c r="BB1015" s="54"/>
    </row>
    <row r="1016" spans="2:54" s="325" customFormat="1">
      <c r="B1016" s="333"/>
      <c r="C1016" s="63"/>
      <c r="R1016" s="390"/>
      <c r="T1016" s="390"/>
      <c r="BB1016" s="54"/>
    </row>
    <row r="1017" spans="2:54" s="325" customFormat="1">
      <c r="B1017" s="333"/>
      <c r="C1017" s="63"/>
      <c r="R1017" s="390"/>
      <c r="T1017" s="390"/>
      <c r="BB1017" s="54"/>
    </row>
    <row r="1018" spans="2:54" s="325" customFormat="1">
      <c r="B1018" s="333"/>
      <c r="C1018" s="63"/>
      <c r="R1018" s="390"/>
      <c r="T1018" s="390"/>
      <c r="BB1018" s="54"/>
    </row>
    <row r="1019" spans="2:54" s="325" customFormat="1">
      <c r="B1019" s="333"/>
      <c r="C1019" s="63"/>
      <c r="R1019" s="390"/>
      <c r="T1019" s="390"/>
      <c r="BB1019" s="54"/>
    </row>
    <row r="1020" spans="2:54" s="325" customFormat="1">
      <c r="B1020" s="333"/>
      <c r="C1020" s="63"/>
      <c r="R1020" s="390"/>
      <c r="T1020" s="390"/>
      <c r="BB1020" s="54"/>
    </row>
    <row r="1021" spans="2:54" s="325" customFormat="1">
      <c r="B1021" s="333"/>
      <c r="C1021" s="63"/>
      <c r="R1021" s="390"/>
      <c r="T1021" s="390"/>
      <c r="BB1021" s="54"/>
    </row>
    <row r="1022" spans="2:54" s="325" customFormat="1">
      <c r="B1022" s="333"/>
      <c r="C1022" s="63"/>
      <c r="R1022" s="390"/>
      <c r="T1022" s="390"/>
      <c r="BB1022" s="54"/>
    </row>
    <row r="1023" spans="2:54" s="325" customFormat="1">
      <c r="B1023" s="333"/>
      <c r="C1023" s="63"/>
      <c r="R1023" s="390"/>
      <c r="T1023" s="390"/>
      <c r="BB1023" s="54"/>
    </row>
    <row r="1024" spans="2:54" s="325" customFormat="1">
      <c r="B1024" s="333"/>
      <c r="C1024" s="63"/>
      <c r="R1024" s="390"/>
      <c r="T1024" s="390"/>
      <c r="BB1024" s="54"/>
    </row>
    <row r="1025" spans="2:54" s="325" customFormat="1">
      <c r="B1025" s="333"/>
      <c r="C1025" s="63"/>
      <c r="R1025" s="390"/>
      <c r="T1025" s="390"/>
      <c r="BB1025" s="54"/>
    </row>
    <row r="1026" spans="2:54" s="325" customFormat="1">
      <c r="B1026" s="333"/>
      <c r="C1026" s="63"/>
      <c r="R1026" s="390"/>
      <c r="T1026" s="390"/>
      <c r="BB1026" s="54"/>
    </row>
    <row r="1027" spans="2:54" s="325" customFormat="1">
      <c r="B1027" s="333"/>
      <c r="C1027" s="63"/>
      <c r="R1027" s="390"/>
      <c r="T1027" s="390"/>
      <c r="BB1027" s="54"/>
    </row>
    <row r="1028" spans="2:54" s="325" customFormat="1">
      <c r="B1028" s="333"/>
      <c r="C1028" s="63"/>
      <c r="R1028" s="390"/>
      <c r="T1028" s="390"/>
      <c r="BB1028" s="54"/>
    </row>
    <row r="1029" spans="2:54" s="325" customFormat="1">
      <c r="B1029" s="333"/>
      <c r="C1029" s="63"/>
      <c r="R1029" s="390"/>
      <c r="T1029" s="390"/>
      <c r="BB1029" s="54"/>
    </row>
    <row r="1030" spans="2:54" s="325" customFormat="1">
      <c r="B1030" s="333"/>
      <c r="C1030" s="63"/>
      <c r="R1030" s="390"/>
      <c r="T1030" s="390"/>
      <c r="BB1030" s="54"/>
    </row>
    <row r="1031" spans="2:54" s="325" customFormat="1">
      <c r="B1031" s="333"/>
      <c r="C1031" s="63"/>
      <c r="R1031" s="390"/>
      <c r="T1031" s="390"/>
      <c r="BB1031" s="54"/>
    </row>
    <row r="1032" spans="2:54" s="325" customFormat="1">
      <c r="B1032" s="333"/>
      <c r="C1032" s="63"/>
      <c r="R1032" s="390"/>
      <c r="T1032" s="390"/>
      <c r="BB1032" s="54"/>
    </row>
    <row r="1033" spans="2:54" s="325" customFormat="1">
      <c r="B1033" s="333"/>
      <c r="C1033" s="63"/>
      <c r="R1033" s="390"/>
      <c r="T1033" s="390"/>
      <c r="BB1033" s="54"/>
    </row>
    <row r="1034" spans="2:54" s="325" customFormat="1">
      <c r="B1034" s="333"/>
      <c r="C1034" s="63"/>
      <c r="R1034" s="390"/>
      <c r="T1034" s="390"/>
      <c r="BB1034" s="54"/>
    </row>
    <row r="1035" spans="2:54" s="325" customFormat="1">
      <c r="B1035" s="333"/>
      <c r="C1035" s="63"/>
      <c r="R1035" s="390"/>
      <c r="T1035" s="390"/>
      <c r="BB1035" s="54"/>
    </row>
    <row r="1036" spans="2:54" s="325" customFormat="1">
      <c r="B1036" s="333"/>
      <c r="C1036" s="63"/>
      <c r="R1036" s="390"/>
      <c r="T1036" s="390"/>
      <c r="BB1036" s="54"/>
    </row>
    <row r="1037" spans="2:54" s="325" customFormat="1">
      <c r="B1037" s="333"/>
      <c r="C1037" s="63"/>
      <c r="R1037" s="390"/>
      <c r="T1037" s="390"/>
      <c r="BB1037" s="54"/>
    </row>
    <row r="1038" spans="2:54" s="325" customFormat="1">
      <c r="B1038" s="333"/>
      <c r="C1038" s="63"/>
      <c r="R1038" s="390"/>
      <c r="T1038" s="390"/>
      <c r="BB1038" s="54"/>
    </row>
    <row r="1039" spans="2:54" s="325" customFormat="1">
      <c r="B1039" s="333"/>
      <c r="C1039" s="63"/>
      <c r="R1039" s="390"/>
      <c r="T1039" s="390"/>
      <c r="BB1039" s="54"/>
    </row>
    <row r="1040" spans="2:54" s="325" customFormat="1">
      <c r="B1040" s="333"/>
      <c r="C1040" s="63"/>
      <c r="R1040" s="390"/>
      <c r="T1040" s="390"/>
      <c r="BB1040" s="54"/>
    </row>
    <row r="1041" spans="2:54" s="325" customFormat="1">
      <c r="B1041" s="333"/>
      <c r="C1041" s="63"/>
      <c r="R1041" s="390"/>
      <c r="T1041" s="390"/>
      <c r="BB1041" s="54"/>
    </row>
    <row r="1042" spans="2:54" s="325" customFormat="1">
      <c r="B1042" s="333"/>
      <c r="C1042" s="63"/>
      <c r="R1042" s="390"/>
      <c r="T1042" s="390"/>
      <c r="BB1042" s="54"/>
    </row>
    <row r="1043" spans="2:54" s="325" customFormat="1">
      <c r="B1043" s="333"/>
      <c r="C1043" s="63"/>
      <c r="R1043" s="390"/>
      <c r="T1043" s="390"/>
      <c r="BB1043" s="54"/>
    </row>
    <row r="1044" spans="2:54" s="325" customFormat="1">
      <c r="B1044" s="333"/>
      <c r="C1044" s="63"/>
      <c r="R1044" s="390"/>
      <c r="T1044" s="390"/>
      <c r="BB1044" s="54"/>
    </row>
    <row r="1045" spans="2:54" s="325" customFormat="1">
      <c r="B1045" s="333"/>
      <c r="C1045" s="63"/>
      <c r="R1045" s="390"/>
      <c r="T1045" s="390"/>
      <c r="BB1045" s="54"/>
    </row>
    <row r="1046" spans="2:54" s="325" customFormat="1">
      <c r="B1046" s="333"/>
      <c r="C1046" s="63"/>
      <c r="R1046" s="390"/>
      <c r="T1046" s="390"/>
      <c r="BB1046" s="54"/>
    </row>
    <row r="1047" spans="2:54" s="325" customFormat="1">
      <c r="B1047" s="333"/>
      <c r="C1047" s="63"/>
      <c r="R1047" s="390"/>
      <c r="T1047" s="390"/>
      <c r="BB1047" s="54"/>
    </row>
    <row r="1048" spans="2:54" s="325" customFormat="1">
      <c r="B1048" s="333"/>
      <c r="C1048" s="63"/>
      <c r="R1048" s="390"/>
      <c r="T1048" s="390"/>
      <c r="BB1048" s="54"/>
    </row>
    <row r="1049" spans="2:54" s="325" customFormat="1">
      <c r="B1049" s="333"/>
      <c r="C1049" s="63"/>
      <c r="R1049" s="390"/>
      <c r="T1049" s="390"/>
      <c r="BB1049" s="54"/>
    </row>
    <row r="1050" spans="2:54" s="325" customFormat="1">
      <c r="B1050" s="333"/>
      <c r="C1050" s="63"/>
      <c r="R1050" s="390"/>
      <c r="T1050" s="390"/>
      <c r="BB1050" s="54"/>
    </row>
    <row r="1051" spans="2:54" s="325" customFormat="1">
      <c r="B1051" s="333"/>
      <c r="C1051" s="63"/>
      <c r="R1051" s="390"/>
      <c r="T1051" s="390"/>
      <c r="BB1051" s="54"/>
    </row>
    <row r="1052" spans="2:54" s="325" customFormat="1">
      <c r="B1052" s="333"/>
      <c r="C1052" s="63"/>
      <c r="R1052" s="390"/>
      <c r="T1052" s="390"/>
      <c r="BB1052" s="54"/>
    </row>
    <row r="1053" spans="2:54" s="325" customFormat="1">
      <c r="B1053" s="333"/>
      <c r="C1053" s="63"/>
      <c r="R1053" s="390"/>
      <c r="T1053" s="390"/>
      <c r="BB1053" s="54"/>
    </row>
    <row r="1054" spans="2:54" s="325" customFormat="1">
      <c r="B1054" s="333"/>
      <c r="C1054" s="63"/>
      <c r="R1054" s="390"/>
      <c r="T1054" s="390"/>
      <c r="BB1054" s="54"/>
    </row>
    <row r="1055" spans="2:54" s="325" customFormat="1">
      <c r="B1055" s="333"/>
      <c r="C1055" s="63"/>
      <c r="R1055" s="390"/>
      <c r="T1055" s="390"/>
      <c r="BB1055" s="54"/>
    </row>
    <row r="1056" spans="2:54" s="325" customFormat="1">
      <c r="B1056" s="333"/>
      <c r="C1056" s="63"/>
      <c r="R1056" s="390"/>
      <c r="T1056" s="390"/>
      <c r="BB1056" s="54"/>
    </row>
    <row r="1057" spans="2:54" s="325" customFormat="1">
      <c r="B1057" s="333"/>
      <c r="C1057" s="63"/>
      <c r="R1057" s="390"/>
      <c r="T1057" s="390"/>
      <c r="BB1057" s="54"/>
    </row>
    <row r="1058" spans="2:54" s="325" customFormat="1">
      <c r="B1058" s="333"/>
      <c r="C1058" s="63"/>
      <c r="R1058" s="390"/>
      <c r="T1058" s="390"/>
      <c r="BB1058" s="54"/>
    </row>
    <row r="1059" spans="2:54" s="325" customFormat="1">
      <c r="B1059" s="333"/>
      <c r="C1059" s="63"/>
      <c r="R1059" s="390"/>
      <c r="T1059" s="390"/>
      <c r="BB1059" s="54"/>
    </row>
    <row r="1060" spans="2:54" s="325" customFormat="1">
      <c r="B1060" s="333"/>
      <c r="C1060" s="63"/>
      <c r="R1060" s="390"/>
      <c r="T1060" s="390"/>
      <c r="BB1060" s="54"/>
    </row>
    <row r="1061" spans="2:54" s="325" customFormat="1">
      <c r="B1061" s="333"/>
      <c r="C1061" s="63"/>
      <c r="R1061" s="390"/>
      <c r="T1061" s="390"/>
      <c r="BB1061" s="54"/>
    </row>
    <row r="1062" spans="2:54" s="325" customFormat="1">
      <c r="B1062" s="333"/>
      <c r="C1062" s="63"/>
      <c r="R1062" s="390"/>
      <c r="T1062" s="390"/>
      <c r="BB1062" s="54"/>
    </row>
    <row r="1063" spans="2:54" s="325" customFormat="1">
      <c r="B1063" s="333"/>
      <c r="C1063" s="63"/>
      <c r="R1063" s="390"/>
      <c r="T1063" s="390"/>
      <c r="BB1063" s="54"/>
    </row>
    <row r="1064" spans="2:54" s="325" customFormat="1">
      <c r="B1064" s="333"/>
      <c r="C1064" s="63"/>
      <c r="R1064" s="390"/>
      <c r="T1064" s="390"/>
      <c r="BB1064" s="54"/>
    </row>
    <row r="1065" spans="2:54" s="325" customFormat="1">
      <c r="B1065" s="333"/>
      <c r="C1065" s="63"/>
      <c r="R1065" s="390"/>
      <c r="T1065" s="390"/>
      <c r="BB1065" s="54"/>
    </row>
    <row r="1066" spans="2:54" s="325" customFormat="1">
      <c r="B1066" s="333"/>
      <c r="C1066" s="63"/>
      <c r="R1066" s="390"/>
      <c r="T1066" s="390"/>
      <c r="BB1066" s="54"/>
    </row>
    <row r="1067" spans="2:54" s="325" customFormat="1">
      <c r="B1067" s="333"/>
      <c r="C1067" s="63"/>
      <c r="R1067" s="390"/>
      <c r="T1067" s="390"/>
      <c r="BB1067" s="54"/>
    </row>
    <row r="1068" spans="2:54" s="325" customFormat="1">
      <c r="B1068" s="333"/>
      <c r="C1068" s="63"/>
      <c r="R1068" s="390"/>
      <c r="T1068" s="390"/>
      <c r="BB1068" s="54"/>
    </row>
    <row r="1069" spans="2:54" s="325" customFormat="1">
      <c r="B1069" s="333"/>
      <c r="C1069" s="63"/>
      <c r="R1069" s="390"/>
      <c r="T1069" s="390"/>
      <c r="BB1069" s="54"/>
    </row>
    <row r="1070" spans="2:54" s="325" customFormat="1">
      <c r="B1070" s="333"/>
      <c r="C1070" s="63"/>
      <c r="R1070" s="390"/>
      <c r="T1070" s="390"/>
      <c r="BB1070" s="54"/>
    </row>
    <row r="1071" spans="2:54" s="325" customFormat="1">
      <c r="B1071" s="333"/>
      <c r="C1071" s="63"/>
      <c r="R1071" s="390"/>
      <c r="T1071" s="390"/>
      <c r="BB1071" s="54"/>
    </row>
    <row r="1072" spans="2:54" s="325" customFormat="1">
      <c r="B1072" s="333"/>
      <c r="C1072" s="63"/>
      <c r="R1072" s="390"/>
      <c r="T1072" s="390"/>
      <c r="BB1072" s="54"/>
    </row>
    <row r="1073" spans="2:54" s="325" customFormat="1">
      <c r="B1073" s="333"/>
      <c r="C1073" s="63"/>
      <c r="R1073" s="390"/>
      <c r="T1073" s="390"/>
      <c r="BB1073" s="54"/>
    </row>
    <row r="1074" spans="2:54" s="325" customFormat="1">
      <c r="B1074" s="333"/>
      <c r="C1074" s="63"/>
      <c r="R1074" s="390"/>
      <c r="T1074" s="390"/>
      <c r="BB1074" s="54"/>
    </row>
    <row r="1075" spans="2:54" s="325" customFormat="1">
      <c r="B1075" s="333"/>
      <c r="C1075" s="63"/>
      <c r="R1075" s="390"/>
      <c r="T1075" s="390"/>
      <c r="BB1075" s="54"/>
    </row>
    <row r="1076" spans="2:54" s="325" customFormat="1">
      <c r="B1076" s="333"/>
      <c r="C1076" s="63"/>
      <c r="R1076" s="390"/>
      <c r="T1076" s="390"/>
      <c r="BB1076" s="54"/>
    </row>
    <row r="1077" spans="2:54" s="325" customFormat="1">
      <c r="B1077" s="333"/>
      <c r="C1077" s="63"/>
      <c r="R1077" s="390"/>
      <c r="T1077" s="390"/>
      <c r="BB1077" s="54"/>
    </row>
    <row r="1078" spans="2:54" s="325" customFormat="1">
      <c r="B1078" s="333"/>
      <c r="C1078" s="63"/>
      <c r="R1078" s="390"/>
      <c r="T1078" s="390"/>
      <c r="BB1078" s="54"/>
    </row>
    <row r="1079" spans="2:54" s="325" customFormat="1">
      <c r="B1079" s="333"/>
      <c r="C1079" s="63"/>
      <c r="R1079" s="390"/>
      <c r="T1079" s="390"/>
      <c r="BB1079" s="54"/>
    </row>
    <row r="1080" spans="2:54" s="325" customFormat="1">
      <c r="B1080" s="333"/>
      <c r="C1080" s="63"/>
      <c r="R1080" s="390"/>
      <c r="T1080" s="390"/>
      <c r="BB1080" s="54"/>
    </row>
    <row r="1081" spans="2:54" s="325" customFormat="1">
      <c r="B1081" s="333"/>
      <c r="C1081" s="63"/>
      <c r="R1081" s="390"/>
      <c r="T1081" s="390"/>
      <c r="BB1081" s="54"/>
    </row>
    <row r="1082" spans="2:54" s="325" customFormat="1">
      <c r="B1082" s="333"/>
      <c r="C1082" s="63"/>
      <c r="R1082" s="390"/>
      <c r="T1082" s="390"/>
      <c r="BB1082" s="54"/>
    </row>
    <row r="1083" spans="2:54" s="325" customFormat="1">
      <c r="B1083" s="333"/>
      <c r="C1083" s="63"/>
      <c r="R1083" s="390"/>
      <c r="T1083" s="390"/>
      <c r="BB1083" s="54"/>
    </row>
    <row r="1084" spans="2:54" s="325" customFormat="1">
      <c r="B1084" s="333"/>
      <c r="C1084" s="63"/>
      <c r="R1084" s="390"/>
      <c r="T1084" s="390"/>
      <c r="BB1084" s="54"/>
    </row>
    <row r="1085" spans="2:54" s="325" customFormat="1">
      <c r="B1085" s="333"/>
      <c r="C1085" s="63"/>
      <c r="R1085" s="390"/>
      <c r="T1085" s="390"/>
      <c r="BB1085" s="54"/>
    </row>
    <row r="1086" spans="2:54" s="325" customFormat="1">
      <c r="B1086" s="333"/>
      <c r="C1086" s="63"/>
      <c r="R1086" s="390"/>
      <c r="T1086" s="390"/>
      <c r="BB1086" s="54"/>
    </row>
    <row r="1087" spans="2:54" s="325" customFormat="1">
      <c r="B1087" s="333"/>
      <c r="C1087" s="63"/>
      <c r="R1087" s="390"/>
      <c r="T1087" s="390"/>
      <c r="BB1087" s="54"/>
    </row>
    <row r="1088" spans="2:54" s="325" customFormat="1">
      <c r="B1088" s="333"/>
      <c r="C1088" s="63"/>
      <c r="R1088" s="390"/>
      <c r="T1088" s="390"/>
      <c r="BB1088" s="54"/>
    </row>
    <row r="1089" spans="2:54" s="325" customFormat="1">
      <c r="B1089" s="333"/>
      <c r="C1089" s="63"/>
      <c r="R1089" s="390"/>
      <c r="T1089" s="390"/>
      <c r="BB1089" s="54"/>
    </row>
    <row r="1090" spans="2:54" s="325" customFormat="1">
      <c r="B1090" s="333"/>
      <c r="C1090" s="63"/>
      <c r="R1090" s="390"/>
      <c r="T1090" s="390"/>
      <c r="BB1090" s="54"/>
    </row>
    <row r="1091" spans="2:54" s="325" customFormat="1">
      <c r="B1091" s="333"/>
      <c r="C1091" s="63"/>
      <c r="R1091" s="390"/>
      <c r="T1091" s="390"/>
      <c r="BB1091" s="54"/>
    </row>
    <row r="1092" spans="2:54" s="325" customFormat="1">
      <c r="B1092" s="333"/>
      <c r="C1092" s="63"/>
      <c r="R1092" s="390"/>
      <c r="T1092" s="390"/>
      <c r="BB1092" s="54"/>
    </row>
    <row r="1093" spans="2:54" s="325" customFormat="1">
      <c r="B1093" s="333"/>
      <c r="C1093" s="63"/>
      <c r="R1093" s="390"/>
      <c r="T1093" s="390"/>
      <c r="BB1093" s="54"/>
    </row>
    <row r="1094" spans="2:54" s="325" customFormat="1">
      <c r="B1094" s="333"/>
      <c r="C1094" s="63"/>
      <c r="R1094" s="390"/>
      <c r="T1094" s="390"/>
      <c r="BB1094" s="54"/>
    </row>
    <row r="1095" spans="2:54" s="325" customFormat="1">
      <c r="B1095" s="333"/>
      <c r="C1095" s="63"/>
      <c r="R1095" s="390"/>
      <c r="T1095" s="390"/>
      <c r="BB1095" s="54"/>
    </row>
    <row r="1096" spans="2:54" s="325" customFormat="1">
      <c r="B1096" s="333"/>
      <c r="C1096" s="63"/>
      <c r="R1096" s="390"/>
      <c r="T1096" s="390"/>
      <c r="BB1096" s="54"/>
    </row>
    <row r="1097" spans="2:54" s="325" customFormat="1">
      <c r="B1097" s="333"/>
      <c r="C1097" s="63"/>
      <c r="R1097" s="390"/>
      <c r="T1097" s="390"/>
      <c r="BB1097" s="54"/>
    </row>
    <row r="1098" spans="2:54" s="325" customFormat="1">
      <c r="B1098" s="333"/>
      <c r="C1098" s="63"/>
      <c r="R1098" s="390"/>
      <c r="T1098" s="390"/>
      <c r="BB1098" s="54"/>
    </row>
    <row r="1099" spans="2:54" s="325" customFormat="1">
      <c r="B1099" s="333"/>
      <c r="C1099" s="63"/>
      <c r="R1099" s="390"/>
      <c r="T1099" s="390"/>
      <c r="BB1099" s="54"/>
    </row>
    <row r="1100" spans="2:54" s="325" customFormat="1">
      <c r="B1100" s="333"/>
      <c r="C1100" s="63"/>
      <c r="R1100" s="390"/>
      <c r="T1100" s="390"/>
      <c r="BB1100" s="54"/>
    </row>
    <row r="1101" spans="2:54" s="325" customFormat="1">
      <c r="B1101" s="333"/>
      <c r="C1101" s="63"/>
      <c r="R1101" s="390"/>
      <c r="T1101" s="390"/>
      <c r="BB1101" s="54"/>
    </row>
    <row r="1102" spans="2:54" s="325" customFormat="1">
      <c r="B1102" s="333"/>
      <c r="C1102" s="63"/>
      <c r="R1102" s="390"/>
      <c r="T1102" s="390"/>
      <c r="BB1102" s="54"/>
    </row>
    <row r="1103" spans="2:54" s="325" customFormat="1">
      <c r="B1103" s="333"/>
      <c r="C1103" s="63"/>
      <c r="R1103" s="390"/>
      <c r="T1103" s="390"/>
      <c r="BB1103" s="54"/>
    </row>
    <row r="1104" spans="2:54" s="325" customFormat="1">
      <c r="B1104" s="333"/>
      <c r="C1104" s="63"/>
      <c r="R1104" s="390"/>
      <c r="T1104" s="390"/>
      <c r="BB1104" s="54"/>
    </row>
    <row r="1105" spans="2:54" s="325" customFormat="1">
      <c r="B1105" s="333"/>
      <c r="C1105" s="63"/>
      <c r="R1105" s="390"/>
      <c r="T1105" s="390"/>
      <c r="BB1105" s="54"/>
    </row>
    <row r="1106" spans="2:54" s="325" customFormat="1">
      <c r="B1106" s="333"/>
      <c r="C1106" s="63"/>
      <c r="R1106" s="390"/>
      <c r="T1106" s="390"/>
      <c r="BB1106" s="54"/>
    </row>
    <row r="1107" spans="2:54" s="325" customFormat="1">
      <c r="B1107" s="333"/>
      <c r="C1107" s="63"/>
      <c r="R1107" s="390"/>
      <c r="T1107" s="390"/>
      <c r="BB1107" s="54"/>
    </row>
    <row r="1108" spans="2:54" s="325" customFormat="1">
      <c r="B1108" s="333"/>
      <c r="C1108" s="63"/>
      <c r="R1108" s="390"/>
      <c r="T1108" s="390"/>
      <c r="BB1108" s="54"/>
    </row>
    <row r="1109" spans="2:54" s="325" customFormat="1">
      <c r="B1109" s="333"/>
      <c r="C1109" s="63"/>
      <c r="R1109" s="390"/>
      <c r="T1109" s="390"/>
      <c r="BB1109" s="54"/>
    </row>
    <row r="1110" spans="2:54" s="325" customFormat="1">
      <c r="B1110" s="333"/>
      <c r="C1110" s="63"/>
      <c r="R1110" s="390"/>
      <c r="T1110" s="390"/>
      <c r="BB1110" s="54"/>
    </row>
    <row r="1111" spans="2:54" s="325" customFormat="1">
      <c r="B1111" s="333"/>
      <c r="C1111" s="63"/>
      <c r="R1111" s="390"/>
      <c r="T1111" s="390"/>
      <c r="BB1111" s="54"/>
    </row>
    <row r="1112" spans="2:54" s="325" customFormat="1">
      <c r="B1112" s="333"/>
      <c r="C1112" s="63"/>
      <c r="R1112" s="390"/>
      <c r="T1112" s="390"/>
      <c r="BB1112" s="54"/>
    </row>
    <row r="1113" spans="2:54" s="325" customFormat="1">
      <c r="B1113" s="333"/>
      <c r="C1113" s="63"/>
      <c r="R1113" s="390"/>
      <c r="T1113" s="390"/>
      <c r="BB1113" s="54"/>
    </row>
    <row r="1114" spans="2:54" s="325" customFormat="1">
      <c r="B1114" s="333"/>
      <c r="C1114" s="63"/>
      <c r="R1114" s="390"/>
      <c r="T1114" s="390"/>
      <c r="BB1114" s="54"/>
    </row>
    <row r="1115" spans="2:54" s="325" customFormat="1">
      <c r="B1115" s="333"/>
      <c r="C1115" s="63"/>
      <c r="R1115" s="390"/>
      <c r="T1115" s="390"/>
      <c r="BB1115" s="54"/>
    </row>
    <row r="1116" spans="2:54" s="325" customFormat="1">
      <c r="B1116" s="333"/>
      <c r="C1116" s="63"/>
      <c r="R1116" s="390"/>
      <c r="T1116" s="390"/>
      <c r="BB1116" s="54"/>
    </row>
    <row r="1117" spans="2:54" s="325" customFormat="1">
      <c r="B1117" s="333"/>
      <c r="C1117" s="63"/>
      <c r="R1117" s="390"/>
      <c r="T1117" s="390"/>
      <c r="BB1117" s="54"/>
    </row>
    <row r="1118" spans="2:54" s="325" customFormat="1">
      <c r="B1118" s="333"/>
      <c r="C1118" s="63"/>
      <c r="R1118" s="390"/>
      <c r="T1118" s="390"/>
      <c r="BB1118" s="54"/>
    </row>
    <row r="1119" spans="2:54" s="325" customFormat="1">
      <c r="B1119" s="333"/>
      <c r="C1119" s="63"/>
      <c r="R1119" s="390"/>
      <c r="T1119" s="390"/>
      <c r="BB1119" s="54"/>
    </row>
    <row r="1120" spans="2:54" s="325" customFormat="1">
      <c r="B1120" s="333"/>
      <c r="C1120" s="63"/>
      <c r="R1120" s="390"/>
      <c r="T1120" s="390"/>
      <c r="BB1120" s="54"/>
    </row>
    <row r="1121" spans="2:54" s="325" customFormat="1">
      <c r="B1121" s="333"/>
      <c r="C1121" s="63"/>
      <c r="R1121" s="390"/>
      <c r="T1121" s="390"/>
      <c r="BB1121" s="54"/>
    </row>
    <row r="1122" spans="2:54" s="325" customFormat="1">
      <c r="B1122" s="333"/>
      <c r="C1122" s="63"/>
      <c r="R1122" s="390"/>
      <c r="T1122" s="390"/>
      <c r="BB1122" s="54"/>
    </row>
    <row r="1123" spans="2:54" s="325" customFormat="1">
      <c r="B1123" s="333"/>
      <c r="C1123" s="63"/>
      <c r="R1123" s="390"/>
      <c r="T1123" s="390"/>
      <c r="BB1123" s="54"/>
    </row>
    <row r="1124" spans="2:54" s="325" customFormat="1">
      <c r="B1124" s="333"/>
      <c r="C1124" s="63"/>
      <c r="R1124" s="390"/>
      <c r="T1124" s="390"/>
      <c r="BB1124" s="54"/>
    </row>
  </sheetData>
  <autoFilter ref="A1:C1124"/>
  <mergeCells count="66">
    <mergeCell ref="A409:B409"/>
    <mergeCell ref="A391:B391"/>
    <mergeCell ref="A397:B397"/>
    <mergeCell ref="A390:B390"/>
    <mergeCell ref="A392:B392"/>
    <mergeCell ref="A398:B398"/>
    <mergeCell ref="A394:B394"/>
    <mergeCell ref="A406:B406"/>
    <mergeCell ref="A407:B407"/>
    <mergeCell ref="A402:B402"/>
    <mergeCell ref="A405:B405"/>
    <mergeCell ref="A434:B434"/>
    <mergeCell ref="A424:B424"/>
    <mergeCell ref="A426:B426"/>
    <mergeCell ref="A427:B427"/>
    <mergeCell ref="A395:B395"/>
    <mergeCell ref="A413:B413"/>
    <mergeCell ref="A414:B414"/>
    <mergeCell ref="A415:B415"/>
    <mergeCell ref="A416:B416"/>
    <mergeCell ref="A417:B417"/>
    <mergeCell ref="A410:B410"/>
    <mergeCell ref="A411:B411"/>
    <mergeCell ref="A412:B412"/>
    <mergeCell ref="A403:B403"/>
    <mergeCell ref="A432:B432"/>
    <mergeCell ref="A408:B408"/>
    <mergeCell ref="A444:B444"/>
    <mergeCell ref="A435:B435"/>
    <mergeCell ref="A436:B436"/>
    <mergeCell ref="A418:B418"/>
    <mergeCell ref="A396:B396"/>
    <mergeCell ref="A437:B437"/>
    <mergeCell ref="A438:B438"/>
    <mergeCell ref="A442:B442"/>
    <mergeCell ref="A441:B441"/>
    <mergeCell ref="A429:B429"/>
    <mergeCell ref="A430:B430"/>
    <mergeCell ref="A404:B404"/>
    <mergeCell ref="A439:B439"/>
    <mergeCell ref="A440:B440"/>
    <mergeCell ref="A423:B423"/>
    <mergeCell ref="A433:B433"/>
    <mergeCell ref="BI376:BJ376"/>
    <mergeCell ref="A2:B2"/>
    <mergeCell ref="A321:B321"/>
    <mergeCell ref="A373:B373"/>
    <mergeCell ref="A380:B380"/>
    <mergeCell ref="A379:B379"/>
    <mergeCell ref="BD67:BE67"/>
    <mergeCell ref="A425:B425"/>
    <mergeCell ref="A428:B428"/>
    <mergeCell ref="A431:B431"/>
    <mergeCell ref="A381:B381"/>
    <mergeCell ref="A383:B383"/>
    <mergeCell ref="A386:B386"/>
    <mergeCell ref="A388:B388"/>
    <mergeCell ref="A389:B389"/>
    <mergeCell ref="A385:B385"/>
    <mergeCell ref="A382:B382"/>
    <mergeCell ref="A384:B384"/>
    <mergeCell ref="A387:B387"/>
    <mergeCell ref="A419:B419"/>
    <mergeCell ref="A420:B420"/>
    <mergeCell ref="A401:B401"/>
    <mergeCell ref="A393:B393"/>
  </mergeCells>
  <conditionalFormatting sqref="C345:C444 C2:C343">
    <cfRule type="cellIs" dxfId="5" priority="679" operator="equal">
      <formula>$C$381</formula>
    </cfRule>
    <cfRule type="cellIs" dxfId="4" priority="680" operator="equal">
      <formula>$C$382</formula>
    </cfRule>
    <cfRule type="cellIs" dxfId="3" priority="681" operator="equal">
      <formula>$C$384</formula>
    </cfRule>
    <cfRule type="cellIs" dxfId="2" priority="682" operator="equal">
      <formula>$C$385</formula>
    </cfRule>
    <cfRule type="cellIs" dxfId="1" priority="683" operator="equal">
      <formula>$C$387</formula>
    </cfRule>
    <cfRule type="cellIs" dxfId="0" priority="684" operator="equal">
      <formula>$C$388</formula>
    </cfRule>
  </conditionalFormatting>
  <pageMargins left="0" right="0" top="0" bottom="0" header="0.31496062992125984" footer="0.31496062992125984"/>
  <pageSetup paperSize="8" orientation="landscape" horizontalDpi="300" verticalDpi="300" r:id="rId1"/>
  <ignoredErrors>
    <ignoredError sqref="D430:BA430 D427" formula="1"/>
  </ignoredError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11.42578125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P32"/>
  <sheetViews>
    <sheetView showZeros="0" tabSelected="1" topLeftCell="A2" zoomScaleNormal="100" workbookViewId="0">
      <selection activeCell="B7" sqref="B7"/>
    </sheetView>
  </sheetViews>
  <sheetFormatPr defaultColWidth="11.42578125" defaultRowHeight="15"/>
  <cols>
    <col min="1" max="1" width="29.5703125" style="54" customWidth="1"/>
    <col min="2" max="2" width="7.85546875" style="54" customWidth="1"/>
    <col min="3" max="3" width="10.7109375" style="54" customWidth="1"/>
    <col min="4" max="4" width="13.7109375" style="54" customWidth="1"/>
    <col min="5" max="5" width="10.7109375" style="54" customWidth="1"/>
    <col min="6" max="6" width="13.7109375" style="54" customWidth="1"/>
    <col min="7" max="7" width="10.7109375" style="54" customWidth="1"/>
    <col min="8" max="8" width="13.7109375" style="54" customWidth="1"/>
    <col min="9" max="9" width="10.7109375" style="54" customWidth="1"/>
    <col min="10" max="10" width="13.7109375" style="54" customWidth="1"/>
    <col min="11" max="11" width="10.7109375" style="54" customWidth="1"/>
    <col min="12" max="12" width="13.7109375" style="54" customWidth="1"/>
    <col min="13" max="13" width="10.7109375" style="54" customWidth="1"/>
    <col min="14" max="14" width="13.7109375" style="54" customWidth="1"/>
    <col min="15" max="16384" width="11.42578125" style="54"/>
  </cols>
  <sheetData>
    <row r="1" spans="1:16" ht="15.75" thickBot="1">
      <c r="A1" s="454"/>
      <c r="B1" s="454"/>
      <c r="C1" s="454"/>
      <c r="D1" s="454"/>
      <c r="E1" s="454"/>
      <c r="F1" s="454"/>
      <c r="G1" s="454"/>
      <c r="H1" s="454"/>
      <c r="I1" s="454"/>
      <c r="J1" s="454"/>
      <c r="K1" s="454"/>
      <c r="L1" s="454"/>
      <c r="M1" s="454"/>
      <c r="N1" s="454"/>
      <c r="O1" s="454"/>
    </row>
    <row r="2" spans="1:16" ht="19.5" thickBot="1">
      <c r="A2" s="461" t="s">
        <v>171</v>
      </c>
      <c r="B2" s="394"/>
      <c r="C2" s="395">
        <v>2</v>
      </c>
      <c r="D2" s="396" t="s">
        <v>172</v>
      </c>
      <c r="E2" s="397">
        <f ca="1">TODAY()</f>
        <v>43135</v>
      </c>
      <c r="G2" s="398"/>
      <c r="I2" s="399"/>
    </row>
    <row r="3" spans="1:16">
      <c r="A3" s="144"/>
      <c r="B3" s="144"/>
      <c r="C3" s="144"/>
      <c r="D3" s="144"/>
      <c r="E3" s="144"/>
      <c r="F3" s="144"/>
      <c r="G3" s="144"/>
      <c r="H3" s="144"/>
      <c r="I3" s="144"/>
      <c r="J3" s="144"/>
      <c r="K3" s="144"/>
      <c r="L3" s="144"/>
      <c r="M3" s="144"/>
      <c r="N3" s="144"/>
    </row>
    <row r="4" spans="1:16" ht="15.75">
      <c r="A4" s="455"/>
      <c r="B4" s="456" t="s">
        <v>173</v>
      </c>
      <c r="C4" s="459" t="s">
        <v>102</v>
      </c>
      <c r="D4" s="459"/>
      <c r="E4" s="459" t="s">
        <v>105</v>
      </c>
      <c r="F4" s="459"/>
      <c r="G4" s="459" t="s">
        <v>106</v>
      </c>
      <c r="H4" s="459"/>
      <c r="I4" s="459" t="s">
        <v>107</v>
      </c>
      <c r="J4" s="459"/>
      <c r="K4" s="459" t="s">
        <v>103</v>
      </c>
      <c r="L4" s="459"/>
      <c r="M4" s="459" t="s">
        <v>104</v>
      </c>
      <c r="N4" s="459"/>
    </row>
    <row r="5" spans="1:16" ht="30" customHeight="1">
      <c r="A5" s="455"/>
      <c r="B5" s="456"/>
      <c r="C5" s="457" t="s">
        <v>174</v>
      </c>
      <c r="D5" s="458" t="s">
        <v>175</v>
      </c>
      <c r="E5" s="457" t="s">
        <v>174</v>
      </c>
      <c r="F5" s="458" t="s">
        <v>175</v>
      </c>
      <c r="G5" s="457" t="s">
        <v>174</v>
      </c>
      <c r="H5" s="458" t="s">
        <v>175</v>
      </c>
      <c r="I5" s="457" t="s">
        <v>174</v>
      </c>
      <c r="J5" s="458" t="s">
        <v>175</v>
      </c>
      <c r="K5" s="457" t="s">
        <v>174</v>
      </c>
      <c r="L5" s="458" t="s">
        <v>175</v>
      </c>
      <c r="M5" s="457" t="s">
        <v>174</v>
      </c>
      <c r="N5" s="458" t="s">
        <v>175</v>
      </c>
    </row>
    <row r="6" spans="1:16">
      <c r="A6" s="400"/>
      <c r="B6" s="400"/>
      <c r="C6" s="457"/>
      <c r="D6" s="458"/>
      <c r="E6" s="457"/>
      <c r="F6" s="458"/>
      <c r="G6" s="457"/>
      <c r="H6" s="458"/>
      <c r="I6" s="457"/>
      <c r="J6" s="458"/>
      <c r="K6" s="457"/>
      <c r="L6" s="458"/>
      <c r="M6" s="457"/>
      <c r="N6" s="458"/>
    </row>
    <row r="7" spans="1:16" ht="15.75">
      <c r="A7" s="460" t="s">
        <v>144</v>
      </c>
      <c r="B7" s="401">
        <f ca="1">C7+E7+G7+I7+K7+M7</f>
        <v>65</v>
      </c>
      <c r="C7" s="402">
        <f ca="1">SUMPRODUCT(('2018'!$B$3:$B$371=$A7)*('2018'!$C$3:$C$371=C$4),INDIRECT("2018!"&amp;ADDRESS(3,MATCH($C$2,'2018'!$1:$1,0),4)&amp;":"&amp;ADDRESS(371,MATCH($C$2,'2018'!$1:$1,0),4)))</f>
        <v>21</v>
      </c>
      <c r="D7" s="402">
        <f ca="1">SUMIFS(INDIRECT("2018!"&amp;ADDRESS(3,MATCH($C$2,'2018'!$1:$1,0),4)&amp;":"&amp;ADDRESS(371,MATCH($C$2,'2018'!$1:$1,0),4)),'2018'!$B$3:$B$371,$A7,'2018'!$C$3:$C$371,C$4,INDIRECT("2018!"&amp;ADDRESS(3,MATCH($C$2,'2018'!$1:$1,0),4)&amp;":"&amp;ADDRESS(371,MATCH($C$2,'2018'!$1:$1,0),4)),"&gt;1")-COUNTIFS('2018'!$B$3:$B$371,$A7,'2018'!$C$3:$C$371,C$4,INDIRECT("2018!"&amp;ADDRESS(3,MATCH($C$2,'2018'!$1:$1,0),4)&amp;":"&amp;ADDRESS(371,MATCH($C$2,'2018'!$1:$1,0),4)),"&gt;1")</f>
        <v>0</v>
      </c>
      <c r="E7" s="402">
        <f ca="1">SUMPRODUCT(('2018'!$B$3:$B$371=$A7)*('2018'!$C$3:$C$371=E$4),INDIRECT("2018!"&amp;ADDRESS(3,MATCH($C$2,'2018'!$1:$1,0),4)&amp;":"&amp;ADDRESS(371,MATCH($C$2,'2018'!$1:$1,0),4)))</f>
        <v>21</v>
      </c>
      <c r="F7" s="402">
        <f ca="1">SUMIFS(INDIRECT("2018!"&amp;ADDRESS(3,MATCH($C$2,'2018'!$1:$1,0),4)&amp;":"&amp;ADDRESS(371,MATCH($C$2,'2018'!$1:$1,0),4)),'2018'!$B$3:$B$371,$A7,'2018'!$C$3:$C$371,E$4,INDIRECT("2018!"&amp;ADDRESS(3,MATCH($C$2,'2018'!$1:$1,0),4)&amp;":"&amp;ADDRESS(371,MATCH($C$2,'2018'!$1:$1,0),4)),"&gt;1")-COUNTIFS('2018'!$B$3:$B$371,$A7,'2018'!$C$3:$C$371,E$4,INDIRECT("2018!"&amp;ADDRESS(3,MATCH($C$2,'2018'!$1:$1,0),4)&amp;":"&amp;ADDRESS(371,MATCH($C$2,'2018'!$1:$1,0),4)),"&gt;1")</f>
        <v>1</v>
      </c>
      <c r="G7" s="402">
        <f ca="1">SUMPRODUCT(('2018'!$B$3:$B$371=$A7)*('2018'!$C$3:$C$371=G$4),INDIRECT("2018!"&amp;ADDRESS(3,MATCH($C$2,'2018'!$1:$1,0),4)&amp;":"&amp;ADDRESS(371,MATCH($C$2,'2018'!$1:$1,0),4)))</f>
        <v>4</v>
      </c>
      <c r="H7" s="402">
        <f ca="1">SUMIFS(INDIRECT("2018!"&amp;ADDRESS(3,MATCH($C$2,'2018'!$1:$1,0),4)&amp;":"&amp;ADDRESS(371,MATCH($C$2,'2018'!$1:$1,0),4)),'2018'!$B$3:$B$371,$A7,'2018'!$C$3:$C$371,G$4,INDIRECT("2018!"&amp;ADDRESS(3,MATCH($C$2,'2018'!$1:$1,0),4)&amp;":"&amp;ADDRESS(371,MATCH($C$2,'2018'!$1:$1,0),4)),"&gt;1")-COUNTIFS('2018'!$B$3:$B$371,$A7,'2018'!$C$3:$C$371,G$4,INDIRECT("2018!"&amp;ADDRESS(3,MATCH($C$2,'2018'!$1:$1,0),4)&amp;":"&amp;ADDRESS(371,MATCH($C$2,'2018'!$1:$1,0),4)),"&gt;1")</f>
        <v>0</v>
      </c>
      <c r="I7" s="402">
        <f ca="1">SUMPRODUCT(('2018'!$B$3:$B$371=$A7)*('2018'!$C$3:$C$371=I$4),INDIRECT("2018!"&amp;ADDRESS(3,MATCH($C$2,'2018'!$1:$1,0),4)&amp;":"&amp;ADDRESS(371,MATCH($C$2,'2018'!$1:$1,0),4)))</f>
        <v>5</v>
      </c>
      <c r="J7" s="402">
        <f ca="1">SUMIFS(INDIRECT("2018!"&amp;ADDRESS(3,MATCH($C$2,'2018'!$1:$1,0),4)&amp;":"&amp;ADDRESS(371,MATCH($C$2,'2018'!$1:$1,0),4)),'2018'!$B$3:$B$371,$A7,'2018'!$C$3:$C$371,I$4,INDIRECT("2018!"&amp;ADDRESS(3,MATCH($C$2,'2018'!$1:$1,0),4)&amp;":"&amp;ADDRESS(371,MATCH($C$2,'2018'!$1:$1,0),4)),"&gt;1")-COUNTIFS('2018'!$B$3:$B$371,$A7,'2018'!$C$3:$C$371,I$4,INDIRECT("2018!"&amp;ADDRESS(3,MATCH($C$2,'2018'!$1:$1,0),4)&amp;":"&amp;ADDRESS(371,MATCH($C$2,'2018'!$1:$1,0),4)),"&gt;1")</f>
        <v>1</v>
      </c>
      <c r="K7" s="402">
        <f ca="1">SUMPRODUCT(('2018'!$B$3:$B$371=$A7)*('2018'!$C$3:$C$371=K$4),INDIRECT("2018!"&amp;ADDRESS(3,MATCH($C$2,'2018'!$1:$1,0),4)&amp;":"&amp;ADDRESS(371,MATCH($C$2,'2018'!$1:$1,0),4)))</f>
        <v>8</v>
      </c>
      <c r="L7" s="402">
        <f ca="1">SUMIFS(INDIRECT("2018!"&amp;ADDRESS(3,MATCH($C$2,'2018'!$1:$1,0),4)&amp;":"&amp;ADDRESS(371,MATCH($C$2,'2018'!$1:$1,0),4)),'2018'!$B$3:$B$371,$A7,'2018'!$C$3:$C$371,K$4,INDIRECT("2018!"&amp;ADDRESS(3,MATCH($C$2,'2018'!$1:$1,0),4)&amp;":"&amp;ADDRESS(371,MATCH($C$2,'2018'!$1:$1,0),4)),"&gt;1")-COUNTIFS('2018'!$B$3:$B$371,$A7,'2018'!$C$3:$C$371,K$4,INDIRECT("2018!"&amp;ADDRESS(3,MATCH($C$2,'2018'!$1:$1,0),4)&amp;":"&amp;ADDRESS(371,MATCH($C$2,'2018'!$1:$1,0),4)),"&gt;1")</f>
        <v>0</v>
      </c>
      <c r="M7" s="402">
        <f ca="1">SUMPRODUCT(('2018'!$B$3:$B$371=$A7)*('2018'!$C$3:$C$371=M$4),INDIRECT("2018!"&amp;ADDRESS(3,MATCH($C$2,'2018'!$1:$1,0),4)&amp;":"&amp;ADDRESS(371,MATCH($C$2,'2018'!$1:$1,0),4)))</f>
        <v>6</v>
      </c>
      <c r="N7" s="402">
        <f ca="1">SUMIFS(INDIRECT("2018!"&amp;ADDRESS(3,MATCH($C$2,'2018'!$1:$1,0),4)&amp;":"&amp;ADDRESS(371,MATCH($C$2,'2018'!$1:$1,0),4)),'2018'!$B$3:$B$371,$A7,'2018'!$C$3:$C$371,M$4,INDIRECT("2018!"&amp;ADDRESS(3,MATCH($C$2,'2018'!$1:$1,0),4)&amp;":"&amp;ADDRESS(371,MATCH($C$2,'2018'!$1:$1,0),4)),"&gt;1")-COUNTIFS('2018'!$B$3:$B$371,$A7,'2018'!$C$3:$C$371,M$4,INDIRECT("2018!"&amp;ADDRESS(3,MATCH($C$2,'2018'!$1:$1,0),4)&amp;":"&amp;ADDRESS(371,MATCH($C$2,'2018'!$1:$1,0),4)),"&gt;1")</f>
        <v>0</v>
      </c>
      <c r="P7" s="399"/>
    </row>
    <row r="8" spans="1:16" ht="15.75">
      <c r="A8" s="460" t="s">
        <v>14</v>
      </c>
      <c r="B8" s="401">
        <f t="shared" ref="B8:B32" ca="1" si="0">C8+E8+G8+I8+K8+M8</f>
        <v>10</v>
      </c>
      <c r="C8" s="402">
        <f ca="1">SUMPRODUCT(('2018'!$B$3:$B$371=$A8)*('2018'!$C$3:$C$371=C$4),INDIRECT("2018!"&amp;ADDRESS(3,MATCH($C$2,'2018'!$1:$1,0),4)&amp;":"&amp;ADDRESS(371,MATCH($C$2,'2018'!$1:$1,0),4)))</f>
        <v>8</v>
      </c>
      <c r="D8" s="402">
        <f ca="1">SUMIFS(INDIRECT("2018!"&amp;ADDRESS(3,MATCH($C$2,'2018'!$1:$1,0),4)&amp;":"&amp;ADDRESS(371,MATCH($C$2,'2018'!$1:$1,0),4)),'2018'!$B$3:$B$371,$A8,'2018'!$C$3:$C$371,C$4,INDIRECT("2018!"&amp;ADDRESS(3,MATCH($C$2,'2018'!$1:$1,0),4)&amp;":"&amp;ADDRESS(371,MATCH($C$2,'2018'!$1:$1,0),4)),"&gt;1")-COUNTIFS('2018'!$B$3:$B$371,$A8,'2018'!$C$3:$C$371,C$4,INDIRECT("2018!"&amp;ADDRESS(3,MATCH($C$2,'2018'!$1:$1,0),4)&amp;":"&amp;ADDRESS(371,MATCH($C$2,'2018'!$1:$1,0),4)),"&gt;1")</f>
        <v>0</v>
      </c>
      <c r="E8" s="402">
        <f ca="1">SUMPRODUCT(('2018'!$B$3:$B$371=$A8)*('2018'!$C$3:$C$371=E$4),INDIRECT("2018!"&amp;ADDRESS(3,MATCH($C$2,'2018'!$1:$1,0),4)&amp;":"&amp;ADDRESS(371,MATCH($C$2,'2018'!$1:$1,0),4)))</f>
        <v>1</v>
      </c>
      <c r="F8" s="402">
        <f ca="1">SUMIFS(INDIRECT("2018!"&amp;ADDRESS(3,MATCH($C$2,'2018'!$1:$1,0),4)&amp;":"&amp;ADDRESS(371,MATCH($C$2,'2018'!$1:$1,0),4)),'2018'!$B$3:$B$371,$A8,'2018'!$C$3:$C$371,E$4,INDIRECT("2018!"&amp;ADDRESS(3,MATCH($C$2,'2018'!$1:$1,0),4)&amp;":"&amp;ADDRESS(371,MATCH($C$2,'2018'!$1:$1,0),4)),"&gt;1")-COUNTIFS('2018'!$B$3:$B$371,$A8,'2018'!$C$3:$C$371,E$4,INDIRECT("2018!"&amp;ADDRESS(3,MATCH($C$2,'2018'!$1:$1,0),4)&amp;":"&amp;ADDRESS(371,MATCH($C$2,'2018'!$1:$1,0),4)),"&gt;1")</f>
        <v>0</v>
      </c>
      <c r="G8" s="402">
        <f ca="1">SUMPRODUCT(('2018'!$B$3:$B$371=$A8)*('2018'!$C$3:$C$371=G$4),INDIRECT("2018!"&amp;ADDRESS(3,MATCH($C$2,'2018'!$1:$1,0),4)&amp;":"&amp;ADDRESS(371,MATCH($C$2,'2018'!$1:$1,0),4)))</f>
        <v>0</v>
      </c>
      <c r="H8" s="402">
        <f ca="1">SUMIFS(INDIRECT("2018!"&amp;ADDRESS(3,MATCH($C$2,'2018'!$1:$1,0),4)&amp;":"&amp;ADDRESS(371,MATCH($C$2,'2018'!$1:$1,0),4)),'2018'!$B$3:$B$371,$A8,'2018'!$C$3:$C$371,G$4,INDIRECT("2018!"&amp;ADDRESS(3,MATCH($C$2,'2018'!$1:$1,0),4)&amp;":"&amp;ADDRESS(371,MATCH($C$2,'2018'!$1:$1,0),4)),"&gt;1")-COUNTIFS('2018'!$B$3:$B$371,$A8,'2018'!$C$3:$C$371,G$4,INDIRECT("2018!"&amp;ADDRESS(3,MATCH($C$2,'2018'!$1:$1,0),4)&amp;":"&amp;ADDRESS(371,MATCH($C$2,'2018'!$1:$1,0),4)),"&gt;1")</f>
        <v>0</v>
      </c>
      <c r="I8" s="402">
        <f ca="1">SUMPRODUCT(('2018'!$B$3:$B$371=$A8)*('2018'!$C$3:$C$371=I$4),INDIRECT("2018!"&amp;ADDRESS(3,MATCH($C$2,'2018'!$1:$1,0),4)&amp;":"&amp;ADDRESS(371,MATCH($C$2,'2018'!$1:$1,0),4)))</f>
        <v>1</v>
      </c>
      <c r="J8" s="402">
        <f ca="1">SUMIFS(INDIRECT("2018!"&amp;ADDRESS(3,MATCH($C$2,'2018'!$1:$1,0),4)&amp;":"&amp;ADDRESS(371,MATCH($C$2,'2018'!$1:$1,0),4)),'2018'!$B$3:$B$371,$A8,'2018'!$C$3:$C$371,I$4,INDIRECT("2018!"&amp;ADDRESS(3,MATCH($C$2,'2018'!$1:$1,0),4)&amp;":"&amp;ADDRESS(371,MATCH($C$2,'2018'!$1:$1,0),4)),"&gt;1")-COUNTIFS('2018'!$B$3:$B$371,$A8,'2018'!$C$3:$C$371,I$4,INDIRECT("2018!"&amp;ADDRESS(3,MATCH($C$2,'2018'!$1:$1,0),4)&amp;":"&amp;ADDRESS(371,MATCH($C$2,'2018'!$1:$1,0),4)),"&gt;1")</f>
        <v>0</v>
      </c>
      <c r="K8" s="402">
        <f ca="1">SUMPRODUCT(('2018'!$B$3:$B$371=$A8)*('2018'!$C$3:$C$371=K$4),INDIRECT("2018!"&amp;ADDRESS(3,MATCH($C$2,'2018'!$1:$1,0),4)&amp;":"&amp;ADDRESS(371,MATCH($C$2,'2018'!$1:$1,0),4)))</f>
        <v>0</v>
      </c>
      <c r="L8" s="402">
        <f ca="1">SUMIFS(INDIRECT("2018!"&amp;ADDRESS(3,MATCH($C$2,'2018'!$1:$1,0),4)&amp;":"&amp;ADDRESS(371,MATCH($C$2,'2018'!$1:$1,0),4)),'2018'!$B$3:$B$371,$A8,'2018'!$C$3:$C$371,K$4,INDIRECT("2018!"&amp;ADDRESS(3,MATCH($C$2,'2018'!$1:$1,0),4)&amp;":"&amp;ADDRESS(371,MATCH($C$2,'2018'!$1:$1,0),4)),"&gt;1")-COUNTIFS('2018'!$B$3:$B$371,$A8,'2018'!$C$3:$C$371,K$4,INDIRECT("2018!"&amp;ADDRESS(3,MATCH($C$2,'2018'!$1:$1,0),4)&amp;":"&amp;ADDRESS(371,MATCH($C$2,'2018'!$1:$1,0),4)),"&gt;1")</f>
        <v>0</v>
      </c>
      <c r="M8" s="402">
        <f ca="1">SUMPRODUCT(('2018'!$B$3:$B$371=$A8)*('2018'!$C$3:$C$371=M$4),INDIRECT("2018!"&amp;ADDRESS(3,MATCH($C$2,'2018'!$1:$1,0),4)&amp;":"&amp;ADDRESS(371,MATCH($C$2,'2018'!$1:$1,0),4)))</f>
        <v>0</v>
      </c>
      <c r="N8" s="402">
        <f ca="1">SUMIFS(INDIRECT("2018!"&amp;ADDRESS(3,MATCH($C$2,'2018'!$1:$1,0),4)&amp;":"&amp;ADDRESS(371,MATCH($C$2,'2018'!$1:$1,0),4)),'2018'!$B$3:$B$371,$A8,'2018'!$C$3:$C$371,M$4,INDIRECT("2018!"&amp;ADDRESS(3,MATCH($C$2,'2018'!$1:$1,0),4)&amp;":"&amp;ADDRESS(371,MATCH($C$2,'2018'!$1:$1,0),4)),"&gt;1")-COUNTIFS('2018'!$B$3:$B$371,$A8,'2018'!$C$3:$C$371,M$4,INDIRECT("2018!"&amp;ADDRESS(3,MATCH($C$2,'2018'!$1:$1,0),4)&amp;":"&amp;ADDRESS(371,MATCH($C$2,'2018'!$1:$1,0),4)),"&gt;1")</f>
        <v>0</v>
      </c>
    </row>
    <row r="9" spans="1:16" ht="15.75">
      <c r="A9" s="460" t="s">
        <v>37</v>
      </c>
      <c r="B9" s="401">
        <f t="shared" ca="1" si="0"/>
        <v>11</v>
      </c>
      <c r="C9" s="402">
        <f ca="1">SUMPRODUCT(('2018'!$B$3:$B$371=$A9)*('2018'!$C$3:$C$371=C$4),INDIRECT("2018!"&amp;ADDRESS(3,MATCH($C$2,'2018'!$1:$1,0),4)&amp;":"&amp;ADDRESS(371,MATCH($C$2,'2018'!$1:$1,0),4)))</f>
        <v>1</v>
      </c>
      <c r="D9" s="402">
        <f ca="1">SUMIFS(INDIRECT("2018!"&amp;ADDRESS(3,MATCH($C$2,'2018'!$1:$1,0),4)&amp;":"&amp;ADDRESS(371,MATCH($C$2,'2018'!$1:$1,0),4)),'2018'!$B$3:$B$371,$A9,'2018'!$C$3:$C$371,C$4,INDIRECT("2018!"&amp;ADDRESS(3,MATCH($C$2,'2018'!$1:$1,0),4)&amp;":"&amp;ADDRESS(371,MATCH($C$2,'2018'!$1:$1,0),4)),"&gt;1")-COUNTIFS('2018'!$B$3:$B$371,$A9,'2018'!$C$3:$C$371,C$4,INDIRECT("2018!"&amp;ADDRESS(3,MATCH($C$2,'2018'!$1:$1,0),4)&amp;":"&amp;ADDRESS(371,MATCH($C$2,'2018'!$1:$1,0),4)),"&gt;1")</f>
        <v>0</v>
      </c>
      <c r="E9" s="402">
        <f ca="1">SUMPRODUCT(('2018'!$B$3:$B$371=$A9)*('2018'!$C$3:$C$371=E$4),INDIRECT("2018!"&amp;ADDRESS(3,MATCH($C$2,'2018'!$1:$1,0),4)&amp;":"&amp;ADDRESS(371,MATCH($C$2,'2018'!$1:$1,0),4)))</f>
        <v>4</v>
      </c>
      <c r="F9" s="402">
        <f ca="1">SUMIFS(INDIRECT("2018!"&amp;ADDRESS(3,MATCH($C$2,'2018'!$1:$1,0),4)&amp;":"&amp;ADDRESS(371,MATCH($C$2,'2018'!$1:$1,0),4)),'2018'!$B$3:$B$371,$A9,'2018'!$C$3:$C$371,E$4,INDIRECT("2018!"&amp;ADDRESS(3,MATCH($C$2,'2018'!$1:$1,0),4)&amp;":"&amp;ADDRESS(371,MATCH($C$2,'2018'!$1:$1,0),4)),"&gt;1")-COUNTIFS('2018'!$B$3:$B$371,$A9,'2018'!$C$3:$C$371,E$4,INDIRECT("2018!"&amp;ADDRESS(3,MATCH($C$2,'2018'!$1:$1,0),4)&amp;":"&amp;ADDRESS(371,MATCH($C$2,'2018'!$1:$1,0),4)),"&gt;1")</f>
        <v>0</v>
      </c>
      <c r="G9" s="402">
        <f ca="1">SUMPRODUCT(('2018'!$B$3:$B$371=$A9)*('2018'!$C$3:$C$371=G$4),INDIRECT("2018!"&amp;ADDRESS(3,MATCH($C$2,'2018'!$1:$1,0),4)&amp;":"&amp;ADDRESS(371,MATCH($C$2,'2018'!$1:$1,0),4)))</f>
        <v>0</v>
      </c>
      <c r="H9" s="402">
        <f ca="1">SUMIFS(INDIRECT("2018!"&amp;ADDRESS(3,MATCH($C$2,'2018'!$1:$1,0),4)&amp;":"&amp;ADDRESS(371,MATCH($C$2,'2018'!$1:$1,0),4)),'2018'!$B$3:$B$371,$A9,'2018'!$C$3:$C$371,G$4,INDIRECT("2018!"&amp;ADDRESS(3,MATCH($C$2,'2018'!$1:$1,0),4)&amp;":"&amp;ADDRESS(371,MATCH($C$2,'2018'!$1:$1,0),4)),"&gt;1")-COUNTIFS('2018'!$B$3:$B$371,$A9,'2018'!$C$3:$C$371,G$4,INDIRECT("2018!"&amp;ADDRESS(3,MATCH($C$2,'2018'!$1:$1,0),4)&amp;":"&amp;ADDRESS(371,MATCH($C$2,'2018'!$1:$1,0),4)),"&gt;1")</f>
        <v>0</v>
      </c>
      <c r="I9" s="402">
        <f ca="1">SUMPRODUCT(('2018'!$B$3:$B$371=$A9)*('2018'!$C$3:$C$371=I$4),INDIRECT("2018!"&amp;ADDRESS(3,MATCH($C$2,'2018'!$1:$1,0),4)&amp;":"&amp;ADDRESS(371,MATCH($C$2,'2018'!$1:$1,0),4)))</f>
        <v>0</v>
      </c>
      <c r="J9" s="402">
        <f ca="1">SUMIFS(INDIRECT("2018!"&amp;ADDRESS(3,MATCH($C$2,'2018'!$1:$1,0),4)&amp;":"&amp;ADDRESS(371,MATCH($C$2,'2018'!$1:$1,0),4)),'2018'!$B$3:$B$371,$A9,'2018'!$C$3:$C$371,I$4,INDIRECT("2018!"&amp;ADDRESS(3,MATCH($C$2,'2018'!$1:$1,0),4)&amp;":"&amp;ADDRESS(371,MATCH($C$2,'2018'!$1:$1,0),4)),"&gt;1")-COUNTIFS('2018'!$B$3:$B$371,$A9,'2018'!$C$3:$C$371,I$4,INDIRECT("2018!"&amp;ADDRESS(3,MATCH($C$2,'2018'!$1:$1,0),4)&amp;":"&amp;ADDRESS(371,MATCH($C$2,'2018'!$1:$1,0),4)),"&gt;1")</f>
        <v>0</v>
      </c>
      <c r="K9" s="402">
        <f ca="1">SUMPRODUCT(('2018'!$B$3:$B$371=$A9)*('2018'!$C$3:$C$371=K$4),INDIRECT("2018!"&amp;ADDRESS(3,MATCH($C$2,'2018'!$1:$1,0),4)&amp;":"&amp;ADDRESS(371,MATCH($C$2,'2018'!$1:$1,0),4)))</f>
        <v>5</v>
      </c>
      <c r="L9" s="402">
        <f ca="1">SUMIFS(INDIRECT("2018!"&amp;ADDRESS(3,MATCH($C$2,'2018'!$1:$1,0),4)&amp;":"&amp;ADDRESS(371,MATCH($C$2,'2018'!$1:$1,0),4)),'2018'!$B$3:$B$371,$A9,'2018'!$C$3:$C$371,K$4,INDIRECT("2018!"&amp;ADDRESS(3,MATCH($C$2,'2018'!$1:$1,0),4)&amp;":"&amp;ADDRESS(371,MATCH($C$2,'2018'!$1:$1,0),4)),"&gt;1")-COUNTIFS('2018'!$B$3:$B$371,$A9,'2018'!$C$3:$C$371,K$4,INDIRECT("2018!"&amp;ADDRESS(3,MATCH($C$2,'2018'!$1:$1,0),4)&amp;":"&amp;ADDRESS(371,MATCH($C$2,'2018'!$1:$1,0),4)),"&gt;1")</f>
        <v>0</v>
      </c>
      <c r="M9" s="402">
        <f ca="1">SUMPRODUCT(('2018'!$B$3:$B$371=$A9)*('2018'!$C$3:$C$371=M$4),INDIRECT("2018!"&amp;ADDRESS(3,MATCH($C$2,'2018'!$1:$1,0),4)&amp;":"&amp;ADDRESS(371,MATCH($C$2,'2018'!$1:$1,0),4)))</f>
        <v>1</v>
      </c>
      <c r="N9" s="402">
        <f ca="1">SUMIFS(INDIRECT("2018!"&amp;ADDRESS(3,MATCH($C$2,'2018'!$1:$1,0),4)&amp;":"&amp;ADDRESS(371,MATCH($C$2,'2018'!$1:$1,0),4)),'2018'!$B$3:$B$371,$A9,'2018'!$C$3:$C$371,M$4,INDIRECT("2018!"&amp;ADDRESS(3,MATCH($C$2,'2018'!$1:$1,0),4)&amp;":"&amp;ADDRESS(371,MATCH($C$2,'2018'!$1:$1,0),4)),"&gt;1")-COUNTIFS('2018'!$B$3:$B$371,$A9,'2018'!$C$3:$C$371,M$4,INDIRECT("2018!"&amp;ADDRESS(3,MATCH($C$2,'2018'!$1:$1,0),4)&amp;":"&amp;ADDRESS(371,MATCH($C$2,'2018'!$1:$1,0),4)),"&gt;1")</f>
        <v>0</v>
      </c>
    </row>
    <row r="10" spans="1:16" ht="15.75">
      <c r="A10" s="460" t="s">
        <v>4</v>
      </c>
      <c r="B10" s="401">
        <f t="shared" ca="1" si="0"/>
        <v>5</v>
      </c>
      <c r="C10" s="402">
        <f ca="1">SUMPRODUCT(('2018'!$B$3:$B$371=$A10)*('2018'!$C$3:$C$371=C$4),INDIRECT("2018!"&amp;ADDRESS(3,MATCH($C$2,'2018'!$1:$1,0),4)&amp;":"&amp;ADDRESS(371,MATCH($C$2,'2018'!$1:$1,0),4)))</f>
        <v>3</v>
      </c>
      <c r="D10" s="402">
        <f ca="1">SUMIFS(INDIRECT("2018!"&amp;ADDRESS(3,MATCH($C$2,'2018'!$1:$1,0),4)&amp;":"&amp;ADDRESS(371,MATCH($C$2,'2018'!$1:$1,0),4)),'2018'!$B$3:$B$371,$A10,'2018'!$C$3:$C$371,C$4,INDIRECT("2018!"&amp;ADDRESS(3,MATCH($C$2,'2018'!$1:$1,0),4)&amp;":"&amp;ADDRESS(371,MATCH($C$2,'2018'!$1:$1,0),4)),"&gt;1")-COUNTIFS('2018'!$B$3:$B$371,$A10,'2018'!$C$3:$C$371,C$4,INDIRECT("2018!"&amp;ADDRESS(3,MATCH($C$2,'2018'!$1:$1,0),4)&amp;":"&amp;ADDRESS(371,MATCH($C$2,'2018'!$1:$1,0),4)),"&gt;1")</f>
        <v>0</v>
      </c>
      <c r="E10" s="402">
        <f ca="1">SUMPRODUCT(('2018'!$B$3:$B$371=$A10)*('2018'!$C$3:$C$371=E$4),INDIRECT("2018!"&amp;ADDRESS(3,MATCH($C$2,'2018'!$1:$1,0),4)&amp;":"&amp;ADDRESS(371,MATCH($C$2,'2018'!$1:$1,0),4)))</f>
        <v>2</v>
      </c>
      <c r="F10" s="402">
        <f ca="1">SUMIFS(INDIRECT("2018!"&amp;ADDRESS(3,MATCH($C$2,'2018'!$1:$1,0),4)&amp;":"&amp;ADDRESS(371,MATCH($C$2,'2018'!$1:$1,0),4)),'2018'!$B$3:$B$371,$A10,'2018'!$C$3:$C$371,E$4,INDIRECT("2018!"&amp;ADDRESS(3,MATCH($C$2,'2018'!$1:$1,0),4)&amp;":"&amp;ADDRESS(371,MATCH($C$2,'2018'!$1:$1,0),4)),"&gt;1")-COUNTIFS('2018'!$B$3:$B$371,$A10,'2018'!$C$3:$C$371,E$4,INDIRECT("2018!"&amp;ADDRESS(3,MATCH($C$2,'2018'!$1:$1,0),4)&amp;":"&amp;ADDRESS(371,MATCH($C$2,'2018'!$1:$1,0),4)),"&gt;1")</f>
        <v>0</v>
      </c>
      <c r="G10" s="402">
        <f ca="1">SUMPRODUCT(('2018'!$B$3:$B$371=$A10)*('2018'!$C$3:$C$371=G$4),INDIRECT("2018!"&amp;ADDRESS(3,MATCH($C$2,'2018'!$1:$1,0),4)&amp;":"&amp;ADDRESS(371,MATCH($C$2,'2018'!$1:$1,0),4)))</f>
        <v>0</v>
      </c>
      <c r="H10" s="402">
        <f ca="1">SUMIFS(INDIRECT("2018!"&amp;ADDRESS(3,MATCH($C$2,'2018'!$1:$1,0),4)&amp;":"&amp;ADDRESS(371,MATCH($C$2,'2018'!$1:$1,0),4)),'2018'!$B$3:$B$371,$A10,'2018'!$C$3:$C$371,G$4,INDIRECT("2018!"&amp;ADDRESS(3,MATCH($C$2,'2018'!$1:$1,0),4)&amp;":"&amp;ADDRESS(371,MATCH($C$2,'2018'!$1:$1,0),4)),"&gt;1")-COUNTIFS('2018'!$B$3:$B$371,$A10,'2018'!$C$3:$C$371,G$4,INDIRECT("2018!"&amp;ADDRESS(3,MATCH($C$2,'2018'!$1:$1,0),4)&amp;":"&amp;ADDRESS(371,MATCH($C$2,'2018'!$1:$1,0),4)),"&gt;1")</f>
        <v>0</v>
      </c>
      <c r="I10" s="402">
        <f ca="1">SUMPRODUCT(('2018'!$B$3:$B$371=$A10)*('2018'!$C$3:$C$371=I$4),INDIRECT("2018!"&amp;ADDRESS(3,MATCH($C$2,'2018'!$1:$1,0),4)&amp;":"&amp;ADDRESS(371,MATCH($C$2,'2018'!$1:$1,0),4)))</f>
        <v>0</v>
      </c>
      <c r="J10" s="402">
        <f ca="1">SUMIFS(INDIRECT("2018!"&amp;ADDRESS(3,MATCH($C$2,'2018'!$1:$1,0),4)&amp;":"&amp;ADDRESS(371,MATCH($C$2,'2018'!$1:$1,0),4)),'2018'!$B$3:$B$371,$A10,'2018'!$C$3:$C$371,I$4,INDIRECT("2018!"&amp;ADDRESS(3,MATCH($C$2,'2018'!$1:$1,0),4)&amp;":"&amp;ADDRESS(371,MATCH($C$2,'2018'!$1:$1,0),4)),"&gt;1")-COUNTIFS('2018'!$B$3:$B$371,$A10,'2018'!$C$3:$C$371,I$4,INDIRECT("2018!"&amp;ADDRESS(3,MATCH($C$2,'2018'!$1:$1,0),4)&amp;":"&amp;ADDRESS(371,MATCH($C$2,'2018'!$1:$1,0),4)),"&gt;1")</f>
        <v>0</v>
      </c>
      <c r="K10" s="402">
        <f ca="1">SUMPRODUCT(('2018'!$B$3:$B$371=$A10)*('2018'!$C$3:$C$371=K$4),INDIRECT("2018!"&amp;ADDRESS(3,MATCH($C$2,'2018'!$1:$1,0),4)&amp;":"&amp;ADDRESS(371,MATCH($C$2,'2018'!$1:$1,0),4)))</f>
        <v>0</v>
      </c>
      <c r="L10" s="402">
        <f ca="1">SUMIFS(INDIRECT("2018!"&amp;ADDRESS(3,MATCH($C$2,'2018'!$1:$1,0),4)&amp;":"&amp;ADDRESS(371,MATCH($C$2,'2018'!$1:$1,0),4)),'2018'!$B$3:$B$371,$A10,'2018'!$C$3:$C$371,K$4,INDIRECT("2018!"&amp;ADDRESS(3,MATCH($C$2,'2018'!$1:$1,0),4)&amp;":"&amp;ADDRESS(371,MATCH($C$2,'2018'!$1:$1,0),4)),"&gt;1")-COUNTIFS('2018'!$B$3:$B$371,$A10,'2018'!$C$3:$C$371,K$4,INDIRECT("2018!"&amp;ADDRESS(3,MATCH($C$2,'2018'!$1:$1,0),4)&amp;":"&amp;ADDRESS(371,MATCH($C$2,'2018'!$1:$1,0),4)),"&gt;1")</f>
        <v>0</v>
      </c>
      <c r="M10" s="402">
        <f ca="1">SUMPRODUCT(('2018'!$B$3:$B$371=$A10)*('2018'!$C$3:$C$371=M$4),INDIRECT("2018!"&amp;ADDRESS(3,MATCH($C$2,'2018'!$1:$1,0),4)&amp;":"&amp;ADDRESS(371,MATCH($C$2,'2018'!$1:$1,0),4)))</f>
        <v>0</v>
      </c>
      <c r="N10" s="402">
        <f ca="1">SUMIFS(INDIRECT("2018!"&amp;ADDRESS(3,MATCH($C$2,'2018'!$1:$1,0),4)&amp;":"&amp;ADDRESS(371,MATCH($C$2,'2018'!$1:$1,0),4)),'2018'!$B$3:$B$371,$A10,'2018'!$C$3:$C$371,M$4,INDIRECT("2018!"&amp;ADDRESS(3,MATCH($C$2,'2018'!$1:$1,0),4)&amp;":"&amp;ADDRESS(371,MATCH($C$2,'2018'!$1:$1,0),4)),"&gt;1")-COUNTIFS('2018'!$B$3:$B$371,$A10,'2018'!$C$3:$C$371,M$4,INDIRECT("2018!"&amp;ADDRESS(3,MATCH($C$2,'2018'!$1:$1,0),4)&amp;":"&amp;ADDRESS(371,MATCH($C$2,'2018'!$1:$1,0),4)),"&gt;1")</f>
        <v>0</v>
      </c>
    </row>
    <row r="11" spans="1:16" ht="15.75">
      <c r="A11" s="460" t="s">
        <v>5</v>
      </c>
      <c r="B11" s="401">
        <f t="shared" ca="1" si="0"/>
        <v>8</v>
      </c>
      <c r="C11" s="402">
        <f ca="1">SUMPRODUCT(('2018'!$B$3:$B$371=$A11)*('2018'!$C$3:$C$371=C$4),INDIRECT("2018!"&amp;ADDRESS(3,MATCH($C$2,'2018'!$1:$1,0),4)&amp;":"&amp;ADDRESS(371,MATCH($C$2,'2018'!$1:$1,0),4)))</f>
        <v>4</v>
      </c>
      <c r="D11" s="402">
        <f ca="1">SUMIFS(INDIRECT("2018!"&amp;ADDRESS(3,MATCH($C$2,'2018'!$1:$1,0),4)&amp;":"&amp;ADDRESS(371,MATCH($C$2,'2018'!$1:$1,0),4)),'2018'!$B$3:$B$371,$A11,'2018'!$C$3:$C$371,C$4,INDIRECT("2018!"&amp;ADDRESS(3,MATCH($C$2,'2018'!$1:$1,0),4)&amp;":"&amp;ADDRESS(371,MATCH($C$2,'2018'!$1:$1,0),4)),"&gt;1")-COUNTIFS('2018'!$B$3:$B$371,$A11,'2018'!$C$3:$C$371,C$4,INDIRECT("2018!"&amp;ADDRESS(3,MATCH($C$2,'2018'!$1:$1,0),4)&amp;":"&amp;ADDRESS(371,MATCH($C$2,'2018'!$1:$1,0),4)),"&gt;1")</f>
        <v>0</v>
      </c>
      <c r="E11" s="402">
        <f ca="1">SUMPRODUCT(('2018'!$B$3:$B$371=$A11)*('2018'!$C$3:$C$371=E$4),INDIRECT("2018!"&amp;ADDRESS(3,MATCH($C$2,'2018'!$1:$1,0),4)&amp;":"&amp;ADDRESS(371,MATCH($C$2,'2018'!$1:$1,0),4)))</f>
        <v>2</v>
      </c>
      <c r="F11" s="402">
        <f ca="1">SUMIFS(INDIRECT("2018!"&amp;ADDRESS(3,MATCH($C$2,'2018'!$1:$1,0),4)&amp;":"&amp;ADDRESS(371,MATCH($C$2,'2018'!$1:$1,0),4)),'2018'!$B$3:$B$371,$A11,'2018'!$C$3:$C$371,E$4,INDIRECT("2018!"&amp;ADDRESS(3,MATCH($C$2,'2018'!$1:$1,0),4)&amp;":"&amp;ADDRESS(371,MATCH($C$2,'2018'!$1:$1,0),4)),"&gt;1")-COUNTIFS('2018'!$B$3:$B$371,$A11,'2018'!$C$3:$C$371,E$4,INDIRECT("2018!"&amp;ADDRESS(3,MATCH($C$2,'2018'!$1:$1,0),4)&amp;":"&amp;ADDRESS(371,MATCH($C$2,'2018'!$1:$1,0),4)),"&gt;1")</f>
        <v>0</v>
      </c>
      <c r="G11" s="402">
        <f ca="1">SUMPRODUCT(('2018'!$B$3:$B$371=$A11)*('2018'!$C$3:$C$371=G$4),INDIRECT("2018!"&amp;ADDRESS(3,MATCH($C$2,'2018'!$1:$1,0),4)&amp;":"&amp;ADDRESS(371,MATCH($C$2,'2018'!$1:$1,0),4)))</f>
        <v>1</v>
      </c>
      <c r="H11" s="402">
        <f ca="1">SUMIFS(INDIRECT("2018!"&amp;ADDRESS(3,MATCH($C$2,'2018'!$1:$1,0),4)&amp;":"&amp;ADDRESS(371,MATCH($C$2,'2018'!$1:$1,0),4)),'2018'!$B$3:$B$371,$A11,'2018'!$C$3:$C$371,G$4,INDIRECT("2018!"&amp;ADDRESS(3,MATCH($C$2,'2018'!$1:$1,0),4)&amp;":"&amp;ADDRESS(371,MATCH($C$2,'2018'!$1:$1,0),4)),"&gt;1")-COUNTIFS('2018'!$B$3:$B$371,$A11,'2018'!$C$3:$C$371,G$4,INDIRECT("2018!"&amp;ADDRESS(3,MATCH($C$2,'2018'!$1:$1,0),4)&amp;":"&amp;ADDRESS(371,MATCH($C$2,'2018'!$1:$1,0),4)),"&gt;1")</f>
        <v>0</v>
      </c>
      <c r="I11" s="402">
        <f ca="1">SUMPRODUCT(('2018'!$B$3:$B$371=$A11)*('2018'!$C$3:$C$371=I$4),INDIRECT("2018!"&amp;ADDRESS(3,MATCH($C$2,'2018'!$1:$1,0),4)&amp;":"&amp;ADDRESS(371,MATCH($C$2,'2018'!$1:$1,0),4)))</f>
        <v>1</v>
      </c>
      <c r="J11" s="402">
        <f ca="1">SUMIFS(INDIRECT("2018!"&amp;ADDRESS(3,MATCH($C$2,'2018'!$1:$1,0),4)&amp;":"&amp;ADDRESS(371,MATCH($C$2,'2018'!$1:$1,0),4)),'2018'!$B$3:$B$371,$A11,'2018'!$C$3:$C$371,I$4,INDIRECT("2018!"&amp;ADDRESS(3,MATCH($C$2,'2018'!$1:$1,0),4)&amp;":"&amp;ADDRESS(371,MATCH($C$2,'2018'!$1:$1,0),4)),"&gt;1")-COUNTIFS('2018'!$B$3:$B$371,$A11,'2018'!$C$3:$C$371,I$4,INDIRECT("2018!"&amp;ADDRESS(3,MATCH($C$2,'2018'!$1:$1,0),4)&amp;":"&amp;ADDRESS(371,MATCH($C$2,'2018'!$1:$1,0),4)),"&gt;1")</f>
        <v>0</v>
      </c>
      <c r="K11" s="402">
        <f ca="1">SUMPRODUCT(('2018'!$B$3:$B$371=$A11)*('2018'!$C$3:$C$371=K$4),INDIRECT("2018!"&amp;ADDRESS(3,MATCH($C$2,'2018'!$1:$1,0),4)&amp;":"&amp;ADDRESS(371,MATCH($C$2,'2018'!$1:$1,0),4)))</f>
        <v>0</v>
      </c>
      <c r="L11" s="402">
        <f ca="1">SUMIFS(INDIRECT("2018!"&amp;ADDRESS(3,MATCH($C$2,'2018'!$1:$1,0),4)&amp;":"&amp;ADDRESS(371,MATCH($C$2,'2018'!$1:$1,0),4)),'2018'!$B$3:$B$371,$A11,'2018'!$C$3:$C$371,K$4,INDIRECT("2018!"&amp;ADDRESS(3,MATCH($C$2,'2018'!$1:$1,0),4)&amp;":"&amp;ADDRESS(371,MATCH($C$2,'2018'!$1:$1,0),4)),"&gt;1")-COUNTIFS('2018'!$B$3:$B$371,$A11,'2018'!$C$3:$C$371,K$4,INDIRECT("2018!"&amp;ADDRESS(3,MATCH($C$2,'2018'!$1:$1,0),4)&amp;":"&amp;ADDRESS(371,MATCH($C$2,'2018'!$1:$1,0),4)),"&gt;1")</f>
        <v>0</v>
      </c>
      <c r="M11" s="402">
        <f ca="1">SUMPRODUCT(('2018'!$B$3:$B$371=$A11)*('2018'!$C$3:$C$371=M$4),INDIRECT("2018!"&amp;ADDRESS(3,MATCH($C$2,'2018'!$1:$1,0),4)&amp;":"&amp;ADDRESS(371,MATCH($C$2,'2018'!$1:$1,0),4)))</f>
        <v>0</v>
      </c>
      <c r="N11" s="402">
        <f ca="1">SUMIFS(INDIRECT("2018!"&amp;ADDRESS(3,MATCH($C$2,'2018'!$1:$1,0),4)&amp;":"&amp;ADDRESS(371,MATCH($C$2,'2018'!$1:$1,0),4)),'2018'!$B$3:$B$371,$A11,'2018'!$C$3:$C$371,M$4,INDIRECT("2018!"&amp;ADDRESS(3,MATCH($C$2,'2018'!$1:$1,0),4)&amp;":"&amp;ADDRESS(371,MATCH($C$2,'2018'!$1:$1,0),4)),"&gt;1")-COUNTIFS('2018'!$B$3:$B$371,$A11,'2018'!$C$3:$C$371,M$4,INDIRECT("2018!"&amp;ADDRESS(3,MATCH($C$2,'2018'!$1:$1,0),4)&amp;":"&amp;ADDRESS(371,MATCH($C$2,'2018'!$1:$1,0),4)),"&gt;1")</f>
        <v>0</v>
      </c>
    </row>
    <row r="12" spans="1:16" ht="15.75">
      <c r="A12" s="460" t="s">
        <v>6</v>
      </c>
      <c r="B12" s="401">
        <f t="shared" ca="1" si="0"/>
        <v>2</v>
      </c>
      <c r="C12" s="402">
        <f ca="1">SUMPRODUCT(('2018'!$B$3:$B$371=$A12)*('2018'!$C$3:$C$371=C$4),INDIRECT("2018!"&amp;ADDRESS(3,MATCH($C$2,'2018'!$1:$1,0),4)&amp;":"&amp;ADDRESS(371,MATCH($C$2,'2018'!$1:$1,0),4)))</f>
        <v>1</v>
      </c>
      <c r="D12" s="402">
        <f ca="1">SUMIFS(INDIRECT("2018!"&amp;ADDRESS(3,MATCH($C$2,'2018'!$1:$1,0),4)&amp;":"&amp;ADDRESS(371,MATCH($C$2,'2018'!$1:$1,0),4)),'2018'!$B$3:$B$371,$A12,'2018'!$C$3:$C$371,C$4,INDIRECT("2018!"&amp;ADDRESS(3,MATCH($C$2,'2018'!$1:$1,0),4)&amp;":"&amp;ADDRESS(371,MATCH($C$2,'2018'!$1:$1,0),4)),"&gt;1")-COUNTIFS('2018'!$B$3:$B$371,$A12,'2018'!$C$3:$C$371,C$4,INDIRECT("2018!"&amp;ADDRESS(3,MATCH($C$2,'2018'!$1:$1,0),4)&amp;":"&amp;ADDRESS(371,MATCH($C$2,'2018'!$1:$1,0),4)),"&gt;1")</f>
        <v>0</v>
      </c>
      <c r="E12" s="402">
        <f ca="1">SUMPRODUCT(('2018'!$B$3:$B$371=$A12)*('2018'!$C$3:$C$371=E$4),INDIRECT("2018!"&amp;ADDRESS(3,MATCH($C$2,'2018'!$1:$1,0),4)&amp;":"&amp;ADDRESS(371,MATCH($C$2,'2018'!$1:$1,0),4)))</f>
        <v>0</v>
      </c>
      <c r="F12" s="402">
        <f ca="1">SUMIFS(INDIRECT("2018!"&amp;ADDRESS(3,MATCH($C$2,'2018'!$1:$1,0),4)&amp;":"&amp;ADDRESS(371,MATCH($C$2,'2018'!$1:$1,0),4)),'2018'!$B$3:$B$371,$A12,'2018'!$C$3:$C$371,E$4,INDIRECT("2018!"&amp;ADDRESS(3,MATCH($C$2,'2018'!$1:$1,0),4)&amp;":"&amp;ADDRESS(371,MATCH($C$2,'2018'!$1:$1,0),4)),"&gt;1")-COUNTIFS('2018'!$B$3:$B$371,$A12,'2018'!$C$3:$C$371,E$4,INDIRECT("2018!"&amp;ADDRESS(3,MATCH($C$2,'2018'!$1:$1,0),4)&amp;":"&amp;ADDRESS(371,MATCH($C$2,'2018'!$1:$1,0),4)),"&gt;1")</f>
        <v>0</v>
      </c>
      <c r="G12" s="402">
        <f ca="1">SUMPRODUCT(('2018'!$B$3:$B$371=$A12)*('2018'!$C$3:$C$371=G$4),INDIRECT("2018!"&amp;ADDRESS(3,MATCH($C$2,'2018'!$1:$1,0),4)&amp;":"&amp;ADDRESS(371,MATCH($C$2,'2018'!$1:$1,0),4)))</f>
        <v>0</v>
      </c>
      <c r="H12" s="402">
        <f ca="1">SUMIFS(INDIRECT("2018!"&amp;ADDRESS(3,MATCH($C$2,'2018'!$1:$1,0),4)&amp;":"&amp;ADDRESS(371,MATCH($C$2,'2018'!$1:$1,0),4)),'2018'!$B$3:$B$371,$A12,'2018'!$C$3:$C$371,G$4,INDIRECT("2018!"&amp;ADDRESS(3,MATCH($C$2,'2018'!$1:$1,0),4)&amp;":"&amp;ADDRESS(371,MATCH($C$2,'2018'!$1:$1,0),4)),"&gt;1")-COUNTIFS('2018'!$B$3:$B$371,$A12,'2018'!$C$3:$C$371,G$4,INDIRECT("2018!"&amp;ADDRESS(3,MATCH($C$2,'2018'!$1:$1,0),4)&amp;":"&amp;ADDRESS(371,MATCH($C$2,'2018'!$1:$1,0),4)),"&gt;1")</f>
        <v>0</v>
      </c>
      <c r="I12" s="402">
        <f ca="1">SUMPRODUCT(('2018'!$B$3:$B$371=$A12)*('2018'!$C$3:$C$371=I$4),INDIRECT("2018!"&amp;ADDRESS(3,MATCH($C$2,'2018'!$1:$1,0),4)&amp;":"&amp;ADDRESS(371,MATCH($C$2,'2018'!$1:$1,0),4)))</f>
        <v>0</v>
      </c>
      <c r="J12" s="402">
        <f ca="1">SUMIFS(INDIRECT("2018!"&amp;ADDRESS(3,MATCH($C$2,'2018'!$1:$1,0),4)&amp;":"&amp;ADDRESS(371,MATCH($C$2,'2018'!$1:$1,0),4)),'2018'!$B$3:$B$371,$A12,'2018'!$C$3:$C$371,I$4,INDIRECT("2018!"&amp;ADDRESS(3,MATCH($C$2,'2018'!$1:$1,0),4)&amp;":"&amp;ADDRESS(371,MATCH($C$2,'2018'!$1:$1,0),4)),"&gt;1")-COUNTIFS('2018'!$B$3:$B$371,$A12,'2018'!$C$3:$C$371,I$4,INDIRECT("2018!"&amp;ADDRESS(3,MATCH($C$2,'2018'!$1:$1,0),4)&amp;":"&amp;ADDRESS(371,MATCH($C$2,'2018'!$1:$1,0),4)),"&gt;1")</f>
        <v>0</v>
      </c>
      <c r="K12" s="402">
        <f ca="1">SUMPRODUCT(('2018'!$B$3:$B$371=$A12)*('2018'!$C$3:$C$371=K$4),INDIRECT("2018!"&amp;ADDRESS(3,MATCH($C$2,'2018'!$1:$1,0),4)&amp;":"&amp;ADDRESS(371,MATCH($C$2,'2018'!$1:$1,0),4)))</f>
        <v>0</v>
      </c>
      <c r="L12" s="402">
        <f ca="1">SUMIFS(INDIRECT("2018!"&amp;ADDRESS(3,MATCH($C$2,'2018'!$1:$1,0),4)&amp;":"&amp;ADDRESS(371,MATCH($C$2,'2018'!$1:$1,0),4)),'2018'!$B$3:$B$371,$A12,'2018'!$C$3:$C$371,K$4,INDIRECT("2018!"&amp;ADDRESS(3,MATCH($C$2,'2018'!$1:$1,0),4)&amp;":"&amp;ADDRESS(371,MATCH($C$2,'2018'!$1:$1,0),4)),"&gt;1")-COUNTIFS('2018'!$B$3:$B$371,$A12,'2018'!$C$3:$C$371,K$4,INDIRECT("2018!"&amp;ADDRESS(3,MATCH($C$2,'2018'!$1:$1,0),4)&amp;":"&amp;ADDRESS(371,MATCH($C$2,'2018'!$1:$1,0),4)),"&gt;1")</f>
        <v>0</v>
      </c>
      <c r="M12" s="402">
        <f ca="1">SUMPRODUCT(('2018'!$B$3:$B$371=$A12)*('2018'!$C$3:$C$371=M$4),INDIRECT("2018!"&amp;ADDRESS(3,MATCH($C$2,'2018'!$1:$1,0),4)&amp;":"&amp;ADDRESS(371,MATCH($C$2,'2018'!$1:$1,0),4)))</f>
        <v>1</v>
      </c>
      <c r="N12" s="402">
        <f ca="1">SUMIFS(INDIRECT("2018!"&amp;ADDRESS(3,MATCH($C$2,'2018'!$1:$1,0),4)&amp;":"&amp;ADDRESS(371,MATCH($C$2,'2018'!$1:$1,0),4)),'2018'!$B$3:$B$371,$A12,'2018'!$C$3:$C$371,M$4,INDIRECT("2018!"&amp;ADDRESS(3,MATCH($C$2,'2018'!$1:$1,0),4)&amp;":"&amp;ADDRESS(371,MATCH($C$2,'2018'!$1:$1,0),4)),"&gt;1")-COUNTIFS('2018'!$B$3:$B$371,$A12,'2018'!$C$3:$C$371,M$4,INDIRECT("2018!"&amp;ADDRESS(3,MATCH($C$2,'2018'!$1:$1,0),4)&amp;":"&amp;ADDRESS(371,MATCH($C$2,'2018'!$1:$1,0),4)),"&gt;1")</f>
        <v>0</v>
      </c>
    </row>
    <row r="13" spans="1:16" ht="15.75">
      <c r="A13" s="460" t="s">
        <v>10</v>
      </c>
      <c r="B13" s="401">
        <f t="shared" ca="1" si="0"/>
        <v>31</v>
      </c>
      <c r="C13" s="402">
        <f ca="1">SUMPRODUCT(('2018'!$B$3:$B$371=$A13)*('2018'!$C$3:$C$371=C$4),INDIRECT("2018!"&amp;ADDRESS(3,MATCH($C$2,'2018'!$1:$1,0),4)&amp;":"&amp;ADDRESS(371,MATCH($C$2,'2018'!$1:$1,0),4)))</f>
        <v>9</v>
      </c>
      <c r="D13" s="402">
        <f ca="1">SUMIFS(INDIRECT("2018!"&amp;ADDRESS(3,MATCH($C$2,'2018'!$1:$1,0),4)&amp;":"&amp;ADDRESS(371,MATCH($C$2,'2018'!$1:$1,0),4)),'2018'!$B$3:$B$371,$A13,'2018'!$C$3:$C$371,C$4,INDIRECT("2018!"&amp;ADDRESS(3,MATCH($C$2,'2018'!$1:$1,0),4)&amp;":"&amp;ADDRESS(371,MATCH($C$2,'2018'!$1:$1,0),4)),"&gt;1")-COUNTIFS('2018'!$B$3:$B$371,$A13,'2018'!$C$3:$C$371,C$4,INDIRECT("2018!"&amp;ADDRESS(3,MATCH($C$2,'2018'!$1:$1,0),4)&amp;":"&amp;ADDRESS(371,MATCH($C$2,'2018'!$1:$1,0),4)),"&gt;1")</f>
        <v>0</v>
      </c>
      <c r="E13" s="402">
        <f ca="1">SUMPRODUCT(('2018'!$B$3:$B$371=$A13)*('2018'!$C$3:$C$371=E$4),INDIRECT("2018!"&amp;ADDRESS(3,MATCH($C$2,'2018'!$1:$1,0),4)&amp;":"&amp;ADDRESS(371,MATCH($C$2,'2018'!$1:$1,0),4)))</f>
        <v>8</v>
      </c>
      <c r="F13" s="402">
        <f ca="1">SUMIFS(INDIRECT("2018!"&amp;ADDRESS(3,MATCH($C$2,'2018'!$1:$1,0),4)&amp;":"&amp;ADDRESS(371,MATCH($C$2,'2018'!$1:$1,0),4)),'2018'!$B$3:$B$371,$A13,'2018'!$C$3:$C$371,E$4,INDIRECT("2018!"&amp;ADDRESS(3,MATCH($C$2,'2018'!$1:$1,0),4)&amp;":"&amp;ADDRESS(371,MATCH($C$2,'2018'!$1:$1,0),4)),"&gt;1")-COUNTIFS('2018'!$B$3:$B$371,$A13,'2018'!$C$3:$C$371,E$4,INDIRECT("2018!"&amp;ADDRESS(3,MATCH($C$2,'2018'!$1:$1,0),4)&amp;":"&amp;ADDRESS(371,MATCH($C$2,'2018'!$1:$1,0),4)),"&gt;1")</f>
        <v>0</v>
      </c>
      <c r="G13" s="402">
        <f ca="1">SUMPRODUCT(('2018'!$B$3:$B$371=$A13)*('2018'!$C$3:$C$371=G$4),INDIRECT("2018!"&amp;ADDRESS(3,MATCH($C$2,'2018'!$1:$1,0),4)&amp;":"&amp;ADDRESS(371,MATCH($C$2,'2018'!$1:$1,0),4)))</f>
        <v>4</v>
      </c>
      <c r="H13" s="402">
        <f ca="1">SUMIFS(INDIRECT("2018!"&amp;ADDRESS(3,MATCH($C$2,'2018'!$1:$1,0),4)&amp;":"&amp;ADDRESS(371,MATCH($C$2,'2018'!$1:$1,0),4)),'2018'!$B$3:$B$371,$A13,'2018'!$C$3:$C$371,G$4,INDIRECT("2018!"&amp;ADDRESS(3,MATCH($C$2,'2018'!$1:$1,0),4)&amp;":"&amp;ADDRESS(371,MATCH($C$2,'2018'!$1:$1,0),4)),"&gt;1")-COUNTIFS('2018'!$B$3:$B$371,$A13,'2018'!$C$3:$C$371,G$4,INDIRECT("2018!"&amp;ADDRESS(3,MATCH($C$2,'2018'!$1:$1,0),4)&amp;":"&amp;ADDRESS(371,MATCH($C$2,'2018'!$1:$1,0),4)),"&gt;1")</f>
        <v>0</v>
      </c>
      <c r="I13" s="402">
        <f ca="1">SUMPRODUCT(('2018'!$B$3:$B$371=$A13)*('2018'!$C$3:$C$371=I$4),INDIRECT("2018!"&amp;ADDRESS(3,MATCH($C$2,'2018'!$1:$1,0),4)&amp;":"&amp;ADDRESS(371,MATCH($C$2,'2018'!$1:$1,0),4)))</f>
        <v>3</v>
      </c>
      <c r="J13" s="402">
        <f ca="1">SUMIFS(INDIRECT("2018!"&amp;ADDRESS(3,MATCH($C$2,'2018'!$1:$1,0),4)&amp;":"&amp;ADDRESS(371,MATCH($C$2,'2018'!$1:$1,0),4)),'2018'!$B$3:$B$371,$A13,'2018'!$C$3:$C$371,I$4,INDIRECT("2018!"&amp;ADDRESS(3,MATCH($C$2,'2018'!$1:$1,0),4)&amp;":"&amp;ADDRESS(371,MATCH($C$2,'2018'!$1:$1,0),4)),"&gt;1")-COUNTIFS('2018'!$B$3:$B$371,$A13,'2018'!$C$3:$C$371,I$4,INDIRECT("2018!"&amp;ADDRESS(3,MATCH($C$2,'2018'!$1:$1,0),4)&amp;":"&amp;ADDRESS(371,MATCH($C$2,'2018'!$1:$1,0),4)),"&gt;1")</f>
        <v>0</v>
      </c>
      <c r="K13" s="402">
        <f ca="1">SUMPRODUCT(('2018'!$B$3:$B$371=$A13)*('2018'!$C$3:$C$371=K$4),INDIRECT("2018!"&amp;ADDRESS(3,MATCH($C$2,'2018'!$1:$1,0),4)&amp;":"&amp;ADDRESS(371,MATCH($C$2,'2018'!$1:$1,0),4)))</f>
        <v>6</v>
      </c>
      <c r="L13" s="402">
        <f ca="1">SUMIFS(INDIRECT("2018!"&amp;ADDRESS(3,MATCH($C$2,'2018'!$1:$1,0),4)&amp;":"&amp;ADDRESS(371,MATCH($C$2,'2018'!$1:$1,0),4)),'2018'!$B$3:$B$371,$A13,'2018'!$C$3:$C$371,K$4,INDIRECT("2018!"&amp;ADDRESS(3,MATCH($C$2,'2018'!$1:$1,0),4)&amp;":"&amp;ADDRESS(371,MATCH($C$2,'2018'!$1:$1,0),4)),"&gt;1")-COUNTIFS('2018'!$B$3:$B$371,$A13,'2018'!$C$3:$C$371,K$4,INDIRECT("2018!"&amp;ADDRESS(3,MATCH($C$2,'2018'!$1:$1,0),4)&amp;":"&amp;ADDRESS(371,MATCH($C$2,'2018'!$1:$1,0),4)),"&gt;1")</f>
        <v>0</v>
      </c>
      <c r="M13" s="402">
        <f ca="1">SUMPRODUCT(('2018'!$B$3:$B$371=$A13)*('2018'!$C$3:$C$371=M$4),INDIRECT("2018!"&amp;ADDRESS(3,MATCH($C$2,'2018'!$1:$1,0),4)&amp;":"&amp;ADDRESS(371,MATCH($C$2,'2018'!$1:$1,0),4)))</f>
        <v>1</v>
      </c>
      <c r="N13" s="402">
        <f ca="1">SUMIFS(INDIRECT("2018!"&amp;ADDRESS(3,MATCH($C$2,'2018'!$1:$1,0),4)&amp;":"&amp;ADDRESS(371,MATCH($C$2,'2018'!$1:$1,0),4)),'2018'!$B$3:$B$371,$A13,'2018'!$C$3:$C$371,M$4,INDIRECT("2018!"&amp;ADDRESS(3,MATCH($C$2,'2018'!$1:$1,0),4)&amp;":"&amp;ADDRESS(371,MATCH($C$2,'2018'!$1:$1,0),4)),"&gt;1")-COUNTIFS('2018'!$B$3:$B$371,$A13,'2018'!$C$3:$C$371,M$4,INDIRECT("2018!"&amp;ADDRESS(3,MATCH($C$2,'2018'!$1:$1,0),4)&amp;":"&amp;ADDRESS(371,MATCH($C$2,'2018'!$1:$1,0),4)),"&gt;1")</f>
        <v>0</v>
      </c>
    </row>
    <row r="14" spans="1:16" ht="15.75">
      <c r="A14" s="460" t="s">
        <v>157</v>
      </c>
      <c r="B14" s="401">
        <f t="shared" ca="1" si="0"/>
        <v>12</v>
      </c>
      <c r="C14" s="402">
        <f ca="1">SUMPRODUCT(('2018'!$B$3:$B$371=$A14)*('2018'!$C$3:$C$371=C$4),INDIRECT("2018!"&amp;ADDRESS(3,MATCH($C$2,'2018'!$1:$1,0),4)&amp;":"&amp;ADDRESS(371,MATCH($C$2,'2018'!$1:$1,0),4)))</f>
        <v>10</v>
      </c>
      <c r="D14" s="402">
        <f ca="1">SUMIFS(INDIRECT("2018!"&amp;ADDRESS(3,MATCH($C$2,'2018'!$1:$1,0),4)&amp;":"&amp;ADDRESS(371,MATCH($C$2,'2018'!$1:$1,0),4)),'2018'!$B$3:$B$371,$A14,'2018'!$C$3:$C$371,C$4,INDIRECT("2018!"&amp;ADDRESS(3,MATCH($C$2,'2018'!$1:$1,0),4)&amp;":"&amp;ADDRESS(371,MATCH($C$2,'2018'!$1:$1,0),4)),"&gt;1")-COUNTIFS('2018'!$B$3:$B$371,$A14,'2018'!$C$3:$C$371,C$4,INDIRECT("2018!"&amp;ADDRESS(3,MATCH($C$2,'2018'!$1:$1,0),4)&amp;":"&amp;ADDRESS(371,MATCH($C$2,'2018'!$1:$1,0),4)),"&gt;1")</f>
        <v>1</v>
      </c>
      <c r="E14" s="402">
        <f ca="1">SUMPRODUCT(('2018'!$B$3:$B$371=$A14)*('2018'!$C$3:$C$371=E$4),INDIRECT("2018!"&amp;ADDRESS(3,MATCH($C$2,'2018'!$1:$1,0),4)&amp;":"&amp;ADDRESS(371,MATCH($C$2,'2018'!$1:$1,0),4)))</f>
        <v>1</v>
      </c>
      <c r="F14" s="402">
        <f ca="1">SUMIFS(INDIRECT("2018!"&amp;ADDRESS(3,MATCH($C$2,'2018'!$1:$1,0),4)&amp;":"&amp;ADDRESS(371,MATCH($C$2,'2018'!$1:$1,0),4)),'2018'!$B$3:$B$371,$A14,'2018'!$C$3:$C$371,E$4,INDIRECT("2018!"&amp;ADDRESS(3,MATCH($C$2,'2018'!$1:$1,0),4)&amp;":"&amp;ADDRESS(371,MATCH($C$2,'2018'!$1:$1,0),4)),"&gt;1")-COUNTIFS('2018'!$B$3:$B$371,$A14,'2018'!$C$3:$C$371,E$4,INDIRECT("2018!"&amp;ADDRESS(3,MATCH($C$2,'2018'!$1:$1,0),4)&amp;":"&amp;ADDRESS(371,MATCH($C$2,'2018'!$1:$1,0),4)),"&gt;1")</f>
        <v>0</v>
      </c>
      <c r="G14" s="402">
        <f ca="1">SUMPRODUCT(('2018'!$B$3:$B$371=$A14)*('2018'!$C$3:$C$371=G$4),INDIRECT("2018!"&amp;ADDRESS(3,MATCH($C$2,'2018'!$1:$1,0),4)&amp;":"&amp;ADDRESS(371,MATCH($C$2,'2018'!$1:$1,0),4)))</f>
        <v>0</v>
      </c>
      <c r="H14" s="402">
        <f ca="1">SUMIFS(INDIRECT("2018!"&amp;ADDRESS(3,MATCH($C$2,'2018'!$1:$1,0),4)&amp;":"&amp;ADDRESS(371,MATCH($C$2,'2018'!$1:$1,0),4)),'2018'!$B$3:$B$371,$A14,'2018'!$C$3:$C$371,G$4,INDIRECT("2018!"&amp;ADDRESS(3,MATCH($C$2,'2018'!$1:$1,0),4)&amp;":"&amp;ADDRESS(371,MATCH($C$2,'2018'!$1:$1,0),4)),"&gt;1")-COUNTIFS('2018'!$B$3:$B$371,$A14,'2018'!$C$3:$C$371,G$4,INDIRECT("2018!"&amp;ADDRESS(3,MATCH($C$2,'2018'!$1:$1,0),4)&amp;":"&amp;ADDRESS(371,MATCH($C$2,'2018'!$1:$1,0),4)),"&gt;1")</f>
        <v>0</v>
      </c>
      <c r="I14" s="402">
        <f ca="1">SUMPRODUCT(('2018'!$B$3:$B$371=$A14)*('2018'!$C$3:$C$371=I$4),INDIRECT("2018!"&amp;ADDRESS(3,MATCH($C$2,'2018'!$1:$1,0),4)&amp;":"&amp;ADDRESS(371,MATCH($C$2,'2018'!$1:$1,0),4)))</f>
        <v>0</v>
      </c>
      <c r="J14" s="402">
        <f ca="1">SUMIFS(INDIRECT("2018!"&amp;ADDRESS(3,MATCH($C$2,'2018'!$1:$1,0),4)&amp;":"&amp;ADDRESS(371,MATCH($C$2,'2018'!$1:$1,0),4)),'2018'!$B$3:$B$371,$A14,'2018'!$C$3:$C$371,I$4,INDIRECT("2018!"&amp;ADDRESS(3,MATCH($C$2,'2018'!$1:$1,0),4)&amp;":"&amp;ADDRESS(371,MATCH($C$2,'2018'!$1:$1,0),4)),"&gt;1")-COUNTIFS('2018'!$B$3:$B$371,$A14,'2018'!$C$3:$C$371,I$4,INDIRECT("2018!"&amp;ADDRESS(3,MATCH($C$2,'2018'!$1:$1,0),4)&amp;":"&amp;ADDRESS(371,MATCH($C$2,'2018'!$1:$1,0),4)),"&gt;1")</f>
        <v>0</v>
      </c>
      <c r="K14" s="402">
        <f ca="1">SUMPRODUCT(('2018'!$B$3:$B$371=$A14)*('2018'!$C$3:$C$371=K$4),INDIRECT("2018!"&amp;ADDRESS(3,MATCH($C$2,'2018'!$1:$1,0),4)&amp;":"&amp;ADDRESS(371,MATCH($C$2,'2018'!$1:$1,0),4)))</f>
        <v>0</v>
      </c>
      <c r="L14" s="402">
        <f ca="1">SUMIFS(INDIRECT("2018!"&amp;ADDRESS(3,MATCH($C$2,'2018'!$1:$1,0),4)&amp;":"&amp;ADDRESS(371,MATCH($C$2,'2018'!$1:$1,0),4)),'2018'!$B$3:$B$371,$A14,'2018'!$C$3:$C$371,K$4,INDIRECT("2018!"&amp;ADDRESS(3,MATCH($C$2,'2018'!$1:$1,0),4)&amp;":"&amp;ADDRESS(371,MATCH($C$2,'2018'!$1:$1,0),4)),"&gt;1")-COUNTIFS('2018'!$B$3:$B$371,$A14,'2018'!$C$3:$C$371,K$4,INDIRECT("2018!"&amp;ADDRESS(3,MATCH($C$2,'2018'!$1:$1,0),4)&amp;":"&amp;ADDRESS(371,MATCH($C$2,'2018'!$1:$1,0),4)),"&gt;1")</f>
        <v>0</v>
      </c>
      <c r="M14" s="402">
        <f ca="1">SUMPRODUCT(('2018'!$B$3:$B$371=$A14)*('2018'!$C$3:$C$371=M$4),INDIRECT("2018!"&amp;ADDRESS(3,MATCH($C$2,'2018'!$1:$1,0),4)&amp;":"&amp;ADDRESS(371,MATCH($C$2,'2018'!$1:$1,0),4)))</f>
        <v>1</v>
      </c>
      <c r="N14" s="402">
        <f ca="1">SUMIFS(INDIRECT("2018!"&amp;ADDRESS(3,MATCH($C$2,'2018'!$1:$1,0),4)&amp;":"&amp;ADDRESS(371,MATCH($C$2,'2018'!$1:$1,0),4)),'2018'!$B$3:$B$371,$A14,'2018'!$C$3:$C$371,M$4,INDIRECT("2018!"&amp;ADDRESS(3,MATCH($C$2,'2018'!$1:$1,0),4)&amp;":"&amp;ADDRESS(371,MATCH($C$2,'2018'!$1:$1,0),4)),"&gt;1")-COUNTIFS('2018'!$B$3:$B$371,$A14,'2018'!$C$3:$C$371,M$4,INDIRECT("2018!"&amp;ADDRESS(3,MATCH($C$2,'2018'!$1:$1,0),4)&amp;":"&amp;ADDRESS(371,MATCH($C$2,'2018'!$1:$1,0),4)),"&gt;1")</f>
        <v>0</v>
      </c>
    </row>
    <row r="15" spans="1:16" ht="15.75">
      <c r="A15" s="460" t="s">
        <v>15</v>
      </c>
      <c r="B15" s="401">
        <f t="shared" ca="1" si="0"/>
        <v>3</v>
      </c>
      <c r="C15" s="402">
        <f ca="1">SUMPRODUCT(('2018'!$B$3:$B$371=$A15)*('2018'!$C$3:$C$371=C$4),INDIRECT("2018!"&amp;ADDRESS(3,MATCH($C$2,'2018'!$1:$1,0),4)&amp;":"&amp;ADDRESS(371,MATCH($C$2,'2018'!$1:$1,0),4)))</f>
        <v>3</v>
      </c>
      <c r="D15" s="402">
        <f ca="1">SUMIFS(INDIRECT("2018!"&amp;ADDRESS(3,MATCH($C$2,'2018'!$1:$1,0),4)&amp;":"&amp;ADDRESS(371,MATCH($C$2,'2018'!$1:$1,0),4)),'2018'!$B$3:$B$371,$A15,'2018'!$C$3:$C$371,C$4,INDIRECT("2018!"&amp;ADDRESS(3,MATCH($C$2,'2018'!$1:$1,0),4)&amp;":"&amp;ADDRESS(371,MATCH($C$2,'2018'!$1:$1,0),4)),"&gt;1")-COUNTIFS('2018'!$B$3:$B$371,$A15,'2018'!$C$3:$C$371,C$4,INDIRECT("2018!"&amp;ADDRESS(3,MATCH($C$2,'2018'!$1:$1,0),4)&amp;":"&amp;ADDRESS(371,MATCH($C$2,'2018'!$1:$1,0),4)),"&gt;1")</f>
        <v>0</v>
      </c>
      <c r="E15" s="402">
        <f ca="1">SUMPRODUCT(('2018'!$B$3:$B$371=$A15)*('2018'!$C$3:$C$371=E$4),INDIRECT("2018!"&amp;ADDRESS(3,MATCH($C$2,'2018'!$1:$1,0),4)&amp;":"&amp;ADDRESS(371,MATCH($C$2,'2018'!$1:$1,0),4)))</f>
        <v>0</v>
      </c>
      <c r="F15" s="402">
        <f ca="1">SUMIFS(INDIRECT("2018!"&amp;ADDRESS(3,MATCH($C$2,'2018'!$1:$1,0),4)&amp;":"&amp;ADDRESS(371,MATCH($C$2,'2018'!$1:$1,0),4)),'2018'!$B$3:$B$371,$A15,'2018'!$C$3:$C$371,E$4,INDIRECT("2018!"&amp;ADDRESS(3,MATCH($C$2,'2018'!$1:$1,0),4)&amp;":"&amp;ADDRESS(371,MATCH($C$2,'2018'!$1:$1,0),4)),"&gt;1")-COUNTIFS('2018'!$B$3:$B$371,$A15,'2018'!$C$3:$C$371,E$4,INDIRECT("2018!"&amp;ADDRESS(3,MATCH($C$2,'2018'!$1:$1,0),4)&amp;":"&amp;ADDRESS(371,MATCH($C$2,'2018'!$1:$1,0),4)),"&gt;1")</f>
        <v>0</v>
      </c>
      <c r="G15" s="402">
        <f ca="1">SUMPRODUCT(('2018'!$B$3:$B$371=$A15)*('2018'!$C$3:$C$371=G$4),INDIRECT("2018!"&amp;ADDRESS(3,MATCH($C$2,'2018'!$1:$1,0),4)&amp;":"&amp;ADDRESS(371,MATCH($C$2,'2018'!$1:$1,0),4)))</f>
        <v>0</v>
      </c>
      <c r="H15" s="402">
        <f ca="1">SUMIFS(INDIRECT("2018!"&amp;ADDRESS(3,MATCH($C$2,'2018'!$1:$1,0),4)&amp;":"&amp;ADDRESS(371,MATCH($C$2,'2018'!$1:$1,0),4)),'2018'!$B$3:$B$371,$A15,'2018'!$C$3:$C$371,G$4,INDIRECT("2018!"&amp;ADDRESS(3,MATCH($C$2,'2018'!$1:$1,0),4)&amp;":"&amp;ADDRESS(371,MATCH($C$2,'2018'!$1:$1,0),4)),"&gt;1")-COUNTIFS('2018'!$B$3:$B$371,$A15,'2018'!$C$3:$C$371,G$4,INDIRECT("2018!"&amp;ADDRESS(3,MATCH($C$2,'2018'!$1:$1,0),4)&amp;":"&amp;ADDRESS(371,MATCH($C$2,'2018'!$1:$1,0),4)),"&gt;1")</f>
        <v>0</v>
      </c>
      <c r="I15" s="402">
        <f ca="1">SUMPRODUCT(('2018'!$B$3:$B$371=$A15)*('2018'!$C$3:$C$371=I$4),INDIRECT("2018!"&amp;ADDRESS(3,MATCH($C$2,'2018'!$1:$1,0),4)&amp;":"&amp;ADDRESS(371,MATCH($C$2,'2018'!$1:$1,0),4)))</f>
        <v>0</v>
      </c>
      <c r="J15" s="402">
        <f ca="1">SUMIFS(INDIRECT("2018!"&amp;ADDRESS(3,MATCH($C$2,'2018'!$1:$1,0),4)&amp;":"&amp;ADDRESS(371,MATCH($C$2,'2018'!$1:$1,0),4)),'2018'!$B$3:$B$371,$A15,'2018'!$C$3:$C$371,I$4,INDIRECT("2018!"&amp;ADDRESS(3,MATCH($C$2,'2018'!$1:$1,0),4)&amp;":"&amp;ADDRESS(371,MATCH($C$2,'2018'!$1:$1,0),4)),"&gt;1")-COUNTIFS('2018'!$B$3:$B$371,$A15,'2018'!$C$3:$C$371,I$4,INDIRECT("2018!"&amp;ADDRESS(3,MATCH($C$2,'2018'!$1:$1,0),4)&amp;":"&amp;ADDRESS(371,MATCH($C$2,'2018'!$1:$1,0),4)),"&gt;1")</f>
        <v>0</v>
      </c>
      <c r="K15" s="402">
        <f ca="1">SUMPRODUCT(('2018'!$B$3:$B$371=$A15)*('2018'!$C$3:$C$371=K$4),INDIRECT("2018!"&amp;ADDRESS(3,MATCH($C$2,'2018'!$1:$1,0),4)&amp;":"&amp;ADDRESS(371,MATCH($C$2,'2018'!$1:$1,0),4)))</f>
        <v>0</v>
      </c>
      <c r="L15" s="402">
        <f ca="1">SUMIFS(INDIRECT("2018!"&amp;ADDRESS(3,MATCH($C$2,'2018'!$1:$1,0),4)&amp;":"&amp;ADDRESS(371,MATCH($C$2,'2018'!$1:$1,0),4)),'2018'!$B$3:$B$371,$A15,'2018'!$C$3:$C$371,K$4,INDIRECT("2018!"&amp;ADDRESS(3,MATCH($C$2,'2018'!$1:$1,0),4)&amp;":"&amp;ADDRESS(371,MATCH($C$2,'2018'!$1:$1,0),4)),"&gt;1")-COUNTIFS('2018'!$B$3:$B$371,$A15,'2018'!$C$3:$C$371,K$4,INDIRECT("2018!"&amp;ADDRESS(3,MATCH($C$2,'2018'!$1:$1,0),4)&amp;":"&amp;ADDRESS(371,MATCH($C$2,'2018'!$1:$1,0),4)),"&gt;1")</f>
        <v>0</v>
      </c>
      <c r="M15" s="402">
        <f ca="1">SUMPRODUCT(('2018'!$B$3:$B$371=$A15)*('2018'!$C$3:$C$371=M$4),INDIRECT("2018!"&amp;ADDRESS(3,MATCH($C$2,'2018'!$1:$1,0),4)&amp;":"&amp;ADDRESS(371,MATCH($C$2,'2018'!$1:$1,0),4)))</f>
        <v>0</v>
      </c>
      <c r="N15" s="402">
        <f ca="1">SUMIFS(INDIRECT("2018!"&amp;ADDRESS(3,MATCH($C$2,'2018'!$1:$1,0),4)&amp;":"&amp;ADDRESS(371,MATCH($C$2,'2018'!$1:$1,0),4)),'2018'!$B$3:$B$371,$A15,'2018'!$C$3:$C$371,M$4,INDIRECT("2018!"&amp;ADDRESS(3,MATCH($C$2,'2018'!$1:$1,0),4)&amp;":"&amp;ADDRESS(371,MATCH($C$2,'2018'!$1:$1,0),4)),"&gt;1")-COUNTIFS('2018'!$B$3:$B$371,$A15,'2018'!$C$3:$C$371,M$4,INDIRECT("2018!"&amp;ADDRESS(3,MATCH($C$2,'2018'!$1:$1,0),4)&amp;":"&amp;ADDRESS(371,MATCH($C$2,'2018'!$1:$1,0),4)),"&gt;1")</f>
        <v>0</v>
      </c>
    </row>
    <row r="16" spans="1:16" ht="15.75">
      <c r="A16" s="460" t="s">
        <v>23</v>
      </c>
      <c r="B16" s="401">
        <f t="shared" ca="1" si="0"/>
        <v>4</v>
      </c>
      <c r="C16" s="402">
        <f ca="1">SUMPRODUCT(('2018'!$B$3:$B$371=$A16)*('2018'!$C$3:$C$371=C$4),INDIRECT("2018!"&amp;ADDRESS(3,MATCH($C$2,'2018'!$1:$1,0),4)&amp;":"&amp;ADDRESS(371,MATCH($C$2,'2018'!$1:$1,0),4)))</f>
        <v>1</v>
      </c>
      <c r="D16" s="402">
        <f ca="1">SUMIFS(INDIRECT("2018!"&amp;ADDRESS(3,MATCH($C$2,'2018'!$1:$1,0),4)&amp;":"&amp;ADDRESS(371,MATCH($C$2,'2018'!$1:$1,0),4)),'2018'!$B$3:$B$371,$A16,'2018'!$C$3:$C$371,C$4,INDIRECT("2018!"&amp;ADDRESS(3,MATCH($C$2,'2018'!$1:$1,0),4)&amp;":"&amp;ADDRESS(371,MATCH($C$2,'2018'!$1:$1,0),4)),"&gt;1")-COUNTIFS('2018'!$B$3:$B$371,$A16,'2018'!$C$3:$C$371,C$4,INDIRECT("2018!"&amp;ADDRESS(3,MATCH($C$2,'2018'!$1:$1,0),4)&amp;":"&amp;ADDRESS(371,MATCH($C$2,'2018'!$1:$1,0),4)),"&gt;1")</f>
        <v>0</v>
      </c>
      <c r="E16" s="402">
        <f ca="1">SUMPRODUCT(('2018'!$B$3:$B$371=$A16)*('2018'!$C$3:$C$371=E$4),INDIRECT("2018!"&amp;ADDRESS(3,MATCH($C$2,'2018'!$1:$1,0),4)&amp;":"&amp;ADDRESS(371,MATCH($C$2,'2018'!$1:$1,0),4)))</f>
        <v>2</v>
      </c>
      <c r="F16" s="402">
        <f ca="1">SUMIFS(INDIRECT("2018!"&amp;ADDRESS(3,MATCH($C$2,'2018'!$1:$1,0),4)&amp;":"&amp;ADDRESS(371,MATCH($C$2,'2018'!$1:$1,0),4)),'2018'!$B$3:$B$371,$A16,'2018'!$C$3:$C$371,E$4,INDIRECT("2018!"&amp;ADDRESS(3,MATCH($C$2,'2018'!$1:$1,0),4)&amp;":"&amp;ADDRESS(371,MATCH($C$2,'2018'!$1:$1,0),4)),"&gt;1")-COUNTIFS('2018'!$B$3:$B$371,$A16,'2018'!$C$3:$C$371,E$4,INDIRECT("2018!"&amp;ADDRESS(3,MATCH($C$2,'2018'!$1:$1,0),4)&amp;":"&amp;ADDRESS(371,MATCH($C$2,'2018'!$1:$1,0),4)),"&gt;1")</f>
        <v>0</v>
      </c>
      <c r="G16" s="402">
        <f ca="1">SUMPRODUCT(('2018'!$B$3:$B$371=$A16)*('2018'!$C$3:$C$371=G$4),INDIRECT("2018!"&amp;ADDRESS(3,MATCH($C$2,'2018'!$1:$1,0),4)&amp;":"&amp;ADDRESS(371,MATCH($C$2,'2018'!$1:$1,0),4)))</f>
        <v>0</v>
      </c>
      <c r="H16" s="402">
        <f ca="1">SUMIFS(INDIRECT("2018!"&amp;ADDRESS(3,MATCH($C$2,'2018'!$1:$1,0),4)&amp;":"&amp;ADDRESS(371,MATCH($C$2,'2018'!$1:$1,0),4)),'2018'!$B$3:$B$371,$A16,'2018'!$C$3:$C$371,G$4,INDIRECT("2018!"&amp;ADDRESS(3,MATCH($C$2,'2018'!$1:$1,0),4)&amp;":"&amp;ADDRESS(371,MATCH($C$2,'2018'!$1:$1,0),4)),"&gt;1")-COUNTIFS('2018'!$B$3:$B$371,$A16,'2018'!$C$3:$C$371,G$4,INDIRECT("2018!"&amp;ADDRESS(3,MATCH($C$2,'2018'!$1:$1,0),4)&amp;":"&amp;ADDRESS(371,MATCH($C$2,'2018'!$1:$1,0),4)),"&gt;1")</f>
        <v>0</v>
      </c>
      <c r="I16" s="402">
        <f ca="1">SUMPRODUCT(('2018'!$B$3:$B$371=$A16)*('2018'!$C$3:$C$371=I$4),INDIRECT("2018!"&amp;ADDRESS(3,MATCH($C$2,'2018'!$1:$1,0),4)&amp;":"&amp;ADDRESS(371,MATCH($C$2,'2018'!$1:$1,0),4)))</f>
        <v>1</v>
      </c>
      <c r="J16" s="402">
        <f ca="1">SUMIFS(INDIRECT("2018!"&amp;ADDRESS(3,MATCH($C$2,'2018'!$1:$1,0),4)&amp;":"&amp;ADDRESS(371,MATCH($C$2,'2018'!$1:$1,0),4)),'2018'!$B$3:$B$371,$A16,'2018'!$C$3:$C$371,I$4,INDIRECT("2018!"&amp;ADDRESS(3,MATCH($C$2,'2018'!$1:$1,0),4)&amp;":"&amp;ADDRESS(371,MATCH($C$2,'2018'!$1:$1,0),4)),"&gt;1")-COUNTIFS('2018'!$B$3:$B$371,$A16,'2018'!$C$3:$C$371,I$4,INDIRECT("2018!"&amp;ADDRESS(3,MATCH($C$2,'2018'!$1:$1,0),4)&amp;":"&amp;ADDRESS(371,MATCH($C$2,'2018'!$1:$1,0),4)),"&gt;1")</f>
        <v>0</v>
      </c>
      <c r="K16" s="402">
        <f ca="1">SUMPRODUCT(('2018'!$B$3:$B$371=$A16)*('2018'!$C$3:$C$371=K$4),INDIRECT("2018!"&amp;ADDRESS(3,MATCH($C$2,'2018'!$1:$1,0),4)&amp;":"&amp;ADDRESS(371,MATCH($C$2,'2018'!$1:$1,0),4)))</f>
        <v>0</v>
      </c>
      <c r="L16" s="402">
        <f ca="1">SUMIFS(INDIRECT("2018!"&amp;ADDRESS(3,MATCH($C$2,'2018'!$1:$1,0),4)&amp;":"&amp;ADDRESS(371,MATCH($C$2,'2018'!$1:$1,0),4)),'2018'!$B$3:$B$371,$A16,'2018'!$C$3:$C$371,K$4,INDIRECT("2018!"&amp;ADDRESS(3,MATCH($C$2,'2018'!$1:$1,0),4)&amp;":"&amp;ADDRESS(371,MATCH($C$2,'2018'!$1:$1,0),4)),"&gt;1")-COUNTIFS('2018'!$B$3:$B$371,$A16,'2018'!$C$3:$C$371,K$4,INDIRECT("2018!"&amp;ADDRESS(3,MATCH($C$2,'2018'!$1:$1,0),4)&amp;":"&amp;ADDRESS(371,MATCH($C$2,'2018'!$1:$1,0),4)),"&gt;1")</f>
        <v>0</v>
      </c>
      <c r="M16" s="402">
        <f ca="1">SUMPRODUCT(('2018'!$B$3:$B$371=$A16)*('2018'!$C$3:$C$371=M$4),INDIRECT("2018!"&amp;ADDRESS(3,MATCH($C$2,'2018'!$1:$1,0),4)&amp;":"&amp;ADDRESS(371,MATCH($C$2,'2018'!$1:$1,0),4)))</f>
        <v>0</v>
      </c>
      <c r="N16" s="402">
        <f ca="1">SUMIFS(INDIRECT("2018!"&amp;ADDRESS(3,MATCH($C$2,'2018'!$1:$1,0),4)&amp;":"&amp;ADDRESS(371,MATCH($C$2,'2018'!$1:$1,0),4)),'2018'!$B$3:$B$371,$A16,'2018'!$C$3:$C$371,M$4,INDIRECT("2018!"&amp;ADDRESS(3,MATCH($C$2,'2018'!$1:$1,0),4)&amp;":"&amp;ADDRESS(371,MATCH($C$2,'2018'!$1:$1,0),4)),"&gt;1")-COUNTIFS('2018'!$B$3:$B$371,$A16,'2018'!$C$3:$C$371,M$4,INDIRECT("2018!"&amp;ADDRESS(3,MATCH($C$2,'2018'!$1:$1,0),4)&amp;":"&amp;ADDRESS(371,MATCH($C$2,'2018'!$1:$1,0),4)),"&gt;1")</f>
        <v>0</v>
      </c>
    </row>
    <row r="17" spans="1:14" ht="15.75">
      <c r="A17" s="460" t="s">
        <v>152</v>
      </c>
      <c r="B17" s="401">
        <f t="shared" ca="1" si="0"/>
        <v>2</v>
      </c>
      <c r="C17" s="402">
        <f ca="1">SUMPRODUCT(('2018'!$B$3:$B$371=$A17)*('2018'!$C$3:$C$371=C$4),INDIRECT("2018!"&amp;ADDRESS(3,MATCH($C$2,'2018'!$1:$1,0),4)&amp;":"&amp;ADDRESS(371,MATCH($C$2,'2018'!$1:$1,0),4)))</f>
        <v>1</v>
      </c>
      <c r="D17" s="402">
        <f ca="1">SUMIFS(INDIRECT("2018!"&amp;ADDRESS(3,MATCH($C$2,'2018'!$1:$1,0),4)&amp;":"&amp;ADDRESS(371,MATCH($C$2,'2018'!$1:$1,0),4)),'2018'!$B$3:$B$371,$A17,'2018'!$C$3:$C$371,C$4,INDIRECT("2018!"&amp;ADDRESS(3,MATCH($C$2,'2018'!$1:$1,0),4)&amp;":"&amp;ADDRESS(371,MATCH($C$2,'2018'!$1:$1,0),4)),"&gt;1")-COUNTIFS('2018'!$B$3:$B$371,$A17,'2018'!$C$3:$C$371,C$4,INDIRECT("2018!"&amp;ADDRESS(3,MATCH($C$2,'2018'!$1:$1,0),4)&amp;":"&amp;ADDRESS(371,MATCH($C$2,'2018'!$1:$1,0),4)),"&gt;1")</f>
        <v>0</v>
      </c>
      <c r="E17" s="402">
        <f ca="1">SUMPRODUCT(('2018'!$B$3:$B$371=$A17)*('2018'!$C$3:$C$371=E$4),INDIRECT("2018!"&amp;ADDRESS(3,MATCH($C$2,'2018'!$1:$1,0),4)&amp;":"&amp;ADDRESS(371,MATCH($C$2,'2018'!$1:$1,0),4)))</f>
        <v>0</v>
      </c>
      <c r="F17" s="402">
        <f ca="1">SUMIFS(INDIRECT("2018!"&amp;ADDRESS(3,MATCH($C$2,'2018'!$1:$1,0),4)&amp;":"&amp;ADDRESS(371,MATCH($C$2,'2018'!$1:$1,0),4)),'2018'!$B$3:$B$371,$A17,'2018'!$C$3:$C$371,E$4,INDIRECT("2018!"&amp;ADDRESS(3,MATCH($C$2,'2018'!$1:$1,0),4)&amp;":"&amp;ADDRESS(371,MATCH($C$2,'2018'!$1:$1,0),4)),"&gt;1")-COUNTIFS('2018'!$B$3:$B$371,$A17,'2018'!$C$3:$C$371,E$4,INDIRECT("2018!"&amp;ADDRESS(3,MATCH($C$2,'2018'!$1:$1,0),4)&amp;":"&amp;ADDRESS(371,MATCH($C$2,'2018'!$1:$1,0),4)),"&gt;1")</f>
        <v>0</v>
      </c>
      <c r="G17" s="402">
        <f ca="1">SUMPRODUCT(('2018'!$B$3:$B$371=$A17)*('2018'!$C$3:$C$371=G$4),INDIRECT("2018!"&amp;ADDRESS(3,MATCH($C$2,'2018'!$1:$1,0),4)&amp;":"&amp;ADDRESS(371,MATCH($C$2,'2018'!$1:$1,0),4)))</f>
        <v>1</v>
      </c>
      <c r="H17" s="402">
        <f ca="1">SUMIFS(INDIRECT("2018!"&amp;ADDRESS(3,MATCH($C$2,'2018'!$1:$1,0),4)&amp;":"&amp;ADDRESS(371,MATCH($C$2,'2018'!$1:$1,0),4)),'2018'!$B$3:$B$371,$A17,'2018'!$C$3:$C$371,G$4,INDIRECT("2018!"&amp;ADDRESS(3,MATCH($C$2,'2018'!$1:$1,0),4)&amp;":"&amp;ADDRESS(371,MATCH($C$2,'2018'!$1:$1,0),4)),"&gt;1")-COUNTIFS('2018'!$B$3:$B$371,$A17,'2018'!$C$3:$C$371,G$4,INDIRECT("2018!"&amp;ADDRESS(3,MATCH($C$2,'2018'!$1:$1,0),4)&amp;":"&amp;ADDRESS(371,MATCH($C$2,'2018'!$1:$1,0),4)),"&gt;1")</f>
        <v>0</v>
      </c>
      <c r="I17" s="402">
        <f ca="1">SUMPRODUCT(('2018'!$B$3:$B$371=$A17)*('2018'!$C$3:$C$371=I$4),INDIRECT("2018!"&amp;ADDRESS(3,MATCH($C$2,'2018'!$1:$1,0),4)&amp;":"&amp;ADDRESS(371,MATCH($C$2,'2018'!$1:$1,0),4)))</f>
        <v>0</v>
      </c>
      <c r="J17" s="402">
        <f ca="1">SUMIFS(INDIRECT("2018!"&amp;ADDRESS(3,MATCH($C$2,'2018'!$1:$1,0),4)&amp;":"&amp;ADDRESS(371,MATCH($C$2,'2018'!$1:$1,0),4)),'2018'!$B$3:$B$371,$A17,'2018'!$C$3:$C$371,I$4,INDIRECT("2018!"&amp;ADDRESS(3,MATCH($C$2,'2018'!$1:$1,0),4)&amp;":"&amp;ADDRESS(371,MATCH($C$2,'2018'!$1:$1,0),4)),"&gt;1")-COUNTIFS('2018'!$B$3:$B$371,$A17,'2018'!$C$3:$C$371,I$4,INDIRECT("2018!"&amp;ADDRESS(3,MATCH($C$2,'2018'!$1:$1,0),4)&amp;":"&amp;ADDRESS(371,MATCH($C$2,'2018'!$1:$1,0),4)),"&gt;1")</f>
        <v>0</v>
      </c>
      <c r="K17" s="402">
        <f ca="1">SUMPRODUCT(('2018'!$B$3:$B$371=$A17)*('2018'!$C$3:$C$371=K$4),INDIRECT("2018!"&amp;ADDRESS(3,MATCH($C$2,'2018'!$1:$1,0),4)&amp;":"&amp;ADDRESS(371,MATCH($C$2,'2018'!$1:$1,0),4)))</f>
        <v>0</v>
      </c>
      <c r="L17" s="402">
        <f ca="1">SUMIFS(INDIRECT("2018!"&amp;ADDRESS(3,MATCH($C$2,'2018'!$1:$1,0),4)&amp;":"&amp;ADDRESS(371,MATCH($C$2,'2018'!$1:$1,0),4)),'2018'!$B$3:$B$371,$A17,'2018'!$C$3:$C$371,K$4,INDIRECT("2018!"&amp;ADDRESS(3,MATCH($C$2,'2018'!$1:$1,0),4)&amp;":"&amp;ADDRESS(371,MATCH($C$2,'2018'!$1:$1,0),4)),"&gt;1")-COUNTIFS('2018'!$B$3:$B$371,$A17,'2018'!$C$3:$C$371,K$4,INDIRECT("2018!"&amp;ADDRESS(3,MATCH($C$2,'2018'!$1:$1,0),4)&amp;":"&amp;ADDRESS(371,MATCH($C$2,'2018'!$1:$1,0),4)),"&gt;1")</f>
        <v>0</v>
      </c>
      <c r="M17" s="402">
        <f ca="1">SUMPRODUCT(('2018'!$B$3:$B$371=$A17)*('2018'!$C$3:$C$371=M$4),INDIRECT("2018!"&amp;ADDRESS(3,MATCH($C$2,'2018'!$1:$1,0),4)&amp;":"&amp;ADDRESS(371,MATCH($C$2,'2018'!$1:$1,0),4)))</f>
        <v>0</v>
      </c>
      <c r="N17" s="402">
        <f ca="1">SUMIFS(INDIRECT("2018!"&amp;ADDRESS(3,MATCH($C$2,'2018'!$1:$1,0),4)&amp;":"&amp;ADDRESS(371,MATCH($C$2,'2018'!$1:$1,0),4)),'2018'!$B$3:$B$371,$A17,'2018'!$C$3:$C$371,M$4,INDIRECT("2018!"&amp;ADDRESS(3,MATCH($C$2,'2018'!$1:$1,0),4)&amp;":"&amp;ADDRESS(371,MATCH($C$2,'2018'!$1:$1,0),4)),"&gt;1")-COUNTIFS('2018'!$B$3:$B$371,$A17,'2018'!$C$3:$C$371,M$4,INDIRECT("2018!"&amp;ADDRESS(3,MATCH($C$2,'2018'!$1:$1,0),4)&amp;":"&amp;ADDRESS(371,MATCH($C$2,'2018'!$1:$1,0),4)),"&gt;1")</f>
        <v>0</v>
      </c>
    </row>
    <row r="18" spans="1:14" ht="15.75">
      <c r="A18" s="460" t="s">
        <v>18</v>
      </c>
      <c r="B18" s="401">
        <f t="shared" ca="1" si="0"/>
        <v>2</v>
      </c>
      <c r="C18" s="402">
        <f ca="1">SUMPRODUCT(('2018'!$B$3:$B$371=$A18)*('2018'!$C$3:$C$371=C$4),INDIRECT("2018!"&amp;ADDRESS(3,MATCH($C$2,'2018'!$1:$1,0),4)&amp;":"&amp;ADDRESS(371,MATCH($C$2,'2018'!$1:$1,0),4)))</f>
        <v>0</v>
      </c>
      <c r="D18" s="402">
        <f ca="1">SUMIFS(INDIRECT("2018!"&amp;ADDRESS(3,MATCH($C$2,'2018'!$1:$1,0),4)&amp;":"&amp;ADDRESS(371,MATCH($C$2,'2018'!$1:$1,0),4)),'2018'!$B$3:$B$371,$A18,'2018'!$C$3:$C$371,C$4,INDIRECT("2018!"&amp;ADDRESS(3,MATCH($C$2,'2018'!$1:$1,0),4)&amp;":"&amp;ADDRESS(371,MATCH($C$2,'2018'!$1:$1,0),4)),"&gt;1")-COUNTIFS('2018'!$B$3:$B$371,$A18,'2018'!$C$3:$C$371,C$4,INDIRECT("2018!"&amp;ADDRESS(3,MATCH($C$2,'2018'!$1:$1,0),4)&amp;":"&amp;ADDRESS(371,MATCH($C$2,'2018'!$1:$1,0),4)),"&gt;1")</f>
        <v>0</v>
      </c>
      <c r="E18" s="402">
        <f ca="1">SUMPRODUCT(('2018'!$B$3:$B$371=$A18)*('2018'!$C$3:$C$371=E$4),INDIRECT("2018!"&amp;ADDRESS(3,MATCH($C$2,'2018'!$1:$1,0),4)&amp;":"&amp;ADDRESS(371,MATCH($C$2,'2018'!$1:$1,0),4)))</f>
        <v>1</v>
      </c>
      <c r="F18" s="402">
        <f ca="1">SUMIFS(INDIRECT("2018!"&amp;ADDRESS(3,MATCH($C$2,'2018'!$1:$1,0),4)&amp;":"&amp;ADDRESS(371,MATCH($C$2,'2018'!$1:$1,0),4)),'2018'!$B$3:$B$371,$A18,'2018'!$C$3:$C$371,E$4,INDIRECT("2018!"&amp;ADDRESS(3,MATCH($C$2,'2018'!$1:$1,0),4)&amp;":"&amp;ADDRESS(371,MATCH($C$2,'2018'!$1:$1,0),4)),"&gt;1")-COUNTIFS('2018'!$B$3:$B$371,$A18,'2018'!$C$3:$C$371,E$4,INDIRECT("2018!"&amp;ADDRESS(3,MATCH($C$2,'2018'!$1:$1,0),4)&amp;":"&amp;ADDRESS(371,MATCH($C$2,'2018'!$1:$1,0),4)),"&gt;1")</f>
        <v>0</v>
      </c>
      <c r="G18" s="402">
        <f ca="1">SUMPRODUCT(('2018'!$B$3:$B$371=$A18)*('2018'!$C$3:$C$371=G$4),INDIRECT("2018!"&amp;ADDRESS(3,MATCH($C$2,'2018'!$1:$1,0),4)&amp;":"&amp;ADDRESS(371,MATCH($C$2,'2018'!$1:$1,0),4)))</f>
        <v>0</v>
      </c>
      <c r="H18" s="402">
        <f ca="1">SUMIFS(INDIRECT("2018!"&amp;ADDRESS(3,MATCH($C$2,'2018'!$1:$1,0),4)&amp;":"&amp;ADDRESS(371,MATCH($C$2,'2018'!$1:$1,0),4)),'2018'!$B$3:$B$371,$A18,'2018'!$C$3:$C$371,G$4,INDIRECT("2018!"&amp;ADDRESS(3,MATCH($C$2,'2018'!$1:$1,0),4)&amp;":"&amp;ADDRESS(371,MATCH($C$2,'2018'!$1:$1,0),4)),"&gt;1")-COUNTIFS('2018'!$B$3:$B$371,$A18,'2018'!$C$3:$C$371,G$4,INDIRECT("2018!"&amp;ADDRESS(3,MATCH($C$2,'2018'!$1:$1,0),4)&amp;":"&amp;ADDRESS(371,MATCH($C$2,'2018'!$1:$1,0),4)),"&gt;1")</f>
        <v>0</v>
      </c>
      <c r="I18" s="402">
        <f ca="1">SUMPRODUCT(('2018'!$B$3:$B$371=$A18)*('2018'!$C$3:$C$371=I$4),INDIRECT("2018!"&amp;ADDRESS(3,MATCH($C$2,'2018'!$1:$1,0),4)&amp;":"&amp;ADDRESS(371,MATCH($C$2,'2018'!$1:$1,0),4)))</f>
        <v>0</v>
      </c>
      <c r="J18" s="402">
        <f ca="1">SUMIFS(INDIRECT("2018!"&amp;ADDRESS(3,MATCH($C$2,'2018'!$1:$1,0),4)&amp;":"&amp;ADDRESS(371,MATCH($C$2,'2018'!$1:$1,0),4)),'2018'!$B$3:$B$371,$A18,'2018'!$C$3:$C$371,I$4,INDIRECT("2018!"&amp;ADDRESS(3,MATCH($C$2,'2018'!$1:$1,0),4)&amp;":"&amp;ADDRESS(371,MATCH($C$2,'2018'!$1:$1,0),4)),"&gt;1")-COUNTIFS('2018'!$B$3:$B$371,$A18,'2018'!$C$3:$C$371,I$4,INDIRECT("2018!"&amp;ADDRESS(3,MATCH($C$2,'2018'!$1:$1,0),4)&amp;":"&amp;ADDRESS(371,MATCH($C$2,'2018'!$1:$1,0),4)),"&gt;1")</f>
        <v>0</v>
      </c>
      <c r="K18" s="402">
        <f ca="1">SUMPRODUCT(('2018'!$B$3:$B$371=$A18)*('2018'!$C$3:$C$371=K$4),INDIRECT("2018!"&amp;ADDRESS(3,MATCH($C$2,'2018'!$1:$1,0),4)&amp;":"&amp;ADDRESS(371,MATCH($C$2,'2018'!$1:$1,0),4)))</f>
        <v>0</v>
      </c>
      <c r="L18" s="402">
        <f ca="1">SUMIFS(INDIRECT("2018!"&amp;ADDRESS(3,MATCH($C$2,'2018'!$1:$1,0),4)&amp;":"&amp;ADDRESS(371,MATCH($C$2,'2018'!$1:$1,0),4)),'2018'!$B$3:$B$371,$A18,'2018'!$C$3:$C$371,K$4,INDIRECT("2018!"&amp;ADDRESS(3,MATCH($C$2,'2018'!$1:$1,0),4)&amp;":"&amp;ADDRESS(371,MATCH($C$2,'2018'!$1:$1,0),4)),"&gt;1")-COUNTIFS('2018'!$B$3:$B$371,$A18,'2018'!$C$3:$C$371,K$4,INDIRECT("2018!"&amp;ADDRESS(3,MATCH($C$2,'2018'!$1:$1,0),4)&amp;":"&amp;ADDRESS(371,MATCH($C$2,'2018'!$1:$1,0),4)),"&gt;1")</f>
        <v>0</v>
      </c>
      <c r="M18" s="402">
        <f ca="1">SUMPRODUCT(('2018'!$B$3:$B$371=$A18)*('2018'!$C$3:$C$371=M$4),INDIRECT("2018!"&amp;ADDRESS(3,MATCH($C$2,'2018'!$1:$1,0),4)&amp;":"&amp;ADDRESS(371,MATCH($C$2,'2018'!$1:$1,0),4)))</f>
        <v>1</v>
      </c>
      <c r="N18" s="402">
        <f ca="1">SUMIFS(INDIRECT("2018!"&amp;ADDRESS(3,MATCH($C$2,'2018'!$1:$1,0),4)&amp;":"&amp;ADDRESS(371,MATCH($C$2,'2018'!$1:$1,0),4)),'2018'!$B$3:$B$371,$A18,'2018'!$C$3:$C$371,M$4,INDIRECT("2018!"&amp;ADDRESS(3,MATCH($C$2,'2018'!$1:$1,0),4)&amp;":"&amp;ADDRESS(371,MATCH($C$2,'2018'!$1:$1,0),4)),"&gt;1")-COUNTIFS('2018'!$B$3:$B$371,$A18,'2018'!$C$3:$C$371,M$4,INDIRECT("2018!"&amp;ADDRESS(3,MATCH($C$2,'2018'!$1:$1,0),4)&amp;":"&amp;ADDRESS(371,MATCH($C$2,'2018'!$1:$1,0),4)),"&gt;1")</f>
        <v>0</v>
      </c>
    </row>
    <row r="19" spans="1:14" ht="15.75">
      <c r="A19" s="460" t="s">
        <v>17</v>
      </c>
      <c r="B19" s="401">
        <f t="shared" ca="1" si="0"/>
        <v>15</v>
      </c>
      <c r="C19" s="402">
        <f ca="1">SUMPRODUCT(('2018'!$B$3:$B$371=$A19)*('2018'!$C$3:$C$371=C$4),INDIRECT("2018!"&amp;ADDRESS(3,MATCH($C$2,'2018'!$1:$1,0),4)&amp;":"&amp;ADDRESS(371,MATCH($C$2,'2018'!$1:$1,0),4)))</f>
        <v>8</v>
      </c>
      <c r="D19" s="402">
        <f ca="1">SUMIFS(INDIRECT("2018!"&amp;ADDRESS(3,MATCH($C$2,'2018'!$1:$1,0),4)&amp;":"&amp;ADDRESS(371,MATCH($C$2,'2018'!$1:$1,0),4)),'2018'!$B$3:$B$371,$A19,'2018'!$C$3:$C$371,C$4,INDIRECT("2018!"&amp;ADDRESS(3,MATCH($C$2,'2018'!$1:$1,0),4)&amp;":"&amp;ADDRESS(371,MATCH($C$2,'2018'!$1:$1,0),4)),"&gt;1")-COUNTIFS('2018'!$B$3:$B$371,$A19,'2018'!$C$3:$C$371,C$4,INDIRECT("2018!"&amp;ADDRESS(3,MATCH($C$2,'2018'!$1:$1,0),4)&amp;":"&amp;ADDRESS(371,MATCH($C$2,'2018'!$1:$1,0),4)),"&gt;1")</f>
        <v>0</v>
      </c>
      <c r="E19" s="402">
        <f ca="1">SUMPRODUCT(('2018'!$B$3:$B$371=$A19)*('2018'!$C$3:$C$371=E$4),INDIRECT("2018!"&amp;ADDRESS(3,MATCH($C$2,'2018'!$1:$1,0),4)&amp;":"&amp;ADDRESS(371,MATCH($C$2,'2018'!$1:$1,0),4)))</f>
        <v>3</v>
      </c>
      <c r="F19" s="402">
        <f ca="1">SUMIFS(INDIRECT("2018!"&amp;ADDRESS(3,MATCH($C$2,'2018'!$1:$1,0),4)&amp;":"&amp;ADDRESS(371,MATCH($C$2,'2018'!$1:$1,0),4)),'2018'!$B$3:$B$371,$A19,'2018'!$C$3:$C$371,E$4,INDIRECT("2018!"&amp;ADDRESS(3,MATCH($C$2,'2018'!$1:$1,0),4)&amp;":"&amp;ADDRESS(371,MATCH($C$2,'2018'!$1:$1,0),4)),"&gt;1")-COUNTIFS('2018'!$B$3:$B$371,$A19,'2018'!$C$3:$C$371,E$4,INDIRECT("2018!"&amp;ADDRESS(3,MATCH($C$2,'2018'!$1:$1,0),4)&amp;":"&amp;ADDRESS(371,MATCH($C$2,'2018'!$1:$1,0),4)),"&gt;1")</f>
        <v>0</v>
      </c>
      <c r="G19" s="402">
        <f ca="1">SUMPRODUCT(('2018'!$B$3:$B$371=$A19)*('2018'!$C$3:$C$371=G$4),INDIRECT("2018!"&amp;ADDRESS(3,MATCH($C$2,'2018'!$1:$1,0),4)&amp;":"&amp;ADDRESS(371,MATCH($C$2,'2018'!$1:$1,0),4)))</f>
        <v>0</v>
      </c>
      <c r="H19" s="402">
        <f ca="1">SUMIFS(INDIRECT("2018!"&amp;ADDRESS(3,MATCH($C$2,'2018'!$1:$1,0),4)&amp;":"&amp;ADDRESS(371,MATCH($C$2,'2018'!$1:$1,0),4)),'2018'!$B$3:$B$371,$A19,'2018'!$C$3:$C$371,G$4,INDIRECT("2018!"&amp;ADDRESS(3,MATCH($C$2,'2018'!$1:$1,0),4)&amp;":"&amp;ADDRESS(371,MATCH($C$2,'2018'!$1:$1,0),4)),"&gt;1")-COUNTIFS('2018'!$B$3:$B$371,$A19,'2018'!$C$3:$C$371,G$4,INDIRECT("2018!"&amp;ADDRESS(3,MATCH($C$2,'2018'!$1:$1,0),4)&amp;":"&amp;ADDRESS(371,MATCH($C$2,'2018'!$1:$1,0),4)),"&gt;1")</f>
        <v>0</v>
      </c>
      <c r="I19" s="402">
        <f ca="1">SUMPRODUCT(('2018'!$B$3:$B$371=$A19)*('2018'!$C$3:$C$371=I$4),INDIRECT("2018!"&amp;ADDRESS(3,MATCH($C$2,'2018'!$1:$1,0),4)&amp;":"&amp;ADDRESS(371,MATCH($C$2,'2018'!$1:$1,0),4)))</f>
        <v>0</v>
      </c>
      <c r="J19" s="402">
        <f ca="1">SUMIFS(INDIRECT("2018!"&amp;ADDRESS(3,MATCH($C$2,'2018'!$1:$1,0),4)&amp;":"&amp;ADDRESS(371,MATCH($C$2,'2018'!$1:$1,0),4)),'2018'!$B$3:$B$371,$A19,'2018'!$C$3:$C$371,I$4,INDIRECT("2018!"&amp;ADDRESS(3,MATCH($C$2,'2018'!$1:$1,0),4)&amp;":"&amp;ADDRESS(371,MATCH($C$2,'2018'!$1:$1,0),4)),"&gt;1")-COUNTIFS('2018'!$B$3:$B$371,$A19,'2018'!$C$3:$C$371,I$4,INDIRECT("2018!"&amp;ADDRESS(3,MATCH($C$2,'2018'!$1:$1,0),4)&amp;":"&amp;ADDRESS(371,MATCH($C$2,'2018'!$1:$1,0),4)),"&gt;1")</f>
        <v>0</v>
      </c>
      <c r="K19" s="402">
        <f ca="1">SUMPRODUCT(('2018'!$B$3:$B$371=$A19)*('2018'!$C$3:$C$371=K$4),INDIRECT("2018!"&amp;ADDRESS(3,MATCH($C$2,'2018'!$1:$1,0),4)&amp;":"&amp;ADDRESS(371,MATCH($C$2,'2018'!$1:$1,0),4)))</f>
        <v>3</v>
      </c>
      <c r="L19" s="402">
        <f ca="1">SUMIFS(INDIRECT("2018!"&amp;ADDRESS(3,MATCH($C$2,'2018'!$1:$1,0),4)&amp;":"&amp;ADDRESS(371,MATCH($C$2,'2018'!$1:$1,0),4)),'2018'!$B$3:$B$371,$A19,'2018'!$C$3:$C$371,K$4,INDIRECT("2018!"&amp;ADDRESS(3,MATCH($C$2,'2018'!$1:$1,0),4)&amp;":"&amp;ADDRESS(371,MATCH($C$2,'2018'!$1:$1,0),4)),"&gt;1")-COUNTIFS('2018'!$B$3:$B$371,$A19,'2018'!$C$3:$C$371,K$4,INDIRECT("2018!"&amp;ADDRESS(3,MATCH($C$2,'2018'!$1:$1,0),4)&amp;":"&amp;ADDRESS(371,MATCH($C$2,'2018'!$1:$1,0),4)),"&gt;1")</f>
        <v>0</v>
      </c>
      <c r="M19" s="402">
        <f ca="1">SUMPRODUCT(('2018'!$B$3:$B$371=$A19)*('2018'!$C$3:$C$371=M$4),INDIRECT("2018!"&amp;ADDRESS(3,MATCH($C$2,'2018'!$1:$1,0),4)&amp;":"&amp;ADDRESS(371,MATCH($C$2,'2018'!$1:$1,0),4)))</f>
        <v>1</v>
      </c>
      <c r="N19" s="402">
        <f ca="1">SUMIFS(INDIRECT("2018!"&amp;ADDRESS(3,MATCH($C$2,'2018'!$1:$1,0),4)&amp;":"&amp;ADDRESS(371,MATCH($C$2,'2018'!$1:$1,0),4)),'2018'!$B$3:$B$371,$A19,'2018'!$C$3:$C$371,M$4,INDIRECT("2018!"&amp;ADDRESS(3,MATCH($C$2,'2018'!$1:$1,0),4)&amp;":"&amp;ADDRESS(371,MATCH($C$2,'2018'!$1:$1,0),4)),"&gt;1")-COUNTIFS('2018'!$B$3:$B$371,$A19,'2018'!$C$3:$C$371,M$4,INDIRECT("2018!"&amp;ADDRESS(3,MATCH($C$2,'2018'!$1:$1,0),4)&amp;":"&amp;ADDRESS(371,MATCH($C$2,'2018'!$1:$1,0),4)),"&gt;1")</f>
        <v>0</v>
      </c>
    </row>
    <row r="20" spans="1:14" ht="15.75">
      <c r="A20" s="460" t="s">
        <v>19</v>
      </c>
      <c r="B20" s="401">
        <f t="shared" ca="1" si="0"/>
        <v>8</v>
      </c>
      <c r="C20" s="402">
        <f ca="1">SUMPRODUCT(('2018'!$B$3:$B$371=$A20)*('2018'!$C$3:$C$371=C$4),INDIRECT("2018!"&amp;ADDRESS(3,MATCH($C$2,'2018'!$1:$1,0),4)&amp;":"&amp;ADDRESS(371,MATCH($C$2,'2018'!$1:$1,0),4)))</f>
        <v>3</v>
      </c>
      <c r="D20" s="402">
        <f ca="1">SUMIFS(INDIRECT("2018!"&amp;ADDRESS(3,MATCH($C$2,'2018'!$1:$1,0),4)&amp;":"&amp;ADDRESS(371,MATCH($C$2,'2018'!$1:$1,0),4)),'2018'!$B$3:$B$371,$A20,'2018'!$C$3:$C$371,C$4,INDIRECT("2018!"&amp;ADDRESS(3,MATCH($C$2,'2018'!$1:$1,0),4)&amp;":"&amp;ADDRESS(371,MATCH($C$2,'2018'!$1:$1,0),4)),"&gt;1")-COUNTIFS('2018'!$B$3:$B$371,$A20,'2018'!$C$3:$C$371,C$4,INDIRECT("2018!"&amp;ADDRESS(3,MATCH($C$2,'2018'!$1:$1,0),4)&amp;":"&amp;ADDRESS(371,MATCH($C$2,'2018'!$1:$1,0),4)),"&gt;1")</f>
        <v>0</v>
      </c>
      <c r="E20" s="402">
        <f ca="1">SUMPRODUCT(('2018'!$B$3:$B$371=$A20)*('2018'!$C$3:$C$371=E$4),INDIRECT("2018!"&amp;ADDRESS(3,MATCH($C$2,'2018'!$1:$1,0),4)&amp;":"&amp;ADDRESS(371,MATCH($C$2,'2018'!$1:$1,0),4)))</f>
        <v>2</v>
      </c>
      <c r="F20" s="402">
        <f ca="1">SUMIFS(INDIRECT("2018!"&amp;ADDRESS(3,MATCH($C$2,'2018'!$1:$1,0),4)&amp;":"&amp;ADDRESS(371,MATCH($C$2,'2018'!$1:$1,0),4)),'2018'!$B$3:$B$371,$A20,'2018'!$C$3:$C$371,E$4,INDIRECT("2018!"&amp;ADDRESS(3,MATCH($C$2,'2018'!$1:$1,0),4)&amp;":"&amp;ADDRESS(371,MATCH($C$2,'2018'!$1:$1,0),4)),"&gt;1")-COUNTIFS('2018'!$B$3:$B$371,$A20,'2018'!$C$3:$C$371,E$4,INDIRECT("2018!"&amp;ADDRESS(3,MATCH($C$2,'2018'!$1:$1,0),4)&amp;":"&amp;ADDRESS(371,MATCH($C$2,'2018'!$1:$1,0),4)),"&gt;1")</f>
        <v>0</v>
      </c>
      <c r="G20" s="402">
        <f ca="1">SUMPRODUCT(('2018'!$B$3:$B$371=$A20)*('2018'!$C$3:$C$371=G$4),INDIRECT("2018!"&amp;ADDRESS(3,MATCH($C$2,'2018'!$1:$1,0),4)&amp;":"&amp;ADDRESS(371,MATCH($C$2,'2018'!$1:$1,0),4)))</f>
        <v>2</v>
      </c>
      <c r="H20" s="402">
        <f ca="1">SUMIFS(INDIRECT("2018!"&amp;ADDRESS(3,MATCH($C$2,'2018'!$1:$1,0),4)&amp;":"&amp;ADDRESS(371,MATCH($C$2,'2018'!$1:$1,0),4)),'2018'!$B$3:$B$371,$A20,'2018'!$C$3:$C$371,G$4,INDIRECT("2018!"&amp;ADDRESS(3,MATCH($C$2,'2018'!$1:$1,0),4)&amp;":"&amp;ADDRESS(371,MATCH($C$2,'2018'!$1:$1,0),4)),"&gt;1")-COUNTIFS('2018'!$B$3:$B$371,$A20,'2018'!$C$3:$C$371,G$4,INDIRECT("2018!"&amp;ADDRESS(3,MATCH($C$2,'2018'!$1:$1,0),4)&amp;":"&amp;ADDRESS(371,MATCH($C$2,'2018'!$1:$1,0),4)),"&gt;1")</f>
        <v>0</v>
      </c>
      <c r="I20" s="402">
        <f ca="1">SUMPRODUCT(('2018'!$B$3:$B$371=$A20)*('2018'!$C$3:$C$371=I$4),INDIRECT("2018!"&amp;ADDRESS(3,MATCH($C$2,'2018'!$1:$1,0),4)&amp;":"&amp;ADDRESS(371,MATCH($C$2,'2018'!$1:$1,0),4)))</f>
        <v>0</v>
      </c>
      <c r="J20" s="402">
        <f ca="1">SUMIFS(INDIRECT("2018!"&amp;ADDRESS(3,MATCH($C$2,'2018'!$1:$1,0),4)&amp;":"&amp;ADDRESS(371,MATCH($C$2,'2018'!$1:$1,0),4)),'2018'!$B$3:$B$371,$A20,'2018'!$C$3:$C$371,I$4,INDIRECT("2018!"&amp;ADDRESS(3,MATCH($C$2,'2018'!$1:$1,0),4)&amp;":"&amp;ADDRESS(371,MATCH($C$2,'2018'!$1:$1,0),4)),"&gt;1")-COUNTIFS('2018'!$B$3:$B$371,$A20,'2018'!$C$3:$C$371,I$4,INDIRECT("2018!"&amp;ADDRESS(3,MATCH($C$2,'2018'!$1:$1,0),4)&amp;":"&amp;ADDRESS(371,MATCH($C$2,'2018'!$1:$1,0),4)),"&gt;1")</f>
        <v>0</v>
      </c>
      <c r="K20" s="402">
        <f ca="1">SUMPRODUCT(('2018'!$B$3:$B$371=$A20)*('2018'!$C$3:$C$371=K$4),INDIRECT("2018!"&amp;ADDRESS(3,MATCH($C$2,'2018'!$1:$1,0),4)&amp;":"&amp;ADDRESS(371,MATCH($C$2,'2018'!$1:$1,0),4)))</f>
        <v>1</v>
      </c>
      <c r="L20" s="402">
        <f ca="1">SUMIFS(INDIRECT("2018!"&amp;ADDRESS(3,MATCH($C$2,'2018'!$1:$1,0),4)&amp;":"&amp;ADDRESS(371,MATCH($C$2,'2018'!$1:$1,0),4)),'2018'!$B$3:$B$371,$A20,'2018'!$C$3:$C$371,K$4,INDIRECT("2018!"&amp;ADDRESS(3,MATCH($C$2,'2018'!$1:$1,0),4)&amp;":"&amp;ADDRESS(371,MATCH($C$2,'2018'!$1:$1,0),4)),"&gt;1")-COUNTIFS('2018'!$B$3:$B$371,$A20,'2018'!$C$3:$C$371,K$4,INDIRECT("2018!"&amp;ADDRESS(3,MATCH($C$2,'2018'!$1:$1,0),4)&amp;":"&amp;ADDRESS(371,MATCH($C$2,'2018'!$1:$1,0),4)),"&gt;1")</f>
        <v>0</v>
      </c>
      <c r="M20" s="402">
        <f ca="1">SUMPRODUCT(('2018'!$B$3:$B$371=$A20)*('2018'!$C$3:$C$371=M$4),INDIRECT("2018!"&amp;ADDRESS(3,MATCH($C$2,'2018'!$1:$1,0),4)&amp;":"&amp;ADDRESS(371,MATCH($C$2,'2018'!$1:$1,0),4)))</f>
        <v>0</v>
      </c>
      <c r="N20" s="402">
        <f ca="1">SUMIFS(INDIRECT("2018!"&amp;ADDRESS(3,MATCH($C$2,'2018'!$1:$1,0),4)&amp;":"&amp;ADDRESS(371,MATCH($C$2,'2018'!$1:$1,0),4)),'2018'!$B$3:$B$371,$A20,'2018'!$C$3:$C$371,M$4,INDIRECT("2018!"&amp;ADDRESS(3,MATCH($C$2,'2018'!$1:$1,0),4)&amp;":"&amp;ADDRESS(371,MATCH($C$2,'2018'!$1:$1,0),4)),"&gt;1")-COUNTIFS('2018'!$B$3:$B$371,$A20,'2018'!$C$3:$C$371,M$4,INDIRECT("2018!"&amp;ADDRESS(3,MATCH($C$2,'2018'!$1:$1,0),4)&amp;":"&amp;ADDRESS(371,MATCH($C$2,'2018'!$1:$1,0),4)),"&gt;1")</f>
        <v>0</v>
      </c>
    </row>
    <row r="21" spans="1:14" ht="15.75">
      <c r="A21" s="460" t="s">
        <v>12</v>
      </c>
      <c r="B21" s="401">
        <f t="shared" ca="1" si="0"/>
        <v>7</v>
      </c>
      <c r="C21" s="402">
        <f ca="1">SUMPRODUCT(('2018'!$B$3:$B$371=$A21)*('2018'!$C$3:$C$371=C$4),INDIRECT("2018!"&amp;ADDRESS(3,MATCH($C$2,'2018'!$1:$1,0),4)&amp;":"&amp;ADDRESS(371,MATCH($C$2,'2018'!$1:$1,0),4)))</f>
        <v>3</v>
      </c>
      <c r="D21" s="402">
        <f ca="1">SUMIFS(INDIRECT("2018!"&amp;ADDRESS(3,MATCH($C$2,'2018'!$1:$1,0),4)&amp;":"&amp;ADDRESS(371,MATCH($C$2,'2018'!$1:$1,0),4)),'2018'!$B$3:$B$371,$A21,'2018'!$C$3:$C$371,C$4,INDIRECT("2018!"&amp;ADDRESS(3,MATCH($C$2,'2018'!$1:$1,0),4)&amp;":"&amp;ADDRESS(371,MATCH($C$2,'2018'!$1:$1,0),4)),"&gt;1")-COUNTIFS('2018'!$B$3:$B$371,$A21,'2018'!$C$3:$C$371,C$4,INDIRECT("2018!"&amp;ADDRESS(3,MATCH($C$2,'2018'!$1:$1,0),4)&amp;":"&amp;ADDRESS(371,MATCH($C$2,'2018'!$1:$1,0),4)),"&gt;1")</f>
        <v>0</v>
      </c>
      <c r="E21" s="402">
        <f ca="1">SUMPRODUCT(('2018'!$B$3:$B$371=$A21)*('2018'!$C$3:$C$371=E$4),INDIRECT("2018!"&amp;ADDRESS(3,MATCH($C$2,'2018'!$1:$1,0),4)&amp;":"&amp;ADDRESS(371,MATCH($C$2,'2018'!$1:$1,0),4)))</f>
        <v>2</v>
      </c>
      <c r="F21" s="402">
        <f ca="1">SUMIFS(INDIRECT("2018!"&amp;ADDRESS(3,MATCH($C$2,'2018'!$1:$1,0),4)&amp;":"&amp;ADDRESS(371,MATCH($C$2,'2018'!$1:$1,0),4)),'2018'!$B$3:$B$371,$A21,'2018'!$C$3:$C$371,E$4,INDIRECT("2018!"&amp;ADDRESS(3,MATCH($C$2,'2018'!$1:$1,0),4)&amp;":"&amp;ADDRESS(371,MATCH($C$2,'2018'!$1:$1,0),4)),"&gt;1")-COUNTIFS('2018'!$B$3:$B$371,$A21,'2018'!$C$3:$C$371,E$4,INDIRECT("2018!"&amp;ADDRESS(3,MATCH($C$2,'2018'!$1:$1,0),4)&amp;":"&amp;ADDRESS(371,MATCH($C$2,'2018'!$1:$1,0),4)),"&gt;1")</f>
        <v>0</v>
      </c>
      <c r="G21" s="402">
        <f ca="1">SUMPRODUCT(('2018'!$B$3:$B$371=$A21)*('2018'!$C$3:$C$371=G$4),INDIRECT("2018!"&amp;ADDRESS(3,MATCH($C$2,'2018'!$1:$1,0),4)&amp;":"&amp;ADDRESS(371,MATCH($C$2,'2018'!$1:$1,0),4)))</f>
        <v>0</v>
      </c>
      <c r="H21" s="402">
        <f ca="1">SUMIFS(INDIRECT("2018!"&amp;ADDRESS(3,MATCH($C$2,'2018'!$1:$1,0),4)&amp;":"&amp;ADDRESS(371,MATCH($C$2,'2018'!$1:$1,0),4)),'2018'!$B$3:$B$371,$A21,'2018'!$C$3:$C$371,G$4,INDIRECT("2018!"&amp;ADDRESS(3,MATCH($C$2,'2018'!$1:$1,0),4)&amp;":"&amp;ADDRESS(371,MATCH($C$2,'2018'!$1:$1,0),4)),"&gt;1")-COUNTIFS('2018'!$B$3:$B$371,$A21,'2018'!$C$3:$C$371,G$4,INDIRECT("2018!"&amp;ADDRESS(3,MATCH($C$2,'2018'!$1:$1,0),4)&amp;":"&amp;ADDRESS(371,MATCH($C$2,'2018'!$1:$1,0),4)),"&gt;1")</f>
        <v>0</v>
      </c>
      <c r="I21" s="402">
        <f ca="1">SUMPRODUCT(('2018'!$B$3:$B$371=$A21)*('2018'!$C$3:$C$371=I$4),INDIRECT("2018!"&amp;ADDRESS(3,MATCH($C$2,'2018'!$1:$1,0),4)&amp;":"&amp;ADDRESS(371,MATCH($C$2,'2018'!$1:$1,0),4)))</f>
        <v>0</v>
      </c>
      <c r="J21" s="402">
        <f ca="1">SUMIFS(INDIRECT("2018!"&amp;ADDRESS(3,MATCH($C$2,'2018'!$1:$1,0),4)&amp;":"&amp;ADDRESS(371,MATCH($C$2,'2018'!$1:$1,0),4)),'2018'!$B$3:$B$371,$A21,'2018'!$C$3:$C$371,I$4,INDIRECT("2018!"&amp;ADDRESS(3,MATCH($C$2,'2018'!$1:$1,0),4)&amp;":"&amp;ADDRESS(371,MATCH($C$2,'2018'!$1:$1,0),4)),"&gt;1")-COUNTIFS('2018'!$B$3:$B$371,$A21,'2018'!$C$3:$C$371,I$4,INDIRECT("2018!"&amp;ADDRESS(3,MATCH($C$2,'2018'!$1:$1,0),4)&amp;":"&amp;ADDRESS(371,MATCH($C$2,'2018'!$1:$1,0),4)),"&gt;1")</f>
        <v>0</v>
      </c>
      <c r="K21" s="402">
        <f ca="1">SUMPRODUCT(('2018'!$B$3:$B$371=$A21)*('2018'!$C$3:$C$371=K$4),INDIRECT("2018!"&amp;ADDRESS(3,MATCH($C$2,'2018'!$1:$1,0),4)&amp;":"&amp;ADDRESS(371,MATCH($C$2,'2018'!$1:$1,0),4)))</f>
        <v>2</v>
      </c>
      <c r="L21" s="402">
        <f ca="1">SUMIFS(INDIRECT("2018!"&amp;ADDRESS(3,MATCH($C$2,'2018'!$1:$1,0),4)&amp;":"&amp;ADDRESS(371,MATCH($C$2,'2018'!$1:$1,0),4)),'2018'!$B$3:$B$371,$A21,'2018'!$C$3:$C$371,K$4,INDIRECT("2018!"&amp;ADDRESS(3,MATCH($C$2,'2018'!$1:$1,0),4)&amp;":"&amp;ADDRESS(371,MATCH($C$2,'2018'!$1:$1,0),4)),"&gt;1")-COUNTIFS('2018'!$B$3:$B$371,$A21,'2018'!$C$3:$C$371,K$4,INDIRECT("2018!"&amp;ADDRESS(3,MATCH($C$2,'2018'!$1:$1,0),4)&amp;":"&amp;ADDRESS(371,MATCH($C$2,'2018'!$1:$1,0),4)),"&gt;1")</f>
        <v>1</v>
      </c>
      <c r="M21" s="402">
        <f ca="1">SUMPRODUCT(('2018'!$B$3:$B$371=$A21)*('2018'!$C$3:$C$371=M$4),INDIRECT("2018!"&amp;ADDRESS(3,MATCH($C$2,'2018'!$1:$1,0),4)&amp;":"&amp;ADDRESS(371,MATCH($C$2,'2018'!$1:$1,0),4)))</f>
        <v>0</v>
      </c>
      <c r="N21" s="402">
        <f ca="1">SUMIFS(INDIRECT("2018!"&amp;ADDRESS(3,MATCH($C$2,'2018'!$1:$1,0),4)&amp;":"&amp;ADDRESS(371,MATCH($C$2,'2018'!$1:$1,0),4)),'2018'!$B$3:$B$371,$A21,'2018'!$C$3:$C$371,M$4,INDIRECT("2018!"&amp;ADDRESS(3,MATCH($C$2,'2018'!$1:$1,0),4)&amp;":"&amp;ADDRESS(371,MATCH($C$2,'2018'!$1:$1,0),4)),"&gt;1")-COUNTIFS('2018'!$B$3:$B$371,$A21,'2018'!$C$3:$C$371,M$4,INDIRECT("2018!"&amp;ADDRESS(3,MATCH($C$2,'2018'!$1:$1,0),4)&amp;":"&amp;ADDRESS(371,MATCH($C$2,'2018'!$1:$1,0),4)),"&gt;1")</f>
        <v>0</v>
      </c>
    </row>
    <row r="22" spans="1:14" ht="15.75">
      <c r="A22" s="460" t="s">
        <v>13</v>
      </c>
      <c r="B22" s="401">
        <f t="shared" ca="1" si="0"/>
        <v>13</v>
      </c>
      <c r="C22" s="402">
        <f ca="1">SUMPRODUCT(('2018'!$B$3:$B$371=$A22)*('2018'!$C$3:$C$371=C$4),INDIRECT("2018!"&amp;ADDRESS(3,MATCH($C$2,'2018'!$1:$1,0),4)&amp;":"&amp;ADDRESS(371,MATCH($C$2,'2018'!$1:$1,0),4)))</f>
        <v>9</v>
      </c>
      <c r="D22" s="402">
        <f ca="1">SUMIFS(INDIRECT("2018!"&amp;ADDRESS(3,MATCH($C$2,'2018'!$1:$1,0),4)&amp;":"&amp;ADDRESS(371,MATCH($C$2,'2018'!$1:$1,0),4)),'2018'!$B$3:$B$371,$A22,'2018'!$C$3:$C$371,C$4,INDIRECT("2018!"&amp;ADDRESS(3,MATCH($C$2,'2018'!$1:$1,0),4)&amp;":"&amp;ADDRESS(371,MATCH($C$2,'2018'!$1:$1,0),4)),"&gt;1")-COUNTIFS('2018'!$B$3:$B$371,$A22,'2018'!$C$3:$C$371,C$4,INDIRECT("2018!"&amp;ADDRESS(3,MATCH($C$2,'2018'!$1:$1,0),4)&amp;":"&amp;ADDRESS(371,MATCH($C$2,'2018'!$1:$1,0),4)),"&gt;1")</f>
        <v>1</v>
      </c>
      <c r="E22" s="402">
        <f ca="1">SUMPRODUCT(('2018'!$B$3:$B$371=$A22)*('2018'!$C$3:$C$371=E$4),INDIRECT("2018!"&amp;ADDRESS(3,MATCH($C$2,'2018'!$1:$1,0),4)&amp;":"&amp;ADDRESS(371,MATCH($C$2,'2018'!$1:$1,0),4)))</f>
        <v>0</v>
      </c>
      <c r="F22" s="402">
        <f ca="1">SUMIFS(INDIRECT("2018!"&amp;ADDRESS(3,MATCH($C$2,'2018'!$1:$1,0),4)&amp;":"&amp;ADDRESS(371,MATCH($C$2,'2018'!$1:$1,0),4)),'2018'!$B$3:$B$371,$A22,'2018'!$C$3:$C$371,E$4,INDIRECT("2018!"&amp;ADDRESS(3,MATCH($C$2,'2018'!$1:$1,0),4)&amp;":"&amp;ADDRESS(371,MATCH($C$2,'2018'!$1:$1,0),4)),"&gt;1")-COUNTIFS('2018'!$B$3:$B$371,$A22,'2018'!$C$3:$C$371,E$4,INDIRECT("2018!"&amp;ADDRESS(3,MATCH($C$2,'2018'!$1:$1,0),4)&amp;":"&amp;ADDRESS(371,MATCH($C$2,'2018'!$1:$1,0),4)),"&gt;1")</f>
        <v>0</v>
      </c>
      <c r="G22" s="402">
        <f ca="1">SUMPRODUCT(('2018'!$B$3:$B$371=$A22)*('2018'!$C$3:$C$371=G$4),INDIRECT("2018!"&amp;ADDRESS(3,MATCH($C$2,'2018'!$1:$1,0),4)&amp;":"&amp;ADDRESS(371,MATCH($C$2,'2018'!$1:$1,0),4)))</f>
        <v>2</v>
      </c>
      <c r="H22" s="402">
        <f ca="1">SUMIFS(INDIRECT("2018!"&amp;ADDRESS(3,MATCH($C$2,'2018'!$1:$1,0),4)&amp;":"&amp;ADDRESS(371,MATCH($C$2,'2018'!$1:$1,0),4)),'2018'!$B$3:$B$371,$A22,'2018'!$C$3:$C$371,G$4,INDIRECT("2018!"&amp;ADDRESS(3,MATCH($C$2,'2018'!$1:$1,0),4)&amp;":"&amp;ADDRESS(371,MATCH($C$2,'2018'!$1:$1,0),4)),"&gt;1")-COUNTIFS('2018'!$B$3:$B$371,$A22,'2018'!$C$3:$C$371,G$4,INDIRECT("2018!"&amp;ADDRESS(3,MATCH($C$2,'2018'!$1:$1,0),4)&amp;":"&amp;ADDRESS(371,MATCH($C$2,'2018'!$1:$1,0),4)),"&gt;1")</f>
        <v>0</v>
      </c>
      <c r="I22" s="402">
        <f ca="1">SUMPRODUCT(('2018'!$B$3:$B$371=$A22)*('2018'!$C$3:$C$371=I$4),INDIRECT("2018!"&amp;ADDRESS(3,MATCH($C$2,'2018'!$1:$1,0),4)&amp;":"&amp;ADDRESS(371,MATCH($C$2,'2018'!$1:$1,0),4)))</f>
        <v>1</v>
      </c>
      <c r="J22" s="402">
        <f ca="1">SUMIFS(INDIRECT("2018!"&amp;ADDRESS(3,MATCH($C$2,'2018'!$1:$1,0),4)&amp;":"&amp;ADDRESS(371,MATCH($C$2,'2018'!$1:$1,0),4)),'2018'!$B$3:$B$371,$A22,'2018'!$C$3:$C$371,I$4,INDIRECT("2018!"&amp;ADDRESS(3,MATCH($C$2,'2018'!$1:$1,0),4)&amp;":"&amp;ADDRESS(371,MATCH($C$2,'2018'!$1:$1,0),4)),"&gt;1")-COUNTIFS('2018'!$B$3:$B$371,$A22,'2018'!$C$3:$C$371,I$4,INDIRECT("2018!"&amp;ADDRESS(3,MATCH($C$2,'2018'!$1:$1,0),4)&amp;":"&amp;ADDRESS(371,MATCH($C$2,'2018'!$1:$1,0),4)),"&gt;1")</f>
        <v>0</v>
      </c>
      <c r="K22" s="402">
        <f ca="1">SUMPRODUCT(('2018'!$B$3:$B$371=$A22)*('2018'!$C$3:$C$371=K$4),INDIRECT("2018!"&amp;ADDRESS(3,MATCH($C$2,'2018'!$1:$1,0),4)&amp;":"&amp;ADDRESS(371,MATCH($C$2,'2018'!$1:$1,0),4)))</f>
        <v>1</v>
      </c>
      <c r="L22" s="402">
        <f ca="1">SUMIFS(INDIRECT("2018!"&amp;ADDRESS(3,MATCH($C$2,'2018'!$1:$1,0),4)&amp;":"&amp;ADDRESS(371,MATCH($C$2,'2018'!$1:$1,0),4)),'2018'!$B$3:$B$371,$A22,'2018'!$C$3:$C$371,K$4,INDIRECT("2018!"&amp;ADDRESS(3,MATCH($C$2,'2018'!$1:$1,0),4)&amp;":"&amp;ADDRESS(371,MATCH($C$2,'2018'!$1:$1,0),4)),"&gt;1")-COUNTIFS('2018'!$B$3:$B$371,$A22,'2018'!$C$3:$C$371,K$4,INDIRECT("2018!"&amp;ADDRESS(3,MATCH($C$2,'2018'!$1:$1,0),4)&amp;":"&amp;ADDRESS(371,MATCH($C$2,'2018'!$1:$1,0),4)),"&gt;1")</f>
        <v>0</v>
      </c>
      <c r="M22" s="402">
        <f ca="1">SUMPRODUCT(('2018'!$B$3:$B$371=$A22)*('2018'!$C$3:$C$371=M$4),INDIRECT("2018!"&amp;ADDRESS(3,MATCH($C$2,'2018'!$1:$1,0),4)&amp;":"&amp;ADDRESS(371,MATCH($C$2,'2018'!$1:$1,0),4)))</f>
        <v>0</v>
      </c>
      <c r="N22" s="402">
        <f ca="1">SUMIFS(INDIRECT("2018!"&amp;ADDRESS(3,MATCH($C$2,'2018'!$1:$1,0),4)&amp;":"&amp;ADDRESS(371,MATCH($C$2,'2018'!$1:$1,0),4)),'2018'!$B$3:$B$371,$A22,'2018'!$C$3:$C$371,M$4,INDIRECT("2018!"&amp;ADDRESS(3,MATCH($C$2,'2018'!$1:$1,0),4)&amp;":"&amp;ADDRESS(371,MATCH($C$2,'2018'!$1:$1,0),4)),"&gt;1")-COUNTIFS('2018'!$B$3:$B$371,$A22,'2018'!$C$3:$C$371,M$4,INDIRECT("2018!"&amp;ADDRESS(3,MATCH($C$2,'2018'!$1:$1,0),4)&amp;":"&amp;ADDRESS(371,MATCH($C$2,'2018'!$1:$1,0),4)),"&gt;1")</f>
        <v>0</v>
      </c>
    </row>
    <row r="23" spans="1:14" ht="15.75">
      <c r="A23" s="460" t="s">
        <v>11</v>
      </c>
      <c r="B23" s="401">
        <f t="shared" ca="1" si="0"/>
        <v>7</v>
      </c>
      <c r="C23" s="402">
        <f ca="1">SUMPRODUCT(('2018'!$B$3:$B$371=$A23)*('2018'!$C$3:$C$371=C$4),INDIRECT("2018!"&amp;ADDRESS(3,MATCH($C$2,'2018'!$1:$1,0),4)&amp;":"&amp;ADDRESS(371,MATCH($C$2,'2018'!$1:$1,0),4)))</f>
        <v>1</v>
      </c>
      <c r="D23" s="402">
        <f ca="1">SUMIFS(INDIRECT("2018!"&amp;ADDRESS(3,MATCH($C$2,'2018'!$1:$1,0),4)&amp;":"&amp;ADDRESS(371,MATCH($C$2,'2018'!$1:$1,0),4)),'2018'!$B$3:$B$371,$A23,'2018'!$C$3:$C$371,C$4,INDIRECT("2018!"&amp;ADDRESS(3,MATCH($C$2,'2018'!$1:$1,0),4)&amp;":"&amp;ADDRESS(371,MATCH($C$2,'2018'!$1:$1,0),4)),"&gt;1")-COUNTIFS('2018'!$B$3:$B$371,$A23,'2018'!$C$3:$C$371,C$4,INDIRECT("2018!"&amp;ADDRESS(3,MATCH($C$2,'2018'!$1:$1,0),4)&amp;":"&amp;ADDRESS(371,MATCH($C$2,'2018'!$1:$1,0),4)),"&gt;1")</f>
        <v>0</v>
      </c>
      <c r="E23" s="402">
        <f ca="1">SUMPRODUCT(('2018'!$B$3:$B$371=$A23)*('2018'!$C$3:$C$371=E$4),INDIRECT("2018!"&amp;ADDRESS(3,MATCH($C$2,'2018'!$1:$1,0),4)&amp;":"&amp;ADDRESS(371,MATCH($C$2,'2018'!$1:$1,0),4)))</f>
        <v>4</v>
      </c>
      <c r="F23" s="402">
        <f ca="1">SUMIFS(INDIRECT("2018!"&amp;ADDRESS(3,MATCH($C$2,'2018'!$1:$1,0),4)&amp;":"&amp;ADDRESS(371,MATCH($C$2,'2018'!$1:$1,0),4)),'2018'!$B$3:$B$371,$A23,'2018'!$C$3:$C$371,E$4,INDIRECT("2018!"&amp;ADDRESS(3,MATCH($C$2,'2018'!$1:$1,0),4)&amp;":"&amp;ADDRESS(371,MATCH($C$2,'2018'!$1:$1,0),4)),"&gt;1")-COUNTIFS('2018'!$B$3:$B$371,$A23,'2018'!$C$3:$C$371,E$4,INDIRECT("2018!"&amp;ADDRESS(3,MATCH($C$2,'2018'!$1:$1,0),4)&amp;":"&amp;ADDRESS(371,MATCH($C$2,'2018'!$1:$1,0),4)),"&gt;1")</f>
        <v>1</v>
      </c>
      <c r="G23" s="402">
        <f ca="1">SUMPRODUCT(('2018'!$B$3:$B$371=$A23)*('2018'!$C$3:$C$371=G$4),INDIRECT("2018!"&amp;ADDRESS(3,MATCH($C$2,'2018'!$1:$1,0),4)&amp;":"&amp;ADDRESS(371,MATCH($C$2,'2018'!$1:$1,0),4)))</f>
        <v>0</v>
      </c>
      <c r="H23" s="402">
        <f ca="1">SUMIFS(INDIRECT("2018!"&amp;ADDRESS(3,MATCH($C$2,'2018'!$1:$1,0),4)&amp;":"&amp;ADDRESS(371,MATCH($C$2,'2018'!$1:$1,0),4)),'2018'!$B$3:$B$371,$A23,'2018'!$C$3:$C$371,G$4,INDIRECT("2018!"&amp;ADDRESS(3,MATCH($C$2,'2018'!$1:$1,0),4)&amp;":"&amp;ADDRESS(371,MATCH($C$2,'2018'!$1:$1,0),4)),"&gt;1")-COUNTIFS('2018'!$B$3:$B$371,$A23,'2018'!$C$3:$C$371,G$4,INDIRECT("2018!"&amp;ADDRESS(3,MATCH($C$2,'2018'!$1:$1,0),4)&amp;":"&amp;ADDRESS(371,MATCH($C$2,'2018'!$1:$1,0),4)),"&gt;1")</f>
        <v>0</v>
      </c>
      <c r="I23" s="402">
        <f ca="1">SUMPRODUCT(('2018'!$B$3:$B$371=$A23)*('2018'!$C$3:$C$371=I$4),INDIRECT("2018!"&amp;ADDRESS(3,MATCH($C$2,'2018'!$1:$1,0),4)&amp;":"&amp;ADDRESS(371,MATCH($C$2,'2018'!$1:$1,0),4)))</f>
        <v>0</v>
      </c>
      <c r="J23" s="402">
        <f ca="1">SUMIFS(INDIRECT("2018!"&amp;ADDRESS(3,MATCH($C$2,'2018'!$1:$1,0),4)&amp;":"&amp;ADDRESS(371,MATCH($C$2,'2018'!$1:$1,0),4)),'2018'!$B$3:$B$371,$A23,'2018'!$C$3:$C$371,I$4,INDIRECT("2018!"&amp;ADDRESS(3,MATCH($C$2,'2018'!$1:$1,0),4)&amp;":"&amp;ADDRESS(371,MATCH($C$2,'2018'!$1:$1,0),4)),"&gt;1")-COUNTIFS('2018'!$B$3:$B$371,$A23,'2018'!$C$3:$C$371,I$4,INDIRECT("2018!"&amp;ADDRESS(3,MATCH($C$2,'2018'!$1:$1,0),4)&amp;":"&amp;ADDRESS(371,MATCH($C$2,'2018'!$1:$1,0),4)),"&gt;1")</f>
        <v>0</v>
      </c>
      <c r="K23" s="402">
        <f ca="1">SUMPRODUCT(('2018'!$B$3:$B$371=$A23)*('2018'!$C$3:$C$371=K$4),INDIRECT("2018!"&amp;ADDRESS(3,MATCH($C$2,'2018'!$1:$1,0),4)&amp;":"&amp;ADDRESS(371,MATCH($C$2,'2018'!$1:$1,0),4)))</f>
        <v>1</v>
      </c>
      <c r="L23" s="402">
        <f ca="1">SUMIFS(INDIRECT("2018!"&amp;ADDRESS(3,MATCH($C$2,'2018'!$1:$1,0),4)&amp;":"&amp;ADDRESS(371,MATCH($C$2,'2018'!$1:$1,0),4)),'2018'!$B$3:$B$371,$A23,'2018'!$C$3:$C$371,K$4,INDIRECT("2018!"&amp;ADDRESS(3,MATCH($C$2,'2018'!$1:$1,0),4)&amp;":"&amp;ADDRESS(371,MATCH($C$2,'2018'!$1:$1,0),4)),"&gt;1")-COUNTIFS('2018'!$B$3:$B$371,$A23,'2018'!$C$3:$C$371,K$4,INDIRECT("2018!"&amp;ADDRESS(3,MATCH($C$2,'2018'!$1:$1,0),4)&amp;":"&amp;ADDRESS(371,MATCH($C$2,'2018'!$1:$1,0),4)),"&gt;1")</f>
        <v>0</v>
      </c>
      <c r="M23" s="402">
        <f ca="1">SUMPRODUCT(('2018'!$B$3:$B$371=$A23)*('2018'!$C$3:$C$371=M$4),INDIRECT("2018!"&amp;ADDRESS(3,MATCH($C$2,'2018'!$1:$1,0),4)&amp;":"&amp;ADDRESS(371,MATCH($C$2,'2018'!$1:$1,0),4)))</f>
        <v>1</v>
      </c>
      <c r="N23" s="402">
        <f ca="1">SUMIFS(INDIRECT("2018!"&amp;ADDRESS(3,MATCH($C$2,'2018'!$1:$1,0),4)&amp;":"&amp;ADDRESS(371,MATCH($C$2,'2018'!$1:$1,0),4)),'2018'!$B$3:$B$371,$A23,'2018'!$C$3:$C$371,M$4,INDIRECT("2018!"&amp;ADDRESS(3,MATCH($C$2,'2018'!$1:$1,0),4)&amp;":"&amp;ADDRESS(371,MATCH($C$2,'2018'!$1:$1,0),4)),"&gt;1")-COUNTIFS('2018'!$B$3:$B$371,$A23,'2018'!$C$3:$C$371,M$4,INDIRECT("2018!"&amp;ADDRESS(3,MATCH($C$2,'2018'!$1:$1,0),4)&amp;":"&amp;ADDRESS(371,MATCH($C$2,'2018'!$1:$1,0),4)),"&gt;1")</f>
        <v>0</v>
      </c>
    </row>
    <row r="24" spans="1:14" ht="15.75">
      <c r="A24" s="460" t="s">
        <v>153</v>
      </c>
      <c r="B24" s="401">
        <f t="shared" ca="1" si="0"/>
        <v>5</v>
      </c>
      <c r="C24" s="402">
        <f ca="1">SUMPRODUCT(('2018'!$B$3:$B$371=$A24)*('2018'!$C$3:$C$371=C$4),INDIRECT("2018!"&amp;ADDRESS(3,MATCH($C$2,'2018'!$1:$1,0),4)&amp;":"&amp;ADDRESS(371,MATCH($C$2,'2018'!$1:$1,0),4)))</f>
        <v>1</v>
      </c>
      <c r="D24" s="402">
        <f ca="1">SUMIFS(INDIRECT("2018!"&amp;ADDRESS(3,MATCH($C$2,'2018'!$1:$1,0),4)&amp;":"&amp;ADDRESS(371,MATCH($C$2,'2018'!$1:$1,0),4)),'2018'!$B$3:$B$371,$A24,'2018'!$C$3:$C$371,C$4,INDIRECT("2018!"&amp;ADDRESS(3,MATCH($C$2,'2018'!$1:$1,0),4)&amp;":"&amp;ADDRESS(371,MATCH($C$2,'2018'!$1:$1,0),4)),"&gt;1")-COUNTIFS('2018'!$B$3:$B$371,$A24,'2018'!$C$3:$C$371,C$4,INDIRECT("2018!"&amp;ADDRESS(3,MATCH($C$2,'2018'!$1:$1,0),4)&amp;":"&amp;ADDRESS(371,MATCH($C$2,'2018'!$1:$1,0),4)),"&gt;1")</f>
        <v>0</v>
      </c>
      <c r="E24" s="402">
        <f ca="1">SUMPRODUCT(('2018'!$B$3:$B$371=$A24)*('2018'!$C$3:$C$371=E$4),INDIRECT("2018!"&amp;ADDRESS(3,MATCH($C$2,'2018'!$1:$1,0),4)&amp;":"&amp;ADDRESS(371,MATCH($C$2,'2018'!$1:$1,0),4)))</f>
        <v>2</v>
      </c>
      <c r="F24" s="402">
        <f ca="1">SUMIFS(INDIRECT("2018!"&amp;ADDRESS(3,MATCH($C$2,'2018'!$1:$1,0),4)&amp;":"&amp;ADDRESS(371,MATCH($C$2,'2018'!$1:$1,0),4)),'2018'!$B$3:$B$371,$A24,'2018'!$C$3:$C$371,E$4,INDIRECT("2018!"&amp;ADDRESS(3,MATCH($C$2,'2018'!$1:$1,0),4)&amp;":"&amp;ADDRESS(371,MATCH($C$2,'2018'!$1:$1,0),4)),"&gt;1")-COUNTIFS('2018'!$B$3:$B$371,$A24,'2018'!$C$3:$C$371,E$4,INDIRECT("2018!"&amp;ADDRESS(3,MATCH($C$2,'2018'!$1:$1,0),4)&amp;":"&amp;ADDRESS(371,MATCH($C$2,'2018'!$1:$1,0),4)),"&gt;1")</f>
        <v>0</v>
      </c>
      <c r="G24" s="402">
        <f ca="1">SUMPRODUCT(('2018'!$B$3:$B$371=$A24)*('2018'!$C$3:$C$371=G$4),INDIRECT("2018!"&amp;ADDRESS(3,MATCH($C$2,'2018'!$1:$1,0),4)&amp;":"&amp;ADDRESS(371,MATCH($C$2,'2018'!$1:$1,0),4)))</f>
        <v>0</v>
      </c>
      <c r="H24" s="402">
        <f ca="1">SUMIFS(INDIRECT("2018!"&amp;ADDRESS(3,MATCH($C$2,'2018'!$1:$1,0),4)&amp;":"&amp;ADDRESS(371,MATCH($C$2,'2018'!$1:$1,0),4)),'2018'!$B$3:$B$371,$A24,'2018'!$C$3:$C$371,G$4,INDIRECT("2018!"&amp;ADDRESS(3,MATCH($C$2,'2018'!$1:$1,0),4)&amp;":"&amp;ADDRESS(371,MATCH($C$2,'2018'!$1:$1,0),4)),"&gt;1")-COUNTIFS('2018'!$B$3:$B$371,$A24,'2018'!$C$3:$C$371,G$4,INDIRECT("2018!"&amp;ADDRESS(3,MATCH($C$2,'2018'!$1:$1,0),4)&amp;":"&amp;ADDRESS(371,MATCH($C$2,'2018'!$1:$1,0),4)),"&gt;1")</f>
        <v>0</v>
      </c>
      <c r="I24" s="402">
        <f ca="1">SUMPRODUCT(('2018'!$B$3:$B$371=$A24)*('2018'!$C$3:$C$371=I$4),INDIRECT("2018!"&amp;ADDRESS(3,MATCH($C$2,'2018'!$1:$1,0),4)&amp;":"&amp;ADDRESS(371,MATCH($C$2,'2018'!$1:$1,0),4)))</f>
        <v>1</v>
      </c>
      <c r="J24" s="402">
        <f ca="1">SUMIFS(INDIRECT("2018!"&amp;ADDRESS(3,MATCH($C$2,'2018'!$1:$1,0),4)&amp;":"&amp;ADDRESS(371,MATCH($C$2,'2018'!$1:$1,0),4)),'2018'!$B$3:$B$371,$A24,'2018'!$C$3:$C$371,I$4,INDIRECT("2018!"&amp;ADDRESS(3,MATCH($C$2,'2018'!$1:$1,0),4)&amp;":"&amp;ADDRESS(371,MATCH($C$2,'2018'!$1:$1,0),4)),"&gt;1")-COUNTIFS('2018'!$B$3:$B$371,$A24,'2018'!$C$3:$C$371,I$4,INDIRECT("2018!"&amp;ADDRESS(3,MATCH($C$2,'2018'!$1:$1,0),4)&amp;":"&amp;ADDRESS(371,MATCH($C$2,'2018'!$1:$1,0),4)),"&gt;1")</f>
        <v>0</v>
      </c>
      <c r="K24" s="402">
        <f ca="1">SUMPRODUCT(('2018'!$B$3:$B$371=$A24)*('2018'!$C$3:$C$371=K$4),INDIRECT("2018!"&amp;ADDRESS(3,MATCH($C$2,'2018'!$1:$1,0),4)&amp;":"&amp;ADDRESS(371,MATCH($C$2,'2018'!$1:$1,0),4)))</f>
        <v>0</v>
      </c>
      <c r="L24" s="402">
        <f ca="1">SUMIFS(INDIRECT("2018!"&amp;ADDRESS(3,MATCH($C$2,'2018'!$1:$1,0),4)&amp;":"&amp;ADDRESS(371,MATCH($C$2,'2018'!$1:$1,0),4)),'2018'!$B$3:$B$371,$A24,'2018'!$C$3:$C$371,K$4,INDIRECT("2018!"&amp;ADDRESS(3,MATCH($C$2,'2018'!$1:$1,0),4)&amp;":"&amp;ADDRESS(371,MATCH($C$2,'2018'!$1:$1,0),4)),"&gt;1")-COUNTIFS('2018'!$B$3:$B$371,$A24,'2018'!$C$3:$C$371,K$4,INDIRECT("2018!"&amp;ADDRESS(3,MATCH($C$2,'2018'!$1:$1,0),4)&amp;":"&amp;ADDRESS(371,MATCH($C$2,'2018'!$1:$1,0),4)),"&gt;1")</f>
        <v>0</v>
      </c>
      <c r="M24" s="402">
        <f ca="1">SUMPRODUCT(('2018'!$B$3:$B$371=$A24)*('2018'!$C$3:$C$371=M$4),INDIRECT("2018!"&amp;ADDRESS(3,MATCH($C$2,'2018'!$1:$1,0),4)&amp;":"&amp;ADDRESS(371,MATCH($C$2,'2018'!$1:$1,0),4)))</f>
        <v>1</v>
      </c>
      <c r="N24" s="402">
        <f ca="1">SUMIFS(INDIRECT("2018!"&amp;ADDRESS(3,MATCH($C$2,'2018'!$1:$1,0),4)&amp;":"&amp;ADDRESS(371,MATCH($C$2,'2018'!$1:$1,0),4)),'2018'!$B$3:$B$371,$A24,'2018'!$C$3:$C$371,M$4,INDIRECT("2018!"&amp;ADDRESS(3,MATCH($C$2,'2018'!$1:$1,0),4)&amp;":"&amp;ADDRESS(371,MATCH($C$2,'2018'!$1:$1,0),4)),"&gt;1")-COUNTIFS('2018'!$B$3:$B$371,$A24,'2018'!$C$3:$C$371,M$4,INDIRECT("2018!"&amp;ADDRESS(3,MATCH($C$2,'2018'!$1:$1,0),4)&amp;":"&amp;ADDRESS(371,MATCH($C$2,'2018'!$1:$1,0),4)),"&gt;1")</f>
        <v>0</v>
      </c>
    </row>
    <row r="25" spans="1:14" ht="15.75">
      <c r="A25" s="460" t="s">
        <v>8</v>
      </c>
      <c r="B25" s="401">
        <f t="shared" ca="1" si="0"/>
        <v>11</v>
      </c>
      <c r="C25" s="402">
        <f ca="1">SUMPRODUCT(('2018'!$B$3:$B$371=$A25)*('2018'!$C$3:$C$371=C$4),INDIRECT("2018!"&amp;ADDRESS(3,MATCH($C$2,'2018'!$1:$1,0),4)&amp;":"&amp;ADDRESS(371,MATCH($C$2,'2018'!$1:$1,0),4)))</f>
        <v>4</v>
      </c>
      <c r="D25" s="402">
        <f ca="1">SUMIFS(INDIRECT("2018!"&amp;ADDRESS(3,MATCH($C$2,'2018'!$1:$1,0),4)&amp;":"&amp;ADDRESS(371,MATCH($C$2,'2018'!$1:$1,0),4)),'2018'!$B$3:$B$371,$A25,'2018'!$C$3:$C$371,C$4,INDIRECT("2018!"&amp;ADDRESS(3,MATCH($C$2,'2018'!$1:$1,0),4)&amp;":"&amp;ADDRESS(371,MATCH($C$2,'2018'!$1:$1,0),4)),"&gt;1")-COUNTIFS('2018'!$B$3:$B$371,$A25,'2018'!$C$3:$C$371,C$4,INDIRECT("2018!"&amp;ADDRESS(3,MATCH($C$2,'2018'!$1:$1,0),4)&amp;":"&amp;ADDRESS(371,MATCH($C$2,'2018'!$1:$1,0),4)),"&gt;1")</f>
        <v>0</v>
      </c>
      <c r="E25" s="402">
        <f ca="1">SUMPRODUCT(('2018'!$B$3:$B$371=$A25)*('2018'!$C$3:$C$371=E$4),INDIRECT("2018!"&amp;ADDRESS(3,MATCH($C$2,'2018'!$1:$1,0),4)&amp;":"&amp;ADDRESS(371,MATCH($C$2,'2018'!$1:$1,0),4)))</f>
        <v>3</v>
      </c>
      <c r="F25" s="402">
        <f ca="1">SUMIFS(INDIRECT("2018!"&amp;ADDRESS(3,MATCH($C$2,'2018'!$1:$1,0),4)&amp;":"&amp;ADDRESS(371,MATCH($C$2,'2018'!$1:$1,0),4)),'2018'!$B$3:$B$371,$A25,'2018'!$C$3:$C$371,E$4,INDIRECT("2018!"&amp;ADDRESS(3,MATCH($C$2,'2018'!$1:$1,0),4)&amp;":"&amp;ADDRESS(371,MATCH($C$2,'2018'!$1:$1,0),4)),"&gt;1")-COUNTIFS('2018'!$B$3:$B$371,$A25,'2018'!$C$3:$C$371,E$4,INDIRECT("2018!"&amp;ADDRESS(3,MATCH($C$2,'2018'!$1:$1,0),4)&amp;":"&amp;ADDRESS(371,MATCH($C$2,'2018'!$1:$1,0),4)),"&gt;1")</f>
        <v>0</v>
      </c>
      <c r="G25" s="402">
        <f ca="1">SUMPRODUCT(('2018'!$B$3:$B$371=$A25)*('2018'!$C$3:$C$371=G$4),INDIRECT("2018!"&amp;ADDRESS(3,MATCH($C$2,'2018'!$1:$1,0),4)&amp;":"&amp;ADDRESS(371,MATCH($C$2,'2018'!$1:$1,0),4)))</f>
        <v>0</v>
      </c>
      <c r="H25" s="402">
        <f ca="1">SUMIFS(INDIRECT("2018!"&amp;ADDRESS(3,MATCH($C$2,'2018'!$1:$1,0),4)&amp;":"&amp;ADDRESS(371,MATCH($C$2,'2018'!$1:$1,0),4)),'2018'!$B$3:$B$371,$A25,'2018'!$C$3:$C$371,G$4,INDIRECT("2018!"&amp;ADDRESS(3,MATCH($C$2,'2018'!$1:$1,0),4)&amp;":"&amp;ADDRESS(371,MATCH($C$2,'2018'!$1:$1,0),4)),"&gt;1")-COUNTIFS('2018'!$B$3:$B$371,$A25,'2018'!$C$3:$C$371,G$4,INDIRECT("2018!"&amp;ADDRESS(3,MATCH($C$2,'2018'!$1:$1,0),4)&amp;":"&amp;ADDRESS(371,MATCH($C$2,'2018'!$1:$1,0),4)),"&gt;1")</f>
        <v>0</v>
      </c>
      <c r="I25" s="402">
        <f ca="1">SUMPRODUCT(('2018'!$B$3:$B$371=$A25)*('2018'!$C$3:$C$371=I$4),INDIRECT("2018!"&amp;ADDRESS(3,MATCH($C$2,'2018'!$1:$1,0),4)&amp;":"&amp;ADDRESS(371,MATCH($C$2,'2018'!$1:$1,0),4)))</f>
        <v>2</v>
      </c>
      <c r="J25" s="402">
        <f ca="1">SUMIFS(INDIRECT("2018!"&amp;ADDRESS(3,MATCH($C$2,'2018'!$1:$1,0),4)&amp;":"&amp;ADDRESS(371,MATCH($C$2,'2018'!$1:$1,0),4)),'2018'!$B$3:$B$371,$A25,'2018'!$C$3:$C$371,I$4,INDIRECT("2018!"&amp;ADDRESS(3,MATCH($C$2,'2018'!$1:$1,0),4)&amp;":"&amp;ADDRESS(371,MATCH($C$2,'2018'!$1:$1,0),4)),"&gt;1")-COUNTIFS('2018'!$B$3:$B$371,$A25,'2018'!$C$3:$C$371,I$4,INDIRECT("2018!"&amp;ADDRESS(3,MATCH($C$2,'2018'!$1:$1,0),4)&amp;":"&amp;ADDRESS(371,MATCH($C$2,'2018'!$1:$1,0),4)),"&gt;1")</f>
        <v>0</v>
      </c>
      <c r="K25" s="402">
        <f ca="1">SUMPRODUCT(('2018'!$B$3:$B$371=$A25)*('2018'!$C$3:$C$371=K$4),INDIRECT("2018!"&amp;ADDRESS(3,MATCH($C$2,'2018'!$1:$1,0),4)&amp;":"&amp;ADDRESS(371,MATCH($C$2,'2018'!$1:$1,0),4)))</f>
        <v>0</v>
      </c>
      <c r="L25" s="402">
        <f ca="1">SUMIFS(INDIRECT("2018!"&amp;ADDRESS(3,MATCH($C$2,'2018'!$1:$1,0),4)&amp;":"&amp;ADDRESS(371,MATCH($C$2,'2018'!$1:$1,0),4)),'2018'!$B$3:$B$371,$A25,'2018'!$C$3:$C$371,K$4,INDIRECT("2018!"&amp;ADDRESS(3,MATCH($C$2,'2018'!$1:$1,0),4)&amp;":"&amp;ADDRESS(371,MATCH($C$2,'2018'!$1:$1,0),4)),"&gt;1")-COUNTIFS('2018'!$B$3:$B$371,$A25,'2018'!$C$3:$C$371,K$4,INDIRECT("2018!"&amp;ADDRESS(3,MATCH($C$2,'2018'!$1:$1,0),4)&amp;":"&amp;ADDRESS(371,MATCH($C$2,'2018'!$1:$1,0),4)),"&gt;1")</f>
        <v>0</v>
      </c>
      <c r="M25" s="402">
        <f ca="1">SUMPRODUCT(('2018'!$B$3:$B$371=$A25)*('2018'!$C$3:$C$371=M$4),INDIRECT("2018!"&amp;ADDRESS(3,MATCH($C$2,'2018'!$1:$1,0),4)&amp;":"&amp;ADDRESS(371,MATCH($C$2,'2018'!$1:$1,0),4)))</f>
        <v>2</v>
      </c>
      <c r="N25" s="402">
        <f ca="1">SUMIFS(INDIRECT("2018!"&amp;ADDRESS(3,MATCH($C$2,'2018'!$1:$1,0),4)&amp;":"&amp;ADDRESS(371,MATCH($C$2,'2018'!$1:$1,0),4)),'2018'!$B$3:$B$371,$A25,'2018'!$C$3:$C$371,M$4,INDIRECT("2018!"&amp;ADDRESS(3,MATCH($C$2,'2018'!$1:$1,0),4)&amp;":"&amp;ADDRESS(371,MATCH($C$2,'2018'!$1:$1,0),4)),"&gt;1")-COUNTIFS('2018'!$B$3:$B$371,$A25,'2018'!$C$3:$C$371,M$4,INDIRECT("2018!"&amp;ADDRESS(3,MATCH($C$2,'2018'!$1:$1,0),4)&amp;":"&amp;ADDRESS(371,MATCH($C$2,'2018'!$1:$1,0),4)),"&gt;1")</f>
        <v>0</v>
      </c>
    </row>
    <row r="26" spans="1:14" ht="15.75">
      <c r="A26" s="460" t="s">
        <v>155</v>
      </c>
      <c r="B26" s="401">
        <f t="shared" ca="1" si="0"/>
        <v>10</v>
      </c>
      <c r="C26" s="402">
        <f ca="1">SUMPRODUCT(('2018'!$B$3:$B$371=$A26)*('2018'!$C$3:$C$371=C$4),INDIRECT("2018!"&amp;ADDRESS(3,MATCH($C$2,'2018'!$1:$1,0),4)&amp;":"&amp;ADDRESS(371,MATCH($C$2,'2018'!$1:$1,0),4)))</f>
        <v>2</v>
      </c>
      <c r="D26" s="402">
        <f ca="1">SUMIFS(INDIRECT("2018!"&amp;ADDRESS(3,MATCH($C$2,'2018'!$1:$1,0),4)&amp;":"&amp;ADDRESS(371,MATCH($C$2,'2018'!$1:$1,0),4)),'2018'!$B$3:$B$371,$A26,'2018'!$C$3:$C$371,C$4,INDIRECT("2018!"&amp;ADDRESS(3,MATCH($C$2,'2018'!$1:$1,0),4)&amp;":"&amp;ADDRESS(371,MATCH($C$2,'2018'!$1:$1,0),4)),"&gt;1")-COUNTIFS('2018'!$B$3:$B$371,$A26,'2018'!$C$3:$C$371,C$4,INDIRECT("2018!"&amp;ADDRESS(3,MATCH($C$2,'2018'!$1:$1,0),4)&amp;":"&amp;ADDRESS(371,MATCH($C$2,'2018'!$1:$1,0),4)),"&gt;1")</f>
        <v>0</v>
      </c>
      <c r="E26" s="402">
        <f ca="1">SUMPRODUCT(('2018'!$B$3:$B$371=$A26)*('2018'!$C$3:$C$371=E$4),INDIRECT("2018!"&amp;ADDRESS(3,MATCH($C$2,'2018'!$1:$1,0),4)&amp;":"&amp;ADDRESS(371,MATCH($C$2,'2018'!$1:$1,0),4)))</f>
        <v>6</v>
      </c>
      <c r="F26" s="402">
        <f ca="1">SUMIFS(INDIRECT("2018!"&amp;ADDRESS(3,MATCH($C$2,'2018'!$1:$1,0),4)&amp;":"&amp;ADDRESS(371,MATCH($C$2,'2018'!$1:$1,0),4)),'2018'!$B$3:$B$371,$A26,'2018'!$C$3:$C$371,E$4,INDIRECT("2018!"&amp;ADDRESS(3,MATCH($C$2,'2018'!$1:$1,0),4)&amp;":"&amp;ADDRESS(371,MATCH($C$2,'2018'!$1:$1,0),4)),"&gt;1")-COUNTIFS('2018'!$B$3:$B$371,$A26,'2018'!$C$3:$C$371,E$4,INDIRECT("2018!"&amp;ADDRESS(3,MATCH($C$2,'2018'!$1:$1,0),4)&amp;":"&amp;ADDRESS(371,MATCH($C$2,'2018'!$1:$1,0),4)),"&gt;1")</f>
        <v>0</v>
      </c>
      <c r="G26" s="402">
        <f ca="1">SUMPRODUCT(('2018'!$B$3:$B$371=$A26)*('2018'!$C$3:$C$371=G$4),INDIRECT("2018!"&amp;ADDRESS(3,MATCH($C$2,'2018'!$1:$1,0),4)&amp;":"&amp;ADDRESS(371,MATCH($C$2,'2018'!$1:$1,0),4)))</f>
        <v>0</v>
      </c>
      <c r="H26" s="402">
        <f ca="1">SUMIFS(INDIRECT("2018!"&amp;ADDRESS(3,MATCH($C$2,'2018'!$1:$1,0),4)&amp;":"&amp;ADDRESS(371,MATCH($C$2,'2018'!$1:$1,0),4)),'2018'!$B$3:$B$371,$A26,'2018'!$C$3:$C$371,G$4,INDIRECT("2018!"&amp;ADDRESS(3,MATCH($C$2,'2018'!$1:$1,0),4)&amp;":"&amp;ADDRESS(371,MATCH($C$2,'2018'!$1:$1,0),4)),"&gt;1")-COUNTIFS('2018'!$B$3:$B$371,$A26,'2018'!$C$3:$C$371,G$4,INDIRECT("2018!"&amp;ADDRESS(3,MATCH($C$2,'2018'!$1:$1,0),4)&amp;":"&amp;ADDRESS(371,MATCH($C$2,'2018'!$1:$1,0),4)),"&gt;1")</f>
        <v>0</v>
      </c>
      <c r="I26" s="402">
        <f ca="1">SUMPRODUCT(('2018'!$B$3:$B$371=$A26)*('2018'!$C$3:$C$371=I$4),INDIRECT("2018!"&amp;ADDRESS(3,MATCH($C$2,'2018'!$1:$1,0),4)&amp;":"&amp;ADDRESS(371,MATCH($C$2,'2018'!$1:$1,0),4)))</f>
        <v>0</v>
      </c>
      <c r="J26" s="402">
        <f ca="1">SUMIFS(INDIRECT("2018!"&amp;ADDRESS(3,MATCH($C$2,'2018'!$1:$1,0),4)&amp;":"&amp;ADDRESS(371,MATCH($C$2,'2018'!$1:$1,0),4)),'2018'!$B$3:$B$371,$A26,'2018'!$C$3:$C$371,I$4,INDIRECT("2018!"&amp;ADDRESS(3,MATCH($C$2,'2018'!$1:$1,0),4)&amp;":"&amp;ADDRESS(371,MATCH($C$2,'2018'!$1:$1,0),4)),"&gt;1")-COUNTIFS('2018'!$B$3:$B$371,$A26,'2018'!$C$3:$C$371,I$4,INDIRECT("2018!"&amp;ADDRESS(3,MATCH($C$2,'2018'!$1:$1,0),4)&amp;":"&amp;ADDRESS(371,MATCH($C$2,'2018'!$1:$1,0),4)),"&gt;1")</f>
        <v>0</v>
      </c>
      <c r="K26" s="402">
        <f ca="1">SUMPRODUCT(('2018'!$B$3:$B$371=$A26)*('2018'!$C$3:$C$371=K$4),INDIRECT("2018!"&amp;ADDRESS(3,MATCH($C$2,'2018'!$1:$1,0),4)&amp;":"&amp;ADDRESS(371,MATCH($C$2,'2018'!$1:$1,0),4)))</f>
        <v>2</v>
      </c>
      <c r="L26" s="402">
        <f ca="1">SUMIFS(INDIRECT("2018!"&amp;ADDRESS(3,MATCH($C$2,'2018'!$1:$1,0),4)&amp;":"&amp;ADDRESS(371,MATCH($C$2,'2018'!$1:$1,0),4)),'2018'!$B$3:$B$371,$A26,'2018'!$C$3:$C$371,K$4,INDIRECT("2018!"&amp;ADDRESS(3,MATCH($C$2,'2018'!$1:$1,0),4)&amp;":"&amp;ADDRESS(371,MATCH($C$2,'2018'!$1:$1,0),4)),"&gt;1")-COUNTIFS('2018'!$B$3:$B$371,$A26,'2018'!$C$3:$C$371,K$4,INDIRECT("2018!"&amp;ADDRESS(3,MATCH($C$2,'2018'!$1:$1,0),4)&amp;":"&amp;ADDRESS(371,MATCH($C$2,'2018'!$1:$1,0),4)),"&gt;1")</f>
        <v>1</v>
      </c>
      <c r="M26" s="402">
        <f ca="1">SUMPRODUCT(('2018'!$B$3:$B$371=$A26)*('2018'!$C$3:$C$371=M$4),INDIRECT("2018!"&amp;ADDRESS(3,MATCH($C$2,'2018'!$1:$1,0),4)&amp;":"&amp;ADDRESS(371,MATCH($C$2,'2018'!$1:$1,0),4)))</f>
        <v>0</v>
      </c>
      <c r="N26" s="402">
        <f ca="1">SUMIFS(INDIRECT("2018!"&amp;ADDRESS(3,MATCH($C$2,'2018'!$1:$1,0),4)&amp;":"&amp;ADDRESS(371,MATCH($C$2,'2018'!$1:$1,0),4)),'2018'!$B$3:$B$371,$A26,'2018'!$C$3:$C$371,M$4,INDIRECT("2018!"&amp;ADDRESS(3,MATCH($C$2,'2018'!$1:$1,0),4)&amp;":"&amp;ADDRESS(371,MATCH($C$2,'2018'!$1:$1,0),4)),"&gt;1")-COUNTIFS('2018'!$B$3:$B$371,$A26,'2018'!$C$3:$C$371,M$4,INDIRECT("2018!"&amp;ADDRESS(3,MATCH($C$2,'2018'!$1:$1,0),4)&amp;":"&amp;ADDRESS(371,MATCH($C$2,'2018'!$1:$1,0),4)),"&gt;1")</f>
        <v>0</v>
      </c>
    </row>
    <row r="27" spans="1:14" ht="15.75">
      <c r="A27" s="460" t="s">
        <v>28</v>
      </c>
      <c r="B27" s="401">
        <f t="shared" ca="1" si="0"/>
        <v>12</v>
      </c>
      <c r="C27" s="402">
        <f ca="1">SUMPRODUCT(('2018'!$B$3:$B$371=$A27)*('2018'!$C$3:$C$371=C$4),INDIRECT("2018!"&amp;ADDRESS(3,MATCH($C$2,'2018'!$1:$1,0),4)&amp;":"&amp;ADDRESS(371,MATCH($C$2,'2018'!$1:$1,0),4)))</f>
        <v>7</v>
      </c>
      <c r="D27" s="402">
        <f ca="1">SUMIFS(INDIRECT("2018!"&amp;ADDRESS(3,MATCH($C$2,'2018'!$1:$1,0),4)&amp;":"&amp;ADDRESS(371,MATCH($C$2,'2018'!$1:$1,0),4)),'2018'!$B$3:$B$371,$A27,'2018'!$C$3:$C$371,C$4,INDIRECT("2018!"&amp;ADDRESS(3,MATCH($C$2,'2018'!$1:$1,0),4)&amp;":"&amp;ADDRESS(371,MATCH($C$2,'2018'!$1:$1,0),4)),"&gt;1")-COUNTIFS('2018'!$B$3:$B$371,$A27,'2018'!$C$3:$C$371,C$4,INDIRECT("2018!"&amp;ADDRESS(3,MATCH($C$2,'2018'!$1:$1,0),4)&amp;":"&amp;ADDRESS(371,MATCH($C$2,'2018'!$1:$1,0),4)),"&gt;1")</f>
        <v>1</v>
      </c>
      <c r="E27" s="402">
        <f ca="1">SUMPRODUCT(('2018'!$B$3:$B$371=$A27)*('2018'!$C$3:$C$371=E$4),INDIRECT("2018!"&amp;ADDRESS(3,MATCH($C$2,'2018'!$1:$1,0),4)&amp;":"&amp;ADDRESS(371,MATCH($C$2,'2018'!$1:$1,0),4)))</f>
        <v>2</v>
      </c>
      <c r="F27" s="402">
        <f ca="1">SUMIFS(INDIRECT("2018!"&amp;ADDRESS(3,MATCH($C$2,'2018'!$1:$1,0),4)&amp;":"&amp;ADDRESS(371,MATCH($C$2,'2018'!$1:$1,0),4)),'2018'!$B$3:$B$371,$A27,'2018'!$C$3:$C$371,E$4,INDIRECT("2018!"&amp;ADDRESS(3,MATCH($C$2,'2018'!$1:$1,0),4)&amp;":"&amp;ADDRESS(371,MATCH($C$2,'2018'!$1:$1,0),4)),"&gt;1")-COUNTIFS('2018'!$B$3:$B$371,$A27,'2018'!$C$3:$C$371,E$4,INDIRECT("2018!"&amp;ADDRESS(3,MATCH($C$2,'2018'!$1:$1,0),4)&amp;":"&amp;ADDRESS(371,MATCH($C$2,'2018'!$1:$1,0),4)),"&gt;1")</f>
        <v>0</v>
      </c>
      <c r="G27" s="402">
        <f ca="1">SUMPRODUCT(('2018'!$B$3:$B$371=$A27)*('2018'!$C$3:$C$371=G$4),INDIRECT("2018!"&amp;ADDRESS(3,MATCH($C$2,'2018'!$1:$1,0),4)&amp;":"&amp;ADDRESS(371,MATCH($C$2,'2018'!$1:$1,0),4)))</f>
        <v>0</v>
      </c>
      <c r="H27" s="402">
        <f ca="1">SUMIFS(INDIRECT("2018!"&amp;ADDRESS(3,MATCH($C$2,'2018'!$1:$1,0),4)&amp;":"&amp;ADDRESS(371,MATCH($C$2,'2018'!$1:$1,0),4)),'2018'!$B$3:$B$371,$A27,'2018'!$C$3:$C$371,G$4,INDIRECT("2018!"&amp;ADDRESS(3,MATCH($C$2,'2018'!$1:$1,0),4)&amp;":"&amp;ADDRESS(371,MATCH($C$2,'2018'!$1:$1,0),4)),"&gt;1")-COUNTIFS('2018'!$B$3:$B$371,$A27,'2018'!$C$3:$C$371,G$4,INDIRECT("2018!"&amp;ADDRESS(3,MATCH($C$2,'2018'!$1:$1,0),4)&amp;":"&amp;ADDRESS(371,MATCH($C$2,'2018'!$1:$1,0),4)),"&gt;1")</f>
        <v>0</v>
      </c>
      <c r="I27" s="402">
        <f ca="1">SUMPRODUCT(('2018'!$B$3:$B$371=$A27)*('2018'!$C$3:$C$371=I$4),INDIRECT("2018!"&amp;ADDRESS(3,MATCH($C$2,'2018'!$1:$1,0),4)&amp;":"&amp;ADDRESS(371,MATCH($C$2,'2018'!$1:$1,0),4)))</f>
        <v>1</v>
      </c>
      <c r="J27" s="402">
        <f ca="1">SUMIFS(INDIRECT("2018!"&amp;ADDRESS(3,MATCH($C$2,'2018'!$1:$1,0),4)&amp;":"&amp;ADDRESS(371,MATCH($C$2,'2018'!$1:$1,0),4)),'2018'!$B$3:$B$371,$A27,'2018'!$C$3:$C$371,I$4,INDIRECT("2018!"&amp;ADDRESS(3,MATCH($C$2,'2018'!$1:$1,0),4)&amp;":"&amp;ADDRESS(371,MATCH($C$2,'2018'!$1:$1,0),4)),"&gt;1")-COUNTIFS('2018'!$B$3:$B$371,$A27,'2018'!$C$3:$C$371,I$4,INDIRECT("2018!"&amp;ADDRESS(3,MATCH($C$2,'2018'!$1:$1,0),4)&amp;":"&amp;ADDRESS(371,MATCH($C$2,'2018'!$1:$1,0),4)),"&gt;1")</f>
        <v>0</v>
      </c>
      <c r="K27" s="402">
        <f ca="1">SUMPRODUCT(('2018'!$B$3:$B$371=$A27)*('2018'!$C$3:$C$371=K$4),INDIRECT("2018!"&amp;ADDRESS(3,MATCH($C$2,'2018'!$1:$1,0),4)&amp;":"&amp;ADDRESS(371,MATCH($C$2,'2018'!$1:$1,0),4)))</f>
        <v>1</v>
      </c>
      <c r="L27" s="402">
        <f ca="1">SUMIFS(INDIRECT("2018!"&amp;ADDRESS(3,MATCH($C$2,'2018'!$1:$1,0),4)&amp;":"&amp;ADDRESS(371,MATCH($C$2,'2018'!$1:$1,0),4)),'2018'!$B$3:$B$371,$A27,'2018'!$C$3:$C$371,K$4,INDIRECT("2018!"&amp;ADDRESS(3,MATCH($C$2,'2018'!$1:$1,0),4)&amp;":"&amp;ADDRESS(371,MATCH($C$2,'2018'!$1:$1,0),4)),"&gt;1")-COUNTIFS('2018'!$B$3:$B$371,$A27,'2018'!$C$3:$C$371,K$4,INDIRECT("2018!"&amp;ADDRESS(3,MATCH($C$2,'2018'!$1:$1,0),4)&amp;":"&amp;ADDRESS(371,MATCH($C$2,'2018'!$1:$1,0),4)),"&gt;1")</f>
        <v>0</v>
      </c>
      <c r="M27" s="402">
        <f ca="1">SUMPRODUCT(('2018'!$B$3:$B$371=$A27)*('2018'!$C$3:$C$371=M$4),INDIRECT("2018!"&amp;ADDRESS(3,MATCH($C$2,'2018'!$1:$1,0),4)&amp;":"&amp;ADDRESS(371,MATCH($C$2,'2018'!$1:$1,0),4)))</f>
        <v>1</v>
      </c>
      <c r="N27" s="402">
        <f ca="1">SUMIFS(INDIRECT("2018!"&amp;ADDRESS(3,MATCH($C$2,'2018'!$1:$1,0),4)&amp;":"&amp;ADDRESS(371,MATCH($C$2,'2018'!$1:$1,0),4)),'2018'!$B$3:$B$371,$A27,'2018'!$C$3:$C$371,M$4,INDIRECT("2018!"&amp;ADDRESS(3,MATCH($C$2,'2018'!$1:$1,0),4)&amp;":"&amp;ADDRESS(371,MATCH($C$2,'2018'!$1:$1,0),4)),"&gt;1")-COUNTIFS('2018'!$B$3:$B$371,$A27,'2018'!$C$3:$C$371,M$4,INDIRECT("2018!"&amp;ADDRESS(3,MATCH($C$2,'2018'!$1:$1,0),4)&amp;":"&amp;ADDRESS(371,MATCH($C$2,'2018'!$1:$1,0),4)),"&gt;1")</f>
        <v>0</v>
      </c>
    </row>
    <row r="28" spans="1:14" ht="15.75">
      <c r="A28" s="460" t="s">
        <v>7</v>
      </c>
      <c r="B28" s="401">
        <f t="shared" ca="1" si="0"/>
        <v>33</v>
      </c>
      <c r="C28" s="402">
        <f ca="1">SUMPRODUCT(('2018'!$B$3:$B$371=$A28)*('2018'!$C$3:$C$371=C$4),INDIRECT("2018!"&amp;ADDRESS(3,MATCH($C$2,'2018'!$1:$1,0),4)&amp;":"&amp;ADDRESS(371,MATCH($C$2,'2018'!$1:$1,0),4)))</f>
        <v>5</v>
      </c>
      <c r="D28" s="402">
        <f ca="1">SUMIFS(INDIRECT("2018!"&amp;ADDRESS(3,MATCH($C$2,'2018'!$1:$1,0),4)&amp;":"&amp;ADDRESS(371,MATCH($C$2,'2018'!$1:$1,0),4)),'2018'!$B$3:$B$371,$A28,'2018'!$C$3:$C$371,C$4,INDIRECT("2018!"&amp;ADDRESS(3,MATCH($C$2,'2018'!$1:$1,0),4)&amp;":"&amp;ADDRESS(371,MATCH($C$2,'2018'!$1:$1,0),4)),"&gt;1")-COUNTIFS('2018'!$B$3:$B$371,$A28,'2018'!$C$3:$C$371,C$4,INDIRECT("2018!"&amp;ADDRESS(3,MATCH($C$2,'2018'!$1:$1,0),4)&amp;":"&amp;ADDRESS(371,MATCH($C$2,'2018'!$1:$1,0),4)),"&gt;1")</f>
        <v>0</v>
      </c>
      <c r="E28" s="402">
        <f ca="1">SUMPRODUCT(('2018'!$B$3:$B$371=$A28)*('2018'!$C$3:$C$371=E$4),INDIRECT("2018!"&amp;ADDRESS(3,MATCH($C$2,'2018'!$1:$1,0),4)&amp;":"&amp;ADDRESS(371,MATCH($C$2,'2018'!$1:$1,0),4)))</f>
        <v>7</v>
      </c>
      <c r="F28" s="402">
        <f ca="1">SUMIFS(INDIRECT("2018!"&amp;ADDRESS(3,MATCH($C$2,'2018'!$1:$1,0),4)&amp;":"&amp;ADDRESS(371,MATCH($C$2,'2018'!$1:$1,0),4)),'2018'!$B$3:$B$371,$A28,'2018'!$C$3:$C$371,E$4,INDIRECT("2018!"&amp;ADDRESS(3,MATCH($C$2,'2018'!$1:$1,0),4)&amp;":"&amp;ADDRESS(371,MATCH($C$2,'2018'!$1:$1,0),4)),"&gt;1")-COUNTIFS('2018'!$B$3:$B$371,$A28,'2018'!$C$3:$C$371,E$4,INDIRECT("2018!"&amp;ADDRESS(3,MATCH($C$2,'2018'!$1:$1,0),4)&amp;":"&amp;ADDRESS(371,MATCH($C$2,'2018'!$1:$1,0),4)),"&gt;1")</f>
        <v>0</v>
      </c>
      <c r="G28" s="402">
        <f ca="1">SUMPRODUCT(('2018'!$B$3:$B$371=$A28)*('2018'!$C$3:$C$371=G$4),INDIRECT("2018!"&amp;ADDRESS(3,MATCH($C$2,'2018'!$1:$1,0),4)&amp;":"&amp;ADDRESS(371,MATCH($C$2,'2018'!$1:$1,0),4)))</f>
        <v>2</v>
      </c>
      <c r="H28" s="402">
        <f ca="1">SUMIFS(INDIRECT("2018!"&amp;ADDRESS(3,MATCH($C$2,'2018'!$1:$1,0),4)&amp;":"&amp;ADDRESS(371,MATCH($C$2,'2018'!$1:$1,0),4)),'2018'!$B$3:$B$371,$A28,'2018'!$C$3:$C$371,G$4,INDIRECT("2018!"&amp;ADDRESS(3,MATCH($C$2,'2018'!$1:$1,0),4)&amp;":"&amp;ADDRESS(371,MATCH($C$2,'2018'!$1:$1,0),4)),"&gt;1")-COUNTIFS('2018'!$B$3:$B$371,$A28,'2018'!$C$3:$C$371,G$4,INDIRECT("2018!"&amp;ADDRESS(3,MATCH($C$2,'2018'!$1:$1,0),4)&amp;":"&amp;ADDRESS(371,MATCH($C$2,'2018'!$1:$1,0),4)),"&gt;1")</f>
        <v>0</v>
      </c>
      <c r="I28" s="402">
        <f ca="1">SUMPRODUCT(('2018'!$B$3:$B$371=$A28)*('2018'!$C$3:$C$371=I$4),INDIRECT("2018!"&amp;ADDRESS(3,MATCH($C$2,'2018'!$1:$1,0),4)&amp;":"&amp;ADDRESS(371,MATCH($C$2,'2018'!$1:$1,0),4)))</f>
        <v>2</v>
      </c>
      <c r="J28" s="402">
        <f ca="1">SUMIFS(INDIRECT("2018!"&amp;ADDRESS(3,MATCH($C$2,'2018'!$1:$1,0),4)&amp;":"&amp;ADDRESS(371,MATCH($C$2,'2018'!$1:$1,0),4)),'2018'!$B$3:$B$371,$A28,'2018'!$C$3:$C$371,I$4,INDIRECT("2018!"&amp;ADDRESS(3,MATCH($C$2,'2018'!$1:$1,0),4)&amp;":"&amp;ADDRESS(371,MATCH($C$2,'2018'!$1:$1,0),4)),"&gt;1")-COUNTIFS('2018'!$B$3:$B$371,$A28,'2018'!$C$3:$C$371,I$4,INDIRECT("2018!"&amp;ADDRESS(3,MATCH($C$2,'2018'!$1:$1,0),4)&amp;":"&amp;ADDRESS(371,MATCH($C$2,'2018'!$1:$1,0),4)),"&gt;1")</f>
        <v>0</v>
      </c>
      <c r="K28" s="402">
        <f ca="1">SUMPRODUCT(('2018'!$B$3:$B$371=$A28)*('2018'!$C$3:$C$371=K$4),INDIRECT("2018!"&amp;ADDRESS(3,MATCH($C$2,'2018'!$1:$1,0),4)&amp;":"&amp;ADDRESS(371,MATCH($C$2,'2018'!$1:$1,0),4)))</f>
        <v>8</v>
      </c>
      <c r="L28" s="402">
        <f ca="1">SUMIFS(INDIRECT("2018!"&amp;ADDRESS(3,MATCH($C$2,'2018'!$1:$1,0),4)&amp;":"&amp;ADDRESS(371,MATCH($C$2,'2018'!$1:$1,0),4)),'2018'!$B$3:$B$371,$A28,'2018'!$C$3:$C$371,K$4,INDIRECT("2018!"&amp;ADDRESS(3,MATCH($C$2,'2018'!$1:$1,0),4)&amp;":"&amp;ADDRESS(371,MATCH($C$2,'2018'!$1:$1,0),4)),"&gt;1")-COUNTIFS('2018'!$B$3:$B$371,$A28,'2018'!$C$3:$C$371,K$4,INDIRECT("2018!"&amp;ADDRESS(3,MATCH($C$2,'2018'!$1:$1,0),4)&amp;":"&amp;ADDRESS(371,MATCH($C$2,'2018'!$1:$1,0),4)),"&gt;1")</f>
        <v>0</v>
      </c>
      <c r="M28" s="402">
        <f ca="1">SUMPRODUCT(('2018'!$B$3:$B$371=$A28)*('2018'!$C$3:$C$371=M$4),INDIRECT("2018!"&amp;ADDRESS(3,MATCH($C$2,'2018'!$1:$1,0),4)&amp;":"&amp;ADDRESS(371,MATCH($C$2,'2018'!$1:$1,0),4)))</f>
        <v>9</v>
      </c>
      <c r="N28" s="402">
        <f ca="1">SUMIFS(INDIRECT("2018!"&amp;ADDRESS(3,MATCH($C$2,'2018'!$1:$1,0),4)&amp;":"&amp;ADDRESS(371,MATCH($C$2,'2018'!$1:$1,0),4)),'2018'!$B$3:$B$371,$A28,'2018'!$C$3:$C$371,M$4,INDIRECT("2018!"&amp;ADDRESS(3,MATCH($C$2,'2018'!$1:$1,0),4)&amp;":"&amp;ADDRESS(371,MATCH($C$2,'2018'!$1:$1,0),4)),"&gt;1")-COUNTIFS('2018'!$B$3:$B$371,$A28,'2018'!$C$3:$C$371,M$4,INDIRECT("2018!"&amp;ADDRESS(3,MATCH($C$2,'2018'!$1:$1,0),4)&amp;":"&amp;ADDRESS(371,MATCH($C$2,'2018'!$1:$1,0),4)),"&gt;1")</f>
        <v>0</v>
      </c>
    </row>
    <row r="29" spans="1:14" ht="15.75">
      <c r="A29" s="460" t="s">
        <v>143</v>
      </c>
      <c r="B29" s="401">
        <f t="shared" ca="1" si="0"/>
        <v>20</v>
      </c>
      <c r="C29" s="402">
        <f ca="1">SUMPRODUCT(('2018'!$B$3:$B$371=$A29)*('2018'!$C$3:$C$371=C$4),INDIRECT("2018!"&amp;ADDRESS(3,MATCH($C$2,'2018'!$1:$1,0),4)&amp;":"&amp;ADDRESS(371,MATCH($C$2,'2018'!$1:$1,0),4)))</f>
        <v>9</v>
      </c>
      <c r="D29" s="402">
        <f ca="1">SUMIFS(INDIRECT("2018!"&amp;ADDRESS(3,MATCH($C$2,'2018'!$1:$1,0),4)&amp;":"&amp;ADDRESS(371,MATCH($C$2,'2018'!$1:$1,0),4)),'2018'!$B$3:$B$371,$A29,'2018'!$C$3:$C$371,C$4,INDIRECT("2018!"&amp;ADDRESS(3,MATCH($C$2,'2018'!$1:$1,0),4)&amp;":"&amp;ADDRESS(371,MATCH($C$2,'2018'!$1:$1,0),4)),"&gt;1")-COUNTIFS('2018'!$B$3:$B$371,$A29,'2018'!$C$3:$C$371,C$4,INDIRECT("2018!"&amp;ADDRESS(3,MATCH($C$2,'2018'!$1:$1,0),4)&amp;":"&amp;ADDRESS(371,MATCH($C$2,'2018'!$1:$1,0),4)),"&gt;1")</f>
        <v>0</v>
      </c>
      <c r="E29" s="402">
        <f ca="1">SUMPRODUCT(('2018'!$B$3:$B$371=$A29)*('2018'!$C$3:$C$371=E$4),INDIRECT("2018!"&amp;ADDRESS(3,MATCH($C$2,'2018'!$1:$1,0),4)&amp;":"&amp;ADDRESS(371,MATCH($C$2,'2018'!$1:$1,0),4)))</f>
        <v>4</v>
      </c>
      <c r="F29" s="402">
        <f ca="1">SUMIFS(INDIRECT("2018!"&amp;ADDRESS(3,MATCH($C$2,'2018'!$1:$1,0),4)&amp;":"&amp;ADDRESS(371,MATCH($C$2,'2018'!$1:$1,0),4)),'2018'!$B$3:$B$371,$A29,'2018'!$C$3:$C$371,E$4,INDIRECT("2018!"&amp;ADDRESS(3,MATCH($C$2,'2018'!$1:$1,0),4)&amp;":"&amp;ADDRESS(371,MATCH($C$2,'2018'!$1:$1,0),4)),"&gt;1")-COUNTIFS('2018'!$B$3:$B$371,$A29,'2018'!$C$3:$C$371,E$4,INDIRECT("2018!"&amp;ADDRESS(3,MATCH($C$2,'2018'!$1:$1,0),4)&amp;":"&amp;ADDRESS(371,MATCH($C$2,'2018'!$1:$1,0),4)),"&gt;1")</f>
        <v>0</v>
      </c>
      <c r="G29" s="402">
        <f ca="1">SUMPRODUCT(('2018'!$B$3:$B$371=$A29)*('2018'!$C$3:$C$371=G$4),INDIRECT("2018!"&amp;ADDRESS(3,MATCH($C$2,'2018'!$1:$1,0),4)&amp;":"&amp;ADDRESS(371,MATCH($C$2,'2018'!$1:$1,0),4)))</f>
        <v>1</v>
      </c>
      <c r="H29" s="402">
        <f ca="1">SUMIFS(INDIRECT("2018!"&amp;ADDRESS(3,MATCH($C$2,'2018'!$1:$1,0),4)&amp;":"&amp;ADDRESS(371,MATCH($C$2,'2018'!$1:$1,0),4)),'2018'!$B$3:$B$371,$A29,'2018'!$C$3:$C$371,G$4,INDIRECT("2018!"&amp;ADDRESS(3,MATCH($C$2,'2018'!$1:$1,0),4)&amp;":"&amp;ADDRESS(371,MATCH($C$2,'2018'!$1:$1,0),4)),"&gt;1")-COUNTIFS('2018'!$B$3:$B$371,$A29,'2018'!$C$3:$C$371,G$4,INDIRECT("2018!"&amp;ADDRESS(3,MATCH($C$2,'2018'!$1:$1,0),4)&amp;":"&amp;ADDRESS(371,MATCH($C$2,'2018'!$1:$1,0),4)),"&gt;1")</f>
        <v>0</v>
      </c>
      <c r="I29" s="402">
        <f ca="1">SUMPRODUCT(('2018'!$B$3:$B$371=$A29)*('2018'!$C$3:$C$371=I$4),INDIRECT("2018!"&amp;ADDRESS(3,MATCH($C$2,'2018'!$1:$1,0),4)&amp;":"&amp;ADDRESS(371,MATCH($C$2,'2018'!$1:$1,0),4)))</f>
        <v>0</v>
      </c>
      <c r="J29" s="402">
        <f ca="1">SUMIFS(INDIRECT("2018!"&amp;ADDRESS(3,MATCH($C$2,'2018'!$1:$1,0),4)&amp;":"&amp;ADDRESS(371,MATCH($C$2,'2018'!$1:$1,0),4)),'2018'!$B$3:$B$371,$A29,'2018'!$C$3:$C$371,I$4,INDIRECT("2018!"&amp;ADDRESS(3,MATCH($C$2,'2018'!$1:$1,0),4)&amp;":"&amp;ADDRESS(371,MATCH($C$2,'2018'!$1:$1,0),4)),"&gt;1")-COUNTIFS('2018'!$B$3:$B$371,$A29,'2018'!$C$3:$C$371,I$4,INDIRECT("2018!"&amp;ADDRESS(3,MATCH($C$2,'2018'!$1:$1,0),4)&amp;":"&amp;ADDRESS(371,MATCH($C$2,'2018'!$1:$1,0),4)),"&gt;1")</f>
        <v>0</v>
      </c>
      <c r="K29" s="402">
        <f ca="1">SUMPRODUCT(('2018'!$B$3:$B$371=$A29)*('2018'!$C$3:$C$371=K$4),INDIRECT("2018!"&amp;ADDRESS(3,MATCH($C$2,'2018'!$1:$1,0),4)&amp;":"&amp;ADDRESS(371,MATCH($C$2,'2018'!$1:$1,0),4)))</f>
        <v>6</v>
      </c>
      <c r="L29" s="402">
        <f ca="1">SUMIFS(INDIRECT("2018!"&amp;ADDRESS(3,MATCH($C$2,'2018'!$1:$1,0),4)&amp;":"&amp;ADDRESS(371,MATCH($C$2,'2018'!$1:$1,0),4)),'2018'!$B$3:$B$371,$A29,'2018'!$C$3:$C$371,K$4,INDIRECT("2018!"&amp;ADDRESS(3,MATCH($C$2,'2018'!$1:$1,0),4)&amp;":"&amp;ADDRESS(371,MATCH($C$2,'2018'!$1:$1,0),4)),"&gt;1")-COUNTIFS('2018'!$B$3:$B$371,$A29,'2018'!$C$3:$C$371,K$4,INDIRECT("2018!"&amp;ADDRESS(3,MATCH($C$2,'2018'!$1:$1,0),4)&amp;":"&amp;ADDRESS(371,MATCH($C$2,'2018'!$1:$1,0),4)),"&gt;1")</f>
        <v>0</v>
      </c>
      <c r="M29" s="402">
        <f ca="1">SUMPRODUCT(('2018'!$B$3:$B$371=$A29)*('2018'!$C$3:$C$371=M$4),INDIRECT("2018!"&amp;ADDRESS(3,MATCH($C$2,'2018'!$1:$1,0),4)&amp;":"&amp;ADDRESS(371,MATCH($C$2,'2018'!$1:$1,0),4)))</f>
        <v>0</v>
      </c>
      <c r="N29" s="402">
        <f ca="1">SUMIFS(INDIRECT("2018!"&amp;ADDRESS(3,MATCH($C$2,'2018'!$1:$1,0),4)&amp;":"&amp;ADDRESS(371,MATCH($C$2,'2018'!$1:$1,0),4)),'2018'!$B$3:$B$371,$A29,'2018'!$C$3:$C$371,M$4,INDIRECT("2018!"&amp;ADDRESS(3,MATCH($C$2,'2018'!$1:$1,0),4)&amp;":"&amp;ADDRESS(371,MATCH($C$2,'2018'!$1:$1,0),4)),"&gt;1")-COUNTIFS('2018'!$B$3:$B$371,$A29,'2018'!$C$3:$C$371,M$4,INDIRECT("2018!"&amp;ADDRESS(3,MATCH($C$2,'2018'!$1:$1,0),4)&amp;":"&amp;ADDRESS(371,MATCH($C$2,'2018'!$1:$1,0),4)),"&gt;1")</f>
        <v>0</v>
      </c>
    </row>
    <row r="30" spans="1:14" ht="15.75">
      <c r="A30" s="460" t="s">
        <v>9</v>
      </c>
      <c r="B30" s="401">
        <f t="shared" ca="1" si="0"/>
        <v>18</v>
      </c>
      <c r="C30" s="402">
        <f ca="1">SUMPRODUCT(('2018'!$B$3:$B$371=$A30)*('2018'!$C$3:$C$371=C$4),INDIRECT("2018!"&amp;ADDRESS(3,MATCH($C$2,'2018'!$1:$1,0),4)&amp;":"&amp;ADDRESS(371,MATCH($C$2,'2018'!$1:$1,0),4)))</f>
        <v>6</v>
      </c>
      <c r="D30" s="402">
        <f ca="1">SUMIFS(INDIRECT("2018!"&amp;ADDRESS(3,MATCH($C$2,'2018'!$1:$1,0),4)&amp;":"&amp;ADDRESS(371,MATCH($C$2,'2018'!$1:$1,0),4)),'2018'!$B$3:$B$371,$A30,'2018'!$C$3:$C$371,C$4,INDIRECT("2018!"&amp;ADDRESS(3,MATCH($C$2,'2018'!$1:$1,0),4)&amp;":"&amp;ADDRESS(371,MATCH($C$2,'2018'!$1:$1,0),4)),"&gt;1")-COUNTIFS('2018'!$B$3:$B$371,$A30,'2018'!$C$3:$C$371,C$4,INDIRECT("2018!"&amp;ADDRESS(3,MATCH($C$2,'2018'!$1:$1,0),4)&amp;":"&amp;ADDRESS(371,MATCH($C$2,'2018'!$1:$1,0),4)),"&gt;1")</f>
        <v>1</v>
      </c>
      <c r="E30" s="402">
        <f ca="1">SUMPRODUCT(('2018'!$B$3:$B$371=$A30)*('2018'!$C$3:$C$371=E$4),INDIRECT("2018!"&amp;ADDRESS(3,MATCH($C$2,'2018'!$1:$1,0),4)&amp;":"&amp;ADDRESS(371,MATCH($C$2,'2018'!$1:$1,0),4)))</f>
        <v>5</v>
      </c>
      <c r="F30" s="402">
        <f ca="1">SUMIFS(INDIRECT("2018!"&amp;ADDRESS(3,MATCH($C$2,'2018'!$1:$1,0),4)&amp;":"&amp;ADDRESS(371,MATCH($C$2,'2018'!$1:$1,0),4)),'2018'!$B$3:$B$371,$A30,'2018'!$C$3:$C$371,E$4,INDIRECT("2018!"&amp;ADDRESS(3,MATCH($C$2,'2018'!$1:$1,0),4)&amp;":"&amp;ADDRESS(371,MATCH($C$2,'2018'!$1:$1,0),4)),"&gt;1")-COUNTIFS('2018'!$B$3:$B$371,$A30,'2018'!$C$3:$C$371,E$4,INDIRECT("2018!"&amp;ADDRESS(3,MATCH($C$2,'2018'!$1:$1,0),4)&amp;":"&amp;ADDRESS(371,MATCH($C$2,'2018'!$1:$1,0),4)),"&gt;1")</f>
        <v>0</v>
      </c>
      <c r="G30" s="402">
        <f ca="1">SUMPRODUCT(('2018'!$B$3:$B$371=$A30)*('2018'!$C$3:$C$371=G$4),INDIRECT("2018!"&amp;ADDRESS(3,MATCH($C$2,'2018'!$1:$1,0),4)&amp;":"&amp;ADDRESS(371,MATCH($C$2,'2018'!$1:$1,0),4)))</f>
        <v>2</v>
      </c>
      <c r="H30" s="402">
        <f ca="1">SUMIFS(INDIRECT("2018!"&amp;ADDRESS(3,MATCH($C$2,'2018'!$1:$1,0),4)&amp;":"&amp;ADDRESS(371,MATCH($C$2,'2018'!$1:$1,0),4)),'2018'!$B$3:$B$371,$A30,'2018'!$C$3:$C$371,G$4,INDIRECT("2018!"&amp;ADDRESS(3,MATCH($C$2,'2018'!$1:$1,0),4)&amp;":"&amp;ADDRESS(371,MATCH($C$2,'2018'!$1:$1,0),4)),"&gt;1")-COUNTIFS('2018'!$B$3:$B$371,$A30,'2018'!$C$3:$C$371,G$4,INDIRECT("2018!"&amp;ADDRESS(3,MATCH($C$2,'2018'!$1:$1,0),4)&amp;":"&amp;ADDRESS(371,MATCH($C$2,'2018'!$1:$1,0),4)),"&gt;1")</f>
        <v>0</v>
      </c>
      <c r="I30" s="402">
        <f ca="1">SUMPRODUCT(('2018'!$B$3:$B$371=$A30)*('2018'!$C$3:$C$371=I$4),INDIRECT("2018!"&amp;ADDRESS(3,MATCH($C$2,'2018'!$1:$1,0),4)&amp;":"&amp;ADDRESS(371,MATCH($C$2,'2018'!$1:$1,0),4)))</f>
        <v>0</v>
      </c>
      <c r="J30" s="402">
        <f ca="1">SUMIFS(INDIRECT("2018!"&amp;ADDRESS(3,MATCH($C$2,'2018'!$1:$1,0),4)&amp;":"&amp;ADDRESS(371,MATCH($C$2,'2018'!$1:$1,0),4)),'2018'!$B$3:$B$371,$A30,'2018'!$C$3:$C$371,I$4,INDIRECT("2018!"&amp;ADDRESS(3,MATCH($C$2,'2018'!$1:$1,0),4)&amp;":"&amp;ADDRESS(371,MATCH($C$2,'2018'!$1:$1,0),4)),"&gt;1")-COUNTIFS('2018'!$B$3:$B$371,$A30,'2018'!$C$3:$C$371,I$4,INDIRECT("2018!"&amp;ADDRESS(3,MATCH($C$2,'2018'!$1:$1,0),4)&amp;":"&amp;ADDRESS(371,MATCH($C$2,'2018'!$1:$1,0),4)),"&gt;1")</f>
        <v>0</v>
      </c>
      <c r="K30" s="402">
        <f ca="1">SUMPRODUCT(('2018'!$B$3:$B$371=$A30)*('2018'!$C$3:$C$371=K$4),INDIRECT("2018!"&amp;ADDRESS(3,MATCH($C$2,'2018'!$1:$1,0),4)&amp;":"&amp;ADDRESS(371,MATCH($C$2,'2018'!$1:$1,0),4)))</f>
        <v>0</v>
      </c>
      <c r="L30" s="402">
        <f ca="1">SUMIFS(INDIRECT("2018!"&amp;ADDRESS(3,MATCH($C$2,'2018'!$1:$1,0),4)&amp;":"&amp;ADDRESS(371,MATCH($C$2,'2018'!$1:$1,0),4)),'2018'!$B$3:$B$371,$A30,'2018'!$C$3:$C$371,K$4,INDIRECT("2018!"&amp;ADDRESS(3,MATCH($C$2,'2018'!$1:$1,0),4)&amp;":"&amp;ADDRESS(371,MATCH($C$2,'2018'!$1:$1,0),4)),"&gt;1")-COUNTIFS('2018'!$B$3:$B$371,$A30,'2018'!$C$3:$C$371,K$4,INDIRECT("2018!"&amp;ADDRESS(3,MATCH($C$2,'2018'!$1:$1,0),4)&amp;":"&amp;ADDRESS(371,MATCH($C$2,'2018'!$1:$1,0),4)),"&gt;1")</f>
        <v>0</v>
      </c>
      <c r="M30" s="402">
        <f ca="1">SUMPRODUCT(('2018'!$B$3:$B$371=$A30)*('2018'!$C$3:$C$371=M$4),INDIRECT("2018!"&amp;ADDRESS(3,MATCH($C$2,'2018'!$1:$1,0),4)&amp;":"&amp;ADDRESS(371,MATCH($C$2,'2018'!$1:$1,0),4)))</f>
        <v>5</v>
      </c>
      <c r="N30" s="402">
        <f ca="1">SUMIFS(INDIRECT("2018!"&amp;ADDRESS(3,MATCH($C$2,'2018'!$1:$1,0),4)&amp;":"&amp;ADDRESS(371,MATCH($C$2,'2018'!$1:$1,0),4)),'2018'!$B$3:$B$371,$A30,'2018'!$C$3:$C$371,M$4,INDIRECT("2018!"&amp;ADDRESS(3,MATCH($C$2,'2018'!$1:$1,0),4)&amp;":"&amp;ADDRESS(371,MATCH($C$2,'2018'!$1:$1,0),4)),"&gt;1")-COUNTIFS('2018'!$B$3:$B$371,$A30,'2018'!$C$3:$C$371,M$4,INDIRECT("2018!"&amp;ADDRESS(3,MATCH($C$2,'2018'!$1:$1,0),4)&amp;":"&amp;ADDRESS(371,MATCH($C$2,'2018'!$1:$1,0),4)),"&gt;1")</f>
        <v>1</v>
      </c>
    </row>
    <row r="31" spans="1:14" ht="15.75">
      <c r="A31" s="460" t="s">
        <v>16</v>
      </c>
      <c r="B31" s="401">
        <f t="shared" ca="1" si="0"/>
        <v>6</v>
      </c>
      <c r="C31" s="402">
        <f ca="1">SUMPRODUCT(('2018'!$B$3:$B$371=$A31)*('2018'!$C$3:$C$371=C$4),INDIRECT("2018!"&amp;ADDRESS(3,MATCH($C$2,'2018'!$1:$1,0),4)&amp;":"&amp;ADDRESS(371,MATCH($C$2,'2018'!$1:$1,0),4)))</f>
        <v>4</v>
      </c>
      <c r="D31" s="402">
        <f ca="1">SUMIFS(INDIRECT("2018!"&amp;ADDRESS(3,MATCH($C$2,'2018'!$1:$1,0),4)&amp;":"&amp;ADDRESS(371,MATCH($C$2,'2018'!$1:$1,0),4)),'2018'!$B$3:$B$371,$A31,'2018'!$C$3:$C$371,C$4,INDIRECT("2018!"&amp;ADDRESS(3,MATCH($C$2,'2018'!$1:$1,0),4)&amp;":"&amp;ADDRESS(371,MATCH($C$2,'2018'!$1:$1,0),4)),"&gt;1")-COUNTIFS('2018'!$B$3:$B$371,$A31,'2018'!$C$3:$C$371,C$4,INDIRECT("2018!"&amp;ADDRESS(3,MATCH($C$2,'2018'!$1:$1,0),4)&amp;":"&amp;ADDRESS(371,MATCH($C$2,'2018'!$1:$1,0),4)),"&gt;1")</f>
        <v>0</v>
      </c>
      <c r="E31" s="402">
        <f ca="1">SUMPRODUCT(('2018'!$B$3:$B$371=$A31)*('2018'!$C$3:$C$371=E$4),INDIRECT("2018!"&amp;ADDRESS(3,MATCH($C$2,'2018'!$1:$1,0),4)&amp;":"&amp;ADDRESS(371,MATCH($C$2,'2018'!$1:$1,0),4)))</f>
        <v>0</v>
      </c>
      <c r="F31" s="402">
        <f ca="1">SUMIFS(INDIRECT("2018!"&amp;ADDRESS(3,MATCH($C$2,'2018'!$1:$1,0),4)&amp;":"&amp;ADDRESS(371,MATCH($C$2,'2018'!$1:$1,0),4)),'2018'!$B$3:$B$371,$A31,'2018'!$C$3:$C$371,E$4,INDIRECT("2018!"&amp;ADDRESS(3,MATCH($C$2,'2018'!$1:$1,0),4)&amp;":"&amp;ADDRESS(371,MATCH($C$2,'2018'!$1:$1,0),4)),"&gt;1")-COUNTIFS('2018'!$B$3:$B$371,$A31,'2018'!$C$3:$C$371,E$4,INDIRECT("2018!"&amp;ADDRESS(3,MATCH($C$2,'2018'!$1:$1,0),4)&amp;":"&amp;ADDRESS(371,MATCH($C$2,'2018'!$1:$1,0),4)),"&gt;1")</f>
        <v>0</v>
      </c>
      <c r="G31" s="402">
        <f ca="1">SUMPRODUCT(('2018'!$B$3:$B$371=$A31)*('2018'!$C$3:$C$371=G$4),INDIRECT("2018!"&amp;ADDRESS(3,MATCH($C$2,'2018'!$1:$1,0),4)&amp;":"&amp;ADDRESS(371,MATCH($C$2,'2018'!$1:$1,0),4)))</f>
        <v>0</v>
      </c>
      <c r="H31" s="402">
        <f ca="1">SUMIFS(INDIRECT("2018!"&amp;ADDRESS(3,MATCH($C$2,'2018'!$1:$1,0),4)&amp;":"&amp;ADDRESS(371,MATCH($C$2,'2018'!$1:$1,0),4)),'2018'!$B$3:$B$371,$A31,'2018'!$C$3:$C$371,G$4,INDIRECT("2018!"&amp;ADDRESS(3,MATCH($C$2,'2018'!$1:$1,0),4)&amp;":"&amp;ADDRESS(371,MATCH($C$2,'2018'!$1:$1,0),4)),"&gt;1")-COUNTIFS('2018'!$B$3:$B$371,$A31,'2018'!$C$3:$C$371,G$4,INDIRECT("2018!"&amp;ADDRESS(3,MATCH($C$2,'2018'!$1:$1,0),4)&amp;":"&amp;ADDRESS(371,MATCH($C$2,'2018'!$1:$1,0),4)),"&gt;1")</f>
        <v>0</v>
      </c>
      <c r="I31" s="402">
        <f ca="1">SUMPRODUCT(('2018'!$B$3:$B$371=$A31)*('2018'!$C$3:$C$371=I$4),INDIRECT("2018!"&amp;ADDRESS(3,MATCH($C$2,'2018'!$1:$1,0),4)&amp;":"&amp;ADDRESS(371,MATCH($C$2,'2018'!$1:$1,0),4)))</f>
        <v>0</v>
      </c>
      <c r="J31" s="402">
        <f ca="1">SUMIFS(INDIRECT("2018!"&amp;ADDRESS(3,MATCH($C$2,'2018'!$1:$1,0),4)&amp;":"&amp;ADDRESS(371,MATCH($C$2,'2018'!$1:$1,0),4)),'2018'!$B$3:$B$371,$A31,'2018'!$C$3:$C$371,I$4,INDIRECT("2018!"&amp;ADDRESS(3,MATCH($C$2,'2018'!$1:$1,0),4)&amp;":"&amp;ADDRESS(371,MATCH($C$2,'2018'!$1:$1,0),4)),"&gt;1")-COUNTIFS('2018'!$B$3:$B$371,$A31,'2018'!$C$3:$C$371,I$4,INDIRECT("2018!"&amp;ADDRESS(3,MATCH($C$2,'2018'!$1:$1,0),4)&amp;":"&amp;ADDRESS(371,MATCH($C$2,'2018'!$1:$1,0),4)),"&gt;1")</f>
        <v>0</v>
      </c>
      <c r="K31" s="402">
        <f ca="1">SUMPRODUCT(('2018'!$B$3:$B$371=$A31)*('2018'!$C$3:$C$371=K$4),INDIRECT("2018!"&amp;ADDRESS(3,MATCH($C$2,'2018'!$1:$1,0),4)&amp;":"&amp;ADDRESS(371,MATCH($C$2,'2018'!$1:$1,0),4)))</f>
        <v>0</v>
      </c>
      <c r="L31" s="402">
        <f ca="1">SUMIFS(INDIRECT("2018!"&amp;ADDRESS(3,MATCH($C$2,'2018'!$1:$1,0),4)&amp;":"&amp;ADDRESS(371,MATCH($C$2,'2018'!$1:$1,0),4)),'2018'!$B$3:$B$371,$A31,'2018'!$C$3:$C$371,K$4,INDIRECT("2018!"&amp;ADDRESS(3,MATCH($C$2,'2018'!$1:$1,0),4)&amp;":"&amp;ADDRESS(371,MATCH($C$2,'2018'!$1:$1,0),4)),"&gt;1")-COUNTIFS('2018'!$B$3:$B$371,$A31,'2018'!$C$3:$C$371,K$4,INDIRECT("2018!"&amp;ADDRESS(3,MATCH($C$2,'2018'!$1:$1,0),4)&amp;":"&amp;ADDRESS(371,MATCH($C$2,'2018'!$1:$1,0),4)),"&gt;1")</f>
        <v>0</v>
      </c>
      <c r="M31" s="402">
        <f ca="1">SUMPRODUCT(('2018'!$B$3:$B$371=$A31)*('2018'!$C$3:$C$371=M$4),INDIRECT("2018!"&amp;ADDRESS(3,MATCH($C$2,'2018'!$1:$1,0),4)&amp;":"&amp;ADDRESS(371,MATCH($C$2,'2018'!$1:$1,0),4)))</f>
        <v>2</v>
      </c>
      <c r="N31" s="402">
        <f ca="1">SUMIFS(INDIRECT("2018!"&amp;ADDRESS(3,MATCH($C$2,'2018'!$1:$1,0),4)&amp;":"&amp;ADDRESS(371,MATCH($C$2,'2018'!$1:$1,0),4)),'2018'!$B$3:$B$371,$A31,'2018'!$C$3:$C$371,M$4,INDIRECT("2018!"&amp;ADDRESS(3,MATCH($C$2,'2018'!$1:$1,0),4)&amp;":"&amp;ADDRESS(371,MATCH($C$2,'2018'!$1:$1,0),4)),"&gt;1")-COUNTIFS('2018'!$B$3:$B$371,$A31,'2018'!$C$3:$C$371,M$4,INDIRECT("2018!"&amp;ADDRESS(3,MATCH($C$2,'2018'!$1:$1,0),4)&amp;":"&amp;ADDRESS(371,MATCH($C$2,'2018'!$1:$1,0),4)),"&gt;1")</f>
        <v>0</v>
      </c>
    </row>
    <row r="32" spans="1:14" ht="15.75">
      <c r="A32" s="460" t="s">
        <v>21</v>
      </c>
      <c r="B32" s="401">
        <f t="shared" ca="1" si="0"/>
        <v>2</v>
      </c>
      <c r="C32" s="402">
        <f ca="1">SUMPRODUCT(('2018'!$B$3:$B$371=$A32)*('2018'!$C$3:$C$371=C$4),INDIRECT("2018!"&amp;ADDRESS(3,MATCH($C$2,'2018'!$1:$1,0),4)&amp;":"&amp;ADDRESS(371,MATCH($C$2,'2018'!$1:$1,0),4)))</f>
        <v>2</v>
      </c>
      <c r="D32" s="402">
        <f ca="1">SUMIFS(INDIRECT("2018!"&amp;ADDRESS(3,MATCH($C$2,'2018'!$1:$1,0),4)&amp;":"&amp;ADDRESS(371,MATCH($C$2,'2018'!$1:$1,0),4)),'2018'!$B$3:$B$371,$A32,'2018'!$C$3:$C$371,C$4,INDIRECT("2018!"&amp;ADDRESS(3,MATCH($C$2,'2018'!$1:$1,0),4)&amp;":"&amp;ADDRESS(371,MATCH($C$2,'2018'!$1:$1,0),4)),"&gt;1")-COUNTIFS('2018'!$B$3:$B$371,$A32,'2018'!$C$3:$C$371,C$4,INDIRECT("2018!"&amp;ADDRESS(3,MATCH($C$2,'2018'!$1:$1,0),4)&amp;":"&amp;ADDRESS(371,MATCH($C$2,'2018'!$1:$1,0),4)),"&gt;1")</f>
        <v>0</v>
      </c>
      <c r="E32" s="402">
        <f ca="1">SUMPRODUCT(('2018'!$B$3:$B$371=$A32)*('2018'!$C$3:$C$371=E$4),INDIRECT("2018!"&amp;ADDRESS(3,MATCH($C$2,'2018'!$1:$1,0),4)&amp;":"&amp;ADDRESS(371,MATCH($C$2,'2018'!$1:$1,0),4)))</f>
        <v>0</v>
      </c>
      <c r="F32" s="402">
        <f ca="1">SUMIFS(INDIRECT("2018!"&amp;ADDRESS(3,MATCH($C$2,'2018'!$1:$1,0),4)&amp;":"&amp;ADDRESS(371,MATCH($C$2,'2018'!$1:$1,0),4)),'2018'!$B$3:$B$371,$A32,'2018'!$C$3:$C$371,E$4,INDIRECT("2018!"&amp;ADDRESS(3,MATCH($C$2,'2018'!$1:$1,0),4)&amp;":"&amp;ADDRESS(371,MATCH($C$2,'2018'!$1:$1,0),4)),"&gt;1")-COUNTIFS('2018'!$B$3:$B$371,$A32,'2018'!$C$3:$C$371,E$4,INDIRECT("2018!"&amp;ADDRESS(3,MATCH($C$2,'2018'!$1:$1,0),4)&amp;":"&amp;ADDRESS(371,MATCH($C$2,'2018'!$1:$1,0),4)),"&gt;1")</f>
        <v>0</v>
      </c>
      <c r="G32" s="402">
        <f ca="1">SUMPRODUCT(('2018'!$B$3:$B$371=$A32)*('2018'!$C$3:$C$371=G$4),INDIRECT("2018!"&amp;ADDRESS(3,MATCH($C$2,'2018'!$1:$1,0),4)&amp;":"&amp;ADDRESS(371,MATCH($C$2,'2018'!$1:$1,0),4)))</f>
        <v>0</v>
      </c>
      <c r="H32" s="402">
        <f ca="1">SUMIFS(INDIRECT("2018!"&amp;ADDRESS(3,MATCH($C$2,'2018'!$1:$1,0),4)&amp;":"&amp;ADDRESS(371,MATCH($C$2,'2018'!$1:$1,0),4)),'2018'!$B$3:$B$371,$A32,'2018'!$C$3:$C$371,G$4,INDIRECT("2018!"&amp;ADDRESS(3,MATCH($C$2,'2018'!$1:$1,0),4)&amp;":"&amp;ADDRESS(371,MATCH($C$2,'2018'!$1:$1,0),4)),"&gt;1")-COUNTIFS('2018'!$B$3:$B$371,$A32,'2018'!$C$3:$C$371,G$4,INDIRECT("2018!"&amp;ADDRESS(3,MATCH($C$2,'2018'!$1:$1,0),4)&amp;":"&amp;ADDRESS(371,MATCH($C$2,'2018'!$1:$1,0),4)),"&gt;1")</f>
        <v>0</v>
      </c>
      <c r="I32" s="402">
        <f ca="1">SUMPRODUCT(('2018'!$B$3:$B$371=$A32)*('2018'!$C$3:$C$371=I$4),INDIRECT("2018!"&amp;ADDRESS(3,MATCH($C$2,'2018'!$1:$1,0),4)&amp;":"&amp;ADDRESS(371,MATCH($C$2,'2018'!$1:$1,0),4)))</f>
        <v>0</v>
      </c>
      <c r="J32" s="402">
        <f ca="1">SUMIFS(INDIRECT("2018!"&amp;ADDRESS(3,MATCH($C$2,'2018'!$1:$1,0),4)&amp;":"&amp;ADDRESS(371,MATCH($C$2,'2018'!$1:$1,0),4)),'2018'!$B$3:$B$371,$A32,'2018'!$C$3:$C$371,I$4,INDIRECT("2018!"&amp;ADDRESS(3,MATCH($C$2,'2018'!$1:$1,0),4)&amp;":"&amp;ADDRESS(371,MATCH($C$2,'2018'!$1:$1,0),4)),"&gt;1")-COUNTIFS('2018'!$B$3:$B$371,$A32,'2018'!$C$3:$C$371,I$4,INDIRECT("2018!"&amp;ADDRESS(3,MATCH($C$2,'2018'!$1:$1,0),4)&amp;":"&amp;ADDRESS(371,MATCH($C$2,'2018'!$1:$1,0),4)),"&gt;1")</f>
        <v>0</v>
      </c>
      <c r="K32" s="402">
        <f ca="1">SUMPRODUCT(('2018'!$B$3:$B$371=$A32)*('2018'!$C$3:$C$371=K$4),INDIRECT("2018!"&amp;ADDRESS(3,MATCH($C$2,'2018'!$1:$1,0),4)&amp;":"&amp;ADDRESS(371,MATCH($C$2,'2018'!$1:$1,0),4)))</f>
        <v>0</v>
      </c>
      <c r="L32" s="402">
        <f ca="1">SUMIFS(INDIRECT("2018!"&amp;ADDRESS(3,MATCH($C$2,'2018'!$1:$1,0),4)&amp;":"&amp;ADDRESS(371,MATCH($C$2,'2018'!$1:$1,0),4)),'2018'!$B$3:$B$371,$A32,'2018'!$C$3:$C$371,K$4,INDIRECT("2018!"&amp;ADDRESS(3,MATCH($C$2,'2018'!$1:$1,0),4)&amp;":"&amp;ADDRESS(371,MATCH($C$2,'2018'!$1:$1,0),4)),"&gt;1")-COUNTIFS('2018'!$B$3:$B$371,$A32,'2018'!$C$3:$C$371,K$4,INDIRECT("2018!"&amp;ADDRESS(3,MATCH($C$2,'2018'!$1:$1,0),4)&amp;":"&amp;ADDRESS(371,MATCH($C$2,'2018'!$1:$1,0),4)),"&gt;1")</f>
        <v>0</v>
      </c>
      <c r="M32" s="402">
        <f ca="1">SUMPRODUCT(('2018'!$B$3:$B$371=$A32)*('2018'!$C$3:$C$371=M$4),INDIRECT("2018!"&amp;ADDRESS(3,MATCH($C$2,'2018'!$1:$1,0),4)&amp;":"&amp;ADDRESS(371,MATCH($C$2,'2018'!$1:$1,0),4)))</f>
        <v>0</v>
      </c>
      <c r="N32" s="402">
        <f ca="1">SUMIFS(INDIRECT("2018!"&amp;ADDRESS(3,MATCH($C$2,'2018'!$1:$1,0),4)&amp;":"&amp;ADDRESS(371,MATCH($C$2,'2018'!$1:$1,0),4)),'2018'!$B$3:$B$371,$A32,'2018'!$C$3:$C$371,M$4,INDIRECT("2018!"&amp;ADDRESS(3,MATCH($C$2,'2018'!$1:$1,0),4)&amp;":"&amp;ADDRESS(371,MATCH($C$2,'2018'!$1:$1,0),4)),"&gt;1")-COUNTIFS('2018'!$B$3:$B$371,$A32,'2018'!$C$3:$C$371,M$4,INDIRECT("2018!"&amp;ADDRESS(3,MATCH($C$2,'2018'!$1:$1,0),4)&amp;":"&amp;ADDRESS(371,MATCH($C$2,'2018'!$1:$1,0),4)),"&gt;1")</f>
        <v>0</v>
      </c>
    </row>
  </sheetData>
  <mergeCells count="15">
    <mergeCell ref="A1:O1"/>
    <mergeCell ref="A4:A5"/>
    <mergeCell ref="B4:B5"/>
    <mergeCell ref="C5:C6"/>
    <mergeCell ref="D5:D6"/>
    <mergeCell ref="E5:E6"/>
    <mergeCell ref="F5:F6"/>
    <mergeCell ref="G5:G6"/>
    <mergeCell ref="H5:H6"/>
    <mergeCell ref="I5:I6"/>
    <mergeCell ref="J5:J6"/>
    <mergeCell ref="K5:K6"/>
    <mergeCell ref="L5:L6"/>
    <mergeCell ref="M5:M6"/>
    <mergeCell ref="N5:N6"/>
  </mergeCells>
  <dataValidations count="1">
    <dataValidation type="list" allowBlank="1" showInputMessage="1" showErrorMessage="1" sqref="C2">
      <formula1>Semaines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A LIRE</vt:lpstr>
      <vt:lpstr>2018</vt:lpstr>
      <vt:lpstr>Feuil1</vt:lpstr>
      <vt:lpstr>Tableau</vt:lpstr>
      <vt:lpstr>'2018'!Print_Area</vt:lpstr>
      <vt:lpstr>Semaines</vt:lpstr>
    </vt:vector>
  </TitlesOfParts>
  <Company>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2018-01-30T11:24:17Z</cp:lastPrinted>
  <dcterms:created xsi:type="dcterms:W3CDTF">2015-09-29T11:11:57Z</dcterms:created>
  <dcterms:modified xsi:type="dcterms:W3CDTF">2018-02-04T13:49:18Z</dcterms:modified>
</cp:coreProperties>
</file>