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75" windowWidth="14625" windowHeight="5010" activeTab="3"/>
  </bookViews>
  <sheets>
    <sheet name="DONNEES" sheetId="2" r:id="rId1"/>
    <sheet name="SERVICE 2014 " sheetId="5" r:id="rId2"/>
    <sheet name="Récapitulatif" sheetId="4" r:id="rId3"/>
    <sheet name="Test Repos" sheetId="8" r:id="rId4"/>
    <sheet name="Types" sheetId="3" r:id="rId5"/>
    <sheet name="Explications" sheetId="6" r:id="rId6"/>
  </sheets>
  <functionGroups/>
  <calcPr calcId="125725" iterate="1"/>
</workbook>
</file>

<file path=xl/calcChain.xml><?xml version="1.0" encoding="utf-8"?>
<calcChain xmlns="http://schemas.openxmlformats.org/spreadsheetml/2006/main">
  <c r="AC7" i="2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6"/>
  <c r="AC5"/>
  <c r="AC4"/>
  <c r="AC3"/>
  <c r="AC2"/>
  <c r="A116" i="5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58"/>
  <c r="A57"/>
  <c r="A56"/>
  <c r="A55"/>
  <c r="A54"/>
  <c r="A53"/>
  <c r="C28" i="8"/>
  <c r="C20"/>
  <c r="C12"/>
  <c r="C4"/>
  <c r="F10"/>
  <c r="F18"/>
  <c r="F26"/>
  <c r="G26"/>
  <c r="G18"/>
  <c r="G10"/>
  <c r="G3"/>
  <c r="D22"/>
  <c r="D14"/>
  <c r="D6"/>
  <c r="Z26" i="5"/>
  <c r="X24"/>
  <c r="W26"/>
  <c r="U24"/>
  <c r="P26"/>
  <c r="N24"/>
  <c r="M26"/>
  <c r="K24"/>
  <c r="F26"/>
  <c r="D24"/>
  <c r="C26"/>
  <c r="AC27"/>
  <c r="AA25"/>
  <c r="Z27"/>
  <c r="X25"/>
  <c r="C24"/>
  <c r="C23" i="8"/>
  <c r="C15"/>
  <c r="C7"/>
  <c r="F7"/>
  <c r="F15"/>
  <c r="F23"/>
  <c r="G29"/>
  <c r="G21"/>
  <c r="G13"/>
  <c r="G5"/>
  <c r="D23"/>
  <c r="D15"/>
  <c r="D7"/>
  <c r="C27" i="5"/>
  <c r="AF24"/>
  <c r="AE26"/>
  <c r="AC24"/>
  <c r="X26"/>
  <c r="V24"/>
  <c r="U26"/>
  <c r="S24"/>
  <c r="N26"/>
  <c r="L24"/>
  <c r="K26"/>
  <c r="I24"/>
  <c r="D26"/>
  <c r="B24"/>
  <c r="AF25"/>
  <c r="C26" i="8"/>
  <c r="C18"/>
  <c r="C10"/>
  <c r="F4"/>
  <c r="F12"/>
  <c r="F20"/>
  <c r="F28"/>
  <c r="G24"/>
  <c r="G16"/>
  <c r="G8"/>
  <c r="D28"/>
  <c r="D20"/>
  <c r="D12"/>
  <c r="D4"/>
  <c r="J26" i="5"/>
  <c r="H24"/>
  <c r="G26"/>
  <c r="E24"/>
  <c r="AE25"/>
  <c r="AD27"/>
  <c r="AB25"/>
  <c r="W27"/>
  <c r="U25"/>
  <c r="T27"/>
  <c r="R25"/>
  <c r="M27"/>
  <c r="K25"/>
  <c r="J27"/>
  <c r="H25"/>
  <c r="C29" i="8"/>
  <c r="C21"/>
  <c r="C13"/>
  <c r="C5"/>
  <c r="F9"/>
  <c r="F17"/>
  <c r="F25"/>
  <c r="G27"/>
  <c r="G19"/>
  <c r="G11"/>
  <c r="D29"/>
  <c r="D21"/>
  <c r="D13"/>
  <c r="D5"/>
  <c r="R26" i="5"/>
  <c r="P24"/>
  <c r="O26"/>
  <c r="M24"/>
  <c r="H26"/>
  <c r="F24"/>
  <c r="E26"/>
  <c r="AE27"/>
  <c r="AC25"/>
  <c r="AB27"/>
  <c r="Z25"/>
  <c r="U27"/>
  <c r="S25"/>
  <c r="R27"/>
  <c r="P25"/>
  <c r="AD26"/>
  <c r="C24" i="8"/>
  <c r="C16"/>
  <c r="C8"/>
  <c r="F6"/>
  <c r="F14"/>
  <c r="F22"/>
  <c r="F3"/>
  <c r="G22"/>
  <c r="G14"/>
  <c r="G6"/>
  <c r="D26"/>
  <c r="D18"/>
  <c r="D10"/>
  <c r="AA27" i="5"/>
  <c r="Y25"/>
  <c r="X27"/>
  <c r="V25"/>
  <c r="Q27"/>
  <c r="O25"/>
  <c r="N27"/>
  <c r="L25"/>
  <c r="G27"/>
  <c r="E25"/>
  <c r="D27"/>
  <c r="B25"/>
  <c r="AB26"/>
  <c r="Z24"/>
  <c r="Y26"/>
  <c r="W24"/>
  <c r="C27" i="8"/>
  <c r="C19"/>
  <c r="C11"/>
  <c r="C3"/>
  <c r="F11"/>
  <c r="F19"/>
  <c r="F27"/>
  <c r="G25"/>
  <c r="G17"/>
  <c r="G9"/>
  <c r="D27"/>
  <c r="D19"/>
  <c r="D11"/>
  <c r="D3"/>
  <c r="B26" i="5"/>
  <c r="AF27"/>
  <c r="AD25"/>
  <c r="Y27"/>
  <c r="W25"/>
  <c r="V27"/>
  <c r="T25"/>
  <c r="O27"/>
  <c r="M25"/>
  <c r="L27"/>
  <c r="J25"/>
  <c r="E27"/>
  <c r="C25"/>
  <c r="B27"/>
  <c r="AE24"/>
  <c r="C22" i="8"/>
  <c r="C14"/>
  <c r="C6"/>
  <c r="F8"/>
  <c r="F16"/>
  <c r="F24"/>
  <c r="G28"/>
  <c r="G20"/>
  <c r="G12"/>
  <c r="G4"/>
  <c r="D24"/>
  <c r="D16"/>
  <c r="D8"/>
  <c r="K27" i="5"/>
  <c r="I25"/>
  <c r="H27"/>
  <c r="F25"/>
  <c r="AF26"/>
  <c r="AD24"/>
  <c r="AC26"/>
  <c r="AA24"/>
  <c r="V26"/>
  <c r="T24"/>
  <c r="S26"/>
  <c r="Q24"/>
  <c r="L26"/>
  <c r="J24"/>
  <c r="I26"/>
  <c r="G24"/>
  <c r="C25" i="8"/>
  <c r="C17"/>
  <c r="C9"/>
  <c r="F5"/>
  <c r="F13"/>
  <c r="F21"/>
  <c r="F29"/>
  <c r="G23"/>
  <c r="G15"/>
  <c r="G7"/>
  <c r="D25"/>
  <c r="D17"/>
  <c r="D9"/>
  <c r="S27" i="5"/>
  <c r="Q25"/>
  <c r="P27"/>
  <c r="N25"/>
  <c r="I27"/>
  <c r="G25"/>
  <c r="F27"/>
  <c r="D25"/>
  <c r="AB24"/>
  <c r="AA26"/>
  <c r="Y24"/>
  <c r="T26"/>
  <c r="R24"/>
  <c r="Q26"/>
  <c r="O24"/>
  <c r="E5" i="8" l="1"/>
  <c r="B5" s="1"/>
  <c r="E7"/>
  <c r="B7" s="1"/>
  <c r="E9"/>
  <c r="B9" s="1"/>
  <c r="E11"/>
  <c r="B11" s="1"/>
  <c r="E13"/>
  <c r="B13" s="1"/>
  <c r="E15"/>
  <c r="B15" s="1"/>
  <c r="E17"/>
  <c r="B17" s="1"/>
  <c r="E19"/>
  <c r="B19" s="1"/>
  <c r="E21"/>
  <c r="B21" s="1"/>
  <c r="E23"/>
  <c r="B23" s="1"/>
  <c r="E25"/>
  <c r="B25" s="1"/>
  <c r="E27"/>
  <c r="B27" s="1"/>
  <c r="E29"/>
  <c r="B29" s="1"/>
  <c r="E4"/>
  <c r="B4" s="1"/>
  <c r="E6"/>
  <c r="B6" s="1"/>
  <c r="E8"/>
  <c r="B8" s="1"/>
  <c r="E10"/>
  <c r="B10" s="1"/>
  <c r="E12"/>
  <c r="B12" s="1"/>
  <c r="E14"/>
  <c r="B14" s="1"/>
  <c r="E16"/>
  <c r="B16" s="1"/>
  <c r="E18"/>
  <c r="B18" s="1"/>
  <c r="E20"/>
  <c r="B20" s="1"/>
  <c r="E22"/>
  <c r="B22" s="1"/>
  <c r="E24"/>
  <c r="B24" s="1"/>
  <c r="E26"/>
  <c r="B26" s="1"/>
  <c r="E28"/>
  <c r="B28" s="1"/>
  <c r="E3"/>
  <c r="A47" i="5"/>
  <c r="A46"/>
  <c r="A45"/>
  <c r="A44"/>
  <c r="A48"/>
  <c r="A49"/>
  <c r="A50"/>
  <c r="A51"/>
  <c r="A52"/>
  <c r="A43"/>
  <c r="A42"/>
  <c r="A41"/>
  <c r="A40"/>
  <c r="A39"/>
  <c r="A38"/>
  <c r="A37"/>
  <c r="A36"/>
  <c r="A35"/>
  <c r="A33"/>
  <c r="A34"/>
  <c r="A32"/>
  <c r="AG31" i="4" l="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AL10"/>
  <c r="AP10"/>
  <c r="AL11"/>
  <c r="AP11"/>
  <c r="AL12"/>
  <c r="AP12"/>
  <c r="AL13"/>
  <c r="AP13"/>
  <c r="AL14"/>
  <c r="AP14"/>
  <c r="AL15"/>
  <c r="AP15"/>
  <c r="AL16"/>
  <c r="AP16"/>
  <c r="AL17"/>
  <c r="AP17"/>
  <c r="AL18"/>
  <c r="AP18"/>
  <c r="AL19"/>
  <c r="AP19"/>
  <c r="AL20"/>
  <c r="AP20"/>
  <c r="AL21"/>
  <c r="AP21"/>
  <c r="AL22"/>
  <c r="AP22"/>
  <c r="AL23"/>
  <c r="AP23"/>
  <c r="AL24"/>
  <c r="AP24"/>
  <c r="AL25"/>
  <c r="AP25"/>
  <c r="AL26"/>
  <c r="AP26"/>
  <c r="AL27"/>
  <c r="AP27"/>
  <c r="AL28"/>
  <c r="AP28"/>
  <c r="AL29"/>
  <c r="AP29"/>
  <c r="AL30"/>
  <c r="AP30"/>
  <c r="AL31"/>
  <c r="AP31"/>
  <c r="A2" i="2" l="1"/>
  <c r="A3" l="1"/>
  <c r="A4" l="1"/>
  <c r="A5" l="1"/>
  <c r="Q29" i="5"/>
  <c r="I21"/>
  <c r="AE16"/>
  <c r="Z29"/>
  <c r="R21"/>
  <c r="J17"/>
  <c r="AB12"/>
  <c r="T8"/>
  <c r="AC28"/>
  <c r="U20"/>
  <c r="M16"/>
  <c r="H29"/>
  <c r="AD20"/>
  <c r="V16"/>
  <c r="J12"/>
  <c r="AF7"/>
  <c r="U29"/>
  <c r="M21"/>
  <c r="E17"/>
  <c r="AD29"/>
  <c r="V21"/>
  <c r="N17"/>
  <c r="D13"/>
  <c r="X8"/>
  <c r="C29"/>
  <c r="Y20"/>
  <c r="Q16"/>
  <c r="L29"/>
  <c r="D21"/>
  <c r="Z16"/>
  <c r="N12"/>
  <c r="W28"/>
  <c r="O20"/>
  <c r="G16"/>
  <c r="AF28"/>
  <c r="X20"/>
  <c r="P16"/>
  <c r="D12"/>
  <c r="Z7"/>
  <c r="E28"/>
  <c r="AA19"/>
  <c r="S15"/>
  <c r="N28"/>
  <c r="F20"/>
  <c r="AB15"/>
  <c r="P11"/>
  <c r="H7"/>
  <c r="AA28"/>
  <c r="S20"/>
  <c r="K16"/>
  <c r="F29"/>
  <c r="AB20"/>
  <c r="T16"/>
  <c r="H12"/>
  <c r="AD7"/>
  <c r="I28"/>
  <c r="AE19"/>
  <c r="W15"/>
  <c r="R28"/>
  <c r="J20"/>
  <c r="AF15"/>
  <c r="T11"/>
  <c r="L7"/>
  <c r="AE28"/>
  <c r="W20"/>
  <c r="O16"/>
  <c r="J29"/>
  <c r="AF20"/>
  <c r="X16"/>
  <c r="L12"/>
  <c r="D8"/>
  <c r="M28"/>
  <c r="E20"/>
  <c r="AA15"/>
  <c r="V28"/>
  <c r="N20"/>
  <c r="F16"/>
  <c r="X11"/>
  <c r="P7"/>
  <c r="E29"/>
  <c r="AA20"/>
  <c r="S16"/>
  <c r="N29"/>
  <c r="F21"/>
  <c r="AB16"/>
  <c r="P12"/>
  <c r="H8"/>
  <c r="Q28"/>
  <c r="I20"/>
  <c r="AE15"/>
  <c r="Z28"/>
  <c r="R20"/>
  <c r="J16"/>
  <c r="AB11"/>
  <c r="G28"/>
  <c r="AC19"/>
  <c r="U15"/>
  <c r="P28"/>
  <c r="H20"/>
  <c r="AD15"/>
  <c r="R11"/>
  <c r="J7"/>
  <c r="S23"/>
  <c r="K19"/>
  <c r="C15"/>
  <c r="AB23"/>
  <c r="T19"/>
  <c r="L15"/>
  <c r="AD10"/>
  <c r="V6"/>
  <c r="K28"/>
  <c r="C20"/>
  <c r="Y15"/>
  <c r="T28"/>
  <c r="L20"/>
  <c r="D16"/>
  <c r="V11"/>
  <c r="N7"/>
  <c r="W23"/>
  <c r="O19"/>
  <c r="G15"/>
  <c r="AF23"/>
  <c r="X19"/>
  <c r="P15"/>
  <c r="D11"/>
  <c r="Z6"/>
  <c r="P5"/>
  <c r="AF3"/>
  <c r="O28"/>
  <c r="G20"/>
  <c r="AC15"/>
  <c r="X28"/>
  <c r="P20"/>
  <c r="H16"/>
  <c r="Z11"/>
  <c r="R7"/>
  <c r="AA23"/>
  <c r="S19"/>
  <c r="K15"/>
  <c r="F28"/>
  <c r="AB19"/>
  <c r="T15"/>
  <c r="H11"/>
  <c r="AD6"/>
  <c r="S28"/>
  <c r="K20"/>
  <c r="C16"/>
  <c r="AB28"/>
  <c r="T20"/>
  <c r="L16"/>
  <c r="AD11"/>
  <c r="V7"/>
  <c r="AE23"/>
  <c r="W19"/>
  <c r="O15"/>
  <c r="J28"/>
  <c r="AF19"/>
  <c r="X15"/>
  <c r="L11"/>
  <c r="U23"/>
  <c r="M19"/>
  <c r="E15"/>
  <c r="AD23"/>
  <c r="V19"/>
  <c r="N15"/>
  <c r="AF10"/>
  <c r="X6"/>
  <c r="C23"/>
  <c r="Y18"/>
  <c r="Q14"/>
  <c r="L23"/>
  <c r="D19"/>
  <c r="Z14"/>
  <c r="N10"/>
  <c r="F6"/>
  <c r="Y23"/>
  <c r="Q19"/>
  <c r="I15"/>
  <c r="D28"/>
  <c r="Z19"/>
  <c r="R15"/>
  <c r="F11"/>
  <c r="AB6"/>
  <c r="G23"/>
  <c r="AC18"/>
  <c r="U14"/>
  <c r="P23"/>
  <c r="H19"/>
  <c r="AD14"/>
  <c r="R10"/>
  <c r="J6"/>
  <c r="AC23"/>
  <c r="U19"/>
  <c r="M15"/>
  <c r="H28"/>
  <c r="AD19"/>
  <c r="V15"/>
  <c r="J11"/>
  <c r="AF6"/>
  <c r="K23"/>
  <c r="C19"/>
  <c r="Y14"/>
  <c r="T23"/>
  <c r="L19"/>
  <c r="D15"/>
  <c r="V10"/>
  <c r="N6"/>
  <c r="C28"/>
  <c r="Y19"/>
  <c r="Q15"/>
  <c r="L28"/>
  <c r="D20"/>
  <c r="Z15"/>
  <c r="N11"/>
  <c r="F7"/>
  <c r="O23"/>
  <c r="G19"/>
  <c r="AC14"/>
  <c r="X23"/>
  <c r="P19"/>
  <c r="H15"/>
  <c r="Z10"/>
  <c r="E23"/>
  <c r="AA18"/>
  <c r="S14"/>
  <c r="N23"/>
  <c r="F19"/>
  <c r="AB14"/>
  <c r="P10"/>
  <c r="H6"/>
  <c r="Q22"/>
  <c r="I18"/>
  <c r="AE13"/>
  <c r="Z22"/>
  <c r="R18"/>
  <c r="J14"/>
  <c r="AB9"/>
  <c r="T5"/>
  <c r="I23"/>
  <c r="AE18"/>
  <c r="W14"/>
  <c r="R23"/>
  <c r="J19"/>
  <c r="AF14"/>
  <c r="T10"/>
  <c r="L6"/>
  <c r="U22"/>
  <c r="M18"/>
  <c r="E14"/>
  <c r="AD22"/>
  <c r="V18"/>
  <c r="N14"/>
  <c r="AF9"/>
  <c r="X5"/>
  <c r="AF12"/>
  <c r="M23"/>
  <c r="E19"/>
  <c r="AA14"/>
  <c r="V23"/>
  <c r="N19"/>
  <c r="F15"/>
  <c r="X10"/>
  <c r="P6"/>
  <c r="Y22"/>
  <c r="Q18"/>
  <c r="I14"/>
  <c r="D23"/>
  <c r="Z18"/>
  <c r="R14"/>
  <c r="F10"/>
  <c r="AB5"/>
  <c r="Q23"/>
  <c r="I19"/>
  <c r="AE14"/>
  <c r="Z23"/>
  <c r="R19"/>
  <c r="J15"/>
  <c r="AB10"/>
  <c r="T6"/>
  <c r="AC22"/>
  <c r="U18"/>
  <c r="M14"/>
  <c r="H23"/>
  <c r="AD18"/>
  <c r="V14"/>
  <c r="J10"/>
  <c r="S22"/>
  <c r="K18"/>
  <c r="C14"/>
  <c r="AB22"/>
  <c r="T18"/>
  <c r="L14"/>
  <c r="AD9"/>
  <c r="V5"/>
  <c r="AE21"/>
  <c r="W17"/>
  <c r="O13"/>
  <c r="J22"/>
  <c r="AF17"/>
  <c r="X13"/>
  <c r="L9"/>
  <c r="D5"/>
  <c r="W22"/>
  <c r="O18"/>
  <c r="G14"/>
  <c r="AF22"/>
  <c r="X18"/>
  <c r="P14"/>
  <c r="D10"/>
  <c r="Z5"/>
  <c r="E22"/>
  <c r="AA17"/>
  <c r="S13"/>
  <c r="N22"/>
  <c r="F18"/>
  <c r="AB13"/>
  <c r="P9"/>
  <c r="N5"/>
  <c r="AA22"/>
  <c r="S18"/>
  <c r="K14"/>
  <c r="F23"/>
  <c r="AB18"/>
  <c r="T14"/>
  <c r="H10"/>
  <c r="AD5"/>
  <c r="I22"/>
  <c r="AE17"/>
  <c r="W13"/>
  <c r="R22"/>
  <c r="J18"/>
  <c r="AF13"/>
  <c r="T9"/>
  <c r="L5"/>
  <c r="AE22"/>
  <c r="W18"/>
  <c r="O14"/>
  <c r="J23"/>
  <c r="AF18"/>
  <c r="X14"/>
  <c r="L10"/>
  <c r="D6"/>
  <c r="M22"/>
  <c r="E18"/>
  <c r="AA13"/>
  <c r="V22"/>
  <c r="N18"/>
  <c r="F14"/>
  <c r="X9"/>
  <c r="C22"/>
  <c r="Y17"/>
  <c r="Q13"/>
  <c r="L22"/>
  <c r="D18"/>
  <c r="Z13"/>
  <c r="N9"/>
  <c r="W29"/>
  <c r="O21"/>
  <c r="G17"/>
  <c r="AF29"/>
  <c r="X21"/>
  <c r="P17"/>
  <c r="H13"/>
  <c r="Z8"/>
  <c r="Z4"/>
  <c r="G22"/>
  <c r="AC17"/>
  <c r="U13"/>
  <c r="P22"/>
  <c r="H18"/>
  <c r="AD13"/>
  <c r="R9"/>
  <c r="AA29"/>
  <c r="S21"/>
  <c r="K17"/>
  <c r="C13"/>
  <c r="AB21"/>
  <c r="T17"/>
  <c r="L13"/>
  <c r="AD8"/>
  <c r="J4"/>
  <c r="AC11"/>
  <c r="Y9"/>
  <c r="K22"/>
  <c r="C18"/>
  <c r="Y13"/>
  <c r="T22"/>
  <c r="L18"/>
  <c r="D14"/>
  <c r="V9"/>
  <c r="AE29"/>
  <c r="W21"/>
  <c r="O17"/>
  <c r="G13"/>
  <c r="AF21"/>
  <c r="X17"/>
  <c r="P13"/>
  <c r="D9"/>
  <c r="F5"/>
  <c r="O22"/>
  <c r="G18"/>
  <c r="AC13"/>
  <c r="X22"/>
  <c r="P18"/>
  <c r="H14"/>
  <c r="Z9"/>
  <c r="R5"/>
  <c r="AA21"/>
  <c r="S17"/>
  <c r="K13"/>
  <c r="F22"/>
  <c r="AB17"/>
  <c r="T13"/>
  <c r="Y29"/>
  <c r="Q21"/>
  <c r="I17"/>
  <c r="AE12"/>
  <c r="Z21"/>
  <c r="R17"/>
  <c r="J13"/>
  <c r="AB8"/>
  <c r="G29"/>
  <c r="AC20"/>
  <c r="U16"/>
  <c r="P29"/>
  <c r="H21"/>
  <c r="AD16"/>
  <c r="R12"/>
  <c r="J8"/>
  <c r="AC29"/>
  <c r="U21"/>
  <c r="M17"/>
  <c r="E13"/>
  <c r="AD21"/>
  <c r="V17"/>
  <c r="N13"/>
  <c r="AF8"/>
  <c r="K29"/>
  <c r="C21"/>
  <c r="Y16"/>
  <c r="T29"/>
  <c r="L21"/>
  <c r="D17"/>
  <c r="V12"/>
  <c r="N8"/>
  <c r="V8"/>
  <c r="Y21"/>
  <c r="Q17"/>
  <c r="I13"/>
  <c r="D22"/>
  <c r="Z17"/>
  <c r="R13"/>
  <c r="F9"/>
  <c r="O29"/>
  <c r="G21"/>
  <c r="AC16"/>
  <c r="X29"/>
  <c r="P21"/>
  <c r="H17"/>
  <c r="Z12"/>
  <c r="R8"/>
  <c r="R4"/>
  <c r="AC21"/>
  <c r="U17"/>
  <c r="M13"/>
  <c r="H22"/>
  <c r="AD17"/>
  <c r="V13"/>
  <c r="J9"/>
  <c r="S29"/>
  <c r="K21"/>
  <c r="C17"/>
  <c r="AB29"/>
  <c r="T21"/>
  <c r="L17"/>
  <c r="AD12"/>
  <c r="I29"/>
  <c r="AE20"/>
  <c r="W16"/>
  <c r="R29"/>
  <c r="J21"/>
  <c r="AF16"/>
  <c r="T12"/>
  <c r="L8"/>
  <c r="U28"/>
  <c r="M20"/>
  <c r="E16"/>
  <c r="AD28"/>
  <c r="V20"/>
  <c r="N16"/>
  <c r="AF11"/>
  <c r="X7"/>
  <c r="M29"/>
  <c r="E21"/>
  <c r="AA16"/>
  <c r="V29"/>
  <c r="N21"/>
  <c r="F17"/>
  <c r="X12"/>
  <c r="P8"/>
  <c r="Y28"/>
  <c r="Q20"/>
  <c r="I16"/>
  <c r="D29"/>
  <c r="Z20"/>
  <c r="R16"/>
  <c r="F12"/>
  <c r="AB7"/>
  <c r="T7"/>
  <c r="AA10"/>
  <c r="W8"/>
  <c r="S6"/>
  <c r="P4"/>
  <c r="W9"/>
  <c r="O5"/>
  <c r="T3"/>
  <c r="AA8"/>
  <c r="S4"/>
  <c r="AE11"/>
  <c r="W7"/>
  <c r="Q3"/>
  <c r="W12"/>
  <c r="O8"/>
  <c r="G4"/>
  <c r="S11"/>
  <c r="K7"/>
  <c r="D3"/>
  <c r="W10"/>
  <c r="O6"/>
  <c r="L4"/>
  <c r="S9"/>
  <c r="G3"/>
  <c r="K10"/>
  <c r="C6"/>
  <c r="AD3"/>
  <c r="G9"/>
  <c r="AC4"/>
  <c r="S12"/>
  <c r="K8"/>
  <c r="C4"/>
  <c r="O11"/>
  <c r="G7"/>
  <c r="I3"/>
  <c r="G12"/>
  <c r="AC7"/>
  <c r="U3"/>
  <c r="C11"/>
  <c r="Y6"/>
  <c r="H5"/>
  <c r="G10"/>
  <c r="AC5"/>
  <c r="Z3"/>
  <c r="C9"/>
  <c r="Y4"/>
  <c r="I4"/>
  <c r="Q5"/>
  <c r="AC12"/>
  <c r="U8"/>
  <c r="M4"/>
  <c r="C12"/>
  <c r="Y7"/>
  <c r="M3"/>
  <c r="AC10"/>
  <c r="U6"/>
  <c r="H9"/>
  <c r="U11"/>
  <c r="M7"/>
  <c r="F3"/>
  <c r="Q10"/>
  <c r="I6"/>
  <c r="N4"/>
  <c r="U9"/>
  <c r="M5"/>
  <c r="Y12"/>
  <c r="Q8"/>
  <c r="AE3"/>
  <c r="I9"/>
  <c r="AE4"/>
  <c r="M12"/>
  <c r="E8"/>
  <c r="AA3"/>
  <c r="Q11"/>
  <c r="I7"/>
  <c r="J5"/>
  <c r="M10"/>
  <c r="E6"/>
  <c r="F8"/>
  <c r="E11"/>
  <c r="AA6"/>
  <c r="X4"/>
  <c r="AE9"/>
  <c r="W5"/>
  <c r="AB3"/>
  <c r="E9"/>
  <c r="AA4"/>
  <c r="I12"/>
  <c r="AE7"/>
  <c r="W3"/>
  <c r="M6"/>
  <c r="P3"/>
  <c r="K3"/>
  <c r="M11"/>
  <c r="O4"/>
  <c r="AA11"/>
  <c r="S7"/>
  <c r="C3"/>
  <c r="AE10"/>
  <c r="W6"/>
  <c r="T4"/>
  <c r="AA9"/>
  <c r="S5"/>
  <c r="D7"/>
  <c r="S10"/>
  <c r="K6"/>
  <c r="H4"/>
  <c r="O9"/>
  <c r="G5"/>
  <c r="AA12"/>
  <c r="S8"/>
  <c r="K4"/>
  <c r="W11"/>
  <c r="O7"/>
  <c r="R6"/>
  <c r="G8"/>
  <c r="AC3"/>
  <c r="K11"/>
  <c r="C7"/>
  <c r="J3"/>
  <c r="O10"/>
  <c r="G6"/>
  <c r="D4"/>
  <c r="K9"/>
  <c r="C5"/>
  <c r="AF5"/>
  <c r="C10"/>
  <c r="Y5"/>
  <c r="V3"/>
  <c r="AC8"/>
  <c r="U4"/>
  <c r="K12"/>
  <c r="C8"/>
  <c r="Y3"/>
  <c r="G11"/>
  <c r="AC6"/>
  <c r="H3"/>
  <c r="U7"/>
  <c r="E3"/>
  <c r="Y10"/>
  <c r="Q6"/>
  <c r="AD4"/>
  <c r="AC9"/>
  <c r="U5"/>
  <c r="F13"/>
  <c r="Y8"/>
  <c r="Q4"/>
  <c r="V4"/>
  <c r="Q9"/>
  <c r="I5"/>
  <c r="U12"/>
  <c r="M8"/>
  <c r="E4"/>
  <c r="Y11"/>
  <c r="Q7"/>
  <c r="N3"/>
  <c r="U10"/>
  <c r="K5"/>
  <c r="O12"/>
  <c r="E7"/>
  <c r="AF4"/>
  <c r="I10"/>
  <c r="AE5"/>
  <c r="F4"/>
  <c r="M9"/>
  <c r="E5"/>
  <c r="Q12"/>
  <c r="I8"/>
  <c r="O3"/>
  <c r="X3"/>
  <c r="AE8"/>
  <c r="W4"/>
  <c r="E12"/>
  <c r="AA7"/>
  <c r="S3"/>
  <c r="I11"/>
  <c r="AE6"/>
  <c r="AB4"/>
  <c r="E10"/>
  <c r="AA5"/>
  <c r="L3"/>
  <c r="R3"/>
  <c r="A6" i="2" l="1"/>
  <c r="A7" l="1"/>
  <c r="A8" l="1"/>
  <c r="X90" i="5"/>
  <c r="R90"/>
  <c r="AB90"/>
  <c r="Z90"/>
  <c r="S75"/>
  <c r="W75"/>
  <c r="X73"/>
  <c r="E75"/>
  <c r="AB73"/>
  <c r="M75"/>
  <c r="B75"/>
  <c r="W77"/>
  <c r="F75"/>
  <c r="AE77"/>
  <c r="AF74"/>
  <c r="AE82"/>
  <c r="L77"/>
  <c r="L82"/>
  <c r="P77"/>
  <c r="G68"/>
  <c r="L69"/>
  <c r="P69"/>
  <c r="AD78"/>
  <c r="M62"/>
  <c r="C79"/>
  <c r="Q62"/>
  <c r="H80"/>
  <c r="V63"/>
  <c r="L80"/>
  <c r="Z63"/>
  <c r="Q67"/>
  <c r="Z76"/>
  <c r="U86"/>
  <c r="M84"/>
  <c r="Y86"/>
  <c r="S82"/>
  <c r="AE86"/>
  <c r="H87"/>
  <c r="G90"/>
  <c r="V71"/>
  <c r="K90"/>
  <c r="Z71"/>
  <c r="AE72"/>
  <c r="S73"/>
  <c r="D73"/>
  <c r="AA73"/>
  <c r="T71"/>
  <c r="AA78"/>
  <c r="J75"/>
  <c r="H78"/>
  <c r="N75"/>
  <c r="C64"/>
  <c r="H65"/>
  <c r="L65"/>
  <c r="AB76"/>
  <c r="AE71"/>
  <c r="AF76"/>
  <c r="D72"/>
  <c r="F78"/>
  <c r="Z61"/>
  <c r="J78"/>
  <c r="AF61"/>
  <c r="O65"/>
  <c r="V72"/>
  <c r="S84"/>
  <c r="I80"/>
  <c r="W84"/>
  <c r="O78"/>
  <c r="W78"/>
  <c r="AE78"/>
  <c r="F86"/>
  <c r="T69"/>
  <c r="J86"/>
  <c r="X69"/>
  <c r="O87"/>
  <c r="AC70"/>
  <c r="S87"/>
  <c r="B71"/>
  <c r="R69"/>
  <c r="W74"/>
  <c r="H73"/>
  <c r="D74"/>
  <c r="L73"/>
  <c r="S71"/>
  <c r="D61"/>
  <c r="H61"/>
  <c r="Z74"/>
  <c r="AC69"/>
  <c r="AD74"/>
  <c r="B70"/>
  <c r="D76"/>
  <c r="G71"/>
  <c r="H76"/>
  <c r="K71"/>
  <c r="M63"/>
  <c r="O70"/>
  <c r="Q82"/>
  <c r="E76"/>
  <c r="U82"/>
  <c r="X86"/>
  <c r="AF86"/>
  <c r="I87"/>
  <c r="D84"/>
  <c r="R67"/>
  <c r="H84"/>
  <c r="V67"/>
  <c r="M85"/>
  <c r="AA68"/>
  <c r="Q85"/>
  <c r="AE68"/>
  <c r="G66"/>
  <c r="E87"/>
  <c r="W87"/>
  <c r="F71"/>
  <c r="AA87"/>
  <c r="L87"/>
  <c r="T68"/>
  <c r="P68"/>
  <c r="X72"/>
  <c r="AA67"/>
  <c r="AB72"/>
  <c r="N90"/>
  <c r="B74"/>
  <c r="E69"/>
  <c r="F74"/>
  <c r="I69"/>
  <c r="M61"/>
  <c r="AF67"/>
  <c r="W82"/>
  <c r="AB86"/>
  <c r="S86"/>
  <c r="K66"/>
  <c r="W80"/>
  <c r="AA80"/>
  <c r="J84"/>
  <c r="X62"/>
  <c r="H75"/>
  <c r="P61"/>
  <c r="N73"/>
  <c r="S65"/>
  <c r="Z84"/>
  <c r="K63"/>
  <c r="AF62"/>
  <c r="AC86"/>
  <c r="B87"/>
  <c r="E80"/>
  <c r="L70"/>
  <c r="T87"/>
  <c r="R68"/>
  <c r="B68"/>
  <c r="T78"/>
  <c r="O82"/>
  <c r="G62"/>
  <c r="S76"/>
  <c r="W76"/>
  <c r="B76"/>
  <c r="X63"/>
  <c r="Q83"/>
  <c r="X61"/>
  <c r="W81"/>
  <c r="S61"/>
  <c r="V80"/>
  <c r="V90"/>
  <c r="M68"/>
  <c r="Y82"/>
  <c r="AC82"/>
  <c r="M90"/>
  <c r="Z64"/>
  <c r="L79"/>
  <c r="AC63"/>
  <c r="R77"/>
  <c r="Y67"/>
  <c r="R65"/>
  <c r="V68"/>
  <c r="C69"/>
  <c r="L78"/>
  <c r="B62"/>
  <c r="O72"/>
  <c r="T72"/>
  <c r="AF63"/>
  <c r="Y83"/>
  <c r="P62"/>
  <c r="AE81"/>
  <c r="Y61"/>
  <c r="AA66"/>
  <c r="T63"/>
  <c r="R84"/>
  <c r="O63"/>
  <c r="V78"/>
  <c r="Z78"/>
  <c r="AD64"/>
  <c r="T79"/>
  <c r="AA69"/>
  <c r="Z77"/>
  <c r="Q63"/>
  <c r="H66"/>
  <c r="H74"/>
  <c r="M76"/>
  <c r="Y80"/>
  <c r="B81"/>
  <c r="O67"/>
  <c r="Q75"/>
  <c r="X70"/>
  <c r="W73"/>
  <c r="R61"/>
  <c r="J72"/>
  <c r="E71"/>
  <c r="N80"/>
  <c r="O61"/>
  <c r="R74"/>
  <c r="V74"/>
  <c r="E68"/>
  <c r="AC87"/>
  <c r="R64"/>
  <c r="D86"/>
  <c r="U63"/>
  <c r="O80"/>
  <c r="Q90"/>
  <c r="S80"/>
  <c r="P78"/>
  <c r="X78"/>
  <c r="AF78"/>
  <c r="B82"/>
  <c r="P65"/>
  <c r="F82"/>
  <c r="T65"/>
  <c r="K83"/>
  <c r="Y66"/>
  <c r="O83"/>
  <c r="AC66"/>
  <c r="C62"/>
  <c r="AF82"/>
  <c r="U85"/>
  <c r="D69"/>
  <c r="Y85"/>
  <c r="AB85"/>
  <c r="AF85"/>
  <c r="F87"/>
  <c r="N85"/>
  <c r="J87"/>
  <c r="V85"/>
  <c r="P90"/>
  <c r="AF87"/>
  <c r="T90"/>
  <c r="J90"/>
  <c r="Z85"/>
  <c r="B65"/>
  <c r="AB63"/>
  <c r="M78"/>
  <c r="N84"/>
  <c r="Q78"/>
  <c r="I70"/>
  <c r="N71"/>
  <c r="R71"/>
  <c r="AE79"/>
  <c r="N63"/>
  <c r="W90"/>
  <c r="G72"/>
  <c r="AA90"/>
  <c r="Q69"/>
  <c r="V70"/>
  <c r="Z70"/>
  <c r="Y73"/>
  <c r="AB68"/>
  <c r="AC73"/>
  <c r="AF68"/>
  <c r="C75"/>
  <c r="F70"/>
  <c r="G75"/>
  <c r="J70"/>
  <c r="L62"/>
  <c r="N69"/>
  <c r="M77"/>
  <c r="P72"/>
  <c r="Q77"/>
  <c r="AC85"/>
  <c r="B86"/>
  <c r="AC78"/>
  <c r="O85"/>
  <c r="B79"/>
  <c r="W85"/>
  <c r="G80"/>
  <c r="B90"/>
  <c r="K80"/>
  <c r="I90"/>
  <c r="K85"/>
  <c r="S63"/>
  <c r="I63"/>
  <c r="V86"/>
  <c r="E70"/>
  <c r="Z86"/>
  <c r="AD87"/>
  <c r="D90"/>
  <c r="H90"/>
  <c r="P87"/>
  <c r="L90"/>
  <c r="X87"/>
  <c r="K86"/>
  <c r="AF72"/>
  <c r="D68"/>
  <c r="E73"/>
  <c r="AD90"/>
  <c r="D67"/>
  <c r="AD65"/>
  <c r="K75"/>
  <c r="N70"/>
  <c r="O75"/>
  <c r="Y81"/>
  <c r="AC81"/>
  <c r="AA76"/>
  <c r="K81"/>
  <c r="AE76"/>
  <c r="S81"/>
  <c r="E78"/>
  <c r="AC83"/>
  <c r="I78"/>
  <c r="F84"/>
  <c r="G81"/>
  <c r="W67"/>
  <c r="E61"/>
  <c r="T84"/>
  <c r="C68"/>
  <c r="X84"/>
  <c r="Z83"/>
  <c r="AD83"/>
  <c r="E86"/>
  <c r="L83"/>
  <c r="I86"/>
  <c r="T83"/>
  <c r="N87"/>
  <c r="AD85"/>
  <c r="R87"/>
  <c r="G86"/>
  <c r="H83"/>
  <c r="AE62"/>
  <c r="J61"/>
  <c r="I73"/>
  <c r="L68"/>
  <c r="M73"/>
  <c r="U77"/>
  <c r="Y77"/>
  <c r="Y74"/>
  <c r="G77"/>
  <c r="AC74"/>
  <c r="O77"/>
  <c r="C76"/>
  <c r="Y79"/>
  <c r="G76"/>
  <c r="B80"/>
  <c r="C77"/>
  <c r="B85"/>
  <c r="Y64"/>
  <c r="R82"/>
  <c r="AF65"/>
  <c r="V82"/>
  <c r="V79"/>
  <c r="Z79"/>
  <c r="C84"/>
  <c r="H79"/>
  <c r="G84"/>
  <c r="P79"/>
  <c r="L85"/>
  <c r="Z81"/>
  <c r="P85"/>
  <c r="C82"/>
  <c r="D79"/>
  <c r="P70"/>
  <c r="V87"/>
  <c r="O86"/>
  <c r="Z87"/>
  <c r="W86"/>
  <c r="Q73"/>
  <c r="U73"/>
  <c r="W72"/>
  <c r="C73"/>
  <c r="AA72"/>
  <c r="K73"/>
  <c r="AF73"/>
  <c r="U75"/>
  <c r="E74"/>
  <c r="AC75"/>
  <c r="AD72"/>
  <c r="AC80"/>
  <c r="L66"/>
  <c r="R62"/>
  <c r="F64"/>
  <c r="H71"/>
  <c r="V84"/>
  <c r="Q72"/>
  <c r="Y72"/>
  <c r="Z62"/>
  <c r="Z69"/>
  <c r="C63"/>
  <c r="AC68"/>
  <c r="F66"/>
  <c r="F68"/>
  <c r="I67"/>
  <c r="J76"/>
  <c r="U84"/>
  <c r="AC84"/>
  <c r="F85"/>
  <c r="Q71"/>
  <c r="U79"/>
  <c r="L67"/>
  <c r="AA77"/>
  <c r="U61"/>
  <c r="D62"/>
  <c r="F69"/>
  <c r="N76"/>
  <c r="Z80"/>
  <c r="C81"/>
  <c r="AF83"/>
  <c r="S62"/>
  <c r="G82"/>
  <c r="N72"/>
  <c r="H68"/>
  <c r="Y65"/>
  <c r="G65"/>
  <c r="I72"/>
  <c r="Y90"/>
  <c r="U76"/>
  <c r="AC76"/>
  <c r="M65"/>
  <c r="AB71"/>
  <c r="AF64"/>
  <c r="AE70"/>
  <c r="AD68"/>
  <c r="W61"/>
  <c r="F61"/>
  <c r="P74"/>
  <c r="T64"/>
  <c r="B64"/>
  <c r="J85"/>
  <c r="S67"/>
  <c r="I84"/>
  <c r="AA62"/>
  <c r="J62"/>
  <c r="B61"/>
  <c r="F62"/>
  <c r="Q68"/>
  <c r="Q76"/>
  <c r="AC67"/>
  <c r="E67"/>
  <c r="K61"/>
  <c r="E62"/>
  <c r="I62"/>
  <c r="AF71"/>
  <c r="AF70"/>
  <c r="D71"/>
  <c r="AA86"/>
  <c r="S78"/>
  <c r="G61"/>
  <c r="AD61"/>
  <c r="AA84"/>
  <c r="AE84"/>
  <c r="AF75"/>
  <c r="AB66"/>
  <c r="P83"/>
  <c r="AE65"/>
  <c r="V81"/>
  <c r="AC71"/>
  <c r="AC90"/>
  <c r="U65"/>
  <c r="C65"/>
  <c r="AE67"/>
  <c r="U69"/>
  <c r="Y69"/>
  <c r="AE66"/>
  <c r="E65"/>
  <c r="F65"/>
  <c r="H64"/>
  <c r="C67"/>
  <c r="P80"/>
  <c r="AD63"/>
  <c r="T80"/>
  <c r="R75"/>
  <c r="V75"/>
  <c r="AF81"/>
  <c r="D75"/>
  <c r="E82"/>
  <c r="L75"/>
  <c r="J83"/>
  <c r="V77"/>
  <c r="N83"/>
  <c r="AD77"/>
  <c r="AE74"/>
  <c r="AD66"/>
  <c r="T85"/>
  <c r="K82"/>
  <c r="X85"/>
  <c r="Q80"/>
  <c r="AA82"/>
  <c r="D83"/>
  <c r="G87"/>
  <c r="U70"/>
  <c r="K87"/>
  <c r="Y70"/>
  <c r="O90"/>
  <c r="AD71"/>
  <c r="S90"/>
  <c r="C72"/>
  <c r="S70"/>
  <c r="Y76"/>
  <c r="H62"/>
  <c r="N78"/>
  <c r="Q61"/>
  <c r="R78"/>
  <c r="AE87"/>
  <c r="AD79"/>
  <c r="C80"/>
  <c r="Y87"/>
  <c r="H81"/>
  <c r="R73"/>
  <c r="L81"/>
  <c r="Z73"/>
  <c r="M87"/>
  <c r="AB64"/>
  <c r="R83"/>
  <c r="G78"/>
  <c r="V83"/>
  <c r="K74"/>
  <c r="S74"/>
  <c r="AA74"/>
  <c r="E85"/>
  <c r="S68"/>
  <c r="I85"/>
  <c r="W68"/>
  <c r="N86"/>
  <c r="AB69"/>
  <c r="R86"/>
  <c r="AF69"/>
  <c r="I68"/>
  <c r="U72"/>
  <c r="W62"/>
  <c r="L76"/>
  <c r="O71"/>
  <c r="P76"/>
  <c r="AA83"/>
  <c r="AE83"/>
  <c r="AB77"/>
  <c r="M83"/>
  <c r="AF77"/>
  <c r="U83"/>
  <c r="F79"/>
  <c r="AE85"/>
  <c r="J79"/>
  <c r="H86"/>
  <c r="I83"/>
  <c r="I61"/>
  <c r="P81"/>
  <c r="C74"/>
  <c r="T81"/>
  <c r="T82"/>
  <c r="AB82"/>
  <c r="E83"/>
  <c r="C83"/>
  <c r="Q66"/>
  <c r="G83"/>
  <c r="U66"/>
  <c r="L84"/>
  <c r="Z67"/>
  <c r="P84"/>
  <c r="AD67"/>
  <c r="E64"/>
  <c r="C85"/>
  <c r="H70"/>
  <c r="J74"/>
  <c r="M69"/>
  <c r="N74"/>
  <c r="W79"/>
  <c r="AA79"/>
  <c r="Z75"/>
  <c r="I79"/>
  <c r="AD75"/>
  <c r="Q79"/>
  <c r="D77"/>
  <c r="AA81"/>
  <c r="H77"/>
  <c r="D82"/>
  <c r="E79"/>
  <c r="D87"/>
  <c r="N79"/>
  <c r="P86"/>
  <c r="R79"/>
  <c r="K72"/>
  <c r="T74"/>
  <c r="AB74"/>
  <c r="AF80"/>
  <c r="O64"/>
  <c r="E81"/>
  <c r="S64"/>
  <c r="J82"/>
  <c r="X65"/>
  <c r="N82"/>
  <c r="AB65"/>
  <c r="U71"/>
  <c r="AD80"/>
  <c r="Z66"/>
  <c r="O74"/>
  <c r="AE69"/>
  <c r="Z68"/>
  <c r="B63"/>
  <c r="G64"/>
  <c r="K64"/>
  <c r="Y75"/>
  <c r="P63"/>
  <c r="AE73"/>
  <c r="AB61"/>
  <c r="O81"/>
  <c r="Y84"/>
  <c r="Q64"/>
  <c r="L63"/>
  <c r="H69"/>
  <c r="M70"/>
  <c r="Q70"/>
  <c r="E90"/>
  <c r="V64"/>
  <c r="L86"/>
  <c r="Y63"/>
  <c r="X64"/>
  <c r="V66"/>
  <c r="D66"/>
  <c r="R70"/>
  <c r="W71"/>
  <c r="AA71"/>
  <c r="AD69"/>
  <c r="G67"/>
  <c r="B69"/>
  <c r="J66"/>
  <c r="G73"/>
  <c r="U80"/>
  <c r="B72"/>
  <c r="AB70"/>
  <c r="D65"/>
  <c r="I66"/>
  <c r="M66"/>
  <c r="AC79"/>
  <c r="T67"/>
  <c r="D78"/>
  <c r="Z65"/>
  <c r="S85"/>
  <c r="AA85"/>
  <c r="AA70"/>
  <c r="L71"/>
  <c r="K78"/>
  <c r="W69"/>
  <c r="AE90"/>
  <c r="S72"/>
  <c r="C70"/>
  <c r="K67"/>
  <c r="I75"/>
  <c r="N66"/>
  <c r="O73"/>
  <c r="B66"/>
  <c r="R76"/>
  <c r="Q84"/>
  <c r="I64"/>
  <c r="U78"/>
  <c r="Y78"/>
  <c r="F80"/>
  <c r="AB67"/>
  <c r="U87"/>
  <c r="C66"/>
  <c r="D64"/>
  <c r="J69"/>
  <c r="G74"/>
  <c r="R66"/>
  <c r="AB84"/>
  <c r="AF84"/>
  <c r="D63"/>
  <c r="G63"/>
  <c r="V69"/>
  <c r="X68"/>
  <c r="Y68"/>
  <c r="H63"/>
  <c r="M72"/>
  <c r="M80"/>
  <c r="Y71"/>
  <c r="Q74"/>
  <c r="U74"/>
  <c r="I71"/>
  <c r="O69"/>
  <c r="J65"/>
  <c r="C90"/>
  <c r="Q87"/>
  <c r="D80"/>
  <c r="R63"/>
  <c r="I81"/>
  <c r="W64"/>
  <c r="M81"/>
  <c r="AA64"/>
  <c r="S69"/>
  <c r="AB78"/>
  <c r="S83"/>
  <c r="B67"/>
  <c r="W83"/>
  <c r="X81"/>
  <c r="AB81"/>
  <c r="D85"/>
  <c r="J81"/>
  <c r="H85"/>
  <c r="R81"/>
  <c r="M86"/>
  <c r="AB83"/>
  <c r="Q86"/>
  <c r="E84"/>
  <c r="F81"/>
  <c r="C61"/>
  <c r="M71"/>
  <c r="K76"/>
  <c r="J80"/>
  <c r="O76"/>
  <c r="E66"/>
  <c r="J67"/>
  <c r="N67"/>
  <c r="AC77"/>
  <c r="N61"/>
  <c r="B78"/>
  <c r="T61"/>
  <c r="G79"/>
  <c r="U62"/>
  <c r="K79"/>
  <c r="Y62"/>
  <c r="P66"/>
  <c r="X74"/>
  <c r="Q81"/>
  <c r="AE64"/>
  <c r="U81"/>
  <c r="T77"/>
  <c r="X77"/>
  <c r="B83"/>
  <c r="F77"/>
  <c r="F83"/>
  <c r="N77"/>
  <c r="K84"/>
  <c r="X79"/>
  <c r="O84"/>
  <c r="AF79"/>
  <c r="B77"/>
  <c r="N68"/>
  <c r="M67"/>
  <c r="I74"/>
  <c r="F76"/>
  <c r="M74"/>
  <c r="AE61"/>
  <c r="F63"/>
  <c r="J63"/>
  <c r="AA75"/>
  <c r="AD70"/>
  <c r="AE75"/>
  <c r="C71"/>
  <c r="E77"/>
  <c r="H72"/>
  <c r="I77"/>
  <c r="L72"/>
  <c r="N64"/>
  <c r="P71"/>
  <c r="O79"/>
  <c r="AC62"/>
  <c r="S79"/>
  <c r="P73"/>
  <c r="T73"/>
  <c r="AE80"/>
  <c r="B73"/>
  <c r="D81"/>
  <c r="J73"/>
  <c r="I82"/>
  <c r="T75"/>
  <c r="M82"/>
  <c r="AB75"/>
  <c r="AC72"/>
  <c r="AC65"/>
  <c r="K65"/>
  <c r="X82"/>
  <c r="V65"/>
  <c r="T86"/>
  <c r="P64"/>
  <c r="X80"/>
  <c r="AB80"/>
  <c r="AF66"/>
  <c r="X83"/>
  <c r="K62"/>
  <c r="AD81"/>
  <c r="F72"/>
  <c r="K69"/>
  <c r="K70"/>
  <c r="I76"/>
  <c r="U67"/>
  <c r="AD86"/>
  <c r="C87"/>
  <c r="H67"/>
  <c r="I65"/>
  <c r="X71"/>
  <c r="L64"/>
  <c r="K77"/>
  <c r="V61"/>
  <c r="P82"/>
  <c r="N62"/>
  <c r="T76"/>
  <c r="X76"/>
  <c r="AB62"/>
  <c r="P75"/>
  <c r="T66"/>
  <c r="V73"/>
  <c r="W65"/>
  <c r="J64"/>
  <c r="X67"/>
  <c r="U90"/>
  <c r="Q65"/>
  <c r="Z82"/>
  <c r="AD82"/>
  <c r="T70"/>
  <c r="AA63"/>
  <c r="O66"/>
  <c r="C86"/>
  <c r="U64"/>
  <c r="AE63"/>
  <c r="M64"/>
  <c r="V62"/>
  <c r="S66"/>
  <c r="N65"/>
  <c r="J71"/>
  <c r="R72"/>
  <c r="Z72"/>
  <c r="X75"/>
  <c r="X66"/>
  <c r="AD73"/>
  <c r="AA65"/>
  <c r="N81"/>
  <c r="W63"/>
  <c r="E63"/>
  <c r="G70"/>
  <c r="R80"/>
  <c r="AD84"/>
  <c r="G85"/>
  <c r="F90"/>
  <c r="W66"/>
  <c r="AB87"/>
  <c r="AC64"/>
  <c r="AD62"/>
  <c r="O62"/>
  <c r="L61"/>
  <c r="F67"/>
  <c r="K68"/>
  <c r="O68"/>
  <c r="B84"/>
  <c r="T62"/>
  <c r="H82"/>
  <c r="AC61"/>
  <c r="F73"/>
  <c r="AA61"/>
  <c r="U68"/>
  <c r="P67"/>
  <c r="L74"/>
  <c r="V76"/>
  <c r="AD76"/>
  <c r="AB79"/>
  <c r="D70"/>
  <c r="C78"/>
  <c r="J68"/>
  <c r="R85"/>
  <c r="G69"/>
  <c r="J77"/>
  <c r="E72"/>
  <c r="M79"/>
  <c r="S77"/>
  <c r="W70"/>
  <c r="A9" i="2" l="1"/>
  <c r="A10" l="1"/>
  <c r="A11" l="1"/>
  <c r="A12"/>
  <c r="Z58" i="5"/>
  <c r="Q40"/>
  <c r="D54"/>
  <c r="R47"/>
  <c r="R38"/>
  <c r="S5" i="4"/>
  <c r="G51" i="5"/>
  <c r="B12"/>
  <c r="V57"/>
  <c r="Q39"/>
  <c r="AB52"/>
  <c r="N46"/>
  <c r="N37"/>
  <c r="N24" i="4"/>
  <c r="C50" i="5"/>
  <c r="AJ11" i="4"/>
  <c r="F49" i="5"/>
  <c r="I33"/>
  <c r="T46"/>
  <c r="I58"/>
  <c r="B10"/>
  <c r="G10" i="4"/>
  <c r="S42" i="5"/>
  <c r="AK14" i="4"/>
  <c r="AB15"/>
  <c r="K21"/>
  <c r="D7"/>
  <c r="W22"/>
  <c r="M7"/>
  <c r="AK20"/>
  <c r="J19"/>
  <c r="K43" i="5"/>
  <c r="B52"/>
  <c r="Y33"/>
  <c r="H47"/>
  <c r="Y58"/>
  <c r="B16"/>
  <c r="C20" i="4"/>
  <c r="K44" i="5"/>
  <c r="AK22" i="4"/>
  <c r="Z50" i="5"/>
  <c r="L32"/>
  <c r="D46"/>
  <c r="U57"/>
  <c r="AH23" i="4"/>
  <c r="E13"/>
  <c r="G43" i="5"/>
  <c r="AK6" i="4"/>
  <c r="R44" i="5"/>
  <c r="F36"/>
  <c r="AA57"/>
  <c r="M51"/>
  <c r="AI26" i="4"/>
  <c r="F54" i="5"/>
  <c r="AC35"/>
  <c r="H24" i="4"/>
  <c r="E28"/>
  <c r="N18"/>
  <c r="AJ29"/>
  <c r="S10"/>
  <c r="AE9"/>
  <c r="L26"/>
  <c r="G9"/>
  <c r="U36" i="5"/>
  <c r="J54"/>
  <c r="E36"/>
  <c r="P49"/>
  <c r="B43"/>
  <c r="B34"/>
  <c r="I29" i="4"/>
  <c r="S46" i="5"/>
  <c r="Y14" i="4"/>
  <c r="F53" i="5"/>
  <c r="AC34"/>
  <c r="L48"/>
  <c r="Z41"/>
  <c r="V32"/>
  <c r="O24" i="4"/>
  <c r="O45" i="5"/>
  <c r="AA7" i="4"/>
  <c r="B48" i="5"/>
  <c r="N38"/>
  <c r="D42"/>
  <c r="U53"/>
  <c r="W16" i="4"/>
  <c r="N56" i="5"/>
  <c r="I38"/>
  <c r="X11" i="4"/>
  <c r="N15"/>
  <c r="P29"/>
  <c r="M9"/>
  <c r="S22"/>
  <c r="Y22"/>
  <c r="AF13"/>
  <c r="I20"/>
  <c r="AC38" i="5"/>
  <c r="N47"/>
  <c r="Z37"/>
  <c r="T42"/>
  <c r="I54"/>
  <c r="AC19" i="4"/>
  <c r="F58" i="5"/>
  <c r="AC39"/>
  <c r="S15" i="4"/>
  <c r="J46" i="5"/>
  <c r="V36"/>
  <c r="P41"/>
  <c r="E53"/>
  <c r="R14" i="4"/>
  <c r="B57" i="5"/>
  <c r="Y38"/>
  <c r="AF7" i="4"/>
  <c r="E58" i="5"/>
  <c r="B5"/>
  <c r="K53"/>
  <c r="Y46"/>
  <c r="Z13" i="4"/>
  <c r="R49" i="5"/>
  <c r="B40"/>
  <c r="M24" i="4"/>
  <c r="I6"/>
  <c r="M19"/>
  <c r="U12"/>
  <c r="U18"/>
  <c r="Z22"/>
  <c r="M26"/>
  <c r="M25"/>
  <c r="K32" i="5"/>
  <c r="V49"/>
  <c r="F40"/>
  <c r="AB44"/>
  <c r="Q56"/>
  <c r="AH6" i="4"/>
  <c r="I7"/>
  <c r="C42" i="5"/>
  <c r="AB25" i="4"/>
  <c r="R48" i="5"/>
  <c r="B39"/>
  <c r="X43"/>
  <c r="M55"/>
  <c r="AE24" i="4"/>
  <c r="B11" i="5"/>
  <c r="AA40"/>
  <c r="Z20" i="4"/>
  <c r="J42" i="5"/>
  <c r="Z33"/>
  <c r="S55"/>
  <c r="E49"/>
  <c r="AF24" i="4"/>
  <c r="Z51" i="5"/>
  <c r="U33"/>
  <c r="D12" i="4"/>
  <c r="O17"/>
  <c r="E29"/>
  <c r="U26"/>
  <c r="AJ5"/>
  <c r="AK13"/>
  <c r="H14"/>
  <c r="P25"/>
  <c r="M34" i="5"/>
  <c r="Z42"/>
  <c r="J33"/>
  <c r="G56"/>
  <c r="U49"/>
  <c r="AD27" i="4"/>
  <c r="R53" i="5"/>
  <c r="M35"/>
  <c r="F15" i="4"/>
  <c r="V41" i="5"/>
  <c r="M32"/>
  <c r="C55"/>
  <c r="Q48"/>
  <c r="X22" i="4"/>
  <c r="N52" i="5"/>
  <c r="I34"/>
  <c r="H8" i="4"/>
  <c r="Q53" i="5"/>
  <c r="U19" i="4"/>
  <c r="W48" i="5"/>
  <c r="I42"/>
  <c r="AA36"/>
  <c r="B45"/>
  <c r="N35"/>
  <c r="Z6" i="4"/>
  <c r="H9"/>
  <c r="W38" i="5"/>
  <c r="AD24" i="4"/>
  <c r="AD28"/>
  <c r="D24"/>
  <c r="B24"/>
  <c r="V45" i="5"/>
  <c r="J37"/>
  <c r="F45"/>
  <c r="R35"/>
  <c r="O58"/>
  <c r="AC51"/>
  <c r="U7" i="4"/>
  <c r="Z55" i="5"/>
  <c r="U37"/>
  <c r="F27" i="4"/>
  <c r="B44" i="5"/>
  <c r="N34"/>
  <c r="K57"/>
  <c r="Y50"/>
  <c r="AI15" i="4"/>
  <c r="V54" i="5"/>
  <c r="Q36"/>
  <c r="J21" i="4"/>
  <c r="Y55" i="5"/>
  <c r="AC29" i="4"/>
  <c r="C51" i="5"/>
  <c r="Q44"/>
  <c r="G39"/>
  <c r="J47"/>
  <c r="V37"/>
  <c r="I14" i="4"/>
  <c r="J22"/>
  <c r="E7"/>
  <c r="AK19"/>
  <c r="AA5"/>
  <c r="S11"/>
  <c r="E16"/>
  <c r="J50" i="5"/>
  <c r="R39"/>
  <c r="M56"/>
  <c r="AH12" i="4"/>
  <c r="S51" i="5"/>
  <c r="E45"/>
  <c r="W39"/>
  <c r="B49"/>
  <c r="N39"/>
  <c r="M16" i="4"/>
  <c r="I55" i="5"/>
  <c r="AE26" i="4"/>
  <c r="O50" i="5"/>
  <c r="AC43"/>
  <c r="S38"/>
  <c r="Z47"/>
  <c r="J38"/>
  <c r="G11" i="4"/>
  <c r="AC48" i="5"/>
  <c r="AF26" i="4"/>
  <c r="G44" i="5"/>
  <c r="H56"/>
  <c r="W32"/>
  <c r="Q58"/>
  <c r="AH27" i="4"/>
  <c r="P5"/>
  <c r="O10"/>
  <c r="G34" i="5"/>
  <c r="H26" i="4"/>
  <c r="X6"/>
  <c r="I24"/>
  <c r="N10"/>
  <c r="F41" i="5"/>
  <c r="N32"/>
  <c r="U58"/>
  <c r="B17"/>
  <c r="AA53"/>
  <c r="M47"/>
  <c r="AD15" i="4"/>
  <c r="J51" i="5"/>
  <c r="E33"/>
  <c r="G27" i="4"/>
  <c r="Q57" i="5"/>
  <c r="AH29" i="4"/>
  <c r="W52" i="5"/>
  <c r="I46"/>
  <c r="X10" i="4"/>
  <c r="F50" i="5"/>
  <c r="R40"/>
  <c r="O21" i="4"/>
  <c r="I51" i="5"/>
  <c r="R6" i="4"/>
  <c r="O46" i="5"/>
  <c r="P58"/>
  <c r="S34"/>
  <c r="V42"/>
  <c r="F33"/>
  <c r="N20" i="4"/>
  <c r="E23"/>
  <c r="O36" i="5"/>
  <c r="X13" i="4"/>
  <c r="Z18"/>
  <c r="N11"/>
  <c r="F24"/>
  <c r="N43" i="5"/>
  <c r="B35"/>
  <c r="Y51"/>
  <c r="AC9" i="4"/>
  <c r="C47" i="5"/>
  <c r="S40"/>
  <c r="G35"/>
  <c r="N44"/>
  <c r="Z34"/>
  <c r="H23" i="4"/>
  <c r="U50" i="5"/>
  <c r="AI22" i="4"/>
  <c r="AA45" i="5"/>
  <c r="AB57"/>
  <c r="C34"/>
  <c r="J43"/>
  <c r="V33"/>
  <c r="H17" i="4"/>
  <c r="M44" i="5"/>
  <c r="B58"/>
  <c r="Y39"/>
  <c r="T51"/>
  <c r="L36"/>
  <c r="AC53"/>
  <c r="U15" i="4"/>
  <c r="E9"/>
  <c r="Y20"/>
  <c r="H38" i="5"/>
  <c r="I26" i="4"/>
  <c r="N5"/>
  <c r="AD7"/>
  <c r="G12"/>
  <c r="U54" i="5"/>
  <c r="W24" i="4"/>
  <c r="E54" i="5"/>
  <c r="R22" i="4"/>
  <c r="K49" i="5"/>
  <c r="Y42"/>
  <c r="O37"/>
  <c r="V46"/>
  <c r="F37"/>
  <c r="O5" i="4"/>
  <c r="AC52" i="5"/>
  <c r="AC15" i="4"/>
  <c r="G48" i="5"/>
  <c r="U41"/>
  <c r="K36"/>
  <c r="R45"/>
  <c r="B36"/>
  <c r="N28" i="4"/>
  <c r="U46" i="5"/>
  <c r="V15" i="4"/>
  <c r="AA41" i="5"/>
  <c r="AB53"/>
  <c r="T38"/>
  <c r="I56"/>
  <c r="W26" i="4"/>
  <c r="I21"/>
  <c r="AJ15"/>
  <c r="P40" i="5"/>
  <c r="D14" i="4"/>
  <c r="F19"/>
  <c r="E14"/>
  <c r="G24"/>
  <c r="AC56" i="5"/>
  <c r="AH21" i="4"/>
  <c r="I47" i="5"/>
  <c r="X18" i="4"/>
  <c r="O42" i="5"/>
  <c r="P54"/>
  <c r="H39"/>
  <c r="AC57"/>
  <c r="AE28" i="4"/>
  <c r="M23"/>
  <c r="E46" i="5"/>
  <c r="X12" i="4"/>
  <c r="K41" i="5"/>
  <c r="L53"/>
  <c r="D38"/>
  <c r="Y56"/>
  <c r="AC23" i="4"/>
  <c r="O18"/>
  <c r="L58" i="5"/>
  <c r="N53"/>
  <c r="I35"/>
  <c r="D47"/>
  <c r="B6"/>
  <c r="M49"/>
  <c r="AD23" i="4"/>
  <c r="B23" i="5"/>
  <c r="AK7" i="4"/>
  <c r="T33" i="5"/>
  <c r="AD6" i="4"/>
  <c r="M8"/>
  <c r="H7"/>
  <c r="AE21"/>
  <c r="E50" i="5"/>
  <c r="AI13" i="4"/>
  <c r="Q49" i="5"/>
  <c r="AD29" i="4"/>
  <c r="W44" i="5"/>
  <c r="X56"/>
  <c r="X32"/>
  <c r="F42"/>
  <c r="F32"/>
  <c r="F10" i="4"/>
  <c r="M48" i="5"/>
  <c r="X24" i="4"/>
  <c r="S43" i="5"/>
  <c r="T55"/>
  <c r="L40"/>
  <c r="B41"/>
  <c r="AH19" i="4"/>
  <c r="G28"/>
  <c r="E42" i="5"/>
  <c r="V55"/>
  <c r="Q37"/>
  <c r="L49"/>
  <c r="D34"/>
  <c r="U51"/>
  <c r="AI20" i="4"/>
  <c r="B8" i="5"/>
  <c r="AE7" i="4"/>
  <c r="AB35" i="5"/>
  <c r="O15" i="4"/>
  <c r="E20"/>
  <c r="L21"/>
  <c r="AJ20"/>
  <c r="M52" i="5"/>
  <c r="AE12" i="4"/>
  <c r="U42" i="5"/>
  <c r="J56"/>
  <c r="E38"/>
  <c r="AB49"/>
  <c r="T34"/>
  <c r="M53"/>
  <c r="Y5" i="4"/>
  <c r="AJ22"/>
  <c r="Q41" i="5"/>
  <c r="F55"/>
  <c r="AC36"/>
  <c r="X48"/>
  <c r="P33"/>
  <c r="I52"/>
  <c r="AI11" i="4"/>
  <c r="AE29"/>
  <c r="X53" i="5"/>
  <c r="Z48"/>
  <c r="J39"/>
  <c r="P42"/>
  <c r="AE16" i="4"/>
  <c r="Y44" i="5"/>
  <c r="AA38"/>
  <c r="K37"/>
  <c r="AD8" i="4"/>
  <c r="Y23"/>
  <c r="N6"/>
  <c r="N12"/>
  <c r="C10"/>
  <c r="AK11"/>
  <c r="Q45" i="5"/>
  <c r="AD9" i="4"/>
  <c r="AC44" i="5"/>
  <c r="R58"/>
  <c r="I40"/>
  <c r="H52"/>
  <c r="AB36"/>
  <c r="U55"/>
  <c r="W18" i="4"/>
  <c r="I11"/>
  <c r="Y43" i="5"/>
  <c r="N57"/>
  <c r="I39"/>
  <c r="D51"/>
  <c r="X35"/>
  <c r="Q54"/>
  <c r="Y11" i="4"/>
  <c r="C6"/>
  <c r="D56" i="5"/>
  <c r="F51"/>
  <c r="AB32"/>
  <c r="X44"/>
  <c r="R28" i="4"/>
  <c r="E47" i="5"/>
  <c r="AD11" i="4"/>
  <c r="AJ8"/>
  <c r="AD20"/>
  <c r="AH18"/>
  <c r="D21"/>
  <c r="H25"/>
  <c r="G22"/>
  <c r="W9"/>
  <c r="Y47" i="5"/>
  <c r="AD21" i="4"/>
  <c r="T56" i="5"/>
  <c r="V51"/>
  <c r="Q33"/>
  <c r="L45"/>
  <c r="AH7" i="4"/>
  <c r="Y48" i="5"/>
  <c r="AB14" i="4"/>
  <c r="K39" i="5"/>
  <c r="P55"/>
  <c r="R50"/>
  <c r="AA32"/>
  <c r="H44"/>
  <c r="U25" i="4"/>
  <c r="U47" i="5"/>
  <c r="AF8" i="4"/>
  <c r="AA37" i="5"/>
  <c r="H49"/>
  <c r="J44"/>
  <c r="V34"/>
  <c r="C56"/>
  <c r="Z25" i="4"/>
  <c r="X58" i="5"/>
  <c r="K34"/>
  <c r="P32"/>
  <c r="P8" i="4"/>
  <c r="AI10"/>
  <c r="I9"/>
  <c r="M13"/>
  <c r="C37" i="5"/>
  <c r="Z10" i="4"/>
  <c r="AC40" i="5"/>
  <c r="R54"/>
  <c r="AB58"/>
  <c r="B54"/>
  <c r="Y35"/>
  <c r="T47"/>
  <c r="Y32"/>
  <c r="E51"/>
  <c r="X26" i="4"/>
  <c r="G40" i="5"/>
  <c r="X57"/>
  <c r="Z52"/>
  <c r="U34"/>
  <c r="P46"/>
  <c r="AH24" i="4"/>
  <c r="AC49" i="5"/>
  <c r="V21" i="4"/>
  <c r="C39" i="5"/>
  <c r="P51"/>
  <c r="R46"/>
  <c r="B37"/>
  <c r="K58"/>
  <c r="AI27" i="4"/>
  <c r="Q42" i="5"/>
  <c r="S36"/>
  <c r="C35"/>
  <c r="N21" i="4"/>
  <c r="U11"/>
  <c r="M21"/>
  <c r="I25"/>
  <c r="AA39" i="5"/>
  <c r="AF21" i="4"/>
  <c r="I43" i="5"/>
  <c r="Z56"/>
  <c r="D52"/>
  <c r="F47"/>
  <c r="R37"/>
  <c r="AA58"/>
  <c r="AC7" i="4"/>
  <c r="I44" i="5"/>
  <c r="G37"/>
  <c r="O34"/>
  <c r="AB50"/>
  <c r="B46"/>
  <c r="N36"/>
  <c r="W57"/>
  <c r="AI16" i="4"/>
  <c r="E43" i="5"/>
  <c r="C36"/>
  <c r="K33"/>
  <c r="T44"/>
  <c r="Y57"/>
  <c r="W28" i="4"/>
  <c r="O51" i="5"/>
  <c r="Y28" i="4"/>
  <c r="H54" i="5"/>
  <c r="AB38"/>
  <c r="AB37"/>
  <c r="O11" i="4"/>
  <c r="X8"/>
  <c r="AA15"/>
  <c r="AE23"/>
  <c r="E32" i="5"/>
  <c r="L10" i="4"/>
  <c r="AB54" i="5"/>
  <c r="B50"/>
  <c r="L54"/>
  <c r="N49"/>
  <c r="Z39"/>
  <c r="D43"/>
  <c r="R20" i="4"/>
  <c r="Q46" i="5"/>
  <c r="O39"/>
  <c r="W36"/>
  <c r="H53"/>
  <c r="J48"/>
  <c r="V38"/>
  <c r="AB41"/>
  <c r="W14" i="4"/>
  <c r="M45" i="5"/>
  <c r="K38"/>
  <c r="S35"/>
  <c r="AB46"/>
  <c r="B42"/>
  <c r="AC32"/>
  <c r="W53"/>
  <c r="AD13" i="4"/>
  <c r="P56" i="5"/>
  <c r="C32"/>
  <c r="H40"/>
  <c r="E22" i="4"/>
  <c r="S20"/>
  <c r="U28"/>
  <c r="AJ25"/>
  <c r="W34" i="5"/>
  <c r="P22" i="4"/>
  <c r="H57" i="5"/>
  <c r="J52"/>
  <c r="P47"/>
  <c r="R42"/>
  <c r="B33"/>
  <c r="K54"/>
  <c r="S16" i="4"/>
  <c r="H58" i="5"/>
  <c r="H32"/>
  <c r="T39"/>
  <c r="L46"/>
  <c r="N41"/>
  <c r="AH25" i="4"/>
  <c r="G53" i="5"/>
  <c r="AB10" i="4"/>
  <c r="D57" i="5"/>
  <c r="T40"/>
  <c r="P38"/>
  <c r="G58"/>
  <c r="I53"/>
  <c r="AI28" i="4"/>
  <c r="AA46" i="5"/>
  <c r="AK26" i="4"/>
  <c r="T49" i="5"/>
  <c r="L34"/>
  <c r="L33"/>
  <c r="L15" i="4"/>
  <c r="U22"/>
  <c r="Z26"/>
  <c r="AK15"/>
  <c r="P36" i="5"/>
  <c r="G13" i="4"/>
  <c r="L50" i="5"/>
  <c r="N45"/>
  <c r="X49"/>
  <c r="Z44"/>
  <c r="J35"/>
  <c r="S56"/>
  <c r="S28" i="4"/>
  <c r="AC41" i="5"/>
  <c r="AA34"/>
  <c r="O32"/>
  <c r="T48"/>
  <c r="V43"/>
  <c r="F34"/>
  <c r="O55"/>
  <c r="AB22" i="4"/>
  <c r="Y40" i="5"/>
  <c r="W33"/>
  <c r="Z40"/>
  <c r="L42"/>
  <c r="Q55"/>
  <c r="Y17" i="4"/>
  <c r="G49" i="5"/>
  <c r="AE15" i="4"/>
  <c r="AB51" i="5"/>
  <c r="T36"/>
  <c r="T35"/>
  <c r="P27" i="4"/>
  <c r="AJ19"/>
  <c r="AK25"/>
  <c r="Y10"/>
  <c r="X38" i="5"/>
  <c r="O23" i="4"/>
  <c r="T52" i="5"/>
  <c r="V47"/>
  <c r="AB42"/>
  <c r="E56"/>
  <c r="W20" i="4"/>
  <c r="W49" i="5"/>
  <c r="R25" i="4"/>
  <c r="T53" i="5"/>
  <c r="H37"/>
  <c r="D35"/>
  <c r="X41"/>
  <c r="AC54"/>
  <c r="AA14" i="4"/>
  <c r="S48" i="5"/>
  <c r="AC18" i="4"/>
  <c r="P52" i="5"/>
  <c r="D36"/>
  <c r="AB33"/>
  <c r="S53"/>
  <c r="U48"/>
  <c r="S14" i="4"/>
  <c r="K42" i="5"/>
  <c r="Z16" i="4"/>
  <c r="D45" i="5"/>
  <c r="B9"/>
  <c r="AH13" i="4"/>
  <c r="M17"/>
  <c r="AK12"/>
  <c r="H28"/>
  <c r="AF11"/>
  <c r="AH26"/>
  <c r="P17"/>
  <c r="X45" i="5"/>
  <c r="AC58"/>
  <c r="H45"/>
  <c r="M58"/>
  <c r="AH8" i="4"/>
  <c r="C52" i="5"/>
  <c r="AJ26" i="4"/>
  <c r="AB55" i="5"/>
  <c r="P39"/>
  <c r="L37"/>
  <c r="D44"/>
  <c r="I57"/>
  <c r="Y25" i="4"/>
  <c r="AA50" i="5"/>
  <c r="AJ7" i="4"/>
  <c r="X54" i="5"/>
  <c r="L38"/>
  <c r="H36"/>
  <c r="AA55"/>
  <c r="AC50"/>
  <c r="AD25" i="4"/>
  <c r="S44" i="5"/>
  <c r="AD26" i="4"/>
  <c r="L47" i="5"/>
  <c r="G32"/>
  <c r="B14"/>
  <c r="I27" i="4"/>
  <c r="AA9"/>
  <c r="AF15"/>
  <c r="S23"/>
  <c r="H34" i="5"/>
  <c r="D29" i="4"/>
  <c r="D48" i="5"/>
  <c r="F43"/>
  <c r="O56"/>
  <c r="Q51"/>
  <c r="X28" i="4"/>
  <c r="G45" i="5"/>
  <c r="AK18" i="4"/>
  <c r="D49" i="5"/>
  <c r="J32"/>
  <c r="B13"/>
  <c r="K55"/>
  <c r="M50"/>
  <c r="AF22" i="4"/>
  <c r="C44" i="5"/>
  <c r="X29" i="4"/>
  <c r="AB47" i="5"/>
  <c r="B28"/>
  <c r="AH22" i="4"/>
  <c r="C49" i="5"/>
  <c r="E44"/>
  <c r="F56"/>
  <c r="AC37"/>
  <c r="H16" i="4"/>
  <c r="S58" i="5"/>
  <c r="AE18" i="4"/>
  <c r="AI6"/>
  <c r="AA19"/>
  <c r="AD10"/>
  <c r="I28"/>
  <c r="H12"/>
  <c r="AE14"/>
  <c r="E19"/>
  <c r="H41" i="5"/>
  <c r="M54"/>
  <c r="W58"/>
  <c r="Y53"/>
  <c r="R8" i="4"/>
  <c r="O47" i="5"/>
  <c r="AE11" i="4"/>
  <c r="L51" i="5"/>
  <c r="AB34"/>
  <c r="R32"/>
  <c r="S57"/>
  <c r="U52"/>
  <c r="AI17" i="4"/>
  <c r="K46" i="5"/>
  <c r="Y6" i="4"/>
  <c r="H50" i="5"/>
  <c r="X33"/>
  <c r="B20"/>
  <c r="K51"/>
  <c r="M46"/>
  <c r="N58"/>
  <c r="K40"/>
  <c r="L28" i="4"/>
  <c r="X42" i="5"/>
  <c r="Y29" i="4"/>
  <c r="R16"/>
  <c r="E5"/>
  <c r="V22"/>
  <c r="D16"/>
  <c r="L24"/>
  <c r="R26"/>
  <c r="K28"/>
  <c r="P43" i="5"/>
  <c r="U56"/>
  <c r="AA51"/>
  <c r="AC46"/>
  <c r="V58"/>
  <c r="U40"/>
  <c r="S13" i="4"/>
  <c r="P44" i="5"/>
  <c r="AH11" i="4"/>
  <c r="Y19"/>
  <c r="W50" i="5"/>
  <c r="Y45"/>
  <c r="Z57"/>
  <c r="U39"/>
  <c r="Z7" i="4"/>
  <c r="L43" i="5"/>
  <c r="AA26" i="4"/>
  <c r="Y13"/>
  <c r="O44" i="5"/>
  <c r="D58"/>
  <c r="R51"/>
  <c r="M33"/>
  <c r="I18" i="4"/>
  <c r="C54" i="5"/>
  <c r="AB26" i="4"/>
  <c r="B4" i="5"/>
  <c r="AK5" i="4"/>
  <c r="P10"/>
  <c r="M6"/>
  <c r="M14"/>
  <c r="Z23"/>
  <c r="Y18"/>
  <c r="W54" i="5"/>
  <c r="Y49"/>
  <c r="G54"/>
  <c r="I49"/>
  <c r="AF16" i="4"/>
  <c r="AA42" i="5"/>
  <c r="Z24" i="4"/>
  <c r="X46" i="5"/>
  <c r="B21"/>
  <c r="AH5" i="4"/>
  <c r="C53" i="5"/>
  <c r="E48"/>
  <c r="AF10" i="4"/>
  <c r="W41" i="5"/>
  <c r="S19" i="4"/>
  <c r="T45" i="5"/>
  <c r="AH28" i="4"/>
  <c r="AA24"/>
  <c r="W46" i="5"/>
  <c r="Y41"/>
  <c r="Z53"/>
  <c r="U35"/>
  <c r="M28" i="4"/>
  <c r="K56" i="5"/>
  <c r="AC5" i="4"/>
  <c r="AF18"/>
  <c r="W7"/>
  <c r="N23"/>
  <c r="E18"/>
  <c r="C25"/>
  <c r="AI19"/>
  <c r="G6"/>
  <c r="C57" i="5"/>
  <c r="E52"/>
  <c r="K47"/>
  <c r="M42"/>
  <c r="N54"/>
  <c r="I36"/>
  <c r="N13" i="4"/>
  <c r="C58" i="5"/>
  <c r="Y9" i="4"/>
  <c r="F57" i="5"/>
  <c r="G46"/>
  <c r="I41"/>
  <c r="J53"/>
  <c r="E35"/>
  <c r="P6" i="4"/>
  <c r="AA56" i="5"/>
  <c r="AI21" i="4"/>
  <c r="B56" i="5"/>
  <c r="E40"/>
  <c r="P53"/>
  <c r="B47"/>
  <c r="B38"/>
  <c r="P21" i="4"/>
  <c r="O49" i="5"/>
  <c r="AJ21" i="4"/>
  <c r="W15"/>
  <c r="AB7"/>
  <c r="O13"/>
  <c r="P9"/>
  <c r="H19"/>
  <c r="AJ28"/>
  <c r="S29"/>
  <c r="G50" i="5"/>
  <c r="I45"/>
  <c r="S49"/>
  <c r="U44"/>
  <c r="V56"/>
  <c r="Q38"/>
  <c r="D26" i="4"/>
  <c r="H42" i="5"/>
  <c r="AC21" i="4"/>
  <c r="AE6"/>
  <c r="O48" i="5"/>
  <c r="Q43"/>
  <c r="R55"/>
  <c r="M37"/>
  <c r="N19" i="4"/>
  <c r="D41" i="5"/>
  <c r="Y15" i="4"/>
  <c r="J58" i="5"/>
  <c r="G42"/>
  <c r="X55"/>
  <c r="J49"/>
  <c r="J40"/>
  <c r="C7" i="4"/>
  <c r="W51" i="5"/>
  <c r="AF14" i="4"/>
  <c r="AE27"/>
  <c r="AF19"/>
  <c r="E24"/>
  <c r="N22"/>
  <c r="X5"/>
  <c r="Z11"/>
  <c r="AE5"/>
  <c r="O52" i="5"/>
  <c r="Q47"/>
  <c r="W42"/>
  <c r="L56"/>
  <c r="Z49"/>
  <c r="B18"/>
  <c r="K15" i="4"/>
  <c r="O53" i="5"/>
  <c r="S18" i="4"/>
  <c r="R52" i="5"/>
  <c r="S41"/>
  <c r="H55"/>
  <c r="V48"/>
  <c r="V39"/>
  <c r="O9" i="4"/>
  <c r="K52" i="5"/>
  <c r="S12" i="4"/>
  <c r="N51" i="5"/>
  <c r="Q35"/>
  <c r="AB48"/>
  <c r="N42"/>
  <c r="N33"/>
  <c r="K22" i="4"/>
  <c r="AA44" i="5"/>
  <c r="U10" i="4"/>
  <c r="V26"/>
  <c r="N7"/>
  <c r="H21"/>
  <c r="E11"/>
  <c r="G20"/>
  <c r="Y12"/>
  <c r="AF6"/>
  <c r="S45" i="5"/>
  <c r="X40"/>
  <c r="C45"/>
  <c r="T58"/>
  <c r="F52"/>
  <c r="AC33"/>
  <c r="E26" i="4"/>
  <c r="W55" i="5"/>
  <c r="Z29" i="4"/>
  <c r="Z54" i="5"/>
  <c r="AA43"/>
  <c r="P57"/>
  <c r="B51"/>
  <c r="T32"/>
  <c r="M20" i="4"/>
  <c r="S54" i="5"/>
  <c r="S24" i="4"/>
  <c r="V53" i="5"/>
  <c r="Y37"/>
  <c r="H51"/>
  <c r="V44"/>
  <c r="V35"/>
  <c r="P7" i="4"/>
  <c r="G47" i="5"/>
  <c r="AC22" i="4"/>
  <c r="AK24"/>
  <c r="F21"/>
  <c r="V7"/>
  <c r="I23"/>
  <c r="M29"/>
  <c r="Y26"/>
  <c r="AD18"/>
  <c r="AA47" i="5"/>
  <c r="R56"/>
  <c r="M38"/>
  <c r="X51"/>
  <c r="J45"/>
  <c r="J36"/>
  <c r="D19" i="4"/>
  <c r="AA48" i="5"/>
  <c r="R27" i="4"/>
  <c r="N55" i="5"/>
  <c r="I37"/>
  <c r="T50"/>
  <c r="F44"/>
  <c r="F35"/>
  <c r="H11" i="4"/>
  <c r="W47" i="5"/>
  <c r="AE19" i="4"/>
  <c r="Z46" i="5"/>
  <c r="V40"/>
  <c r="L44"/>
  <c r="AC55"/>
  <c r="AC27" i="4"/>
  <c r="AJ27"/>
  <c r="M40" i="5"/>
  <c r="AD22" i="4"/>
  <c r="D28"/>
  <c r="M10"/>
  <c r="C22"/>
  <c r="AI14"/>
  <c r="B22"/>
  <c r="H6"/>
  <c r="AB56" i="5"/>
  <c r="N50"/>
  <c r="S32"/>
  <c r="M12" i="4"/>
  <c r="AA52" i="5"/>
  <c r="Z21" i="4"/>
  <c r="AJ13"/>
  <c r="X25"/>
  <c r="B7"/>
  <c r="J28"/>
  <c r="O19"/>
  <c r="B19" i="5"/>
  <c r="R11" i="4"/>
  <c r="D50" i="5"/>
  <c r="R43"/>
  <c r="R34"/>
  <c r="E27" i="4"/>
  <c r="C46" i="5"/>
  <c r="W17" i="4"/>
  <c r="AK8"/>
  <c r="P14"/>
  <c r="N26"/>
  <c r="G18"/>
  <c r="P11"/>
  <c r="R7"/>
  <c r="AD12"/>
  <c r="G52" i="5"/>
  <c r="U45"/>
  <c r="O40"/>
  <c r="N48"/>
  <c r="Z38"/>
  <c r="K19" i="4"/>
  <c r="F28"/>
  <c r="O12"/>
  <c r="AC6"/>
  <c r="Y24"/>
  <c r="Z5"/>
  <c r="I10"/>
  <c r="B21"/>
  <c r="J57" i="5"/>
  <c r="E39"/>
  <c r="L22" i="4"/>
  <c r="T41" i="5"/>
  <c r="R24" i="4"/>
  <c r="AI25"/>
  <c r="AC26"/>
  <c r="S17"/>
  <c r="D10"/>
  <c r="S6"/>
  <c r="W8"/>
  <c r="C24"/>
  <c r="X47" i="5"/>
  <c r="J41"/>
  <c r="U32"/>
  <c r="O16" i="4"/>
  <c r="W43" i="5"/>
  <c r="R5" i="4"/>
  <c r="S21"/>
  <c r="C27"/>
  <c r="N14"/>
  <c r="M5"/>
  <c r="E25"/>
  <c r="AF29"/>
  <c r="N25"/>
  <c r="AH17"/>
  <c r="S52" i="5"/>
  <c r="AJ16" i="4"/>
  <c r="L55" i="5"/>
  <c r="D40"/>
  <c r="D39"/>
  <c r="G17" i="4"/>
  <c r="X14"/>
  <c r="W21"/>
  <c r="G8"/>
  <c r="AB39" i="5"/>
  <c r="P16" i="4"/>
  <c r="H43" i="5"/>
  <c r="Y54"/>
  <c r="AA22" i="4"/>
  <c r="R57" i="5"/>
  <c r="M39"/>
  <c r="AF17" i="4"/>
  <c r="D22"/>
  <c r="B28"/>
  <c r="I15"/>
  <c r="R10"/>
  <c r="R17"/>
  <c r="X7"/>
  <c r="O25"/>
  <c r="AE10"/>
  <c r="C48" i="5"/>
  <c r="R9" i="4"/>
  <c r="X50" i="5"/>
  <c r="P35"/>
  <c r="P34"/>
  <c r="F22" i="4"/>
  <c r="R29"/>
  <c r="AK9"/>
  <c r="AE17"/>
  <c r="L35" i="5"/>
  <c r="M18" i="4"/>
  <c r="W56" i="5"/>
  <c r="I50"/>
  <c r="AI7" i="4"/>
  <c r="B53" i="5"/>
  <c r="Y34"/>
  <c r="H18" i="4"/>
  <c r="I22"/>
  <c r="D11"/>
  <c r="AJ10"/>
  <c r="Z15"/>
  <c r="AF27"/>
  <c r="J7"/>
  <c r="AF5"/>
  <c r="AD19"/>
  <c r="O43" i="5"/>
  <c r="AB21" i="4"/>
  <c r="H46" i="5"/>
  <c r="B29"/>
  <c r="B3"/>
  <c r="O22" i="4"/>
  <c r="AK28"/>
  <c r="AB9"/>
  <c r="Z28"/>
  <c r="AH9"/>
  <c r="P23"/>
  <c r="L52" i="5"/>
  <c r="Z45"/>
  <c r="Z36"/>
  <c r="H15" i="4"/>
  <c r="K48" i="5"/>
  <c r="AA29" i="4"/>
  <c r="U8"/>
  <c r="P26"/>
  <c r="K7"/>
  <c r="C28"/>
  <c r="D25"/>
  <c r="W19"/>
  <c r="V24"/>
  <c r="Z35" i="5"/>
  <c r="G57"/>
  <c r="AI8" i="4"/>
  <c r="M41" i="5"/>
  <c r="O35"/>
  <c r="AA33"/>
  <c r="J15" i="4"/>
  <c r="AI29"/>
  <c r="E15"/>
  <c r="B13"/>
  <c r="AA35" i="5"/>
  <c r="AD16" i="4"/>
  <c r="S47" i="5"/>
  <c r="E41"/>
  <c r="W35"/>
  <c r="Z43"/>
  <c r="J34"/>
  <c r="F26" i="4"/>
  <c r="M27"/>
  <c r="S37" i="5"/>
  <c r="X19" i="4"/>
  <c r="AK16"/>
  <c r="B15"/>
  <c r="F18"/>
  <c r="O8"/>
  <c r="W40" i="5"/>
  <c r="X52"/>
  <c r="P37"/>
  <c r="E55"/>
  <c r="Y21" i="4"/>
  <c r="O14"/>
  <c r="W27"/>
  <c r="L39" i="5"/>
  <c r="F7" i="4"/>
  <c r="P24"/>
  <c r="D27"/>
  <c r="O6"/>
  <c r="C23"/>
  <c r="B55" i="5"/>
  <c r="Y36"/>
  <c r="H10" i="4"/>
  <c r="O57" i="5"/>
  <c r="R12" i="4"/>
  <c r="AB24"/>
  <c r="AE13"/>
  <c r="N29"/>
  <c r="M22"/>
  <c r="P18"/>
  <c r="AB28"/>
  <c r="M11"/>
  <c r="T54" i="5"/>
  <c r="F48"/>
  <c r="F39"/>
  <c r="H27" i="4"/>
  <c r="S50" i="5"/>
  <c r="Z9" i="4"/>
  <c r="R21"/>
  <c r="AD14"/>
  <c r="C19"/>
  <c r="N16"/>
  <c r="AJ9"/>
  <c r="C12"/>
  <c r="S25"/>
  <c r="C41" i="5"/>
  <c r="U38"/>
  <c r="P50"/>
  <c r="H35"/>
  <c r="Y52"/>
  <c r="AE8" i="4"/>
  <c r="B10"/>
  <c r="R15"/>
  <c r="D37" i="5"/>
  <c r="C21" i="4"/>
  <c r="P12"/>
  <c r="D15"/>
  <c r="B15" i="5"/>
  <c r="F23" i="4"/>
  <c r="N40" i="5"/>
  <c r="T43"/>
  <c r="AE22" i="4"/>
  <c r="AC45" i="5"/>
  <c r="C40"/>
  <c r="O38"/>
  <c r="X15" i="4"/>
  <c r="AA28"/>
  <c r="F14"/>
  <c r="AB5"/>
  <c r="AJ17"/>
  <c r="AK27"/>
  <c r="C14"/>
  <c r="AI9"/>
  <c r="W45" i="5"/>
  <c r="AK10" i="4"/>
  <c r="P48" i="5"/>
  <c r="H33"/>
  <c r="Q32"/>
  <c r="N8" i="4"/>
  <c r="Y16"/>
  <c r="X21"/>
  <c r="W5"/>
  <c r="D33" i="5"/>
  <c r="G7" i="4"/>
  <c r="K45" i="5"/>
  <c r="L57"/>
  <c r="O33"/>
  <c r="R41"/>
  <c r="B32"/>
  <c r="P13" i="4"/>
  <c r="C18"/>
  <c r="K35" i="5"/>
  <c r="S7" i="4"/>
  <c r="X23"/>
  <c r="G19"/>
  <c r="O28"/>
  <c r="H13"/>
  <c r="F38" i="5"/>
  <c r="L41"/>
  <c r="AA10" i="4"/>
  <c r="U43" i="5"/>
  <c r="W37"/>
  <c r="G36"/>
  <c r="N27" i="4"/>
  <c r="R18"/>
  <c r="G26"/>
  <c r="L19"/>
  <c r="G38" i="5"/>
  <c r="S27" i="4"/>
  <c r="AB40" i="5"/>
  <c r="Q52"/>
  <c r="W10" i="4"/>
  <c r="J55" i="5"/>
  <c r="E37"/>
  <c r="AD5" i="4"/>
  <c r="N9"/>
  <c r="J24"/>
  <c r="B18"/>
  <c r="Z27"/>
  <c r="AK29"/>
  <c r="P20"/>
  <c r="G15"/>
  <c r="R33" i="5"/>
  <c r="AA54"/>
  <c r="Z19" i="4"/>
  <c r="T57" i="5"/>
  <c r="G33"/>
  <c r="B22"/>
  <c r="O27" i="4"/>
  <c r="S26"/>
  <c r="B14"/>
  <c r="O20"/>
  <c r="S33" i="5"/>
  <c r="P28" i="4"/>
  <c r="O54" i="5"/>
  <c r="AC47"/>
  <c r="V19" i="4"/>
  <c r="V50" i="5"/>
  <c r="D32"/>
  <c r="B19" i="4"/>
  <c r="E12"/>
  <c r="K24"/>
  <c r="R19"/>
  <c r="AJ23"/>
  <c r="X17"/>
  <c r="G21"/>
  <c r="P19"/>
  <c r="U23"/>
  <c r="K50" i="5"/>
  <c r="AA21" i="4"/>
  <c r="D53" i="5"/>
  <c r="X37"/>
  <c r="X36"/>
  <c r="E6" i="4"/>
  <c r="B7" i="5"/>
  <c r="Y8" i="4"/>
  <c r="AJ6"/>
  <c r="T37" i="5"/>
  <c r="O29" i="4"/>
  <c r="AA49" i="5"/>
  <c r="M43"/>
  <c r="C38"/>
  <c r="F46"/>
  <c r="R36"/>
  <c r="E8" i="4"/>
  <c r="P15"/>
  <c r="AC28"/>
  <c r="AB29"/>
  <c r="AC10"/>
  <c r="D18"/>
  <c r="H29"/>
  <c r="E21"/>
  <c r="E34" i="5"/>
  <c r="AB45"/>
  <c r="AH16" i="4"/>
  <c r="I48" i="5"/>
  <c r="AD17" i="4"/>
  <c r="S39" i="5"/>
  <c r="AF25" i="4"/>
  <c r="I32" i="5"/>
  <c r="J26" i="4"/>
  <c r="C15"/>
  <c r="M15"/>
  <c r="U16"/>
  <c r="P45" i="5"/>
  <c r="E57"/>
  <c r="AH15" i="4"/>
  <c r="B26"/>
  <c r="O41" i="5"/>
  <c r="V28" i="4"/>
  <c r="S9"/>
  <c r="I16"/>
  <c r="K26"/>
  <c r="U17"/>
  <c r="I13"/>
  <c r="AB19"/>
  <c r="F13"/>
  <c r="S8"/>
  <c r="G41" i="5"/>
  <c r="V10" i="4"/>
  <c r="AB43" i="5"/>
  <c r="AH20" i="4"/>
  <c r="Y27"/>
  <c r="K10"/>
  <c r="X27"/>
  <c r="H22"/>
  <c r="V18"/>
  <c r="U21"/>
  <c r="J10"/>
  <c r="AC42" i="5"/>
  <c r="V52"/>
  <c r="Q34"/>
  <c r="G23" i="4"/>
  <c r="G55" i="5"/>
  <c r="AI12" i="4"/>
  <c r="AF12"/>
  <c r="AK21"/>
  <c r="N17"/>
  <c r="I12"/>
  <c r="B27"/>
  <c r="Z17"/>
  <c r="AC24"/>
  <c r="C43" i="5"/>
  <c r="D55"/>
  <c r="X39"/>
  <c r="M57"/>
  <c r="AH10" i="4"/>
  <c r="C26"/>
  <c r="I5"/>
  <c r="C33" i="5"/>
  <c r="H20" i="4"/>
  <c r="Z12"/>
  <c r="O7"/>
  <c r="I19"/>
  <c r="G14"/>
  <c r="M36" i="5"/>
  <c r="H48"/>
  <c r="Z32"/>
  <c r="Q50"/>
  <c r="AF28" i="4"/>
  <c r="AJ12"/>
  <c r="AK23"/>
  <c r="X34" i="5"/>
  <c r="E10" i="4"/>
  <c r="G25"/>
  <c r="O26"/>
  <c r="W29"/>
  <c r="F11"/>
  <c r="B23"/>
  <c r="I8"/>
  <c r="AK17"/>
  <c r="B11"/>
  <c r="AI18"/>
  <c r="U24"/>
  <c r="AI5"/>
  <c r="AO10" l="1"/>
  <c r="AO20"/>
  <c r="AM26"/>
  <c r="AO15"/>
  <c r="AO16"/>
  <c r="AM19"/>
  <c r="AM10"/>
  <c r="AM15"/>
  <c r="AO9"/>
  <c r="AM28"/>
  <c r="AO17"/>
  <c r="AM21"/>
  <c r="AM22"/>
  <c r="AO28"/>
  <c r="AO11"/>
  <c r="AO22"/>
  <c r="AO8"/>
  <c r="AO26"/>
  <c r="AO13"/>
  <c r="AO25"/>
  <c r="AO7"/>
  <c r="AO19"/>
  <c r="AO21"/>
  <c r="AO29"/>
  <c r="AO27"/>
  <c r="AO12"/>
  <c r="AM24"/>
  <c r="AO6"/>
  <c r="A13" i="2"/>
  <c r="AO5" i="4"/>
  <c r="T21"/>
  <c r="T22"/>
  <c r="T28"/>
  <c r="T15"/>
  <c r="T19"/>
  <c r="F16"/>
  <c r="T10"/>
  <c r="T26"/>
  <c r="AC12"/>
  <c r="T7"/>
  <c r="F17"/>
  <c r="AN26" l="1"/>
  <c r="AQ26" s="1"/>
  <c r="AN10"/>
  <c r="AQ10" s="1"/>
  <c r="AN19"/>
  <c r="AQ19" s="1"/>
  <c r="AN15"/>
  <c r="AQ15" s="1"/>
  <c r="AN28"/>
  <c r="AQ28" s="1"/>
  <c r="AN22"/>
  <c r="AQ22" s="1"/>
  <c r="AN21"/>
  <c r="AQ21" s="1"/>
  <c r="A14" i="2"/>
  <c r="A15" l="1"/>
  <c r="C8" i="4"/>
  <c r="T24"/>
  <c r="A16" i="2" l="1"/>
  <c r="A17" l="1"/>
  <c r="AI24" i="4"/>
  <c r="D23"/>
  <c r="A18" i="2" l="1"/>
  <c r="U29" i="4"/>
  <c r="U20"/>
  <c r="U27"/>
  <c r="U9"/>
  <c r="U14"/>
  <c r="AC11"/>
  <c r="B16"/>
  <c r="U13"/>
  <c r="U5"/>
  <c r="B17"/>
  <c r="U6"/>
  <c r="A19" i="2" l="1"/>
  <c r="A20" l="1"/>
  <c r="I17" i="4"/>
  <c r="F12"/>
  <c r="A21" i="2" l="1"/>
  <c r="AI23" i="4"/>
  <c r="E17"/>
  <c r="A22" i="2" l="1"/>
  <c r="AO23" i="4"/>
  <c r="A23" i="2" l="1"/>
  <c r="T5" i="4"/>
  <c r="T9"/>
  <c r="A24" i="2" l="1"/>
  <c r="Z8" i="4"/>
  <c r="Z14"/>
  <c r="A25" i="2" l="1"/>
  <c r="B12" i="4"/>
  <c r="A26" i="2" l="1"/>
  <c r="A27" l="1"/>
  <c r="H5" i="4"/>
  <c r="F20"/>
  <c r="G16"/>
  <c r="A28" i="2" l="1"/>
  <c r="C16" i="4"/>
  <c r="A29" i="2" l="1"/>
  <c r="L13" i="4"/>
  <c r="AC8"/>
  <c r="A30" i="2" l="1"/>
  <c r="W23" i="4"/>
  <c r="W11"/>
  <c r="C13"/>
  <c r="L29"/>
  <c r="W25"/>
  <c r="A31" i="2" l="1"/>
  <c r="B20" i="4"/>
  <c r="A32" i="2" l="1"/>
  <c r="D5" i="4"/>
  <c r="V29"/>
  <c r="R23"/>
  <c r="W13"/>
  <c r="A33" i="2" l="1"/>
  <c r="AC20" i="4"/>
  <c r="A34" i="2" l="1"/>
  <c r="AN24" i="4"/>
  <c r="F6"/>
  <c r="A35" i="2" l="1"/>
  <c r="B6" i="4"/>
  <c r="A36" i="2" l="1"/>
  <c r="AF9" i="4"/>
  <c r="AF23"/>
  <c r="D13"/>
  <c r="D8"/>
  <c r="A37" i="2" l="1"/>
  <c r="A38" l="1"/>
  <c r="A39" l="1"/>
  <c r="D6" i="4"/>
  <c r="AH14"/>
  <c r="A40" i="2" l="1"/>
  <c r="J25" i="4"/>
  <c r="J8"/>
  <c r="J14"/>
  <c r="J9"/>
  <c r="J5"/>
  <c r="A41" i="2" l="1"/>
  <c r="AC16" i="4"/>
  <c r="AC17"/>
  <c r="F29"/>
  <c r="K25"/>
  <c r="K5"/>
  <c r="K9"/>
  <c r="K14"/>
  <c r="A42" i="2" l="1"/>
  <c r="L9" i="4"/>
  <c r="A43" i="2" l="1"/>
  <c r="V6" i="4"/>
  <c r="V25"/>
  <c r="V13"/>
  <c r="V11"/>
  <c r="V9"/>
  <c r="V16"/>
  <c r="V14"/>
  <c r="V20"/>
  <c r="V5"/>
  <c r="V23"/>
  <c r="V8"/>
  <c r="V27"/>
  <c r="V12"/>
  <c r="AN5" l="1"/>
  <c r="A44" i="2"/>
  <c r="C9" i="4"/>
  <c r="R13"/>
  <c r="AJ18"/>
  <c r="AO18" l="1"/>
  <c r="A45" i="2"/>
  <c r="C17" i="4"/>
  <c r="X20"/>
  <c r="L11"/>
  <c r="L5"/>
  <c r="AC13"/>
  <c r="X9"/>
  <c r="W6"/>
  <c r="AN9" l="1"/>
  <c r="A46" i="2"/>
  <c r="L16" i="4"/>
  <c r="L25"/>
  <c r="D9"/>
  <c r="L8"/>
  <c r="L14"/>
  <c r="B29"/>
  <c r="L12"/>
  <c r="C11"/>
  <c r="D17"/>
  <c r="L20"/>
  <c r="AM14" l="1"/>
  <c r="A47" i="2"/>
  <c r="T8" i="4"/>
  <c r="T14"/>
  <c r="T25"/>
  <c r="V17"/>
  <c r="A48" i="2" l="1"/>
  <c r="F5" i="4"/>
  <c r="G29"/>
  <c r="K8"/>
  <c r="A49" i="2" l="1"/>
  <c r="AB20" i="4"/>
  <c r="AC25"/>
  <c r="X16"/>
  <c r="AC14"/>
  <c r="AN14" l="1"/>
  <c r="A50" i="2"/>
  <c r="AB6" i="4"/>
  <c r="AB17"/>
  <c r="AB27"/>
  <c r="AF20"/>
  <c r="AB13"/>
  <c r="AB11"/>
  <c r="AB18"/>
  <c r="AB16"/>
  <c r="AB12"/>
  <c r="AB23"/>
  <c r="AB8"/>
  <c r="A51" i="2" l="1"/>
  <c r="A52" l="1"/>
  <c r="AA20" i="4"/>
  <c r="AA25"/>
  <c r="AN25" l="1"/>
  <c r="A53" i="2"/>
  <c r="AA6" i="4"/>
  <c r="AA16"/>
  <c r="AE20"/>
  <c r="AA11"/>
  <c r="AA8"/>
  <c r="AA27"/>
  <c r="B5"/>
  <c r="AA13"/>
  <c r="AE25"/>
  <c r="AA18"/>
  <c r="AA23"/>
  <c r="AA17"/>
  <c r="AA12"/>
  <c r="AN8" l="1"/>
  <c r="A54" i="2"/>
  <c r="J6" i="4"/>
  <c r="J18"/>
  <c r="J11"/>
  <c r="J17"/>
  <c r="J20"/>
  <c r="J12"/>
  <c r="J16"/>
  <c r="J23"/>
  <c r="J29"/>
  <c r="J13"/>
  <c r="J27"/>
  <c r="A55" i="2" l="1"/>
  <c r="G5" i="4"/>
  <c r="F9"/>
  <c r="K23"/>
  <c r="K29"/>
  <c r="K16"/>
  <c r="K18"/>
  <c r="K17"/>
  <c r="Y7"/>
  <c r="F25"/>
  <c r="F8"/>
  <c r="K12"/>
  <c r="K6"/>
  <c r="K11"/>
  <c r="K13"/>
  <c r="K27"/>
  <c r="K20"/>
  <c r="AM13" l="1"/>
  <c r="AM12"/>
  <c r="AM11"/>
  <c r="AM16"/>
  <c r="AN7"/>
  <c r="A56" i="2"/>
  <c r="A57" l="1"/>
  <c r="A58" l="1"/>
  <c r="A59" l="1"/>
  <c r="T17" i="4"/>
  <c r="T6"/>
  <c r="T20"/>
  <c r="T27"/>
  <c r="T18"/>
  <c r="T29"/>
  <c r="T11"/>
  <c r="T23"/>
  <c r="T13"/>
  <c r="T16"/>
  <c r="T12"/>
  <c r="AN16" l="1"/>
  <c r="AQ16" s="1"/>
  <c r="AN11"/>
  <c r="AQ11" s="1"/>
  <c r="AN18"/>
  <c r="AN23"/>
  <c r="AN20"/>
  <c r="AN13"/>
  <c r="AQ13" s="1"/>
  <c r="AN6"/>
  <c r="AN27"/>
  <c r="AN29"/>
  <c r="AN17"/>
  <c r="A60" i="2"/>
  <c r="L23" i="4"/>
  <c r="B9"/>
  <c r="AJ14"/>
  <c r="C29"/>
  <c r="L17"/>
  <c r="AJ24"/>
  <c r="L18"/>
  <c r="B25"/>
  <c r="L6"/>
  <c r="W12"/>
  <c r="D20"/>
  <c r="L27"/>
  <c r="B8"/>
  <c r="L7"/>
  <c r="C5"/>
  <c r="AM20" l="1"/>
  <c r="AQ20" s="1"/>
  <c r="AM17"/>
  <c r="AQ17" s="1"/>
  <c r="AN12"/>
  <c r="AQ12" s="1"/>
  <c r="AM18"/>
  <c r="AQ18" s="1"/>
  <c r="AM27"/>
  <c r="AQ27" s="1"/>
  <c r="AM23"/>
  <c r="AQ23" s="1"/>
  <c r="AM6"/>
  <c r="AM29"/>
  <c r="AQ29" s="1"/>
  <c r="AM5"/>
  <c r="AQ5" s="1"/>
  <c r="AM7"/>
  <c r="AQ7" s="1"/>
  <c r="AM8"/>
  <c r="AQ8" s="1"/>
  <c r="AM25"/>
  <c r="AQ25" s="1"/>
  <c r="AM9"/>
  <c r="AQ9" s="1"/>
  <c r="AO24"/>
  <c r="AQ24" s="1"/>
  <c r="AO14"/>
  <c r="AQ14" s="1"/>
  <c r="A61" i="2"/>
  <c r="AQ6" i="4"/>
  <c r="A62" i="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A176" l="1"/>
  <c r="A177" l="1"/>
  <c r="A178" l="1"/>
  <c r="A179" l="1"/>
  <c r="A180" l="1"/>
  <c r="A181" l="1"/>
  <c r="A182" l="1"/>
  <c r="A183" l="1"/>
  <c r="A184" l="1"/>
  <c r="A185" l="1"/>
  <c r="A186" l="1"/>
  <c r="A187" l="1"/>
  <c r="A188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 l="1"/>
  <c r="A210" l="1"/>
  <c r="A211" l="1"/>
  <c r="A212" l="1"/>
  <c r="A213" l="1"/>
  <c r="A214" l="1"/>
  <c r="A215" l="1"/>
  <c r="A216" l="1"/>
  <c r="A217" l="1"/>
  <c r="A218" l="1"/>
  <c r="A219" l="1"/>
  <c r="A220" l="1"/>
  <c r="A221" l="1"/>
  <c r="A222" l="1"/>
  <c r="A223" l="1"/>
  <c r="A224" l="1"/>
  <c r="A225" l="1"/>
  <c r="A226" l="1"/>
  <c r="A227" l="1"/>
  <c r="A228" l="1"/>
  <c r="A229" l="1"/>
  <c r="A230" l="1"/>
  <c r="A231" l="1"/>
  <c r="A232" l="1"/>
  <c r="A233" l="1"/>
  <c r="A234" l="1"/>
  <c r="A235" l="1"/>
  <c r="A236" l="1"/>
  <c r="A237" l="1"/>
  <c r="A238" l="1"/>
  <c r="A239" l="1"/>
  <c r="A240" l="1"/>
  <c r="A241" l="1"/>
  <c r="A242" l="1"/>
  <c r="A243" l="1"/>
  <c r="A244" l="1"/>
  <c r="A245" l="1"/>
  <c r="A246" l="1"/>
  <c r="A247" l="1"/>
  <c r="A248" l="1"/>
  <c r="A249" l="1"/>
  <c r="A250" l="1"/>
  <c r="A251" l="1"/>
  <c r="A252" l="1"/>
  <c r="A253" l="1"/>
  <c r="A254" l="1"/>
  <c r="A255" l="1"/>
  <c r="A256" l="1"/>
  <c r="A257" l="1"/>
  <c r="A258" l="1"/>
  <c r="A259" l="1"/>
  <c r="A260" l="1"/>
  <c r="A261" l="1"/>
  <c r="A262" l="1"/>
  <c r="A263" l="1"/>
  <c r="A264" l="1"/>
  <c r="A265" l="1"/>
  <c r="A266" l="1"/>
  <c r="A267" l="1"/>
  <c r="A268" l="1"/>
  <c r="A269" l="1"/>
  <c r="A270" l="1"/>
  <c r="A271" l="1"/>
  <c r="A272" l="1"/>
  <c r="A273" l="1"/>
  <c r="A274" l="1"/>
  <c r="A275" l="1"/>
  <c r="A276" l="1"/>
  <c r="A277" l="1"/>
  <c r="A278" l="1"/>
  <c r="A279" l="1"/>
  <c r="A280" l="1"/>
  <c r="A281" l="1"/>
  <c r="A282" l="1"/>
  <c r="A283" l="1"/>
  <c r="A284" l="1"/>
  <c r="A285" l="1"/>
  <c r="A286" l="1"/>
  <c r="A287" l="1"/>
  <c r="A288" l="1"/>
  <c r="A289" l="1"/>
  <c r="A290" l="1"/>
  <c r="A291" l="1"/>
  <c r="A292" l="1"/>
  <c r="A293" l="1"/>
  <c r="A294" l="1"/>
  <c r="A295" l="1"/>
  <c r="A296" l="1"/>
  <c r="A297" l="1"/>
  <c r="A298" l="1"/>
  <c r="A299" l="1"/>
  <c r="A300" l="1"/>
  <c r="A301" l="1"/>
  <c r="A302" l="1"/>
  <c r="A303" l="1"/>
  <c r="A304" l="1"/>
  <c r="A305" l="1"/>
  <c r="A306" l="1"/>
  <c r="A307" l="1"/>
  <c r="A308" l="1"/>
  <c r="A309" l="1"/>
  <c r="A310" l="1"/>
  <c r="A311" l="1"/>
  <c r="A312" l="1"/>
  <c r="A313" l="1"/>
  <c r="A314" l="1"/>
  <c r="A315" l="1"/>
  <c r="A316" l="1"/>
  <c r="A317" l="1"/>
  <c r="A318" l="1"/>
  <c r="A319" l="1"/>
  <c r="A320" l="1"/>
  <c r="A321" l="1"/>
  <c r="A322" l="1"/>
  <c r="A323" l="1"/>
  <c r="A324" l="1"/>
  <c r="A325" l="1"/>
  <c r="A326" l="1"/>
  <c r="A327" l="1"/>
  <c r="A328" l="1"/>
  <c r="A329" l="1"/>
  <c r="A330" l="1"/>
  <c r="A331" l="1"/>
  <c r="A332" l="1"/>
  <c r="A333" l="1"/>
  <c r="A334" l="1"/>
  <c r="A335" l="1"/>
  <c r="A336" l="1"/>
  <c r="A337" l="1"/>
  <c r="A338" l="1"/>
  <c r="A339" l="1"/>
  <c r="A340" l="1"/>
  <c r="A341" l="1"/>
  <c r="A342" l="1"/>
  <c r="A343" l="1"/>
  <c r="A344" l="1"/>
  <c r="A345" l="1"/>
  <c r="A346" l="1"/>
  <c r="A347" l="1"/>
  <c r="A348" l="1"/>
  <c r="A349" l="1"/>
  <c r="A350" l="1"/>
  <c r="A351" l="1"/>
  <c r="A352" l="1"/>
  <c r="A353" l="1"/>
  <c r="A354" l="1"/>
  <c r="A355" l="1"/>
  <c r="A356" l="1"/>
  <c r="A357" l="1"/>
  <c r="A358" l="1"/>
  <c r="A359" l="1"/>
  <c r="A360" l="1"/>
  <c r="A361" l="1"/>
  <c r="A362" l="1"/>
  <c r="A363" l="1"/>
  <c r="A364" l="1"/>
  <c r="A365" l="1"/>
  <c r="A366" l="1"/>
  <c r="V30" i="4"/>
  <c r="AH31"/>
  <c r="I30"/>
  <c r="AF30"/>
  <c r="O31"/>
  <c r="N30"/>
  <c r="AD31"/>
  <c r="M31"/>
  <c r="AD30"/>
  <c r="J31"/>
  <c r="AA31"/>
  <c r="Z31"/>
  <c r="G30"/>
  <c r="W30"/>
  <c r="AE30"/>
  <c r="Y30"/>
  <c r="F30"/>
  <c r="U31"/>
  <c r="V31"/>
  <c r="AJ31"/>
  <c r="D31"/>
  <c r="B31"/>
  <c r="R30"/>
  <c r="AB30"/>
  <c r="W31"/>
  <c r="AC31"/>
  <c r="AI31"/>
  <c r="AB31"/>
  <c r="L31"/>
  <c r="J30"/>
  <c r="AA30"/>
  <c r="E31"/>
  <c r="I31"/>
  <c r="H30"/>
  <c r="AE31"/>
  <c r="M30"/>
  <c r="AK31"/>
  <c r="H31"/>
  <c r="AH30"/>
  <c r="E30"/>
  <c r="AF31"/>
  <c r="S31"/>
  <c r="P30"/>
  <c r="G31"/>
  <c r="K30"/>
  <c r="Z30"/>
  <c r="B30"/>
  <c r="S30"/>
  <c r="X30"/>
  <c r="F31"/>
  <c r="C31"/>
  <c r="AJ30"/>
  <c r="U30"/>
  <c r="O30"/>
  <c r="C30"/>
  <c r="Y31"/>
  <c r="R31"/>
  <c r="N31"/>
  <c r="K31"/>
  <c r="P31"/>
  <c r="AC30"/>
  <c r="D30"/>
  <c r="L30"/>
  <c r="AI30"/>
  <c r="X31"/>
  <c r="AK30"/>
  <c r="AM30" l="1"/>
  <c r="AM31"/>
  <c r="AO30"/>
  <c r="AO31"/>
  <c r="T31"/>
  <c r="T30"/>
  <c r="AN30" l="1"/>
  <c r="AQ30" s="1"/>
  <c r="AN31"/>
  <c r="AQ31" s="1"/>
  <c r="B3" i="8" l="1"/>
</calcChain>
</file>

<file path=xl/sharedStrings.xml><?xml version="1.0" encoding="utf-8"?>
<sst xmlns="http://schemas.openxmlformats.org/spreadsheetml/2006/main" count="1598" uniqueCount="184">
  <si>
    <t>MOUGEOT</t>
  </si>
  <si>
    <t>MIDEZ</t>
  </si>
  <si>
    <t>MEYER</t>
  </si>
  <si>
    <t>LECUYER</t>
  </si>
  <si>
    <t>KRAEHER</t>
  </si>
  <si>
    <t>JEUDY</t>
  </si>
  <si>
    <t>HAUTH</t>
  </si>
  <si>
    <t>GUERIN</t>
  </si>
  <si>
    <t>GERARD</t>
  </si>
  <si>
    <t>GAECHTER</t>
  </si>
  <si>
    <t>FROEHLICHER</t>
  </si>
  <si>
    <t>COUR</t>
  </si>
  <si>
    <t>CHARRUT</t>
  </si>
  <si>
    <t>CERMAK</t>
  </si>
  <si>
    <t>BOURDIEU</t>
  </si>
  <si>
    <t>BAUDREY</t>
  </si>
  <si>
    <t>HERNANDEZ</t>
  </si>
  <si>
    <t>SANCEY</t>
  </si>
  <si>
    <t>MAEGEY</t>
  </si>
  <si>
    <t>MARQUES</t>
  </si>
  <si>
    <t>HANAUER</t>
  </si>
  <si>
    <t>GUILLAUME</t>
  </si>
  <si>
    <t>DPm</t>
  </si>
  <si>
    <t>FALGUIERES</t>
  </si>
  <si>
    <t>Stag</t>
  </si>
  <si>
    <t>LECLERCQ</t>
  </si>
  <si>
    <t>CS</t>
  </si>
  <si>
    <t>ASA</t>
  </si>
  <si>
    <t>AEA</t>
  </si>
  <si>
    <t>COB</t>
  </si>
  <si>
    <t>CM</t>
  </si>
  <si>
    <t>PRU</t>
  </si>
  <si>
    <t>LVh</t>
  </si>
  <si>
    <t>SO-</t>
  </si>
  <si>
    <t>SO</t>
  </si>
  <si>
    <t>MP</t>
  </si>
  <si>
    <t>DPr</t>
  </si>
  <si>
    <t>DP</t>
  </si>
  <si>
    <t>MI</t>
  </si>
  <si>
    <t>CET</t>
  </si>
  <si>
    <t>CE</t>
  </si>
  <si>
    <t>RC</t>
  </si>
  <si>
    <t>RH</t>
  </si>
  <si>
    <t>R</t>
  </si>
  <si>
    <t>CAS.</t>
  </si>
  <si>
    <t>CAS</t>
  </si>
  <si>
    <t>CF.</t>
  </si>
  <si>
    <t>CF</t>
  </si>
  <si>
    <t>RTT.</t>
  </si>
  <si>
    <t>RTT</t>
  </si>
  <si>
    <t>CA.</t>
  </si>
  <si>
    <t>CA</t>
  </si>
  <si>
    <t>Post</t>
  </si>
  <si>
    <t>JET</t>
  </si>
  <si>
    <t>MAE</t>
  </si>
  <si>
    <t>MIr</t>
  </si>
  <si>
    <t>RCF</t>
  </si>
  <si>
    <t>CONTRÔLE</t>
  </si>
  <si>
    <t>MALADIE</t>
  </si>
  <si>
    <t>TRAVAIL</t>
  </si>
  <si>
    <t>REPOS</t>
  </si>
  <si>
    <t>CONGES - REPOS</t>
  </si>
  <si>
    <t>V</t>
  </si>
  <si>
    <t>J</t>
  </si>
  <si>
    <t>M</t>
  </si>
  <si>
    <t>L</t>
  </si>
  <si>
    <t>D</t>
  </si>
  <si>
    <t>S</t>
  </si>
  <si>
    <t>TABLEAU  RECAPITULATIF</t>
  </si>
  <si>
    <t>Dates</t>
  </si>
  <si>
    <t>Codes</t>
  </si>
  <si>
    <t>Familles</t>
  </si>
  <si>
    <t>Mim</t>
  </si>
  <si>
    <t xml:space="preserve">MALADIE </t>
  </si>
  <si>
    <t>BOUARAARA</t>
  </si>
  <si>
    <t>Mat</t>
  </si>
  <si>
    <t>Am</t>
  </si>
  <si>
    <t>Gpx MOUGEOT</t>
  </si>
  <si>
    <t>Gpx MIDEZ</t>
  </si>
  <si>
    <t>Gpx MEYER</t>
  </si>
  <si>
    <t>Gpx LECUYER</t>
  </si>
  <si>
    <t>Gpx KRAEHER</t>
  </si>
  <si>
    <t>Gpx JEUDY</t>
  </si>
  <si>
    <t>Gpx HAUTH</t>
  </si>
  <si>
    <t>Gpx GUERIN</t>
  </si>
  <si>
    <t>Gpx GERARD</t>
  </si>
  <si>
    <t>Gpx GAECHTER</t>
  </si>
  <si>
    <t>Gpx FROEHLICHER</t>
  </si>
  <si>
    <t>Gpx COUR</t>
  </si>
  <si>
    <t>Gpx CHARRUT</t>
  </si>
  <si>
    <t>Gpx CERMAK</t>
  </si>
  <si>
    <t>Gpx BOURDIEU</t>
  </si>
  <si>
    <t>Gpx BOUARAARA</t>
  </si>
  <si>
    <t>BG BAUDREY</t>
  </si>
  <si>
    <t>BG MILLET</t>
  </si>
  <si>
    <t>BG HERNANDEZ</t>
  </si>
  <si>
    <t>BG SANCEY</t>
  </si>
  <si>
    <t>BG MAEGEY</t>
  </si>
  <si>
    <t>B/C MARQUES</t>
  </si>
  <si>
    <t>B/C HANAUER</t>
  </si>
  <si>
    <t>B/C GUILLAUME</t>
  </si>
  <si>
    <t>MAJ. FALGUIERES</t>
  </si>
  <si>
    <t>MAJ. LECLERCQ</t>
  </si>
  <si>
    <t>Gpx CORBET</t>
  </si>
  <si>
    <t>10 + 26(kaboul)</t>
  </si>
  <si>
    <t>34 +21(jordanie)</t>
  </si>
  <si>
    <t xml:space="preserve">MILLET </t>
  </si>
  <si>
    <t>CORBERT</t>
  </si>
  <si>
    <t>Nuit</t>
  </si>
  <si>
    <t>Caa</t>
  </si>
  <si>
    <t>A</t>
  </si>
  <si>
    <t>B</t>
  </si>
  <si>
    <t>C</t>
  </si>
  <si>
    <t>E</t>
  </si>
  <si>
    <t>F</t>
  </si>
  <si>
    <t>G</t>
  </si>
  <si>
    <t>H</t>
  </si>
  <si>
    <t>I</t>
  </si>
  <si>
    <t>K</t>
  </si>
  <si>
    <t>N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</si>
  <si>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</si>
  <si>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</si>
  <si>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</si>
  <si>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</si>
  <si>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</si>
  <si>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</si>
  <si>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</si>
  <si>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</si>
  <si>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</si>
  <si>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</si>
  <si>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FEVRIER</t>
  </si>
  <si>
    <t xml:space="preserve">JANVIER </t>
  </si>
  <si>
    <t>Explications</t>
  </si>
  <si>
    <t>MARS</t>
  </si>
  <si>
    <t>Dans la Feuille Service 2014, le 1er Mars se trouve dans la cellule : B61</t>
  </si>
  <si>
    <t>Donc pour le 1er Mars, il faut :</t>
  </si>
  <si>
    <r>
      <t>=OFFSET(INDIRECT("DONNEES!"&amp;LEFT(ADDRESS(1,ROW()-</t>
    </r>
    <r>
      <rPr>
        <b/>
        <sz val="11"/>
        <color rgb="FFFF0000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,4),LEN(ADDRESS(1,ROW()-</t>
    </r>
    <r>
      <rPr>
        <b/>
        <sz val="11"/>
        <color rgb="FFFF0000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,4))-1)&amp;</t>
    </r>
    <r>
      <rPr>
        <b/>
        <sz val="11"/>
        <color theme="3" tint="0.39997558519241921"/>
        <rFont val="Calibri"/>
        <family val="2"/>
        <scheme val="minor"/>
      </rPr>
      <t>"61"</t>
    </r>
    <r>
      <rPr>
        <sz val="11"/>
        <color theme="1"/>
        <rFont val="Calibri"/>
        <family val="2"/>
        <scheme val="minor"/>
      </rPr>
      <t>),COLUMN()-2,0)</t>
    </r>
  </si>
  <si>
    <t>AVRIL</t>
  </si>
  <si>
    <t>et ensuite, on peut copier cette formule jusqu'à la ligne 87</t>
  </si>
  <si>
    <t>Pour le 1er Avril, en ligne 90, on doit recommencer</t>
  </si>
  <si>
    <r>
      <t>Si l'on cherche le 1er Avril dans la Feuille DONNEES, il se trouve dans la cellule : B</t>
    </r>
    <r>
      <rPr>
        <b/>
        <sz val="11"/>
        <color rgb="FF00B0F0"/>
        <rFont val="Calibri"/>
        <family val="2"/>
        <scheme val="minor"/>
      </rPr>
      <t>92</t>
    </r>
    <r>
      <rPr>
        <sz val="11"/>
        <color theme="1"/>
        <rFont val="Calibri"/>
        <family val="2"/>
        <scheme val="minor"/>
      </rPr>
      <t xml:space="preserve"> … donc la formule devient :</t>
    </r>
  </si>
  <si>
    <r>
      <t>Dans la Feuille Service 2014, le 1er Avril se trouve dans la cellule : B</t>
    </r>
    <r>
      <rPr>
        <b/>
        <sz val="11"/>
        <color rgb="FFFF0000"/>
        <rFont val="Calibri"/>
        <family val="2"/>
        <scheme val="minor"/>
      </rPr>
      <t>90</t>
    </r>
  </si>
  <si>
    <r>
      <t>=OFFSET(INDIRECT("DONNEES!"&amp;LEFT(ADDRESS(1,ROW()-</t>
    </r>
    <r>
      <rPr>
        <b/>
        <sz val="11"/>
        <color rgb="FFFF0000"/>
        <rFont val="Calibri"/>
        <family val="2"/>
        <scheme val="minor"/>
      </rPr>
      <t>88</t>
    </r>
    <r>
      <rPr>
        <sz val="11"/>
        <color theme="1"/>
        <rFont val="Calibri"/>
        <family val="2"/>
        <scheme val="minor"/>
      </rPr>
      <t>,4),LEN(ADDRESS(1,ROW()-</t>
    </r>
    <r>
      <rPr>
        <b/>
        <sz val="11"/>
        <color rgb="FFFF0000"/>
        <rFont val="Calibri"/>
        <family val="2"/>
        <scheme val="minor"/>
      </rPr>
      <t>88</t>
    </r>
    <r>
      <rPr>
        <sz val="11"/>
        <color theme="1"/>
        <rFont val="Calibri"/>
        <family val="2"/>
        <scheme val="minor"/>
      </rPr>
      <t>,4))-1)&amp;</t>
    </r>
    <r>
      <rPr>
        <b/>
        <sz val="11"/>
        <color theme="3" tint="0.39997558519241921"/>
        <rFont val="Calibri"/>
        <family val="2"/>
        <scheme val="minor"/>
      </rPr>
      <t>"92"</t>
    </r>
    <r>
      <rPr>
        <sz val="11"/>
        <color theme="1"/>
        <rFont val="Calibri"/>
        <family val="2"/>
        <scheme val="minor"/>
      </rPr>
      <t>),COLUMN()-2,0)</t>
    </r>
  </si>
  <si>
    <t>Donc la règle d'adaptation est la suivante :</t>
  </si>
  <si>
    <t>1.</t>
  </si>
  <si>
    <r>
      <t xml:space="preserve">Pour le nombre entre guillemets :  </t>
    </r>
    <r>
      <rPr>
        <b/>
        <sz val="11"/>
        <color rgb="FF00B0F0"/>
        <rFont val="Calibri"/>
        <family val="2"/>
        <scheme val="minor"/>
      </rPr>
      <t xml:space="preserve">"92"  </t>
    </r>
  </si>
  <si>
    <t>il faut utiliser le N° de la ligne dans la Feuille Données</t>
  </si>
  <si>
    <t>2.</t>
  </si>
  <si>
    <r>
      <t xml:space="preserve">Pour le nombre qui ajuste la ligne :  </t>
    </r>
    <r>
      <rPr>
        <b/>
        <sz val="11"/>
        <color rgb="FFFF0000"/>
        <rFont val="Calibri"/>
        <family val="2"/>
        <scheme val="minor"/>
      </rPr>
      <t>88</t>
    </r>
    <r>
      <rPr>
        <b/>
        <sz val="11"/>
        <color rgb="FF00B0F0"/>
        <rFont val="Calibri"/>
        <family val="2"/>
        <scheme val="minor"/>
      </rPr>
      <t xml:space="preserve">  </t>
    </r>
  </si>
  <si>
    <r>
      <t xml:space="preserve">il faut repérer le N° de la ligne dans la Feuille Service </t>
    </r>
    <r>
      <rPr>
        <b/>
        <sz val="11"/>
        <color rgb="FFFF0000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 xml:space="preserve"> et retirer </t>
    </r>
    <r>
      <rPr>
        <b/>
        <sz val="11"/>
        <color rgb="FFFF0000"/>
        <rFont val="Calibri"/>
        <family val="2"/>
        <scheme val="minor"/>
      </rPr>
      <t>2</t>
    </r>
  </si>
  <si>
    <t>Pour expliquer pratiquement la formule à utliser … et à modifier pour le PREMIER jour de chaque mois, je vais prendre deux exemples : 1er Mars  &amp; 1er Avril</t>
  </si>
  <si>
    <t>Si je reprends la Formule dans la cellule  B32 , pour le 1er Février :</t>
  </si>
  <si>
    <r>
      <t>=OFFSET(INDIRECT("DONNEES!"&amp;LEFT(ADDRESS(1,ROW()-</t>
    </r>
    <r>
      <rPr>
        <b/>
        <i/>
        <sz val="11"/>
        <color rgb="FFFF0000"/>
        <rFont val="Calibri"/>
        <family val="2"/>
        <scheme val="minor"/>
      </rPr>
      <t>30</t>
    </r>
    <r>
      <rPr>
        <i/>
        <sz val="11"/>
        <color theme="1"/>
        <rFont val="Calibri"/>
        <family val="2"/>
        <scheme val="minor"/>
      </rPr>
      <t>,4),LEN(ADDRESS(1,ROW()-</t>
    </r>
    <r>
      <rPr>
        <b/>
        <i/>
        <sz val="11"/>
        <color rgb="FFFF0000"/>
        <rFont val="Calibri"/>
        <family val="2"/>
        <scheme val="minor"/>
      </rPr>
      <t>30</t>
    </r>
    <r>
      <rPr>
        <i/>
        <sz val="11"/>
        <color theme="1"/>
        <rFont val="Calibri"/>
        <family val="2"/>
        <scheme val="minor"/>
      </rPr>
      <t>,4))-1)&amp;</t>
    </r>
    <r>
      <rPr>
        <b/>
        <i/>
        <sz val="11"/>
        <color theme="3" tint="0.39997558519241921"/>
        <rFont val="Calibri"/>
        <family val="2"/>
        <scheme val="minor"/>
      </rPr>
      <t>"33"</t>
    </r>
    <r>
      <rPr>
        <i/>
        <sz val="11"/>
        <color theme="1"/>
        <rFont val="Calibri"/>
        <family val="2"/>
        <scheme val="minor"/>
      </rPr>
      <t>),COLUMN()-2,0)</t>
    </r>
  </si>
  <si>
    <r>
      <t xml:space="preserve">le </t>
    </r>
    <r>
      <rPr>
        <b/>
        <i/>
        <sz val="11"/>
        <color rgb="FF00B0F0"/>
        <rFont val="Calibri"/>
        <family val="2"/>
        <scheme val="minor"/>
      </rPr>
      <t>"33"</t>
    </r>
    <r>
      <rPr>
        <i/>
        <sz val="11"/>
        <color theme="1"/>
        <rFont val="Calibri"/>
        <family val="2"/>
        <scheme val="minor"/>
      </rPr>
      <t xml:space="preserve"> est simplement le Numéro de la ligne où se trouve le 1er Février dans la Feuille DONNEES</t>
    </r>
  </si>
  <si>
    <t>Exemple 1</t>
  </si>
  <si>
    <t>Exemple 2</t>
  </si>
  <si>
    <t>Introduction</t>
  </si>
  <si>
    <r>
      <t>le -30 vient du fait qu'en se trouvant sur la ligne 32 … pour retrouver  2 comme résultat final (qui correspond à la cilbe B2) , il faut faire Row()</t>
    </r>
    <r>
      <rPr>
        <b/>
        <i/>
        <sz val="11"/>
        <color rgb="FFFF0000"/>
        <rFont val="Calibri"/>
        <family val="2"/>
        <scheme val="minor"/>
      </rPr>
      <t>-30</t>
    </r>
  </si>
  <si>
    <r>
      <t xml:space="preserve">Si l'on cherche le 1er Mars dans la Feuille DONNEES, il se trouve dans la cellule : B61 … </t>
    </r>
    <r>
      <rPr>
        <i/>
        <sz val="11"/>
        <color theme="1"/>
        <rFont val="Calibri"/>
        <family val="2"/>
        <scheme val="minor"/>
      </rPr>
      <t>mais c'est une coïncidence que ce soit B61 …pour les deux lignes …</t>
    </r>
  </si>
  <si>
    <t>Solde Repos</t>
  </si>
  <si>
    <t xml:space="preserve">Pris </t>
  </si>
  <si>
    <t>DP/MI/Post/MP</t>
  </si>
  <si>
    <t>DP/MI/DPr/Mir</t>
  </si>
  <si>
    <t>MP/Post</t>
  </si>
  <si>
    <t>Nb de Dim</t>
  </si>
  <si>
    <t>Reliquat 2012</t>
  </si>
  <si>
    <t>rgb(215,215,215)</t>
  </si>
  <si>
    <t>rgb(216,216,216)</t>
  </si>
  <si>
    <t>rgb(255,255,255)</t>
  </si>
  <si>
    <t>rgb(0,0,0)</t>
  </si>
  <si>
    <t>Premier gris</t>
  </si>
  <si>
    <t>Deuxième Gris</t>
  </si>
  <si>
    <t>Troisième Gris</t>
  </si>
  <si>
    <t>Quatrième Gris</t>
  </si>
  <si>
    <t>Cinquième Gris</t>
  </si>
  <si>
    <t>vide</t>
  </si>
  <si>
    <t>blanc</t>
  </si>
  <si>
    <t>CptTxtCouleur3</t>
  </si>
  <si>
    <t>CptTxtCouleur2</t>
  </si>
  <si>
    <t>CptTxt</t>
  </si>
  <si>
    <t>Nui</t>
  </si>
  <si>
    <t>JourdeSemaine</t>
  </si>
  <si>
    <t>Formule</t>
  </si>
  <si>
    <t>Définitions :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</si>
</sst>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4" fontId="14" fillId="0" borderId="0" xfId="0" applyNumberFormat="1" applyFont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7" borderId="2" xfId="0" applyFont="1" applyFill="1" applyBorder="1" applyAlignment="1" applyProtection="1">
      <alignment horizontal="center" vertical="center"/>
      <protection locked="0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7" borderId="2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7" borderId="2" xfId="0" applyFont="1" applyFill="1" applyBorder="1" applyAlignment="1" applyProtection="1">
      <alignment horizontal="center" vertical="center"/>
    </xf>
    <xf numFmtId="0" fontId="10" fillId="8" borderId="2" xfId="0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16" fillId="0" borderId="0" xfId="0" applyFont="1"/>
    <xf numFmtId="14" fontId="16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14" fontId="16" fillId="3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14" fontId="16" fillId="0" borderId="2" xfId="0" applyNumberFormat="1" applyFont="1" applyFill="1" applyBorder="1" applyAlignment="1">
      <alignment horizontal="center" vertical="center"/>
    </xf>
    <xf numFmtId="0" fontId="16" fillId="0" borderId="0" xfId="0" applyFont="1" applyFill="1"/>
    <xf numFmtId="14" fontId="16" fillId="2" borderId="2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0" xfId="0" applyFont="1" applyFill="1"/>
    <xf numFmtId="14" fontId="16" fillId="0" borderId="0" xfId="0" applyNumberFormat="1" applyFont="1"/>
    <xf numFmtId="14" fontId="16" fillId="8" borderId="2" xfId="0" applyNumberFormat="1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horizontal="right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1" fillId="0" borderId="0" xfId="0" quotePrefix="1" applyFont="1"/>
    <xf numFmtId="0" fontId="25" fillId="0" borderId="0" xfId="0" applyFont="1" applyAlignment="1">
      <alignment horizontal="center"/>
    </xf>
    <xf numFmtId="3" fontId="0" fillId="0" borderId="0" xfId="0" applyNumberFormat="1"/>
    <xf numFmtId="0" fontId="10" fillId="2" borderId="2" xfId="0" applyFont="1" applyFill="1" applyBorder="1" applyAlignment="1" applyProtection="1">
      <alignment horizontal="center" vertical="center"/>
    </xf>
    <xf numFmtId="49" fontId="10" fillId="2" borderId="2" xfId="0" applyNumberFormat="1" applyFont="1" applyFill="1" applyBorder="1" applyAlignment="1" applyProtection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6" fillId="0" borderId="0" xfId="0" applyFont="1" applyProtection="1">
      <protection locked="0"/>
    </xf>
    <xf numFmtId="0" fontId="0" fillId="0" borderId="0" xfId="0" quotePrefix="1" applyProtection="1">
      <protection locked="0"/>
    </xf>
    <xf numFmtId="0" fontId="5" fillId="8" borderId="2" xfId="0" applyFont="1" applyFill="1" applyBorder="1" applyAlignment="1">
      <alignment horizontal="center" vertical="center"/>
    </xf>
    <xf numFmtId="0" fontId="0" fillId="7" borderId="2" xfId="0" applyFill="1" applyBorder="1"/>
    <xf numFmtId="0" fontId="0" fillId="10" borderId="14" xfId="0" applyFill="1" applyBorder="1"/>
    <xf numFmtId="0" fontId="0" fillId="2" borderId="10" xfId="0" applyFill="1" applyBorder="1"/>
    <xf numFmtId="0" fontId="0" fillId="11" borderId="10" xfId="0" applyFill="1" applyBorder="1"/>
    <xf numFmtId="0" fontId="0" fillId="12" borderId="10" xfId="0" applyFill="1" applyBorder="1"/>
    <xf numFmtId="0" fontId="0" fillId="13" borderId="11" xfId="0" applyFill="1" applyBorder="1"/>
    <xf numFmtId="0" fontId="0" fillId="0" borderId="2" xfId="0" applyFill="1" applyBorder="1"/>
    <xf numFmtId="0" fontId="0" fillId="0" borderId="0" xfId="0" applyAlignment="1">
      <alignment horizontal="right"/>
    </xf>
    <xf numFmtId="0" fontId="0" fillId="9" borderId="0" xfId="0" applyFill="1" applyBorder="1"/>
    <xf numFmtId="0" fontId="16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/>
    <xf numFmtId="0" fontId="13" fillId="0" borderId="16" xfId="0" applyFont="1" applyBorder="1" applyAlignment="1">
      <alignment horizontal="center"/>
    </xf>
    <xf numFmtId="0" fontId="13" fillId="0" borderId="15" xfId="0" applyFont="1" applyBorder="1"/>
    <xf numFmtId="0" fontId="13" fillId="0" borderId="0" xfId="0" applyFont="1" applyBorder="1" applyAlignment="1">
      <alignment horizontal="center"/>
    </xf>
    <xf numFmtId="0" fontId="13" fillId="0" borderId="17" xfId="0" applyFont="1" applyBorder="1"/>
    <xf numFmtId="0" fontId="13" fillId="0" borderId="5" xfId="0" applyFont="1" applyBorder="1" applyAlignment="1">
      <alignment horizontal="center"/>
    </xf>
    <xf numFmtId="0" fontId="13" fillId="0" borderId="12" xfId="0" applyFont="1" applyBorder="1"/>
    <xf numFmtId="0" fontId="3" fillId="14" borderId="2" xfId="0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 vertical="center"/>
    </xf>
    <xf numFmtId="0" fontId="5" fillId="14" borderId="6" xfId="0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 applyProtection="1">
      <alignment horizontal="center" vertical="center"/>
      <protection locked="0"/>
    </xf>
    <xf numFmtId="49" fontId="9" fillId="2" borderId="4" xfId="0" applyNumberFormat="1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center" vertical="center" textRotation="180"/>
    </xf>
    <xf numFmtId="0" fontId="6" fillId="3" borderId="4" xfId="0" applyFont="1" applyFill="1" applyBorder="1" applyAlignment="1">
      <alignment horizontal="center" vertical="center" textRotation="180"/>
    </xf>
    <xf numFmtId="0" fontId="7" fillId="4" borderId="0" xfId="0" applyFont="1" applyFill="1" applyBorder="1" applyAlignment="1">
      <alignment horizontal="center" vertical="center" textRotation="180"/>
    </xf>
    <xf numFmtId="0" fontId="5" fillId="0" borderId="5" xfId="0" applyFont="1" applyBorder="1" applyAlignment="1">
      <alignment horizontal="center" vertical="center" textRotation="180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textRotation="180"/>
    </xf>
    <xf numFmtId="0" fontId="8" fillId="2" borderId="4" xfId="0" applyFont="1" applyFill="1" applyBorder="1" applyAlignment="1">
      <alignment horizontal="center" vertical="center" textRotation="180"/>
    </xf>
    <xf numFmtId="0" fontId="7" fillId="3" borderId="8" xfId="0" applyFont="1" applyFill="1" applyBorder="1" applyAlignment="1">
      <alignment horizontal="center" vertical="center" textRotation="180"/>
    </xf>
    <xf numFmtId="0" fontId="7" fillId="3" borderId="4" xfId="0" applyFont="1" applyFill="1" applyBorder="1" applyAlignment="1">
      <alignment horizontal="center" vertical="center" textRotation="180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9" xfId="0" applyFill="1" applyBorder="1" applyAlignment="1"/>
    <xf numFmtId="0" fontId="0" fillId="0" borderId="9" xfId="0" applyBorder="1" applyAlignment="1"/>
    <xf numFmtId="0" fontId="0" fillId="0" borderId="7" xfId="0" applyBorder="1" applyAlignment="1"/>
    <xf numFmtId="0" fontId="0" fillId="4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FFFFFF"/>
      <color rgb="FFD7D7D7"/>
      <color rgb="FFD8D8D8"/>
      <color rgb="FFA7AEAF"/>
      <color rgb="FFCDCDC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370"/>
  <sheetViews>
    <sheetView topLeftCell="T1" zoomScaleNormal="100" workbookViewId="0">
      <selection activeCell="AC1" sqref="AC1"/>
    </sheetView>
  </sheetViews>
  <sheetFormatPr defaultColWidth="8.85546875" defaultRowHeight="12.75"/>
  <cols>
    <col min="1" max="1" width="12.42578125" style="44" bestFit="1" customWidth="1"/>
    <col min="2" max="28" width="11.140625" style="44" customWidth="1"/>
    <col min="29" max="29" width="13.140625" style="44" bestFit="1" customWidth="1"/>
    <col min="30" max="16384" width="8.85546875" style="44"/>
  </cols>
  <sheetData>
    <row r="1" spans="1:29">
      <c r="A1" s="35" t="s">
        <v>69</v>
      </c>
      <c r="B1" s="42" t="s">
        <v>25</v>
      </c>
      <c r="C1" s="42" t="s">
        <v>23</v>
      </c>
      <c r="D1" s="42" t="s">
        <v>21</v>
      </c>
      <c r="E1" s="42" t="s">
        <v>20</v>
      </c>
      <c r="F1" s="42" t="s">
        <v>19</v>
      </c>
      <c r="G1" s="43" t="s">
        <v>18</v>
      </c>
      <c r="H1" s="43" t="s">
        <v>17</v>
      </c>
      <c r="I1" s="43" t="s">
        <v>16</v>
      </c>
      <c r="J1" s="43" t="s">
        <v>106</v>
      </c>
      <c r="K1" s="43" t="s">
        <v>15</v>
      </c>
      <c r="L1" s="43" t="s">
        <v>74</v>
      </c>
      <c r="M1" s="43" t="s">
        <v>14</v>
      </c>
      <c r="N1" s="43" t="s">
        <v>13</v>
      </c>
      <c r="O1" s="43" t="s">
        <v>12</v>
      </c>
      <c r="P1" s="43" t="s">
        <v>107</v>
      </c>
      <c r="Q1" s="43" t="s">
        <v>11</v>
      </c>
      <c r="R1" s="43" t="s">
        <v>10</v>
      </c>
      <c r="S1" s="43" t="s">
        <v>9</v>
      </c>
      <c r="T1" s="43" t="s">
        <v>8</v>
      </c>
      <c r="U1" s="43" t="s">
        <v>7</v>
      </c>
      <c r="V1" s="43" t="s">
        <v>6</v>
      </c>
      <c r="W1" s="43" t="s">
        <v>5</v>
      </c>
      <c r="X1" s="43" t="s">
        <v>4</v>
      </c>
      <c r="Y1" s="43" t="s">
        <v>3</v>
      </c>
      <c r="Z1" s="43" t="s">
        <v>2</v>
      </c>
      <c r="AA1" s="43" t="s">
        <v>1</v>
      </c>
      <c r="AB1" s="43" t="s">
        <v>0</v>
      </c>
      <c r="AC1" s="88" t="s">
        <v>181</v>
      </c>
    </row>
    <row r="2" spans="1:29">
      <c r="A2" s="45">
        <f>DATE(2014,1,1)</f>
        <v>41640</v>
      </c>
      <c r="B2" s="35" t="s">
        <v>37</v>
      </c>
      <c r="C2" s="35" t="s">
        <v>37</v>
      </c>
      <c r="D2" s="35" t="s">
        <v>54</v>
      </c>
      <c r="E2" s="35" t="s">
        <v>37</v>
      </c>
      <c r="F2" s="35" t="s">
        <v>37</v>
      </c>
      <c r="G2" s="35"/>
      <c r="H2" s="35" t="s">
        <v>37</v>
      </c>
      <c r="I2" s="46" t="s">
        <v>109</v>
      </c>
      <c r="J2" s="35" t="s">
        <v>37</v>
      </c>
      <c r="K2" s="46" t="s">
        <v>109</v>
      </c>
      <c r="L2" s="35"/>
      <c r="M2" s="35" t="s">
        <v>108</v>
      </c>
      <c r="N2" s="35" t="s">
        <v>37</v>
      </c>
      <c r="O2" s="46" t="s">
        <v>109</v>
      </c>
      <c r="P2" s="35"/>
      <c r="Q2" s="35" t="s">
        <v>37</v>
      </c>
      <c r="R2" s="35"/>
      <c r="S2" s="35"/>
      <c r="T2" s="35" t="s">
        <v>108</v>
      </c>
      <c r="U2" s="35" t="s">
        <v>37</v>
      </c>
      <c r="V2" s="35" t="s">
        <v>37</v>
      </c>
      <c r="W2" s="35"/>
      <c r="X2" s="35" t="s">
        <v>37</v>
      </c>
      <c r="Y2" s="35"/>
      <c r="Z2" s="35" t="s">
        <v>37</v>
      </c>
      <c r="AA2" s="35" t="s">
        <v>37</v>
      </c>
      <c r="AB2" s="35" t="s">
        <v>37</v>
      </c>
      <c r="AC2" s="86">
        <f>WEEKDAY(A2,2)</f>
        <v>3</v>
      </c>
    </row>
    <row r="3" spans="1:29">
      <c r="A3" s="45">
        <f>A2+1</f>
        <v>41641</v>
      </c>
      <c r="B3" s="35" t="s">
        <v>37</v>
      </c>
      <c r="C3" s="35" t="s">
        <v>37</v>
      </c>
      <c r="D3" s="35" t="s">
        <v>54</v>
      </c>
      <c r="E3" s="35" t="s">
        <v>37</v>
      </c>
      <c r="F3" s="35" t="s">
        <v>37</v>
      </c>
      <c r="G3" s="46"/>
      <c r="H3" s="35" t="s">
        <v>37</v>
      </c>
      <c r="I3" s="46" t="s">
        <v>109</v>
      </c>
      <c r="J3" s="35" t="s">
        <v>37</v>
      </c>
      <c r="K3" s="46" t="s">
        <v>109</v>
      </c>
      <c r="L3" s="46"/>
      <c r="M3" s="46" t="s">
        <v>47</v>
      </c>
      <c r="N3" s="35" t="s">
        <v>37</v>
      </c>
      <c r="O3" s="46" t="s">
        <v>109</v>
      </c>
      <c r="P3" s="46"/>
      <c r="Q3" s="35" t="s">
        <v>37</v>
      </c>
      <c r="R3" s="46"/>
      <c r="S3" s="46"/>
      <c r="T3" s="46" t="s">
        <v>47</v>
      </c>
      <c r="U3" s="35" t="s">
        <v>37</v>
      </c>
      <c r="V3" s="35" t="s">
        <v>37</v>
      </c>
      <c r="W3" s="46"/>
      <c r="X3" s="35" t="s">
        <v>37</v>
      </c>
      <c r="Y3" s="35"/>
      <c r="Z3" s="35" t="s">
        <v>37</v>
      </c>
      <c r="AA3" s="35" t="s">
        <v>37</v>
      </c>
      <c r="AB3" s="35" t="s">
        <v>37</v>
      </c>
      <c r="AC3" s="86">
        <f t="shared" ref="AC3:AC66" si="0">WEEKDAY(A3,2)</f>
        <v>4</v>
      </c>
    </row>
    <row r="4" spans="1:29">
      <c r="A4" s="45">
        <f t="shared" ref="A4:A67" si="1">A3+1</f>
        <v>41642</v>
      </c>
      <c r="B4" s="35" t="s">
        <v>36</v>
      </c>
      <c r="C4" s="35" t="s">
        <v>36</v>
      </c>
      <c r="D4" s="35" t="s">
        <v>54</v>
      </c>
      <c r="E4" s="35" t="s">
        <v>37</v>
      </c>
      <c r="F4" s="35" t="s">
        <v>36</v>
      </c>
      <c r="G4" s="35"/>
      <c r="H4" s="35" t="s">
        <v>51</v>
      </c>
      <c r="I4" s="35" t="s">
        <v>76</v>
      </c>
      <c r="J4" s="35" t="s">
        <v>36</v>
      </c>
      <c r="K4" s="35" t="s">
        <v>76</v>
      </c>
      <c r="L4" s="35"/>
      <c r="M4" s="35" t="s">
        <v>75</v>
      </c>
      <c r="N4" s="35" t="s">
        <v>36</v>
      </c>
      <c r="O4" s="35" t="s">
        <v>37</v>
      </c>
      <c r="P4" s="35"/>
      <c r="Q4" s="35" t="s">
        <v>36</v>
      </c>
      <c r="R4" s="35"/>
      <c r="S4" s="35"/>
      <c r="T4" s="35" t="s">
        <v>51</v>
      </c>
      <c r="U4" s="35" t="s">
        <v>36</v>
      </c>
      <c r="V4" s="35" t="s">
        <v>37</v>
      </c>
      <c r="W4" s="35"/>
      <c r="X4" s="35" t="s">
        <v>36</v>
      </c>
      <c r="Y4" s="35"/>
      <c r="Z4" s="35" t="s">
        <v>36</v>
      </c>
      <c r="AA4" s="35" t="s">
        <v>36</v>
      </c>
      <c r="AB4" s="35" t="s">
        <v>36</v>
      </c>
      <c r="AC4" s="86">
        <f t="shared" si="0"/>
        <v>5</v>
      </c>
    </row>
    <row r="5" spans="1:29">
      <c r="A5" s="47">
        <f t="shared" si="1"/>
        <v>41643</v>
      </c>
      <c r="B5" s="48" t="s">
        <v>37</v>
      </c>
      <c r="C5" s="48" t="s">
        <v>37</v>
      </c>
      <c r="D5" s="36" t="s">
        <v>54</v>
      </c>
      <c r="E5" s="36" t="s">
        <v>43</v>
      </c>
      <c r="F5" s="48" t="s">
        <v>37</v>
      </c>
      <c r="G5" s="49"/>
      <c r="H5" s="49" t="s">
        <v>50</v>
      </c>
      <c r="I5" s="49" t="s">
        <v>75</v>
      </c>
      <c r="J5" s="48" t="s">
        <v>37</v>
      </c>
      <c r="K5" s="49" t="s">
        <v>75</v>
      </c>
      <c r="L5" s="49"/>
      <c r="M5" s="49" t="s">
        <v>50</v>
      </c>
      <c r="N5" s="48" t="s">
        <v>37</v>
      </c>
      <c r="O5" s="48" t="s">
        <v>37</v>
      </c>
      <c r="P5" s="49"/>
      <c r="Q5" s="48" t="s">
        <v>37</v>
      </c>
      <c r="R5" s="49"/>
      <c r="S5" s="49"/>
      <c r="T5" s="49" t="s">
        <v>50</v>
      </c>
      <c r="U5" s="48" t="s">
        <v>37</v>
      </c>
      <c r="V5" s="49" t="s">
        <v>50</v>
      </c>
      <c r="W5" s="49"/>
      <c r="X5" s="48" t="s">
        <v>37</v>
      </c>
      <c r="Y5" s="48"/>
      <c r="Z5" s="48" t="s">
        <v>37</v>
      </c>
      <c r="AA5" s="48" t="s">
        <v>37</v>
      </c>
      <c r="AB5" s="48" t="s">
        <v>37</v>
      </c>
      <c r="AC5" s="86">
        <f t="shared" si="0"/>
        <v>6</v>
      </c>
    </row>
    <row r="6" spans="1:29">
      <c r="A6" s="47">
        <f t="shared" si="1"/>
        <v>41644</v>
      </c>
      <c r="B6" s="48" t="s">
        <v>37</v>
      </c>
      <c r="C6" s="48" t="s">
        <v>37</v>
      </c>
      <c r="D6" s="36" t="s">
        <v>54</v>
      </c>
      <c r="E6" s="36" t="s">
        <v>42</v>
      </c>
      <c r="F6" s="48" t="s">
        <v>37</v>
      </c>
      <c r="G6" s="49"/>
      <c r="H6" s="49" t="s">
        <v>50</v>
      </c>
      <c r="I6" s="49" t="s">
        <v>108</v>
      </c>
      <c r="J6" s="48" t="s">
        <v>37</v>
      </c>
      <c r="K6" s="49" t="s">
        <v>108</v>
      </c>
      <c r="L6" s="49"/>
      <c r="M6" s="49" t="s">
        <v>50</v>
      </c>
      <c r="N6" s="48" t="s">
        <v>37</v>
      </c>
      <c r="O6" s="48" t="s">
        <v>37</v>
      </c>
      <c r="P6" s="49"/>
      <c r="Q6" s="48" t="s">
        <v>37</v>
      </c>
      <c r="R6" s="49"/>
      <c r="S6" s="49"/>
      <c r="T6" s="49" t="s">
        <v>50</v>
      </c>
      <c r="U6" s="48" t="s">
        <v>37</v>
      </c>
      <c r="V6" s="49" t="s">
        <v>50</v>
      </c>
      <c r="W6" s="49"/>
      <c r="X6" s="48" t="s">
        <v>37</v>
      </c>
      <c r="Y6" s="48"/>
      <c r="Z6" s="48" t="s">
        <v>37</v>
      </c>
      <c r="AA6" s="48" t="s">
        <v>37</v>
      </c>
      <c r="AB6" s="48" t="s">
        <v>37</v>
      </c>
      <c r="AC6" s="86">
        <f t="shared" si="0"/>
        <v>7</v>
      </c>
    </row>
    <row r="7" spans="1:29">
      <c r="A7" s="45">
        <f t="shared" si="1"/>
        <v>41645</v>
      </c>
      <c r="B7" s="35" t="s">
        <v>37</v>
      </c>
      <c r="C7" s="35" t="s">
        <v>37</v>
      </c>
      <c r="D7" s="37" t="s">
        <v>54</v>
      </c>
      <c r="E7" s="37" t="s">
        <v>51</v>
      </c>
      <c r="F7" s="35" t="s">
        <v>37</v>
      </c>
      <c r="G7" s="46"/>
      <c r="H7" s="46" t="s">
        <v>51</v>
      </c>
      <c r="I7" s="46" t="s">
        <v>47</v>
      </c>
      <c r="J7" s="35" t="s">
        <v>37</v>
      </c>
      <c r="K7" s="46" t="s">
        <v>47</v>
      </c>
      <c r="L7" s="46"/>
      <c r="M7" s="46" t="s">
        <v>51</v>
      </c>
      <c r="N7" s="35" t="s">
        <v>37</v>
      </c>
      <c r="O7" s="35" t="s">
        <v>37</v>
      </c>
      <c r="P7" s="46"/>
      <c r="Q7" s="35" t="s">
        <v>37</v>
      </c>
      <c r="R7" s="46"/>
      <c r="S7" s="46"/>
      <c r="T7" s="46" t="s">
        <v>51</v>
      </c>
      <c r="U7" s="35" t="s">
        <v>37</v>
      </c>
      <c r="V7" s="46" t="s">
        <v>51</v>
      </c>
      <c r="W7" s="46"/>
      <c r="X7" s="35" t="s">
        <v>37</v>
      </c>
      <c r="Y7" s="35"/>
      <c r="Z7" s="35" t="s">
        <v>37</v>
      </c>
      <c r="AA7" s="35" t="s">
        <v>37</v>
      </c>
      <c r="AB7" s="35" t="s">
        <v>37</v>
      </c>
      <c r="AC7" s="86">
        <f t="shared" si="0"/>
        <v>1</v>
      </c>
    </row>
    <row r="8" spans="1:29">
      <c r="A8" s="45">
        <f t="shared" si="1"/>
        <v>41646</v>
      </c>
      <c r="B8" s="35" t="s">
        <v>37</v>
      </c>
      <c r="C8" s="35" t="s">
        <v>37</v>
      </c>
      <c r="D8" s="37" t="s">
        <v>54</v>
      </c>
      <c r="E8" s="37" t="s">
        <v>51</v>
      </c>
      <c r="F8" s="35" t="s">
        <v>37</v>
      </c>
      <c r="G8" s="46"/>
      <c r="H8" s="46" t="s">
        <v>51</v>
      </c>
      <c r="I8" s="46" t="s">
        <v>76</v>
      </c>
      <c r="J8" s="35" t="s">
        <v>37</v>
      </c>
      <c r="K8" s="46" t="s">
        <v>76</v>
      </c>
      <c r="L8" s="46"/>
      <c r="M8" s="46" t="s">
        <v>51</v>
      </c>
      <c r="N8" s="35" t="s">
        <v>37</v>
      </c>
      <c r="O8" s="35" t="s">
        <v>37</v>
      </c>
      <c r="P8" s="46"/>
      <c r="Q8" s="35" t="s">
        <v>37</v>
      </c>
      <c r="R8" s="46"/>
      <c r="S8" s="46"/>
      <c r="T8" s="46" t="s">
        <v>51</v>
      </c>
      <c r="U8" s="35" t="s">
        <v>37</v>
      </c>
      <c r="V8" s="46" t="s">
        <v>51</v>
      </c>
      <c r="W8" s="46"/>
      <c r="X8" s="35" t="s">
        <v>37</v>
      </c>
      <c r="Y8" s="35"/>
      <c r="Z8" s="35" t="s">
        <v>37</v>
      </c>
      <c r="AA8" s="35" t="s">
        <v>37</v>
      </c>
      <c r="AB8" s="35" t="s">
        <v>37</v>
      </c>
      <c r="AC8" s="86">
        <f t="shared" si="0"/>
        <v>2</v>
      </c>
    </row>
    <row r="9" spans="1:29">
      <c r="A9" s="45">
        <f t="shared" si="1"/>
        <v>41647</v>
      </c>
      <c r="B9" s="35" t="s">
        <v>37</v>
      </c>
      <c r="C9" s="35" t="s">
        <v>37</v>
      </c>
      <c r="D9" s="35" t="s">
        <v>54</v>
      </c>
      <c r="E9" s="37" t="s">
        <v>51</v>
      </c>
      <c r="F9" s="35" t="s">
        <v>37</v>
      </c>
      <c r="G9" s="46"/>
      <c r="H9" s="46" t="s">
        <v>51</v>
      </c>
      <c r="I9" s="46" t="s">
        <v>75</v>
      </c>
      <c r="J9" s="35" t="s">
        <v>37</v>
      </c>
      <c r="K9" s="46" t="s">
        <v>75</v>
      </c>
      <c r="L9" s="46"/>
      <c r="M9" s="46" t="s">
        <v>51</v>
      </c>
      <c r="N9" s="35" t="s">
        <v>37</v>
      </c>
      <c r="O9" s="35" t="s">
        <v>37</v>
      </c>
      <c r="P9" s="46"/>
      <c r="Q9" s="35" t="s">
        <v>37</v>
      </c>
      <c r="R9" s="46"/>
      <c r="S9" s="46"/>
      <c r="T9" s="46" t="s">
        <v>51</v>
      </c>
      <c r="U9" s="35" t="s">
        <v>37</v>
      </c>
      <c r="V9" s="46" t="s">
        <v>51</v>
      </c>
      <c r="W9" s="46"/>
      <c r="X9" s="35" t="s">
        <v>37</v>
      </c>
      <c r="Y9" s="35"/>
      <c r="Z9" s="35" t="s">
        <v>37</v>
      </c>
      <c r="AA9" s="35" t="s">
        <v>37</v>
      </c>
      <c r="AB9" s="35" t="s">
        <v>37</v>
      </c>
      <c r="AC9" s="86">
        <f t="shared" si="0"/>
        <v>3</v>
      </c>
    </row>
    <row r="10" spans="1:29">
      <c r="A10" s="45">
        <f t="shared" si="1"/>
        <v>41648</v>
      </c>
      <c r="B10" s="35" t="s">
        <v>37</v>
      </c>
      <c r="C10" s="35" t="s">
        <v>37</v>
      </c>
      <c r="D10" s="35" t="s">
        <v>54</v>
      </c>
      <c r="E10" s="37" t="s">
        <v>51</v>
      </c>
      <c r="F10" s="35" t="s">
        <v>37</v>
      </c>
      <c r="G10" s="46"/>
      <c r="H10" s="46" t="s">
        <v>51</v>
      </c>
      <c r="I10" s="46" t="s">
        <v>108</v>
      </c>
      <c r="J10" s="35" t="s">
        <v>37</v>
      </c>
      <c r="K10" s="46" t="s">
        <v>108</v>
      </c>
      <c r="L10" s="46"/>
      <c r="M10" s="46" t="s">
        <v>51</v>
      </c>
      <c r="N10" s="35" t="s">
        <v>37</v>
      </c>
      <c r="O10" s="35" t="s">
        <v>37</v>
      </c>
      <c r="P10" s="46"/>
      <c r="Q10" s="35" t="s">
        <v>37</v>
      </c>
      <c r="R10" s="46"/>
      <c r="S10" s="46"/>
      <c r="T10" s="46" t="s">
        <v>51</v>
      </c>
      <c r="U10" s="35" t="s">
        <v>37</v>
      </c>
      <c r="V10" s="46" t="s">
        <v>51</v>
      </c>
      <c r="W10" s="46"/>
      <c r="X10" s="35" t="s">
        <v>37</v>
      </c>
      <c r="Y10" s="35"/>
      <c r="Z10" s="35" t="s">
        <v>37</v>
      </c>
      <c r="AA10" s="35" t="s">
        <v>37</v>
      </c>
      <c r="AB10" s="35" t="s">
        <v>37</v>
      </c>
      <c r="AC10" s="86">
        <f t="shared" si="0"/>
        <v>4</v>
      </c>
    </row>
    <row r="11" spans="1:29">
      <c r="A11" s="45">
        <f t="shared" si="1"/>
        <v>41649</v>
      </c>
      <c r="B11" s="35" t="s">
        <v>36</v>
      </c>
      <c r="C11" s="35" t="s">
        <v>36</v>
      </c>
      <c r="D11" s="35" t="s">
        <v>54</v>
      </c>
      <c r="E11" s="37" t="s">
        <v>51</v>
      </c>
      <c r="F11" s="35" t="s">
        <v>36</v>
      </c>
      <c r="G11" s="46"/>
      <c r="H11" s="46" t="s">
        <v>51</v>
      </c>
      <c r="I11" s="46" t="s">
        <v>41</v>
      </c>
      <c r="J11" s="35" t="s">
        <v>36</v>
      </c>
      <c r="K11" s="35" t="s">
        <v>37</v>
      </c>
      <c r="L11" s="46"/>
      <c r="M11" s="46" t="s">
        <v>51</v>
      </c>
      <c r="N11" s="35" t="s">
        <v>37</v>
      </c>
      <c r="O11" s="46" t="s">
        <v>22</v>
      </c>
      <c r="P11" s="46"/>
      <c r="Q11" s="35" t="s">
        <v>36</v>
      </c>
      <c r="R11" s="46"/>
      <c r="S11" s="46"/>
      <c r="T11" s="46" t="s">
        <v>49</v>
      </c>
      <c r="U11" s="35" t="s">
        <v>36</v>
      </c>
      <c r="V11" s="46" t="s">
        <v>51</v>
      </c>
      <c r="W11" s="46"/>
      <c r="X11" s="35" t="s">
        <v>36</v>
      </c>
      <c r="Y11" s="35"/>
      <c r="Z11" s="35" t="s">
        <v>36</v>
      </c>
      <c r="AA11" s="35" t="s">
        <v>36</v>
      </c>
      <c r="AB11" s="35" t="s">
        <v>36</v>
      </c>
      <c r="AC11" s="86">
        <f t="shared" si="0"/>
        <v>5</v>
      </c>
    </row>
    <row r="12" spans="1:29">
      <c r="A12" s="47">
        <f t="shared" si="1"/>
        <v>41650</v>
      </c>
      <c r="B12" s="36" t="s">
        <v>22</v>
      </c>
      <c r="C12" s="36" t="s">
        <v>37</v>
      </c>
      <c r="D12" s="36" t="s">
        <v>54</v>
      </c>
      <c r="E12" s="36" t="s">
        <v>43</v>
      </c>
      <c r="F12" s="36" t="s">
        <v>37</v>
      </c>
      <c r="G12" s="49"/>
      <c r="H12" s="49" t="s">
        <v>43</v>
      </c>
      <c r="I12" s="49" t="s">
        <v>76</v>
      </c>
      <c r="J12" s="36" t="s">
        <v>37</v>
      </c>
      <c r="K12" s="36" t="s">
        <v>37</v>
      </c>
      <c r="L12" s="49"/>
      <c r="M12" s="49" t="s">
        <v>50</v>
      </c>
      <c r="N12" s="49" t="s">
        <v>50</v>
      </c>
      <c r="O12" s="49" t="s">
        <v>22</v>
      </c>
      <c r="P12" s="49"/>
      <c r="Q12" s="36" t="s">
        <v>37</v>
      </c>
      <c r="R12" s="49"/>
      <c r="S12" s="49"/>
      <c r="T12" s="49" t="s">
        <v>49</v>
      </c>
      <c r="U12" s="36" t="s">
        <v>37</v>
      </c>
      <c r="V12" s="49" t="s">
        <v>50</v>
      </c>
      <c r="W12" s="49"/>
      <c r="X12" s="36" t="s">
        <v>37</v>
      </c>
      <c r="Y12" s="36"/>
      <c r="Z12" s="36" t="s">
        <v>37</v>
      </c>
      <c r="AA12" s="36" t="s">
        <v>37</v>
      </c>
      <c r="AB12" s="36" t="s">
        <v>37</v>
      </c>
      <c r="AC12" s="86">
        <f t="shared" si="0"/>
        <v>6</v>
      </c>
    </row>
    <row r="13" spans="1:29">
      <c r="A13" s="47">
        <f t="shared" si="1"/>
        <v>41651</v>
      </c>
      <c r="B13" s="36" t="s">
        <v>37</v>
      </c>
      <c r="C13" s="36" t="s">
        <v>37</v>
      </c>
      <c r="D13" s="36" t="s">
        <v>54</v>
      </c>
      <c r="E13" s="36" t="s">
        <v>76</v>
      </c>
      <c r="F13" s="36" t="s">
        <v>37</v>
      </c>
      <c r="G13" s="49"/>
      <c r="H13" s="49" t="s">
        <v>42</v>
      </c>
      <c r="I13" s="49" t="s">
        <v>75</v>
      </c>
      <c r="J13" s="36" t="s">
        <v>37</v>
      </c>
      <c r="K13" s="36" t="s">
        <v>37</v>
      </c>
      <c r="L13" s="49"/>
      <c r="M13" s="49" t="s">
        <v>50</v>
      </c>
      <c r="N13" s="49" t="s">
        <v>50</v>
      </c>
      <c r="O13" s="49" t="s">
        <v>29</v>
      </c>
      <c r="P13" s="49"/>
      <c r="Q13" s="36" t="s">
        <v>37</v>
      </c>
      <c r="R13" s="49"/>
      <c r="S13" s="49"/>
      <c r="T13" s="49" t="s">
        <v>49</v>
      </c>
      <c r="U13" s="36" t="s">
        <v>37</v>
      </c>
      <c r="V13" s="49" t="s">
        <v>50</v>
      </c>
      <c r="W13" s="49"/>
      <c r="X13" s="36" t="s">
        <v>37</v>
      </c>
      <c r="Y13" s="36"/>
      <c r="Z13" s="36" t="s">
        <v>37</v>
      </c>
      <c r="AA13" s="36" t="s">
        <v>37</v>
      </c>
      <c r="AB13" s="36" t="s">
        <v>37</v>
      </c>
      <c r="AC13" s="86">
        <f t="shared" si="0"/>
        <v>7</v>
      </c>
    </row>
    <row r="14" spans="1:29">
      <c r="A14" s="45">
        <f t="shared" si="1"/>
        <v>41652</v>
      </c>
      <c r="B14" s="35" t="s">
        <v>37</v>
      </c>
      <c r="C14" s="35" t="s">
        <v>37</v>
      </c>
      <c r="D14" s="37" t="s">
        <v>54</v>
      </c>
      <c r="E14" s="37" t="s">
        <v>76</v>
      </c>
      <c r="F14" s="35" t="s">
        <v>37</v>
      </c>
      <c r="G14" s="46"/>
      <c r="H14" s="46" t="s">
        <v>47</v>
      </c>
      <c r="I14" s="46" t="s">
        <v>108</v>
      </c>
      <c r="J14" s="35" t="s">
        <v>37</v>
      </c>
      <c r="K14" s="35" t="s">
        <v>37</v>
      </c>
      <c r="L14" s="46"/>
      <c r="M14" s="46" t="s">
        <v>51</v>
      </c>
      <c r="N14" s="46" t="s">
        <v>51</v>
      </c>
      <c r="O14" s="46" t="s">
        <v>29</v>
      </c>
      <c r="P14" s="46"/>
      <c r="Q14" s="35" t="s">
        <v>37</v>
      </c>
      <c r="R14" s="46"/>
      <c r="S14" s="46"/>
      <c r="T14" s="46" t="s">
        <v>49</v>
      </c>
      <c r="U14" s="35" t="s">
        <v>37</v>
      </c>
      <c r="V14" s="46" t="s">
        <v>51</v>
      </c>
      <c r="W14" s="46"/>
      <c r="X14" s="35" t="s">
        <v>37</v>
      </c>
      <c r="Y14" s="35"/>
      <c r="Z14" s="35" t="s">
        <v>37</v>
      </c>
      <c r="AA14" s="35" t="s">
        <v>37</v>
      </c>
      <c r="AB14" s="35" t="s">
        <v>37</v>
      </c>
      <c r="AC14" s="86">
        <f t="shared" si="0"/>
        <v>1</v>
      </c>
    </row>
    <row r="15" spans="1:29">
      <c r="A15" s="45">
        <f t="shared" si="1"/>
        <v>41653</v>
      </c>
      <c r="B15" s="35" t="s">
        <v>37</v>
      </c>
      <c r="C15" s="35" t="s">
        <v>37</v>
      </c>
      <c r="D15" s="37" t="s">
        <v>54</v>
      </c>
      <c r="E15" s="37" t="s">
        <v>47</v>
      </c>
      <c r="F15" s="35" t="s">
        <v>37</v>
      </c>
      <c r="G15" s="46"/>
      <c r="H15" s="46" t="s">
        <v>41</v>
      </c>
      <c r="I15" s="46" t="s">
        <v>51</v>
      </c>
      <c r="J15" s="35" t="s">
        <v>37</v>
      </c>
      <c r="K15" s="35" t="s">
        <v>37</v>
      </c>
      <c r="L15" s="46"/>
      <c r="M15" s="46" t="s">
        <v>51</v>
      </c>
      <c r="N15" s="46" t="s">
        <v>51</v>
      </c>
      <c r="O15" s="46" t="s">
        <v>29</v>
      </c>
      <c r="P15" s="46"/>
      <c r="Q15" s="35" t="s">
        <v>37</v>
      </c>
      <c r="R15" s="46"/>
      <c r="S15" s="46"/>
      <c r="T15" s="46" t="s">
        <v>49</v>
      </c>
      <c r="U15" s="46" t="s">
        <v>37</v>
      </c>
      <c r="V15" s="46" t="s">
        <v>76</v>
      </c>
      <c r="W15" s="46"/>
      <c r="X15" s="35" t="s">
        <v>37</v>
      </c>
      <c r="Y15" s="35"/>
      <c r="Z15" s="35" t="s">
        <v>37</v>
      </c>
      <c r="AA15" s="35" t="s">
        <v>37</v>
      </c>
      <c r="AB15" s="35" t="s">
        <v>37</v>
      </c>
      <c r="AC15" s="86">
        <f t="shared" si="0"/>
        <v>2</v>
      </c>
    </row>
    <row r="16" spans="1:29">
      <c r="A16" s="45">
        <f t="shared" si="1"/>
        <v>41654</v>
      </c>
      <c r="B16" s="35" t="s">
        <v>37</v>
      </c>
      <c r="C16" s="35" t="s">
        <v>37</v>
      </c>
      <c r="D16" s="35" t="s">
        <v>54</v>
      </c>
      <c r="E16" s="37" t="s">
        <v>75</v>
      </c>
      <c r="F16" s="35" t="s">
        <v>37</v>
      </c>
      <c r="G16" s="46"/>
      <c r="H16" s="46" t="s">
        <v>41</v>
      </c>
      <c r="I16" s="46" t="s">
        <v>51</v>
      </c>
      <c r="J16" s="35" t="s">
        <v>37</v>
      </c>
      <c r="K16" s="35" t="s">
        <v>37</v>
      </c>
      <c r="L16" s="46"/>
      <c r="M16" s="46" t="s">
        <v>51</v>
      </c>
      <c r="N16" s="46" t="s">
        <v>51</v>
      </c>
      <c r="O16" s="46" t="s">
        <v>29</v>
      </c>
      <c r="P16" s="46"/>
      <c r="Q16" s="35" t="s">
        <v>37</v>
      </c>
      <c r="R16" s="46"/>
      <c r="S16" s="46"/>
      <c r="T16" s="46" t="s">
        <v>49</v>
      </c>
      <c r="U16" s="46" t="s">
        <v>22</v>
      </c>
      <c r="V16" s="46" t="s">
        <v>76</v>
      </c>
      <c r="W16" s="46"/>
      <c r="X16" s="35" t="s">
        <v>37</v>
      </c>
      <c r="Y16" s="35"/>
      <c r="Z16" s="35" t="s">
        <v>37</v>
      </c>
      <c r="AA16" s="35" t="s">
        <v>37</v>
      </c>
      <c r="AB16" s="35" t="s">
        <v>37</v>
      </c>
      <c r="AC16" s="86">
        <f t="shared" si="0"/>
        <v>3</v>
      </c>
    </row>
    <row r="17" spans="1:29">
      <c r="A17" s="45">
        <f t="shared" si="1"/>
        <v>41655</v>
      </c>
      <c r="B17" s="35" t="s">
        <v>37</v>
      </c>
      <c r="C17" s="35" t="s">
        <v>37</v>
      </c>
      <c r="D17" s="35" t="s">
        <v>54</v>
      </c>
      <c r="E17" s="37" t="s">
        <v>108</v>
      </c>
      <c r="F17" s="35" t="s">
        <v>37</v>
      </c>
      <c r="G17" s="46"/>
      <c r="H17" s="46" t="s">
        <v>76</v>
      </c>
      <c r="I17" s="46" t="s">
        <v>51</v>
      </c>
      <c r="J17" s="35" t="s">
        <v>37</v>
      </c>
      <c r="K17" s="35" t="s">
        <v>37</v>
      </c>
      <c r="L17" s="46"/>
      <c r="M17" s="46" t="s">
        <v>51</v>
      </c>
      <c r="N17" s="46" t="s">
        <v>51</v>
      </c>
      <c r="O17" s="46" t="s">
        <v>29</v>
      </c>
      <c r="P17" s="46"/>
      <c r="Q17" s="35" t="s">
        <v>37</v>
      </c>
      <c r="R17" s="46"/>
      <c r="S17" s="46"/>
      <c r="T17" s="46" t="s">
        <v>49</v>
      </c>
      <c r="U17" s="46" t="s">
        <v>22</v>
      </c>
      <c r="V17" s="46" t="s">
        <v>75</v>
      </c>
      <c r="W17" s="46"/>
      <c r="X17" s="35" t="s">
        <v>37</v>
      </c>
      <c r="Y17" s="35"/>
      <c r="Z17" s="35" t="s">
        <v>37</v>
      </c>
      <c r="AA17" s="35" t="s">
        <v>37</v>
      </c>
      <c r="AB17" s="35" t="s">
        <v>37</v>
      </c>
      <c r="AC17" s="86">
        <f t="shared" si="0"/>
        <v>4</v>
      </c>
    </row>
    <row r="18" spans="1:29">
      <c r="A18" s="45">
        <f t="shared" si="1"/>
        <v>41656</v>
      </c>
      <c r="B18" s="37" t="s">
        <v>36</v>
      </c>
      <c r="C18" s="37" t="s">
        <v>36</v>
      </c>
      <c r="D18" s="35" t="s">
        <v>54</v>
      </c>
      <c r="E18" s="37" t="s">
        <v>37</v>
      </c>
      <c r="F18" s="37" t="s">
        <v>36</v>
      </c>
      <c r="G18" s="46"/>
      <c r="H18" s="46" t="s">
        <v>75</v>
      </c>
      <c r="I18" s="46" t="s">
        <v>51</v>
      </c>
      <c r="J18" s="37" t="s">
        <v>36</v>
      </c>
      <c r="K18" s="37" t="s">
        <v>36</v>
      </c>
      <c r="L18" s="46"/>
      <c r="M18" s="46" t="s">
        <v>51</v>
      </c>
      <c r="N18" s="46" t="s">
        <v>51</v>
      </c>
      <c r="O18" s="46" t="s">
        <v>29</v>
      </c>
      <c r="P18" s="46"/>
      <c r="Q18" s="37" t="s">
        <v>36</v>
      </c>
      <c r="R18" s="46"/>
      <c r="S18" s="46"/>
      <c r="T18" s="35" t="s">
        <v>37</v>
      </c>
      <c r="U18" s="46" t="s">
        <v>29</v>
      </c>
      <c r="V18" s="46" t="s">
        <v>108</v>
      </c>
      <c r="W18" s="46"/>
      <c r="X18" s="37" t="s">
        <v>36</v>
      </c>
      <c r="Y18" s="37"/>
      <c r="Z18" s="37" t="s">
        <v>36</v>
      </c>
      <c r="AA18" s="37" t="s">
        <v>36</v>
      </c>
      <c r="AB18" s="37" t="s">
        <v>36</v>
      </c>
      <c r="AC18" s="86">
        <f t="shared" si="0"/>
        <v>5</v>
      </c>
    </row>
    <row r="19" spans="1:29">
      <c r="A19" s="47">
        <f t="shared" si="1"/>
        <v>41657</v>
      </c>
      <c r="B19" s="48" t="s">
        <v>37</v>
      </c>
      <c r="C19" s="48" t="s">
        <v>37</v>
      </c>
      <c r="D19" s="36" t="s">
        <v>54</v>
      </c>
      <c r="E19" s="48" t="s">
        <v>37</v>
      </c>
      <c r="F19" s="48" t="s">
        <v>37</v>
      </c>
      <c r="G19" s="49"/>
      <c r="H19" s="49" t="s">
        <v>76</v>
      </c>
      <c r="I19" s="49" t="s">
        <v>50</v>
      </c>
      <c r="J19" s="48" t="s">
        <v>37</v>
      </c>
      <c r="K19" s="48" t="s">
        <v>37</v>
      </c>
      <c r="L19" s="49"/>
      <c r="M19" s="49" t="s">
        <v>46</v>
      </c>
      <c r="N19" s="49" t="s">
        <v>44</v>
      </c>
      <c r="O19" s="49" t="s">
        <v>29</v>
      </c>
      <c r="P19" s="49"/>
      <c r="Q19" s="48" t="s">
        <v>37</v>
      </c>
      <c r="R19" s="49"/>
      <c r="S19" s="49"/>
      <c r="T19" s="36" t="s">
        <v>37</v>
      </c>
      <c r="U19" s="49" t="s">
        <v>29</v>
      </c>
      <c r="V19" s="49" t="s">
        <v>43</v>
      </c>
      <c r="W19" s="49"/>
      <c r="X19" s="48" t="s">
        <v>37</v>
      </c>
      <c r="Y19" s="48"/>
      <c r="Z19" s="48" t="s">
        <v>37</v>
      </c>
      <c r="AA19" s="48" t="s">
        <v>37</v>
      </c>
      <c r="AB19" s="48" t="s">
        <v>37</v>
      </c>
      <c r="AC19" s="86">
        <f t="shared" si="0"/>
        <v>6</v>
      </c>
    </row>
    <row r="20" spans="1:29">
      <c r="A20" s="47">
        <f t="shared" si="1"/>
        <v>41658</v>
      </c>
      <c r="B20" s="48" t="s">
        <v>37</v>
      </c>
      <c r="C20" s="48" t="s">
        <v>37</v>
      </c>
      <c r="D20" s="36" t="s">
        <v>54</v>
      </c>
      <c r="E20" s="48" t="s">
        <v>37</v>
      </c>
      <c r="F20" s="48" t="s">
        <v>37</v>
      </c>
      <c r="G20" s="49"/>
      <c r="H20" s="49" t="s">
        <v>42</v>
      </c>
      <c r="I20" s="49" t="s">
        <v>50</v>
      </c>
      <c r="J20" s="48" t="s">
        <v>37</v>
      </c>
      <c r="K20" s="48" t="s">
        <v>37</v>
      </c>
      <c r="L20" s="49"/>
      <c r="M20" s="49" t="s">
        <v>46</v>
      </c>
      <c r="N20" s="49" t="s">
        <v>44</v>
      </c>
      <c r="O20" s="49" t="s">
        <v>29</v>
      </c>
      <c r="P20" s="49"/>
      <c r="Q20" s="48" t="s">
        <v>37</v>
      </c>
      <c r="R20" s="49"/>
      <c r="S20" s="49"/>
      <c r="T20" s="36" t="s">
        <v>37</v>
      </c>
      <c r="U20" s="49" t="s">
        <v>29</v>
      </c>
      <c r="V20" s="49" t="s">
        <v>42</v>
      </c>
      <c r="W20" s="49"/>
      <c r="X20" s="48" t="s">
        <v>37</v>
      </c>
      <c r="Y20" s="48"/>
      <c r="Z20" s="48" t="s">
        <v>37</v>
      </c>
      <c r="AA20" s="48" t="s">
        <v>37</v>
      </c>
      <c r="AB20" s="48" t="s">
        <v>37</v>
      </c>
      <c r="AC20" s="86">
        <f t="shared" si="0"/>
        <v>7</v>
      </c>
    </row>
    <row r="21" spans="1:29">
      <c r="A21" s="45">
        <f t="shared" si="1"/>
        <v>41659</v>
      </c>
      <c r="B21" s="35" t="s">
        <v>37</v>
      </c>
      <c r="C21" s="35" t="s">
        <v>37</v>
      </c>
      <c r="D21" s="37" t="s">
        <v>54</v>
      </c>
      <c r="E21" s="35" t="s">
        <v>37</v>
      </c>
      <c r="F21" s="35" t="s">
        <v>37</v>
      </c>
      <c r="G21" s="46"/>
      <c r="H21" s="46" t="s">
        <v>41</v>
      </c>
      <c r="I21" s="46" t="s">
        <v>51</v>
      </c>
      <c r="J21" s="35" t="s">
        <v>37</v>
      </c>
      <c r="K21" s="35" t="s">
        <v>37</v>
      </c>
      <c r="L21" s="46"/>
      <c r="M21" s="46" t="s">
        <v>47</v>
      </c>
      <c r="N21" s="46" t="s">
        <v>45</v>
      </c>
      <c r="O21" s="46" t="s">
        <v>29</v>
      </c>
      <c r="P21" s="46"/>
      <c r="Q21" s="35" t="s">
        <v>37</v>
      </c>
      <c r="R21" s="46"/>
      <c r="S21" s="46"/>
      <c r="T21" s="35" t="s">
        <v>22</v>
      </c>
      <c r="U21" s="46" t="s">
        <v>29</v>
      </c>
      <c r="V21" s="46" t="s">
        <v>75</v>
      </c>
      <c r="W21" s="46"/>
      <c r="X21" s="35" t="s">
        <v>37</v>
      </c>
      <c r="Y21" s="35"/>
      <c r="Z21" s="35" t="s">
        <v>37</v>
      </c>
      <c r="AA21" s="35" t="s">
        <v>37</v>
      </c>
      <c r="AB21" s="35" t="s">
        <v>37</v>
      </c>
      <c r="AC21" s="86">
        <f t="shared" si="0"/>
        <v>1</v>
      </c>
    </row>
    <row r="22" spans="1:29">
      <c r="A22" s="45">
        <f t="shared" si="1"/>
        <v>41660</v>
      </c>
      <c r="B22" s="35" t="s">
        <v>37</v>
      </c>
      <c r="C22" s="35" t="s">
        <v>37</v>
      </c>
      <c r="D22" s="37" t="s">
        <v>54</v>
      </c>
      <c r="E22" s="35" t="s">
        <v>37</v>
      </c>
      <c r="F22" s="35" t="s">
        <v>37</v>
      </c>
      <c r="G22" s="46"/>
      <c r="H22" s="46" t="s">
        <v>41</v>
      </c>
      <c r="I22" s="46" t="s">
        <v>51</v>
      </c>
      <c r="J22" s="35" t="s">
        <v>37</v>
      </c>
      <c r="K22" s="35" t="s">
        <v>37</v>
      </c>
      <c r="L22" s="46"/>
      <c r="M22" s="46" t="s">
        <v>47</v>
      </c>
      <c r="N22" s="46" t="s">
        <v>41</v>
      </c>
      <c r="O22" s="46" t="s">
        <v>29</v>
      </c>
      <c r="P22" s="46"/>
      <c r="Q22" s="35" t="s">
        <v>37</v>
      </c>
      <c r="R22" s="46"/>
      <c r="S22" s="46"/>
      <c r="T22" s="46" t="s">
        <v>37</v>
      </c>
      <c r="U22" s="46" t="s">
        <v>29</v>
      </c>
      <c r="V22" s="46" t="s">
        <v>108</v>
      </c>
      <c r="W22" s="46"/>
      <c r="X22" s="35" t="s">
        <v>37</v>
      </c>
      <c r="Y22" s="35"/>
      <c r="Z22" s="35" t="s">
        <v>37</v>
      </c>
      <c r="AA22" s="35" t="s">
        <v>37</v>
      </c>
      <c r="AB22" s="35" t="s">
        <v>37</v>
      </c>
      <c r="AC22" s="86">
        <f t="shared" si="0"/>
        <v>2</v>
      </c>
    </row>
    <row r="23" spans="1:29">
      <c r="A23" s="45">
        <f t="shared" si="1"/>
        <v>41661</v>
      </c>
      <c r="B23" s="35" t="s">
        <v>37</v>
      </c>
      <c r="C23" s="35" t="s">
        <v>37</v>
      </c>
      <c r="D23" s="35" t="s">
        <v>54</v>
      </c>
      <c r="E23" s="35" t="s">
        <v>37</v>
      </c>
      <c r="F23" s="35" t="s">
        <v>37</v>
      </c>
      <c r="G23" s="46"/>
      <c r="H23" s="46" t="s">
        <v>41</v>
      </c>
      <c r="I23" s="46" t="s">
        <v>51</v>
      </c>
      <c r="J23" s="35" t="s">
        <v>37</v>
      </c>
      <c r="K23" s="35" t="s">
        <v>37</v>
      </c>
      <c r="L23" s="46"/>
      <c r="M23" s="46" t="s">
        <v>47</v>
      </c>
      <c r="N23" s="46" t="s">
        <v>41</v>
      </c>
      <c r="O23" s="46" t="s">
        <v>29</v>
      </c>
      <c r="P23" s="46"/>
      <c r="Q23" s="35" t="s">
        <v>37</v>
      </c>
      <c r="R23" s="46"/>
      <c r="S23" s="46"/>
      <c r="T23" s="46" t="s">
        <v>37</v>
      </c>
      <c r="U23" s="46" t="s">
        <v>29</v>
      </c>
      <c r="V23" s="46" t="s">
        <v>41</v>
      </c>
      <c r="W23" s="46"/>
      <c r="X23" s="35" t="s">
        <v>37</v>
      </c>
      <c r="Y23" s="35"/>
      <c r="Z23" s="35" t="s">
        <v>37</v>
      </c>
      <c r="AA23" s="35" t="s">
        <v>37</v>
      </c>
      <c r="AB23" s="35" t="s">
        <v>37</v>
      </c>
      <c r="AC23" s="86">
        <f t="shared" si="0"/>
        <v>3</v>
      </c>
    </row>
    <row r="24" spans="1:29">
      <c r="A24" s="45">
        <f t="shared" si="1"/>
        <v>41662</v>
      </c>
      <c r="B24" s="37" t="s">
        <v>41</v>
      </c>
      <c r="C24" s="37" t="s">
        <v>41</v>
      </c>
      <c r="D24" s="35" t="s">
        <v>54</v>
      </c>
      <c r="E24" s="37" t="s">
        <v>32</v>
      </c>
      <c r="F24" s="37" t="s">
        <v>41</v>
      </c>
      <c r="G24" s="46"/>
      <c r="H24" s="46" t="s">
        <v>41</v>
      </c>
      <c r="I24" s="46" t="s">
        <v>51</v>
      </c>
      <c r="J24" s="37" t="s">
        <v>41</v>
      </c>
      <c r="K24" s="46" t="s">
        <v>32</v>
      </c>
      <c r="L24" s="46"/>
      <c r="M24" s="46" t="s">
        <v>47</v>
      </c>
      <c r="N24" s="46" t="s">
        <v>76</v>
      </c>
      <c r="O24" s="46" t="s">
        <v>29</v>
      </c>
      <c r="P24" s="46"/>
      <c r="Q24" s="37" t="s">
        <v>41</v>
      </c>
      <c r="R24" s="46"/>
      <c r="S24" s="46"/>
      <c r="T24" s="46" t="s">
        <v>41</v>
      </c>
      <c r="U24" s="46" t="s">
        <v>29</v>
      </c>
      <c r="V24" s="46" t="s">
        <v>41</v>
      </c>
      <c r="W24" s="46"/>
      <c r="X24" s="37" t="s">
        <v>41</v>
      </c>
      <c r="Y24" s="37"/>
      <c r="Z24" s="37" t="s">
        <v>41</v>
      </c>
      <c r="AA24" s="46" t="s">
        <v>32</v>
      </c>
      <c r="AB24" s="37" t="s">
        <v>41</v>
      </c>
      <c r="AC24" s="86">
        <f t="shared" si="0"/>
        <v>4</v>
      </c>
    </row>
    <row r="25" spans="1:29">
      <c r="A25" s="45">
        <f t="shared" si="1"/>
        <v>41663</v>
      </c>
      <c r="B25" s="37" t="s">
        <v>51</v>
      </c>
      <c r="C25" s="37" t="s">
        <v>41</v>
      </c>
      <c r="D25" s="35" t="s">
        <v>54</v>
      </c>
      <c r="E25" s="37" t="s">
        <v>41</v>
      </c>
      <c r="F25" s="37" t="s">
        <v>41</v>
      </c>
      <c r="G25" s="46"/>
      <c r="H25" s="46" t="s">
        <v>41</v>
      </c>
      <c r="I25" s="46" t="s">
        <v>51</v>
      </c>
      <c r="J25" s="37" t="s">
        <v>41</v>
      </c>
      <c r="K25" s="46" t="s">
        <v>41</v>
      </c>
      <c r="L25" s="46"/>
      <c r="M25" s="46" t="s">
        <v>47</v>
      </c>
      <c r="N25" s="46" t="s">
        <v>75</v>
      </c>
      <c r="O25" s="46" t="s">
        <v>29</v>
      </c>
      <c r="P25" s="46"/>
      <c r="Q25" s="46" t="s">
        <v>51</v>
      </c>
      <c r="R25" s="46"/>
      <c r="S25" s="46"/>
      <c r="T25" s="46" t="s">
        <v>41</v>
      </c>
      <c r="U25" s="46" t="s">
        <v>29</v>
      </c>
      <c r="V25" s="46" t="s">
        <v>41</v>
      </c>
      <c r="W25" s="46"/>
      <c r="X25" s="37" t="s">
        <v>41</v>
      </c>
      <c r="Y25" s="37"/>
      <c r="Z25" s="37" t="s">
        <v>41</v>
      </c>
      <c r="AA25" s="46" t="s">
        <v>41</v>
      </c>
      <c r="AB25" s="37" t="s">
        <v>41</v>
      </c>
      <c r="AC25" s="86">
        <f t="shared" si="0"/>
        <v>5</v>
      </c>
    </row>
    <row r="26" spans="1:29" s="53" customFormat="1">
      <c r="A26" s="58">
        <f t="shared" si="1"/>
        <v>41664</v>
      </c>
      <c r="B26" s="59" t="s">
        <v>48</v>
      </c>
      <c r="C26" s="59" t="s">
        <v>43</v>
      </c>
      <c r="D26" s="59" t="s">
        <v>54</v>
      </c>
      <c r="E26" s="59" t="s">
        <v>43</v>
      </c>
      <c r="F26" s="59" t="s">
        <v>43</v>
      </c>
      <c r="G26" s="60"/>
      <c r="H26" s="60" t="s">
        <v>43</v>
      </c>
      <c r="I26" s="60" t="s">
        <v>43</v>
      </c>
      <c r="J26" s="59" t="s">
        <v>43</v>
      </c>
      <c r="K26" s="59" t="s">
        <v>43</v>
      </c>
      <c r="L26" s="60"/>
      <c r="M26" s="60" t="s">
        <v>46</v>
      </c>
      <c r="N26" s="60" t="s">
        <v>108</v>
      </c>
      <c r="O26" s="60" t="s">
        <v>29</v>
      </c>
      <c r="P26" s="60"/>
      <c r="Q26" s="60" t="s">
        <v>50</v>
      </c>
      <c r="R26" s="60"/>
      <c r="S26" s="60"/>
      <c r="T26" s="60" t="s">
        <v>43</v>
      </c>
      <c r="U26" s="60" t="s">
        <v>29</v>
      </c>
      <c r="V26" s="60" t="s">
        <v>43</v>
      </c>
      <c r="W26" s="60"/>
      <c r="X26" s="59" t="s">
        <v>43</v>
      </c>
      <c r="Y26" s="59"/>
      <c r="Z26" s="59" t="s">
        <v>43</v>
      </c>
      <c r="AA26" s="60" t="s">
        <v>43</v>
      </c>
      <c r="AB26" s="59" t="s">
        <v>43</v>
      </c>
      <c r="AC26" s="86">
        <f t="shared" si="0"/>
        <v>6</v>
      </c>
    </row>
    <row r="27" spans="1:29" s="53" customFormat="1">
      <c r="A27" s="58">
        <f t="shared" si="1"/>
        <v>41665</v>
      </c>
      <c r="B27" s="59" t="s">
        <v>48</v>
      </c>
      <c r="C27" s="59" t="s">
        <v>42</v>
      </c>
      <c r="D27" s="59" t="s">
        <v>54</v>
      </c>
      <c r="E27" s="59" t="s">
        <v>42</v>
      </c>
      <c r="F27" s="59" t="s">
        <v>42</v>
      </c>
      <c r="G27" s="60"/>
      <c r="H27" s="60" t="s">
        <v>42</v>
      </c>
      <c r="I27" s="60" t="s">
        <v>42</v>
      </c>
      <c r="J27" s="59" t="s">
        <v>42</v>
      </c>
      <c r="K27" s="59" t="s">
        <v>42</v>
      </c>
      <c r="L27" s="60"/>
      <c r="M27" s="60" t="s">
        <v>46</v>
      </c>
      <c r="N27" s="60" t="s">
        <v>42</v>
      </c>
      <c r="O27" s="60" t="s">
        <v>29</v>
      </c>
      <c r="P27" s="60"/>
      <c r="Q27" s="60" t="s">
        <v>50</v>
      </c>
      <c r="R27" s="60"/>
      <c r="S27" s="60"/>
      <c r="T27" s="60" t="s">
        <v>42</v>
      </c>
      <c r="U27" s="60" t="s">
        <v>29</v>
      </c>
      <c r="V27" s="60" t="s">
        <v>42</v>
      </c>
      <c r="W27" s="60"/>
      <c r="X27" s="59" t="s">
        <v>42</v>
      </c>
      <c r="Y27" s="59"/>
      <c r="Z27" s="59" t="s">
        <v>42</v>
      </c>
      <c r="AA27" s="60" t="s">
        <v>42</v>
      </c>
      <c r="AB27" s="59" t="s">
        <v>42</v>
      </c>
      <c r="AC27" s="86">
        <f t="shared" si="0"/>
        <v>7</v>
      </c>
    </row>
    <row r="28" spans="1:29">
      <c r="A28" s="45">
        <f t="shared" si="1"/>
        <v>41666</v>
      </c>
      <c r="B28" s="37" t="s">
        <v>49</v>
      </c>
      <c r="C28" s="37" t="s">
        <v>41</v>
      </c>
      <c r="D28" s="37" t="s">
        <v>54</v>
      </c>
      <c r="E28" s="37" t="s">
        <v>76</v>
      </c>
      <c r="F28" s="37" t="s">
        <v>41</v>
      </c>
      <c r="G28" s="46"/>
      <c r="H28" s="37" t="s">
        <v>41</v>
      </c>
      <c r="I28" s="46" t="s">
        <v>41</v>
      </c>
      <c r="J28" s="46" t="s">
        <v>41</v>
      </c>
      <c r="K28" s="37" t="s">
        <v>41</v>
      </c>
      <c r="L28" s="46"/>
      <c r="M28" s="46" t="s">
        <v>47</v>
      </c>
      <c r="N28" s="46" t="s">
        <v>76</v>
      </c>
      <c r="O28" s="46" t="s">
        <v>29</v>
      </c>
      <c r="P28" s="46"/>
      <c r="Q28" s="46" t="s">
        <v>51</v>
      </c>
      <c r="R28" s="46"/>
      <c r="S28" s="46"/>
      <c r="T28" s="46" t="s">
        <v>41</v>
      </c>
      <c r="U28" s="46" t="s">
        <v>29</v>
      </c>
      <c r="V28" s="46" t="s">
        <v>41</v>
      </c>
      <c r="W28" s="46"/>
      <c r="X28" s="37" t="s">
        <v>41</v>
      </c>
      <c r="Y28" s="37"/>
      <c r="Z28" s="37" t="s">
        <v>41</v>
      </c>
      <c r="AA28" s="46" t="s">
        <v>41</v>
      </c>
      <c r="AB28" s="46" t="s">
        <v>24</v>
      </c>
      <c r="AC28" s="86">
        <f t="shared" si="0"/>
        <v>1</v>
      </c>
    </row>
    <row r="29" spans="1:29">
      <c r="A29" s="45">
        <f t="shared" si="1"/>
        <v>41667</v>
      </c>
      <c r="B29" s="37" t="s">
        <v>49</v>
      </c>
      <c r="C29" s="37" t="s">
        <v>41</v>
      </c>
      <c r="D29" s="37" t="s">
        <v>54</v>
      </c>
      <c r="E29" s="37" t="s">
        <v>75</v>
      </c>
      <c r="F29" s="37" t="s">
        <v>33</v>
      </c>
      <c r="G29" s="46"/>
      <c r="H29" s="37" t="s">
        <v>41</v>
      </c>
      <c r="I29" s="46" t="s">
        <v>41</v>
      </c>
      <c r="J29" s="46" t="s">
        <v>41</v>
      </c>
      <c r="K29" s="37" t="s">
        <v>41</v>
      </c>
      <c r="L29" s="46"/>
      <c r="M29" s="46" t="s">
        <v>41</v>
      </c>
      <c r="N29" s="46" t="s">
        <v>75</v>
      </c>
      <c r="O29" s="46" t="s">
        <v>29</v>
      </c>
      <c r="P29" s="46"/>
      <c r="Q29" s="46" t="s">
        <v>51</v>
      </c>
      <c r="R29" s="46"/>
      <c r="S29" s="46"/>
      <c r="T29" s="46" t="s">
        <v>41</v>
      </c>
      <c r="U29" s="46" t="s">
        <v>29</v>
      </c>
      <c r="V29" s="46" t="s">
        <v>41</v>
      </c>
      <c r="W29" s="46"/>
      <c r="X29" s="37" t="s">
        <v>41</v>
      </c>
      <c r="Y29" s="37"/>
      <c r="Z29" s="37" t="s">
        <v>41</v>
      </c>
      <c r="AA29" s="46" t="s">
        <v>41</v>
      </c>
      <c r="AB29" s="46" t="s">
        <v>24</v>
      </c>
      <c r="AC29" s="86">
        <f t="shared" si="0"/>
        <v>2</v>
      </c>
    </row>
    <row r="30" spans="1:29">
      <c r="A30" s="45">
        <f t="shared" si="1"/>
        <v>41668</v>
      </c>
      <c r="B30" s="37" t="s">
        <v>49</v>
      </c>
      <c r="C30" s="37" t="s">
        <v>41</v>
      </c>
      <c r="D30" s="35" t="s">
        <v>54</v>
      </c>
      <c r="E30" s="37" t="s">
        <v>108</v>
      </c>
      <c r="F30" s="37" t="s">
        <v>41</v>
      </c>
      <c r="G30" s="46"/>
      <c r="H30" s="46" t="s">
        <v>34</v>
      </c>
      <c r="I30" s="46" t="s">
        <v>41</v>
      </c>
      <c r="J30" s="46" t="s">
        <v>47</v>
      </c>
      <c r="K30" s="37" t="s">
        <v>41</v>
      </c>
      <c r="L30" s="46"/>
      <c r="M30" s="46" t="s">
        <v>41</v>
      </c>
      <c r="N30" s="46" t="s">
        <v>108</v>
      </c>
      <c r="O30" s="46" t="s">
        <v>29</v>
      </c>
      <c r="P30" s="46"/>
      <c r="Q30" s="46" t="s">
        <v>51</v>
      </c>
      <c r="R30" s="46"/>
      <c r="S30" s="46"/>
      <c r="T30" s="46" t="s">
        <v>34</v>
      </c>
      <c r="U30" s="46" t="s">
        <v>29</v>
      </c>
      <c r="V30" s="46" t="s">
        <v>34</v>
      </c>
      <c r="W30" s="46"/>
      <c r="X30" s="37" t="s">
        <v>41</v>
      </c>
      <c r="Y30" s="37"/>
      <c r="Z30" s="37" t="s">
        <v>41</v>
      </c>
      <c r="AA30" s="46" t="s">
        <v>41</v>
      </c>
      <c r="AB30" s="46" t="s">
        <v>24</v>
      </c>
      <c r="AC30" s="86">
        <f t="shared" si="0"/>
        <v>3</v>
      </c>
    </row>
    <row r="31" spans="1:29">
      <c r="A31" s="45">
        <f t="shared" si="1"/>
        <v>41669</v>
      </c>
      <c r="B31" s="37" t="s">
        <v>49</v>
      </c>
      <c r="C31" s="37" t="s">
        <v>35</v>
      </c>
      <c r="D31" s="35" t="s">
        <v>54</v>
      </c>
      <c r="E31" s="37" t="s">
        <v>35</v>
      </c>
      <c r="F31" s="37" t="s">
        <v>35</v>
      </c>
      <c r="G31" s="46"/>
      <c r="H31" s="46" t="s">
        <v>35</v>
      </c>
      <c r="I31" s="37" t="s">
        <v>35</v>
      </c>
      <c r="J31" s="46" t="s">
        <v>35</v>
      </c>
      <c r="K31" s="37" t="s">
        <v>35</v>
      </c>
      <c r="L31" s="46"/>
      <c r="M31" s="46" t="s">
        <v>35</v>
      </c>
      <c r="N31" s="46" t="s">
        <v>108</v>
      </c>
      <c r="O31" s="46" t="s">
        <v>29</v>
      </c>
      <c r="P31" s="46"/>
      <c r="Q31" s="46" t="s">
        <v>51</v>
      </c>
      <c r="R31" s="46"/>
      <c r="S31" s="46"/>
      <c r="T31" s="46" t="s">
        <v>35</v>
      </c>
      <c r="U31" s="46" t="s">
        <v>29</v>
      </c>
      <c r="V31" s="46" t="s">
        <v>35</v>
      </c>
      <c r="W31" s="46"/>
      <c r="X31" s="46" t="s">
        <v>35</v>
      </c>
      <c r="Y31" s="46"/>
      <c r="Z31" s="46" t="s">
        <v>35</v>
      </c>
      <c r="AA31" s="46" t="s">
        <v>35</v>
      </c>
      <c r="AB31" s="46" t="s">
        <v>24</v>
      </c>
      <c r="AC31" s="86">
        <f t="shared" si="0"/>
        <v>4</v>
      </c>
    </row>
    <row r="32" spans="1:29">
      <c r="A32" s="45">
        <f t="shared" si="1"/>
        <v>41670</v>
      </c>
      <c r="B32" s="37" t="s">
        <v>49</v>
      </c>
      <c r="C32" s="37" t="s">
        <v>35</v>
      </c>
      <c r="D32" s="35" t="s">
        <v>54</v>
      </c>
      <c r="E32" s="37" t="s">
        <v>35</v>
      </c>
      <c r="F32" s="37" t="s">
        <v>76</v>
      </c>
      <c r="G32" s="46"/>
      <c r="H32" s="46" t="s">
        <v>35</v>
      </c>
      <c r="I32" s="37" t="s">
        <v>35</v>
      </c>
      <c r="J32" s="46" t="s">
        <v>34</v>
      </c>
      <c r="K32" s="37" t="s">
        <v>35</v>
      </c>
      <c r="L32" s="46"/>
      <c r="M32" s="46" t="s">
        <v>33</v>
      </c>
      <c r="N32" s="46" t="s">
        <v>35</v>
      </c>
      <c r="O32" s="46" t="s">
        <v>29</v>
      </c>
      <c r="P32" s="46"/>
      <c r="Q32" s="46" t="s">
        <v>76</v>
      </c>
      <c r="R32" s="46"/>
      <c r="S32" s="46"/>
      <c r="T32" s="46" t="s">
        <v>38</v>
      </c>
      <c r="U32" s="46" t="s">
        <v>29</v>
      </c>
      <c r="V32" s="46" t="s">
        <v>35</v>
      </c>
      <c r="W32" s="46"/>
      <c r="X32" s="46" t="s">
        <v>35</v>
      </c>
      <c r="Y32" s="46"/>
      <c r="Z32" s="46" t="s">
        <v>35</v>
      </c>
      <c r="AA32" s="46" t="s">
        <v>35</v>
      </c>
      <c r="AB32" s="46" t="s">
        <v>24</v>
      </c>
      <c r="AC32" s="86">
        <f t="shared" si="0"/>
        <v>5</v>
      </c>
    </row>
    <row r="33" spans="1:29">
      <c r="A33" s="47">
        <f t="shared" si="1"/>
        <v>41671</v>
      </c>
      <c r="B33" s="36" t="s">
        <v>35</v>
      </c>
      <c r="C33" s="36" t="s">
        <v>50</v>
      </c>
      <c r="D33" s="36" t="s">
        <v>54</v>
      </c>
      <c r="E33" s="36" t="s">
        <v>35</v>
      </c>
      <c r="F33" s="36" t="s">
        <v>35</v>
      </c>
      <c r="G33" s="36"/>
      <c r="H33" s="36" t="s">
        <v>35</v>
      </c>
      <c r="I33" s="36" t="s">
        <v>35</v>
      </c>
      <c r="J33" s="36" t="s">
        <v>35</v>
      </c>
      <c r="K33" s="36" t="s">
        <v>35</v>
      </c>
      <c r="L33" s="36"/>
      <c r="M33" s="36" t="s">
        <v>35</v>
      </c>
      <c r="N33" s="36" t="s">
        <v>35</v>
      </c>
      <c r="O33" s="49" t="s">
        <v>29</v>
      </c>
      <c r="P33" s="36"/>
      <c r="Q33" s="36" t="s">
        <v>75</v>
      </c>
      <c r="R33" s="36"/>
      <c r="S33" s="36"/>
      <c r="T33" s="36" t="s">
        <v>35</v>
      </c>
      <c r="U33" s="49" t="s">
        <v>29</v>
      </c>
      <c r="V33" s="36" t="s">
        <v>35</v>
      </c>
      <c r="W33" s="36"/>
      <c r="X33" s="36" t="s">
        <v>35</v>
      </c>
      <c r="Y33" s="36"/>
      <c r="Z33" s="36" t="s">
        <v>50</v>
      </c>
      <c r="AA33" s="36" t="s">
        <v>35</v>
      </c>
      <c r="AB33" s="36" t="s">
        <v>35</v>
      </c>
      <c r="AC33" s="86">
        <f t="shared" si="0"/>
        <v>6</v>
      </c>
    </row>
    <row r="34" spans="1:29">
      <c r="A34" s="47">
        <f t="shared" si="1"/>
        <v>41672</v>
      </c>
      <c r="B34" s="36" t="s">
        <v>42</v>
      </c>
      <c r="C34" s="36" t="s">
        <v>50</v>
      </c>
      <c r="D34" s="36" t="s">
        <v>54</v>
      </c>
      <c r="E34" s="36" t="s">
        <v>42</v>
      </c>
      <c r="F34" s="36" t="s">
        <v>42</v>
      </c>
      <c r="G34" s="36"/>
      <c r="H34" s="36" t="s">
        <v>42</v>
      </c>
      <c r="I34" s="36" t="s">
        <v>42</v>
      </c>
      <c r="J34" s="36" t="s">
        <v>42</v>
      </c>
      <c r="K34" s="36" t="s">
        <v>42</v>
      </c>
      <c r="L34" s="36"/>
      <c r="M34" s="36" t="s">
        <v>42</v>
      </c>
      <c r="N34" s="36" t="s">
        <v>42</v>
      </c>
      <c r="O34" s="49" t="s">
        <v>29</v>
      </c>
      <c r="P34" s="49"/>
      <c r="Q34" s="49" t="s">
        <v>108</v>
      </c>
      <c r="R34" s="49"/>
      <c r="S34" s="49"/>
      <c r="T34" s="36" t="s">
        <v>42</v>
      </c>
      <c r="U34" s="49" t="s">
        <v>29</v>
      </c>
      <c r="V34" s="36" t="s">
        <v>42</v>
      </c>
      <c r="W34" s="49"/>
      <c r="X34" s="36" t="s">
        <v>42</v>
      </c>
      <c r="Y34" s="49"/>
      <c r="Z34" s="49" t="s">
        <v>50</v>
      </c>
      <c r="AA34" s="36" t="s">
        <v>42</v>
      </c>
      <c r="AB34" s="36" t="s">
        <v>42</v>
      </c>
      <c r="AC34" s="86">
        <f t="shared" si="0"/>
        <v>7</v>
      </c>
    </row>
    <row r="35" spans="1:29">
      <c r="A35" s="45">
        <f t="shared" si="1"/>
        <v>41673</v>
      </c>
      <c r="B35" s="50" t="s">
        <v>41</v>
      </c>
      <c r="C35" s="50" t="s">
        <v>51</v>
      </c>
      <c r="D35" s="37" t="s">
        <v>54</v>
      </c>
      <c r="E35" s="50" t="s">
        <v>49</v>
      </c>
      <c r="F35" s="50" t="s">
        <v>26</v>
      </c>
      <c r="G35" s="50"/>
      <c r="H35" s="50" t="s">
        <v>41</v>
      </c>
      <c r="I35" s="50" t="s">
        <v>41</v>
      </c>
      <c r="J35" s="50" t="s">
        <v>76</v>
      </c>
      <c r="K35" s="50" t="s">
        <v>41</v>
      </c>
      <c r="L35" s="50"/>
      <c r="M35" s="50" t="s">
        <v>41</v>
      </c>
      <c r="N35" s="50" t="s">
        <v>47</v>
      </c>
      <c r="O35" s="46" t="s">
        <v>29</v>
      </c>
      <c r="P35" s="50"/>
      <c r="Q35" s="50" t="s">
        <v>41</v>
      </c>
      <c r="R35" s="50"/>
      <c r="S35" s="50"/>
      <c r="T35" s="50" t="s">
        <v>26</v>
      </c>
      <c r="U35" s="46" t="s">
        <v>29</v>
      </c>
      <c r="V35" s="50" t="s">
        <v>41</v>
      </c>
      <c r="W35" s="50"/>
      <c r="X35" s="50" t="s">
        <v>41</v>
      </c>
      <c r="Y35" s="50"/>
      <c r="Z35" s="50" t="s">
        <v>51</v>
      </c>
      <c r="AA35" s="50" t="s">
        <v>41</v>
      </c>
      <c r="AB35" s="50" t="s">
        <v>41</v>
      </c>
      <c r="AC35" s="86">
        <f t="shared" si="0"/>
        <v>1</v>
      </c>
    </row>
    <row r="36" spans="1:29">
      <c r="A36" s="45">
        <f t="shared" si="1"/>
        <v>41674</v>
      </c>
      <c r="B36" s="50" t="s">
        <v>41</v>
      </c>
      <c r="C36" s="50" t="s">
        <v>49</v>
      </c>
      <c r="D36" s="37" t="s">
        <v>54</v>
      </c>
      <c r="E36" s="50" t="s">
        <v>49</v>
      </c>
      <c r="F36" s="50" t="s">
        <v>26</v>
      </c>
      <c r="G36" s="50"/>
      <c r="H36" s="50" t="s">
        <v>41</v>
      </c>
      <c r="I36" s="50" t="s">
        <v>41</v>
      </c>
      <c r="J36" s="50" t="s">
        <v>49</v>
      </c>
      <c r="K36" s="50" t="s">
        <v>41</v>
      </c>
      <c r="L36" s="50"/>
      <c r="M36" s="50" t="s">
        <v>76</v>
      </c>
      <c r="N36" s="50" t="s">
        <v>49</v>
      </c>
      <c r="O36" s="46" t="s">
        <v>29</v>
      </c>
      <c r="P36" s="51"/>
      <c r="Q36" s="50" t="s">
        <v>41</v>
      </c>
      <c r="R36" s="51"/>
      <c r="S36" s="51"/>
      <c r="T36" s="50" t="s">
        <v>26</v>
      </c>
      <c r="U36" s="46" t="s">
        <v>29</v>
      </c>
      <c r="V36" s="50" t="s">
        <v>41</v>
      </c>
      <c r="W36" s="51"/>
      <c r="X36" s="50" t="s">
        <v>41</v>
      </c>
      <c r="Y36" s="51"/>
      <c r="Z36" s="50" t="s">
        <v>51</v>
      </c>
      <c r="AA36" s="50" t="s">
        <v>41</v>
      </c>
      <c r="AB36" s="50" t="s">
        <v>41</v>
      </c>
      <c r="AC36" s="86">
        <f t="shared" si="0"/>
        <v>2</v>
      </c>
    </row>
    <row r="37" spans="1:29">
      <c r="A37" s="45">
        <f t="shared" si="1"/>
        <v>41675</v>
      </c>
      <c r="B37" s="50" t="s">
        <v>35</v>
      </c>
      <c r="C37" s="50" t="s">
        <v>49</v>
      </c>
      <c r="D37" s="35" t="s">
        <v>54</v>
      </c>
      <c r="E37" s="50" t="s">
        <v>35</v>
      </c>
      <c r="F37" s="50" t="s">
        <v>35</v>
      </c>
      <c r="G37" s="50"/>
      <c r="H37" s="50" t="s">
        <v>35</v>
      </c>
      <c r="I37" s="50" t="s">
        <v>35</v>
      </c>
      <c r="J37" s="50" t="s">
        <v>35</v>
      </c>
      <c r="K37" s="50" t="s">
        <v>35</v>
      </c>
      <c r="L37" s="50"/>
      <c r="M37" s="50" t="s">
        <v>75</v>
      </c>
      <c r="N37" s="50" t="s">
        <v>35</v>
      </c>
      <c r="O37" s="46" t="s">
        <v>29</v>
      </c>
      <c r="P37" s="50"/>
      <c r="Q37" s="50" t="s">
        <v>35</v>
      </c>
      <c r="R37" s="50"/>
      <c r="S37" s="50"/>
      <c r="T37" s="50" t="s">
        <v>35</v>
      </c>
      <c r="U37" s="46" t="s">
        <v>29</v>
      </c>
      <c r="V37" s="50" t="s">
        <v>35</v>
      </c>
      <c r="W37" s="50"/>
      <c r="X37" s="50" t="s">
        <v>35</v>
      </c>
      <c r="Y37" s="50"/>
      <c r="Z37" s="50" t="s">
        <v>51</v>
      </c>
      <c r="AA37" s="50" t="s">
        <v>35</v>
      </c>
      <c r="AB37" s="50" t="s">
        <v>35</v>
      </c>
      <c r="AC37" s="86">
        <f t="shared" si="0"/>
        <v>3</v>
      </c>
    </row>
    <row r="38" spans="1:29">
      <c r="A38" s="45">
        <f t="shared" si="1"/>
        <v>41676</v>
      </c>
      <c r="B38" s="50" t="s">
        <v>35</v>
      </c>
      <c r="C38" s="50" t="s">
        <v>49</v>
      </c>
      <c r="D38" s="35" t="s">
        <v>54</v>
      </c>
      <c r="E38" s="50" t="s">
        <v>35</v>
      </c>
      <c r="F38" s="50" t="s">
        <v>35</v>
      </c>
      <c r="G38" s="50"/>
      <c r="H38" s="50" t="s">
        <v>35</v>
      </c>
      <c r="I38" s="50" t="s">
        <v>35</v>
      </c>
      <c r="J38" s="50" t="s">
        <v>35</v>
      </c>
      <c r="K38" s="50" t="s">
        <v>35</v>
      </c>
      <c r="L38" s="50"/>
      <c r="M38" s="50" t="s">
        <v>108</v>
      </c>
      <c r="N38" s="50" t="s">
        <v>35</v>
      </c>
      <c r="O38" s="46" t="s">
        <v>29</v>
      </c>
      <c r="P38" s="51"/>
      <c r="Q38" s="50" t="s">
        <v>35</v>
      </c>
      <c r="R38" s="51"/>
      <c r="S38" s="51"/>
      <c r="T38" s="50" t="s">
        <v>35</v>
      </c>
      <c r="U38" s="46" t="s">
        <v>29</v>
      </c>
      <c r="V38" s="50" t="s">
        <v>35</v>
      </c>
      <c r="W38" s="51"/>
      <c r="X38" s="50" t="s">
        <v>35</v>
      </c>
      <c r="Y38" s="51"/>
      <c r="Z38" s="50" t="s">
        <v>51</v>
      </c>
      <c r="AA38" s="50" t="s">
        <v>35</v>
      </c>
      <c r="AB38" s="50" t="s">
        <v>35</v>
      </c>
      <c r="AC38" s="86">
        <f t="shared" si="0"/>
        <v>4</v>
      </c>
    </row>
    <row r="39" spans="1:29">
      <c r="A39" s="45">
        <f t="shared" si="1"/>
        <v>41677</v>
      </c>
      <c r="B39" s="50" t="s">
        <v>35</v>
      </c>
      <c r="C39" s="50" t="s">
        <v>49</v>
      </c>
      <c r="D39" s="35" t="s">
        <v>54</v>
      </c>
      <c r="E39" s="50" t="s">
        <v>35</v>
      </c>
      <c r="F39" s="50" t="s">
        <v>35</v>
      </c>
      <c r="G39" s="50"/>
      <c r="H39" s="50" t="s">
        <v>35</v>
      </c>
      <c r="I39" s="50" t="s">
        <v>35</v>
      </c>
      <c r="J39" s="50" t="s">
        <v>35</v>
      </c>
      <c r="K39" s="50" t="s">
        <v>30</v>
      </c>
      <c r="L39" s="50"/>
      <c r="M39" s="50" t="s">
        <v>41</v>
      </c>
      <c r="N39" s="50" t="s">
        <v>35</v>
      </c>
      <c r="O39" s="46" t="s">
        <v>29</v>
      </c>
      <c r="P39" s="50"/>
      <c r="Q39" s="50" t="s">
        <v>35</v>
      </c>
      <c r="R39" s="50"/>
      <c r="S39" s="50"/>
      <c r="T39" s="50" t="s">
        <v>35</v>
      </c>
      <c r="U39" s="46" t="s">
        <v>29</v>
      </c>
      <c r="V39" s="50" t="s">
        <v>35</v>
      </c>
      <c r="W39" s="50"/>
      <c r="X39" s="50" t="s">
        <v>35</v>
      </c>
      <c r="Y39" s="50"/>
      <c r="Z39" s="50" t="s">
        <v>51</v>
      </c>
      <c r="AA39" s="50" t="s">
        <v>35</v>
      </c>
      <c r="AB39" s="50" t="s">
        <v>35</v>
      </c>
      <c r="AC39" s="86">
        <f t="shared" si="0"/>
        <v>5</v>
      </c>
    </row>
    <row r="40" spans="1:29">
      <c r="A40" s="47">
        <f t="shared" si="1"/>
        <v>41678</v>
      </c>
      <c r="B40" s="36" t="s">
        <v>43</v>
      </c>
      <c r="C40" s="36" t="s">
        <v>43</v>
      </c>
      <c r="D40" s="36" t="s">
        <v>54</v>
      </c>
      <c r="E40" s="36" t="s">
        <v>43</v>
      </c>
      <c r="F40" s="36" t="s">
        <v>43</v>
      </c>
      <c r="G40" s="36"/>
      <c r="H40" s="36" t="s">
        <v>43</v>
      </c>
      <c r="I40" s="36" t="s">
        <v>43</v>
      </c>
      <c r="J40" s="36" t="s">
        <v>43</v>
      </c>
      <c r="K40" s="36" t="s">
        <v>43</v>
      </c>
      <c r="L40" s="36"/>
      <c r="M40" s="36" t="s">
        <v>76</v>
      </c>
      <c r="N40" s="36" t="s">
        <v>76</v>
      </c>
      <c r="O40" s="49" t="s">
        <v>29</v>
      </c>
      <c r="P40" s="49"/>
      <c r="Q40" s="36" t="s">
        <v>43</v>
      </c>
      <c r="R40" s="49"/>
      <c r="S40" s="49"/>
      <c r="T40" s="36" t="s">
        <v>43</v>
      </c>
      <c r="U40" s="49" t="s">
        <v>29</v>
      </c>
      <c r="V40" s="36" t="s">
        <v>43</v>
      </c>
      <c r="W40" s="49"/>
      <c r="X40" s="36" t="s">
        <v>43</v>
      </c>
      <c r="Y40" s="49"/>
      <c r="Z40" s="36" t="s">
        <v>50</v>
      </c>
      <c r="AA40" s="36" t="s">
        <v>43</v>
      </c>
      <c r="AB40" s="36" t="s">
        <v>43</v>
      </c>
      <c r="AC40" s="86">
        <f t="shared" si="0"/>
        <v>6</v>
      </c>
    </row>
    <row r="41" spans="1:29">
      <c r="A41" s="47">
        <f t="shared" si="1"/>
        <v>41679</v>
      </c>
      <c r="B41" s="36" t="s">
        <v>42</v>
      </c>
      <c r="C41" s="36" t="s">
        <v>42</v>
      </c>
      <c r="D41" s="36" t="s">
        <v>54</v>
      </c>
      <c r="E41" s="36" t="s">
        <v>42</v>
      </c>
      <c r="F41" s="36" t="s">
        <v>42</v>
      </c>
      <c r="G41" s="36"/>
      <c r="H41" s="36" t="s">
        <v>42</v>
      </c>
      <c r="I41" s="36" t="s">
        <v>42</v>
      </c>
      <c r="J41" s="36" t="s">
        <v>42</v>
      </c>
      <c r="K41" s="36" t="s">
        <v>42</v>
      </c>
      <c r="L41" s="36"/>
      <c r="M41" s="36" t="s">
        <v>75</v>
      </c>
      <c r="N41" s="36" t="s">
        <v>75</v>
      </c>
      <c r="O41" s="49" t="s">
        <v>29</v>
      </c>
      <c r="P41" s="36"/>
      <c r="Q41" s="36" t="s">
        <v>42</v>
      </c>
      <c r="R41" s="36"/>
      <c r="S41" s="36"/>
      <c r="T41" s="36" t="s">
        <v>42</v>
      </c>
      <c r="U41" s="49" t="s">
        <v>29</v>
      </c>
      <c r="V41" s="36" t="s">
        <v>42</v>
      </c>
      <c r="W41" s="36"/>
      <c r="X41" s="36" t="s">
        <v>42</v>
      </c>
      <c r="Y41" s="36"/>
      <c r="Z41" s="49" t="s">
        <v>50</v>
      </c>
      <c r="AA41" s="36" t="s">
        <v>42</v>
      </c>
      <c r="AB41" s="36" t="s">
        <v>42</v>
      </c>
      <c r="AC41" s="86">
        <f t="shared" si="0"/>
        <v>7</v>
      </c>
    </row>
    <row r="42" spans="1:29" s="53" customFormat="1">
      <c r="A42" s="52">
        <f t="shared" si="1"/>
        <v>41680</v>
      </c>
      <c r="B42" s="50" t="s">
        <v>35</v>
      </c>
      <c r="C42" s="50" t="s">
        <v>35</v>
      </c>
      <c r="D42" s="37" t="s">
        <v>54</v>
      </c>
      <c r="E42" s="50" t="s">
        <v>35</v>
      </c>
      <c r="F42" s="50" t="s">
        <v>41</v>
      </c>
      <c r="G42" s="50"/>
      <c r="H42" s="50" t="s">
        <v>35</v>
      </c>
      <c r="I42" s="50" t="s">
        <v>35</v>
      </c>
      <c r="J42" s="50" t="s">
        <v>35</v>
      </c>
      <c r="K42" s="50" t="s">
        <v>35</v>
      </c>
      <c r="L42" s="50"/>
      <c r="M42" s="50" t="s">
        <v>108</v>
      </c>
      <c r="N42" s="50" t="s">
        <v>108</v>
      </c>
      <c r="O42" s="46" t="s">
        <v>29</v>
      </c>
      <c r="P42" s="51"/>
      <c r="Q42" s="50" t="s">
        <v>35</v>
      </c>
      <c r="R42" s="51"/>
      <c r="S42" s="51"/>
      <c r="T42" s="50" t="s">
        <v>35</v>
      </c>
      <c r="U42" s="46" t="s">
        <v>29</v>
      </c>
      <c r="V42" s="50" t="s">
        <v>35</v>
      </c>
      <c r="W42" s="51"/>
      <c r="X42" s="50" t="s">
        <v>35</v>
      </c>
      <c r="Y42" s="51"/>
      <c r="Z42" s="50" t="s">
        <v>51</v>
      </c>
      <c r="AA42" s="50" t="s">
        <v>35</v>
      </c>
      <c r="AB42" s="50" t="s">
        <v>35</v>
      </c>
      <c r="AC42" s="86">
        <f t="shared" si="0"/>
        <v>1</v>
      </c>
    </row>
    <row r="43" spans="1:29" s="53" customFormat="1">
      <c r="A43" s="52">
        <f t="shared" si="1"/>
        <v>41681</v>
      </c>
      <c r="B43" s="50" t="s">
        <v>35</v>
      </c>
      <c r="C43" s="50" t="s">
        <v>35</v>
      </c>
      <c r="D43" s="37" t="s">
        <v>54</v>
      </c>
      <c r="E43" s="50" t="s">
        <v>35</v>
      </c>
      <c r="F43" s="50" t="s">
        <v>35</v>
      </c>
      <c r="G43" s="50"/>
      <c r="H43" s="50" t="s">
        <v>35</v>
      </c>
      <c r="I43" s="50" t="s">
        <v>35</v>
      </c>
      <c r="J43" s="50" t="s">
        <v>35</v>
      </c>
      <c r="K43" s="50" t="s">
        <v>35</v>
      </c>
      <c r="L43" s="50"/>
      <c r="M43" s="50" t="s">
        <v>35</v>
      </c>
      <c r="N43" s="50" t="s">
        <v>41</v>
      </c>
      <c r="O43" s="46" t="s">
        <v>29</v>
      </c>
      <c r="P43" s="50"/>
      <c r="Q43" s="50" t="s">
        <v>35</v>
      </c>
      <c r="R43" s="50"/>
      <c r="S43" s="50"/>
      <c r="T43" s="50" t="s">
        <v>35</v>
      </c>
      <c r="U43" s="46" t="s">
        <v>29</v>
      </c>
      <c r="V43" s="50" t="s">
        <v>35</v>
      </c>
      <c r="W43" s="50"/>
      <c r="X43" s="50" t="s">
        <v>35</v>
      </c>
      <c r="Y43" s="50"/>
      <c r="Z43" s="50" t="s">
        <v>51</v>
      </c>
      <c r="AA43" s="50" t="s">
        <v>35</v>
      </c>
      <c r="AB43" s="50" t="s">
        <v>35</v>
      </c>
      <c r="AC43" s="86">
        <f t="shared" si="0"/>
        <v>2</v>
      </c>
    </row>
    <row r="44" spans="1:29" s="53" customFormat="1">
      <c r="A44" s="52">
        <f t="shared" si="1"/>
        <v>41682</v>
      </c>
      <c r="B44" s="50" t="s">
        <v>41</v>
      </c>
      <c r="C44" s="50" t="s">
        <v>41</v>
      </c>
      <c r="D44" s="35" t="s">
        <v>54</v>
      </c>
      <c r="E44" s="50" t="s">
        <v>41</v>
      </c>
      <c r="F44" s="50" t="s">
        <v>47</v>
      </c>
      <c r="G44" s="50"/>
      <c r="H44" s="50" t="s">
        <v>41</v>
      </c>
      <c r="I44" s="50" t="s">
        <v>34</v>
      </c>
      <c r="J44" s="50" t="s">
        <v>38</v>
      </c>
      <c r="K44" s="50" t="s">
        <v>76</v>
      </c>
      <c r="L44" s="50"/>
      <c r="M44" s="50" t="s">
        <v>41</v>
      </c>
      <c r="N44" s="50" t="s">
        <v>41</v>
      </c>
      <c r="O44" s="46" t="s">
        <v>29</v>
      </c>
      <c r="P44" s="51"/>
      <c r="Q44" s="51" t="s">
        <v>33</v>
      </c>
      <c r="R44" s="51"/>
      <c r="S44" s="51"/>
      <c r="T44" s="50" t="s">
        <v>41</v>
      </c>
      <c r="U44" s="46" t="s">
        <v>29</v>
      </c>
      <c r="V44" s="51" t="s">
        <v>76</v>
      </c>
      <c r="W44" s="51"/>
      <c r="X44" s="50" t="s">
        <v>41</v>
      </c>
      <c r="Y44" s="51"/>
      <c r="Z44" s="50" t="s">
        <v>51</v>
      </c>
      <c r="AA44" s="50" t="s">
        <v>41</v>
      </c>
      <c r="AB44" s="51" t="s">
        <v>41</v>
      </c>
      <c r="AC44" s="86">
        <f t="shared" si="0"/>
        <v>3</v>
      </c>
    </row>
    <row r="45" spans="1:29" s="53" customFormat="1">
      <c r="A45" s="52">
        <f t="shared" si="1"/>
        <v>41683</v>
      </c>
      <c r="B45" s="50" t="s">
        <v>41</v>
      </c>
      <c r="C45" s="50" t="s">
        <v>34</v>
      </c>
      <c r="D45" s="35" t="s">
        <v>54</v>
      </c>
      <c r="E45" s="50" t="s">
        <v>41</v>
      </c>
      <c r="F45" s="50" t="s">
        <v>33</v>
      </c>
      <c r="G45" s="50"/>
      <c r="H45" s="50" t="s">
        <v>41</v>
      </c>
      <c r="I45" s="50" t="s">
        <v>41</v>
      </c>
      <c r="J45" s="50" t="s">
        <v>75</v>
      </c>
      <c r="K45" s="50" t="s">
        <v>41</v>
      </c>
      <c r="L45" s="50"/>
      <c r="M45" s="50" t="s">
        <v>41</v>
      </c>
      <c r="N45" s="50" t="s">
        <v>47</v>
      </c>
      <c r="O45" s="50" t="s">
        <v>41</v>
      </c>
      <c r="P45" s="50"/>
      <c r="Q45" s="50" t="s">
        <v>33</v>
      </c>
      <c r="R45" s="50"/>
      <c r="S45" s="50"/>
      <c r="T45" s="50" t="s">
        <v>41</v>
      </c>
      <c r="U45" s="46" t="s">
        <v>29</v>
      </c>
      <c r="V45" s="50" t="s">
        <v>41</v>
      </c>
      <c r="W45" s="50"/>
      <c r="X45" s="50" t="s">
        <v>41</v>
      </c>
      <c r="Y45" s="50"/>
      <c r="Z45" s="50" t="s">
        <v>51</v>
      </c>
      <c r="AA45" s="50" t="s">
        <v>41</v>
      </c>
      <c r="AB45" s="50" t="s">
        <v>34</v>
      </c>
      <c r="AC45" s="86">
        <f t="shared" si="0"/>
        <v>4</v>
      </c>
    </row>
    <row r="46" spans="1:29" s="53" customFormat="1">
      <c r="A46" s="52">
        <f t="shared" si="1"/>
        <v>41684</v>
      </c>
      <c r="B46" s="50" t="s">
        <v>51</v>
      </c>
      <c r="C46" s="50" t="s">
        <v>41</v>
      </c>
      <c r="D46" s="35" t="s">
        <v>54</v>
      </c>
      <c r="E46" s="50" t="s">
        <v>41</v>
      </c>
      <c r="F46" s="50" t="s">
        <v>49</v>
      </c>
      <c r="G46" s="50"/>
      <c r="H46" s="50" t="s">
        <v>47</v>
      </c>
      <c r="I46" s="50" t="s">
        <v>41</v>
      </c>
      <c r="J46" s="50" t="s">
        <v>108</v>
      </c>
      <c r="K46" s="50" t="s">
        <v>41</v>
      </c>
      <c r="L46" s="50"/>
      <c r="M46" s="50" t="s">
        <v>41</v>
      </c>
      <c r="N46" s="50" t="s">
        <v>49</v>
      </c>
      <c r="O46" s="50" t="s">
        <v>41</v>
      </c>
      <c r="P46" s="51"/>
      <c r="Q46" s="50" t="s">
        <v>41</v>
      </c>
      <c r="R46" s="51"/>
      <c r="S46" s="51"/>
      <c r="T46" s="50" t="s">
        <v>41</v>
      </c>
      <c r="U46" s="46" t="s">
        <v>29</v>
      </c>
      <c r="V46" s="51" t="s">
        <v>41</v>
      </c>
      <c r="W46" s="51"/>
      <c r="X46" s="50" t="s">
        <v>41</v>
      </c>
      <c r="Y46" s="51"/>
      <c r="Z46" s="50" t="s">
        <v>51</v>
      </c>
      <c r="AA46" s="50" t="s">
        <v>41</v>
      </c>
      <c r="AB46" s="51" t="s">
        <v>41</v>
      </c>
      <c r="AC46" s="86">
        <f t="shared" si="0"/>
        <v>5</v>
      </c>
    </row>
    <row r="47" spans="1:29">
      <c r="A47" s="47">
        <f t="shared" si="1"/>
        <v>41685</v>
      </c>
      <c r="B47" s="36" t="s">
        <v>50</v>
      </c>
      <c r="C47" s="36" t="s">
        <v>37</v>
      </c>
      <c r="D47" s="36" t="s">
        <v>54</v>
      </c>
      <c r="E47" s="36" t="s">
        <v>37</v>
      </c>
      <c r="F47" s="36" t="s">
        <v>50</v>
      </c>
      <c r="G47" s="36"/>
      <c r="H47" s="36" t="s">
        <v>37</v>
      </c>
      <c r="I47" s="36" t="s">
        <v>37</v>
      </c>
      <c r="J47" s="36" t="s">
        <v>37</v>
      </c>
      <c r="K47" s="36" t="s">
        <v>37</v>
      </c>
      <c r="L47" s="36"/>
      <c r="M47" s="36" t="s">
        <v>37</v>
      </c>
      <c r="N47" s="36" t="s">
        <v>35</v>
      </c>
      <c r="O47" s="36" t="s">
        <v>37</v>
      </c>
      <c r="P47" s="36"/>
      <c r="Q47" s="36" t="s">
        <v>37</v>
      </c>
      <c r="R47" s="36"/>
      <c r="S47" s="36"/>
      <c r="T47" s="36" t="s">
        <v>37</v>
      </c>
      <c r="U47" s="49" t="s">
        <v>29</v>
      </c>
      <c r="V47" s="36" t="s">
        <v>37</v>
      </c>
      <c r="W47" s="36"/>
      <c r="X47" s="36" t="s">
        <v>37</v>
      </c>
      <c r="Y47" s="36"/>
      <c r="Z47" s="36" t="s">
        <v>46</v>
      </c>
      <c r="AA47" s="36" t="s">
        <v>37</v>
      </c>
      <c r="AB47" s="36" t="s">
        <v>37</v>
      </c>
      <c r="AC47" s="86">
        <f t="shared" si="0"/>
        <v>6</v>
      </c>
    </row>
    <row r="48" spans="1:29">
      <c r="A48" s="47">
        <f t="shared" si="1"/>
        <v>41686</v>
      </c>
      <c r="B48" s="36" t="s">
        <v>50</v>
      </c>
      <c r="C48" s="36" t="s">
        <v>42</v>
      </c>
      <c r="D48" s="36" t="s">
        <v>54</v>
      </c>
      <c r="E48" s="36" t="s">
        <v>42</v>
      </c>
      <c r="F48" s="36" t="s">
        <v>50</v>
      </c>
      <c r="G48" s="36"/>
      <c r="H48" s="36" t="s">
        <v>42</v>
      </c>
      <c r="I48" s="36" t="s">
        <v>42</v>
      </c>
      <c r="J48" s="36" t="s">
        <v>42</v>
      </c>
      <c r="K48" s="36" t="s">
        <v>76</v>
      </c>
      <c r="L48" s="36"/>
      <c r="M48" s="36" t="s">
        <v>42</v>
      </c>
      <c r="N48" s="36" t="s">
        <v>42</v>
      </c>
      <c r="O48" s="36" t="s">
        <v>42</v>
      </c>
      <c r="P48" s="49"/>
      <c r="Q48" s="36" t="s">
        <v>42</v>
      </c>
      <c r="R48" s="49"/>
      <c r="S48" s="49"/>
      <c r="T48" s="36" t="s">
        <v>42</v>
      </c>
      <c r="U48" s="49" t="s">
        <v>29</v>
      </c>
      <c r="V48" s="49" t="s">
        <v>76</v>
      </c>
      <c r="W48" s="49"/>
      <c r="X48" s="36" t="s">
        <v>42</v>
      </c>
      <c r="Y48" s="49"/>
      <c r="Z48" s="49" t="s">
        <v>46</v>
      </c>
      <c r="AA48" s="36" t="s">
        <v>42</v>
      </c>
      <c r="AB48" s="36" t="s">
        <v>42</v>
      </c>
      <c r="AC48" s="86">
        <f t="shared" si="0"/>
        <v>7</v>
      </c>
    </row>
    <row r="49" spans="1:29" s="53" customFormat="1">
      <c r="A49" s="52">
        <f t="shared" si="1"/>
        <v>41687</v>
      </c>
      <c r="B49" s="50" t="s">
        <v>51</v>
      </c>
      <c r="C49" s="50" t="s">
        <v>53</v>
      </c>
      <c r="D49" s="37" t="s">
        <v>54</v>
      </c>
      <c r="E49" s="50" t="s">
        <v>53</v>
      </c>
      <c r="F49" s="50" t="s">
        <v>51</v>
      </c>
      <c r="G49" s="50"/>
      <c r="H49" s="50" t="s">
        <v>53</v>
      </c>
      <c r="I49" s="50" t="s">
        <v>53</v>
      </c>
      <c r="J49" s="50" t="s">
        <v>53</v>
      </c>
      <c r="K49" s="50" t="s">
        <v>75</v>
      </c>
      <c r="L49" s="50"/>
      <c r="M49" s="50" t="s">
        <v>33</v>
      </c>
      <c r="N49" s="50" t="s">
        <v>53</v>
      </c>
      <c r="O49" s="50" t="s">
        <v>53</v>
      </c>
      <c r="P49" s="50"/>
      <c r="Q49" s="50" t="s">
        <v>53</v>
      </c>
      <c r="R49" s="50"/>
      <c r="S49" s="50"/>
      <c r="T49" s="50" t="s">
        <v>53</v>
      </c>
      <c r="U49" s="46" t="s">
        <v>29</v>
      </c>
      <c r="V49" s="50" t="s">
        <v>75</v>
      </c>
      <c r="W49" s="50"/>
      <c r="X49" s="50" t="s">
        <v>53</v>
      </c>
      <c r="Y49" s="50"/>
      <c r="Z49" s="50" t="s">
        <v>47</v>
      </c>
      <c r="AA49" s="50" t="s">
        <v>53</v>
      </c>
      <c r="AB49" s="50" t="s">
        <v>53</v>
      </c>
      <c r="AC49" s="86">
        <f t="shared" si="0"/>
        <v>1</v>
      </c>
    </row>
    <row r="50" spans="1:29" s="53" customFormat="1">
      <c r="A50" s="52">
        <f t="shared" si="1"/>
        <v>41688</v>
      </c>
      <c r="B50" s="50" t="s">
        <v>51</v>
      </c>
      <c r="C50" s="50" t="s">
        <v>53</v>
      </c>
      <c r="D50" s="37" t="s">
        <v>54</v>
      </c>
      <c r="E50" s="50" t="s">
        <v>53</v>
      </c>
      <c r="F50" s="50" t="s">
        <v>51</v>
      </c>
      <c r="G50" s="50"/>
      <c r="H50" s="50" t="s">
        <v>53</v>
      </c>
      <c r="I50" s="50" t="s">
        <v>53</v>
      </c>
      <c r="J50" s="50" t="s">
        <v>53</v>
      </c>
      <c r="K50" s="50" t="s">
        <v>108</v>
      </c>
      <c r="L50" s="50"/>
      <c r="M50" s="50" t="s">
        <v>53</v>
      </c>
      <c r="N50" s="50" t="s">
        <v>53</v>
      </c>
      <c r="O50" s="50" t="s">
        <v>53</v>
      </c>
      <c r="P50" s="51"/>
      <c r="Q50" s="51" t="s">
        <v>26</v>
      </c>
      <c r="R50" s="51"/>
      <c r="S50" s="51"/>
      <c r="T50" s="50" t="s">
        <v>53</v>
      </c>
      <c r="U50" s="46" t="s">
        <v>29</v>
      </c>
      <c r="V50" s="51" t="s">
        <v>108</v>
      </c>
      <c r="W50" s="51"/>
      <c r="X50" s="50" t="s">
        <v>53</v>
      </c>
      <c r="Y50" s="51"/>
      <c r="Z50" s="50" t="s">
        <v>47</v>
      </c>
      <c r="AA50" s="50" t="s">
        <v>53</v>
      </c>
      <c r="AB50" s="50" t="s">
        <v>53</v>
      </c>
      <c r="AC50" s="86">
        <f t="shared" si="0"/>
        <v>2</v>
      </c>
    </row>
    <row r="51" spans="1:29" s="53" customFormat="1">
      <c r="A51" s="52">
        <f t="shared" si="1"/>
        <v>41689</v>
      </c>
      <c r="B51" s="50" t="s">
        <v>51</v>
      </c>
      <c r="C51" s="50" t="s">
        <v>31</v>
      </c>
      <c r="D51" s="35" t="s">
        <v>54</v>
      </c>
      <c r="E51" s="50" t="s">
        <v>31</v>
      </c>
      <c r="F51" s="50" t="s">
        <v>51</v>
      </c>
      <c r="G51" s="50"/>
      <c r="H51" s="50" t="s">
        <v>31</v>
      </c>
      <c r="I51" s="50" t="s">
        <v>31</v>
      </c>
      <c r="J51" s="50" t="s">
        <v>31</v>
      </c>
      <c r="K51" s="50" t="s">
        <v>29</v>
      </c>
      <c r="L51" s="50"/>
      <c r="M51" s="50" t="s">
        <v>31</v>
      </c>
      <c r="N51" s="50" t="s">
        <v>31</v>
      </c>
      <c r="O51" s="50" t="s">
        <v>31</v>
      </c>
      <c r="P51" s="50"/>
      <c r="Q51" s="50" t="s">
        <v>31</v>
      </c>
      <c r="R51" s="50"/>
      <c r="S51" s="50"/>
      <c r="T51" s="50" t="s">
        <v>31</v>
      </c>
      <c r="U51" s="46" t="s">
        <v>29</v>
      </c>
      <c r="V51" s="50" t="s">
        <v>31</v>
      </c>
      <c r="W51" s="50"/>
      <c r="X51" s="50" t="s">
        <v>31</v>
      </c>
      <c r="Y51" s="50"/>
      <c r="Z51" s="50" t="s">
        <v>47</v>
      </c>
      <c r="AA51" s="50" t="s">
        <v>31</v>
      </c>
      <c r="AB51" s="50" t="s">
        <v>31</v>
      </c>
      <c r="AC51" s="86">
        <f t="shared" si="0"/>
        <v>3</v>
      </c>
    </row>
    <row r="52" spans="1:29" s="53" customFormat="1">
      <c r="A52" s="52">
        <f t="shared" si="1"/>
        <v>41690</v>
      </c>
      <c r="B52" s="50" t="s">
        <v>51</v>
      </c>
      <c r="C52" s="50" t="s">
        <v>31</v>
      </c>
      <c r="D52" s="35" t="s">
        <v>54</v>
      </c>
      <c r="E52" s="50" t="s">
        <v>31</v>
      </c>
      <c r="F52" s="50" t="s">
        <v>51</v>
      </c>
      <c r="G52" s="50"/>
      <c r="H52" s="50" t="s">
        <v>31</v>
      </c>
      <c r="I52" s="50" t="s">
        <v>31</v>
      </c>
      <c r="J52" s="50" t="s">
        <v>31</v>
      </c>
      <c r="K52" s="50" t="s">
        <v>29</v>
      </c>
      <c r="L52" s="50"/>
      <c r="M52" s="50" t="s">
        <v>31</v>
      </c>
      <c r="N52" s="50" t="s">
        <v>31</v>
      </c>
      <c r="O52" s="50" t="s">
        <v>31</v>
      </c>
      <c r="P52" s="51"/>
      <c r="Q52" s="50" t="s">
        <v>31</v>
      </c>
      <c r="R52" s="51"/>
      <c r="S52" s="51"/>
      <c r="T52" s="50" t="s">
        <v>31</v>
      </c>
      <c r="U52" s="46" t="s">
        <v>29</v>
      </c>
      <c r="V52" s="50" t="s">
        <v>31</v>
      </c>
      <c r="W52" s="51"/>
      <c r="X52" s="50" t="s">
        <v>31</v>
      </c>
      <c r="Y52" s="51"/>
      <c r="Z52" s="50" t="s">
        <v>47</v>
      </c>
      <c r="AA52" s="50" t="s">
        <v>31</v>
      </c>
      <c r="AB52" s="50" t="s">
        <v>31</v>
      </c>
      <c r="AC52" s="86">
        <f t="shared" si="0"/>
        <v>4</v>
      </c>
    </row>
    <row r="53" spans="1:29" s="53" customFormat="1">
      <c r="A53" s="52">
        <f t="shared" si="1"/>
        <v>41691</v>
      </c>
      <c r="B53" s="50" t="s">
        <v>51</v>
      </c>
      <c r="C53" s="50" t="s">
        <v>31</v>
      </c>
      <c r="D53" s="35" t="s">
        <v>54</v>
      </c>
      <c r="E53" s="50" t="s">
        <v>31</v>
      </c>
      <c r="F53" s="50" t="s">
        <v>51</v>
      </c>
      <c r="G53" s="50"/>
      <c r="H53" s="50" t="s">
        <v>31</v>
      </c>
      <c r="I53" s="50" t="s">
        <v>31</v>
      </c>
      <c r="J53" s="50" t="s">
        <v>31</v>
      </c>
      <c r="K53" s="50" t="s">
        <v>29</v>
      </c>
      <c r="L53" s="50"/>
      <c r="M53" s="50" t="s">
        <v>31</v>
      </c>
      <c r="N53" s="50" t="s">
        <v>31</v>
      </c>
      <c r="O53" s="50" t="s">
        <v>31</v>
      </c>
      <c r="P53" s="50"/>
      <c r="Q53" s="50" t="s">
        <v>27</v>
      </c>
      <c r="R53" s="50"/>
      <c r="S53" s="50"/>
      <c r="T53" s="50" t="s">
        <v>31</v>
      </c>
      <c r="U53" s="46" t="s">
        <v>29</v>
      </c>
      <c r="V53" s="50" t="s">
        <v>27</v>
      </c>
      <c r="W53" s="50"/>
      <c r="X53" s="50" t="s">
        <v>31</v>
      </c>
      <c r="Y53" s="50"/>
      <c r="Z53" s="50" t="s">
        <v>47</v>
      </c>
      <c r="AA53" s="50" t="s">
        <v>31</v>
      </c>
      <c r="AB53" s="50" t="s">
        <v>31</v>
      </c>
      <c r="AC53" s="86">
        <f t="shared" si="0"/>
        <v>5</v>
      </c>
    </row>
    <row r="54" spans="1:29">
      <c r="A54" s="54">
        <f t="shared" si="1"/>
        <v>41692</v>
      </c>
      <c r="B54" s="36" t="s">
        <v>46</v>
      </c>
      <c r="C54" s="36" t="s">
        <v>43</v>
      </c>
      <c r="D54" s="36" t="s">
        <v>54</v>
      </c>
      <c r="E54" s="36" t="s">
        <v>50</v>
      </c>
      <c r="F54" s="36" t="s">
        <v>50</v>
      </c>
      <c r="G54" s="36"/>
      <c r="H54" s="36" t="s">
        <v>43</v>
      </c>
      <c r="I54" s="36" t="s">
        <v>43</v>
      </c>
      <c r="J54" s="36" t="s">
        <v>43</v>
      </c>
      <c r="K54" s="36" t="s">
        <v>29</v>
      </c>
      <c r="L54" s="36"/>
      <c r="M54" s="36" t="s">
        <v>43</v>
      </c>
      <c r="N54" s="36" t="s">
        <v>43</v>
      </c>
      <c r="O54" s="36" t="s">
        <v>43</v>
      </c>
      <c r="P54" s="49"/>
      <c r="Q54" s="36" t="s">
        <v>43</v>
      </c>
      <c r="R54" s="49"/>
      <c r="S54" s="49"/>
      <c r="T54" s="36" t="s">
        <v>43</v>
      </c>
      <c r="U54" s="49" t="s">
        <v>29</v>
      </c>
      <c r="V54" s="49" t="s">
        <v>50</v>
      </c>
      <c r="W54" s="49"/>
      <c r="X54" s="36" t="s">
        <v>43</v>
      </c>
      <c r="Y54" s="49"/>
      <c r="Z54" s="36" t="s">
        <v>43</v>
      </c>
      <c r="AA54" s="36" t="s">
        <v>43</v>
      </c>
      <c r="AB54" s="36" t="s">
        <v>43</v>
      </c>
      <c r="AC54" s="86">
        <f t="shared" si="0"/>
        <v>6</v>
      </c>
    </row>
    <row r="55" spans="1:29">
      <c r="A55" s="47">
        <f t="shared" si="1"/>
        <v>41693</v>
      </c>
      <c r="B55" s="36" t="s">
        <v>46</v>
      </c>
      <c r="C55" s="36" t="s">
        <v>42</v>
      </c>
      <c r="D55" s="36" t="s">
        <v>54</v>
      </c>
      <c r="E55" s="36" t="s">
        <v>50</v>
      </c>
      <c r="F55" s="36" t="s">
        <v>50</v>
      </c>
      <c r="G55" s="36"/>
      <c r="H55" s="36" t="s">
        <v>42</v>
      </c>
      <c r="I55" s="36" t="s">
        <v>42</v>
      </c>
      <c r="J55" s="36" t="s">
        <v>42</v>
      </c>
      <c r="K55" s="36" t="s">
        <v>29</v>
      </c>
      <c r="L55" s="36"/>
      <c r="M55" s="36" t="s">
        <v>42</v>
      </c>
      <c r="N55" s="36" t="s">
        <v>42</v>
      </c>
      <c r="O55" s="36" t="s">
        <v>42</v>
      </c>
      <c r="P55" s="36"/>
      <c r="Q55" s="36" t="s">
        <v>42</v>
      </c>
      <c r="R55" s="36"/>
      <c r="S55" s="36"/>
      <c r="T55" s="36" t="s">
        <v>42</v>
      </c>
      <c r="U55" s="49" t="s">
        <v>29</v>
      </c>
      <c r="V55" s="36" t="s">
        <v>50</v>
      </c>
      <c r="W55" s="36"/>
      <c r="X55" s="36" t="s">
        <v>42</v>
      </c>
      <c r="Y55" s="36"/>
      <c r="Z55" s="36" t="s">
        <v>42</v>
      </c>
      <c r="AA55" s="36" t="s">
        <v>42</v>
      </c>
      <c r="AB55" s="36" t="s">
        <v>42</v>
      </c>
      <c r="AC55" s="86">
        <f t="shared" si="0"/>
        <v>7</v>
      </c>
    </row>
    <row r="56" spans="1:29" s="53" customFormat="1">
      <c r="A56" s="52">
        <f t="shared" si="1"/>
        <v>41694</v>
      </c>
      <c r="B56" s="50" t="s">
        <v>47</v>
      </c>
      <c r="C56" s="50" t="s">
        <v>37</v>
      </c>
      <c r="D56" s="50" t="s">
        <v>41</v>
      </c>
      <c r="E56" s="50" t="s">
        <v>51</v>
      </c>
      <c r="F56" s="50" t="s">
        <v>51</v>
      </c>
      <c r="G56" s="50"/>
      <c r="H56" s="50" t="s">
        <v>37</v>
      </c>
      <c r="I56" s="50" t="s">
        <v>37</v>
      </c>
      <c r="J56" s="50" t="s">
        <v>37</v>
      </c>
      <c r="K56" s="50" t="s">
        <v>29</v>
      </c>
      <c r="L56" s="50"/>
      <c r="M56" s="50" t="s">
        <v>37</v>
      </c>
      <c r="N56" s="50" t="s">
        <v>37</v>
      </c>
      <c r="O56" s="50" t="s">
        <v>37</v>
      </c>
      <c r="P56" s="51"/>
      <c r="Q56" s="50" t="s">
        <v>37</v>
      </c>
      <c r="R56" s="51"/>
      <c r="S56" s="51"/>
      <c r="T56" s="50" t="s">
        <v>37</v>
      </c>
      <c r="U56" s="46" t="s">
        <v>29</v>
      </c>
      <c r="V56" s="51" t="s">
        <v>51</v>
      </c>
      <c r="W56" s="51"/>
      <c r="X56" s="50" t="s">
        <v>37</v>
      </c>
      <c r="Y56" s="51"/>
      <c r="Z56" s="50" t="s">
        <v>37</v>
      </c>
      <c r="AA56" s="50" t="s">
        <v>37</v>
      </c>
      <c r="AB56" s="50" t="s">
        <v>37</v>
      </c>
      <c r="AC56" s="86">
        <f t="shared" si="0"/>
        <v>1</v>
      </c>
    </row>
    <row r="57" spans="1:29" s="53" customFormat="1">
      <c r="A57" s="52">
        <f t="shared" si="1"/>
        <v>41695</v>
      </c>
      <c r="B57" s="50" t="s">
        <v>47</v>
      </c>
      <c r="C57" s="50" t="s">
        <v>37</v>
      </c>
      <c r="D57" s="50" t="s">
        <v>41</v>
      </c>
      <c r="E57" s="50" t="s">
        <v>51</v>
      </c>
      <c r="F57" s="50" t="s">
        <v>51</v>
      </c>
      <c r="G57" s="50"/>
      <c r="H57" s="50" t="s">
        <v>37</v>
      </c>
      <c r="I57" s="50" t="s">
        <v>37</v>
      </c>
      <c r="J57" s="50" t="s">
        <v>37</v>
      </c>
      <c r="K57" s="50" t="s">
        <v>29</v>
      </c>
      <c r="L57" s="50"/>
      <c r="M57" s="50" t="s">
        <v>37</v>
      </c>
      <c r="N57" s="50" t="s">
        <v>37</v>
      </c>
      <c r="O57" s="50" t="s">
        <v>37</v>
      </c>
      <c r="P57" s="50"/>
      <c r="Q57" s="50" t="s">
        <v>37</v>
      </c>
      <c r="R57" s="50"/>
      <c r="S57" s="50"/>
      <c r="T57" s="50" t="s">
        <v>37</v>
      </c>
      <c r="U57" s="46" t="s">
        <v>29</v>
      </c>
      <c r="V57" s="51" t="s">
        <v>51</v>
      </c>
      <c r="W57" s="50"/>
      <c r="X57" s="50" t="s">
        <v>37</v>
      </c>
      <c r="Y57" s="50"/>
      <c r="Z57" s="50" t="s">
        <v>37</v>
      </c>
      <c r="AA57" s="50" t="s">
        <v>37</v>
      </c>
      <c r="AB57" s="50" t="s">
        <v>37</v>
      </c>
      <c r="AC57" s="86">
        <f t="shared" si="0"/>
        <v>2</v>
      </c>
    </row>
    <row r="58" spans="1:29" s="53" customFormat="1">
      <c r="A58" s="52">
        <f t="shared" si="1"/>
        <v>41696</v>
      </c>
      <c r="B58" s="50" t="s">
        <v>47</v>
      </c>
      <c r="C58" s="50" t="s">
        <v>37</v>
      </c>
      <c r="D58" s="50" t="s">
        <v>41</v>
      </c>
      <c r="E58" s="50" t="s">
        <v>51</v>
      </c>
      <c r="F58" s="50" t="s">
        <v>51</v>
      </c>
      <c r="G58" s="50"/>
      <c r="H58" s="50" t="s">
        <v>37</v>
      </c>
      <c r="I58" s="50" t="s">
        <v>37</v>
      </c>
      <c r="J58" s="50" t="s">
        <v>37</v>
      </c>
      <c r="K58" s="50" t="s">
        <v>29</v>
      </c>
      <c r="L58" s="50"/>
      <c r="M58" s="50" t="s">
        <v>37</v>
      </c>
      <c r="N58" s="50" t="s">
        <v>37</v>
      </c>
      <c r="O58" s="50" t="s">
        <v>37</v>
      </c>
      <c r="P58" s="51"/>
      <c r="Q58" s="50" t="s">
        <v>37</v>
      </c>
      <c r="R58" s="51"/>
      <c r="S58" s="51"/>
      <c r="T58" s="50" t="s">
        <v>37</v>
      </c>
      <c r="U58" s="46" t="s">
        <v>29</v>
      </c>
      <c r="V58" s="51" t="s">
        <v>51</v>
      </c>
      <c r="W58" s="51"/>
      <c r="X58" s="50" t="s">
        <v>37</v>
      </c>
      <c r="Y58" s="51"/>
      <c r="Z58" s="50" t="s">
        <v>37</v>
      </c>
      <c r="AA58" s="50" t="s">
        <v>37</v>
      </c>
      <c r="AB58" s="50" t="s">
        <v>37</v>
      </c>
      <c r="AC58" s="86">
        <f t="shared" si="0"/>
        <v>3</v>
      </c>
    </row>
    <row r="59" spans="1:29" s="53" customFormat="1">
      <c r="A59" s="52">
        <f t="shared" si="1"/>
        <v>41697</v>
      </c>
      <c r="B59" s="50" t="s">
        <v>47</v>
      </c>
      <c r="C59" s="50" t="s">
        <v>37</v>
      </c>
      <c r="D59" s="50" t="s">
        <v>41</v>
      </c>
      <c r="E59" s="50" t="s">
        <v>51</v>
      </c>
      <c r="F59" s="50" t="s">
        <v>51</v>
      </c>
      <c r="G59" s="50"/>
      <c r="H59" s="50" t="s">
        <v>37</v>
      </c>
      <c r="I59" s="50" t="s">
        <v>37</v>
      </c>
      <c r="J59" s="50" t="s">
        <v>37</v>
      </c>
      <c r="K59" s="50" t="s">
        <v>29</v>
      </c>
      <c r="L59" s="50"/>
      <c r="M59" s="50" t="s">
        <v>37</v>
      </c>
      <c r="N59" s="50" t="s">
        <v>37</v>
      </c>
      <c r="O59" s="50" t="s">
        <v>37</v>
      </c>
      <c r="P59" s="50"/>
      <c r="Q59" s="50" t="s">
        <v>37</v>
      </c>
      <c r="R59" s="50"/>
      <c r="S59" s="50"/>
      <c r="T59" s="50" t="s">
        <v>37</v>
      </c>
      <c r="U59" s="46" t="s">
        <v>29</v>
      </c>
      <c r="V59" s="51" t="s">
        <v>51</v>
      </c>
      <c r="W59" s="50"/>
      <c r="X59" s="50" t="s">
        <v>37</v>
      </c>
      <c r="Y59" s="50"/>
      <c r="Z59" s="50" t="s">
        <v>37</v>
      </c>
      <c r="AA59" s="50" t="s">
        <v>37</v>
      </c>
      <c r="AB59" s="50" t="s">
        <v>37</v>
      </c>
      <c r="AC59" s="86">
        <f t="shared" si="0"/>
        <v>4</v>
      </c>
    </row>
    <row r="60" spans="1:29" s="53" customFormat="1">
      <c r="A60" s="52">
        <f t="shared" si="1"/>
        <v>41698</v>
      </c>
      <c r="B60" s="50" t="s">
        <v>47</v>
      </c>
      <c r="C60" s="50" t="s">
        <v>41</v>
      </c>
      <c r="D60" s="50" t="s">
        <v>41</v>
      </c>
      <c r="E60" s="50" t="s">
        <v>51</v>
      </c>
      <c r="F60" s="50" t="s">
        <v>51</v>
      </c>
      <c r="G60" s="50"/>
      <c r="H60" s="50" t="s">
        <v>76</v>
      </c>
      <c r="I60" s="50" t="s">
        <v>34</v>
      </c>
      <c r="J60" s="50" t="s">
        <v>76</v>
      </c>
      <c r="K60" s="50" t="s">
        <v>29</v>
      </c>
      <c r="L60" s="50"/>
      <c r="M60" s="50" t="s">
        <v>76</v>
      </c>
      <c r="N60" s="50" t="s">
        <v>41</v>
      </c>
      <c r="O60" s="50" t="s">
        <v>41</v>
      </c>
      <c r="P60" s="51"/>
      <c r="Q60" s="51" t="s">
        <v>49</v>
      </c>
      <c r="R60" s="51"/>
      <c r="S60" s="51"/>
      <c r="T60" s="50" t="s">
        <v>41</v>
      </c>
      <c r="U60" s="46" t="s">
        <v>29</v>
      </c>
      <c r="V60" s="51" t="s">
        <v>51</v>
      </c>
      <c r="W60" s="51"/>
      <c r="X60" s="50" t="s">
        <v>41</v>
      </c>
      <c r="Y60" s="51"/>
      <c r="Z60" s="51" t="s">
        <v>47</v>
      </c>
      <c r="AA60" s="51" t="s">
        <v>47</v>
      </c>
      <c r="AB60" s="51" t="s">
        <v>41</v>
      </c>
      <c r="AC60" s="86">
        <f t="shared" si="0"/>
        <v>5</v>
      </c>
    </row>
    <row r="61" spans="1:29">
      <c r="A61" s="54">
        <f t="shared" si="1"/>
        <v>41699</v>
      </c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49"/>
      <c r="V61" s="36"/>
      <c r="W61" s="36"/>
      <c r="X61" s="36"/>
      <c r="Y61" s="36"/>
      <c r="Z61" s="36"/>
      <c r="AA61" s="36"/>
      <c r="AB61" s="36"/>
      <c r="AC61" s="86">
        <f t="shared" si="0"/>
        <v>6</v>
      </c>
    </row>
    <row r="62" spans="1:29">
      <c r="A62" s="54">
        <f t="shared" si="1"/>
        <v>41700</v>
      </c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86">
        <f t="shared" si="0"/>
        <v>7</v>
      </c>
    </row>
    <row r="63" spans="1:29" s="53" customFormat="1">
      <c r="A63" s="52">
        <f t="shared" si="1"/>
        <v>41701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86">
        <f t="shared" si="0"/>
        <v>1</v>
      </c>
    </row>
    <row r="64" spans="1:29" s="53" customFormat="1">
      <c r="A64" s="52">
        <f t="shared" si="1"/>
        <v>41702</v>
      </c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86">
        <f t="shared" si="0"/>
        <v>2</v>
      </c>
    </row>
    <row r="65" spans="1:29" s="53" customFormat="1">
      <c r="A65" s="52">
        <f t="shared" si="1"/>
        <v>41703</v>
      </c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86">
        <f t="shared" si="0"/>
        <v>3</v>
      </c>
    </row>
    <row r="66" spans="1:29" s="53" customFormat="1">
      <c r="A66" s="52">
        <f t="shared" si="1"/>
        <v>41704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86">
        <f t="shared" si="0"/>
        <v>4</v>
      </c>
    </row>
    <row r="67" spans="1:29" s="53" customFormat="1">
      <c r="A67" s="52">
        <f t="shared" si="1"/>
        <v>41705</v>
      </c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86">
        <f t="shared" ref="AC67:AC130" si="2">WEEKDAY(A67,2)</f>
        <v>5</v>
      </c>
    </row>
    <row r="68" spans="1:29">
      <c r="A68" s="54">
        <f t="shared" ref="A68:A131" si="3">A67+1</f>
        <v>41706</v>
      </c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86">
        <f t="shared" si="2"/>
        <v>6</v>
      </c>
    </row>
    <row r="69" spans="1:29">
      <c r="A69" s="54">
        <f t="shared" si="3"/>
        <v>41707</v>
      </c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86">
        <f t="shared" si="2"/>
        <v>7</v>
      </c>
    </row>
    <row r="70" spans="1:29" s="53" customFormat="1">
      <c r="A70" s="52">
        <f t="shared" si="3"/>
        <v>41708</v>
      </c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86">
        <f t="shared" si="2"/>
        <v>1</v>
      </c>
    </row>
    <row r="71" spans="1:29" s="53" customFormat="1">
      <c r="A71" s="52">
        <f t="shared" si="3"/>
        <v>41709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86">
        <f t="shared" si="2"/>
        <v>2</v>
      </c>
    </row>
    <row r="72" spans="1:29" s="53" customFormat="1">
      <c r="A72" s="52">
        <f t="shared" si="3"/>
        <v>41710</v>
      </c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86">
        <f t="shared" si="2"/>
        <v>3</v>
      </c>
    </row>
    <row r="73" spans="1:29" s="53" customFormat="1">
      <c r="A73" s="52">
        <f t="shared" si="3"/>
        <v>41711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86">
        <f t="shared" si="2"/>
        <v>4</v>
      </c>
    </row>
    <row r="74" spans="1:29" s="53" customFormat="1">
      <c r="A74" s="52">
        <f t="shared" si="3"/>
        <v>41712</v>
      </c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86">
        <f t="shared" si="2"/>
        <v>5</v>
      </c>
    </row>
    <row r="75" spans="1:29">
      <c r="A75" s="54">
        <f t="shared" si="3"/>
        <v>41713</v>
      </c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86">
        <f t="shared" si="2"/>
        <v>6</v>
      </c>
    </row>
    <row r="76" spans="1:29">
      <c r="A76" s="54">
        <f t="shared" si="3"/>
        <v>41714</v>
      </c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86">
        <f t="shared" si="2"/>
        <v>7</v>
      </c>
    </row>
    <row r="77" spans="1:29" s="53" customFormat="1">
      <c r="A77" s="52">
        <f t="shared" si="3"/>
        <v>41715</v>
      </c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86">
        <f t="shared" si="2"/>
        <v>1</v>
      </c>
    </row>
    <row r="78" spans="1:29" s="53" customFormat="1">
      <c r="A78" s="52">
        <f t="shared" si="3"/>
        <v>41716</v>
      </c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86">
        <f t="shared" si="2"/>
        <v>2</v>
      </c>
    </row>
    <row r="79" spans="1:29" s="53" customFormat="1">
      <c r="A79" s="52">
        <f t="shared" si="3"/>
        <v>41717</v>
      </c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86">
        <f t="shared" si="2"/>
        <v>3</v>
      </c>
    </row>
    <row r="80" spans="1:29" s="53" customFormat="1">
      <c r="A80" s="52">
        <f t="shared" si="3"/>
        <v>41718</v>
      </c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86">
        <f t="shared" si="2"/>
        <v>4</v>
      </c>
    </row>
    <row r="81" spans="1:29" s="53" customFormat="1">
      <c r="A81" s="52">
        <f t="shared" si="3"/>
        <v>41719</v>
      </c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86">
        <f t="shared" si="2"/>
        <v>5</v>
      </c>
    </row>
    <row r="82" spans="1:29">
      <c r="A82" s="54">
        <f t="shared" si="3"/>
        <v>41720</v>
      </c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86">
        <f t="shared" si="2"/>
        <v>6</v>
      </c>
    </row>
    <row r="83" spans="1:29">
      <c r="A83" s="54">
        <f t="shared" si="3"/>
        <v>41721</v>
      </c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86">
        <f t="shared" si="2"/>
        <v>7</v>
      </c>
    </row>
    <row r="84" spans="1:29" s="53" customFormat="1">
      <c r="A84" s="52">
        <f t="shared" si="3"/>
        <v>41722</v>
      </c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86">
        <f t="shared" si="2"/>
        <v>1</v>
      </c>
    </row>
    <row r="85" spans="1:29" s="53" customFormat="1">
      <c r="A85" s="52">
        <f t="shared" si="3"/>
        <v>41723</v>
      </c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86">
        <f t="shared" si="2"/>
        <v>2</v>
      </c>
    </row>
    <row r="86" spans="1:29" s="53" customFormat="1">
      <c r="A86" s="52">
        <f t="shared" si="3"/>
        <v>41724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86">
        <f t="shared" si="2"/>
        <v>3</v>
      </c>
    </row>
    <row r="87" spans="1:29" s="53" customFormat="1">
      <c r="A87" s="52">
        <f t="shared" si="3"/>
        <v>41725</v>
      </c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86">
        <f t="shared" si="2"/>
        <v>4</v>
      </c>
    </row>
    <row r="88" spans="1:29" s="53" customFormat="1">
      <c r="A88" s="52">
        <f t="shared" si="3"/>
        <v>41726</v>
      </c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86">
        <f t="shared" si="2"/>
        <v>5</v>
      </c>
    </row>
    <row r="89" spans="1:29">
      <c r="A89" s="47">
        <f t="shared" si="3"/>
        <v>41727</v>
      </c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86">
        <f t="shared" si="2"/>
        <v>6</v>
      </c>
    </row>
    <row r="90" spans="1:29">
      <c r="A90" s="47">
        <f t="shared" si="3"/>
        <v>41728</v>
      </c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86">
        <f t="shared" si="2"/>
        <v>7</v>
      </c>
    </row>
    <row r="91" spans="1:29" s="53" customFormat="1">
      <c r="A91" s="52">
        <f t="shared" si="3"/>
        <v>41729</v>
      </c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86">
        <f t="shared" si="2"/>
        <v>1</v>
      </c>
    </row>
    <row r="92" spans="1:29">
      <c r="A92" s="45">
        <f t="shared" si="3"/>
        <v>41730</v>
      </c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86">
        <f t="shared" si="2"/>
        <v>2</v>
      </c>
    </row>
    <row r="93" spans="1:29">
      <c r="A93" s="45">
        <f t="shared" si="3"/>
        <v>41731</v>
      </c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86">
        <f t="shared" si="2"/>
        <v>3</v>
      </c>
    </row>
    <row r="94" spans="1:29">
      <c r="A94" s="45">
        <f t="shared" si="3"/>
        <v>41732</v>
      </c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86">
        <f t="shared" si="2"/>
        <v>4</v>
      </c>
    </row>
    <row r="95" spans="1:29">
      <c r="A95" s="45">
        <f t="shared" si="3"/>
        <v>41733</v>
      </c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86">
        <f t="shared" si="2"/>
        <v>5</v>
      </c>
    </row>
    <row r="96" spans="1:29">
      <c r="A96" s="54">
        <f t="shared" si="3"/>
        <v>41734</v>
      </c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86">
        <f t="shared" si="2"/>
        <v>6</v>
      </c>
    </row>
    <row r="97" spans="1:29">
      <c r="A97" s="54">
        <f t="shared" si="3"/>
        <v>41735</v>
      </c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86">
        <f t="shared" si="2"/>
        <v>7</v>
      </c>
    </row>
    <row r="98" spans="1:29">
      <c r="A98" s="45">
        <f t="shared" si="3"/>
        <v>41736</v>
      </c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86">
        <f t="shared" si="2"/>
        <v>1</v>
      </c>
    </row>
    <row r="99" spans="1:29">
      <c r="A99" s="45">
        <f t="shared" si="3"/>
        <v>41737</v>
      </c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86">
        <f t="shared" si="2"/>
        <v>2</v>
      </c>
    </row>
    <row r="100" spans="1:29">
      <c r="A100" s="45">
        <f t="shared" si="3"/>
        <v>41738</v>
      </c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86">
        <f t="shared" si="2"/>
        <v>3</v>
      </c>
    </row>
    <row r="101" spans="1:29">
      <c r="A101" s="45">
        <f t="shared" si="3"/>
        <v>41739</v>
      </c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86">
        <f t="shared" si="2"/>
        <v>4</v>
      </c>
    </row>
    <row r="102" spans="1:29">
      <c r="A102" s="45">
        <f t="shared" si="3"/>
        <v>41740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86">
        <f t="shared" si="2"/>
        <v>5</v>
      </c>
    </row>
    <row r="103" spans="1:29">
      <c r="A103" s="54">
        <f t="shared" si="3"/>
        <v>41741</v>
      </c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86">
        <f t="shared" si="2"/>
        <v>6</v>
      </c>
    </row>
    <row r="104" spans="1:29">
      <c r="A104" s="54">
        <f t="shared" si="3"/>
        <v>41742</v>
      </c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86">
        <f t="shared" si="2"/>
        <v>7</v>
      </c>
    </row>
    <row r="105" spans="1:29">
      <c r="A105" s="45">
        <f t="shared" si="3"/>
        <v>41743</v>
      </c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86">
        <f t="shared" si="2"/>
        <v>1</v>
      </c>
    </row>
    <row r="106" spans="1:29">
      <c r="A106" s="45">
        <f t="shared" si="3"/>
        <v>41744</v>
      </c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86">
        <f t="shared" si="2"/>
        <v>2</v>
      </c>
    </row>
    <row r="107" spans="1:29">
      <c r="A107" s="45">
        <f t="shared" si="3"/>
        <v>41745</v>
      </c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86">
        <f t="shared" si="2"/>
        <v>3</v>
      </c>
    </row>
    <row r="108" spans="1:29">
      <c r="A108" s="45">
        <f t="shared" si="3"/>
        <v>41746</v>
      </c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86">
        <f t="shared" si="2"/>
        <v>4</v>
      </c>
    </row>
    <row r="109" spans="1:29">
      <c r="A109" s="45">
        <f t="shared" si="3"/>
        <v>41747</v>
      </c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86">
        <f t="shared" si="2"/>
        <v>5</v>
      </c>
    </row>
    <row r="110" spans="1:29">
      <c r="A110" s="54">
        <f t="shared" si="3"/>
        <v>41748</v>
      </c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86">
        <f t="shared" si="2"/>
        <v>6</v>
      </c>
    </row>
    <row r="111" spans="1:29">
      <c r="A111" s="54">
        <f t="shared" si="3"/>
        <v>41749</v>
      </c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86">
        <f t="shared" si="2"/>
        <v>7</v>
      </c>
    </row>
    <row r="112" spans="1:29">
      <c r="A112" s="45">
        <f t="shared" si="3"/>
        <v>41750</v>
      </c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86">
        <f t="shared" si="2"/>
        <v>1</v>
      </c>
    </row>
    <row r="113" spans="1:29">
      <c r="A113" s="45">
        <f t="shared" si="3"/>
        <v>41751</v>
      </c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86">
        <f t="shared" si="2"/>
        <v>2</v>
      </c>
    </row>
    <row r="114" spans="1:29">
      <c r="A114" s="45">
        <f t="shared" si="3"/>
        <v>41752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86">
        <f t="shared" si="2"/>
        <v>3</v>
      </c>
    </row>
    <row r="115" spans="1:29">
      <c r="A115" s="45">
        <f t="shared" si="3"/>
        <v>41753</v>
      </c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86">
        <f t="shared" si="2"/>
        <v>4</v>
      </c>
    </row>
    <row r="116" spans="1:29">
      <c r="A116" s="54">
        <f t="shared" si="3"/>
        <v>41754</v>
      </c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86">
        <f t="shared" si="2"/>
        <v>5</v>
      </c>
    </row>
    <row r="117" spans="1:29">
      <c r="A117" s="54">
        <f t="shared" si="3"/>
        <v>41755</v>
      </c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86">
        <f t="shared" si="2"/>
        <v>6</v>
      </c>
    </row>
    <row r="118" spans="1:29">
      <c r="A118" s="54">
        <f t="shared" si="3"/>
        <v>41756</v>
      </c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86">
        <f t="shared" si="2"/>
        <v>7</v>
      </c>
    </row>
    <row r="119" spans="1:29">
      <c r="A119" s="54">
        <f t="shared" si="3"/>
        <v>41757</v>
      </c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86">
        <f t="shared" si="2"/>
        <v>1</v>
      </c>
    </row>
    <row r="120" spans="1:29">
      <c r="A120" s="45">
        <f t="shared" si="3"/>
        <v>41758</v>
      </c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86">
        <f t="shared" si="2"/>
        <v>2</v>
      </c>
    </row>
    <row r="121" spans="1:29">
      <c r="A121" s="45">
        <f t="shared" si="3"/>
        <v>41759</v>
      </c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86">
        <f t="shared" si="2"/>
        <v>3</v>
      </c>
    </row>
    <row r="122" spans="1:29">
      <c r="A122" s="54">
        <f t="shared" si="3"/>
        <v>41760</v>
      </c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86">
        <f t="shared" si="2"/>
        <v>4</v>
      </c>
    </row>
    <row r="123" spans="1:29" s="53" customFormat="1">
      <c r="A123" s="52">
        <f t="shared" si="3"/>
        <v>41761</v>
      </c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86">
        <f t="shared" si="2"/>
        <v>5</v>
      </c>
    </row>
    <row r="124" spans="1:29">
      <c r="A124" s="54">
        <f t="shared" si="3"/>
        <v>41762</v>
      </c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86">
        <f t="shared" si="2"/>
        <v>6</v>
      </c>
    </row>
    <row r="125" spans="1:29">
      <c r="A125" s="54">
        <f t="shared" si="3"/>
        <v>41763</v>
      </c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86">
        <f t="shared" si="2"/>
        <v>7</v>
      </c>
    </row>
    <row r="126" spans="1:29" s="53" customFormat="1">
      <c r="A126" s="52">
        <f t="shared" si="3"/>
        <v>41764</v>
      </c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86">
        <f t="shared" si="2"/>
        <v>1</v>
      </c>
    </row>
    <row r="127" spans="1:29" s="53" customFormat="1">
      <c r="A127" s="52">
        <f t="shared" si="3"/>
        <v>41765</v>
      </c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86">
        <f t="shared" si="2"/>
        <v>2</v>
      </c>
    </row>
    <row r="128" spans="1:29" s="53" customFormat="1">
      <c r="A128" s="52">
        <f t="shared" si="3"/>
        <v>41766</v>
      </c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86">
        <f t="shared" si="2"/>
        <v>3</v>
      </c>
    </row>
    <row r="129" spans="1:29" s="56" customFormat="1">
      <c r="A129" s="54">
        <f t="shared" si="3"/>
        <v>41767</v>
      </c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86">
        <f t="shared" si="2"/>
        <v>4</v>
      </c>
    </row>
    <row r="130" spans="1:29" s="53" customFormat="1">
      <c r="A130" s="52">
        <f t="shared" si="3"/>
        <v>41768</v>
      </c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86">
        <f t="shared" si="2"/>
        <v>5</v>
      </c>
    </row>
    <row r="131" spans="1:29" s="53" customFormat="1">
      <c r="A131" s="52">
        <f t="shared" si="3"/>
        <v>41769</v>
      </c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86">
        <f t="shared" ref="AC131:AC194" si="4">WEEKDAY(A131,2)</f>
        <v>6</v>
      </c>
    </row>
    <row r="132" spans="1:29">
      <c r="A132" s="54">
        <f t="shared" ref="A132:A195" si="5">A131+1</f>
        <v>41770</v>
      </c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86">
        <f t="shared" si="4"/>
        <v>7</v>
      </c>
    </row>
    <row r="133" spans="1:29" s="53" customFormat="1">
      <c r="A133" s="52">
        <f t="shared" si="5"/>
        <v>41771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86">
        <f t="shared" si="4"/>
        <v>1</v>
      </c>
    </row>
    <row r="134" spans="1:29" s="53" customFormat="1">
      <c r="A134" s="52">
        <f t="shared" si="5"/>
        <v>41772</v>
      </c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86">
        <f t="shared" si="4"/>
        <v>2</v>
      </c>
    </row>
    <row r="135" spans="1:29" s="53" customFormat="1">
      <c r="A135" s="52">
        <f t="shared" si="5"/>
        <v>41773</v>
      </c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86">
        <f t="shared" si="4"/>
        <v>3</v>
      </c>
    </row>
    <row r="136" spans="1:29" s="53" customFormat="1">
      <c r="A136" s="52">
        <f t="shared" si="5"/>
        <v>41774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86">
        <f t="shared" si="4"/>
        <v>4</v>
      </c>
    </row>
    <row r="137" spans="1:29" s="53" customFormat="1">
      <c r="A137" s="52">
        <f t="shared" si="5"/>
        <v>41775</v>
      </c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86">
        <f t="shared" si="4"/>
        <v>5</v>
      </c>
    </row>
    <row r="138" spans="1:29">
      <c r="A138" s="54">
        <f t="shared" si="5"/>
        <v>41776</v>
      </c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86">
        <f t="shared" si="4"/>
        <v>6</v>
      </c>
    </row>
    <row r="139" spans="1:29">
      <c r="A139" s="54">
        <f t="shared" si="5"/>
        <v>41777</v>
      </c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86">
        <f t="shared" si="4"/>
        <v>7</v>
      </c>
    </row>
    <row r="140" spans="1:29" s="53" customFormat="1">
      <c r="A140" s="52">
        <f t="shared" si="5"/>
        <v>41778</v>
      </c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86">
        <f t="shared" si="4"/>
        <v>1</v>
      </c>
    </row>
    <row r="141" spans="1:29" s="53" customFormat="1">
      <c r="A141" s="52">
        <f t="shared" si="5"/>
        <v>41779</v>
      </c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86">
        <f t="shared" si="4"/>
        <v>2</v>
      </c>
    </row>
    <row r="142" spans="1:29" s="53" customFormat="1">
      <c r="A142" s="52">
        <f t="shared" si="5"/>
        <v>41780</v>
      </c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86">
        <f t="shared" si="4"/>
        <v>3</v>
      </c>
    </row>
    <row r="143" spans="1:29" s="53" customFormat="1">
      <c r="A143" s="52">
        <f t="shared" si="5"/>
        <v>41781</v>
      </c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86">
        <f t="shared" si="4"/>
        <v>4</v>
      </c>
    </row>
    <row r="144" spans="1:29" s="53" customFormat="1">
      <c r="A144" s="52">
        <f t="shared" si="5"/>
        <v>41782</v>
      </c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86">
        <f t="shared" si="4"/>
        <v>5</v>
      </c>
    </row>
    <row r="145" spans="1:29">
      <c r="A145" s="54">
        <f t="shared" si="5"/>
        <v>41783</v>
      </c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86">
        <f t="shared" si="4"/>
        <v>6</v>
      </c>
    </row>
    <row r="146" spans="1:29">
      <c r="A146" s="54">
        <f t="shared" si="5"/>
        <v>41784</v>
      </c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86">
        <f t="shared" si="4"/>
        <v>7</v>
      </c>
    </row>
    <row r="147" spans="1:29" s="53" customFormat="1">
      <c r="A147" s="52">
        <f t="shared" si="5"/>
        <v>41785</v>
      </c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86">
        <f t="shared" si="4"/>
        <v>1</v>
      </c>
    </row>
    <row r="148" spans="1:29" s="53" customFormat="1">
      <c r="A148" s="52">
        <f t="shared" si="5"/>
        <v>41786</v>
      </c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86">
        <f t="shared" si="4"/>
        <v>2</v>
      </c>
    </row>
    <row r="149" spans="1:29" s="53" customFormat="1">
      <c r="A149" s="52">
        <f t="shared" si="5"/>
        <v>41787</v>
      </c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86">
        <f t="shared" si="4"/>
        <v>3</v>
      </c>
    </row>
    <row r="150" spans="1:29" s="53" customFormat="1">
      <c r="A150" s="52">
        <f t="shared" si="5"/>
        <v>41788</v>
      </c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86">
        <f t="shared" si="4"/>
        <v>4</v>
      </c>
    </row>
    <row r="151" spans="1:29" s="53" customFormat="1">
      <c r="A151" s="52">
        <f t="shared" si="5"/>
        <v>41789</v>
      </c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86">
        <f t="shared" si="4"/>
        <v>5</v>
      </c>
    </row>
    <row r="152" spans="1:29">
      <c r="A152" s="54">
        <f t="shared" si="5"/>
        <v>41790</v>
      </c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86">
        <f t="shared" si="4"/>
        <v>6</v>
      </c>
    </row>
    <row r="153" spans="1:29">
      <c r="A153" s="54">
        <f t="shared" si="5"/>
        <v>41791</v>
      </c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  <c r="AA153" s="49"/>
      <c r="AB153" s="49"/>
      <c r="AC153" s="86">
        <f t="shared" si="4"/>
        <v>7</v>
      </c>
    </row>
    <row r="154" spans="1:29" s="53" customFormat="1">
      <c r="A154" s="52">
        <f t="shared" si="5"/>
        <v>41792</v>
      </c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86">
        <f t="shared" si="4"/>
        <v>1</v>
      </c>
    </row>
    <row r="155" spans="1:29" s="53" customFormat="1">
      <c r="A155" s="52">
        <f t="shared" si="5"/>
        <v>41793</v>
      </c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86">
        <f t="shared" si="4"/>
        <v>2</v>
      </c>
    </row>
    <row r="156" spans="1:29" s="53" customFormat="1">
      <c r="A156" s="52">
        <f t="shared" si="5"/>
        <v>41794</v>
      </c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86">
        <f t="shared" si="4"/>
        <v>3</v>
      </c>
    </row>
    <row r="157" spans="1:29" s="53" customFormat="1">
      <c r="A157" s="52">
        <f t="shared" si="5"/>
        <v>41795</v>
      </c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86">
        <f t="shared" si="4"/>
        <v>4</v>
      </c>
    </row>
    <row r="158" spans="1:29" s="53" customFormat="1">
      <c r="A158" s="52">
        <f t="shared" si="5"/>
        <v>41796</v>
      </c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86">
        <f t="shared" si="4"/>
        <v>5</v>
      </c>
    </row>
    <row r="159" spans="1:29">
      <c r="A159" s="54">
        <f t="shared" si="5"/>
        <v>41797</v>
      </c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  <c r="AA159" s="49"/>
      <c r="AB159" s="49"/>
      <c r="AC159" s="86">
        <f t="shared" si="4"/>
        <v>6</v>
      </c>
    </row>
    <row r="160" spans="1:29">
      <c r="A160" s="54">
        <f t="shared" si="5"/>
        <v>41798</v>
      </c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  <c r="AA160" s="49"/>
      <c r="AB160" s="49"/>
      <c r="AC160" s="86">
        <f t="shared" si="4"/>
        <v>7</v>
      </c>
    </row>
    <row r="161" spans="1:29" ht="13.9" customHeight="1">
      <c r="A161" s="54">
        <f t="shared" si="5"/>
        <v>41799</v>
      </c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  <c r="AA161" s="49"/>
      <c r="AB161" s="49"/>
      <c r="AC161" s="86">
        <f t="shared" si="4"/>
        <v>1</v>
      </c>
    </row>
    <row r="162" spans="1:29" s="53" customFormat="1">
      <c r="A162" s="52">
        <f t="shared" si="5"/>
        <v>41800</v>
      </c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86">
        <f t="shared" si="4"/>
        <v>2</v>
      </c>
    </row>
    <row r="163" spans="1:29" s="53" customFormat="1">
      <c r="A163" s="52">
        <f t="shared" si="5"/>
        <v>41801</v>
      </c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86">
        <f t="shared" si="4"/>
        <v>3</v>
      </c>
    </row>
    <row r="164" spans="1:29" s="53" customFormat="1">
      <c r="A164" s="52">
        <f t="shared" si="5"/>
        <v>41802</v>
      </c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86">
        <f t="shared" si="4"/>
        <v>4</v>
      </c>
    </row>
    <row r="165" spans="1:29" s="53" customFormat="1">
      <c r="A165" s="52">
        <f t="shared" si="5"/>
        <v>41803</v>
      </c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86">
        <f t="shared" si="4"/>
        <v>5</v>
      </c>
    </row>
    <row r="166" spans="1:29">
      <c r="A166" s="54">
        <f t="shared" si="5"/>
        <v>41804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  <c r="AA166" s="49"/>
      <c r="AB166" s="49"/>
      <c r="AC166" s="86">
        <f t="shared" si="4"/>
        <v>6</v>
      </c>
    </row>
    <row r="167" spans="1:29">
      <c r="A167" s="54">
        <f t="shared" si="5"/>
        <v>41805</v>
      </c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  <c r="AA167" s="49"/>
      <c r="AB167" s="49"/>
      <c r="AC167" s="86">
        <f t="shared" si="4"/>
        <v>7</v>
      </c>
    </row>
    <row r="168" spans="1:29" s="53" customFormat="1">
      <c r="A168" s="52">
        <f t="shared" si="5"/>
        <v>41806</v>
      </c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86">
        <f t="shared" si="4"/>
        <v>1</v>
      </c>
    </row>
    <row r="169" spans="1:29" s="53" customFormat="1">
      <c r="A169" s="52">
        <f t="shared" si="5"/>
        <v>41807</v>
      </c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86">
        <f t="shared" si="4"/>
        <v>2</v>
      </c>
    </row>
    <row r="170" spans="1:29" s="53" customFormat="1">
      <c r="A170" s="52">
        <f t="shared" si="5"/>
        <v>41808</v>
      </c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86">
        <f t="shared" si="4"/>
        <v>3</v>
      </c>
    </row>
    <row r="171" spans="1:29" s="53" customFormat="1">
      <c r="A171" s="52">
        <f t="shared" si="5"/>
        <v>41809</v>
      </c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86">
        <f t="shared" si="4"/>
        <v>4</v>
      </c>
    </row>
    <row r="172" spans="1:29" s="53" customFormat="1">
      <c r="A172" s="52">
        <f t="shared" si="5"/>
        <v>41810</v>
      </c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86">
        <f t="shared" si="4"/>
        <v>5</v>
      </c>
    </row>
    <row r="173" spans="1:29">
      <c r="A173" s="54">
        <f t="shared" si="5"/>
        <v>41811</v>
      </c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  <c r="AA173" s="49"/>
      <c r="AB173" s="49"/>
      <c r="AC173" s="86">
        <f t="shared" si="4"/>
        <v>6</v>
      </c>
    </row>
    <row r="174" spans="1:29">
      <c r="A174" s="54">
        <f t="shared" si="5"/>
        <v>41812</v>
      </c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  <c r="AA174" s="49"/>
      <c r="AB174" s="49"/>
      <c r="AC174" s="86">
        <f t="shared" si="4"/>
        <v>7</v>
      </c>
    </row>
    <row r="175" spans="1:29" s="53" customFormat="1">
      <c r="A175" s="52">
        <f t="shared" si="5"/>
        <v>41813</v>
      </c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86">
        <f t="shared" si="4"/>
        <v>1</v>
      </c>
    </row>
    <row r="176" spans="1:29" s="53" customFormat="1">
      <c r="A176" s="52">
        <f t="shared" si="5"/>
        <v>41814</v>
      </c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86">
        <f t="shared" si="4"/>
        <v>2</v>
      </c>
    </row>
    <row r="177" spans="1:29" s="53" customFormat="1">
      <c r="A177" s="52">
        <f t="shared" si="5"/>
        <v>41815</v>
      </c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86">
        <f t="shared" si="4"/>
        <v>3</v>
      </c>
    </row>
    <row r="178" spans="1:29" s="53" customFormat="1">
      <c r="A178" s="52">
        <f t="shared" si="5"/>
        <v>41816</v>
      </c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86">
        <f t="shared" si="4"/>
        <v>4</v>
      </c>
    </row>
    <row r="179" spans="1:29" s="53" customFormat="1">
      <c r="A179" s="52">
        <f t="shared" si="5"/>
        <v>41817</v>
      </c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86">
        <f t="shared" si="4"/>
        <v>5</v>
      </c>
    </row>
    <row r="180" spans="1:29">
      <c r="A180" s="54">
        <f t="shared" si="5"/>
        <v>41818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  <c r="AA180" s="49"/>
      <c r="AB180" s="49"/>
      <c r="AC180" s="86">
        <f t="shared" si="4"/>
        <v>6</v>
      </c>
    </row>
    <row r="181" spans="1:29">
      <c r="A181" s="54">
        <f t="shared" si="5"/>
        <v>41819</v>
      </c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  <c r="AA181" s="49"/>
      <c r="AB181" s="49"/>
      <c r="AC181" s="86">
        <f t="shared" si="4"/>
        <v>7</v>
      </c>
    </row>
    <row r="182" spans="1:29" s="53" customFormat="1">
      <c r="A182" s="52">
        <f t="shared" si="5"/>
        <v>41820</v>
      </c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86">
        <f t="shared" si="4"/>
        <v>1</v>
      </c>
    </row>
    <row r="183" spans="1:29" s="53" customFormat="1">
      <c r="A183" s="52">
        <f t="shared" si="5"/>
        <v>41821</v>
      </c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86">
        <f t="shared" si="4"/>
        <v>2</v>
      </c>
    </row>
    <row r="184" spans="1:29" s="53" customFormat="1">
      <c r="A184" s="52">
        <f t="shared" si="5"/>
        <v>41822</v>
      </c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86">
        <f t="shared" si="4"/>
        <v>3</v>
      </c>
    </row>
    <row r="185" spans="1:29" s="53" customFormat="1">
      <c r="A185" s="52">
        <f t="shared" si="5"/>
        <v>41823</v>
      </c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86">
        <f t="shared" si="4"/>
        <v>4</v>
      </c>
    </row>
    <row r="186" spans="1:29" s="53" customFormat="1">
      <c r="A186" s="52">
        <f t="shared" si="5"/>
        <v>41824</v>
      </c>
      <c r="B186" s="50"/>
      <c r="C186" s="50"/>
      <c r="D186" s="50"/>
      <c r="E186" s="50"/>
      <c r="F186" s="50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86">
        <f t="shared" si="4"/>
        <v>5</v>
      </c>
    </row>
    <row r="187" spans="1:29">
      <c r="A187" s="54">
        <f t="shared" si="5"/>
        <v>41825</v>
      </c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86">
        <f t="shared" si="4"/>
        <v>6</v>
      </c>
    </row>
    <row r="188" spans="1:29">
      <c r="A188" s="54">
        <f t="shared" si="5"/>
        <v>41826</v>
      </c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  <c r="AA188" s="49"/>
      <c r="AB188" s="49"/>
      <c r="AC188" s="86">
        <f t="shared" si="4"/>
        <v>7</v>
      </c>
    </row>
    <row r="189" spans="1:29" s="53" customFormat="1">
      <c r="A189" s="52">
        <f t="shared" si="5"/>
        <v>41827</v>
      </c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86">
        <f t="shared" si="4"/>
        <v>1</v>
      </c>
    </row>
    <row r="190" spans="1:29" s="53" customFormat="1">
      <c r="A190" s="52">
        <f t="shared" si="5"/>
        <v>41828</v>
      </c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86">
        <f t="shared" si="4"/>
        <v>2</v>
      </c>
    </row>
    <row r="191" spans="1:29" s="53" customFormat="1">
      <c r="A191" s="52">
        <f t="shared" si="5"/>
        <v>41829</v>
      </c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86">
        <f t="shared" si="4"/>
        <v>3</v>
      </c>
    </row>
    <row r="192" spans="1:29" s="53" customFormat="1">
      <c r="A192" s="52">
        <f t="shared" si="5"/>
        <v>41830</v>
      </c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86">
        <f t="shared" si="4"/>
        <v>4</v>
      </c>
    </row>
    <row r="193" spans="1:29" s="53" customFormat="1">
      <c r="A193" s="52">
        <f t="shared" si="5"/>
        <v>41831</v>
      </c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86">
        <f t="shared" si="4"/>
        <v>5</v>
      </c>
    </row>
    <row r="194" spans="1:29">
      <c r="A194" s="54">
        <f t="shared" si="5"/>
        <v>41832</v>
      </c>
      <c r="B194" s="48"/>
      <c r="C194" s="48"/>
      <c r="D194" s="48"/>
      <c r="E194" s="48"/>
      <c r="F194" s="48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86">
        <f t="shared" si="4"/>
        <v>6</v>
      </c>
    </row>
    <row r="195" spans="1:29">
      <c r="A195" s="54">
        <f t="shared" si="5"/>
        <v>41833</v>
      </c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86">
        <f t="shared" ref="AC195:AC258" si="6">WEEKDAY(A195,2)</f>
        <v>7</v>
      </c>
    </row>
    <row r="196" spans="1:29">
      <c r="A196" s="54">
        <f t="shared" ref="A196:A259" si="7">A195+1</f>
        <v>41834</v>
      </c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  <c r="AA196" s="49"/>
      <c r="AB196" s="49"/>
      <c r="AC196" s="86">
        <f t="shared" si="6"/>
        <v>1</v>
      </c>
    </row>
    <row r="197" spans="1:29" s="53" customFormat="1">
      <c r="A197" s="52">
        <f t="shared" si="7"/>
        <v>41835</v>
      </c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86">
        <f t="shared" si="6"/>
        <v>2</v>
      </c>
    </row>
    <row r="198" spans="1:29" s="53" customFormat="1">
      <c r="A198" s="52">
        <f t="shared" si="7"/>
        <v>41836</v>
      </c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86">
        <f t="shared" si="6"/>
        <v>3</v>
      </c>
    </row>
    <row r="199" spans="1:29" s="53" customFormat="1">
      <c r="A199" s="52">
        <f t="shared" si="7"/>
        <v>41837</v>
      </c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86">
        <f t="shared" si="6"/>
        <v>4</v>
      </c>
    </row>
    <row r="200" spans="1:29" s="53" customFormat="1">
      <c r="A200" s="52">
        <f t="shared" si="7"/>
        <v>41838</v>
      </c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86">
        <f t="shared" si="6"/>
        <v>5</v>
      </c>
    </row>
    <row r="201" spans="1:29">
      <c r="A201" s="54">
        <f t="shared" si="7"/>
        <v>41839</v>
      </c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86">
        <f t="shared" si="6"/>
        <v>6</v>
      </c>
    </row>
    <row r="202" spans="1:29">
      <c r="A202" s="54">
        <f t="shared" si="7"/>
        <v>41840</v>
      </c>
      <c r="B202" s="48"/>
      <c r="C202" s="48"/>
      <c r="D202" s="48"/>
      <c r="E202" s="48"/>
      <c r="F202" s="48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86">
        <f t="shared" si="6"/>
        <v>7</v>
      </c>
    </row>
    <row r="203" spans="1:29" s="53" customFormat="1">
      <c r="A203" s="52">
        <f t="shared" si="7"/>
        <v>41841</v>
      </c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86">
        <f t="shared" si="6"/>
        <v>1</v>
      </c>
    </row>
    <row r="204" spans="1:29" s="53" customFormat="1">
      <c r="A204" s="52">
        <f t="shared" si="7"/>
        <v>41842</v>
      </c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86">
        <f t="shared" si="6"/>
        <v>2</v>
      </c>
    </row>
    <row r="205" spans="1:29" s="53" customFormat="1">
      <c r="A205" s="52">
        <f t="shared" si="7"/>
        <v>41843</v>
      </c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86">
        <f t="shared" si="6"/>
        <v>3</v>
      </c>
    </row>
    <row r="206" spans="1:29" s="53" customFormat="1">
      <c r="A206" s="52">
        <f t="shared" si="7"/>
        <v>41844</v>
      </c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86">
        <f t="shared" si="6"/>
        <v>4</v>
      </c>
    </row>
    <row r="207" spans="1:29" s="53" customFormat="1">
      <c r="A207" s="52">
        <f t="shared" si="7"/>
        <v>41845</v>
      </c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86">
        <f t="shared" si="6"/>
        <v>5</v>
      </c>
    </row>
    <row r="208" spans="1:29">
      <c r="A208" s="54">
        <f t="shared" si="7"/>
        <v>41846</v>
      </c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86">
        <f t="shared" si="6"/>
        <v>6</v>
      </c>
    </row>
    <row r="209" spans="1:29">
      <c r="A209" s="54">
        <f t="shared" si="7"/>
        <v>41847</v>
      </c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86">
        <f t="shared" si="6"/>
        <v>7</v>
      </c>
    </row>
    <row r="210" spans="1:29" s="53" customFormat="1">
      <c r="A210" s="52">
        <f t="shared" si="7"/>
        <v>41848</v>
      </c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86">
        <f t="shared" si="6"/>
        <v>1</v>
      </c>
    </row>
    <row r="211" spans="1:29" s="53" customFormat="1">
      <c r="A211" s="52">
        <f t="shared" si="7"/>
        <v>41849</v>
      </c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86">
        <f t="shared" si="6"/>
        <v>2</v>
      </c>
    </row>
    <row r="212" spans="1:29" s="53" customFormat="1">
      <c r="A212" s="52">
        <f t="shared" si="7"/>
        <v>41850</v>
      </c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86">
        <f t="shared" si="6"/>
        <v>3</v>
      </c>
    </row>
    <row r="213" spans="1:29" s="53" customFormat="1">
      <c r="A213" s="52">
        <f t="shared" si="7"/>
        <v>41851</v>
      </c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86">
        <f t="shared" si="6"/>
        <v>4</v>
      </c>
    </row>
    <row r="214" spans="1:29" s="53" customFormat="1">
      <c r="A214" s="52">
        <f t="shared" si="7"/>
        <v>41852</v>
      </c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86">
        <f t="shared" si="6"/>
        <v>5</v>
      </c>
    </row>
    <row r="215" spans="1:29">
      <c r="A215" s="54">
        <f t="shared" si="7"/>
        <v>41853</v>
      </c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86">
        <f t="shared" si="6"/>
        <v>6</v>
      </c>
    </row>
    <row r="216" spans="1:29">
      <c r="A216" s="54">
        <f t="shared" si="7"/>
        <v>41854</v>
      </c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49"/>
      <c r="AB216" s="49"/>
      <c r="AC216" s="86">
        <f t="shared" si="6"/>
        <v>7</v>
      </c>
    </row>
    <row r="217" spans="1:29" s="53" customFormat="1">
      <c r="A217" s="52">
        <f t="shared" si="7"/>
        <v>41855</v>
      </c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86">
        <f t="shared" si="6"/>
        <v>1</v>
      </c>
    </row>
    <row r="218" spans="1:29" s="53" customFormat="1">
      <c r="A218" s="52">
        <f t="shared" si="7"/>
        <v>41856</v>
      </c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86">
        <f t="shared" si="6"/>
        <v>2</v>
      </c>
    </row>
    <row r="219" spans="1:29" s="53" customFormat="1">
      <c r="A219" s="52">
        <f t="shared" si="7"/>
        <v>41857</v>
      </c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86">
        <f t="shared" si="6"/>
        <v>3</v>
      </c>
    </row>
    <row r="220" spans="1:29" s="53" customFormat="1">
      <c r="A220" s="52">
        <f t="shared" si="7"/>
        <v>41858</v>
      </c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86">
        <f t="shared" si="6"/>
        <v>4</v>
      </c>
    </row>
    <row r="221" spans="1:29" s="53" customFormat="1">
      <c r="A221" s="52">
        <f t="shared" si="7"/>
        <v>41859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86">
        <f t="shared" si="6"/>
        <v>5</v>
      </c>
    </row>
    <row r="222" spans="1:29">
      <c r="A222" s="54">
        <f t="shared" si="7"/>
        <v>41860</v>
      </c>
      <c r="B222" s="48"/>
      <c r="C222" s="48"/>
      <c r="D222" s="48"/>
      <c r="E222" s="48"/>
      <c r="F222" s="48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  <c r="AC222" s="86">
        <f t="shared" si="6"/>
        <v>6</v>
      </c>
    </row>
    <row r="223" spans="1:29">
      <c r="A223" s="54">
        <f t="shared" si="7"/>
        <v>41861</v>
      </c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  <c r="AB223" s="36"/>
      <c r="AC223" s="86">
        <f t="shared" si="6"/>
        <v>7</v>
      </c>
    </row>
    <row r="224" spans="1:29" s="53" customFormat="1">
      <c r="A224" s="52">
        <f t="shared" si="7"/>
        <v>41862</v>
      </c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86">
        <f t="shared" si="6"/>
        <v>1</v>
      </c>
    </row>
    <row r="225" spans="1:29" s="53" customFormat="1">
      <c r="A225" s="52">
        <f t="shared" si="7"/>
        <v>41863</v>
      </c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86">
        <f t="shared" si="6"/>
        <v>2</v>
      </c>
    </row>
    <row r="226" spans="1:29" s="53" customFormat="1">
      <c r="A226" s="52">
        <f t="shared" si="7"/>
        <v>41864</v>
      </c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86">
        <f t="shared" si="6"/>
        <v>3</v>
      </c>
    </row>
    <row r="227" spans="1:29" s="53" customFormat="1">
      <c r="A227" s="52">
        <f t="shared" si="7"/>
        <v>41865</v>
      </c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86">
        <f t="shared" si="6"/>
        <v>4</v>
      </c>
    </row>
    <row r="228" spans="1:29">
      <c r="A228" s="54">
        <f t="shared" si="7"/>
        <v>41866</v>
      </c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86">
        <f t="shared" si="6"/>
        <v>5</v>
      </c>
    </row>
    <row r="229" spans="1:29">
      <c r="A229" s="54">
        <f t="shared" si="7"/>
        <v>41867</v>
      </c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  <c r="AA229" s="49"/>
      <c r="AB229" s="49"/>
      <c r="AC229" s="86">
        <f t="shared" si="6"/>
        <v>6</v>
      </c>
    </row>
    <row r="230" spans="1:29">
      <c r="A230" s="54">
        <f t="shared" si="7"/>
        <v>41868</v>
      </c>
      <c r="B230" s="48"/>
      <c r="C230" s="48"/>
      <c r="D230" s="48"/>
      <c r="E230" s="48"/>
      <c r="F230" s="48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86">
        <f t="shared" si="6"/>
        <v>7</v>
      </c>
    </row>
    <row r="231" spans="1:29" s="53" customFormat="1">
      <c r="A231" s="52">
        <f t="shared" si="7"/>
        <v>41869</v>
      </c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86">
        <f t="shared" si="6"/>
        <v>1</v>
      </c>
    </row>
    <row r="232" spans="1:29" s="53" customFormat="1">
      <c r="A232" s="52">
        <f t="shared" si="7"/>
        <v>41870</v>
      </c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86">
        <f t="shared" si="6"/>
        <v>2</v>
      </c>
    </row>
    <row r="233" spans="1:29" s="53" customFormat="1">
      <c r="A233" s="52">
        <f t="shared" si="7"/>
        <v>41871</v>
      </c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86">
        <f t="shared" si="6"/>
        <v>3</v>
      </c>
    </row>
    <row r="234" spans="1:29" s="53" customFormat="1">
      <c r="A234" s="52">
        <f t="shared" si="7"/>
        <v>41872</v>
      </c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86">
        <f t="shared" si="6"/>
        <v>4</v>
      </c>
    </row>
    <row r="235" spans="1:29" s="53" customFormat="1">
      <c r="A235" s="52">
        <f t="shared" si="7"/>
        <v>41873</v>
      </c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86">
        <f t="shared" si="6"/>
        <v>5</v>
      </c>
    </row>
    <row r="236" spans="1:29">
      <c r="A236" s="54">
        <f t="shared" si="7"/>
        <v>41874</v>
      </c>
      <c r="B236" s="48"/>
      <c r="C236" s="48"/>
      <c r="D236" s="48"/>
      <c r="E236" s="48"/>
      <c r="F236" s="48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86">
        <f t="shared" si="6"/>
        <v>6</v>
      </c>
    </row>
    <row r="237" spans="1:29">
      <c r="A237" s="54">
        <f t="shared" si="7"/>
        <v>41875</v>
      </c>
      <c r="B237" s="48"/>
      <c r="C237" s="48"/>
      <c r="D237" s="48"/>
      <c r="E237" s="48"/>
      <c r="F237" s="48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86">
        <f t="shared" si="6"/>
        <v>7</v>
      </c>
    </row>
    <row r="238" spans="1:29">
      <c r="A238" s="45">
        <f t="shared" si="7"/>
        <v>41876</v>
      </c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86">
        <f t="shared" si="6"/>
        <v>1</v>
      </c>
    </row>
    <row r="239" spans="1:29">
      <c r="A239" s="45">
        <f t="shared" si="7"/>
        <v>41877</v>
      </c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86">
        <f t="shared" si="6"/>
        <v>2</v>
      </c>
    </row>
    <row r="240" spans="1:29">
      <c r="A240" s="45">
        <f t="shared" si="7"/>
        <v>41878</v>
      </c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86">
        <f t="shared" si="6"/>
        <v>3</v>
      </c>
    </row>
    <row r="241" spans="1:29">
      <c r="A241" s="45">
        <f t="shared" si="7"/>
        <v>41879</v>
      </c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86">
        <f t="shared" si="6"/>
        <v>4</v>
      </c>
    </row>
    <row r="242" spans="1:29">
      <c r="A242" s="45">
        <f t="shared" si="7"/>
        <v>41880</v>
      </c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86">
        <f t="shared" si="6"/>
        <v>5</v>
      </c>
    </row>
    <row r="243" spans="1:29">
      <c r="A243" s="54">
        <f t="shared" si="7"/>
        <v>41881</v>
      </c>
      <c r="B243" s="48"/>
      <c r="C243" s="48"/>
      <c r="D243" s="48"/>
      <c r="E243" s="48"/>
      <c r="F243" s="48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86">
        <f t="shared" si="6"/>
        <v>6</v>
      </c>
    </row>
    <row r="244" spans="1:29">
      <c r="A244" s="54">
        <f t="shared" si="7"/>
        <v>41882</v>
      </c>
      <c r="B244" s="48"/>
      <c r="C244" s="48"/>
      <c r="D244" s="48"/>
      <c r="E244" s="48"/>
      <c r="F244" s="48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86">
        <f t="shared" si="6"/>
        <v>7</v>
      </c>
    </row>
    <row r="245" spans="1:29">
      <c r="A245" s="45">
        <f t="shared" si="7"/>
        <v>41883</v>
      </c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86">
        <f t="shared" si="6"/>
        <v>1</v>
      </c>
    </row>
    <row r="246" spans="1:29">
      <c r="A246" s="45">
        <f t="shared" si="7"/>
        <v>41884</v>
      </c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86">
        <f t="shared" si="6"/>
        <v>2</v>
      </c>
    </row>
    <row r="247" spans="1:29">
      <c r="A247" s="45">
        <f t="shared" si="7"/>
        <v>41885</v>
      </c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86">
        <f t="shared" si="6"/>
        <v>3</v>
      </c>
    </row>
    <row r="248" spans="1:29">
      <c r="A248" s="45">
        <f t="shared" si="7"/>
        <v>41886</v>
      </c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86">
        <f t="shared" si="6"/>
        <v>4</v>
      </c>
    </row>
    <row r="249" spans="1:29">
      <c r="A249" s="45">
        <f t="shared" si="7"/>
        <v>41887</v>
      </c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86">
        <f t="shared" si="6"/>
        <v>5</v>
      </c>
    </row>
    <row r="250" spans="1:29">
      <c r="A250" s="54">
        <f t="shared" si="7"/>
        <v>41888</v>
      </c>
      <c r="B250" s="48"/>
      <c r="C250" s="48"/>
      <c r="D250" s="48"/>
      <c r="E250" s="48"/>
      <c r="F250" s="48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86">
        <f t="shared" si="6"/>
        <v>6</v>
      </c>
    </row>
    <row r="251" spans="1:29">
      <c r="A251" s="54">
        <f t="shared" si="7"/>
        <v>41889</v>
      </c>
      <c r="B251" s="48"/>
      <c r="C251" s="48"/>
      <c r="D251" s="48"/>
      <c r="E251" s="48"/>
      <c r="F251" s="48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86">
        <f t="shared" si="6"/>
        <v>7</v>
      </c>
    </row>
    <row r="252" spans="1:29">
      <c r="A252" s="45">
        <f t="shared" si="7"/>
        <v>41890</v>
      </c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86">
        <f t="shared" si="6"/>
        <v>1</v>
      </c>
    </row>
    <row r="253" spans="1:29">
      <c r="A253" s="45">
        <f t="shared" si="7"/>
        <v>41891</v>
      </c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86">
        <f t="shared" si="6"/>
        <v>2</v>
      </c>
    </row>
    <row r="254" spans="1:29">
      <c r="A254" s="45">
        <f t="shared" si="7"/>
        <v>41892</v>
      </c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86">
        <f t="shared" si="6"/>
        <v>3</v>
      </c>
    </row>
    <row r="255" spans="1:29">
      <c r="A255" s="45">
        <f t="shared" si="7"/>
        <v>41893</v>
      </c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86">
        <f t="shared" si="6"/>
        <v>4</v>
      </c>
    </row>
    <row r="256" spans="1:29">
      <c r="A256" s="45">
        <f t="shared" si="7"/>
        <v>41894</v>
      </c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86">
        <f t="shared" si="6"/>
        <v>5</v>
      </c>
    </row>
    <row r="257" spans="1:29">
      <c r="A257" s="54">
        <f t="shared" si="7"/>
        <v>41895</v>
      </c>
      <c r="B257" s="48"/>
      <c r="C257" s="48"/>
      <c r="D257" s="48"/>
      <c r="E257" s="48"/>
      <c r="F257" s="48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86">
        <f t="shared" si="6"/>
        <v>6</v>
      </c>
    </row>
    <row r="258" spans="1:29">
      <c r="A258" s="54">
        <f t="shared" si="7"/>
        <v>41896</v>
      </c>
      <c r="B258" s="48"/>
      <c r="C258" s="48"/>
      <c r="D258" s="48"/>
      <c r="E258" s="48"/>
      <c r="F258" s="48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86">
        <f t="shared" si="6"/>
        <v>7</v>
      </c>
    </row>
    <row r="259" spans="1:29">
      <c r="A259" s="45">
        <f t="shared" si="7"/>
        <v>41897</v>
      </c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86">
        <f t="shared" ref="AC259:AC322" si="8">WEEKDAY(A259,2)</f>
        <v>1</v>
      </c>
    </row>
    <row r="260" spans="1:29">
      <c r="A260" s="45">
        <f t="shared" ref="A260:A323" si="9">A259+1</f>
        <v>41898</v>
      </c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86">
        <f t="shared" si="8"/>
        <v>2</v>
      </c>
    </row>
    <row r="261" spans="1:29">
      <c r="A261" s="45">
        <f t="shared" si="9"/>
        <v>41899</v>
      </c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86">
        <f t="shared" si="8"/>
        <v>3</v>
      </c>
    </row>
    <row r="262" spans="1:29">
      <c r="A262" s="45">
        <f t="shared" si="9"/>
        <v>41900</v>
      </c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86">
        <f t="shared" si="8"/>
        <v>4</v>
      </c>
    </row>
    <row r="263" spans="1:29">
      <c r="A263" s="45">
        <f t="shared" si="9"/>
        <v>41901</v>
      </c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86">
        <f t="shared" si="8"/>
        <v>5</v>
      </c>
    </row>
    <row r="264" spans="1:29">
      <c r="A264" s="54">
        <f t="shared" si="9"/>
        <v>41902</v>
      </c>
      <c r="B264" s="48"/>
      <c r="C264" s="48"/>
      <c r="D264" s="48"/>
      <c r="E264" s="48"/>
      <c r="F264" s="48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  <c r="AC264" s="86">
        <f t="shared" si="8"/>
        <v>6</v>
      </c>
    </row>
    <row r="265" spans="1:29">
      <c r="A265" s="54">
        <f t="shared" si="9"/>
        <v>41903</v>
      </c>
      <c r="B265" s="48"/>
      <c r="C265" s="48"/>
      <c r="D265" s="48"/>
      <c r="E265" s="48"/>
      <c r="F265" s="48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86">
        <f t="shared" si="8"/>
        <v>7</v>
      </c>
    </row>
    <row r="266" spans="1:29">
      <c r="A266" s="45">
        <f t="shared" si="9"/>
        <v>41904</v>
      </c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86">
        <f t="shared" si="8"/>
        <v>1</v>
      </c>
    </row>
    <row r="267" spans="1:29">
      <c r="A267" s="45">
        <f t="shared" si="9"/>
        <v>41905</v>
      </c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86">
        <f t="shared" si="8"/>
        <v>2</v>
      </c>
    </row>
    <row r="268" spans="1:29">
      <c r="A268" s="45">
        <f t="shared" si="9"/>
        <v>41906</v>
      </c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86">
        <f t="shared" si="8"/>
        <v>3</v>
      </c>
    </row>
    <row r="269" spans="1:29">
      <c r="A269" s="45">
        <f t="shared" si="9"/>
        <v>41907</v>
      </c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86">
        <f t="shared" si="8"/>
        <v>4</v>
      </c>
    </row>
    <row r="270" spans="1:29">
      <c r="A270" s="45">
        <f t="shared" si="9"/>
        <v>41908</v>
      </c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86">
        <f t="shared" si="8"/>
        <v>5</v>
      </c>
    </row>
    <row r="271" spans="1:29">
      <c r="A271" s="54">
        <f t="shared" si="9"/>
        <v>41909</v>
      </c>
      <c r="B271" s="48"/>
      <c r="C271" s="48"/>
      <c r="D271" s="48"/>
      <c r="E271" s="48"/>
      <c r="F271" s="48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86">
        <f t="shared" si="8"/>
        <v>6</v>
      </c>
    </row>
    <row r="272" spans="1:29">
      <c r="A272" s="54">
        <f t="shared" si="9"/>
        <v>41910</v>
      </c>
      <c r="B272" s="48"/>
      <c r="C272" s="48"/>
      <c r="D272" s="48"/>
      <c r="E272" s="48"/>
      <c r="F272" s="48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86">
        <f t="shared" si="8"/>
        <v>7</v>
      </c>
    </row>
    <row r="273" spans="1:29">
      <c r="A273" s="45">
        <f t="shared" si="9"/>
        <v>41911</v>
      </c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86">
        <f t="shared" si="8"/>
        <v>1</v>
      </c>
    </row>
    <row r="274" spans="1:29">
      <c r="A274" s="45">
        <f t="shared" si="9"/>
        <v>41912</v>
      </c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86">
        <f t="shared" si="8"/>
        <v>2</v>
      </c>
    </row>
    <row r="275" spans="1:29">
      <c r="A275" s="45">
        <f t="shared" si="9"/>
        <v>41913</v>
      </c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86">
        <f t="shared" si="8"/>
        <v>3</v>
      </c>
    </row>
    <row r="276" spans="1:29">
      <c r="A276" s="45">
        <f t="shared" si="9"/>
        <v>41914</v>
      </c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86">
        <f t="shared" si="8"/>
        <v>4</v>
      </c>
    </row>
    <row r="277" spans="1:29">
      <c r="A277" s="45">
        <f t="shared" si="9"/>
        <v>41915</v>
      </c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86">
        <f t="shared" si="8"/>
        <v>5</v>
      </c>
    </row>
    <row r="278" spans="1:29">
      <c r="A278" s="54">
        <f t="shared" si="9"/>
        <v>41916</v>
      </c>
      <c r="B278" s="48"/>
      <c r="C278" s="48"/>
      <c r="D278" s="48"/>
      <c r="E278" s="48"/>
      <c r="F278" s="48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  <c r="AB278" s="55"/>
      <c r="AC278" s="86">
        <f t="shared" si="8"/>
        <v>6</v>
      </c>
    </row>
    <row r="279" spans="1:29">
      <c r="A279" s="54">
        <f t="shared" si="9"/>
        <v>41917</v>
      </c>
      <c r="B279" s="48"/>
      <c r="C279" s="48"/>
      <c r="D279" s="48"/>
      <c r="E279" s="48"/>
      <c r="F279" s="48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86">
        <f t="shared" si="8"/>
        <v>7</v>
      </c>
    </row>
    <row r="280" spans="1:29">
      <c r="A280" s="45">
        <f t="shared" si="9"/>
        <v>41918</v>
      </c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86">
        <f t="shared" si="8"/>
        <v>1</v>
      </c>
    </row>
    <row r="281" spans="1:29">
      <c r="A281" s="45">
        <f t="shared" si="9"/>
        <v>41919</v>
      </c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86">
        <f t="shared" si="8"/>
        <v>2</v>
      </c>
    </row>
    <row r="282" spans="1:29">
      <c r="A282" s="45">
        <f t="shared" si="9"/>
        <v>41920</v>
      </c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86">
        <f t="shared" si="8"/>
        <v>3</v>
      </c>
    </row>
    <row r="283" spans="1:29">
      <c r="A283" s="45">
        <f t="shared" si="9"/>
        <v>41921</v>
      </c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86">
        <f t="shared" si="8"/>
        <v>4</v>
      </c>
    </row>
    <row r="284" spans="1:29">
      <c r="A284" s="45">
        <f t="shared" si="9"/>
        <v>41922</v>
      </c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86">
        <f t="shared" si="8"/>
        <v>5</v>
      </c>
    </row>
    <row r="285" spans="1:29">
      <c r="A285" s="54">
        <f t="shared" si="9"/>
        <v>41923</v>
      </c>
      <c r="B285" s="48"/>
      <c r="C285" s="48"/>
      <c r="D285" s="48"/>
      <c r="E285" s="48"/>
      <c r="F285" s="48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  <c r="AB285" s="55"/>
      <c r="AC285" s="86">
        <f t="shared" si="8"/>
        <v>6</v>
      </c>
    </row>
    <row r="286" spans="1:29">
      <c r="A286" s="54">
        <f t="shared" si="9"/>
        <v>41924</v>
      </c>
      <c r="B286" s="48"/>
      <c r="C286" s="48"/>
      <c r="D286" s="48"/>
      <c r="E286" s="48"/>
      <c r="F286" s="48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  <c r="AB286" s="55"/>
      <c r="AC286" s="86">
        <f t="shared" si="8"/>
        <v>7</v>
      </c>
    </row>
    <row r="287" spans="1:29">
      <c r="A287" s="45">
        <f t="shared" si="9"/>
        <v>41925</v>
      </c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86">
        <f t="shared" si="8"/>
        <v>1</v>
      </c>
    </row>
    <row r="288" spans="1:29">
      <c r="A288" s="45">
        <f t="shared" si="9"/>
        <v>41926</v>
      </c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86">
        <f t="shared" si="8"/>
        <v>2</v>
      </c>
    </row>
    <row r="289" spans="1:29">
      <c r="A289" s="45">
        <f t="shared" si="9"/>
        <v>41927</v>
      </c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86">
        <f t="shared" si="8"/>
        <v>3</v>
      </c>
    </row>
    <row r="290" spans="1:29">
      <c r="A290" s="45">
        <f t="shared" si="9"/>
        <v>41928</v>
      </c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86">
        <f t="shared" si="8"/>
        <v>4</v>
      </c>
    </row>
    <row r="291" spans="1:29">
      <c r="A291" s="45">
        <f t="shared" si="9"/>
        <v>41929</v>
      </c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86">
        <f t="shared" si="8"/>
        <v>5</v>
      </c>
    </row>
    <row r="292" spans="1:29">
      <c r="A292" s="54">
        <f t="shared" si="9"/>
        <v>41930</v>
      </c>
      <c r="B292" s="48"/>
      <c r="C292" s="48"/>
      <c r="D292" s="48"/>
      <c r="E292" s="48"/>
      <c r="F292" s="48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86">
        <f t="shared" si="8"/>
        <v>6</v>
      </c>
    </row>
    <row r="293" spans="1:29">
      <c r="A293" s="54">
        <f t="shared" si="9"/>
        <v>41931</v>
      </c>
      <c r="B293" s="48"/>
      <c r="C293" s="48"/>
      <c r="D293" s="48"/>
      <c r="E293" s="48"/>
      <c r="F293" s="48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  <c r="AB293" s="55"/>
      <c r="AC293" s="86">
        <f t="shared" si="8"/>
        <v>7</v>
      </c>
    </row>
    <row r="294" spans="1:29">
      <c r="A294" s="45">
        <f t="shared" si="9"/>
        <v>41932</v>
      </c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86">
        <f t="shared" si="8"/>
        <v>1</v>
      </c>
    </row>
    <row r="295" spans="1:29">
      <c r="A295" s="45">
        <f t="shared" si="9"/>
        <v>41933</v>
      </c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86">
        <f t="shared" si="8"/>
        <v>2</v>
      </c>
    </row>
    <row r="296" spans="1:29">
      <c r="A296" s="45">
        <f t="shared" si="9"/>
        <v>41934</v>
      </c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86">
        <f t="shared" si="8"/>
        <v>3</v>
      </c>
    </row>
    <row r="297" spans="1:29">
      <c r="A297" s="45">
        <f t="shared" si="9"/>
        <v>41935</v>
      </c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86">
        <f t="shared" si="8"/>
        <v>4</v>
      </c>
    </row>
    <row r="298" spans="1:29">
      <c r="A298" s="45">
        <f t="shared" si="9"/>
        <v>41936</v>
      </c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86">
        <f t="shared" si="8"/>
        <v>5</v>
      </c>
    </row>
    <row r="299" spans="1:29">
      <c r="A299" s="54">
        <f t="shared" si="9"/>
        <v>41937</v>
      </c>
      <c r="B299" s="48"/>
      <c r="C299" s="48"/>
      <c r="D299" s="48"/>
      <c r="E299" s="48"/>
      <c r="F299" s="48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  <c r="AB299" s="55"/>
      <c r="AC299" s="86">
        <f t="shared" si="8"/>
        <v>6</v>
      </c>
    </row>
    <row r="300" spans="1:29">
      <c r="A300" s="54">
        <f t="shared" si="9"/>
        <v>41938</v>
      </c>
      <c r="B300" s="48"/>
      <c r="C300" s="48"/>
      <c r="D300" s="48"/>
      <c r="E300" s="48"/>
      <c r="F300" s="48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86">
        <f t="shared" si="8"/>
        <v>7</v>
      </c>
    </row>
    <row r="301" spans="1:29">
      <c r="A301" s="45">
        <f t="shared" si="9"/>
        <v>41939</v>
      </c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86">
        <f t="shared" si="8"/>
        <v>1</v>
      </c>
    </row>
    <row r="302" spans="1:29">
      <c r="A302" s="45">
        <f t="shared" si="9"/>
        <v>41940</v>
      </c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86">
        <f t="shared" si="8"/>
        <v>2</v>
      </c>
    </row>
    <row r="303" spans="1:29">
      <c r="A303" s="45">
        <f t="shared" si="9"/>
        <v>41941</v>
      </c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86">
        <f t="shared" si="8"/>
        <v>3</v>
      </c>
    </row>
    <row r="304" spans="1:29">
      <c r="A304" s="45">
        <f t="shared" si="9"/>
        <v>41942</v>
      </c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86">
        <f t="shared" si="8"/>
        <v>4</v>
      </c>
    </row>
    <row r="305" spans="1:29">
      <c r="A305" s="45">
        <f t="shared" si="9"/>
        <v>41943</v>
      </c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86">
        <f t="shared" si="8"/>
        <v>5</v>
      </c>
    </row>
    <row r="306" spans="1:29">
      <c r="A306" s="54">
        <f t="shared" si="9"/>
        <v>41944</v>
      </c>
      <c r="B306" s="48"/>
      <c r="C306" s="48"/>
      <c r="D306" s="48"/>
      <c r="E306" s="48"/>
      <c r="F306" s="48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86">
        <f t="shared" si="8"/>
        <v>6</v>
      </c>
    </row>
    <row r="307" spans="1:29">
      <c r="A307" s="54">
        <f t="shared" si="9"/>
        <v>41945</v>
      </c>
      <c r="B307" s="48"/>
      <c r="C307" s="48"/>
      <c r="D307" s="48"/>
      <c r="E307" s="48"/>
      <c r="F307" s="48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86">
        <f t="shared" si="8"/>
        <v>7</v>
      </c>
    </row>
    <row r="308" spans="1:29">
      <c r="A308" s="45">
        <f t="shared" si="9"/>
        <v>41946</v>
      </c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86">
        <f t="shared" si="8"/>
        <v>1</v>
      </c>
    </row>
    <row r="309" spans="1:29">
      <c r="A309" s="45">
        <f t="shared" si="9"/>
        <v>41947</v>
      </c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86">
        <f t="shared" si="8"/>
        <v>2</v>
      </c>
    </row>
    <row r="310" spans="1:29">
      <c r="A310" s="45">
        <f t="shared" si="9"/>
        <v>41948</v>
      </c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86">
        <f t="shared" si="8"/>
        <v>3</v>
      </c>
    </row>
    <row r="311" spans="1:29">
      <c r="A311" s="45">
        <f t="shared" si="9"/>
        <v>41949</v>
      </c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86">
        <f t="shared" si="8"/>
        <v>4</v>
      </c>
    </row>
    <row r="312" spans="1:29">
      <c r="A312" s="45">
        <f t="shared" si="9"/>
        <v>41950</v>
      </c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86">
        <f t="shared" si="8"/>
        <v>5</v>
      </c>
    </row>
    <row r="313" spans="1:29">
      <c r="A313" s="54">
        <f t="shared" si="9"/>
        <v>41951</v>
      </c>
      <c r="B313" s="48"/>
      <c r="C313" s="48"/>
      <c r="D313" s="48"/>
      <c r="E313" s="48"/>
      <c r="F313" s="48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86">
        <f t="shared" si="8"/>
        <v>6</v>
      </c>
    </row>
    <row r="314" spans="1:29">
      <c r="A314" s="54">
        <f t="shared" si="9"/>
        <v>41952</v>
      </c>
      <c r="B314" s="48"/>
      <c r="C314" s="48"/>
      <c r="D314" s="48"/>
      <c r="E314" s="48"/>
      <c r="F314" s="48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86">
        <f t="shared" si="8"/>
        <v>7</v>
      </c>
    </row>
    <row r="315" spans="1:29">
      <c r="A315" s="45">
        <f t="shared" si="9"/>
        <v>41953</v>
      </c>
      <c r="B315" s="35"/>
      <c r="C315" s="35"/>
      <c r="D315" s="35"/>
      <c r="E315" s="35"/>
      <c r="F315" s="35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86">
        <f t="shared" si="8"/>
        <v>1</v>
      </c>
    </row>
    <row r="316" spans="1:29">
      <c r="A316" s="45">
        <f t="shared" si="9"/>
        <v>41954</v>
      </c>
      <c r="B316" s="36"/>
      <c r="C316" s="36"/>
      <c r="D316" s="36"/>
      <c r="E316" s="36"/>
      <c r="F316" s="36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  <c r="AB316" s="49"/>
      <c r="AC316" s="86">
        <f t="shared" si="8"/>
        <v>2</v>
      </c>
    </row>
    <row r="317" spans="1:29">
      <c r="A317" s="45">
        <f t="shared" si="9"/>
        <v>41955</v>
      </c>
      <c r="B317" s="35"/>
      <c r="C317" s="35"/>
      <c r="D317" s="35"/>
      <c r="E317" s="35"/>
      <c r="F317" s="35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  <c r="AA317" s="46"/>
      <c r="AB317" s="46"/>
      <c r="AC317" s="86">
        <f t="shared" si="8"/>
        <v>3</v>
      </c>
    </row>
    <row r="318" spans="1:29">
      <c r="A318" s="45">
        <f t="shared" si="9"/>
        <v>41956</v>
      </c>
      <c r="B318" s="35"/>
      <c r="C318" s="35"/>
      <c r="D318" s="35"/>
      <c r="E318" s="35"/>
      <c r="F318" s="35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6"/>
      <c r="AB318" s="46"/>
      <c r="AC318" s="86">
        <f t="shared" si="8"/>
        <v>4</v>
      </c>
    </row>
    <row r="319" spans="1:29">
      <c r="A319" s="45">
        <f t="shared" si="9"/>
        <v>41957</v>
      </c>
      <c r="B319" s="35"/>
      <c r="C319" s="35"/>
      <c r="D319" s="35"/>
      <c r="E319" s="35"/>
      <c r="F319" s="35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6"/>
      <c r="AB319" s="46"/>
      <c r="AC319" s="86">
        <f t="shared" si="8"/>
        <v>5</v>
      </c>
    </row>
    <row r="320" spans="1:29">
      <c r="A320" s="54">
        <f t="shared" si="9"/>
        <v>41958</v>
      </c>
      <c r="B320" s="48"/>
      <c r="C320" s="48"/>
      <c r="D320" s="48"/>
      <c r="E320" s="48"/>
      <c r="F320" s="48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  <c r="AB320" s="55"/>
      <c r="AC320" s="86">
        <f t="shared" si="8"/>
        <v>6</v>
      </c>
    </row>
    <row r="321" spans="1:29">
      <c r="A321" s="54">
        <f t="shared" si="9"/>
        <v>41959</v>
      </c>
      <c r="B321" s="48"/>
      <c r="C321" s="48"/>
      <c r="D321" s="48"/>
      <c r="E321" s="48"/>
      <c r="F321" s="48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  <c r="AB321" s="55"/>
      <c r="AC321" s="86">
        <f t="shared" si="8"/>
        <v>7</v>
      </c>
    </row>
    <row r="322" spans="1:29">
      <c r="A322" s="45">
        <f t="shared" si="9"/>
        <v>41960</v>
      </c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86">
        <f t="shared" si="8"/>
        <v>1</v>
      </c>
    </row>
    <row r="323" spans="1:29">
      <c r="A323" s="45">
        <f t="shared" si="9"/>
        <v>41961</v>
      </c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86">
        <f t="shared" ref="AC323:AC366" si="10">WEEKDAY(A323,2)</f>
        <v>2</v>
      </c>
    </row>
    <row r="324" spans="1:29">
      <c r="A324" s="45">
        <f t="shared" ref="A324:A366" si="11">A323+1</f>
        <v>41962</v>
      </c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86">
        <f t="shared" si="10"/>
        <v>3</v>
      </c>
    </row>
    <row r="325" spans="1:29">
      <c r="A325" s="45">
        <f t="shared" si="11"/>
        <v>41963</v>
      </c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86">
        <f t="shared" si="10"/>
        <v>4</v>
      </c>
    </row>
    <row r="326" spans="1:29">
      <c r="A326" s="45">
        <f t="shared" si="11"/>
        <v>41964</v>
      </c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86">
        <f t="shared" si="10"/>
        <v>5</v>
      </c>
    </row>
    <row r="327" spans="1:29">
      <c r="A327" s="54">
        <f t="shared" si="11"/>
        <v>41965</v>
      </c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  <c r="AB327" s="55"/>
      <c r="AC327" s="86">
        <f t="shared" si="10"/>
        <v>6</v>
      </c>
    </row>
    <row r="328" spans="1:29">
      <c r="A328" s="54">
        <f t="shared" si="11"/>
        <v>41966</v>
      </c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  <c r="AB328" s="55"/>
      <c r="AC328" s="86">
        <f t="shared" si="10"/>
        <v>7</v>
      </c>
    </row>
    <row r="329" spans="1:29">
      <c r="A329" s="45">
        <f t="shared" si="11"/>
        <v>41967</v>
      </c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86">
        <f t="shared" si="10"/>
        <v>1</v>
      </c>
    </row>
    <row r="330" spans="1:29">
      <c r="A330" s="45">
        <f t="shared" si="11"/>
        <v>41968</v>
      </c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86">
        <f t="shared" si="10"/>
        <v>2</v>
      </c>
    </row>
    <row r="331" spans="1:29">
      <c r="A331" s="45">
        <f t="shared" si="11"/>
        <v>41969</v>
      </c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86">
        <f t="shared" si="10"/>
        <v>3</v>
      </c>
    </row>
    <row r="332" spans="1:29">
      <c r="A332" s="45">
        <f t="shared" si="11"/>
        <v>41970</v>
      </c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86">
        <f t="shared" si="10"/>
        <v>4</v>
      </c>
    </row>
    <row r="333" spans="1:29">
      <c r="A333" s="45">
        <f t="shared" si="11"/>
        <v>41971</v>
      </c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86">
        <f t="shared" si="10"/>
        <v>5</v>
      </c>
    </row>
    <row r="334" spans="1:29">
      <c r="A334" s="54">
        <f t="shared" si="11"/>
        <v>41972</v>
      </c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  <c r="AB334" s="55"/>
      <c r="AC334" s="86">
        <f t="shared" si="10"/>
        <v>6</v>
      </c>
    </row>
    <row r="335" spans="1:29">
      <c r="A335" s="54">
        <f t="shared" si="11"/>
        <v>41973</v>
      </c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  <c r="AB335" s="55"/>
      <c r="AC335" s="86">
        <f t="shared" si="10"/>
        <v>7</v>
      </c>
    </row>
    <row r="336" spans="1:29">
      <c r="A336" s="45">
        <f t="shared" si="11"/>
        <v>41974</v>
      </c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86">
        <f t="shared" si="10"/>
        <v>1</v>
      </c>
    </row>
    <row r="337" spans="1:29">
      <c r="A337" s="45">
        <f t="shared" si="11"/>
        <v>41975</v>
      </c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86">
        <f t="shared" si="10"/>
        <v>2</v>
      </c>
    </row>
    <row r="338" spans="1:29">
      <c r="A338" s="45">
        <f t="shared" si="11"/>
        <v>41976</v>
      </c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86">
        <f t="shared" si="10"/>
        <v>3</v>
      </c>
    </row>
    <row r="339" spans="1:29">
      <c r="A339" s="45">
        <f t="shared" si="11"/>
        <v>41977</v>
      </c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86">
        <f t="shared" si="10"/>
        <v>4</v>
      </c>
    </row>
    <row r="340" spans="1:29">
      <c r="A340" s="45">
        <f t="shared" si="11"/>
        <v>41978</v>
      </c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86">
        <f t="shared" si="10"/>
        <v>5</v>
      </c>
    </row>
    <row r="341" spans="1:29">
      <c r="A341" s="54">
        <f t="shared" si="11"/>
        <v>41979</v>
      </c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  <c r="AB341" s="55"/>
      <c r="AC341" s="86">
        <f t="shared" si="10"/>
        <v>6</v>
      </c>
    </row>
    <row r="342" spans="1:29">
      <c r="A342" s="54">
        <f t="shared" si="11"/>
        <v>41980</v>
      </c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  <c r="AB342" s="55"/>
      <c r="AC342" s="86">
        <f t="shared" si="10"/>
        <v>7</v>
      </c>
    </row>
    <row r="343" spans="1:29">
      <c r="A343" s="45">
        <f t="shared" si="11"/>
        <v>41981</v>
      </c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86">
        <f t="shared" si="10"/>
        <v>1</v>
      </c>
    </row>
    <row r="344" spans="1:29">
      <c r="A344" s="45">
        <f t="shared" si="11"/>
        <v>41982</v>
      </c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86">
        <f t="shared" si="10"/>
        <v>2</v>
      </c>
    </row>
    <row r="345" spans="1:29">
      <c r="A345" s="45">
        <f t="shared" si="11"/>
        <v>41983</v>
      </c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86">
        <f t="shared" si="10"/>
        <v>3</v>
      </c>
    </row>
    <row r="346" spans="1:29">
      <c r="A346" s="45">
        <f t="shared" si="11"/>
        <v>41984</v>
      </c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86">
        <f t="shared" si="10"/>
        <v>4</v>
      </c>
    </row>
    <row r="347" spans="1:29">
      <c r="A347" s="45">
        <f t="shared" si="11"/>
        <v>41985</v>
      </c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86">
        <f t="shared" si="10"/>
        <v>5</v>
      </c>
    </row>
    <row r="348" spans="1:29">
      <c r="A348" s="54">
        <f t="shared" si="11"/>
        <v>41986</v>
      </c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  <c r="AB348" s="55"/>
      <c r="AC348" s="86">
        <f t="shared" si="10"/>
        <v>6</v>
      </c>
    </row>
    <row r="349" spans="1:29">
      <c r="A349" s="54">
        <f t="shared" si="11"/>
        <v>41987</v>
      </c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  <c r="AB349" s="55"/>
      <c r="AC349" s="86">
        <f t="shared" si="10"/>
        <v>7</v>
      </c>
    </row>
    <row r="350" spans="1:29">
      <c r="A350" s="45">
        <f t="shared" si="11"/>
        <v>41988</v>
      </c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86">
        <f t="shared" si="10"/>
        <v>1</v>
      </c>
    </row>
    <row r="351" spans="1:29">
      <c r="A351" s="45">
        <f t="shared" si="11"/>
        <v>41989</v>
      </c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86">
        <f t="shared" si="10"/>
        <v>2</v>
      </c>
    </row>
    <row r="352" spans="1:29">
      <c r="A352" s="45">
        <f t="shared" si="11"/>
        <v>41990</v>
      </c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86">
        <f t="shared" si="10"/>
        <v>3</v>
      </c>
    </row>
    <row r="353" spans="1:29">
      <c r="A353" s="45">
        <f t="shared" si="11"/>
        <v>41991</v>
      </c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86">
        <f t="shared" si="10"/>
        <v>4</v>
      </c>
    </row>
    <row r="354" spans="1:29">
      <c r="A354" s="45">
        <f t="shared" si="11"/>
        <v>41992</v>
      </c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86">
        <f t="shared" si="10"/>
        <v>5</v>
      </c>
    </row>
    <row r="355" spans="1:29">
      <c r="A355" s="54">
        <f t="shared" si="11"/>
        <v>41993</v>
      </c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  <c r="AB355" s="55"/>
      <c r="AC355" s="86">
        <f t="shared" si="10"/>
        <v>6</v>
      </c>
    </row>
    <row r="356" spans="1:29">
      <c r="A356" s="54">
        <f t="shared" si="11"/>
        <v>41994</v>
      </c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  <c r="AB356" s="55"/>
      <c r="AC356" s="86">
        <f t="shared" si="10"/>
        <v>7</v>
      </c>
    </row>
    <row r="357" spans="1:29">
      <c r="A357" s="45">
        <f t="shared" si="11"/>
        <v>41995</v>
      </c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46"/>
      <c r="AB357" s="46"/>
      <c r="AC357" s="86">
        <f t="shared" si="10"/>
        <v>1</v>
      </c>
    </row>
    <row r="358" spans="1:29">
      <c r="A358" s="45">
        <f t="shared" si="11"/>
        <v>41996</v>
      </c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46"/>
      <c r="AB358" s="46"/>
      <c r="AC358" s="86">
        <f t="shared" si="10"/>
        <v>2</v>
      </c>
    </row>
    <row r="359" spans="1:29">
      <c r="A359" s="45">
        <f t="shared" si="11"/>
        <v>41997</v>
      </c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46"/>
      <c r="AB359" s="46"/>
      <c r="AC359" s="86">
        <f t="shared" si="10"/>
        <v>3</v>
      </c>
    </row>
    <row r="360" spans="1:29">
      <c r="A360" s="45">
        <f t="shared" si="11"/>
        <v>41998</v>
      </c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  <c r="AB360" s="55"/>
      <c r="AC360" s="86">
        <f t="shared" si="10"/>
        <v>4</v>
      </c>
    </row>
    <row r="361" spans="1:29">
      <c r="A361" s="45">
        <f t="shared" si="11"/>
        <v>41999</v>
      </c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86">
        <f t="shared" si="10"/>
        <v>5</v>
      </c>
    </row>
    <row r="362" spans="1:29">
      <c r="A362" s="45">
        <f t="shared" si="11"/>
        <v>42000</v>
      </c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  <c r="AB362" s="49"/>
      <c r="AC362" s="86">
        <f t="shared" si="10"/>
        <v>6</v>
      </c>
    </row>
    <row r="363" spans="1:29">
      <c r="A363" s="45">
        <f t="shared" si="11"/>
        <v>42001</v>
      </c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  <c r="AB363" s="49"/>
      <c r="AC363" s="86">
        <f t="shared" si="10"/>
        <v>7</v>
      </c>
    </row>
    <row r="364" spans="1:29">
      <c r="A364" s="45">
        <f t="shared" si="11"/>
        <v>42002</v>
      </c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  <c r="AA364" s="46"/>
      <c r="AB364" s="46"/>
      <c r="AC364" s="86">
        <f t="shared" si="10"/>
        <v>1</v>
      </c>
    </row>
    <row r="365" spans="1:29">
      <c r="A365" s="45">
        <f t="shared" si="11"/>
        <v>42003</v>
      </c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  <c r="AA365" s="46"/>
      <c r="AB365" s="46"/>
      <c r="AC365" s="86">
        <f t="shared" si="10"/>
        <v>2</v>
      </c>
    </row>
    <row r="366" spans="1:29">
      <c r="A366" s="45">
        <f t="shared" si="11"/>
        <v>42004</v>
      </c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  <c r="AA366" s="46"/>
      <c r="AB366" s="46"/>
      <c r="AC366" s="86">
        <f t="shared" si="10"/>
        <v>3</v>
      </c>
    </row>
    <row r="367" spans="1:29">
      <c r="A367" s="57"/>
    </row>
    <row r="368" spans="1:29">
      <c r="A368" s="57"/>
    </row>
    <row r="369" spans="1:1">
      <c r="A369" s="57"/>
    </row>
    <row r="370" spans="1:1">
      <c r="A370" s="57"/>
    </row>
  </sheetData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6" priority="1200">
      <formula>OR(B2="CA",B2="RCF",B2="CA.",B2="RTT",B2="CA,",B2="RTT.",B2="CF",B2="CF.",B2="CAS",B2="CAS.",B2="R",B2="RH",B2="RC",B2="CE",B2="CET",B2="AEA")</formula>
    </cfRule>
  </conditionalFormatting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5" priority="1198">
      <formula>OR(B2="CM",B2="COB",B2="DPm")</formula>
    </cfRule>
    <cfRule type="expression" dxfId="4" priority="1199">
      <formula>OR(B2="MI",B2="Mir",B2="DP",B2="Stag",B2="JET",B2="DPr",B2="MAE",B2="MP",B2="SO",B2="SO-",B2="LVh",B2="PRU",B2="Am",B2="Mat",B2="Nui",B2="ASA",B2="CS")</formula>
    </cfRule>
  </conditionalFormatting>
  <conditionalFormatting sqref="D48">
    <cfRule type="expression" dxfId="3" priority="1082">
      <formula>OR(D48="MI",D48="Mir",D48="DP",D48="Stag",D48="JET",D48="DPr",D48="MAE",D48="MP",D48="SO",D48="SO-",D48="LVh",D48="PRU",D48="Am",D48="Mat",D48="Nui",D48="ASA",D48="CS")</formula>
    </cfRule>
  </conditionalFormatting>
  <dataValidations count="1">
    <dataValidation type="list" allowBlank="1" showInputMessage="1" showErrorMessage="1" sqref="B2:AB36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AG116"/>
  <sheetViews>
    <sheetView showZeros="0" showWhiteSpace="0" topLeftCell="A16" zoomScaleNormal="100" workbookViewId="0">
      <pane xSplit="31185" topLeftCell="AG1"/>
      <selection activeCell="A3" sqref="A3:A29"/>
      <selection pane="topRight" activeCell="A256" sqref="A256"/>
    </sheetView>
  </sheetViews>
  <sheetFormatPr defaultColWidth="9.7109375" defaultRowHeight="20.100000000000001" customHeight="1"/>
  <cols>
    <col min="1" max="1" width="16.5703125" style="29" customWidth="1"/>
    <col min="2" max="2" width="7.140625" style="34" bestFit="1" customWidth="1"/>
    <col min="3" max="32" width="5.28515625" style="34" bestFit="1" customWidth="1"/>
    <col min="33" max="33" width="5.7109375" style="29" customWidth="1"/>
    <col min="34" max="34" width="12.5703125" style="29" customWidth="1"/>
    <col min="35" max="35" width="8.5703125" style="29" customWidth="1"/>
    <col min="36" max="36" width="5.7109375" style="29" customWidth="1"/>
    <col min="37" max="37" width="8.5703125" style="29" customWidth="1"/>
    <col min="38" max="39" width="8.42578125" style="29" customWidth="1"/>
    <col min="40" max="40" width="9.28515625" style="29" customWidth="1"/>
    <col min="41" max="42" width="5.7109375" style="29" customWidth="1"/>
    <col min="43" max="43" width="9.7109375" style="29"/>
    <col min="44" max="44" width="13" style="29" customWidth="1"/>
    <col min="45" max="45" width="11.7109375" style="29" customWidth="1"/>
    <col min="46" max="16384" width="9.7109375" style="29"/>
  </cols>
  <sheetData>
    <row r="1" spans="1:33" ht="20.100000000000001" customHeight="1">
      <c r="A1" s="98" t="s">
        <v>131</v>
      </c>
      <c r="B1" s="21" t="s">
        <v>64</v>
      </c>
      <c r="C1" s="21" t="s">
        <v>63</v>
      </c>
      <c r="D1" s="21" t="s">
        <v>62</v>
      </c>
      <c r="E1" s="19" t="s">
        <v>67</v>
      </c>
      <c r="F1" s="28" t="s">
        <v>66</v>
      </c>
      <c r="G1" s="21" t="s">
        <v>65</v>
      </c>
      <c r="H1" s="21" t="s">
        <v>64</v>
      </c>
      <c r="I1" s="21" t="s">
        <v>64</v>
      </c>
      <c r="J1" s="21" t="s">
        <v>63</v>
      </c>
      <c r="K1" s="21" t="s">
        <v>62</v>
      </c>
      <c r="L1" s="19" t="s">
        <v>67</v>
      </c>
      <c r="M1" s="20" t="s">
        <v>66</v>
      </c>
      <c r="N1" s="21" t="s">
        <v>65</v>
      </c>
      <c r="O1" s="21" t="s">
        <v>64</v>
      </c>
      <c r="P1" s="21" t="s">
        <v>64</v>
      </c>
      <c r="Q1" s="21" t="s">
        <v>63</v>
      </c>
      <c r="R1" s="21" t="s">
        <v>62</v>
      </c>
      <c r="S1" s="19" t="s">
        <v>67</v>
      </c>
      <c r="T1" s="28" t="s">
        <v>66</v>
      </c>
      <c r="U1" s="21" t="s">
        <v>65</v>
      </c>
      <c r="V1" s="21" t="s">
        <v>64</v>
      </c>
      <c r="W1" s="21" t="s">
        <v>64</v>
      </c>
      <c r="X1" s="21" t="s">
        <v>63</v>
      </c>
      <c r="Y1" s="21" t="s">
        <v>62</v>
      </c>
      <c r="Z1" s="19" t="s">
        <v>67</v>
      </c>
      <c r="AA1" s="28" t="s">
        <v>66</v>
      </c>
      <c r="AB1" s="21" t="s">
        <v>65</v>
      </c>
      <c r="AC1" s="21" t="s">
        <v>64</v>
      </c>
      <c r="AD1" s="21" t="s">
        <v>64</v>
      </c>
      <c r="AE1" s="21" t="s">
        <v>63</v>
      </c>
      <c r="AF1" s="21" t="s">
        <v>62</v>
      </c>
    </row>
    <row r="2" spans="1:33" ht="20.100000000000001" customHeight="1">
      <c r="A2" s="99"/>
      <c r="B2" s="21">
        <v>1</v>
      </c>
      <c r="C2" s="21">
        <v>2</v>
      </c>
      <c r="D2" s="21">
        <v>3</v>
      </c>
      <c r="E2" s="19">
        <v>4</v>
      </c>
      <c r="F2" s="28">
        <v>5</v>
      </c>
      <c r="G2" s="21">
        <v>6</v>
      </c>
      <c r="H2" s="21">
        <v>7</v>
      </c>
      <c r="I2" s="21">
        <v>8</v>
      </c>
      <c r="J2" s="21">
        <v>9</v>
      </c>
      <c r="K2" s="21">
        <v>10</v>
      </c>
      <c r="L2" s="19">
        <v>11</v>
      </c>
      <c r="M2" s="20">
        <v>12</v>
      </c>
      <c r="N2" s="21">
        <v>13</v>
      </c>
      <c r="O2" s="21">
        <v>14</v>
      </c>
      <c r="P2" s="21">
        <v>15</v>
      </c>
      <c r="Q2" s="21">
        <v>16</v>
      </c>
      <c r="R2" s="21">
        <v>17</v>
      </c>
      <c r="S2" s="19">
        <v>18</v>
      </c>
      <c r="T2" s="28">
        <v>19</v>
      </c>
      <c r="U2" s="21">
        <v>20</v>
      </c>
      <c r="V2" s="21">
        <v>21</v>
      </c>
      <c r="W2" s="21">
        <v>22</v>
      </c>
      <c r="X2" s="21">
        <v>23</v>
      </c>
      <c r="Y2" s="21">
        <v>24</v>
      </c>
      <c r="Z2" s="19">
        <v>25</v>
      </c>
      <c r="AA2" s="28">
        <v>26</v>
      </c>
      <c r="AB2" s="21">
        <v>27</v>
      </c>
      <c r="AC2" s="21">
        <v>28</v>
      </c>
      <c r="AD2" s="21">
        <v>29</v>
      </c>
      <c r="AE2" s="21">
        <v>30</v>
      </c>
      <c r="AF2" s="21">
        <v>31</v>
      </c>
    </row>
    <row r="3" spans="1:33" ht="20.100000000000001" customHeight="1">
      <c r="A3" s="30" t="s">
        <v>110</v>
      </c>
      <c r="B3" s="38" t="str">
        <f t="shared" ref="B3:K12" ca="1" si="0">OFFSET(INDIRECT("DONNEES!"&amp;LEFT(ADDRESS(1,ROW()-1,4),LEN(ADDRESS(1,ROW()-1,4))-1)&amp;"2"),COLUMN()-2,0)</f>
        <v>DP</v>
      </c>
      <c r="C3" s="38" t="str">
        <f t="shared" ca="1" si="0"/>
        <v>DP</v>
      </c>
      <c r="D3" s="38" t="str">
        <f t="shared" ca="1" si="0"/>
        <v>DPr</v>
      </c>
      <c r="E3" s="69" t="str">
        <f t="shared" ca="1" si="0"/>
        <v>DP</v>
      </c>
      <c r="F3" s="69" t="str">
        <f t="shared" ca="1" si="0"/>
        <v>DP</v>
      </c>
      <c r="G3" s="38" t="str">
        <f t="shared" ca="1" si="0"/>
        <v>DP</v>
      </c>
      <c r="H3" s="38" t="str">
        <f t="shared" ca="1" si="0"/>
        <v>DP</v>
      </c>
      <c r="I3" s="38" t="str">
        <f t="shared" ca="1" si="0"/>
        <v>DP</v>
      </c>
      <c r="J3" s="38" t="str">
        <f t="shared" ca="1" si="0"/>
        <v>DP</v>
      </c>
      <c r="K3" s="38" t="str">
        <f t="shared" ca="1" si="0"/>
        <v>DPr</v>
      </c>
      <c r="L3" s="69" t="str">
        <f t="shared" ref="L3:U12" ca="1" si="1">OFFSET(INDIRECT("DONNEES!"&amp;LEFT(ADDRESS(1,ROW()-1,4),LEN(ADDRESS(1,ROW()-1,4))-1)&amp;"2"),COLUMN()-2,0)</f>
        <v>DPm</v>
      </c>
      <c r="M3" s="69" t="str">
        <f t="shared" ca="1" si="1"/>
        <v>DP</v>
      </c>
      <c r="N3" s="38" t="str">
        <f t="shared" ca="1" si="1"/>
        <v>DP</v>
      </c>
      <c r="O3" s="38" t="str">
        <f t="shared" ca="1" si="1"/>
        <v>DP</v>
      </c>
      <c r="P3" s="38" t="str">
        <f t="shared" ca="1" si="1"/>
        <v>DP</v>
      </c>
      <c r="Q3" s="38" t="str">
        <f t="shared" ca="1" si="1"/>
        <v>DP</v>
      </c>
      <c r="R3" s="38" t="str">
        <f t="shared" ca="1" si="1"/>
        <v>DPr</v>
      </c>
      <c r="S3" s="69" t="str">
        <f t="shared" ca="1" si="1"/>
        <v>DP</v>
      </c>
      <c r="T3" s="69" t="str">
        <f t="shared" ca="1" si="1"/>
        <v>DP</v>
      </c>
      <c r="U3" s="38" t="str">
        <f t="shared" ca="1" si="1"/>
        <v>DP</v>
      </c>
      <c r="V3" s="38" t="str">
        <f t="shared" ref="V3:AF12" ca="1" si="2">OFFSET(INDIRECT("DONNEES!"&amp;LEFT(ADDRESS(1,ROW()-1,4),LEN(ADDRESS(1,ROW()-1,4))-1)&amp;"2"),COLUMN()-2,0)</f>
        <v>DP</v>
      </c>
      <c r="W3" s="38" t="str">
        <f t="shared" ca="1" si="2"/>
        <v>DP</v>
      </c>
      <c r="X3" s="38" t="str">
        <f t="shared" ca="1" si="2"/>
        <v>RC</v>
      </c>
      <c r="Y3" s="38" t="str">
        <f t="shared" ca="1" si="2"/>
        <v>CA</v>
      </c>
      <c r="Z3" s="69" t="str">
        <f t="shared" ca="1" si="2"/>
        <v>RTT.</v>
      </c>
      <c r="AA3" s="69" t="str">
        <f t="shared" ca="1" si="2"/>
        <v>RTT.</v>
      </c>
      <c r="AB3" s="38" t="str">
        <f t="shared" ca="1" si="2"/>
        <v>RTT</v>
      </c>
      <c r="AC3" s="38" t="str">
        <f t="shared" ca="1" si="2"/>
        <v>RTT</v>
      </c>
      <c r="AD3" s="38" t="str">
        <f t="shared" ca="1" si="2"/>
        <v>RTT</v>
      </c>
      <c r="AE3" s="38" t="str">
        <f t="shared" ca="1" si="2"/>
        <v>RTT</v>
      </c>
      <c r="AF3" s="38" t="str">
        <f t="shared" ca="1" si="2"/>
        <v>RTT</v>
      </c>
      <c r="AG3" s="31"/>
    </row>
    <row r="4" spans="1:33" ht="20.100000000000001" customHeight="1">
      <c r="A4" s="30" t="s">
        <v>111</v>
      </c>
      <c r="B4" s="38" t="str">
        <f t="shared" ca="1" si="0"/>
        <v>DP</v>
      </c>
      <c r="C4" s="38" t="str">
        <f t="shared" ca="1" si="0"/>
        <v>DP</v>
      </c>
      <c r="D4" s="38" t="str">
        <f t="shared" ca="1" si="0"/>
        <v>DPr</v>
      </c>
      <c r="E4" s="69" t="str">
        <f t="shared" ca="1" si="0"/>
        <v>DP</v>
      </c>
      <c r="F4" s="69" t="str">
        <f t="shared" ca="1" si="0"/>
        <v>DP</v>
      </c>
      <c r="G4" s="38" t="str">
        <f t="shared" ca="1" si="0"/>
        <v>DP</v>
      </c>
      <c r="H4" s="38" t="str">
        <f t="shared" ca="1" si="0"/>
        <v>DP</v>
      </c>
      <c r="I4" s="38" t="str">
        <f t="shared" ca="1" si="0"/>
        <v>DP</v>
      </c>
      <c r="J4" s="38" t="str">
        <f t="shared" ca="1" si="0"/>
        <v>DP</v>
      </c>
      <c r="K4" s="38" t="str">
        <f t="shared" ca="1" si="0"/>
        <v>DPr</v>
      </c>
      <c r="L4" s="69" t="str">
        <f t="shared" ca="1" si="1"/>
        <v>DP</v>
      </c>
      <c r="M4" s="69" t="str">
        <f t="shared" ca="1" si="1"/>
        <v>DP</v>
      </c>
      <c r="N4" s="38" t="str">
        <f t="shared" ca="1" si="1"/>
        <v>DP</v>
      </c>
      <c r="O4" s="38" t="str">
        <f t="shared" ca="1" si="1"/>
        <v>DP</v>
      </c>
      <c r="P4" s="38" t="str">
        <f t="shared" ca="1" si="1"/>
        <v>DP</v>
      </c>
      <c r="Q4" s="38" t="str">
        <f t="shared" ca="1" si="1"/>
        <v>DP</v>
      </c>
      <c r="R4" s="38" t="str">
        <f t="shared" ca="1" si="1"/>
        <v>DPr</v>
      </c>
      <c r="S4" s="69" t="str">
        <f t="shared" ca="1" si="1"/>
        <v>DP</v>
      </c>
      <c r="T4" s="69" t="str">
        <f t="shared" ca="1" si="1"/>
        <v>DP</v>
      </c>
      <c r="U4" s="38" t="str">
        <f t="shared" ca="1" si="1"/>
        <v>DP</v>
      </c>
      <c r="V4" s="38" t="str">
        <f t="shared" ca="1" si="2"/>
        <v>DP</v>
      </c>
      <c r="W4" s="38" t="str">
        <f t="shared" ca="1" si="2"/>
        <v>DP</v>
      </c>
      <c r="X4" s="38" t="str">
        <f t="shared" ca="1" si="2"/>
        <v>RC</v>
      </c>
      <c r="Y4" s="38" t="str">
        <f t="shared" ca="1" si="2"/>
        <v>RC</v>
      </c>
      <c r="Z4" s="69" t="str">
        <f t="shared" ca="1" si="2"/>
        <v>R</v>
      </c>
      <c r="AA4" s="69" t="str">
        <f t="shared" ca="1" si="2"/>
        <v>RH</v>
      </c>
      <c r="AB4" s="38" t="str">
        <f t="shared" ca="1" si="2"/>
        <v>RC</v>
      </c>
      <c r="AC4" s="38" t="str">
        <f t="shared" ca="1" si="2"/>
        <v>RC</v>
      </c>
      <c r="AD4" s="38" t="str">
        <f t="shared" ca="1" si="2"/>
        <v>RC</v>
      </c>
      <c r="AE4" s="38" t="str">
        <f t="shared" ca="1" si="2"/>
        <v>MP</v>
      </c>
      <c r="AF4" s="38" t="str">
        <f t="shared" ca="1" si="2"/>
        <v>MP</v>
      </c>
      <c r="AG4" s="31"/>
    </row>
    <row r="5" spans="1:33" ht="20.100000000000001" customHeight="1">
      <c r="A5" s="30" t="s">
        <v>112</v>
      </c>
      <c r="B5" s="41" t="str">
        <f t="shared" ca="1" si="0"/>
        <v>MAE</v>
      </c>
      <c r="C5" s="41" t="str">
        <f t="shared" ca="1" si="0"/>
        <v>MAE</v>
      </c>
      <c r="D5" s="41" t="str">
        <f t="shared" ca="1" si="0"/>
        <v>MAE</v>
      </c>
      <c r="E5" s="70" t="str">
        <f t="shared" ca="1" si="0"/>
        <v>MAE</v>
      </c>
      <c r="F5" s="70" t="str">
        <f t="shared" ca="1" si="0"/>
        <v>MAE</v>
      </c>
      <c r="G5" s="41" t="str">
        <f t="shared" ca="1" si="0"/>
        <v>MAE</v>
      </c>
      <c r="H5" s="41" t="str">
        <f t="shared" ca="1" si="0"/>
        <v>MAE</v>
      </c>
      <c r="I5" s="41" t="str">
        <f t="shared" ca="1" si="0"/>
        <v>MAE</v>
      </c>
      <c r="J5" s="41" t="str">
        <f t="shared" ca="1" si="0"/>
        <v>MAE</v>
      </c>
      <c r="K5" s="41" t="str">
        <f t="shared" ca="1" si="0"/>
        <v>MAE</v>
      </c>
      <c r="L5" s="70" t="str">
        <f t="shared" ca="1" si="1"/>
        <v>MAE</v>
      </c>
      <c r="M5" s="70" t="str">
        <f t="shared" ca="1" si="1"/>
        <v>MAE</v>
      </c>
      <c r="N5" s="41" t="str">
        <f t="shared" ca="1" si="1"/>
        <v>MAE</v>
      </c>
      <c r="O5" s="41" t="str">
        <f t="shared" ca="1" si="1"/>
        <v>MAE</v>
      </c>
      <c r="P5" s="41" t="str">
        <f t="shared" ca="1" si="1"/>
        <v>MAE</v>
      </c>
      <c r="Q5" s="41" t="str">
        <f t="shared" ca="1" si="1"/>
        <v>MAE</v>
      </c>
      <c r="R5" s="41" t="str">
        <f t="shared" ca="1" si="1"/>
        <v>MAE</v>
      </c>
      <c r="S5" s="70" t="str">
        <f t="shared" ca="1" si="1"/>
        <v>MAE</v>
      </c>
      <c r="T5" s="70" t="str">
        <f t="shared" ca="1" si="1"/>
        <v>MAE</v>
      </c>
      <c r="U5" s="41" t="str">
        <f t="shared" ca="1" si="1"/>
        <v>MAE</v>
      </c>
      <c r="V5" s="41" t="str">
        <f t="shared" ca="1" si="2"/>
        <v>MAE</v>
      </c>
      <c r="W5" s="41" t="str">
        <f t="shared" ca="1" si="2"/>
        <v>MAE</v>
      </c>
      <c r="X5" s="41" t="str">
        <f t="shared" ca="1" si="2"/>
        <v>MAE</v>
      </c>
      <c r="Y5" s="41" t="str">
        <f t="shared" ca="1" si="2"/>
        <v>MAE</v>
      </c>
      <c r="Z5" s="70" t="str">
        <f t="shared" ca="1" si="2"/>
        <v>MAE</v>
      </c>
      <c r="AA5" s="70" t="str">
        <f t="shared" ca="1" si="2"/>
        <v>MAE</v>
      </c>
      <c r="AB5" s="41" t="str">
        <f t="shared" ca="1" si="2"/>
        <v>MAE</v>
      </c>
      <c r="AC5" s="41" t="str">
        <f t="shared" ca="1" si="2"/>
        <v>MAE</v>
      </c>
      <c r="AD5" s="41" t="str">
        <f t="shared" ca="1" si="2"/>
        <v>MAE</v>
      </c>
      <c r="AE5" s="41" t="str">
        <f t="shared" ca="1" si="2"/>
        <v>MAE</v>
      </c>
      <c r="AF5" s="41" t="str">
        <f t="shared" ca="1" si="2"/>
        <v>MAE</v>
      </c>
      <c r="AG5" s="31"/>
    </row>
    <row r="6" spans="1:33" ht="20.100000000000001" customHeight="1">
      <c r="A6" s="30" t="s">
        <v>66</v>
      </c>
      <c r="B6" s="38" t="str">
        <f t="shared" ca="1" si="0"/>
        <v>DP</v>
      </c>
      <c r="C6" s="38" t="str">
        <f t="shared" ca="1" si="0"/>
        <v>DP</v>
      </c>
      <c r="D6" s="38" t="str">
        <f t="shared" ca="1" si="0"/>
        <v>DP</v>
      </c>
      <c r="E6" s="69" t="str">
        <f t="shared" ca="1" si="0"/>
        <v>R</v>
      </c>
      <c r="F6" s="69" t="str">
        <f t="shared" ca="1" si="0"/>
        <v>RH</v>
      </c>
      <c r="G6" s="38" t="str">
        <f t="shared" ca="1" si="0"/>
        <v>CA</v>
      </c>
      <c r="H6" s="38" t="str">
        <f t="shared" ca="1" si="0"/>
        <v>CA</v>
      </c>
      <c r="I6" s="38" t="str">
        <f t="shared" ca="1" si="0"/>
        <v>CA</v>
      </c>
      <c r="J6" s="38" t="str">
        <f t="shared" ca="1" si="0"/>
        <v>CA</v>
      </c>
      <c r="K6" s="38" t="str">
        <f t="shared" ca="1" si="0"/>
        <v>CA</v>
      </c>
      <c r="L6" s="69" t="str">
        <f t="shared" ca="1" si="1"/>
        <v>R</v>
      </c>
      <c r="M6" s="69" t="str">
        <f t="shared" ca="1" si="1"/>
        <v>Am</v>
      </c>
      <c r="N6" s="38" t="str">
        <f t="shared" ca="1" si="1"/>
        <v>Am</v>
      </c>
      <c r="O6" s="38" t="str">
        <f t="shared" ca="1" si="1"/>
        <v>CF</v>
      </c>
      <c r="P6" s="38" t="str">
        <f t="shared" ca="1" si="1"/>
        <v>Mat</v>
      </c>
      <c r="Q6" s="38" t="str">
        <f t="shared" ca="1" si="1"/>
        <v>Nuit</v>
      </c>
      <c r="R6" s="38" t="str">
        <f t="shared" ca="1" si="1"/>
        <v>DP</v>
      </c>
      <c r="S6" s="69" t="str">
        <f t="shared" ca="1" si="1"/>
        <v>DP</v>
      </c>
      <c r="T6" s="69" t="str">
        <f t="shared" ca="1" si="1"/>
        <v>DP</v>
      </c>
      <c r="U6" s="38" t="str">
        <f t="shared" ca="1" si="1"/>
        <v>DP</v>
      </c>
      <c r="V6" s="38" t="str">
        <f t="shared" ca="1" si="2"/>
        <v>DP</v>
      </c>
      <c r="W6" s="38" t="str">
        <f t="shared" ca="1" si="2"/>
        <v>DP</v>
      </c>
      <c r="X6" s="38" t="str">
        <f t="shared" ca="1" si="2"/>
        <v>LVh</v>
      </c>
      <c r="Y6" s="38" t="str">
        <f t="shared" ca="1" si="2"/>
        <v>RC</v>
      </c>
      <c r="Z6" s="69" t="str">
        <f t="shared" ca="1" si="2"/>
        <v>R</v>
      </c>
      <c r="AA6" s="69" t="str">
        <f t="shared" ca="1" si="2"/>
        <v>RH</v>
      </c>
      <c r="AB6" s="38" t="str">
        <f t="shared" ca="1" si="2"/>
        <v>Am</v>
      </c>
      <c r="AC6" s="38" t="str">
        <f t="shared" ca="1" si="2"/>
        <v>Mat</v>
      </c>
      <c r="AD6" s="38" t="str">
        <f t="shared" ca="1" si="2"/>
        <v>Nuit</v>
      </c>
      <c r="AE6" s="38" t="str">
        <f t="shared" ca="1" si="2"/>
        <v>MP</v>
      </c>
      <c r="AF6" s="38" t="str">
        <f t="shared" ca="1" si="2"/>
        <v>MP</v>
      </c>
      <c r="AG6" s="31"/>
    </row>
    <row r="7" spans="1:33" ht="20.100000000000001" customHeight="1">
      <c r="A7" s="30" t="s">
        <v>113</v>
      </c>
      <c r="B7" s="38" t="str">
        <f t="shared" ca="1" si="0"/>
        <v>DP</v>
      </c>
      <c r="C7" s="38" t="str">
        <f t="shared" ca="1" si="0"/>
        <v>DP</v>
      </c>
      <c r="D7" s="38" t="str">
        <f t="shared" ca="1" si="0"/>
        <v>DPr</v>
      </c>
      <c r="E7" s="69" t="str">
        <f t="shared" ca="1" si="0"/>
        <v>DP</v>
      </c>
      <c r="F7" s="69" t="str">
        <f t="shared" ca="1" si="0"/>
        <v>DP</v>
      </c>
      <c r="G7" s="38" t="str">
        <f t="shared" ca="1" si="0"/>
        <v>DP</v>
      </c>
      <c r="H7" s="38" t="str">
        <f t="shared" ca="1" si="0"/>
        <v>DP</v>
      </c>
      <c r="I7" s="38" t="str">
        <f t="shared" ca="1" si="0"/>
        <v>DP</v>
      </c>
      <c r="J7" s="38" t="str">
        <f t="shared" ca="1" si="0"/>
        <v>DP</v>
      </c>
      <c r="K7" s="38" t="str">
        <f t="shared" ca="1" si="0"/>
        <v>DPr</v>
      </c>
      <c r="L7" s="69" t="str">
        <f t="shared" ca="1" si="1"/>
        <v>DP</v>
      </c>
      <c r="M7" s="69" t="str">
        <f t="shared" ca="1" si="1"/>
        <v>DP</v>
      </c>
      <c r="N7" s="38" t="str">
        <f t="shared" ca="1" si="1"/>
        <v>DP</v>
      </c>
      <c r="O7" s="38" t="str">
        <f t="shared" ca="1" si="1"/>
        <v>DP</v>
      </c>
      <c r="P7" s="38" t="str">
        <f t="shared" ca="1" si="1"/>
        <v>DP</v>
      </c>
      <c r="Q7" s="38" t="str">
        <f t="shared" ca="1" si="1"/>
        <v>DP</v>
      </c>
      <c r="R7" s="38" t="str">
        <f t="shared" ca="1" si="1"/>
        <v>DPr</v>
      </c>
      <c r="S7" s="69" t="str">
        <f t="shared" ca="1" si="1"/>
        <v>DP</v>
      </c>
      <c r="T7" s="69" t="str">
        <f t="shared" ca="1" si="1"/>
        <v>DP</v>
      </c>
      <c r="U7" s="38" t="str">
        <f t="shared" ca="1" si="1"/>
        <v>DP</v>
      </c>
      <c r="V7" s="38" t="str">
        <f t="shared" ca="1" si="2"/>
        <v>DP</v>
      </c>
      <c r="W7" s="38" t="str">
        <f t="shared" ca="1" si="2"/>
        <v>DP</v>
      </c>
      <c r="X7" s="38" t="str">
        <f t="shared" ca="1" si="2"/>
        <v>RC</v>
      </c>
      <c r="Y7" s="38" t="str">
        <f t="shared" ca="1" si="2"/>
        <v>RC</v>
      </c>
      <c r="Z7" s="69" t="str">
        <f t="shared" ca="1" si="2"/>
        <v>R</v>
      </c>
      <c r="AA7" s="69" t="str">
        <f t="shared" ca="1" si="2"/>
        <v>RH</v>
      </c>
      <c r="AB7" s="38" t="str">
        <f t="shared" ca="1" si="2"/>
        <v>RC</v>
      </c>
      <c r="AC7" s="38" t="str">
        <f t="shared" ca="1" si="2"/>
        <v>SO-</v>
      </c>
      <c r="AD7" s="38" t="str">
        <f t="shared" ca="1" si="2"/>
        <v>RC</v>
      </c>
      <c r="AE7" s="38" t="str">
        <f t="shared" ca="1" si="2"/>
        <v>MP</v>
      </c>
      <c r="AF7" s="38" t="str">
        <f t="shared" ca="1" si="2"/>
        <v>Am</v>
      </c>
      <c r="AG7" s="31"/>
    </row>
    <row r="8" spans="1:33" ht="20.100000000000001" customHeight="1">
      <c r="A8" s="30" t="s">
        <v>114</v>
      </c>
      <c r="B8" s="38">
        <f t="shared" ca="1" si="0"/>
        <v>0</v>
      </c>
      <c r="C8" s="38">
        <f t="shared" ca="1" si="0"/>
        <v>0</v>
      </c>
      <c r="D8" s="38">
        <f t="shared" ca="1" si="0"/>
        <v>0</v>
      </c>
      <c r="E8" s="69">
        <f t="shared" ca="1" si="0"/>
        <v>0</v>
      </c>
      <c r="F8" s="69">
        <f t="shared" ca="1" si="0"/>
        <v>0</v>
      </c>
      <c r="G8" s="38">
        <f t="shared" ca="1" si="0"/>
        <v>0</v>
      </c>
      <c r="H8" s="38">
        <f t="shared" ca="1" si="0"/>
        <v>0</v>
      </c>
      <c r="I8" s="38">
        <f t="shared" ca="1" si="0"/>
        <v>0</v>
      </c>
      <c r="J8" s="38">
        <f t="shared" ca="1" si="0"/>
        <v>0</v>
      </c>
      <c r="K8" s="38">
        <f t="shared" ca="1" si="0"/>
        <v>0</v>
      </c>
      <c r="L8" s="69">
        <f t="shared" ca="1" si="1"/>
        <v>0</v>
      </c>
      <c r="M8" s="69">
        <f t="shared" ca="1" si="1"/>
        <v>0</v>
      </c>
      <c r="N8" s="38">
        <f t="shared" ca="1" si="1"/>
        <v>0</v>
      </c>
      <c r="O8" s="38">
        <f t="shared" ca="1" si="1"/>
        <v>0</v>
      </c>
      <c r="P8" s="38">
        <f t="shared" ca="1" si="1"/>
        <v>0</v>
      </c>
      <c r="Q8" s="38">
        <f t="shared" ca="1" si="1"/>
        <v>0</v>
      </c>
      <c r="R8" s="38">
        <f t="shared" ca="1" si="1"/>
        <v>0</v>
      </c>
      <c r="S8" s="69">
        <f t="shared" ca="1" si="1"/>
        <v>0</v>
      </c>
      <c r="T8" s="69">
        <f t="shared" ca="1" si="1"/>
        <v>0</v>
      </c>
      <c r="U8" s="38">
        <f t="shared" ca="1" si="1"/>
        <v>0</v>
      </c>
      <c r="V8" s="38">
        <f t="shared" ca="1" si="2"/>
        <v>0</v>
      </c>
      <c r="W8" s="38">
        <f t="shared" ca="1" si="2"/>
        <v>0</v>
      </c>
      <c r="X8" s="38">
        <f t="shared" ca="1" si="2"/>
        <v>0</v>
      </c>
      <c r="Y8" s="38">
        <f t="shared" ca="1" si="2"/>
        <v>0</v>
      </c>
      <c r="Z8" s="69">
        <f t="shared" ca="1" si="2"/>
        <v>0</v>
      </c>
      <c r="AA8" s="69">
        <f t="shared" ca="1" si="2"/>
        <v>0</v>
      </c>
      <c r="AB8" s="38">
        <f t="shared" ca="1" si="2"/>
        <v>0</v>
      </c>
      <c r="AC8" s="38">
        <f t="shared" ca="1" si="2"/>
        <v>0</v>
      </c>
      <c r="AD8" s="38">
        <f t="shared" ca="1" si="2"/>
        <v>0</v>
      </c>
      <c r="AE8" s="38">
        <f t="shared" ca="1" si="2"/>
        <v>0</v>
      </c>
      <c r="AF8" s="38">
        <f t="shared" ca="1" si="2"/>
        <v>0</v>
      </c>
      <c r="AG8" s="31"/>
    </row>
    <row r="9" spans="1:33" ht="20.100000000000001" customHeight="1">
      <c r="A9" s="30" t="s">
        <v>115</v>
      </c>
      <c r="B9" s="38" t="str">
        <f t="shared" ca="1" si="0"/>
        <v>DP</v>
      </c>
      <c r="C9" s="38" t="str">
        <f t="shared" ca="1" si="0"/>
        <v>DP</v>
      </c>
      <c r="D9" s="38" t="str">
        <f t="shared" ca="1" si="0"/>
        <v>CA</v>
      </c>
      <c r="E9" s="69" t="str">
        <f t="shared" ca="1" si="0"/>
        <v>CA.</v>
      </c>
      <c r="F9" s="69" t="str">
        <f t="shared" ca="1" si="0"/>
        <v>CA.</v>
      </c>
      <c r="G9" s="38" t="str">
        <f t="shared" ca="1" si="0"/>
        <v>CA</v>
      </c>
      <c r="H9" s="38" t="str">
        <f t="shared" ca="1" si="0"/>
        <v>CA</v>
      </c>
      <c r="I9" s="38" t="str">
        <f t="shared" ca="1" si="0"/>
        <v>CA</v>
      </c>
      <c r="J9" s="38" t="str">
        <f t="shared" ca="1" si="0"/>
        <v>CA</v>
      </c>
      <c r="K9" s="38" t="str">
        <f t="shared" ca="1" si="0"/>
        <v>CA</v>
      </c>
      <c r="L9" s="69" t="str">
        <f t="shared" ca="1" si="1"/>
        <v>R</v>
      </c>
      <c r="M9" s="69" t="str">
        <f t="shared" ca="1" si="1"/>
        <v>RH</v>
      </c>
      <c r="N9" s="38" t="str">
        <f t="shared" ca="1" si="1"/>
        <v>CF</v>
      </c>
      <c r="O9" s="38" t="str">
        <f t="shared" ca="1" si="1"/>
        <v>RC</v>
      </c>
      <c r="P9" s="38" t="str">
        <f t="shared" ca="1" si="1"/>
        <v>RC</v>
      </c>
      <c r="Q9" s="38" t="str">
        <f t="shared" ca="1" si="1"/>
        <v>Am</v>
      </c>
      <c r="R9" s="38" t="str">
        <f t="shared" ca="1" si="1"/>
        <v>Mat</v>
      </c>
      <c r="S9" s="69" t="str">
        <f t="shared" ca="1" si="1"/>
        <v>Am</v>
      </c>
      <c r="T9" s="69" t="str">
        <f t="shared" ca="1" si="1"/>
        <v>RH</v>
      </c>
      <c r="U9" s="38" t="str">
        <f t="shared" ca="1" si="1"/>
        <v>RC</v>
      </c>
      <c r="V9" s="38" t="str">
        <f t="shared" ca="1" si="2"/>
        <v>RC</v>
      </c>
      <c r="W9" s="38" t="str">
        <f t="shared" ca="1" si="2"/>
        <v>RC</v>
      </c>
      <c r="X9" s="38" t="str">
        <f t="shared" ca="1" si="2"/>
        <v>RC</v>
      </c>
      <c r="Y9" s="38" t="str">
        <f t="shared" ca="1" si="2"/>
        <v>RC</v>
      </c>
      <c r="Z9" s="69" t="str">
        <f t="shared" ca="1" si="2"/>
        <v>R</v>
      </c>
      <c r="AA9" s="69" t="str">
        <f t="shared" ca="1" si="2"/>
        <v>RH</v>
      </c>
      <c r="AB9" s="38" t="str">
        <f t="shared" ca="1" si="2"/>
        <v>RC</v>
      </c>
      <c r="AC9" s="38" t="str">
        <f t="shared" ca="1" si="2"/>
        <v>RC</v>
      </c>
      <c r="AD9" s="38" t="str">
        <f t="shared" ca="1" si="2"/>
        <v>SO</v>
      </c>
      <c r="AE9" s="38" t="str">
        <f t="shared" ca="1" si="2"/>
        <v>MP</v>
      </c>
      <c r="AF9" s="38" t="str">
        <f t="shared" ca="1" si="2"/>
        <v>MP</v>
      </c>
      <c r="AG9" s="31"/>
    </row>
    <row r="10" spans="1:33" ht="20.100000000000001" customHeight="1">
      <c r="A10" s="30" t="s">
        <v>116</v>
      </c>
      <c r="B10" s="38" t="str">
        <f t="shared" ca="1" si="0"/>
        <v>Caa</v>
      </c>
      <c r="C10" s="38" t="str">
        <f t="shared" ca="1" si="0"/>
        <v>Caa</v>
      </c>
      <c r="D10" s="38" t="str">
        <f t="shared" ca="1" si="0"/>
        <v>Am</v>
      </c>
      <c r="E10" s="69" t="str">
        <f t="shared" ca="1" si="0"/>
        <v>Mat</v>
      </c>
      <c r="F10" s="69" t="str">
        <f t="shared" ca="1" si="0"/>
        <v>Nuit</v>
      </c>
      <c r="G10" s="38" t="str">
        <f t="shared" ca="1" si="0"/>
        <v>CF</v>
      </c>
      <c r="H10" s="38" t="str">
        <f t="shared" ca="1" si="0"/>
        <v>Am</v>
      </c>
      <c r="I10" s="38" t="str">
        <f t="shared" ca="1" si="0"/>
        <v>Mat</v>
      </c>
      <c r="J10" s="38" t="str">
        <f t="shared" ca="1" si="0"/>
        <v>Nuit</v>
      </c>
      <c r="K10" s="38" t="str">
        <f t="shared" ca="1" si="0"/>
        <v>RC</v>
      </c>
      <c r="L10" s="69" t="str">
        <f t="shared" ca="1" si="1"/>
        <v>Am</v>
      </c>
      <c r="M10" s="69" t="str">
        <f t="shared" ca="1" si="1"/>
        <v>Mat</v>
      </c>
      <c r="N10" s="38" t="str">
        <f t="shared" ca="1" si="1"/>
        <v>Nuit</v>
      </c>
      <c r="O10" s="38" t="str">
        <f t="shared" ca="1" si="1"/>
        <v>CA</v>
      </c>
      <c r="P10" s="38" t="str">
        <f t="shared" ca="1" si="1"/>
        <v>CA</v>
      </c>
      <c r="Q10" s="38" t="str">
        <f t="shared" ca="1" si="1"/>
        <v>CA</v>
      </c>
      <c r="R10" s="38" t="str">
        <f t="shared" ca="1" si="1"/>
        <v>CA</v>
      </c>
      <c r="S10" s="69" t="str">
        <f t="shared" ca="1" si="1"/>
        <v>CA.</v>
      </c>
      <c r="T10" s="69" t="str">
        <f t="shared" ca="1" si="1"/>
        <v>CA.</v>
      </c>
      <c r="U10" s="38" t="str">
        <f t="shared" ca="1" si="1"/>
        <v>CA</v>
      </c>
      <c r="V10" s="38" t="str">
        <f t="shared" ca="1" si="2"/>
        <v>CA</v>
      </c>
      <c r="W10" s="38" t="str">
        <f t="shared" ca="1" si="2"/>
        <v>CA</v>
      </c>
      <c r="X10" s="38" t="str">
        <f t="shared" ca="1" si="2"/>
        <v>CA</v>
      </c>
      <c r="Y10" s="38" t="str">
        <f t="shared" ca="1" si="2"/>
        <v>CA</v>
      </c>
      <c r="Z10" s="69" t="str">
        <f t="shared" ca="1" si="2"/>
        <v>R</v>
      </c>
      <c r="AA10" s="69" t="str">
        <f t="shared" ca="1" si="2"/>
        <v>RH</v>
      </c>
      <c r="AB10" s="38" t="str">
        <f t="shared" ca="1" si="2"/>
        <v>RC</v>
      </c>
      <c r="AC10" s="38" t="str">
        <f t="shared" ca="1" si="2"/>
        <v>RC</v>
      </c>
      <c r="AD10" s="38" t="str">
        <f t="shared" ca="1" si="2"/>
        <v>RC</v>
      </c>
      <c r="AE10" s="38" t="str">
        <f t="shared" ca="1" si="2"/>
        <v>MP</v>
      </c>
      <c r="AF10" s="38" t="str">
        <f t="shared" ca="1" si="2"/>
        <v>MP</v>
      </c>
      <c r="AG10" s="31"/>
    </row>
    <row r="11" spans="1:33" ht="20.100000000000001" customHeight="1">
      <c r="A11" s="30" t="s">
        <v>117</v>
      </c>
      <c r="B11" s="38" t="str">
        <f t="shared" ca="1" si="0"/>
        <v>DP</v>
      </c>
      <c r="C11" s="38" t="str">
        <f t="shared" ca="1" si="0"/>
        <v>DP</v>
      </c>
      <c r="D11" s="38" t="str">
        <f t="shared" ca="1" si="0"/>
        <v>DPr</v>
      </c>
      <c r="E11" s="69" t="str">
        <f t="shared" ca="1" si="0"/>
        <v>DP</v>
      </c>
      <c r="F11" s="69" t="str">
        <f t="shared" ca="1" si="0"/>
        <v>DP</v>
      </c>
      <c r="G11" s="38" t="str">
        <f t="shared" ca="1" si="0"/>
        <v>DP</v>
      </c>
      <c r="H11" s="38" t="str">
        <f t="shared" ca="1" si="0"/>
        <v>DP</v>
      </c>
      <c r="I11" s="38" t="str">
        <f t="shared" ca="1" si="0"/>
        <v>DP</v>
      </c>
      <c r="J11" s="38" t="str">
        <f t="shared" ca="1" si="0"/>
        <v>DP</v>
      </c>
      <c r="K11" s="38" t="str">
        <f t="shared" ca="1" si="0"/>
        <v>DPr</v>
      </c>
      <c r="L11" s="69" t="str">
        <f t="shared" ca="1" si="1"/>
        <v>DP</v>
      </c>
      <c r="M11" s="69" t="str">
        <f t="shared" ca="1" si="1"/>
        <v>DP</v>
      </c>
      <c r="N11" s="38" t="str">
        <f t="shared" ca="1" si="1"/>
        <v>DP</v>
      </c>
      <c r="O11" s="38" t="str">
        <f t="shared" ca="1" si="1"/>
        <v>DP</v>
      </c>
      <c r="P11" s="38" t="str">
        <f t="shared" ca="1" si="1"/>
        <v>DP</v>
      </c>
      <c r="Q11" s="38" t="str">
        <f t="shared" ca="1" si="1"/>
        <v>DP</v>
      </c>
      <c r="R11" s="38" t="str">
        <f t="shared" ca="1" si="1"/>
        <v>DPr</v>
      </c>
      <c r="S11" s="69" t="str">
        <f t="shared" ca="1" si="1"/>
        <v>DP</v>
      </c>
      <c r="T11" s="69" t="str">
        <f t="shared" ca="1" si="1"/>
        <v>DP</v>
      </c>
      <c r="U11" s="38" t="str">
        <f t="shared" ca="1" si="1"/>
        <v>DP</v>
      </c>
      <c r="V11" s="38" t="str">
        <f t="shared" ca="1" si="2"/>
        <v>DP</v>
      </c>
      <c r="W11" s="38" t="str">
        <f t="shared" ca="1" si="2"/>
        <v>DP</v>
      </c>
      <c r="X11" s="38" t="str">
        <f t="shared" ca="1" si="2"/>
        <v>RC</v>
      </c>
      <c r="Y11" s="38" t="str">
        <f t="shared" ca="1" si="2"/>
        <v>RC</v>
      </c>
      <c r="Z11" s="69" t="str">
        <f t="shared" ca="1" si="2"/>
        <v>R</v>
      </c>
      <c r="AA11" s="69" t="str">
        <f t="shared" ca="1" si="2"/>
        <v>RH</v>
      </c>
      <c r="AB11" s="38" t="str">
        <f t="shared" ca="1" si="2"/>
        <v>RC</v>
      </c>
      <c r="AC11" s="38" t="str">
        <f t="shared" ca="1" si="2"/>
        <v>RC</v>
      </c>
      <c r="AD11" s="38" t="str">
        <f t="shared" ca="1" si="2"/>
        <v>CF</v>
      </c>
      <c r="AE11" s="38" t="str">
        <f t="shared" ca="1" si="2"/>
        <v>MP</v>
      </c>
      <c r="AF11" s="38" t="str">
        <f t="shared" ca="1" si="2"/>
        <v>SO</v>
      </c>
      <c r="AG11" s="31"/>
    </row>
    <row r="12" spans="1:33" ht="20.100000000000001" customHeight="1">
      <c r="A12" s="30" t="s">
        <v>63</v>
      </c>
      <c r="B12" s="38" t="str">
        <f t="shared" ca="1" si="0"/>
        <v>Caa</v>
      </c>
      <c r="C12" s="38" t="str">
        <f t="shared" ca="1" si="0"/>
        <v>Caa</v>
      </c>
      <c r="D12" s="38" t="str">
        <f t="shared" ca="1" si="0"/>
        <v>Am</v>
      </c>
      <c r="E12" s="69" t="str">
        <f t="shared" ca="1" si="0"/>
        <v>Mat</v>
      </c>
      <c r="F12" s="69" t="str">
        <f t="shared" ca="1" si="0"/>
        <v>Nuit</v>
      </c>
      <c r="G12" s="38" t="str">
        <f t="shared" ca="1" si="0"/>
        <v>CF</v>
      </c>
      <c r="H12" s="38" t="str">
        <f t="shared" ca="1" si="0"/>
        <v>Am</v>
      </c>
      <c r="I12" s="38" t="str">
        <f t="shared" ca="1" si="0"/>
        <v>Mat</v>
      </c>
      <c r="J12" s="38" t="str">
        <f t="shared" ca="1" si="0"/>
        <v>Nuit</v>
      </c>
      <c r="K12" s="38" t="str">
        <f t="shared" ca="1" si="0"/>
        <v>DP</v>
      </c>
      <c r="L12" s="69" t="str">
        <f t="shared" ca="1" si="1"/>
        <v>DP</v>
      </c>
      <c r="M12" s="69" t="str">
        <f t="shared" ca="1" si="1"/>
        <v>DP</v>
      </c>
      <c r="N12" s="38" t="str">
        <f t="shared" ca="1" si="1"/>
        <v>DP</v>
      </c>
      <c r="O12" s="38" t="str">
        <f t="shared" ca="1" si="1"/>
        <v>DP</v>
      </c>
      <c r="P12" s="38" t="str">
        <f t="shared" ca="1" si="1"/>
        <v>DP</v>
      </c>
      <c r="Q12" s="38" t="str">
        <f t="shared" ca="1" si="1"/>
        <v>DP</v>
      </c>
      <c r="R12" s="38" t="str">
        <f t="shared" ca="1" si="1"/>
        <v>DPr</v>
      </c>
      <c r="S12" s="69" t="str">
        <f t="shared" ca="1" si="1"/>
        <v>DP</v>
      </c>
      <c r="T12" s="69" t="str">
        <f t="shared" ca="1" si="1"/>
        <v>DP</v>
      </c>
      <c r="U12" s="38" t="str">
        <f t="shared" ca="1" si="1"/>
        <v>DP</v>
      </c>
      <c r="V12" s="38" t="str">
        <f t="shared" ca="1" si="2"/>
        <v>DP</v>
      </c>
      <c r="W12" s="38" t="str">
        <f t="shared" ca="1" si="2"/>
        <v>DP</v>
      </c>
      <c r="X12" s="38" t="str">
        <f t="shared" ca="1" si="2"/>
        <v>LVh</v>
      </c>
      <c r="Y12" s="38" t="str">
        <f t="shared" ca="1" si="2"/>
        <v>RC</v>
      </c>
      <c r="Z12" s="69" t="str">
        <f t="shared" ca="1" si="2"/>
        <v>R</v>
      </c>
      <c r="AA12" s="69" t="str">
        <f t="shared" ca="1" si="2"/>
        <v>RH</v>
      </c>
      <c r="AB12" s="38" t="str">
        <f t="shared" ca="1" si="2"/>
        <v>RC</v>
      </c>
      <c r="AC12" s="38" t="str">
        <f t="shared" ca="1" si="2"/>
        <v>RC</v>
      </c>
      <c r="AD12" s="38" t="str">
        <f t="shared" ca="1" si="2"/>
        <v>RC</v>
      </c>
      <c r="AE12" s="38" t="str">
        <f t="shared" ca="1" si="2"/>
        <v>MP</v>
      </c>
      <c r="AF12" s="38" t="str">
        <f t="shared" ca="1" si="2"/>
        <v>MP</v>
      </c>
      <c r="AG12" s="31"/>
    </row>
    <row r="13" spans="1:33" ht="20.100000000000001" customHeight="1">
      <c r="A13" s="30" t="s">
        <v>118</v>
      </c>
      <c r="B13" s="38">
        <f t="shared" ref="B13:K22" ca="1" si="3">OFFSET(INDIRECT("DONNEES!"&amp;LEFT(ADDRESS(1,ROW()-1,4),LEN(ADDRESS(1,ROW()-1,4))-1)&amp;"2"),COLUMN()-2,0)</f>
        <v>0</v>
      </c>
      <c r="C13" s="38">
        <f t="shared" ca="1" si="3"/>
        <v>0</v>
      </c>
      <c r="D13" s="38">
        <f t="shared" ca="1" si="3"/>
        <v>0</v>
      </c>
      <c r="E13" s="69">
        <f t="shared" ca="1" si="3"/>
        <v>0</v>
      </c>
      <c r="F13" s="69">
        <f t="shared" ca="1" si="3"/>
        <v>0</v>
      </c>
      <c r="G13" s="38">
        <f t="shared" ca="1" si="3"/>
        <v>0</v>
      </c>
      <c r="H13" s="38">
        <f t="shared" ca="1" si="3"/>
        <v>0</v>
      </c>
      <c r="I13" s="38">
        <f t="shared" ca="1" si="3"/>
        <v>0</v>
      </c>
      <c r="J13" s="38">
        <f t="shared" ca="1" si="3"/>
        <v>0</v>
      </c>
      <c r="K13" s="38">
        <f t="shared" ca="1" si="3"/>
        <v>0</v>
      </c>
      <c r="L13" s="69">
        <f t="shared" ref="L13:U22" ca="1" si="4">OFFSET(INDIRECT("DONNEES!"&amp;LEFT(ADDRESS(1,ROW()-1,4),LEN(ADDRESS(1,ROW()-1,4))-1)&amp;"2"),COLUMN()-2,0)</f>
        <v>0</v>
      </c>
      <c r="M13" s="69">
        <f t="shared" ca="1" si="4"/>
        <v>0</v>
      </c>
      <c r="N13" s="38">
        <f t="shared" ca="1" si="4"/>
        <v>0</v>
      </c>
      <c r="O13" s="38">
        <f t="shared" ca="1" si="4"/>
        <v>0</v>
      </c>
      <c r="P13" s="38">
        <f t="shared" ca="1" si="4"/>
        <v>0</v>
      </c>
      <c r="Q13" s="38">
        <f t="shared" ca="1" si="4"/>
        <v>0</v>
      </c>
      <c r="R13" s="38">
        <f t="shared" ca="1" si="4"/>
        <v>0</v>
      </c>
      <c r="S13" s="69">
        <f t="shared" ca="1" si="4"/>
        <v>0</v>
      </c>
      <c r="T13" s="69">
        <f t="shared" ca="1" si="4"/>
        <v>0</v>
      </c>
      <c r="U13" s="38">
        <f t="shared" ca="1" si="4"/>
        <v>0</v>
      </c>
      <c r="V13" s="38">
        <f t="shared" ref="V13:AF22" ca="1" si="5">OFFSET(INDIRECT("DONNEES!"&amp;LEFT(ADDRESS(1,ROW()-1,4),LEN(ADDRESS(1,ROW()-1,4))-1)&amp;"2"),COLUMN()-2,0)</f>
        <v>0</v>
      </c>
      <c r="W13" s="38">
        <f t="shared" ca="1" si="5"/>
        <v>0</v>
      </c>
      <c r="X13" s="38">
        <f t="shared" ca="1" si="5"/>
        <v>0</v>
      </c>
      <c r="Y13" s="38">
        <f t="shared" ca="1" si="5"/>
        <v>0</v>
      </c>
      <c r="Z13" s="69">
        <f t="shared" ca="1" si="5"/>
        <v>0</v>
      </c>
      <c r="AA13" s="69">
        <f t="shared" ca="1" si="5"/>
        <v>0</v>
      </c>
      <c r="AB13" s="38">
        <f t="shared" ca="1" si="5"/>
        <v>0</v>
      </c>
      <c r="AC13" s="38">
        <f t="shared" ca="1" si="5"/>
        <v>0</v>
      </c>
      <c r="AD13" s="38">
        <f t="shared" ca="1" si="5"/>
        <v>0</v>
      </c>
      <c r="AE13" s="38">
        <f t="shared" ca="1" si="5"/>
        <v>0</v>
      </c>
      <c r="AF13" s="38">
        <f t="shared" ca="1" si="5"/>
        <v>0</v>
      </c>
      <c r="AG13" s="31"/>
    </row>
    <row r="14" spans="1:33" ht="20.100000000000001" customHeight="1">
      <c r="A14" s="30" t="s">
        <v>65</v>
      </c>
      <c r="B14" s="38" t="str">
        <f t="shared" ca="1" si="3"/>
        <v>Nuit</v>
      </c>
      <c r="C14" s="38" t="str">
        <f t="shared" ca="1" si="3"/>
        <v>CF</v>
      </c>
      <c r="D14" s="38" t="str">
        <f t="shared" ca="1" si="3"/>
        <v>Mat</v>
      </c>
      <c r="E14" s="69" t="str">
        <f t="shared" ca="1" si="3"/>
        <v>CA.</v>
      </c>
      <c r="F14" s="69" t="str">
        <f t="shared" ca="1" si="3"/>
        <v>CA.</v>
      </c>
      <c r="G14" s="38" t="str">
        <f t="shared" ca="1" si="3"/>
        <v>CA</v>
      </c>
      <c r="H14" s="38" t="str">
        <f t="shared" ca="1" si="3"/>
        <v>CA</v>
      </c>
      <c r="I14" s="38" t="str">
        <f t="shared" ca="1" si="3"/>
        <v>CA</v>
      </c>
      <c r="J14" s="38" t="str">
        <f t="shared" ca="1" si="3"/>
        <v>CA</v>
      </c>
      <c r="K14" s="38" t="str">
        <f t="shared" ca="1" si="3"/>
        <v>CA</v>
      </c>
      <c r="L14" s="69" t="str">
        <f t="shared" ca="1" si="4"/>
        <v>CA.</v>
      </c>
      <c r="M14" s="69" t="str">
        <f t="shared" ca="1" si="4"/>
        <v>CA.</v>
      </c>
      <c r="N14" s="38" t="str">
        <f t="shared" ca="1" si="4"/>
        <v>CA</v>
      </c>
      <c r="O14" s="38" t="str">
        <f t="shared" ca="1" si="4"/>
        <v>CA</v>
      </c>
      <c r="P14" s="38" t="str">
        <f t="shared" ca="1" si="4"/>
        <v>CA</v>
      </c>
      <c r="Q14" s="38" t="str">
        <f t="shared" ca="1" si="4"/>
        <v>CA</v>
      </c>
      <c r="R14" s="38" t="str">
        <f t="shared" ca="1" si="4"/>
        <v>CA</v>
      </c>
      <c r="S14" s="69" t="str">
        <f t="shared" ca="1" si="4"/>
        <v>CF.</v>
      </c>
      <c r="T14" s="69" t="str">
        <f t="shared" ca="1" si="4"/>
        <v>CF.</v>
      </c>
      <c r="U14" s="38" t="str">
        <f t="shared" ca="1" si="4"/>
        <v>CF</v>
      </c>
      <c r="V14" s="38" t="str">
        <f t="shared" ca="1" si="5"/>
        <v>CF</v>
      </c>
      <c r="W14" s="38" t="str">
        <f t="shared" ca="1" si="5"/>
        <v>CF</v>
      </c>
      <c r="X14" s="38" t="str">
        <f t="shared" ca="1" si="5"/>
        <v>CF</v>
      </c>
      <c r="Y14" s="38" t="str">
        <f t="shared" ca="1" si="5"/>
        <v>CF</v>
      </c>
      <c r="Z14" s="69" t="str">
        <f t="shared" ca="1" si="5"/>
        <v>CF.</v>
      </c>
      <c r="AA14" s="69" t="str">
        <f t="shared" ca="1" si="5"/>
        <v>CF.</v>
      </c>
      <c r="AB14" s="38" t="str">
        <f t="shared" ca="1" si="5"/>
        <v>CF</v>
      </c>
      <c r="AC14" s="38" t="str">
        <f t="shared" ca="1" si="5"/>
        <v>RC</v>
      </c>
      <c r="AD14" s="38" t="str">
        <f t="shared" ca="1" si="5"/>
        <v>RC</v>
      </c>
      <c r="AE14" s="38" t="str">
        <f t="shared" ca="1" si="5"/>
        <v>MP</v>
      </c>
      <c r="AF14" s="38" t="str">
        <f t="shared" ca="1" si="5"/>
        <v>SO-</v>
      </c>
      <c r="AG14" s="31"/>
    </row>
    <row r="15" spans="1:33" ht="20.100000000000001" customHeight="1">
      <c r="A15" s="30" t="s">
        <v>64</v>
      </c>
      <c r="B15" s="38" t="str">
        <f t="shared" ca="1" si="3"/>
        <v>DP</v>
      </c>
      <c r="C15" s="38" t="str">
        <f t="shared" ca="1" si="3"/>
        <v>DP</v>
      </c>
      <c r="D15" s="38" t="str">
        <f t="shared" ca="1" si="3"/>
        <v>DPr</v>
      </c>
      <c r="E15" s="69" t="str">
        <f t="shared" ca="1" si="3"/>
        <v>DP</v>
      </c>
      <c r="F15" s="69" t="str">
        <f t="shared" ca="1" si="3"/>
        <v>DP</v>
      </c>
      <c r="G15" s="38" t="str">
        <f t="shared" ca="1" si="3"/>
        <v>DP</v>
      </c>
      <c r="H15" s="38" t="str">
        <f t="shared" ca="1" si="3"/>
        <v>DP</v>
      </c>
      <c r="I15" s="38" t="str">
        <f t="shared" ca="1" si="3"/>
        <v>DP</v>
      </c>
      <c r="J15" s="38" t="str">
        <f t="shared" ca="1" si="3"/>
        <v>DP</v>
      </c>
      <c r="K15" s="38" t="str">
        <f t="shared" ca="1" si="3"/>
        <v>DP</v>
      </c>
      <c r="L15" s="69" t="str">
        <f t="shared" ca="1" si="4"/>
        <v>CA.</v>
      </c>
      <c r="M15" s="69" t="str">
        <f t="shared" ca="1" si="4"/>
        <v>CA.</v>
      </c>
      <c r="N15" s="38" t="str">
        <f t="shared" ca="1" si="4"/>
        <v>CA</v>
      </c>
      <c r="O15" s="38" t="str">
        <f t="shared" ca="1" si="4"/>
        <v>CA</v>
      </c>
      <c r="P15" s="38" t="str">
        <f t="shared" ca="1" si="4"/>
        <v>CA</v>
      </c>
      <c r="Q15" s="38" t="str">
        <f t="shared" ca="1" si="4"/>
        <v>CA</v>
      </c>
      <c r="R15" s="38" t="str">
        <f t="shared" ca="1" si="4"/>
        <v>CA</v>
      </c>
      <c r="S15" s="69" t="str">
        <f t="shared" ca="1" si="4"/>
        <v>CAS.</v>
      </c>
      <c r="T15" s="69" t="str">
        <f t="shared" ca="1" si="4"/>
        <v>CAS.</v>
      </c>
      <c r="U15" s="38" t="str">
        <f t="shared" ca="1" si="4"/>
        <v>CAS</v>
      </c>
      <c r="V15" s="38" t="str">
        <f t="shared" ca="1" si="5"/>
        <v>RC</v>
      </c>
      <c r="W15" s="38" t="str">
        <f t="shared" ca="1" si="5"/>
        <v>RC</v>
      </c>
      <c r="X15" s="38" t="str">
        <f t="shared" ca="1" si="5"/>
        <v>Am</v>
      </c>
      <c r="Y15" s="38" t="str">
        <f t="shared" ca="1" si="5"/>
        <v>Mat</v>
      </c>
      <c r="Z15" s="69" t="str">
        <f t="shared" ca="1" si="5"/>
        <v>Nuit</v>
      </c>
      <c r="AA15" s="69" t="str">
        <f t="shared" ca="1" si="5"/>
        <v>RH</v>
      </c>
      <c r="AB15" s="38" t="str">
        <f t="shared" ca="1" si="5"/>
        <v>Am</v>
      </c>
      <c r="AC15" s="38" t="str">
        <f t="shared" ca="1" si="5"/>
        <v>Mat</v>
      </c>
      <c r="AD15" s="38" t="str">
        <f t="shared" ca="1" si="5"/>
        <v>Nuit</v>
      </c>
      <c r="AE15" s="38" t="str">
        <f t="shared" ca="1" si="5"/>
        <v>Nuit</v>
      </c>
      <c r="AF15" s="38" t="str">
        <f t="shared" ca="1" si="5"/>
        <v>MP</v>
      </c>
      <c r="AG15" s="31"/>
    </row>
    <row r="16" spans="1:33" ht="20.100000000000001" customHeight="1">
      <c r="A16" s="30" t="s">
        <v>119</v>
      </c>
      <c r="B16" s="38" t="str">
        <f t="shared" ca="1" si="3"/>
        <v>Caa</v>
      </c>
      <c r="C16" s="38" t="str">
        <f t="shared" ca="1" si="3"/>
        <v>Caa</v>
      </c>
      <c r="D16" s="38" t="str">
        <f t="shared" ca="1" si="3"/>
        <v>DP</v>
      </c>
      <c r="E16" s="69" t="str">
        <f t="shared" ca="1" si="3"/>
        <v>DP</v>
      </c>
      <c r="F16" s="69" t="str">
        <f t="shared" ca="1" si="3"/>
        <v>DP</v>
      </c>
      <c r="G16" s="38" t="str">
        <f t="shared" ca="1" si="3"/>
        <v>DP</v>
      </c>
      <c r="H16" s="38" t="str">
        <f t="shared" ca="1" si="3"/>
        <v>DP</v>
      </c>
      <c r="I16" s="38" t="str">
        <f t="shared" ca="1" si="3"/>
        <v>DP</v>
      </c>
      <c r="J16" s="38" t="str">
        <f t="shared" ca="1" si="3"/>
        <v>DP</v>
      </c>
      <c r="K16" s="38" t="str">
        <f t="shared" ca="1" si="3"/>
        <v>DPm</v>
      </c>
      <c r="L16" s="69" t="str">
        <f t="shared" ca="1" si="4"/>
        <v>DPm</v>
      </c>
      <c r="M16" s="69" t="str">
        <f t="shared" ca="1" si="4"/>
        <v>COB</v>
      </c>
      <c r="N16" s="38" t="str">
        <f t="shared" ca="1" si="4"/>
        <v>COB</v>
      </c>
      <c r="O16" s="38" t="str">
        <f t="shared" ca="1" si="4"/>
        <v>COB</v>
      </c>
      <c r="P16" s="38" t="str">
        <f t="shared" ca="1" si="4"/>
        <v>COB</v>
      </c>
      <c r="Q16" s="38" t="str">
        <f t="shared" ca="1" si="4"/>
        <v>COB</v>
      </c>
      <c r="R16" s="38" t="str">
        <f t="shared" ca="1" si="4"/>
        <v>COB</v>
      </c>
      <c r="S16" s="69" t="str">
        <f t="shared" ca="1" si="4"/>
        <v>COB</v>
      </c>
      <c r="T16" s="69" t="str">
        <f t="shared" ca="1" si="4"/>
        <v>COB</v>
      </c>
      <c r="U16" s="38" t="str">
        <f t="shared" ca="1" si="4"/>
        <v>COB</v>
      </c>
      <c r="V16" s="38" t="str">
        <f t="shared" ca="1" si="5"/>
        <v>COB</v>
      </c>
      <c r="W16" s="38" t="str">
        <f t="shared" ca="1" si="5"/>
        <v>COB</v>
      </c>
      <c r="X16" s="38" t="str">
        <f t="shared" ca="1" si="5"/>
        <v>COB</v>
      </c>
      <c r="Y16" s="38" t="str">
        <f t="shared" ca="1" si="5"/>
        <v>COB</v>
      </c>
      <c r="Z16" s="69" t="str">
        <f t="shared" ca="1" si="5"/>
        <v>COB</v>
      </c>
      <c r="AA16" s="69" t="str">
        <f t="shared" ca="1" si="5"/>
        <v>COB</v>
      </c>
      <c r="AB16" s="38" t="str">
        <f t="shared" ca="1" si="5"/>
        <v>COB</v>
      </c>
      <c r="AC16" s="38" t="str">
        <f t="shared" ca="1" si="5"/>
        <v>COB</v>
      </c>
      <c r="AD16" s="38" t="str">
        <f t="shared" ca="1" si="5"/>
        <v>COB</v>
      </c>
      <c r="AE16" s="38" t="str">
        <f t="shared" ca="1" si="5"/>
        <v>COB</v>
      </c>
      <c r="AF16" s="38" t="str">
        <f t="shared" ca="1" si="5"/>
        <v>COB</v>
      </c>
      <c r="AG16" s="31"/>
    </row>
    <row r="17" spans="1:33" ht="20.100000000000001" customHeight="1">
      <c r="A17" s="30" t="s">
        <v>120</v>
      </c>
      <c r="B17" s="38">
        <f t="shared" ca="1" si="3"/>
        <v>0</v>
      </c>
      <c r="C17" s="38">
        <f t="shared" ca="1" si="3"/>
        <v>0</v>
      </c>
      <c r="D17" s="38">
        <f t="shared" ca="1" si="3"/>
        <v>0</v>
      </c>
      <c r="E17" s="69">
        <f t="shared" ca="1" si="3"/>
        <v>0</v>
      </c>
      <c r="F17" s="69">
        <f t="shared" ca="1" si="3"/>
        <v>0</v>
      </c>
      <c r="G17" s="38">
        <f t="shared" ca="1" si="3"/>
        <v>0</v>
      </c>
      <c r="H17" s="38">
        <f t="shared" ca="1" si="3"/>
        <v>0</v>
      </c>
      <c r="I17" s="38">
        <f t="shared" ca="1" si="3"/>
        <v>0</v>
      </c>
      <c r="J17" s="38">
        <f t="shared" ca="1" si="3"/>
        <v>0</v>
      </c>
      <c r="K17" s="38">
        <f t="shared" ca="1" si="3"/>
        <v>0</v>
      </c>
      <c r="L17" s="69">
        <f t="shared" ca="1" si="4"/>
        <v>0</v>
      </c>
      <c r="M17" s="69">
        <f t="shared" ca="1" si="4"/>
        <v>0</v>
      </c>
      <c r="N17" s="38">
        <f t="shared" ca="1" si="4"/>
        <v>0</v>
      </c>
      <c r="O17" s="38">
        <f t="shared" ca="1" si="4"/>
        <v>0</v>
      </c>
      <c r="P17" s="38">
        <f t="shared" ca="1" si="4"/>
        <v>0</v>
      </c>
      <c r="Q17" s="38">
        <f t="shared" ca="1" si="4"/>
        <v>0</v>
      </c>
      <c r="R17" s="38">
        <f t="shared" ca="1" si="4"/>
        <v>0</v>
      </c>
      <c r="S17" s="69">
        <f t="shared" ca="1" si="4"/>
        <v>0</v>
      </c>
      <c r="T17" s="69">
        <f t="shared" ca="1" si="4"/>
        <v>0</v>
      </c>
      <c r="U17" s="38">
        <f t="shared" ca="1" si="4"/>
        <v>0</v>
      </c>
      <c r="V17" s="38">
        <f t="shared" ca="1" si="5"/>
        <v>0</v>
      </c>
      <c r="W17" s="38">
        <f t="shared" ca="1" si="5"/>
        <v>0</v>
      </c>
      <c r="X17" s="38">
        <f t="shared" ca="1" si="5"/>
        <v>0</v>
      </c>
      <c r="Y17" s="38">
        <f t="shared" ca="1" si="5"/>
        <v>0</v>
      </c>
      <c r="Z17" s="69">
        <f t="shared" ca="1" si="5"/>
        <v>0</v>
      </c>
      <c r="AA17" s="69">
        <f t="shared" ca="1" si="5"/>
        <v>0</v>
      </c>
      <c r="AB17" s="38">
        <f t="shared" ca="1" si="5"/>
        <v>0</v>
      </c>
      <c r="AC17" s="38">
        <f t="shared" ca="1" si="5"/>
        <v>0</v>
      </c>
      <c r="AD17" s="38">
        <f t="shared" ca="1" si="5"/>
        <v>0</v>
      </c>
      <c r="AE17" s="38">
        <f t="shared" ca="1" si="5"/>
        <v>0</v>
      </c>
      <c r="AF17" s="38">
        <f t="shared" ca="1" si="5"/>
        <v>0</v>
      </c>
      <c r="AG17" s="31"/>
    </row>
    <row r="18" spans="1:33" ht="20.100000000000001" customHeight="1">
      <c r="A18" s="30" t="s">
        <v>121</v>
      </c>
      <c r="B18" s="38" t="str">
        <f t="shared" ca="1" si="3"/>
        <v>DP</v>
      </c>
      <c r="C18" s="38" t="str">
        <f t="shared" ca="1" si="3"/>
        <v>DP</v>
      </c>
      <c r="D18" s="38" t="str">
        <f t="shared" ca="1" si="3"/>
        <v>DPr</v>
      </c>
      <c r="E18" s="69" t="str">
        <f t="shared" ca="1" si="3"/>
        <v>DP</v>
      </c>
      <c r="F18" s="69" t="str">
        <f t="shared" ca="1" si="3"/>
        <v>DP</v>
      </c>
      <c r="G18" s="38" t="str">
        <f t="shared" ca="1" si="3"/>
        <v>DP</v>
      </c>
      <c r="H18" s="38" t="str">
        <f t="shared" ca="1" si="3"/>
        <v>DP</v>
      </c>
      <c r="I18" s="38" t="str">
        <f t="shared" ca="1" si="3"/>
        <v>DP</v>
      </c>
      <c r="J18" s="38" t="str">
        <f t="shared" ca="1" si="3"/>
        <v>DP</v>
      </c>
      <c r="K18" s="38" t="str">
        <f t="shared" ca="1" si="3"/>
        <v>DPr</v>
      </c>
      <c r="L18" s="69" t="str">
        <f t="shared" ca="1" si="4"/>
        <v>DP</v>
      </c>
      <c r="M18" s="69" t="str">
        <f t="shared" ca="1" si="4"/>
        <v>DP</v>
      </c>
      <c r="N18" s="38" t="str">
        <f t="shared" ca="1" si="4"/>
        <v>DP</v>
      </c>
      <c r="O18" s="38" t="str">
        <f t="shared" ca="1" si="4"/>
        <v>DP</v>
      </c>
      <c r="P18" s="38" t="str">
        <f t="shared" ca="1" si="4"/>
        <v>DP</v>
      </c>
      <c r="Q18" s="38" t="str">
        <f t="shared" ca="1" si="4"/>
        <v>DP</v>
      </c>
      <c r="R18" s="38" t="str">
        <f t="shared" ca="1" si="4"/>
        <v>DPr</v>
      </c>
      <c r="S18" s="69" t="str">
        <f t="shared" ca="1" si="4"/>
        <v>DP</v>
      </c>
      <c r="T18" s="69" t="str">
        <f t="shared" ca="1" si="4"/>
        <v>DP</v>
      </c>
      <c r="U18" s="38" t="str">
        <f t="shared" ca="1" si="4"/>
        <v>DP</v>
      </c>
      <c r="V18" s="38" t="str">
        <f t="shared" ca="1" si="5"/>
        <v>DP</v>
      </c>
      <c r="W18" s="38" t="str">
        <f t="shared" ca="1" si="5"/>
        <v>DP</v>
      </c>
      <c r="X18" s="38" t="str">
        <f t="shared" ca="1" si="5"/>
        <v>RC</v>
      </c>
      <c r="Y18" s="38" t="str">
        <f t="shared" ca="1" si="5"/>
        <v>CA</v>
      </c>
      <c r="Z18" s="69" t="str">
        <f t="shared" ca="1" si="5"/>
        <v>CA.</v>
      </c>
      <c r="AA18" s="69" t="str">
        <f t="shared" ca="1" si="5"/>
        <v>CA.</v>
      </c>
      <c r="AB18" s="38" t="str">
        <f t="shared" ca="1" si="5"/>
        <v>CA</v>
      </c>
      <c r="AC18" s="38" t="str">
        <f t="shared" ca="1" si="5"/>
        <v>CA</v>
      </c>
      <c r="AD18" s="38" t="str">
        <f t="shared" ca="1" si="5"/>
        <v>CA</v>
      </c>
      <c r="AE18" s="38" t="str">
        <f t="shared" ca="1" si="5"/>
        <v>CA</v>
      </c>
      <c r="AF18" s="38" t="str">
        <f t="shared" ca="1" si="5"/>
        <v>Am</v>
      </c>
      <c r="AG18" s="31"/>
    </row>
    <row r="19" spans="1:33" ht="20.100000000000001" customHeight="1">
      <c r="A19" s="30" t="s">
        <v>122</v>
      </c>
      <c r="B19" s="38">
        <f t="shared" ca="1" si="3"/>
        <v>0</v>
      </c>
      <c r="C19" s="38">
        <f t="shared" ca="1" si="3"/>
        <v>0</v>
      </c>
      <c r="D19" s="38">
        <f t="shared" ca="1" si="3"/>
        <v>0</v>
      </c>
      <c r="E19" s="69">
        <f t="shared" ca="1" si="3"/>
        <v>0</v>
      </c>
      <c r="F19" s="69">
        <f t="shared" ca="1" si="3"/>
        <v>0</v>
      </c>
      <c r="G19" s="38">
        <f t="shared" ca="1" si="3"/>
        <v>0</v>
      </c>
      <c r="H19" s="38">
        <f t="shared" ca="1" si="3"/>
        <v>0</v>
      </c>
      <c r="I19" s="38">
        <f t="shared" ca="1" si="3"/>
        <v>0</v>
      </c>
      <c r="J19" s="38">
        <f t="shared" ca="1" si="3"/>
        <v>0</v>
      </c>
      <c r="K19" s="38">
        <f t="shared" ca="1" si="3"/>
        <v>0</v>
      </c>
      <c r="L19" s="69">
        <f t="shared" ca="1" si="4"/>
        <v>0</v>
      </c>
      <c r="M19" s="69">
        <f t="shared" ca="1" si="4"/>
        <v>0</v>
      </c>
      <c r="N19" s="38">
        <f t="shared" ca="1" si="4"/>
        <v>0</v>
      </c>
      <c r="O19" s="38">
        <f t="shared" ca="1" si="4"/>
        <v>0</v>
      </c>
      <c r="P19" s="38">
        <f t="shared" ca="1" si="4"/>
        <v>0</v>
      </c>
      <c r="Q19" s="38">
        <f t="shared" ca="1" si="4"/>
        <v>0</v>
      </c>
      <c r="R19" s="38">
        <f t="shared" ca="1" si="4"/>
        <v>0</v>
      </c>
      <c r="S19" s="69">
        <f t="shared" ca="1" si="4"/>
        <v>0</v>
      </c>
      <c r="T19" s="69">
        <f t="shared" ca="1" si="4"/>
        <v>0</v>
      </c>
      <c r="U19" s="38">
        <f t="shared" ca="1" si="4"/>
        <v>0</v>
      </c>
      <c r="V19" s="38">
        <f t="shared" ca="1" si="5"/>
        <v>0</v>
      </c>
      <c r="W19" s="38">
        <f t="shared" ca="1" si="5"/>
        <v>0</v>
      </c>
      <c r="X19" s="38">
        <f t="shared" ca="1" si="5"/>
        <v>0</v>
      </c>
      <c r="Y19" s="38">
        <f t="shared" ca="1" si="5"/>
        <v>0</v>
      </c>
      <c r="Z19" s="69">
        <f t="shared" ca="1" si="5"/>
        <v>0</v>
      </c>
      <c r="AA19" s="69">
        <f t="shared" ca="1" si="5"/>
        <v>0</v>
      </c>
      <c r="AB19" s="38">
        <f t="shared" ca="1" si="5"/>
        <v>0</v>
      </c>
      <c r="AC19" s="38">
        <f t="shared" ca="1" si="5"/>
        <v>0</v>
      </c>
      <c r="AD19" s="38">
        <f t="shared" ca="1" si="5"/>
        <v>0</v>
      </c>
      <c r="AE19" s="38">
        <f t="shared" ca="1" si="5"/>
        <v>0</v>
      </c>
      <c r="AF19" s="38">
        <f t="shared" ca="1" si="5"/>
        <v>0</v>
      </c>
      <c r="AG19" s="31"/>
    </row>
    <row r="20" spans="1:33" ht="20.100000000000001" customHeight="1">
      <c r="A20" s="30" t="s">
        <v>43</v>
      </c>
      <c r="B20" s="38">
        <f t="shared" ca="1" si="3"/>
        <v>0</v>
      </c>
      <c r="C20" s="38">
        <f t="shared" ca="1" si="3"/>
        <v>0</v>
      </c>
      <c r="D20" s="38">
        <f t="shared" ca="1" si="3"/>
        <v>0</v>
      </c>
      <c r="E20" s="69">
        <f t="shared" ca="1" si="3"/>
        <v>0</v>
      </c>
      <c r="F20" s="69">
        <f t="shared" ca="1" si="3"/>
        <v>0</v>
      </c>
      <c r="G20" s="38">
        <f t="shared" ca="1" si="3"/>
        <v>0</v>
      </c>
      <c r="H20" s="38">
        <f t="shared" ca="1" si="3"/>
        <v>0</v>
      </c>
      <c r="I20" s="38">
        <f t="shared" ca="1" si="3"/>
        <v>0</v>
      </c>
      <c r="J20" s="38">
        <f t="shared" ca="1" si="3"/>
        <v>0</v>
      </c>
      <c r="K20" s="38">
        <f t="shared" ca="1" si="3"/>
        <v>0</v>
      </c>
      <c r="L20" s="69">
        <f t="shared" ca="1" si="4"/>
        <v>0</v>
      </c>
      <c r="M20" s="69">
        <f t="shared" ca="1" si="4"/>
        <v>0</v>
      </c>
      <c r="N20" s="38">
        <f t="shared" ca="1" si="4"/>
        <v>0</v>
      </c>
      <c r="O20" s="38">
        <f t="shared" ca="1" si="4"/>
        <v>0</v>
      </c>
      <c r="P20" s="38">
        <f t="shared" ca="1" si="4"/>
        <v>0</v>
      </c>
      <c r="Q20" s="38">
        <f t="shared" ca="1" si="4"/>
        <v>0</v>
      </c>
      <c r="R20" s="38">
        <f t="shared" ca="1" si="4"/>
        <v>0</v>
      </c>
      <c r="S20" s="69">
        <f t="shared" ca="1" si="4"/>
        <v>0</v>
      </c>
      <c r="T20" s="69">
        <f t="shared" ca="1" si="4"/>
        <v>0</v>
      </c>
      <c r="U20" s="38">
        <f t="shared" ca="1" si="4"/>
        <v>0</v>
      </c>
      <c r="V20" s="38">
        <f t="shared" ca="1" si="5"/>
        <v>0</v>
      </c>
      <c r="W20" s="38">
        <f t="shared" ca="1" si="5"/>
        <v>0</v>
      </c>
      <c r="X20" s="38">
        <f t="shared" ca="1" si="5"/>
        <v>0</v>
      </c>
      <c r="Y20" s="38">
        <f t="shared" ca="1" si="5"/>
        <v>0</v>
      </c>
      <c r="Z20" s="69">
        <f t="shared" ca="1" si="5"/>
        <v>0</v>
      </c>
      <c r="AA20" s="69">
        <f t="shared" ca="1" si="5"/>
        <v>0</v>
      </c>
      <c r="AB20" s="38">
        <f t="shared" ca="1" si="5"/>
        <v>0</v>
      </c>
      <c r="AC20" s="38">
        <f t="shared" ca="1" si="5"/>
        <v>0</v>
      </c>
      <c r="AD20" s="38">
        <f t="shared" ca="1" si="5"/>
        <v>0</v>
      </c>
      <c r="AE20" s="38">
        <f t="shared" ca="1" si="5"/>
        <v>0</v>
      </c>
      <c r="AF20" s="38">
        <f t="shared" ca="1" si="5"/>
        <v>0</v>
      </c>
      <c r="AG20" s="31"/>
    </row>
    <row r="21" spans="1:33" ht="20.100000000000001" customHeight="1">
      <c r="A21" s="30" t="s">
        <v>67</v>
      </c>
      <c r="B21" s="38" t="str">
        <f t="shared" ca="1" si="3"/>
        <v>Nuit</v>
      </c>
      <c r="C21" s="38" t="str">
        <f t="shared" ca="1" si="3"/>
        <v>CF</v>
      </c>
      <c r="D21" s="38" t="str">
        <f t="shared" ca="1" si="3"/>
        <v>CA</v>
      </c>
      <c r="E21" s="69" t="str">
        <f t="shared" ca="1" si="3"/>
        <v>CA.</v>
      </c>
      <c r="F21" s="69" t="str">
        <f t="shared" ca="1" si="3"/>
        <v>CA.</v>
      </c>
      <c r="G21" s="38" t="str">
        <f t="shared" ca="1" si="3"/>
        <v>CA</v>
      </c>
      <c r="H21" s="38" t="str">
        <f t="shared" ca="1" si="3"/>
        <v>CA</v>
      </c>
      <c r="I21" s="38" t="str">
        <f t="shared" ca="1" si="3"/>
        <v>CA</v>
      </c>
      <c r="J21" s="38" t="str">
        <f t="shared" ca="1" si="3"/>
        <v>CA</v>
      </c>
      <c r="K21" s="38" t="str">
        <f t="shared" ca="1" si="3"/>
        <v>RTT</v>
      </c>
      <c r="L21" s="69" t="str">
        <f t="shared" ca="1" si="4"/>
        <v>RTT</v>
      </c>
      <c r="M21" s="69" t="str">
        <f t="shared" ca="1" si="4"/>
        <v>RTT</v>
      </c>
      <c r="N21" s="38" t="str">
        <f t="shared" ca="1" si="4"/>
        <v>RTT</v>
      </c>
      <c r="O21" s="38" t="str">
        <f t="shared" ca="1" si="4"/>
        <v>RTT</v>
      </c>
      <c r="P21" s="38" t="str">
        <f t="shared" ca="1" si="4"/>
        <v>RTT</v>
      </c>
      <c r="Q21" s="38" t="str">
        <f t="shared" ca="1" si="4"/>
        <v>RTT</v>
      </c>
      <c r="R21" s="38" t="str">
        <f t="shared" ca="1" si="4"/>
        <v>DP</v>
      </c>
      <c r="S21" s="69" t="str">
        <f t="shared" ca="1" si="4"/>
        <v>DP</v>
      </c>
      <c r="T21" s="69" t="str">
        <f t="shared" ca="1" si="4"/>
        <v>DP</v>
      </c>
      <c r="U21" s="38" t="str">
        <f t="shared" ca="1" si="4"/>
        <v>DPm</v>
      </c>
      <c r="V21" s="38" t="str">
        <f t="shared" ca="1" si="5"/>
        <v>DP</v>
      </c>
      <c r="W21" s="38" t="str">
        <f t="shared" ca="1" si="5"/>
        <v>DP</v>
      </c>
      <c r="X21" s="38" t="str">
        <f t="shared" ca="1" si="5"/>
        <v>RC</v>
      </c>
      <c r="Y21" s="38" t="str">
        <f t="shared" ca="1" si="5"/>
        <v>RC</v>
      </c>
      <c r="Z21" s="69" t="str">
        <f t="shared" ca="1" si="5"/>
        <v>R</v>
      </c>
      <c r="AA21" s="69" t="str">
        <f t="shared" ca="1" si="5"/>
        <v>RH</v>
      </c>
      <c r="AB21" s="38" t="str">
        <f t="shared" ca="1" si="5"/>
        <v>RC</v>
      </c>
      <c r="AC21" s="38" t="str">
        <f t="shared" ca="1" si="5"/>
        <v>RC</v>
      </c>
      <c r="AD21" s="38" t="str">
        <f t="shared" ca="1" si="5"/>
        <v>SO</v>
      </c>
      <c r="AE21" s="38" t="str">
        <f t="shared" ca="1" si="5"/>
        <v>MP</v>
      </c>
      <c r="AF21" s="38" t="str">
        <f t="shared" ca="1" si="5"/>
        <v>MI</v>
      </c>
      <c r="AG21" s="31"/>
    </row>
    <row r="22" spans="1:33" ht="20.100000000000001" customHeight="1">
      <c r="A22" s="30" t="s">
        <v>123</v>
      </c>
      <c r="B22" s="38" t="str">
        <f t="shared" ca="1" si="3"/>
        <v>DP</v>
      </c>
      <c r="C22" s="38" t="str">
        <f t="shared" ca="1" si="3"/>
        <v>DP</v>
      </c>
      <c r="D22" s="38" t="str">
        <f t="shared" ca="1" si="3"/>
        <v>DPr</v>
      </c>
      <c r="E22" s="69" t="str">
        <f t="shared" ca="1" si="3"/>
        <v>DP</v>
      </c>
      <c r="F22" s="69" t="str">
        <f t="shared" ca="1" si="3"/>
        <v>DP</v>
      </c>
      <c r="G22" s="38" t="str">
        <f t="shared" ca="1" si="3"/>
        <v>DP</v>
      </c>
      <c r="H22" s="38" t="str">
        <f t="shared" ca="1" si="3"/>
        <v>DP</v>
      </c>
      <c r="I22" s="38" t="str">
        <f t="shared" ca="1" si="3"/>
        <v>DP</v>
      </c>
      <c r="J22" s="38" t="str">
        <f t="shared" ca="1" si="3"/>
        <v>DP</v>
      </c>
      <c r="K22" s="38" t="str">
        <f t="shared" ca="1" si="3"/>
        <v>DPr</v>
      </c>
      <c r="L22" s="69" t="str">
        <f t="shared" ca="1" si="4"/>
        <v>DP</v>
      </c>
      <c r="M22" s="69" t="str">
        <f t="shared" ca="1" si="4"/>
        <v>DP</v>
      </c>
      <c r="N22" s="38" t="str">
        <f t="shared" ca="1" si="4"/>
        <v>DP</v>
      </c>
      <c r="O22" s="38" t="str">
        <f t="shared" ca="1" si="4"/>
        <v>DP</v>
      </c>
      <c r="P22" s="38" t="str">
        <f t="shared" ca="1" si="4"/>
        <v>DPm</v>
      </c>
      <c r="Q22" s="38" t="str">
        <f t="shared" ca="1" si="4"/>
        <v>DPm</v>
      </c>
      <c r="R22" s="38" t="str">
        <f t="shared" ca="1" si="4"/>
        <v>COB</v>
      </c>
      <c r="S22" s="69" t="str">
        <f t="shared" ca="1" si="4"/>
        <v>COB</v>
      </c>
      <c r="T22" s="69" t="str">
        <f t="shared" ca="1" si="4"/>
        <v>COB</v>
      </c>
      <c r="U22" s="38" t="str">
        <f t="shared" ca="1" si="4"/>
        <v>COB</v>
      </c>
      <c r="V22" s="38" t="str">
        <f t="shared" ca="1" si="5"/>
        <v>COB</v>
      </c>
      <c r="W22" s="38" t="str">
        <f t="shared" ca="1" si="5"/>
        <v>COB</v>
      </c>
      <c r="X22" s="38" t="str">
        <f t="shared" ca="1" si="5"/>
        <v>COB</v>
      </c>
      <c r="Y22" s="38" t="str">
        <f t="shared" ca="1" si="5"/>
        <v>COB</v>
      </c>
      <c r="Z22" s="69" t="str">
        <f t="shared" ca="1" si="5"/>
        <v>COB</v>
      </c>
      <c r="AA22" s="69" t="str">
        <f t="shared" ca="1" si="5"/>
        <v>COB</v>
      </c>
      <c r="AB22" s="38" t="str">
        <f t="shared" ca="1" si="5"/>
        <v>COB</v>
      </c>
      <c r="AC22" s="38" t="str">
        <f t="shared" ca="1" si="5"/>
        <v>COB</v>
      </c>
      <c r="AD22" s="38" t="str">
        <f t="shared" ca="1" si="5"/>
        <v>COB</v>
      </c>
      <c r="AE22" s="38" t="str">
        <f t="shared" ca="1" si="5"/>
        <v>COB</v>
      </c>
      <c r="AF22" s="38" t="str">
        <f t="shared" ca="1" si="5"/>
        <v>COB</v>
      </c>
      <c r="AG22" s="31"/>
    </row>
    <row r="23" spans="1:33" ht="20.100000000000001" customHeight="1">
      <c r="A23" s="30" t="s">
        <v>124</v>
      </c>
      <c r="B23" s="38" t="str">
        <f t="shared" ref="B23:K29" ca="1" si="6">OFFSET(INDIRECT("DONNEES!"&amp;LEFT(ADDRESS(1,ROW()-1,4),LEN(ADDRESS(1,ROW()-1,4))-1)&amp;"2"),COLUMN()-2,0)</f>
        <v>DP</v>
      </c>
      <c r="C23" s="38" t="str">
        <f t="shared" ca="1" si="6"/>
        <v>DP</v>
      </c>
      <c r="D23" s="38" t="str">
        <f t="shared" ca="1" si="6"/>
        <v>DP</v>
      </c>
      <c r="E23" s="69" t="str">
        <f t="shared" ca="1" si="6"/>
        <v>CA.</v>
      </c>
      <c r="F23" s="69" t="str">
        <f t="shared" ca="1" si="6"/>
        <v>CA.</v>
      </c>
      <c r="G23" s="38" t="str">
        <f t="shared" ca="1" si="6"/>
        <v>CA</v>
      </c>
      <c r="H23" s="38" t="str">
        <f t="shared" ca="1" si="6"/>
        <v>CA</v>
      </c>
      <c r="I23" s="38" t="str">
        <f t="shared" ca="1" si="6"/>
        <v>CA</v>
      </c>
      <c r="J23" s="38" t="str">
        <f t="shared" ca="1" si="6"/>
        <v>CA</v>
      </c>
      <c r="K23" s="38" t="str">
        <f t="shared" ca="1" si="6"/>
        <v>CA</v>
      </c>
      <c r="L23" s="69" t="str">
        <f t="shared" ref="L23:U29" ca="1" si="7">OFFSET(INDIRECT("DONNEES!"&amp;LEFT(ADDRESS(1,ROW()-1,4),LEN(ADDRESS(1,ROW()-1,4))-1)&amp;"2"),COLUMN()-2,0)</f>
        <v>CA.</v>
      </c>
      <c r="M23" s="69" t="str">
        <f t="shared" ca="1" si="7"/>
        <v>CA.</v>
      </c>
      <c r="N23" s="38" t="str">
        <f t="shared" ca="1" si="7"/>
        <v>CA</v>
      </c>
      <c r="O23" s="38" t="str">
        <f t="shared" ca="1" si="7"/>
        <v>Am</v>
      </c>
      <c r="P23" s="38" t="str">
        <f t="shared" ca="1" si="7"/>
        <v>Am</v>
      </c>
      <c r="Q23" s="38" t="str">
        <f t="shared" ca="1" si="7"/>
        <v>Mat</v>
      </c>
      <c r="R23" s="38" t="str">
        <f t="shared" ca="1" si="7"/>
        <v>Nuit</v>
      </c>
      <c r="S23" s="69" t="str">
        <f t="shared" ca="1" si="7"/>
        <v>R</v>
      </c>
      <c r="T23" s="69" t="str">
        <f t="shared" ca="1" si="7"/>
        <v>RH</v>
      </c>
      <c r="U23" s="38" t="str">
        <f t="shared" ca="1" si="7"/>
        <v>Mat</v>
      </c>
      <c r="V23" s="38" t="str">
        <f t="shared" ref="V23:AF29" ca="1" si="8">OFFSET(INDIRECT("DONNEES!"&amp;LEFT(ADDRESS(1,ROW()-1,4),LEN(ADDRESS(1,ROW()-1,4))-1)&amp;"2"),COLUMN()-2,0)</f>
        <v>Nuit</v>
      </c>
      <c r="W23" s="38" t="str">
        <f t="shared" ca="1" si="8"/>
        <v>RC</v>
      </c>
      <c r="X23" s="38" t="str">
        <f t="shared" ca="1" si="8"/>
        <v>RC</v>
      </c>
      <c r="Y23" s="38" t="str">
        <f t="shared" ca="1" si="8"/>
        <v>RC</v>
      </c>
      <c r="Z23" s="69" t="str">
        <f t="shared" ca="1" si="8"/>
        <v>R</v>
      </c>
      <c r="AA23" s="69" t="str">
        <f t="shared" ca="1" si="8"/>
        <v>RH</v>
      </c>
      <c r="AB23" s="38" t="str">
        <f t="shared" ca="1" si="8"/>
        <v>RC</v>
      </c>
      <c r="AC23" s="38" t="str">
        <f t="shared" ca="1" si="8"/>
        <v>RC</v>
      </c>
      <c r="AD23" s="38" t="str">
        <f t="shared" ca="1" si="8"/>
        <v>SO</v>
      </c>
      <c r="AE23" s="38" t="str">
        <f t="shared" ca="1" si="8"/>
        <v>MP</v>
      </c>
      <c r="AF23" s="38" t="str">
        <f t="shared" ca="1" si="8"/>
        <v>MP</v>
      </c>
      <c r="AG23" s="31"/>
    </row>
    <row r="24" spans="1:33" ht="20.100000000000001" customHeight="1">
      <c r="A24" s="30" t="s">
        <v>62</v>
      </c>
      <c r="B24" s="38">
        <f t="shared" ca="1" si="6"/>
        <v>0</v>
      </c>
      <c r="C24" s="38">
        <f t="shared" ca="1" si="6"/>
        <v>0</v>
      </c>
      <c r="D24" s="38">
        <f t="shared" ca="1" si="6"/>
        <v>0</v>
      </c>
      <c r="E24" s="69">
        <f t="shared" ca="1" si="6"/>
        <v>0</v>
      </c>
      <c r="F24" s="69">
        <f t="shared" ca="1" si="6"/>
        <v>0</v>
      </c>
      <c r="G24" s="38">
        <f t="shared" ca="1" si="6"/>
        <v>0</v>
      </c>
      <c r="H24" s="38">
        <f t="shared" ca="1" si="6"/>
        <v>0</v>
      </c>
      <c r="I24" s="38">
        <f t="shared" ca="1" si="6"/>
        <v>0</v>
      </c>
      <c r="J24" s="38">
        <f t="shared" ca="1" si="6"/>
        <v>0</v>
      </c>
      <c r="K24" s="38">
        <f t="shared" ca="1" si="6"/>
        <v>0</v>
      </c>
      <c r="L24" s="69">
        <f t="shared" ca="1" si="7"/>
        <v>0</v>
      </c>
      <c r="M24" s="69">
        <f t="shared" ca="1" si="7"/>
        <v>0</v>
      </c>
      <c r="N24" s="38">
        <f t="shared" ca="1" si="7"/>
        <v>0</v>
      </c>
      <c r="O24" s="38">
        <f t="shared" ca="1" si="7"/>
        <v>0</v>
      </c>
      <c r="P24" s="38">
        <f t="shared" ca="1" si="7"/>
        <v>0</v>
      </c>
      <c r="Q24" s="38">
        <f t="shared" ca="1" si="7"/>
        <v>0</v>
      </c>
      <c r="R24" s="38">
        <f t="shared" ca="1" si="7"/>
        <v>0</v>
      </c>
      <c r="S24" s="69">
        <f t="shared" ca="1" si="7"/>
        <v>0</v>
      </c>
      <c r="T24" s="69">
        <f t="shared" ca="1" si="7"/>
        <v>0</v>
      </c>
      <c r="U24" s="38">
        <f t="shared" ca="1" si="7"/>
        <v>0</v>
      </c>
      <c r="V24" s="38">
        <f t="shared" ca="1" si="8"/>
        <v>0</v>
      </c>
      <c r="W24" s="38">
        <f t="shared" ca="1" si="8"/>
        <v>0</v>
      </c>
      <c r="X24" s="38">
        <f t="shared" ca="1" si="8"/>
        <v>0</v>
      </c>
      <c r="Y24" s="38">
        <f t="shared" ca="1" si="8"/>
        <v>0</v>
      </c>
      <c r="Z24" s="69">
        <f t="shared" ca="1" si="8"/>
        <v>0</v>
      </c>
      <c r="AA24" s="69">
        <f t="shared" ca="1" si="8"/>
        <v>0</v>
      </c>
      <c r="AB24" s="38">
        <f t="shared" ca="1" si="8"/>
        <v>0</v>
      </c>
      <c r="AC24" s="38">
        <f t="shared" ca="1" si="8"/>
        <v>0</v>
      </c>
      <c r="AD24" s="38">
        <f t="shared" ca="1" si="8"/>
        <v>0</v>
      </c>
      <c r="AE24" s="38">
        <f t="shared" ca="1" si="8"/>
        <v>0</v>
      </c>
      <c r="AF24" s="38">
        <f t="shared" ca="1" si="8"/>
        <v>0</v>
      </c>
      <c r="AG24" s="31"/>
    </row>
    <row r="25" spans="1:33" ht="20.100000000000001" customHeight="1">
      <c r="A25" s="30" t="s">
        <v>125</v>
      </c>
      <c r="B25" s="38" t="str">
        <f t="shared" ca="1" si="6"/>
        <v>DP</v>
      </c>
      <c r="C25" s="38" t="str">
        <f t="shared" ca="1" si="6"/>
        <v>DP</v>
      </c>
      <c r="D25" s="38" t="str">
        <f t="shared" ca="1" si="6"/>
        <v>DPr</v>
      </c>
      <c r="E25" s="69" t="str">
        <f t="shared" ca="1" si="6"/>
        <v>DP</v>
      </c>
      <c r="F25" s="69" t="str">
        <f t="shared" ca="1" si="6"/>
        <v>DP</v>
      </c>
      <c r="G25" s="38" t="str">
        <f t="shared" ca="1" si="6"/>
        <v>DP</v>
      </c>
      <c r="H25" s="38" t="str">
        <f t="shared" ca="1" si="6"/>
        <v>DP</v>
      </c>
      <c r="I25" s="38" t="str">
        <f t="shared" ca="1" si="6"/>
        <v>DP</v>
      </c>
      <c r="J25" s="38" t="str">
        <f t="shared" ca="1" si="6"/>
        <v>DP</v>
      </c>
      <c r="K25" s="38" t="str">
        <f t="shared" ca="1" si="6"/>
        <v>DPr</v>
      </c>
      <c r="L25" s="69" t="str">
        <f t="shared" ca="1" si="7"/>
        <v>DP</v>
      </c>
      <c r="M25" s="69" t="str">
        <f t="shared" ca="1" si="7"/>
        <v>DP</v>
      </c>
      <c r="N25" s="38" t="str">
        <f t="shared" ca="1" si="7"/>
        <v>DP</v>
      </c>
      <c r="O25" s="38" t="str">
        <f t="shared" ca="1" si="7"/>
        <v>DP</v>
      </c>
      <c r="P25" s="38" t="str">
        <f t="shared" ca="1" si="7"/>
        <v>DP</v>
      </c>
      <c r="Q25" s="38" t="str">
        <f t="shared" ca="1" si="7"/>
        <v>DP</v>
      </c>
      <c r="R25" s="38" t="str">
        <f t="shared" ca="1" si="7"/>
        <v>DPr</v>
      </c>
      <c r="S25" s="69" t="str">
        <f t="shared" ca="1" si="7"/>
        <v>DP</v>
      </c>
      <c r="T25" s="69" t="str">
        <f t="shared" ca="1" si="7"/>
        <v>DP</v>
      </c>
      <c r="U25" s="38" t="str">
        <f t="shared" ca="1" si="7"/>
        <v>DP</v>
      </c>
      <c r="V25" s="38" t="str">
        <f t="shared" ca="1" si="8"/>
        <v>DP</v>
      </c>
      <c r="W25" s="38" t="str">
        <f t="shared" ca="1" si="8"/>
        <v>DP</v>
      </c>
      <c r="X25" s="38" t="str">
        <f t="shared" ca="1" si="8"/>
        <v>RC</v>
      </c>
      <c r="Y25" s="38" t="str">
        <f t="shared" ca="1" si="8"/>
        <v>RC</v>
      </c>
      <c r="Z25" s="69" t="str">
        <f t="shared" ca="1" si="8"/>
        <v>R</v>
      </c>
      <c r="AA25" s="69" t="str">
        <f t="shared" ca="1" si="8"/>
        <v>RH</v>
      </c>
      <c r="AB25" s="38" t="str">
        <f t="shared" ca="1" si="8"/>
        <v>RC</v>
      </c>
      <c r="AC25" s="38" t="str">
        <f t="shared" ca="1" si="8"/>
        <v>RC</v>
      </c>
      <c r="AD25" s="38" t="str">
        <f t="shared" ca="1" si="8"/>
        <v>RC</v>
      </c>
      <c r="AE25" s="38" t="str">
        <f t="shared" ca="1" si="8"/>
        <v>MP</v>
      </c>
      <c r="AF25" s="38" t="str">
        <f t="shared" ca="1" si="8"/>
        <v>MP</v>
      </c>
      <c r="AG25" s="31"/>
    </row>
    <row r="26" spans="1:33" ht="20.100000000000001" customHeight="1">
      <c r="A26" s="30" t="s">
        <v>126</v>
      </c>
      <c r="B26" s="38">
        <f t="shared" ca="1" si="6"/>
        <v>0</v>
      </c>
      <c r="C26" s="38">
        <f t="shared" ca="1" si="6"/>
        <v>0</v>
      </c>
      <c r="D26" s="38">
        <f t="shared" ca="1" si="6"/>
        <v>0</v>
      </c>
      <c r="E26" s="69">
        <f t="shared" ca="1" si="6"/>
        <v>0</v>
      </c>
      <c r="F26" s="69">
        <f t="shared" ca="1" si="6"/>
        <v>0</v>
      </c>
      <c r="G26" s="38">
        <f t="shared" ca="1" si="6"/>
        <v>0</v>
      </c>
      <c r="H26" s="38">
        <f t="shared" ca="1" si="6"/>
        <v>0</v>
      </c>
      <c r="I26" s="38">
        <f t="shared" ca="1" si="6"/>
        <v>0</v>
      </c>
      <c r="J26" s="38">
        <f t="shared" ca="1" si="6"/>
        <v>0</v>
      </c>
      <c r="K26" s="38">
        <f t="shared" ca="1" si="6"/>
        <v>0</v>
      </c>
      <c r="L26" s="69">
        <f t="shared" ca="1" si="7"/>
        <v>0</v>
      </c>
      <c r="M26" s="69">
        <f t="shared" ca="1" si="7"/>
        <v>0</v>
      </c>
      <c r="N26" s="38">
        <f t="shared" ca="1" si="7"/>
        <v>0</v>
      </c>
      <c r="O26" s="38">
        <f t="shared" ca="1" si="7"/>
        <v>0</v>
      </c>
      <c r="P26" s="38">
        <f t="shared" ca="1" si="7"/>
        <v>0</v>
      </c>
      <c r="Q26" s="38">
        <f t="shared" ca="1" si="7"/>
        <v>0</v>
      </c>
      <c r="R26" s="38">
        <f t="shared" ca="1" si="7"/>
        <v>0</v>
      </c>
      <c r="S26" s="69">
        <f t="shared" ca="1" si="7"/>
        <v>0</v>
      </c>
      <c r="T26" s="69">
        <f t="shared" ca="1" si="7"/>
        <v>0</v>
      </c>
      <c r="U26" s="38">
        <f t="shared" ca="1" si="7"/>
        <v>0</v>
      </c>
      <c r="V26" s="38">
        <f t="shared" ca="1" si="8"/>
        <v>0</v>
      </c>
      <c r="W26" s="38">
        <f t="shared" ca="1" si="8"/>
        <v>0</v>
      </c>
      <c r="X26" s="38">
        <f t="shared" ca="1" si="8"/>
        <v>0</v>
      </c>
      <c r="Y26" s="38">
        <f t="shared" ca="1" si="8"/>
        <v>0</v>
      </c>
      <c r="Z26" s="69">
        <f t="shared" ca="1" si="8"/>
        <v>0</v>
      </c>
      <c r="AA26" s="69">
        <f t="shared" ca="1" si="8"/>
        <v>0</v>
      </c>
      <c r="AB26" s="38">
        <f t="shared" ca="1" si="8"/>
        <v>0</v>
      </c>
      <c r="AC26" s="38">
        <f t="shared" ca="1" si="8"/>
        <v>0</v>
      </c>
      <c r="AD26" s="38">
        <f t="shared" ca="1" si="8"/>
        <v>0</v>
      </c>
      <c r="AE26" s="38">
        <f t="shared" ca="1" si="8"/>
        <v>0</v>
      </c>
      <c r="AF26" s="38">
        <f t="shared" ca="1" si="8"/>
        <v>0</v>
      </c>
      <c r="AG26" s="31"/>
    </row>
    <row r="27" spans="1:33" ht="20.100000000000001" customHeight="1">
      <c r="A27" s="30" t="s">
        <v>127</v>
      </c>
      <c r="B27" s="38" t="str">
        <f t="shared" ca="1" si="6"/>
        <v>DP</v>
      </c>
      <c r="C27" s="38" t="str">
        <f t="shared" ca="1" si="6"/>
        <v>DP</v>
      </c>
      <c r="D27" s="38" t="str">
        <f t="shared" ca="1" si="6"/>
        <v>DPr</v>
      </c>
      <c r="E27" s="69" t="str">
        <f t="shared" ca="1" si="6"/>
        <v>DP</v>
      </c>
      <c r="F27" s="69" t="str">
        <f t="shared" ca="1" si="6"/>
        <v>DP</v>
      </c>
      <c r="G27" s="38" t="str">
        <f t="shared" ca="1" si="6"/>
        <v>DP</v>
      </c>
      <c r="H27" s="38" t="str">
        <f t="shared" ca="1" si="6"/>
        <v>DP</v>
      </c>
      <c r="I27" s="38" t="str">
        <f t="shared" ca="1" si="6"/>
        <v>DP</v>
      </c>
      <c r="J27" s="38" t="str">
        <f t="shared" ca="1" si="6"/>
        <v>DP</v>
      </c>
      <c r="K27" s="38" t="str">
        <f t="shared" ca="1" si="6"/>
        <v>DPr</v>
      </c>
      <c r="L27" s="69" t="str">
        <f t="shared" ca="1" si="7"/>
        <v>DP</v>
      </c>
      <c r="M27" s="69" t="str">
        <f t="shared" ca="1" si="7"/>
        <v>DP</v>
      </c>
      <c r="N27" s="38" t="str">
        <f t="shared" ca="1" si="7"/>
        <v>DP</v>
      </c>
      <c r="O27" s="38" t="str">
        <f t="shared" ca="1" si="7"/>
        <v>DP</v>
      </c>
      <c r="P27" s="38" t="str">
        <f t="shared" ca="1" si="7"/>
        <v>DP</v>
      </c>
      <c r="Q27" s="38" t="str">
        <f t="shared" ca="1" si="7"/>
        <v>DP</v>
      </c>
      <c r="R27" s="38" t="str">
        <f t="shared" ca="1" si="7"/>
        <v>DPr</v>
      </c>
      <c r="S27" s="69" t="str">
        <f t="shared" ca="1" si="7"/>
        <v>DP</v>
      </c>
      <c r="T27" s="69" t="str">
        <f t="shared" ca="1" si="7"/>
        <v>DP</v>
      </c>
      <c r="U27" s="38" t="str">
        <f t="shared" ca="1" si="7"/>
        <v>DP</v>
      </c>
      <c r="V27" s="38" t="str">
        <f t="shared" ca="1" si="8"/>
        <v>DP</v>
      </c>
      <c r="W27" s="38" t="str">
        <f t="shared" ca="1" si="8"/>
        <v>DP</v>
      </c>
      <c r="X27" s="38" t="str">
        <f t="shared" ca="1" si="8"/>
        <v>RC</v>
      </c>
      <c r="Y27" s="38" t="str">
        <f t="shared" ca="1" si="8"/>
        <v>RC</v>
      </c>
      <c r="Z27" s="69" t="str">
        <f t="shared" ca="1" si="8"/>
        <v>R</v>
      </c>
      <c r="AA27" s="69" t="str">
        <f t="shared" ca="1" si="8"/>
        <v>RH</v>
      </c>
      <c r="AB27" s="38" t="str">
        <f t="shared" ca="1" si="8"/>
        <v>RC</v>
      </c>
      <c r="AC27" s="38" t="str">
        <f t="shared" ca="1" si="8"/>
        <v>RC</v>
      </c>
      <c r="AD27" s="38" t="str">
        <f t="shared" ca="1" si="8"/>
        <v>RC</v>
      </c>
      <c r="AE27" s="38" t="str">
        <f t="shared" ca="1" si="8"/>
        <v>MP</v>
      </c>
      <c r="AF27" s="38" t="str">
        <f t="shared" ca="1" si="8"/>
        <v>MP</v>
      </c>
      <c r="AG27" s="31"/>
    </row>
    <row r="28" spans="1:33" ht="20.100000000000001" customHeight="1">
      <c r="A28" s="30" t="s">
        <v>128</v>
      </c>
      <c r="B28" s="38" t="str">
        <f t="shared" ca="1" si="6"/>
        <v>DP</v>
      </c>
      <c r="C28" s="38" t="str">
        <f t="shared" ca="1" si="6"/>
        <v>DP</v>
      </c>
      <c r="D28" s="38" t="str">
        <f t="shared" ca="1" si="6"/>
        <v>DPr</v>
      </c>
      <c r="E28" s="69" t="str">
        <f t="shared" ca="1" si="6"/>
        <v>DP</v>
      </c>
      <c r="F28" s="69" t="str">
        <f t="shared" ca="1" si="6"/>
        <v>DP</v>
      </c>
      <c r="G28" s="38" t="str">
        <f t="shared" ca="1" si="6"/>
        <v>DP</v>
      </c>
      <c r="H28" s="38" t="str">
        <f t="shared" ca="1" si="6"/>
        <v>DP</v>
      </c>
      <c r="I28" s="38" t="str">
        <f t="shared" ca="1" si="6"/>
        <v>DP</v>
      </c>
      <c r="J28" s="38" t="str">
        <f t="shared" ca="1" si="6"/>
        <v>DP</v>
      </c>
      <c r="K28" s="38" t="str">
        <f t="shared" ca="1" si="6"/>
        <v>DPr</v>
      </c>
      <c r="L28" s="69" t="str">
        <f t="shared" ca="1" si="7"/>
        <v>DP</v>
      </c>
      <c r="M28" s="69" t="str">
        <f t="shared" ca="1" si="7"/>
        <v>DP</v>
      </c>
      <c r="N28" s="38" t="str">
        <f t="shared" ca="1" si="7"/>
        <v>DP</v>
      </c>
      <c r="O28" s="38" t="str">
        <f t="shared" ca="1" si="7"/>
        <v>DP</v>
      </c>
      <c r="P28" s="38" t="str">
        <f t="shared" ca="1" si="7"/>
        <v>DP</v>
      </c>
      <c r="Q28" s="38" t="str">
        <f t="shared" ca="1" si="7"/>
        <v>DP</v>
      </c>
      <c r="R28" s="38" t="str">
        <f t="shared" ca="1" si="7"/>
        <v>DPr</v>
      </c>
      <c r="S28" s="69" t="str">
        <f t="shared" ca="1" si="7"/>
        <v>DP</v>
      </c>
      <c r="T28" s="69" t="str">
        <f t="shared" ca="1" si="7"/>
        <v>DP</v>
      </c>
      <c r="U28" s="38" t="str">
        <f t="shared" ca="1" si="7"/>
        <v>DP</v>
      </c>
      <c r="V28" s="38" t="str">
        <f t="shared" ca="1" si="8"/>
        <v>DP</v>
      </c>
      <c r="W28" s="38" t="str">
        <f t="shared" ca="1" si="8"/>
        <v>DP</v>
      </c>
      <c r="X28" s="38" t="str">
        <f t="shared" ca="1" si="8"/>
        <v>LVh</v>
      </c>
      <c r="Y28" s="38" t="str">
        <f t="shared" ca="1" si="8"/>
        <v>RC</v>
      </c>
      <c r="Z28" s="69" t="str">
        <f t="shared" ca="1" si="8"/>
        <v>R</v>
      </c>
      <c r="AA28" s="69" t="str">
        <f t="shared" ca="1" si="8"/>
        <v>RH</v>
      </c>
      <c r="AB28" s="38" t="str">
        <f t="shared" ca="1" si="8"/>
        <v>RC</v>
      </c>
      <c r="AC28" s="38" t="str">
        <f t="shared" ca="1" si="8"/>
        <v>RC</v>
      </c>
      <c r="AD28" s="38" t="str">
        <f t="shared" ca="1" si="8"/>
        <v>RC</v>
      </c>
      <c r="AE28" s="38" t="str">
        <f t="shared" ca="1" si="8"/>
        <v>MP</v>
      </c>
      <c r="AF28" s="38" t="str">
        <f t="shared" ca="1" si="8"/>
        <v>MP</v>
      </c>
      <c r="AG28" s="31"/>
    </row>
    <row r="29" spans="1:33" ht="20.100000000000001" customHeight="1">
      <c r="A29" s="30" t="s">
        <v>129</v>
      </c>
      <c r="B29" s="38" t="str">
        <f t="shared" ca="1" si="6"/>
        <v>DP</v>
      </c>
      <c r="C29" s="38" t="str">
        <f t="shared" ca="1" si="6"/>
        <v>DP</v>
      </c>
      <c r="D29" s="38" t="str">
        <f t="shared" ca="1" si="6"/>
        <v>DPr</v>
      </c>
      <c r="E29" s="69" t="str">
        <f t="shared" ca="1" si="6"/>
        <v>DP</v>
      </c>
      <c r="F29" s="69" t="str">
        <f t="shared" ca="1" si="6"/>
        <v>DP</v>
      </c>
      <c r="G29" s="38" t="str">
        <f t="shared" ca="1" si="6"/>
        <v>DP</v>
      </c>
      <c r="H29" s="38" t="str">
        <f t="shared" ca="1" si="6"/>
        <v>DP</v>
      </c>
      <c r="I29" s="38" t="str">
        <f t="shared" ca="1" si="6"/>
        <v>DP</v>
      </c>
      <c r="J29" s="38" t="str">
        <f t="shared" ca="1" si="6"/>
        <v>DP</v>
      </c>
      <c r="K29" s="38" t="str">
        <f t="shared" ca="1" si="6"/>
        <v>DPr</v>
      </c>
      <c r="L29" s="69" t="str">
        <f t="shared" ca="1" si="7"/>
        <v>DP</v>
      </c>
      <c r="M29" s="69" t="str">
        <f t="shared" ca="1" si="7"/>
        <v>DP</v>
      </c>
      <c r="N29" s="38" t="str">
        <f t="shared" ca="1" si="7"/>
        <v>DP</v>
      </c>
      <c r="O29" s="38" t="str">
        <f t="shared" ca="1" si="7"/>
        <v>DP</v>
      </c>
      <c r="P29" s="38" t="str">
        <f t="shared" ca="1" si="7"/>
        <v>DP</v>
      </c>
      <c r="Q29" s="38" t="str">
        <f t="shared" ca="1" si="7"/>
        <v>DP</v>
      </c>
      <c r="R29" s="38" t="str">
        <f t="shared" ca="1" si="7"/>
        <v>DPr</v>
      </c>
      <c r="S29" s="69" t="str">
        <f t="shared" ca="1" si="7"/>
        <v>DP</v>
      </c>
      <c r="T29" s="69" t="str">
        <f t="shared" ca="1" si="7"/>
        <v>DP</v>
      </c>
      <c r="U29" s="38" t="str">
        <f t="shared" ca="1" si="7"/>
        <v>DP</v>
      </c>
      <c r="V29" s="38" t="str">
        <f t="shared" ca="1" si="8"/>
        <v>DP</v>
      </c>
      <c r="W29" s="38" t="str">
        <f t="shared" ca="1" si="8"/>
        <v>DP</v>
      </c>
      <c r="X29" s="38" t="str">
        <f t="shared" ca="1" si="8"/>
        <v>RC</v>
      </c>
      <c r="Y29" s="38" t="str">
        <f t="shared" ca="1" si="8"/>
        <v>RC</v>
      </c>
      <c r="Z29" s="69" t="str">
        <f t="shared" ca="1" si="8"/>
        <v>R</v>
      </c>
      <c r="AA29" s="69" t="str">
        <f t="shared" ca="1" si="8"/>
        <v>RH</v>
      </c>
      <c r="AB29" s="38" t="str">
        <f t="shared" ca="1" si="8"/>
        <v>Stag</v>
      </c>
      <c r="AC29" s="38" t="str">
        <f t="shared" ca="1" si="8"/>
        <v>Stag</v>
      </c>
      <c r="AD29" s="38" t="str">
        <f t="shared" ca="1" si="8"/>
        <v>Stag</v>
      </c>
      <c r="AE29" s="38" t="str">
        <f t="shared" ca="1" si="8"/>
        <v>Stag</v>
      </c>
      <c r="AF29" s="38" t="str">
        <f t="shared" ca="1" si="8"/>
        <v>Stag</v>
      </c>
      <c r="AG29" s="31"/>
    </row>
    <row r="30" spans="1:33" ht="20.100000000000001" customHeight="1">
      <c r="A30" s="98" t="s">
        <v>130</v>
      </c>
      <c r="B30" s="22" t="s">
        <v>67</v>
      </c>
      <c r="C30" s="23" t="s">
        <v>66</v>
      </c>
      <c r="D30" s="24" t="s">
        <v>65</v>
      </c>
      <c r="E30" s="24" t="s">
        <v>64</v>
      </c>
      <c r="F30" s="24" t="s">
        <v>64</v>
      </c>
      <c r="G30" s="24" t="s">
        <v>63</v>
      </c>
      <c r="H30" s="24" t="s">
        <v>62</v>
      </c>
      <c r="I30" s="22" t="s">
        <v>67</v>
      </c>
      <c r="J30" s="23" t="s">
        <v>66</v>
      </c>
      <c r="K30" s="24" t="s">
        <v>65</v>
      </c>
      <c r="L30" s="24" t="s">
        <v>64</v>
      </c>
      <c r="M30" s="24" t="s">
        <v>64</v>
      </c>
      <c r="N30" s="24" t="s">
        <v>63</v>
      </c>
      <c r="O30" s="24" t="s">
        <v>62</v>
      </c>
      <c r="P30" s="22" t="s">
        <v>67</v>
      </c>
      <c r="Q30" s="23" t="s">
        <v>66</v>
      </c>
      <c r="R30" s="24" t="s">
        <v>65</v>
      </c>
      <c r="S30" s="24" t="s">
        <v>64</v>
      </c>
      <c r="T30" s="24" t="s">
        <v>64</v>
      </c>
      <c r="U30" s="24" t="s">
        <v>63</v>
      </c>
      <c r="V30" s="24" t="s">
        <v>62</v>
      </c>
      <c r="W30" s="22" t="s">
        <v>67</v>
      </c>
      <c r="X30" s="23" t="s">
        <v>66</v>
      </c>
      <c r="Y30" s="25" t="s">
        <v>65</v>
      </c>
      <c r="Z30" s="25" t="s">
        <v>64</v>
      </c>
      <c r="AA30" s="25" t="s">
        <v>64</v>
      </c>
      <c r="AB30" s="25" t="s">
        <v>63</v>
      </c>
      <c r="AC30" s="25" t="s">
        <v>62</v>
      </c>
      <c r="AD30" s="26"/>
      <c r="AE30" s="27"/>
      <c r="AF30" s="27"/>
      <c r="AG30" s="31"/>
    </row>
    <row r="31" spans="1:33" ht="20.100000000000001" customHeight="1">
      <c r="A31" s="99"/>
      <c r="B31" s="22">
        <v>1</v>
      </c>
      <c r="C31" s="23">
        <v>2</v>
      </c>
      <c r="D31" s="24">
        <v>3</v>
      </c>
      <c r="E31" s="24">
        <v>4</v>
      </c>
      <c r="F31" s="24">
        <v>5</v>
      </c>
      <c r="G31" s="24">
        <v>6</v>
      </c>
      <c r="H31" s="24">
        <v>7</v>
      </c>
      <c r="I31" s="22">
        <v>8</v>
      </c>
      <c r="J31" s="23">
        <v>9</v>
      </c>
      <c r="K31" s="24">
        <v>10</v>
      </c>
      <c r="L31" s="24">
        <v>11</v>
      </c>
      <c r="M31" s="24">
        <v>12</v>
      </c>
      <c r="N31" s="24">
        <v>13</v>
      </c>
      <c r="O31" s="24">
        <v>14</v>
      </c>
      <c r="P31" s="22">
        <v>15</v>
      </c>
      <c r="Q31" s="23">
        <v>16</v>
      </c>
      <c r="R31" s="24">
        <v>17</v>
      </c>
      <c r="S31" s="24">
        <v>18</v>
      </c>
      <c r="T31" s="24">
        <v>19</v>
      </c>
      <c r="U31" s="24">
        <v>20</v>
      </c>
      <c r="V31" s="24">
        <v>21</v>
      </c>
      <c r="W31" s="22">
        <v>22</v>
      </c>
      <c r="X31" s="23">
        <v>23</v>
      </c>
      <c r="Y31" s="25">
        <v>24</v>
      </c>
      <c r="Z31" s="25">
        <v>25</v>
      </c>
      <c r="AA31" s="25">
        <v>26</v>
      </c>
      <c r="AB31" s="25">
        <v>27</v>
      </c>
      <c r="AC31" s="25">
        <v>28</v>
      </c>
      <c r="AD31" s="26"/>
      <c r="AE31" s="27"/>
      <c r="AF31" s="27"/>
      <c r="AG31" s="31"/>
    </row>
    <row r="32" spans="1:33" ht="20.100000000000001" customHeight="1">
      <c r="A32" s="30" t="str">
        <f>$A$3</f>
        <v>A</v>
      </c>
      <c r="B32" s="39" t="str">
        <f t="shared" ref="B32:K41" ca="1" si="9">OFFSET(INDIRECT("DONNEES!"&amp;LEFT(ADDRESS(1,ROW()-30,4),LEN(ADDRESS(1,ROW()-30,4))-1)&amp;"33"),COLUMN()-2,0)</f>
        <v>MP</v>
      </c>
      <c r="C32" s="40" t="str">
        <f t="shared" ca="1" si="9"/>
        <v>RH</v>
      </c>
      <c r="D32" s="38" t="str">
        <f t="shared" ca="1" si="9"/>
        <v>RC</v>
      </c>
      <c r="E32" s="38" t="str">
        <f t="shared" ca="1" si="9"/>
        <v>RC</v>
      </c>
      <c r="F32" s="38" t="str">
        <f t="shared" ca="1" si="9"/>
        <v>MP</v>
      </c>
      <c r="G32" s="38" t="str">
        <f t="shared" ca="1" si="9"/>
        <v>MP</v>
      </c>
      <c r="H32" s="38" t="str">
        <f t="shared" ca="1" si="9"/>
        <v>MP</v>
      </c>
      <c r="I32" s="39" t="str">
        <f t="shared" ca="1" si="9"/>
        <v>R</v>
      </c>
      <c r="J32" s="40" t="str">
        <f t="shared" ca="1" si="9"/>
        <v>RH</v>
      </c>
      <c r="K32" s="38" t="str">
        <f t="shared" ca="1" si="9"/>
        <v>MP</v>
      </c>
      <c r="L32" s="38" t="str">
        <f t="shared" ref="L32:U41" ca="1" si="10">OFFSET(INDIRECT("DONNEES!"&amp;LEFT(ADDRESS(1,ROW()-30,4),LEN(ADDRESS(1,ROW()-30,4))-1)&amp;"33"),COLUMN()-2,0)</f>
        <v>MP</v>
      </c>
      <c r="M32" s="38" t="str">
        <f t="shared" ca="1" si="10"/>
        <v>RC</v>
      </c>
      <c r="N32" s="38" t="str">
        <f t="shared" ca="1" si="10"/>
        <v>RC</v>
      </c>
      <c r="O32" s="38" t="str">
        <f t="shared" ca="1" si="10"/>
        <v>CA</v>
      </c>
      <c r="P32" s="39" t="str">
        <f t="shared" ca="1" si="10"/>
        <v>CA.</v>
      </c>
      <c r="Q32" s="40" t="str">
        <f t="shared" ca="1" si="10"/>
        <v>CA.</v>
      </c>
      <c r="R32" s="38" t="str">
        <f t="shared" ca="1" si="10"/>
        <v>CA</v>
      </c>
      <c r="S32" s="38" t="str">
        <f t="shared" ca="1" si="10"/>
        <v>CA</v>
      </c>
      <c r="T32" s="38" t="str">
        <f t="shared" ca="1" si="10"/>
        <v>CA</v>
      </c>
      <c r="U32" s="38" t="str">
        <f t="shared" ca="1" si="10"/>
        <v>CA</v>
      </c>
      <c r="V32" s="38" t="str">
        <f t="shared" ref="V32:AC41" ca="1" si="11">OFFSET(INDIRECT("DONNEES!"&amp;LEFT(ADDRESS(1,ROW()-30,4),LEN(ADDRESS(1,ROW()-30,4))-1)&amp;"33"),COLUMN()-2,0)</f>
        <v>CA</v>
      </c>
      <c r="W32" s="39" t="str">
        <f t="shared" ca="1" si="11"/>
        <v>CF.</v>
      </c>
      <c r="X32" s="40" t="str">
        <f t="shared" ca="1" si="11"/>
        <v>CF.</v>
      </c>
      <c r="Y32" s="38" t="str">
        <f t="shared" ca="1" si="11"/>
        <v>CF</v>
      </c>
      <c r="Z32" s="38" t="str">
        <f t="shared" ca="1" si="11"/>
        <v>CF</v>
      </c>
      <c r="AA32" s="38" t="str">
        <f t="shared" ca="1" si="11"/>
        <v>CF</v>
      </c>
      <c r="AB32" s="38" t="str">
        <f t="shared" ca="1" si="11"/>
        <v>CF</v>
      </c>
      <c r="AC32" s="38" t="str">
        <f t="shared" ca="1" si="11"/>
        <v>CF</v>
      </c>
      <c r="AD32" s="26"/>
      <c r="AE32" s="27"/>
      <c r="AF32" s="27"/>
      <c r="AG32" s="31"/>
    </row>
    <row r="33" spans="1:33" ht="20.100000000000001" customHeight="1">
      <c r="A33" s="30" t="str">
        <f>$A$4</f>
        <v>B</v>
      </c>
      <c r="B33" s="39" t="str">
        <f t="shared" ca="1" si="9"/>
        <v>CA.</v>
      </c>
      <c r="C33" s="40" t="str">
        <f t="shared" ca="1" si="9"/>
        <v>CA.</v>
      </c>
      <c r="D33" s="38" t="str">
        <f t="shared" ca="1" si="9"/>
        <v>CA</v>
      </c>
      <c r="E33" s="38" t="str">
        <f t="shared" ca="1" si="9"/>
        <v>RTT</v>
      </c>
      <c r="F33" s="38" t="str">
        <f t="shared" ca="1" si="9"/>
        <v>RTT</v>
      </c>
      <c r="G33" s="38" t="str">
        <f t="shared" ca="1" si="9"/>
        <v>RTT</v>
      </c>
      <c r="H33" s="38" t="str">
        <f t="shared" ca="1" si="9"/>
        <v>RTT</v>
      </c>
      <c r="I33" s="39" t="str">
        <f t="shared" ca="1" si="9"/>
        <v>R</v>
      </c>
      <c r="J33" s="40" t="str">
        <f t="shared" ca="1" si="9"/>
        <v>RH</v>
      </c>
      <c r="K33" s="38" t="str">
        <f t="shared" ca="1" si="9"/>
        <v>MP</v>
      </c>
      <c r="L33" s="38" t="str">
        <f t="shared" ca="1" si="10"/>
        <v>MP</v>
      </c>
      <c r="M33" s="38" t="str">
        <f t="shared" ca="1" si="10"/>
        <v>RC</v>
      </c>
      <c r="N33" s="38" t="str">
        <f t="shared" ca="1" si="10"/>
        <v>SO</v>
      </c>
      <c r="O33" s="38" t="str">
        <f t="shared" ca="1" si="10"/>
        <v>RC</v>
      </c>
      <c r="P33" s="39" t="str">
        <f t="shared" ca="1" si="10"/>
        <v>DP</v>
      </c>
      <c r="Q33" s="40" t="str">
        <f t="shared" ca="1" si="10"/>
        <v>RH</v>
      </c>
      <c r="R33" s="38" t="str">
        <f t="shared" ca="1" si="10"/>
        <v>JET</v>
      </c>
      <c r="S33" s="38" t="str">
        <f t="shared" ca="1" si="10"/>
        <v>JET</v>
      </c>
      <c r="T33" s="38" t="str">
        <f t="shared" ca="1" si="10"/>
        <v>PRU</v>
      </c>
      <c r="U33" s="38" t="str">
        <f t="shared" ca="1" si="10"/>
        <v>PRU</v>
      </c>
      <c r="V33" s="38" t="str">
        <f t="shared" ca="1" si="11"/>
        <v>PRU</v>
      </c>
      <c r="W33" s="39" t="str">
        <f t="shared" ca="1" si="11"/>
        <v>R</v>
      </c>
      <c r="X33" s="40" t="str">
        <f t="shared" ca="1" si="11"/>
        <v>RH</v>
      </c>
      <c r="Y33" s="38" t="str">
        <f t="shared" ca="1" si="11"/>
        <v>DP</v>
      </c>
      <c r="Z33" s="38" t="str">
        <f t="shared" ca="1" si="11"/>
        <v>DP</v>
      </c>
      <c r="AA33" s="38" t="str">
        <f t="shared" ca="1" si="11"/>
        <v>DP</v>
      </c>
      <c r="AB33" s="38" t="str">
        <f t="shared" ca="1" si="11"/>
        <v>DP</v>
      </c>
      <c r="AC33" s="38" t="str">
        <f t="shared" ca="1" si="11"/>
        <v>RC</v>
      </c>
      <c r="AD33" s="26"/>
      <c r="AE33" s="27"/>
      <c r="AF33" s="27"/>
      <c r="AG33" s="31"/>
    </row>
    <row r="34" spans="1:33" ht="20.100000000000001" customHeight="1">
      <c r="A34" s="30" t="str">
        <f>$A$5</f>
        <v>C</v>
      </c>
      <c r="B34" s="39" t="str">
        <f t="shared" ca="1" si="9"/>
        <v>MAE</v>
      </c>
      <c r="C34" s="40" t="str">
        <f t="shared" ca="1" si="9"/>
        <v>MAE</v>
      </c>
      <c r="D34" s="38" t="str">
        <f t="shared" ca="1" si="9"/>
        <v>MAE</v>
      </c>
      <c r="E34" s="38" t="str">
        <f t="shared" ca="1" si="9"/>
        <v>MAE</v>
      </c>
      <c r="F34" s="38" t="str">
        <f t="shared" ca="1" si="9"/>
        <v>MAE</v>
      </c>
      <c r="G34" s="38" t="str">
        <f t="shared" ca="1" si="9"/>
        <v>MAE</v>
      </c>
      <c r="H34" s="38" t="str">
        <f t="shared" ca="1" si="9"/>
        <v>MAE</v>
      </c>
      <c r="I34" s="39" t="str">
        <f t="shared" ca="1" si="9"/>
        <v>MAE</v>
      </c>
      <c r="J34" s="40" t="str">
        <f t="shared" ca="1" si="9"/>
        <v>MAE</v>
      </c>
      <c r="K34" s="38" t="str">
        <f t="shared" ca="1" si="9"/>
        <v>MAE</v>
      </c>
      <c r="L34" s="38" t="str">
        <f t="shared" ca="1" si="10"/>
        <v>MAE</v>
      </c>
      <c r="M34" s="38" t="str">
        <f t="shared" ca="1" si="10"/>
        <v>MAE</v>
      </c>
      <c r="N34" s="38" t="str">
        <f t="shared" ca="1" si="10"/>
        <v>MAE</v>
      </c>
      <c r="O34" s="38" t="str">
        <f t="shared" ca="1" si="10"/>
        <v>MAE</v>
      </c>
      <c r="P34" s="39" t="str">
        <f t="shared" ca="1" si="10"/>
        <v>MAE</v>
      </c>
      <c r="Q34" s="40" t="str">
        <f t="shared" ca="1" si="10"/>
        <v>MAE</v>
      </c>
      <c r="R34" s="38" t="str">
        <f t="shared" ca="1" si="10"/>
        <v>MAE</v>
      </c>
      <c r="S34" s="38" t="str">
        <f t="shared" ca="1" si="10"/>
        <v>MAE</v>
      </c>
      <c r="T34" s="38" t="str">
        <f t="shared" ca="1" si="10"/>
        <v>MAE</v>
      </c>
      <c r="U34" s="38" t="str">
        <f t="shared" ca="1" si="10"/>
        <v>MAE</v>
      </c>
      <c r="V34" s="38" t="str">
        <f t="shared" ca="1" si="11"/>
        <v>MAE</v>
      </c>
      <c r="W34" s="39" t="str">
        <f t="shared" ca="1" si="11"/>
        <v>MAE</v>
      </c>
      <c r="X34" s="40" t="str">
        <f t="shared" ca="1" si="11"/>
        <v>MAE</v>
      </c>
      <c r="Y34" s="38" t="str">
        <f t="shared" ca="1" si="11"/>
        <v>RC</v>
      </c>
      <c r="Z34" s="38" t="str">
        <f t="shared" ca="1" si="11"/>
        <v>RC</v>
      </c>
      <c r="AA34" s="38" t="str">
        <f t="shared" ca="1" si="11"/>
        <v>RC</v>
      </c>
      <c r="AB34" s="38" t="str">
        <f t="shared" ca="1" si="11"/>
        <v>RC</v>
      </c>
      <c r="AC34" s="38" t="str">
        <f t="shared" ca="1" si="11"/>
        <v>RC</v>
      </c>
      <c r="AD34" s="26"/>
      <c r="AE34" s="27"/>
      <c r="AF34" s="27"/>
      <c r="AG34" s="31"/>
    </row>
    <row r="35" spans="1:33" ht="20.100000000000001" customHeight="1">
      <c r="A35" s="30" t="str">
        <f>$A$6</f>
        <v>D</v>
      </c>
      <c r="B35" s="39" t="str">
        <f t="shared" ca="1" si="9"/>
        <v>MP</v>
      </c>
      <c r="C35" s="40" t="str">
        <f t="shared" ca="1" si="9"/>
        <v>RH</v>
      </c>
      <c r="D35" s="38" t="str">
        <f t="shared" ca="1" si="9"/>
        <v>RTT</v>
      </c>
      <c r="E35" s="38" t="str">
        <f t="shared" ca="1" si="9"/>
        <v>RTT</v>
      </c>
      <c r="F35" s="38" t="str">
        <f t="shared" ca="1" si="9"/>
        <v>MP</v>
      </c>
      <c r="G35" s="38" t="str">
        <f t="shared" ca="1" si="9"/>
        <v>MP</v>
      </c>
      <c r="H35" s="38" t="str">
        <f t="shared" ca="1" si="9"/>
        <v>MP</v>
      </c>
      <c r="I35" s="39" t="str">
        <f t="shared" ca="1" si="9"/>
        <v>R</v>
      </c>
      <c r="J35" s="40" t="str">
        <f t="shared" ca="1" si="9"/>
        <v>RH</v>
      </c>
      <c r="K35" s="38" t="str">
        <f t="shared" ca="1" si="9"/>
        <v>MP</v>
      </c>
      <c r="L35" s="38" t="str">
        <f t="shared" ca="1" si="10"/>
        <v>MP</v>
      </c>
      <c r="M35" s="38" t="str">
        <f t="shared" ca="1" si="10"/>
        <v>RC</v>
      </c>
      <c r="N35" s="38" t="str">
        <f t="shared" ca="1" si="10"/>
        <v>RC</v>
      </c>
      <c r="O35" s="38" t="str">
        <f t="shared" ca="1" si="10"/>
        <v>RC</v>
      </c>
      <c r="P35" s="39" t="str">
        <f t="shared" ca="1" si="10"/>
        <v>DP</v>
      </c>
      <c r="Q35" s="40" t="str">
        <f t="shared" ca="1" si="10"/>
        <v>RH</v>
      </c>
      <c r="R35" s="38" t="str">
        <f t="shared" ca="1" si="10"/>
        <v>JET</v>
      </c>
      <c r="S35" s="38" t="str">
        <f t="shared" ca="1" si="10"/>
        <v>JET</v>
      </c>
      <c r="T35" s="38" t="str">
        <f t="shared" ca="1" si="10"/>
        <v>PRU</v>
      </c>
      <c r="U35" s="38" t="str">
        <f t="shared" ca="1" si="10"/>
        <v>PRU</v>
      </c>
      <c r="V35" s="38" t="str">
        <f t="shared" ca="1" si="11"/>
        <v>PRU</v>
      </c>
      <c r="W35" s="39" t="str">
        <f t="shared" ca="1" si="11"/>
        <v>CA.</v>
      </c>
      <c r="X35" s="40" t="str">
        <f t="shared" ca="1" si="11"/>
        <v>CA.</v>
      </c>
      <c r="Y35" s="38" t="str">
        <f t="shared" ca="1" si="11"/>
        <v>CA</v>
      </c>
      <c r="Z35" s="38" t="str">
        <f t="shared" ca="1" si="11"/>
        <v>CA</v>
      </c>
      <c r="AA35" s="38" t="str">
        <f t="shared" ca="1" si="11"/>
        <v>CA</v>
      </c>
      <c r="AB35" s="38" t="str">
        <f t="shared" ca="1" si="11"/>
        <v>CA</v>
      </c>
      <c r="AC35" s="38" t="str">
        <f t="shared" ca="1" si="11"/>
        <v>CA</v>
      </c>
      <c r="AD35" s="26"/>
      <c r="AE35" s="27"/>
      <c r="AF35" s="27"/>
      <c r="AG35" s="31"/>
    </row>
    <row r="36" spans="1:33" ht="20.100000000000001" customHeight="1">
      <c r="A36" s="30" t="str">
        <f>$A$7</f>
        <v>E</v>
      </c>
      <c r="B36" s="39" t="str">
        <f t="shared" ca="1" si="9"/>
        <v>MP</v>
      </c>
      <c r="C36" s="40" t="str">
        <f t="shared" ca="1" si="9"/>
        <v>RH</v>
      </c>
      <c r="D36" s="38" t="str">
        <f t="shared" ca="1" si="9"/>
        <v>CS</v>
      </c>
      <c r="E36" s="38" t="str">
        <f t="shared" ca="1" si="9"/>
        <v>CS</v>
      </c>
      <c r="F36" s="38" t="str">
        <f t="shared" ca="1" si="9"/>
        <v>MP</v>
      </c>
      <c r="G36" s="38" t="str">
        <f t="shared" ca="1" si="9"/>
        <v>MP</v>
      </c>
      <c r="H36" s="38" t="str">
        <f t="shared" ca="1" si="9"/>
        <v>MP</v>
      </c>
      <c r="I36" s="39" t="str">
        <f t="shared" ca="1" si="9"/>
        <v>R</v>
      </c>
      <c r="J36" s="40" t="str">
        <f t="shared" ca="1" si="9"/>
        <v>RH</v>
      </c>
      <c r="K36" s="38" t="str">
        <f t="shared" ca="1" si="9"/>
        <v>RC</v>
      </c>
      <c r="L36" s="38" t="str">
        <f t="shared" ca="1" si="10"/>
        <v>MP</v>
      </c>
      <c r="M36" s="38" t="str">
        <f t="shared" ca="1" si="10"/>
        <v>CF</v>
      </c>
      <c r="N36" s="38" t="str">
        <f t="shared" ca="1" si="10"/>
        <v>SO-</v>
      </c>
      <c r="O36" s="38" t="str">
        <f t="shared" ca="1" si="10"/>
        <v>RTT</v>
      </c>
      <c r="P36" s="39" t="str">
        <f t="shared" ca="1" si="10"/>
        <v>CA.</v>
      </c>
      <c r="Q36" s="40" t="str">
        <f t="shared" ca="1" si="10"/>
        <v>CA.</v>
      </c>
      <c r="R36" s="38" t="str">
        <f t="shared" ca="1" si="10"/>
        <v>CA</v>
      </c>
      <c r="S36" s="38" t="str">
        <f t="shared" ca="1" si="10"/>
        <v>CA</v>
      </c>
      <c r="T36" s="38" t="str">
        <f t="shared" ca="1" si="10"/>
        <v>CA</v>
      </c>
      <c r="U36" s="38" t="str">
        <f t="shared" ca="1" si="10"/>
        <v>CA</v>
      </c>
      <c r="V36" s="38" t="str">
        <f t="shared" ca="1" si="11"/>
        <v>CA</v>
      </c>
      <c r="W36" s="39" t="str">
        <f t="shared" ca="1" si="11"/>
        <v>CA.</v>
      </c>
      <c r="X36" s="40" t="str">
        <f t="shared" ca="1" si="11"/>
        <v>CA.</v>
      </c>
      <c r="Y36" s="38" t="str">
        <f t="shared" ca="1" si="11"/>
        <v>CA</v>
      </c>
      <c r="Z36" s="38" t="str">
        <f t="shared" ca="1" si="11"/>
        <v>CA</v>
      </c>
      <c r="AA36" s="38" t="str">
        <f t="shared" ca="1" si="11"/>
        <v>CA</v>
      </c>
      <c r="AB36" s="38" t="str">
        <f t="shared" ca="1" si="11"/>
        <v>CA</v>
      </c>
      <c r="AC36" s="38" t="str">
        <f t="shared" ca="1" si="11"/>
        <v>CA</v>
      </c>
      <c r="AD36" s="26"/>
      <c r="AE36" s="27"/>
      <c r="AF36" s="27"/>
      <c r="AG36" s="31"/>
    </row>
    <row r="37" spans="1:33" ht="20.100000000000001" customHeight="1">
      <c r="A37" s="30" t="str">
        <f>$A$8</f>
        <v>F</v>
      </c>
      <c r="B37" s="39">
        <f t="shared" ca="1" si="9"/>
        <v>0</v>
      </c>
      <c r="C37" s="40">
        <f t="shared" ca="1" si="9"/>
        <v>0</v>
      </c>
      <c r="D37" s="38">
        <f t="shared" ca="1" si="9"/>
        <v>0</v>
      </c>
      <c r="E37" s="38">
        <f t="shared" ca="1" si="9"/>
        <v>0</v>
      </c>
      <c r="F37" s="38">
        <f t="shared" ca="1" si="9"/>
        <v>0</v>
      </c>
      <c r="G37" s="38">
        <f t="shared" ca="1" si="9"/>
        <v>0</v>
      </c>
      <c r="H37" s="38">
        <f t="shared" ca="1" si="9"/>
        <v>0</v>
      </c>
      <c r="I37" s="39">
        <f t="shared" ca="1" si="9"/>
        <v>0</v>
      </c>
      <c r="J37" s="40">
        <f t="shared" ca="1" si="9"/>
        <v>0</v>
      </c>
      <c r="K37" s="38">
        <f t="shared" ca="1" si="9"/>
        <v>0</v>
      </c>
      <c r="L37" s="38">
        <f t="shared" ca="1" si="10"/>
        <v>0</v>
      </c>
      <c r="M37" s="38">
        <f t="shared" ca="1" si="10"/>
        <v>0</v>
      </c>
      <c r="N37" s="38">
        <f t="shared" ca="1" si="10"/>
        <v>0</v>
      </c>
      <c r="O37" s="38">
        <f t="shared" ca="1" si="10"/>
        <v>0</v>
      </c>
      <c r="P37" s="39">
        <f t="shared" ca="1" si="10"/>
        <v>0</v>
      </c>
      <c r="Q37" s="40">
        <f t="shared" ca="1" si="10"/>
        <v>0</v>
      </c>
      <c r="R37" s="38">
        <f t="shared" ca="1" si="10"/>
        <v>0</v>
      </c>
      <c r="S37" s="38">
        <f t="shared" ca="1" si="10"/>
        <v>0</v>
      </c>
      <c r="T37" s="38">
        <f t="shared" ca="1" si="10"/>
        <v>0</v>
      </c>
      <c r="U37" s="38">
        <f t="shared" ca="1" si="10"/>
        <v>0</v>
      </c>
      <c r="V37" s="38">
        <f t="shared" ca="1" si="11"/>
        <v>0</v>
      </c>
      <c r="W37" s="39">
        <f t="shared" ca="1" si="11"/>
        <v>0</v>
      </c>
      <c r="X37" s="40">
        <f t="shared" ca="1" si="11"/>
        <v>0</v>
      </c>
      <c r="Y37" s="38">
        <f t="shared" ca="1" si="11"/>
        <v>0</v>
      </c>
      <c r="Z37" s="38">
        <f t="shared" ca="1" si="11"/>
        <v>0</v>
      </c>
      <c r="AA37" s="38">
        <f t="shared" ca="1" si="11"/>
        <v>0</v>
      </c>
      <c r="AB37" s="38">
        <f t="shared" ca="1" si="11"/>
        <v>0</v>
      </c>
      <c r="AC37" s="38">
        <f t="shared" ca="1" si="11"/>
        <v>0</v>
      </c>
      <c r="AD37" s="26"/>
      <c r="AE37" s="27"/>
      <c r="AF37" s="27"/>
      <c r="AG37" s="31"/>
    </row>
    <row r="38" spans="1:33" ht="20.100000000000001" customHeight="1">
      <c r="A38" s="30" t="str">
        <f>$A$9</f>
        <v>G</v>
      </c>
      <c r="B38" s="39" t="str">
        <f t="shared" ca="1" si="9"/>
        <v>MP</v>
      </c>
      <c r="C38" s="40" t="str">
        <f t="shared" ca="1" si="9"/>
        <v>RH</v>
      </c>
      <c r="D38" s="38" t="str">
        <f t="shared" ca="1" si="9"/>
        <v>RC</v>
      </c>
      <c r="E38" s="38" t="str">
        <f t="shared" ca="1" si="9"/>
        <v>RC</v>
      </c>
      <c r="F38" s="38" t="str">
        <f t="shared" ca="1" si="9"/>
        <v>MP</v>
      </c>
      <c r="G38" s="38" t="str">
        <f t="shared" ca="1" si="9"/>
        <v>MP</v>
      </c>
      <c r="H38" s="38" t="str">
        <f t="shared" ca="1" si="9"/>
        <v>MP</v>
      </c>
      <c r="I38" s="39" t="str">
        <f t="shared" ca="1" si="9"/>
        <v>R</v>
      </c>
      <c r="J38" s="40" t="str">
        <f t="shared" ca="1" si="9"/>
        <v>RH</v>
      </c>
      <c r="K38" s="38" t="str">
        <f t="shared" ca="1" si="9"/>
        <v>MP</v>
      </c>
      <c r="L38" s="38" t="str">
        <f t="shared" ca="1" si="10"/>
        <v>MP</v>
      </c>
      <c r="M38" s="38" t="str">
        <f t="shared" ca="1" si="10"/>
        <v>RC</v>
      </c>
      <c r="N38" s="38" t="str">
        <f t="shared" ca="1" si="10"/>
        <v>RC</v>
      </c>
      <c r="O38" s="38" t="str">
        <f t="shared" ca="1" si="10"/>
        <v>CF</v>
      </c>
      <c r="P38" s="39" t="str">
        <f t="shared" ca="1" si="10"/>
        <v>DP</v>
      </c>
      <c r="Q38" s="40" t="str">
        <f t="shared" ca="1" si="10"/>
        <v>RH</v>
      </c>
      <c r="R38" s="38" t="str">
        <f t="shared" ca="1" si="10"/>
        <v>JET</v>
      </c>
      <c r="S38" s="38" t="str">
        <f t="shared" ca="1" si="10"/>
        <v>JET</v>
      </c>
      <c r="T38" s="38" t="str">
        <f t="shared" ca="1" si="10"/>
        <v>PRU</v>
      </c>
      <c r="U38" s="38" t="str">
        <f t="shared" ca="1" si="10"/>
        <v>PRU</v>
      </c>
      <c r="V38" s="38" t="str">
        <f t="shared" ca="1" si="11"/>
        <v>PRU</v>
      </c>
      <c r="W38" s="39" t="str">
        <f t="shared" ca="1" si="11"/>
        <v>R</v>
      </c>
      <c r="X38" s="40" t="str">
        <f t="shared" ca="1" si="11"/>
        <v>RH</v>
      </c>
      <c r="Y38" s="38" t="str">
        <f t="shared" ca="1" si="11"/>
        <v>DP</v>
      </c>
      <c r="Z38" s="38" t="str">
        <f t="shared" ca="1" si="11"/>
        <v>DP</v>
      </c>
      <c r="AA38" s="38" t="str">
        <f t="shared" ca="1" si="11"/>
        <v>DP</v>
      </c>
      <c r="AB38" s="38" t="str">
        <f t="shared" ca="1" si="11"/>
        <v>DP</v>
      </c>
      <c r="AC38" s="38" t="str">
        <f t="shared" ca="1" si="11"/>
        <v>Am</v>
      </c>
      <c r="AD38" s="26"/>
      <c r="AE38" s="27"/>
      <c r="AF38" s="27"/>
      <c r="AG38" s="31"/>
    </row>
    <row r="39" spans="1:33" ht="20.100000000000001" customHeight="1">
      <c r="A39" s="30" t="str">
        <f>$A$10</f>
        <v>H</v>
      </c>
      <c r="B39" s="39" t="str">
        <f t="shared" ca="1" si="9"/>
        <v>MP</v>
      </c>
      <c r="C39" s="40" t="str">
        <f t="shared" ca="1" si="9"/>
        <v>RH</v>
      </c>
      <c r="D39" s="38" t="str">
        <f t="shared" ca="1" si="9"/>
        <v>RC</v>
      </c>
      <c r="E39" s="38" t="str">
        <f t="shared" ca="1" si="9"/>
        <v>RC</v>
      </c>
      <c r="F39" s="38" t="str">
        <f t="shared" ca="1" si="9"/>
        <v>MP</v>
      </c>
      <c r="G39" s="38" t="str">
        <f t="shared" ca="1" si="9"/>
        <v>MP</v>
      </c>
      <c r="H39" s="38" t="str">
        <f t="shared" ca="1" si="9"/>
        <v>MP</v>
      </c>
      <c r="I39" s="39" t="str">
        <f t="shared" ca="1" si="9"/>
        <v>R</v>
      </c>
      <c r="J39" s="40" t="str">
        <f t="shared" ca="1" si="9"/>
        <v>RH</v>
      </c>
      <c r="K39" s="38" t="str">
        <f t="shared" ca="1" si="9"/>
        <v>MP</v>
      </c>
      <c r="L39" s="38" t="str">
        <f t="shared" ca="1" si="10"/>
        <v>MP</v>
      </c>
      <c r="M39" s="38" t="str">
        <f t="shared" ca="1" si="10"/>
        <v>SO</v>
      </c>
      <c r="N39" s="38" t="str">
        <f t="shared" ca="1" si="10"/>
        <v>RC</v>
      </c>
      <c r="O39" s="38" t="str">
        <f t="shared" ca="1" si="10"/>
        <v>RC</v>
      </c>
      <c r="P39" s="39" t="str">
        <f t="shared" ca="1" si="10"/>
        <v>DP</v>
      </c>
      <c r="Q39" s="40" t="str">
        <f t="shared" ca="1" si="10"/>
        <v>RH</v>
      </c>
      <c r="R39" s="38" t="str">
        <f t="shared" ca="1" si="10"/>
        <v>JET</v>
      </c>
      <c r="S39" s="38" t="str">
        <f t="shared" ca="1" si="10"/>
        <v>JET</v>
      </c>
      <c r="T39" s="38" t="str">
        <f t="shared" ca="1" si="10"/>
        <v>PRU</v>
      </c>
      <c r="U39" s="38" t="str">
        <f t="shared" ca="1" si="10"/>
        <v>PRU</v>
      </c>
      <c r="V39" s="38" t="str">
        <f t="shared" ca="1" si="11"/>
        <v>PRU</v>
      </c>
      <c r="W39" s="39" t="str">
        <f t="shared" ca="1" si="11"/>
        <v>R</v>
      </c>
      <c r="X39" s="40" t="str">
        <f t="shared" ca="1" si="11"/>
        <v>RH</v>
      </c>
      <c r="Y39" s="38" t="str">
        <f t="shared" ca="1" si="11"/>
        <v>DP</v>
      </c>
      <c r="Z39" s="38" t="str">
        <f t="shared" ca="1" si="11"/>
        <v>DP</v>
      </c>
      <c r="AA39" s="38" t="str">
        <f t="shared" ca="1" si="11"/>
        <v>DP</v>
      </c>
      <c r="AB39" s="38" t="str">
        <f t="shared" ca="1" si="11"/>
        <v>DP</v>
      </c>
      <c r="AC39" s="38" t="str">
        <f t="shared" ca="1" si="11"/>
        <v>SO</v>
      </c>
      <c r="AD39" s="26"/>
      <c r="AE39" s="27"/>
      <c r="AF39" s="27"/>
      <c r="AG39" s="31"/>
    </row>
    <row r="40" spans="1:33" ht="20.100000000000001" customHeight="1">
      <c r="A40" s="30" t="str">
        <f>$A$11</f>
        <v>I</v>
      </c>
      <c r="B40" s="39" t="str">
        <f t="shared" ca="1" si="9"/>
        <v>MP</v>
      </c>
      <c r="C40" s="40" t="str">
        <f t="shared" ca="1" si="9"/>
        <v>RH</v>
      </c>
      <c r="D40" s="38" t="str">
        <f t="shared" ca="1" si="9"/>
        <v>Am</v>
      </c>
      <c r="E40" s="38" t="str">
        <f t="shared" ca="1" si="9"/>
        <v>RTT</v>
      </c>
      <c r="F40" s="38" t="str">
        <f t="shared" ca="1" si="9"/>
        <v>MP</v>
      </c>
      <c r="G40" s="38" t="str">
        <f t="shared" ca="1" si="9"/>
        <v>MP</v>
      </c>
      <c r="H40" s="38" t="str">
        <f t="shared" ca="1" si="9"/>
        <v>MP</v>
      </c>
      <c r="I40" s="39" t="str">
        <f t="shared" ca="1" si="9"/>
        <v>R</v>
      </c>
      <c r="J40" s="40" t="str">
        <f t="shared" ca="1" si="9"/>
        <v>RH</v>
      </c>
      <c r="K40" s="38" t="str">
        <f t="shared" ca="1" si="9"/>
        <v>MP</v>
      </c>
      <c r="L40" s="38" t="str">
        <f t="shared" ca="1" si="10"/>
        <v>MP</v>
      </c>
      <c r="M40" s="38" t="str">
        <f t="shared" ca="1" si="10"/>
        <v>MI</v>
      </c>
      <c r="N40" s="38" t="str">
        <f t="shared" ca="1" si="10"/>
        <v>Mat</v>
      </c>
      <c r="O40" s="38" t="str">
        <f t="shared" ca="1" si="10"/>
        <v>Nuit</v>
      </c>
      <c r="P40" s="39" t="str">
        <f t="shared" ca="1" si="10"/>
        <v>DP</v>
      </c>
      <c r="Q40" s="40" t="str">
        <f t="shared" ca="1" si="10"/>
        <v>RH</v>
      </c>
      <c r="R40" s="38" t="str">
        <f t="shared" ca="1" si="10"/>
        <v>JET</v>
      </c>
      <c r="S40" s="38" t="str">
        <f t="shared" ca="1" si="10"/>
        <v>JET</v>
      </c>
      <c r="T40" s="38" t="str">
        <f t="shared" ca="1" si="10"/>
        <v>PRU</v>
      </c>
      <c r="U40" s="38" t="str">
        <f t="shared" ca="1" si="10"/>
        <v>PRU</v>
      </c>
      <c r="V40" s="38" t="str">
        <f t="shared" ca="1" si="11"/>
        <v>PRU</v>
      </c>
      <c r="W40" s="39" t="str">
        <f t="shared" ca="1" si="11"/>
        <v>R</v>
      </c>
      <c r="X40" s="40" t="str">
        <f t="shared" ca="1" si="11"/>
        <v>RH</v>
      </c>
      <c r="Y40" s="38" t="str">
        <f t="shared" ca="1" si="11"/>
        <v>DP</v>
      </c>
      <c r="Z40" s="38" t="str">
        <f t="shared" ca="1" si="11"/>
        <v>DP</v>
      </c>
      <c r="AA40" s="38" t="str">
        <f t="shared" ca="1" si="11"/>
        <v>DP</v>
      </c>
      <c r="AB40" s="38" t="str">
        <f t="shared" ca="1" si="11"/>
        <v>DP</v>
      </c>
      <c r="AC40" s="38" t="str">
        <f t="shared" ca="1" si="11"/>
        <v>Am</v>
      </c>
      <c r="AD40" s="26"/>
      <c r="AE40" s="27"/>
      <c r="AF40" s="27"/>
      <c r="AG40" s="31"/>
    </row>
    <row r="41" spans="1:33" ht="20.100000000000001" customHeight="1">
      <c r="A41" s="30" t="str">
        <f>$A$12</f>
        <v>J</v>
      </c>
      <c r="B41" s="39" t="str">
        <f t="shared" ca="1" si="9"/>
        <v>MP</v>
      </c>
      <c r="C41" s="40" t="str">
        <f t="shared" ca="1" si="9"/>
        <v>RH</v>
      </c>
      <c r="D41" s="38" t="str">
        <f t="shared" ca="1" si="9"/>
        <v>RC</v>
      </c>
      <c r="E41" s="38" t="str">
        <f t="shared" ca="1" si="9"/>
        <v>RC</v>
      </c>
      <c r="F41" s="38" t="str">
        <f t="shared" ca="1" si="9"/>
        <v>MP</v>
      </c>
      <c r="G41" s="38" t="str">
        <f t="shared" ca="1" si="9"/>
        <v>MP</v>
      </c>
      <c r="H41" s="38" t="str">
        <f t="shared" ca="1" si="9"/>
        <v>CM</v>
      </c>
      <c r="I41" s="39" t="str">
        <f t="shared" ca="1" si="9"/>
        <v>R</v>
      </c>
      <c r="J41" s="40" t="str">
        <f t="shared" ca="1" si="9"/>
        <v>RH</v>
      </c>
      <c r="K41" s="38" t="str">
        <f t="shared" ca="1" si="9"/>
        <v>MP</v>
      </c>
      <c r="L41" s="38" t="str">
        <f t="shared" ca="1" si="10"/>
        <v>MP</v>
      </c>
      <c r="M41" s="38" t="str">
        <f t="shared" ca="1" si="10"/>
        <v>Am</v>
      </c>
      <c r="N41" s="38" t="str">
        <f t="shared" ca="1" si="10"/>
        <v>RC</v>
      </c>
      <c r="O41" s="38" t="str">
        <f t="shared" ca="1" si="10"/>
        <v>RC</v>
      </c>
      <c r="P41" s="39" t="str">
        <f t="shared" ca="1" si="10"/>
        <v>DP</v>
      </c>
      <c r="Q41" s="40" t="str">
        <f t="shared" ca="1" si="10"/>
        <v>Am</v>
      </c>
      <c r="R41" s="38" t="str">
        <f t="shared" ca="1" si="10"/>
        <v>Mat</v>
      </c>
      <c r="S41" s="38" t="str">
        <f t="shared" ca="1" si="10"/>
        <v>Nuit</v>
      </c>
      <c r="T41" s="38" t="str">
        <f t="shared" ca="1" si="10"/>
        <v>COB</v>
      </c>
      <c r="U41" s="38" t="str">
        <f t="shared" ca="1" si="10"/>
        <v>COB</v>
      </c>
      <c r="V41" s="38" t="str">
        <f t="shared" ca="1" si="11"/>
        <v>COB</v>
      </c>
      <c r="W41" s="39" t="str">
        <f t="shared" ca="1" si="11"/>
        <v>COB</v>
      </c>
      <c r="X41" s="40" t="str">
        <f t="shared" ca="1" si="11"/>
        <v>COB</v>
      </c>
      <c r="Y41" s="38" t="str">
        <f t="shared" ca="1" si="11"/>
        <v>COB</v>
      </c>
      <c r="Z41" s="38" t="str">
        <f t="shared" ca="1" si="11"/>
        <v>COB</v>
      </c>
      <c r="AA41" s="38" t="str">
        <f t="shared" ca="1" si="11"/>
        <v>COB</v>
      </c>
      <c r="AB41" s="38" t="str">
        <f t="shared" ca="1" si="11"/>
        <v>COB</v>
      </c>
      <c r="AC41" s="38" t="str">
        <f t="shared" ca="1" si="11"/>
        <v>COB</v>
      </c>
      <c r="AD41" s="26"/>
      <c r="AE41" s="27"/>
      <c r="AF41" s="27"/>
      <c r="AG41" s="31"/>
    </row>
    <row r="42" spans="1:33" ht="20.100000000000001" customHeight="1">
      <c r="A42" s="30" t="str">
        <f>$A$13</f>
        <v>K</v>
      </c>
      <c r="B42" s="39">
        <f t="shared" ref="B42:K51" ca="1" si="12">OFFSET(INDIRECT("DONNEES!"&amp;LEFT(ADDRESS(1,ROW()-30,4),LEN(ADDRESS(1,ROW()-30,4))-1)&amp;"33"),COLUMN()-2,0)</f>
        <v>0</v>
      </c>
      <c r="C42" s="40">
        <f t="shared" ca="1" si="12"/>
        <v>0</v>
      </c>
      <c r="D42" s="38">
        <f t="shared" ca="1" si="12"/>
        <v>0</v>
      </c>
      <c r="E42" s="38">
        <f t="shared" ca="1" si="12"/>
        <v>0</v>
      </c>
      <c r="F42" s="38">
        <f t="shared" ca="1" si="12"/>
        <v>0</v>
      </c>
      <c r="G42" s="38">
        <f t="shared" ca="1" si="12"/>
        <v>0</v>
      </c>
      <c r="H42" s="38">
        <f t="shared" ca="1" si="12"/>
        <v>0</v>
      </c>
      <c r="I42" s="39">
        <f t="shared" ca="1" si="12"/>
        <v>0</v>
      </c>
      <c r="J42" s="40">
        <f t="shared" ca="1" si="12"/>
        <v>0</v>
      </c>
      <c r="K42" s="38">
        <f t="shared" ca="1" si="12"/>
        <v>0</v>
      </c>
      <c r="L42" s="38">
        <f t="shared" ref="L42:U51" ca="1" si="13">OFFSET(INDIRECT("DONNEES!"&amp;LEFT(ADDRESS(1,ROW()-30,4),LEN(ADDRESS(1,ROW()-30,4))-1)&amp;"33"),COLUMN()-2,0)</f>
        <v>0</v>
      </c>
      <c r="M42" s="38">
        <f t="shared" ca="1" si="13"/>
        <v>0</v>
      </c>
      <c r="N42" s="38">
        <f t="shared" ca="1" si="13"/>
        <v>0</v>
      </c>
      <c r="O42" s="38">
        <f t="shared" ca="1" si="13"/>
        <v>0</v>
      </c>
      <c r="P42" s="39">
        <f t="shared" ca="1" si="13"/>
        <v>0</v>
      </c>
      <c r="Q42" s="40">
        <f t="shared" ca="1" si="13"/>
        <v>0</v>
      </c>
      <c r="R42" s="38">
        <f t="shared" ca="1" si="13"/>
        <v>0</v>
      </c>
      <c r="S42" s="38">
        <f t="shared" ca="1" si="13"/>
        <v>0</v>
      </c>
      <c r="T42" s="38">
        <f t="shared" ca="1" si="13"/>
        <v>0</v>
      </c>
      <c r="U42" s="38">
        <f t="shared" ca="1" si="13"/>
        <v>0</v>
      </c>
      <c r="V42" s="38">
        <f t="shared" ref="V42:AC51" ca="1" si="14">OFFSET(INDIRECT("DONNEES!"&amp;LEFT(ADDRESS(1,ROW()-30,4),LEN(ADDRESS(1,ROW()-30,4))-1)&amp;"33"),COLUMN()-2,0)</f>
        <v>0</v>
      </c>
      <c r="W42" s="39">
        <f t="shared" ca="1" si="14"/>
        <v>0</v>
      </c>
      <c r="X42" s="40">
        <f t="shared" ca="1" si="14"/>
        <v>0</v>
      </c>
      <c r="Y42" s="38">
        <f t="shared" ca="1" si="14"/>
        <v>0</v>
      </c>
      <c r="Z42" s="38">
        <f t="shared" ca="1" si="14"/>
        <v>0</v>
      </c>
      <c r="AA42" s="38">
        <f t="shared" ca="1" si="14"/>
        <v>0</v>
      </c>
      <c r="AB42" s="38">
        <f t="shared" ca="1" si="14"/>
        <v>0</v>
      </c>
      <c r="AC42" s="38">
        <f t="shared" ca="1" si="14"/>
        <v>0</v>
      </c>
      <c r="AD42" s="26"/>
      <c r="AE42" s="27"/>
      <c r="AF42" s="27"/>
      <c r="AG42" s="31"/>
    </row>
    <row r="43" spans="1:33" ht="20.100000000000001" customHeight="1">
      <c r="A43" s="30" t="str">
        <f>$A$14</f>
        <v>L</v>
      </c>
      <c r="B43" s="39" t="str">
        <f t="shared" ca="1" si="12"/>
        <v>MP</v>
      </c>
      <c r="C43" s="40" t="str">
        <f t="shared" ca="1" si="12"/>
        <v>RH</v>
      </c>
      <c r="D43" s="38" t="str">
        <f t="shared" ca="1" si="12"/>
        <v>RC</v>
      </c>
      <c r="E43" s="38" t="str">
        <f t="shared" ca="1" si="12"/>
        <v>Am</v>
      </c>
      <c r="F43" s="38" t="str">
        <f t="shared" ca="1" si="12"/>
        <v>Mat</v>
      </c>
      <c r="G43" s="38" t="str">
        <f t="shared" ca="1" si="12"/>
        <v>Nuit</v>
      </c>
      <c r="H43" s="38" t="str">
        <f t="shared" ca="1" si="12"/>
        <v>RC</v>
      </c>
      <c r="I43" s="39" t="str">
        <f t="shared" ca="1" si="12"/>
        <v>Am</v>
      </c>
      <c r="J43" s="40" t="str">
        <f t="shared" ca="1" si="12"/>
        <v>Mat</v>
      </c>
      <c r="K43" s="38" t="str">
        <f t="shared" ca="1" si="12"/>
        <v>Nuit</v>
      </c>
      <c r="L43" s="38" t="str">
        <f t="shared" ca="1" si="13"/>
        <v>MP</v>
      </c>
      <c r="M43" s="38" t="str">
        <f t="shared" ca="1" si="13"/>
        <v>RC</v>
      </c>
      <c r="N43" s="38" t="str">
        <f t="shared" ca="1" si="13"/>
        <v>RC</v>
      </c>
      <c r="O43" s="38" t="str">
        <f t="shared" ca="1" si="13"/>
        <v>RC</v>
      </c>
      <c r="P43" s="39" t="str">
        <f t="shared" ca="1" si="13"/>
        <v>DP</v>
      </c>
      <c r="Q43" s="40" t="str">
        <f t="shared" ca="1" si="13"/>
        <v>RH</v>
      </c>
      <c r="R43" s="38" t="str">
        <f t="shared" ca="1" si="13"/>
        <v>SO-</v>
      </c>
      <c r="S43" s="38" t="str">
        <f t="shared" ca="1" si="13"/>
        <v>JET</v>
      </c>
      <c r="T43" s="38" t="str">
        <f t="shared" ca="1" si="13"/>
        <v>PRU</v>
      </c>
      <c r="U43" s="38" t="str">
        <f t="shared" ca="1" si="13"/>
        <v>PRU</v>
      </c>
      <c r="V43" s="38" t="str">
        <f t="shared" ca="1" si="14"/>
        <v>PRU</v>
      </c>
      <c r="W43" s="39" t="str">
        <f t="shared" ca="1" si="14"/>
        <v>R</v>
      </c>
      <c r="X43" s="40" t="str">
        <f t="shared" ca="1" si="14"/>
        <v>RH</v>
      </c>
      <c r="Y43" s="38" t="str">
        <f t="shared" ca="1" si="14"/>
        <v>DP</v>
      </c>
      <c r="Z43" s="38" t="str">
        <f t="shared" ca="1" si="14"/>
        <v>DP</v>
      </c>
      <c r="AA43" s="38" t="str">
        <f t="shared" ca="1" si="14"/>
        <v>DP</v>
      </c>
      <c r="AB43" s="38" t="str">
        <f t="shared" ca="1" si="14"/>
        <v>DP</v>
      </c>
      <c r="AC43" s="38" t="str">
        <f t="shared" ca="1" si="14"/>
        <v>Am</v>
      </c>
      <c r="AD43" s="26"/>
      <c r="AE43" s="27"/>
      <c r="AF43" s="27"/>
      <c r="AG43" s="31"/>
    </row>
    <row r="44" spans="1:33" ht="20.100000000000001" customHeight="1">
      <c r="A44" s="30" t="str">
        <f>$A$15</f>
        <v>M</v>
      </c>
      <c r="B44" s="39" t="str">
        <f t="shared" ca="1" si="12"/>
        <v>MP</v>
      </c>
      <c r="C44" s="40" t="str">
        <f t="shared" ca="1" si="12"/>
        <v>RH</v>
      </c>
      <c r="D44" s="38" t="str">
        <f t="shared" ca="1" si="12"/>
        <v>CF</v>
      </c>
      <c r="E44" s="38" t="str">
        <f t="shared" ca="1" si="12"/>
        <v>RTT</v>
      </c>
      <c r="F44" s="38" t="str">
        <f t="shared" ca="1" si="12"/>
        <v>MP</v>
      </c>
      <c r="G44" s="38" t="str">
        <f t="shared" ca="1" si="12"/>
        <v>MP</v>
      </c>
      <c r="H44" s="38" t="str">
        <f t="shared" ca="1" si="12"/>
        <v>MP</v>
      </c>
      <c r="I44" s="39" t="str">
        <f t="shared" ca="1" si="12"/>
        <v>Am</v>
      </c>
      <c r="J44" s="40" t="str">
        <f t="shared" ca="1" si="12"/>
        <v>Mat</v>
      </c>
      <c r="K44" s="38" t="str">
        <f t="shared" ca="1" si="12"/>
        <v>Nuit</v>
      </c>
      <c r="L44" s="38" t="str">
        <f t="shared" ca="1" si="13"/>
        <v>RC</v>
      </c>
      <c r="M44" s="38" t="str">
        <f t="shared" ca="1" si="13"/>
        <v>RC</v>
      </c>
      <c r="N44" s="38" t="str">
        <f t="shared" ca="1" si="13"/>
        <v>CF</v>
      </c>
      <c r="O44" s="38" t="str">
        <f t="shared" ca="1" si="13"/>
        <v>RTT</v>
      </c>
      <c r="P44" s="39" t="str">
        <f t="shared" ca="1" si="13"/>
        <v>MP</v>
      </c>
      <c r="Q44" s="40" t="str">
        <f t="shared" ca="1" si="13"/>
        <v>RH</v>
      </c>
      <c r="R44" s="38" t="str">
        <f t="shared" ca="1" si="13"/>
        <v>JET</v>
      </c>
      <c r="S44" s="38" t="str">
        <f t="shared" ca="1" si="13"/>
        <v>JET</v>
      </c>
      <c r="T44" s="38" t="str">
        <f t="shared" ca="1" si="13"/>
        <v>PRU</v>
      </c>
      <c r="U44" s="38" t="str">
        <f t="shared" ca="1" si="13"/>
        <v>PRU</v>
      </c>
      <c r="V44" s="38" t="str">
        <f t="shared" ca="1" si="14"/>
        <v>PRU</v>
      </c>
      <c r="W44" s="39" t="str">
        <f t="shared" ca="1" si="14"/>
        <v>R</v>
      </c>
      <c r="X44" s="40" t="str">
        <f t="shared" ca="1" si="14"/>
        <v>RH</v>
      </c>
      <c r="Y44" s="38" t="str">
        <f t="shared" ca="1" si="14"/>
        <v>DP</v>
      </c>
      <c r="Z44" s="38" t="str">
        <f t="shared" ca="1" si="14"/>
        <v>DP</v>
      </c>
      <c r="AA44" s="38" t="str">
        <f t="shared" ca="1" si="14"/>
        <v>DP</v>
      </c>
      <c r="AB44" s="38" t="str">
        <f t="shared" ca="1" si="14"/>
        <v>DP</v>
      </c>
      <c r="AC44" s="38" t="str">
        <f t="shared" ca="1" si="14"/>
        <v>RC</v>
      </c>
      <c r="AD44" s="26"/>
      <c r="AE44" s="27"/>
      <c r="AF44" s="27"/>
      <c r="AG44" s="31"/>
    </row>
    <row r="45" spans="1:33" ht="20.100000000000001" customHeight="1">
      <c r="A45" s="30" t="str">
        <f>$A$16</f>
        <v>N</v>
      </c>
      <c r="B45" s="39" t="str">
        <f t="shared" ca="1" si="12"/>
        <v>COB</v>
      </c>
      <c r="C45" s="40" t="str">
        <f t="shared" ca="1" si="12"/>
        <v>COB</v>
      </c>
      <c r="D45" s="38" t="str">
        <f t="shared" ca="1" si="12"/>
        <v>COB</v>
      </c>
      <c r="E45" s="38" t="str">
        <f t="shared" ca="1" si="12"/>
        <v>COB</v>
      </c>
      <c r="F45" s="38" t="str">
        <f t="shared" ca="1" si="12"/>
        <v>COB</v>
      </c>
      <c r="G45" s="38" t="str">
        <f t="shared" ca="1" si="12"/>
        <v>COB</v>
      </c>
      <c r="H45" s="38" t="str">
        <f t="shared" ca="1" si="12"/>
        <v>COB</v>
      </c>
      <c r="I45" s="39" t="str">
        <f t="shared" ca="1" si="12"/>
        <v>COB</v>
      </c>
      <c r="J45" s="40" t="str">
        <f t="shared" ca="1" si="12"/>
        <v>COB</v>
      </c>
      <c r="K45" s="38" t="str">
        <f t="shared" ca="1" si="12"/>
        <v>COB</v>
      </c>
      <c r="L45" s="38" t="str">
        <f t="shared" ca="1" si="13"/>
        <v>COB</v>
      </c>
      <c r="M45" s="38" t="str">
        <f t="shared" ca="1" si="13"/>
        <v>COB</v>
      </c>
      <c r="N45" s="38" t="str">
        <f t="shared" ca="1" si="13"/>
        <v>RC</v>
      </c>
      <c r="O45" s="38" t="str">
        <f t="shared" ca="1" si="13"/>
        <v>RC</v>
      </c>
      <c r="P45" s="39" t="str">
        <f t="shared" ca="1" si="13"/>
        <v>DP</v>
      </c>
      <c r="Q45" s="40" t="str">
        <f t="shared" ca="1" si="13"/>
        <v>RH</v>
      </c>
      <c r="R45" s="38" t="str">
        <f t="shared" ca="1" si="13"/>
        <v>JET</v>
      </c>
      <c r="S45" s="38" t="str">
        <f t="shared" ca="1" si="13"/>
        <v>JET</v>
      </c>
      <c r="T45" s="38" t="str">
        <f t="shared" ca="1" si="13"/>
        <v>PRU</v>
      </c>
      <c r="U45" s="38" t="str">
        <f t="shared" ca="1" si="13"/>
        <v>PRU</v>
      </c>
      <c r="V45" s="38" t="str">
        <f t="shared" ca="1" si="14"/>
        <v>PRU</v>
      </c>
      <c r="W45" s="39" t="str">
        <f t="shared" ca="1" si="14"/>
        <v>R</v>
      </c>
      <c r="X45" s="40" t="str">
        <f t="shared" ca="1" si="14"/>
        <v>RH</v>
      </c>
      <c r="Y45" s="38" t="str">
        <f t="shared" ca="1" si="14"/>
        <v>DP</v>
      </c>
      <c r="Z45" s="38" t="str">
        <f t="shared" ca="1" si="14"/>
        <v>DP</v>
      </c>
      <c r="AA45" s="38" t="str">
        <f t="shared" ca="1" si="14"/>
        <v>DP</v>
      </c>
      <c r="AB45" s="38" t="str">
        <f t="shared" ca="1" si="14"/>
        <v>DP</v>
      </c>
      <c r="AC45" s="38" t="str">
        <f t="shared" ca="1" si="14"/>
        <v>RC</v>
      </c>
      <c r="AD45" s="26"/>
      <c r="AE45" s="27"/>
      <c r="AF45" s="27"/>
      <c r="AG45" s="31"/>
    </row>
    <row r="46" spans="1:33" ht="20.100000000000001" customHeight="1">
      <c r="A46" s="30" t="str">
        <f>$A$17</f>
        <v>O</v>
      </c>
      <c r="B46" s="39">
        <f t="shared" ca="1" si="12"/>
        <v>0</v>
      </c>
      <c r="C46" s="40">
        <f t="shared" ca="1" si="12"/>
        <v>0</v>
      </c>
      <c r="D46" s="38">
        <f t="shared" ca="1" si="12"/>
        <v>0</v>
      </c>
      <c r="E46" s="38">
        <f t="shared" ca="1" si="12"/>
        <v>0</v>
      </c>
      <c r="F46" s="38">
        <f t="shared" ca="1" si="12"/>
        <v>0</v>
      </c>
      <c r="G46" s="38">
        <f t="shared" ca="1" si="12"/>
        <v>0</v>
      </c>
      <c r="H46" s="38">
        <f t="shared" ca="1" si="12"/>
        <v>0</v>
      </c>
      <c r="I46" s="39">
        <f t="shared" ca="1" si="12"/>
        <v>0</v>
      </c>
      <c r="J46" s="40">
        <f t="shared" ca="1" si="12"/>
        <v>0</v>
      </c>
      <c r="K46" s="38">
        <f t="shared" ca="1" si="12"/>
        <v>0</v>
      </c>
      <c r="L46" s="38">
        <f t="shared" ca="1" si="13"/>
        <v>0</v>
      </c>
      <c r="M46" s="38">
        <f t="shared" ca="1" si="13"/>
        <v>0</v>
      </c>
      <c r="N46" s="38">
        <f t="shared" ca="1" si="13"/>
        <v>0</v>
      </c>
      <c r="O46" s="38">
        <f t="shared" ca="1" si="13"/>
        <v>0</v>
      </c>
      <c r="P46" s="39">
        <f t="shared" ca="1" si="13"/>
        <v>0</v>
      </c>
      <c r="Q46" s="40">
        <f t="shared" ca="1" si="13"/>
        <v>0</v>
      </c>
      <c r="R46" s="38">
        <f t="shared" ca="1" si="13"/>
        <v>0</v>
      </c>
      <c r="S46" s="38">
        <f t="shared" ca="1" si="13"/>
        <v>0</v>
      </c>
      <c r="T46" s="38">
        <f t="shared" ca="1" si="13"/>
        <v>0</v>
      </c>
      <c r="U46" s="38">
        <f t="shared" ca="1" si="13"/>
        <v>0</v>
      </c>
      <c r="V46" s="38">
        <f t="shared" ca="1" si="14"/>
        <v>0</v>
      </c>
      <c r="W46" s="39">
        <f t="shared" ca="1" si="14"/>
        <v>0</v>
      </c>
      <c r="X46" s="40">
        <f t="shared" ca="1" si="14"/>
        <v>0</v>
      </c>
      <c r="Y46" s="38">
        <f t="shared" ca="1" si="14"/>
        <v>0</v>
      </c>
      <c r="Z46" s="38">
        <f t="shared" ca="1" si="14"/>
        <v>0</v>
      </c>
      <c r="AA46" s="38">
        <f t="shared" ca="1" si="14"/>
        <v>0</v>
      </c>
      <c r="AB46" s="38">
        <f t="shared" ca="1" si="14"/>
        <v>0</v>
      </c>
      <c r="AC46" s="38">
        <f t="shared" ca="1" si="14"/>
        <v>0</v>
      </c>
      <c r="AD46" s="26"/>
      <c r="AE46" s="27"/>
      <c r="AF46" s="27"/>
      <c r="AG46" s="31"/>
    </row>
    <row r="47" spans="1:33" ht="20.100000000000001" customHeight="1">
      <c r="A47" s="30" t="str">
        <f>$A$18</f>
        <v>P</v>
      </c>
      <c r="B47" s="39" t="str">
        <f t="shared" ca="1" si="12"/>
        <v>Mat</v>
      </c>
      <c r="C47" s="40" t="str">
        <f t="shared" ca="1" si="12"/>
        <v>Nuit</v>
      </c>
      <c r="D47" s="38" t="str">
        <f t="shared" ca="1" si="12"/>
        <v>RC</v>
      </c>
      <c r="E47" s="38" t="str">
        <f t="shared" ca="1" si="12"/>
        <v>RC</v>
      </c>
      <c r="F47" s="38" t="str">
        <f t="shared" ca="1" si="12"/>
        <v>MP</v>
      </c>
      <c r="G47" s="38" t="str">
        <f t="shared" ca="1" si="12"/>
        <v>MP</v>
      </c>
      <c r="H47" s="38" t="str">
        <f t="shared" ca="1" si="12"/>
        <v>MP</v>
      </c>
      <c r="I47" s="39" t="str">
        <f t="shared" ca="1" si="12"/>
        <v>R</v>
      </c>
      <c r="J47" s="40" t="str">
        <f t="shared" ca="1" si="12"/>
        <v>RH</v>
      </c>
      <c r="K47" s="38" t="str">
        <f t="shared" ca="1" si="12"/>
        <v>MP</v>
      </c>
      <c r="L47" s="38" t="str">
        <f t="shared" ca="1" si="13"/>
        <v>MP</v>
      </c>
      <c r="M47" s="38" t="str">
        <f t="shared" ca="1" si="13"/>
        <v>SO-</v>
      </c>
      <c r="N47" s="38" t="str">
        <f t="shared" ca="1" si="13"/>
        <v>SO-</v>
      </c>
      <c r="O47" s="38" t="str">
        <f t="shared" ca="1" si="13"/>
        <v>RC</v>
      </c>
      <c r="P47" s="39" t="str">
        <f t="shared" ca="1" si="13"/>
        <v>DP</v>
      </c>
      <c r="Q47" s="40" t="str">
        <f t="shared" ca="1" si="13"/>
        <v>RH</v>
      </c>
      <c r="R47" s="38" t="str">
        <f t="shared" ca="1" si="13"/>
        <v>JET</v>
      </c>
      <c r="S47" s="38" t="str">
        <f t="shared" ca="1" si="13"/>
        <v>CS</v>
      </c>
      <c r="T47" s="38" t="str">
        <f t="shared" ca="1" si="13"/>
        <v>PRU</v>
      </c>
      <c r="U47" s="38" t="str">
        <f t="shared" ca="1" si="13"/>
        <v>PRU</v>
      </c>
      <c r="V47" s="38" t="str">
        <f t="shared" ca="1" si="14"/>
        <v>ASA</v>
      </c>
      <c r="W47" s="39" t="str">
        <f t="shared" ca="1" si="14"/>
        <v>R</v>
      </c>
      <c r="X47" s="40" t="str">
        <f t="shared" ca="1" si="14"/>
        <v>RH</v>
      </c>
      <c r="Y47" s="38" t="str">
        <f t="shared" ca="1" si="14"/>
        <v>DP</v>
      </c>
      <c r="Z47" s="38" t="str">
        <f t="shared" ca="1" si="14"/>
        <v>DP</v>
      </c>
      <c r="AA47" s="38" t="str">
        <f t="shared" ca="1" si="14"/>
        <v>DP</v>
      </c>
      <c r="AB47" s="38" t="str">
        <f t="shared" ca="1" si="14"/>
        <v>DP</v>
      </c>
      <c r="AC47" s="38" t="str">
        <f t="shared" ca="1" si="14"/>
        <v>RTT</v>
      </c>
      <c r="AD47" s="26"/>
      <c r="AE47" s="27"/>
      <c r="AF47" s="27"/>
      <c r="AG47" s="31"/>
    </row>
    <row r="48" spans="1:33" ht="20.100000000000001" customHeight="1">
      <c r="A48" s="30" t="str">
        <f>$A$19</f>
        <v>Q</v>
      </c>
      <c r="B48" s="39">
        <f t="shared" ca="1" si="12"/>
        <v>0</v>
      </c>
      <c r="C48" s="40">
        <f t="shared" ca="1" si="12"/>
        <v>0</v>
      </c>
      <c r="D48" s="38">
        <f t="shared" ca="1" si="12"/>
        <v>0</v>
      </c>
      <c r="E48" s="38">
        <f t="shared" ca="1" si="12"/>
        <v>0</v>
      </c>
      <c r="F48" s="38">
        <f t="shared" ca="1" si="12"/>
        <v>0</v>
      </c>
      <c r="G48" s="38">
        <f t="shared" ca="1" si="12"/>
        <v>0</v>
      </c>
      <c r="H48" s="38">
        <f t="shared" ca="1" si="12"/>
        <v>0</v>
      </c>
      <c r="I48" s="39">
        <f t="shared" ca="1" si="12"/>
        <v>0</v>
      </c>
      <c r="J48" s="40">
        <f t="shared" ca="1" si="12"/>
        <v>0</v>
      </c>
      <c r="K48" s="38">
        <f t="shared" ca="1" si="12"/>
        <v>0</v>
      </c>
      <c r="L48" s="38">
        <f t="shared" ca="1" si="13"/>
        <v>0</v>
      </c>
      <c r="M48" s="38">
        <f t="shared" ca="1" si="13"/>
        <v>0</v>
      </c>
      <c r="N48" s="38">
        <f t="shared" ca="1" si="13"/>
        <v>0</v>
      </c>
      <c r="O48" s="38">
        <f t="shared" ca="1" si="13"/>
        <v>0</v>
      </c>
      <c r="P48" s="39">
        <f t="shared" ca="1" si="13"/>
        <v>0</v>
      </c>
      <c r="Q48" s="40">
        <f t="shared" ca="1" si="13"/>
        <v>0</v>
      </c>
      <c r="R48" s="38">
        <f t="shared" ca="1" si="13"/>
        <v>0</v>
      </c>
      <c r="S48" s="38">
        <f t="shared" ca="1" si="13"/>
        <v>0</v>
      </c>
      <c r="T48" s="38">
        <f t="shared" ca="1" si="13"/>
        <v>0</v>
      </c>
      <c r="U48" s="38">
        <f t="shared" ca="1" si="13"/>
        <v>0</v>
      </c>
      <c r="V48" s="38">
        <f t="shared" ca="1" si="14"/>
        <v>0</v>
      </c>
      <c r="W48" s="39">
        <f t="shared" ca="1" si="14"/>
        <v>0</v>
      </c>
      <c r="X48" s="40">
        <f t="shared" ca="1" si="14"/>
        <v>0</v>
      </c>
      <c r="Y48" s="38">
        <f t="shared" ca="1" si="14"/>
        <v>0</v>
      </c>
      <c r="Z48" s="38">
        <f t="shared" ca="1" si="14"/>
        <v>0</v>
      </c>
      <c r="AA48" s="38">
        <f t="shared" ca="1" si="14"/>
        <v>0</v>
      </c>
      <c r="AB48" s="38">
        <f t="shared" ca="1" si="14"/>
        <v>0</v>
      </c>
      <c r="AC48" s="38">
        <f t="shared" ca="1" si="14"/>
        <v>0</v>
      </c>
      <c r="AD48" s="26"/>
      <c r="AE48" s="27"/>
      <c r="AF48" s="27"/>
      <c r="AG48" s="31"/>
    </row>
    <row r="49" spans="1:33" ht="20.100000000000001" customHeight="1">
      <c r="A49" s="30" t="str">
        <f>$A$20</f>
        <v>R</v>
      </c>
      <c r="B49" s="39">
        <f t="shared" ca="1" si="12"/>
        <v>0</v>
      </c>
      <c r="C49" s="40">
        <f t="shared" ca="1" si="12"/>
        <v>0</v>
      </c>
      <c r="D49" s="38">
        <f t="shared" ca="1" si="12"/>
        <v>0</v>
      </c>
      <c r="E49" s="38">
        <f t="shared" ca="1" si="12"/>
        <v>0</v>
      </c>
      <c r="F49" s="38">
        <f t="shared" ca="1" si="12"/>
        <v>0</v>
      </c>
      <c r="G49" s="38">
        <f t="shared" ca="1" si="12"/>
        <v>0</v>
      </c>
      <c r="H49" s="38">
        <f t="shared" ca="1" si="12"/>
        <v>0</v>
      </c>
      <c r="I49" s="39">
        <f t="shared" ca="1" si="12"/>
        <v>0</v>
      </c>
      <c r="J49" s="40">
        <f t="shared" ca="1" si="12"/>
        <v>0</v>
      </c>
      <c r="K49" s="38">
        <f t="shared" ca="1" si="12"/>
        <v>0</v>
      </c>
      <c r="L49" s="38">
        <f t="shared" ca="1" si="13"/>
        <v>0</v>
      </c>
      <c r="M49" s="38">
        <f t="shared" ca="1" si="13"/>
        <v>0</v>
      </c>
      <c r="N49" s="38">
        <f t="shared" ca="1" si="13"/>
        <v>0</v>
      </c>
      <c r="O49" s="38">
        <f t="shared" ca="1" si="13"/>
        <v>0</v>
      </c>
      <c r="P49" s="39">
        <f t="shared" ca="1" si="13"/>
        <v>0</v>
      </c>
      <c r="Q49" s="40">
        <f t="shared" ca="1" si="13"/>
        <v>0</v>
      </c>
      <c r="R49" s="38">
        <f t="shared" ca="1" si="13"/>
        <v>0</v>
      </c>
      <c r="S49" s="38">
        <f t="shared" ca="1" si="13"/>
        <v>0</v>
      </c>
      <c r="T49" s="38">
        <f t="shared" ca="1" si="13"/>
        <v>0</v>
      </c>
      <c r="U49" s="38">
        <f t="shared" ca="1" si="13"/>
        <v>0</v>
      </c>
      <c r="V49" s="38">
        <f t="shared" ca="1" si="14"/>
        <v>0</v>
      </c>
      <c r="W49" s="39">
        <f t="shared" ca="1" si="14"/>
        <v>0</v>
      </c>
      <c r="X49" s="40">
        <f t="shared" ca="1" si="14"/>
        <v>0</v>
      </c>
      <c r="Y49" s="38">
        <f t="shared" ca="1" si="14"/>
        <v>0</v>
      </c>
      <c r="Z49" s="38">
        <f t="shared" ca="1" si="14"/>
        <v>0</v>
      </c>
      <c r="AA49" s="38">
        <f t="shared" ca="1" si="14"/>
        <v>0</v>
      </c>
      <c r="AB49" s="38">
        <f t="shared" ca="1" si="14"/>
        <v>0</v>
      </c>
      <c r="AC49" s="38">
        <f t="shared" ca="1" si="14"/>
        <v>0</v>
      </c>
      <c r="AD49" s="26"/>
      <c r="AE49" s="27"/>
      <c r="AF49" s="27"/>
      <c r="AG49" s="31"/>
    </row>
    <row r="50" spans="1:33" ht="20.100000000000001" customHeight="1">
      <c r="A50" s="30" t="str">
        <f>$A$21</f>
        <v>S</v>
      </c>
      <c r="B50" s="39" t="str">
        <f t="shared" ca="1" si="12"/>
        <v>MP</v>
      </c>
      <c r="C50" s="40" t="str">
        <f t="shared" ca="1" si="12"/>
        <v>RH</v>
      </c>
      <c r="D50" s="38" t="str">
        <f t="shared" ca="1" si="12"/>
        <v>CS</v>
      </c>
      <c r="E50" s="38" t="str">
        <f t="shared" ca="1" si="12"/>
        <v>CS</v>
      </c>
      <c r="F50" s="38" t="str">
        <f t="shared" ca="1" si="12"/>
        <v>MP</v>
      </c>
      <c r="G50" s="38" t="str">
        <f t="shared" ca="1" si="12"/>
        <v>MP</v>
      </c>
      <c r="H50" s="38" t="str">
        <f t="shared" ca="1" si="12"/>
        <v>MP</v>
      </c>
      <c r="I50" s="39" t="str">
        <f t="shared" ca="1" si="12"/>
        <v>R</v>
      </c>
      <c r="J50" s="40" t="str">
        <f t="shared" ca="1" si="12"/>
        <v>RH</v>
      </c>
      <c r="K50" s="38" t="str">
        <f t="shared" ca="1" si="12"/>
        <v>MP</v>
      </c>
      <c r="L50" s="38" t="str">
        <f t="shared" ca="1" si="13"/>
        <v>MP</v>
      </c>
      <c r="M50" s="38" t="str">
        <f t="shared" ca="1" si="13"/>
        <v>RC</v>
      </c>
      <c r="N50" s="38" t="str">
        <f t="shared" ca="1" si="13"/>
        <v>RC</v>
      </c>
      <c r="O50" s="38" t="str">
        <f t="shared" ca="1" si="13"/>
        <v>RC</v>
      </c>
      <c r="P50" s="39" t="str">
        <f t="shared" ca="1" si="13"/>
        <v>DP</v>
      </c>
      <c r="Q50" s="40" t="str">
        <f t="shared" ca="1" si="13"/>
        <v>RH</v>
      </c>
      <c r="R50" s="38" t="str">
        <f t="shared" ca="1" si="13"/>
        <v>JET</v>
      </c>
      <c r="S50" s="38" t="str">
        <f t="shared" ca="1" si="13"/>
        <v>JET</v>
      </c>
      <c r="T50" s="38" t="str">
        <f t="shared" ca="1" si="13"/>
        <v>PRU</v>
      </c>
      <c r="U50" s="38" t="str">
        <f t="shared" ca="1" si="13"/>
        <v>PRU</v>
      </c>
      <c r="V50" s="38" t="str">
        <f t="shared" ca="1" si="14"/>
        <v>PRU</v>
      </c>
      <c r="W50" s="39" t="str">
        <f t="shared" ca="1" si="14"/>
        <v>R</v>
      </c>
      <c r="X50" s="40" t="str">
        <f t="shared" ca="1" si="14"/>
        <v>RH</v>
      </c>
      <c r="Y50" s="38" t="str">
        <f t="shared" ca="1" si="14"/>
        <v>DP</v>
      </c>
      <c r="Z50" s="38" t="str">
        <f t="shared" ca="1" si="14"/>
        <v>DP</v>
      </c>
      <c r="AA50" s="38" t="str">
        <f t="shared" ca="1" si="14"/>
        <v>DP</v>
      </c>
      <c r="AB50" s="38" t="str">
        <f t="shared" ca="1" si="14"/>
        <v>DP</v>
      </c>
      <c r="AC50" s="38" t="str">
        <f t="shared" ca="1" si="14"/>
        <v>RC</v>
      </c>
      <c r="AD50" s="26"/>
      <c r="AE50" s="27"/>
      <c r="AF50" s="27"/>
      <c r="AG50" s="31"/>
    </row>
    <row r="51" spans="1:33" ht="20.100000000000001" customHeight="1">
      <c r="A51" s="30" t="str">
        <f>$A$22</f>
        <v>T</v>
      </c>
      <c r="B51" s="39" t="str">
        <f t="shared" ca="1" si="12"/>
        <v>COB</v>
      </c>
      <c r="C51" s="40" t="str">
        <f t="shared" ca="1" si="12"/>
        <v>COB</v>
      </c>
      <c r="D51" s="38" t="str">
        <f t="shared" ca="1" si="12"/>
        <v>COB</v>
      </c>
      <c r="E51" s="38" t="str">
        <f t="shared" ca="1" si="12"/>
        <v>COB</v>
      </c>
      <c r="F51" s="38" t="str">
        <f t="shared" ca="1" si="12"/>
        <v>COB</v>
      </c>
      <c r="G51" s="38" t="str">
        <f t="shared" ca="1" si="12"/>
        <v>COB</v>
      </c>
      <c r="H51" s="38" t="str">
        <f t="shared" ca="1" si="12"/>
        <v>COB</v>
      </c>
      <c r="I51" s="39" t="str">
        <f t="shared" ca="1" si="12"/>
        <v>COB</v>
      </c>
      <c r="J51" s="40" t="str">
        <f t="shared" ca="1" si="12"/>
        <v>COB</v>
      </c>
      <c r="K51" s="38" t="str">
        <f t="shared" ca="1" si="12"/>
        <v>COB</v>
      </c>
      <c r="L51" s="38" t="str">
        <f t="shared" ca="1" si="13"/>
        <v>COB</v>
      </c>
      <c r="M51" s="38" t="str">
        <f t="shared" ca="1" si="13"/>
        <v>COB</v>
      </c>
      <c r="N51" s="38" t="str">
        <f t="shared" ca="1" si="13"/>
        <v>COB</v>
      </c>
      <c r="O51" s="38" t="str">
        <f t="shared" ca="1" si="13"/>
        <v>COB</v>
      </c>
      <c r="P51" s="39" t="str">
        <f t="shared" ca="1" si="13"/>
        <v>COB</v>
      </c>
      <c r="Q51" s="40" t="str">
        <f t="shared" ca="1" si="13"/>
        <v>COB</v>
      </c>
      <c r="R51" s="38" t="str">
        <f t="shared" ca="1" si="13"/>
        <v>COB</v>
      </c>
      <c r="S51" s="38" t="str">
        <f t="shared" ca="1" si="13"/>
        <v>COB</v>
      </c>
      <c r="T51" s="38" t="str">
        <f t="shared" ca="1" si="13"/>
        <v>COB</v>
      </c>
      <c r="U51" s="38" t="str">
        <f t="shared" ca="1" si="13"/>
        <v>COB</v>
      </c>
      <c r="V51" s="38" t="str">
        <f t="shared" ca="1" si="14"/>
        <v>COB</v>
      </c>
      <c r="W51" s="39" t="str">
        <f t="shared" ca="1" si="14"/>
        <v>COB</v>
      </c>
      <c r="X51" s="40" t="str">
        <f t="shared" ca="1" si="14"/>
        <v>COB</v>
      </c>
      <c r="Y51" s="38" t="str">
        <f t="shared" ca="1" si="14"/>
        <v>COB</v>
      </c>
      <c r="Z51" s="38" t="str">
        <f t="shared" ca="1" si="14"/>
        <v>COB</v>
      </c>
      <c r="AA51" s="38" t="str">
        <f t="shared" ca="1" si="14"/>
        <v>COB</v>
      </c>
      <c r="AB51" s="38" t="str">
        <f t="shared" ca="1" si="14"/>
        <v>COB</v>
      </c>
      <c r="AC51" s="38" t="str">
        <f t="shared" ca="1" si="14"/>
        <v>COB</v>
      </c>
      <c r="AD51" s="26"/>
      <c r="AE51" s="27"/>
      <c r="AF51" s="27"/>
      <c r="AG51" s="31"/>
    </row>
    <row r="52" spans="1:33" ht="20.100000000000001" customHeight="1">
      <c r="A52" s="30" t="str">
        <f>$A$23</f>
        <v>U</v>
      </c>
      <c r="B52" s="39" t="str">
        <f t="shared" ref="B52:K58" ca="1" si="15">OFFSET(INDIRECT("DONNEES!"&amp;LEFT(ADDRESS(1,ROW()-30,4),LEN(ADDRESS(1,ROW()-30,4))-1)&amp;"33"),COLUMN()-2,0)</f>
        <v>MP</v>
      </c>
      <c r="C52" s="40" t="str">
        <f t="shared" ca="1" si="15"/>
        <v>RH</v>
      </c>
      <c r="D52" s="38" t="str">
        <f t="shared" ca="1" si="15"/>
        <v>RC</v>
      </c>
      <c r="E52" s="38" t="str">
        <f t="shared" ca="1" si="15"/>
        <v>RC</v>
      </c>
      <c r="F52" s="38" t="str">
        <f t="shared" ca="1" si="15"/>
        <v>MP</v>
      </c>
      <c r="G52" s="38" t="str">
        <f t="shared" ca="1" si="15"/>
        <v>MP</v>
      </c>
      <c r="H52" s="38" t="str">
        <f t="shared" ca="1" si="15"/>
        <v>MP</v>
      </c>
      <c r="I52" s="39" t="str">
        <f t="shared" ca="1" si="15"/>
        <v>R</v>
      </c>
      <c r="J52" s="40" t="str">
        <f t="shared" ca="1" si="15"/>
        <v>RH</v>
      </c>
      <c r="K52" s="38" t="str">
        <f t="shared" ca="1" si="15"/>
        <v>MP</v>
      </c>
      <c r="L52" s="38" t="str">
        <f t="shared" ref="L52:U58" ca="1" si="16">OFFSET(INDIRECT("DONNEES!"&amp;LEFT(ADDRESS(1,ROW()-30,4),LEN(ADDRESS(1,ROW()-30,4))-1)&amp;"33"),COLUMN()-2,0)</f>
        <v>MP</v>
      </c>
      <c r="M52" s="38" t="str">
        <f t="shared" ca="1" si="16"/>
        <v>Am</v>
      </c>
      <c r="N52" s="38" t="str">
        <f t="shared" ca="1" si="16"/>
        <v>RC</v>
      </c>
      <c r="O52" s="38" t="str">
        <f t="shared" ca="1" si="16"/>
        <v>RC</v>
      </c>
      <c r="P52" s="39" t="str">
        <f t="shared" ca="1" si="16"/>
        <v>DP</v>
      </c>
      <c r="Q52" s="40" t="str">
        <f t="shared" ca="1" si="16"/>
        <v>Am</v>
      </c>
      <c r="R52" s="38" t="str">
        <f t="shared" ca="1" si="16"/>
        <v>Mat</v>
      </c>
      <c r="S52" s="38" t="str">
        <f t="shared" ca="1" si="16"/>
        <v>Nuit</v>
      </c>
      <c r="T52" s="38" t="str">
        <f t="shared" ca="1" si="16"/>
        <v>PRU</v>
      </c>
      <c r="U52" s="38" t="str">
        <f t="shared" ca="1" si="16"/>
        <v>PRU</v>
      </c>
      <c r="V52" s="38" t="str">
        <f t="shared" ref="V52:AC58" ca="1" si="17">OFFSET(INDIRECT("DONNEES!"&amp;LEFT(ADDRESS(1,ROW()-30,4),LEN(ADDRESS(1,ROW()-30,4))-1)&amp;"33"),COLUMN()-2,0)</f>
        <v>ASA</v>
      </c>
      <c r="W52" s="39" t="str">
        <f t="shared" ca="1" si="17"/>
        <v>CA.</v>
      </c>
      <c r="X52" s="40" t="str">
        <f t="shared" ca="1" si="17"/>
        <v>CA.</v>
      </c>
      <c r="Y52" s="38" t="str">
        <f t="shared" ca="1" si="17"/>
        <v>CA</v>
      </c>
      <c r="Z52" s="38" t="str">
        <f t="shared" ca="1" si="17"/>
        <v>CA</v>
      </c>
      <c r="AA52" s="38" t="str">
        <f t="shared" ca="1" si="17"/>
        <v>CA</v>
      </c>
      <c r="AB52" s="38" t="str">
        <f t="shared" ca="1" si="17"/>
        <v>CA</v>
      </c>
      <c r="AC52" s="38" t="str">
        <f t="shared" ca="1" si="17"/>
        <v>CA</v>
      </c>
      <c r="AD52" s="26"/>
      <c r="AE52" s="27"/>
      <c r="AF52" s="27"/>
      <c r="AG52" s="31"/>
    </row>
    <row r="53" spans="1:33" ht="20.100000000000001" customHeight="1">
      <c r="A53" s="30" t="str">
        <f>$A$24</f>
        <v>V</v>
      </c>
      <c r="B53" s="39">
        <f t="shared" ca="1" si="15"/>
        <v>0</v>
      </c>
      <c r="C53" s="40">
        <f t="shared" ca="1" si="15"/>
        <v>0</v>
      </c>
      <c r="D53" s="38">
        <f t="shared" ca="1" si="15"/>
        <v>0</v>
      </c>
      <c r="E53" s="38">
        <f t="shared" ca="1" si="15"/>
        <v>0</v>
      </c>
      <c r="F53" s="38">
        <f t="shared" ca="1" si="15"/>
        <v>0</v>
      </c>
      <c r="G53" s="38">
        <f t="shared" ca="1" si="15"/>
        <v>0</v>
      </c>
      <c r="H53" s="38">
        <f t="shared" ca="1" si="15"/>
        <v>0</v>
      </c>
      <c r="I53" s="39">
        <f t="shared" ca="1" si="15"/>
        <v>0</v>
      </c>
      <c r="J53" s="40">
        <f t="shared" ca="1" si="15"/>
        <v>0</v>
      </c>
      <c r="K53" s="38">
        <f t="shared" ca="1" si="15"/>
        <v>0</v>
      </c>
      <c r="L53" s="38">
        <f t="shared" ca="1" si="16"/>
        <v>0</v>
      </c>
      <c r="M53" s="38">
        <f t="shared" ca="1" si="16"/>
        <v>0</v>
      </c>
      <c r="N53" s="38">
        <f t="shared" ca="1" si="16"/>
        <v>0</v>
      </c>
      <c r="O53" s="38">
        <f t="shared" ca="1" si="16"/>
        <v>0</v>
      </c>
      <c r="P53" s="39">
        <f t="shared" ca="1" si="16"/>
        <v>0</v>
      </c>
      <c r="Q53" s="40">
        <f t="shared" ca="1" si="16"/>
        <v>0</v>
      </c>
      <c r="R53" s="38">
        <f t="shared" ca="1" si="16"/>
        <v>0</v>
      </c>
      <c r="S53" s="38">
        <f t="shared" ca="1" si="16"/>
        <v>0</v>
      </c>
      <c r="T53" s="38">
        <f t="shared" ca="1" si="16"/>
        <v>0</v>
      </c>
      <c r="U53" s="38">
        <f t="shared" ca="1" si="16"/>
        <v>0</v>
      </c>
      <c r="V53" s="38">
        <f t="shared" ca="1" si="17"/>
        <v>0</v>
      </c>
      <c r="W53" s="39">
        <f t="shared" ca="1" si="17"/>
        <v>0</v>
      </c>
      <c r="X53" s="40">
        <f t="shared" ca="1" si="17"/>
        <v>0</v>
      </c>
      <c r="Y53" s="38">
        <f t="shared" ca="1" si="17"/>
        <v>0</v>
      </c>
      <c r="Z53" s="38">
        <f t="shared" ca="1" si="17"/>
        <v>0</v>
      </c>
      <c r="AA53" s="38">
        <f t="shared" ca="1" si="17"/>
        <v>0</v>
      </c>
      <c r="AB53" s="38">
        <f t="shared" ca="1" si="17"/>
        <v>0</v>
      </c>
      <c r="AC53" s="38">
        <f t="shared" ca="1" si="17"/>
        <v>0</v>
      </c>
      <c r="AD53" s="26"/>
      <c r="AE53" s="27"/>
      <c r="AF53" s="27"/>
      <c r="AG53" s="31"/>
    </row>
    <row r="54" spans="1:33" ht="20.100000000000001" customHeight="1">
      <c r="A54" s="30" t="str">
        <f>$A$25</f>
        <v>W</v>
      </c>
      <c r="B54" s="39" t="str">
        <f t="shared" ca="1" si="15"/>
        <v>MP</v>
      </c>
      <c r="C54" s="40" t="str">
        <f t="shared" ca="1" si="15"/>
        <v>RH</v>
      </c>
      <c r="D54" s="38" t="str">
        <f t="shared" ca="1" si="15"/>
        <v>RC</v>
      </c>
      <c r="E54" s="38" t="str">
        <f t="shared" ca="1" si="15"/>
        <v>RC</v>
      </c>
      <c r="F54" s="38" t="str">
        <f t="shared" ca="1" si="15"/>
        <v>MP</v>
      </c>
      <c r="G54" s="38" t="str">
        <f t="shared" ca="1" si="15"/>
        <v>MP</v>
      </c>
      <c r="H54" s="38" t="str">
        <f t="shared" ca="1" si="15"/>
        <v>MP</v>
      </c>
      <c r="I54" s="39" t="str">
        <f t="shared" ca="1" si="15"/>
        <v>R</v>
      </c>
      <c r="J54" s="40" t="str">
        <f t="shared" ca="1" si="15"/>
        <v>RH</v>
      </c>
      <c r="K54" s="38" t="str">
        <f t="shared" ca="1" si="15"/>
        <v>MP</v>
      </c>
      <c r="L54" s="38" t="str">
        <f t="shared" ca="1" si="16"/>
        <v>MP</v>
      </c>
      <c r="M54" s="38" t="str">
        <f t="shared" ca="1" si="16"/>
        <v>RC</v>
      </c>
      <c r="N54" s="38" t="str">
        <f t="shared" ca="1" si="16"/>
        <v>RC</v>
      </c>
      <c r="O54" s="38" t="str">
        <f t="shared" ca="1" si="16"/>
        <v>RC</v>
      </c>
      <c r="P54" s="39" t="str">
        <f t="shared" ca="1" si="16"/>
        <v>DP</v>
      </c>
      <c r="Q54" s="40" t="str">
        <f t="shared" ca="1" si="16"/>
        <v>RH</v>
      </c>
      <c r="R54" s="38" t="str">
        <f t="shared" ca="1" si="16"/>
        <v>JET</v>
      </c>
      <c r="S54" s="38" t="str">
        <f t="shared" ca="1" si="16"/>
        <v>JET</v>
      </c>
      <c r="T54" s="38" t="str">
        <f t="shared" ca="1" si="16"/>
        <v>PRU</v>
      </c>
      <c r="U54" s="38" t="str">
        <f t="shared" ca="1" si="16"/>
        <v>PRU</v>
      </c>
      <c r="V54" s="38" t="str">
        <f t="shared" ca="1" si="17"/>
        <v>PRU</v>
      </c>
      <c r="W54" s="39" t="str">
        <f t="shared" ca="1" si="17"/>
        <v>R</v>
      </c>
      <c r="X54" s="40" t="str">
        <f t="shared" ca="1" si="17"/>
        <v>RH</v>
      </c>
      <c r="Y54" s="38" t="str">
        <f t="shared" ca="1" si="17"/>
        <v>DP</v>
      </c>
      <c r="Z54" s="38" t="str">
        <f t="shared" ca="1" si="17"/>
        <v>DP</v>
      </c>
      <c r="AA54" s="38" t="str">
        <f t="shared" ca="1" si="17"/>
        <v>DP</v>
      </c>
      <c r="AB54" s="38" t="str">
        <f t="shared" ca="1" si="17"/>
        <v>DP</v>
      </c>
      <c r="AC54" s="38" t="str">
        <f t="shared" ca="1" si="17"/>
        <v>RC</v>
      </c>
      <c r="AD54" s="26"/>
      <c r="AE54" s="27"/>
      <c r="AF54" s="27"/>
      <c r="AG54" s="31"/>
    </row>
    <row r="55" spans="1:33" ht="20.100000000000001" customHeight="1">
      <c r="A55" s="30" t="str">
        <f>$A$26</f>
        <v>X</v>
      </c>
      <c r="B55" s="39">
        <f t="shared" ca="1" si="15"/>
        <v>0</v>
      </c>
      <c r="C55" s="40">
        <f t="shared" ca="1" si="15"/>
        <v>0</v>
      </c>
      <c r="D55" s="38">
        <f t="shared" ca="1" si="15"/>
        <v>0</v>
      </c>
      <c r="E55" s="38">
        <f t="shared" ca="1" si="15"/>
        <v>0</v>
      </c>
      <c r="F55" s="38">
        <f t="shared" ca="1" si="15"/>
        <v>0</v>
      </c>
      <c r="G55" s="38">
        <f t="shared" ca="1" si="15"/>
        <v>0</v>
      </c>
      <c r="H55" s="38">
        <f t="shared" ca="1" si="15"/>
        <v>0</v>
      </c>
      <c r="I55" s="39">
        <f t="shared" ca="1" si="15"/>
        <v>0</v>
      </c>
      <c r="J55" s="40">
        <f t="shared" ca="1" si="15"/>
        <v>0</v>
      </c>
      <c r="K55" s="38">
        <f t="shared" ca="1" si="15"/>
        <v>0</v>
      </c>
      <c r="L55" s="38">
        <f t="shared" ca="1" si="16"/>
        <v>0</v>
      </c>
      <c r="M55" s="38">
        <f t="shared" ca="1" si="16"/>
        <v>0</v>
      </c>
      <c r="N55" s="38">
        <f t="shared" ca="1" si="16"/>
        <v>0</v>
      </c>
      <c r="O55" s="38">
        <f t="shared" ca="1" si="16"/>
        <v>0</v>
      </c>
      <c r="P55" s="39">
        <f t="shared" ca="1" si="16"/>
        <v>0</v>
      </c>
      <c r="Q55" s="40">
        <f t="shared" ca="1" si="16"/>
        <v>0</v>
      </c>
      <c r="R55" s="38">
        <f t="shared" ca="1" si="16"/>
        <v>0</v>
      </c>
      <c r="S55" s="38">
        <f t="shared" ca="1" si="16"/>
        <v>0</v>
      </c>
      <c r="T55" s="38">
        <f t="shared" ca="1" si="16"/>
        <v>0</v>
      </c>
      <c r="U55" s="38">
        <f t="shared" ca="1" si="16"/>
        <v>0</v>
      </c>
      <c r="V55" s="38">
        <f t="shared" ca="1" si="17"/>
        <v>0</v>
      </c>
      <c r="W55" s="39">
        <f t="shared" ca="1" si="17"/>
        <v>0</v>
      </c>
      <c r="X55" s="40">
        <f t="shared" ca="1" si="17"/>
        <v>0</v>
      </c>
      <c r="Y55" s="38">
        <f t="shared" ca="1" si="17"/>
        <v>0</v>
      </c>
      <c r="Z55" s="38">
        <f t="shared" ca="1" si="17"/>
        <v>0</v>
      </c>
      <c r="AA55" s="38">
        <f t="shared" ca="1" si="17"/>
        <v>0</v>
      </c>
      <c r="AB55" s="38">
        <f t="shared" ca="1" si="17"/>
        <v>0</v>
      </c>
      <c r="AC55" s="38">
        <f t="shared" ca="1" si="17"/>
        <v>0</v>
      </c>
      <c r="AD55" s="26"/>
      <c r="AE55" s="27"/>
      <c r="AF55" s="27"/>
      <c r="AG55" s="31"/>
    </row>
    <row r="56" spans="1:33" ht="20.100000000000001" customHeight="1">
      <c r="A56" s="30" t="str">
        <f>$A$27</f>
        <v>Y</v>
      </c>
      <c r="B56" s="39" t="str">
        <f t="shared" ca="1" si="15"/>
        <v>CA.</v>
      </c>
      <c r="C56" s="40" t="str">
        <f t="shared" ca="1" si="15"/>
        <v>CA.</v>
      </c>
      <c r="D56" s="38" t="str">
        <f t="shared" ca="1" si="15"/>
        <v>CA</v>
      </c>
      <c r="E56" s="38" t="str">
        <f t="shared" ca="1" si="15"/>
        <v>CA</v>
      </c>
      <c r="F56" s="38" t="str">
        <f t="shared" ca="1" si="15"/>
        <v>CA</v>
      </c>
      <c r="G56" s="38" t="str">
        <f t="shared" ca="1" si="15"/>
        <v>CA</v>
      </c>
      <c r="H56" s="38" t="str">
        <f t="shared" ca="1" si="15"/>
        <v>CA</v>
      </c>
      <c r="I56" s="39" t="str">
        <f t="shared" ca="1" si="15"/>
        <v>CA.</v>
      </c>
      <c r="J56" s="40" t="str">
        <f t="shared" ca="1" si="15"/>
        <v>CA.</v>
      </c>
      <c r="K56" s="38" t="str">
        <f t="shared" ca="1" si="15"/>
        <v>CA</v>
      </c>
      <c r="L56" s="38" t="str">
        <f t="shared" ca="1" si="16"/>
        <v>CA</v>
      </c>
      <c r="M56" s="38" t="str">
        <f t="shared" ca="1" si="16"/>
        <v>CA</v>
      </c>
      <c r="N56" s="38" t="str">
        <f t="shared" ca="1" si="16"/>
        <v>CA</v>
      </c>
      <c r="O56" s="38" t="str">
        <f t="shared" ca="1" si="16"/>
        <v>CA</v>
      </c>
      <c r="P56" s="39" t="str">
        <f t="shared" ca="1" si="16"/>
        <v>CF.</v>
      </c>
      <c r="Q56" s="40" t="str">
        <f t="shared" ca="1" si="16"/>
        <v>CF.</v>
      </c>
      <c r="R56" s="38" t="str">
        <f t="shared" ca="1" si="16"/>
        <v>CF</v>
      </c>
      <c r="S56" s="38" t="str">
        <f t="shared" ca="1" si="16"/>
        <v>CF</v>
      </c>
      <c r="T56" s="38" t="str">
        <f t="shared" ca="1" si="16"/>
        <v>CF</v>
      </c>
      <c r="U56" s="38" t="str">
        <f t="shared" ca="1" si="16"/>
        <v>CF</v>
      </c>
      <c r="V56" s="38" t="str">
        <f t="shared" ca="1" si="17"/>
        <v>CF</v>
      </c>
      <c r="W56" s="39" t="str">
        <f t="shared" ca="1" si="17"/>
        <v>R</v>
      </c>
      <c r="X56" s="40" t="str">
        <f t="shared" ca="1" si="17"/>
        <v>RH</v>
      </c>
      <c r="Y56" s="38" t="str">
        <f t="shared" ca="1" si="17"/>
        <v>DP</v>
      </c>
      <c r="Z56" s="38" t="str">
        <f t="shared" ca="1" si="17"/>
        <v>DP</v>
      </c>
      <c r="AA56" s="38" t="str">
        <f t="shared" ca="1" si="17"/>
        <v>DP</v>
      </c>
      <c r="AB56" s="38" t="str">
        <f t="shared" ca="1" si="17"/>
        <v>DP</v>
      </c>
      <c r="AC56" s="38" t="str">
        <f t="shared" ca="1" si="17"/>
        <v>CF</v>
      </c>
      <c r="AD56" s="26"/>
      <c r="AE56" s="27"/>
      <c r="AF56" s="27"/>
      <c r="AG56" s="31"/>
    </row>
    <row r="57" spans="1:33" ht="20.100000000000001" customHeight="1">
      <c r="A57" s="30" t="str">
        <f>$A$28</f>
        <v>Z</v>
      </c>
      <c r="B57" s="39" t="str">
        <f t="shared" ca="1" si="15"/>
        <v>MP</v>
      </c>
      <c r="C57" s="40" t="str">
        <f t="shared" ca="1" si="15"/>
        <v>RH</v>
      </c>
      <c r="D57" s="38" t="str">
        <f t="shared" ca="1" si="15"/>
        <v>RC</v>
      </c>
      <c r="E57" s="38" t="str">
        <f t="shared" ca="1" si="15"/>
        <v>RC</v>
      </c>
      <c r="F57" s="38" t="str">
        <f t="shared" ca="1" si="15"/>
        <v>MP</v>
      </c>
      <c r="G57" s="38" t="str">
        <f t="shared" ca="1" si="15"/>
        <v>MP</v>
      </c>
      <c r="H57" s="38" t="str">
        <f t="shared" ca="1" si="15"/>
        <v>MP</v>
      </c>
      <c r="I57" s="39" t="str">
        <f t="shared" ca="1" si="15"/>
        <v>R</v>
      </c>
      <c r="J57" s="40" t="str">
        <f t="shared" ca="1" si="15"/>
        <v>RH</v>
      </c>
      <c r="K57" s="38" t="str">
        <f t="shared" ca="1" si="15"/>
        <v>MP</v>
      </c>
      <c r="L57" s="38" t="str">
        <f t="shared" ca="1" si="16"/>
        <v>MP</v>
      </c>
      <c r="M57" s="38" t="str">
        <f t="shared" ca="1" si="16"/>
        <v>RC</v>
      </c>
      <c r="N57" s="38" t="str">
        <f t="shared" ca="1" si="16"/>
        <v>RC</v>
      </c>
      <c r="O57" s="38" t="str">
        <f t="shared" ca="1" si="16"/>
        <v>RC</v>
      </c>
      <c r="P57" s="39" t="str">
        <f t="shared" ca="1" si="16"/>
        <v>DP</v>
      </c>
      <c r="Q57" s="40" t="str">
        <f t="shared" ca="1" si="16"/>
        <v>RH</v>
      </c>
      <c r="R57" s="38" t="str">
        <f t="shared" ca="1" si="16"/>
        <v>JET</v>
      </c>
      <c r="S57" s="38" t="str">
        <f t="shared" ca="1" si="16"/>
        <v>JET</v>
      </c>
      <c r="T57" s="38" t="str">
        <f t="shared" ca="1" si="16"/>
        <v>PRU</v>
      </c>
      <c r="U57" s="38" t="str">
        <f t="shared" ca="1" si="16"/>
        <v>PRU</v>
      </c>
      <c r="V57" s="38" t="str">
        <f t="shared" ca="1" si="17"/>
        <v>PRU</v>
      </c>
      <c r="W57" s="39" t="str">
        <f t="shared" ca="1" si="17"/>
        <v>R</v>
      </c>
      <c r="X57" s="40" t="str">
        <f t="shared" ca="1" si="17"/>
        <v>RH</v>
      </c>
      <c r="Y57" s="38" t="str">
        <f t="shared" ca="1" si="17"/>
        <v>DP</v>
      </c>
      <c r="Z57" s="38" t="str">
        <f t="shared" ca="1" si="17"/>
        <v>DP</v>
      </c>
      <c r="AA57" s="38" t="str">
        <f t="shared" ca="1" si="17"/>
        <v>DP</v>
      </c>
      <c r="AB57" s="38" t="str">
        <f t="shared" ca="1" si="17"/>
        <v>DP</v>
      </c>
      <c r="AC57" s="38" t="str">
        <f t="shared" ca="1" si="17"/>
        <v>CF</v>
      </c>
      <c r="AD57" s="26"/>
      <c r="AE57" s="27"/>
      <c r="AF57" s="27"/>
      <c r="AG57" s="31"/>
    </row>
    <row r="58" spans="1:33" ht="20.100000000000001" customHeight="1">
      <c r="A58" s="30" t="str">
        <f>$A$29</f>
        <v>AA</v>
      </c>
      <c r="B58" s="39" t="str">
        <f t="shared" ca="1" si="15"/>
        <v>MP</v>
      </c>
      <c r="C58" s="40" t="str">
        <f t="shared" ca="1" si="15"/>
        <v>RH</v>
      </c>
      <c r="D58" s="38" t="str">
        <f t="shared" ca="1" si="15"/>
        <v>RC</v>
      </c>
      <c r="E58" s="38" t="str">
        <f t="shared" ca="1" si="15"/>
        <v>RC</v>
      </c>
      <c r="F58" s="38" t="str">
        <f t="shared" ca="1" si="15"/>
        <v>MP</v>
      </c>
      <c r="G58" s="38" t="str">
        <f t="shared" ca="1" si="15"/>
        <v>MP</v>
      </c>
      <c r="H58" s="38" t="str">
        <f t="shared" ca="1" si="15"/>
        <v>MP</v>
      </c>
      <c r="I58" s="39" t="str">
        <f t="shared" ca="1" si="15"/>
        <v>R</v>
      </c>
      <c r="J58" s="40" t="str">
        <f t="shared" ca="1" si="15"/>
        <v>RH</v>
      </c>
      <c r="K58" s="38" t="str">
        <f t="shared" ca="1" si="15"/>
        <v>MP</v>
      </c>
      <c r="L58" s="38" t="str">
        <f t="shared" ca="1" si="16"/>
        <v>MP</v>
      </c>
      <c r="M58" s="38" t="str">
        <f t="shared" ca="1" si="16"/>
        <v>RC</v>
      </c>
      <c r="N58" s="38" t="str">
        <f t="shared" ca="1" si="16"/>
        <v>SO</v>
      </c>
      <c r="O58" s="38" t="str">
        <f t="shared" ca="1" si="16"/>
        <v>RC</v>
      </c>
      <c r="P58" s="39" t="str">
        <f t="shared" ca="1" si="16"/>
        <v>DP</v>
      </c>
      <c r="Q58" s="40" t="str">
        <f t="shared" ca="1" si="16"/>
        <v>RH</v>
      </c>
      <c r="R58" s="38" t="str">
        <f t="shared" ca="1" si="16"/>
        <v>JET</v>
      </c>
      <c r="S58" s="38" t="str">
        <f t="shared" ca="1" si="16"/>
        <v>JET</v>
      </c>
      <c r="T58" s="38" t="str">
        <f t="shared" ca="1" si="16"/>
        <v>PRU</v>
      </c>
      <c r="U58" s="38" t="str">
        <f t="shared" ca="1" si="16"/>
        <v>PRU</v>
      </c>
      <c r="V58" s="38" t="str">
        <f t="shared" ca="1" si="17"/>
        <v>PRU</v>
      </c>
      <c r="W58" s="39" t="str">
        <f t="shared" ca="1" si="17"/>
        <v>R</v>
      </c>
      <c r="X58" s="40" t="str">
        <f t="shared" ca="1" si="17"/>
        <v>RH</v>
      </c>
      <c r="Y58" s="38" t="str">
        <f t="shared" ca="1" si="17"/>
        <v>DP</v>
      </c>
      <c r="Z58" s="38" t="str">
        <f t="shared" ca="1" si="17"/>
        <v>DP</v>
      </c>
      <c r="AA58" s="38" t="str">
        <f t="shared" ca="1" si="17"/>
        <v>DP</v>
      </c>
      <c r="AB58" s="38" t="str">
        <f t="shared" ca="1" si="17"/>
        <v>DP</v>
      </c>
      <c r="AC58" s="38" t="str">
        <f t="shared" ca="1" si="17"/>
        <v>RC</v>
      </c>
      <c r="AD58" s="26"/>
      <c r="AE58" s="27"/>
      <c r="AF58" s="27"/>
      <c r="AG58" s="31"/>
    </row>
    <row r="59" spans="1:33" ht="20.100000000000001" customHeight="1">
      <c r="A59" s="98" t="s">
        <v>133</v>
      </c>
      <c r="B59" s="22" t="s">
        <v>67</v>
      </c>
      <c r="C59" s="23" t="s">
        <v>66</v>
      </c>
      <c r="D59" s="24" t="s">
        <v>65</v>
      </c>
      <c r="E59" s="24" t="s">
        <v>64</v>
      </c>
      <c r="F59" s="24" t="s">
        <v>64</v>
      </c>
      <c r="G59" s="24" t="s">
        <v>63</v>
      </c>
      <c r="H59" s="24" t="s">
        <v>62</v>
      </c>
      <c r="I59" s="22" t="s">
        <v>67</v>
      </c>
      <c r="J59" s="23" t="s">
        <v>66</v>
      </c>
      <c r="K59" s="24" t="s">
        <v>65</v>
      </c>
      <c r="L59" s="24" t="s">
        <v>64</v>
      </c>
      <c r="M59" s="24" t="s">
        <v>64</v>
      </c>
      <c r="N59" s="24" t="s">
        <v>63</v>
      </c>
      <c r="O59" s="24" t="s">
        <v>62</v>
      </c>
      <c r="P59" s="22" t="s">
        <v>67</v>
      </c>
      <c r="Q59" s="23" t="s">
        <v>66</v>
      </c>
      <c r="R59" s="24" t="s">
        <v>65</v>
      </c>
      <c r="S59" s="24" t="s">
        <v>64</v>
      </c>
      <c r="T59" s="24" t="s">
        <v>64</v>
      </c>
      <c r="U59" s="24" t="s">
        <v>63</v>
      </c>
      <c r="V59" s="24" t="s">
        <v>62</v>
      </c>
      <c r="W59" s="22" t="s">
        <v>67</v>
      </c>
      <c r="X59" s="23" t="s">
        <v>66</v>
      </c>
      <c r="Y59" s="25" t="s">
        <v>65</v>
      </c>
      <c r="Z59" s="25" t="s">
        <v>64</v>
      </c>
      <c r="AA59" s="25" t="s">
        <v>64</v>
      </c>
      <c r="AB59" s="25" t="s">
        <v>63</v>
      </c>
      <c r="AC59" s="25" t="s">
        <v>62</v>
      </c>
      <c r="AD59" s="22" t="s">
        <v>67</v>
      </c>
      <c r="AE59" s="23" t="s">
        <v>66</v>
      </c>
      <c r="AF59" s="25" t="s">
        <v>65</v>
      </c>
    </row>
    <row r="60" spans="1:33" ht="20.100000000000001" customHeight="1">
      <c r="A60" s="99"/>
      <c r="B60" s="22">
        <v>1</v>
      </c>
      <c r="C60" s="23">
        <v>2</v>
      </c>
      <c r="D60" s="24">
        <v>3</v>
      </c>
      <c r="E60" s="24">
        <v>4</v>
      </c>
      <c r="F60" s="24">
        <v>5</v>
      </c>
      <c r="G60" s="24">
        <v>6</v>
      </c>
      <c r="H60" s="24">
        <v>7</v>
      </c>
      <c r="I60" s="22">
        <v>8</v>
      </c>
      <c r="J60" s="23">
        <v>9</v>
      </c>
      <c r="K60" s="24">
        <v>10</v>
      </c>
      <c r="L60" s="24">
        <v>11</v>
      </c>
      <c r="M60" s="24">
        <v>12</v>
      </c>
      <c r="N60" s="24">
        <v>13</v>
      </c>
      <c r="O60" s="24">
        <v>14</v>
      </c>
      <c r="P60" s="22">
        <v>15</v>
      </c>
      <c r="Q60" s="23">
        <v>16</v>
      </c>
      <c r="R60" s="24">
        <v>17</v>
      </c>
      <c r="S60" s="24">
        <v>18</v>
      </c>
      <c r="T60" s="24">
        <v>19</v>
      </c>
      <c r="U60" s="24">
        <v>20</v>
      </c>
      <c r="V60" s="24">
        <v>21</v>
      </c>
      <c r="W60" s="22">
        <v>22</v>
      </c>
      <c r="X60" s="23">
        <v>23</v>
      </c>
      <c r="Y60" s="25">
        <v>24</v>
      </c>
      <c r="Z60" s="25">
        <v>25</v>
      </c>
      <c r="AA60" s="25">
        <v>26</v>
      </c>
      <c r="AB60" s="25">
        <v>27</v>
      </c>
      <c r="AC60" s="25">
        <v>28</v>
      </c>
      <c r="AD60" s="22">
        <v>29</v>
      </c>
      <c r="AE60" s="23">
        <v>30</v>
      </c>
      <c r="AF60" s="25">
        <v>31</v>
      </c>
    </row>
    <row r="61" spans="1:33" ht="20.100000000000001" customHeight="1">
      <c r="A61" s="30" t="str">
        <f>$A$3</f>
        <v>A</v>
      </c>
      <c r="B61" s="39">
        <f t="shared" ref="B61:K70" ca="1" si="18">OFFSET(INDIRECT("DONNEES!"&amp;LEFT(ADDRESS(1,ROW()-59,4),LEN(ADDRESS(1,ROW()-59,4))-1)&amp;"61"),COLUMN()-2,0)</f>
        <v>0</v>
      </c>
      <c r="C61" s="39">
        <f t="shared" ca="1" si="18"/>
        <v>0</v>
      </c>
      <c r="D61" s="38">
        <f t="shared" ca="1" si="18"/>
        <v>0</v>
      </c>
      <c r="E61" s="38">
        <f t="shared" ca="1" si="18"/>
        <v>0</v>
      </c>
      <c r="F61" s="38">
        <f t="shared" ca="1" si="18"/>
        <v>0</v>
      </c>
      <c r="G61" s="38">
        <f t="shared" ca="1" si="18"/>
        <v>0</v>
      </c>
      <c r="H61" s="38">
        <f t="shared" ca="1" si="18"/>
        <v>0</v>
      </c>
      <c r="I61" s="39">
        <f t="shared" ca="1" si="18"/>
        <v>0</v>
      </c>
      <c r="J61" s="39">
        <f t="shared" ca="1" si="18"/>
        <v>0</v>
      </c>
      <c r="K61" s="38">
        <f t="shared" ca="1" si="18"/>
        <v>0</v>
      </c>
      <c r="L61" s="38">
        <f t="shared" ref="L61:U70" ca="1" si="19">OFFSET(INDIRECT("DONNEES!"&amp;LEFT(ADDRESS(1,ROW()-59,4),LEN(ADDRESS(1,ROW()-59,4))-1)&amp;"61"),COLUMN()-2,0)</f>
        <v>0</v>
      </c>
      <c r="M61" s="38">
        <f t="shared" ca="1" si="19"/>
        <v>0</v>
      </c>
      <c r="N61" s="38">
        <f t="shared" ca="1" si="19"/>
        <v>0</v>
      </c>
      <c r="O61" s="38">
        <f t="shared" ca="1" si="19"/>
        <v>0</v>
      </c>
      <c r="P61" s="39">
        <f t="shared" ca="1" si="19"/>
        <v>0</v>
      </c>
      <c r="Q61" s="39">
        <f t="shared" ca="1" si="19"/>
        <v>0</v>
      </c>
      <c r="R61" s="38">
        <f t="shared" ca="1" si="19"/>
        <v>0</v>
      </c>
      <c r="S61" s="38">
        <f t="shared" ca="1" si="19"/>
        <v>0</v>
      </c>
      <c r="T61" s="38">
        <f t="shared" ca="1" si="19"/>
        <v>0</v>
      </c>
      <c r="U61" s="38">
        <f t="shared" ca="1" si="19"/>
        <v>0</v>
      </c>
      <c r="V61" s="38">
        <f t="shared" ref="V61:AF70" ca="1" si="20">OFFSET(INDIRECT("DONNEES!"&amp;LEFT(ADDRESS(1,ROW()-59,4),LEN(ADDRESS(1,ROW()-59,4))-1)&amp;"61"),COLUMN()-2,0)</f>
        <v>0</v>
      </c>
      <c r="W61" s="39">
        <f t="shared" ca="1" si="20"/>
        <v>0</v>
      </c>
      <c r="X61" s="39">
        <f t="shared" ca="1" si="20"/>
        <v>0</v>
      </c>
      <c r="Y61" s="38">
        <f t="shared" ca="1" si="20"/>
        <v>0</v>
      </c>
      <c r="Z61" s="38">
        <f t="shared" ca="1" si="20"/>
        <v>0</v>
      </c>
      <c r="AA61" s="38">
        <f t="shared" ca="1" si="20"/>
        <v>0</v>
      </c>
      <c r="AB61" s="38">
        <f t="shared" ca="1" si="20"/>
        <v>0</v>
      </c>
      <c r="AC61" s="38">
        <f t="shared" ca="1" si="20"/>
        <v>0</v>
      </c>
      <c r="AD61" s="39">
        <f t="shared" ca="1" si="20"/>
        <v>0</v>
      </c>
      <c r="AE61" s="39">
        <f t="shared" ca="1" si="20"/>
        <v>0</v>
      </c>
      <c r="AF61" s="38">
        <f t="shared" ca="1" si="20"/>
        <v>0</v>
      </c>
    </row>
    <row r="62" spans="1:33" ht="20.100000000000001" customHeight="1">
      <c r="A62" s="30" t="str">
        <f>$A$4</f>
        <v>B</v>
      </c>
      <c r="B62" s="39">
        <f t="shared" ca="1" si="18"/>
        <v>0</v>
      </c>
      <c r="C62" s="39">
        <f t="shared" ca="1" si="18"/>
        <v>0</v>
      </c>
      <c r="D62" s="38">
        <f t="shared" ca="1" si="18"/>
        <v>0</v>
      </c>
      <c r="E62" s="38">
        <f t="shared" ca="1" si="18"/>
        <v>0</v>
      </c>
      <c r="F62" s="38">
        <f t="shared" ca="1" si="18"/>
        <v>0</v>
      </c>
      <c r="G62" s="38">
        <f t="shared" ca="1" si="18"/>
        <v>0</v>
      </c>
      <c r="H62" s="38">
        <f t="shared" ca="1" si="18"/>
        <v>0</v>
      </c>
      <c r="I62" s="39">
        <f t="shared" ca="1" si="18"/>
        <v>0</v>
      </c>
      <c r="J62" s="39">
        <f t="shared" ca="1" si="18"/>
        <v>0</v>
      </c>
      <c r="K62" s="38">
        <f t="shared" ca="1" si="18"/>
        <v>0</v>
      </c>
      <c r="L62" s="38">
        <f t="shared" ca="1" si="19"/>
        <v>0</v>
      </c>
      <c r="M62" s="38">
        <f t="shared" ca="1" si="19"/>
        <v>0</v>
      </c>
      <c r="N62" s="38">
        <f t="shared" ca="1" si="19"/>
        <v>0</v>
      </c>
      <c r="O62" s="38">
        <f t="shared" ca="1" si="19"/>
        <v>0</v>
      </c>
      <c r="P62" s="39">
        <f t="shared" ca="1" si="19"/>
        <v>0</v>
      </c>
      <c r="Q62" s="39">
        <f t="shared" ca="1" si="19"/>
        <v>0</v>
      </c>
      <c r="R62" s="38">
        <f t="shared" ca="1" si="19"/>
        <v>0</v>
      </c>
      <c r="S62" s="38">
        <f t="shared" ca="1" si="19"/>
        <v>0</v>
      </c>
      <c r="T62" s="38">
        <f t="shared" ca="1" si="19"/>
        <v>0</v>
      </c>
      <c r="U62" s="38">
        <f t="shared" ca="1" si="19"/>
        <v>0</v>
      </c>
      <c r="V62" s="38">
        <f t="shared" ca="1" si="20"/>
        <v>0</v>
      </c>
      <c r="W62" s="39">
        <f t="shared" ca="1" si="20"/>
        <v>0</v>
      </c>
      <c r="X62" s="39">
        <f t="shared" ca="1" si="20"/>
        <v>0</v>
      </c>
      <c r="Y62" s="38">
        <f t="shared" ca="1" si="20"/>
        <v>0</v>
      </c>
      <c r="Z62" s="38">
        <f t="shared" ca="1" si="20"/>
        <v>0</v>
      </c>
      <c r="AA62" s="38">
        <f t="shared" ca="1" si="20"/>
        <v>0</v>
      </c>
      <c r="AB62" s="38">
        <f t="shared" ca="1" si="20"/>
        <v>0</v>
      </c>
      <c r="AC62" s="38">
        <f t="shared" ca="1" si="20"/>
        <v>0</v>
      </c>
      <c r="AD62" s="39">
        <f t="shared" ca="1" si="20"/>
        <v>0</v>
      </c>
      <c r="AE62" s="39">
        <f t="shared" ca="1" si="20"/>
        <v>0</v>
      </c>
      <c r="AF62" s="38">
        <f t="shared" ca="1" si="20"/>
        <v>0</v>
      </c>
    </row>
    <row r="63" spans="1:33" ht="20.100000000000001" customHeight="1">
      <c r="A63" s="30" t="str">
        <f>$A$5</f>
        <v>C</v>
      </c>
      <c r="B63" s="39">
        <f t="shared" ca="1" si="18"/>
        <v>0</v>
      </c>
      <c r="C63" s="39">
        <f t="shared" ca="1" si="18"/>
        <v>0</v>
      </c>
      <c r="D63" s="38">
        <f t="shared" ca="1" si="18"/>
        <v>0</v>
      </c>
      <c r="E63" s="38">
        <f t="shared" ca="1" si="18"/>
        <v>0</v>
      </c>
      <c r="F63" s="38">
        <f t="shared" ca="1" si="18"/>
        <v>0</v>
      </c>
      <c r="G63" s="38">
        <f t="shared" ca="1" si="18"/>
        <v>0</v>
      </c>
      <c r="H63" s="38">
        <f t="shared" ca="1" si="18"/>
        <v>0</v>
      </c>
      <c r="I63" s="39">
        <f t="shared" ca="1" si="18"/>
        <v>0</v>
      </c>
      <c r="J63" s="39">
        <f t="shared" ca="1" si="18"/>
        <v>0</v>
      </c>
      <c r="K63" s="38">
        <f t="shared" ca="1" si="18"/>
        <v>0</v>
      </c>
      <c r="L63" s="38">
        <f t="shared" ca="1" si="19"/>
        <v>0</v>
      </c>
      <c r="M63" s="38">
        <f t="shared" ca="1" si="19"/>
        <v>0</v>
      </c>
      <c r="N63" s="38">
        <f t="shared" ca="1" si="19"/>
        <v>0</v>
      </c>
      <c r="O63" s="38">
        <f t="shared" ca="1" si="19"/>
        <v>0</v>
      </c>
      <c r="P63" s="39">
        <f t="shared" ca="1" si="19"/>
        <v>0</v>
      </c>
      <c r="Q63" s="39">
        <f t="shared" ca="1" si="19"/>
        <v>0</v>
      </c>
      <c r="R63" s="38">
        <f t="shared" ca="1" si="19"/>
        <v>0</v>
      </c>
      <c r="S63" s="38">
        <f t="shared" ca="1" si="19"/>
        <v>0</v>
      </c>
      <c r="T63" s="38">
        <f t="shared" ca="1" si="19"/>
        <v>0</v>
      </c>
      <c r="U63" s="38">
        <f t="shared" ca="1" si="19"/>
        <v>0</v>
      </c>
      <c r="V63" s="38">
        <f t="shared" ca="1" si="20"/>
        <v>0</v>
      </c>
      <c r="W63" s="39">
        <f t="shared" ca="1" si="20"/>
        <v>0</v>
      </c>
      <c r="X63" s="39">
        <f t="shared" ca="1" si="20"/>
        <v>0</v>
      </c>
      <c r="Y63" s="38">
        <f t="shared" ca="1" si="20"/>
        <v>0</v>
      </c>
      <c r="Z63" s="38">
        <f t="shared" ca="1" si="20"/>
        <v>0</v>
      </c>
      <c r="AA63" s="38">
        <f t="shared" ca="1" si="20"/>
        <v>0</v>
      </c>
      <c r="AB63" s="38">
        <f t="shared" ca="1" si="20"/>
        <v>0</v>
      </c>
      <c r="AC63" s="38">
        <f t="shared" ca="1" si="20"/>
        <v>0</v>
      </c>
      <c r="AD63" s="39">
        <f t="shared" ca="1" si="20"/>
        <v>0</v>
      </c>
      <c r="AE63" s="39">
        <f t="shared" ca="1" si="20"/>
        <v>0</v>
      </c>
      <c r="AF63" s="38">
        <f t="shared" ca="1" si="20"/>
        <v>0</v>
      </c>
    </row>
    <row r="64" spans="1:33" ht="20.100000000000001" customHeight="1">
      <c r="A64" s="30" t="str">
        <f>$A$6</f>
        <v>D</v>
      </c>
      <c r="B64" s="39">
        <f t="shared" ca="1" si="18"/>
        <v>0</v>
      </c>
      <c r="C64" s="39">
        <f t="shared" ca="1" si="18"/>
        <v>0</v>
      </c>
      <c r="D64" s="38">
        <f t="shared" ca="1" si="18"/>
        <v>0</v>
      </c>
      <c r="E64" s="38">
        <f t="shared" ca="1" si="18"/>
        <v>0</v>
      </c>
      <c r="F64" s="38">
        <f t="shared" ca="1" si="18"/>
        <v>0</v>
      </c>
      <c r="G64" s="38">
        <f t="shared" ca="1" si="18"/>
        <v>0</v>
      </c>
      <c r="H64" s="38">
        <f t="shared" ca="1" si="18"/>
        <v>0</v>
      </c>
      <c r="I64" s="39">
        <f t="shared" ca="1" si="18"/>
        <v>0</v>
      </c>
      <c r="J64" s="39">
        <f t="shared" ca="1" si="18"/>
        <v>0</v>
      </c>
      <c r="K64" s="38">
        <f t="shared" ca="1" si="18"/>
        <v>0</v>
      </c>
      <c r="L64" s="38">
        <f t="shared" ca="1" si="19"/>
        <v>0</v>
      </c>
      <c r="M64" s="38">
        <f t="shared" ca="1" si="19"/>
        <v>0</v>
      </c>
      <c r="N64" s="38">
        <f t="shared" ca="1" si="19"/>
        <v>0</v>
      </c>
      <c r="O64" s="38">
        <f t="shared" ca="1" si="19"/>
        <v>0</v>
      </c>
      <c r="P64" s="39">
        <f t="shared" ca="1" si="19"/>
        <v>0</v>
      </c>
      <c r="Q64" s="39">
        <f t="shared" ca="1" si="19"/>
        <v>0</v>
      </c>
      <c r="R64" s="38">
        <f t="shared" ca="1" si="19"/>
        <v>0</v>
      </c>
      <c r="S64" s="38">
        <f t="shared" ca="1" si="19"/>
        <v>0</v>
      </c>
      <c r="T64" s="38">
        <f t="shared" ca="1" si="19"/>
        <v>0</v>
      </c>
      <c r="U64" s="38">
        <f t="shared" ca="1" si="19"/>
        <v>0</v>
      </c>
      <c r="V64" s="38">
        <f t="shared" ca="1" si="20"/>
        <v>0</v>
      </c>
      <c r="W64" s="39">
        <f t="shared" ca="1" si="20"/>
        <v>0</v>
      </c>
      <c r="X64" s="39">
        <f t="shared" ca="1" si="20"/>
        <v>0</v>
      </c>
      <c r="Y64" s="38">
        <f t="shared" ca="1" si="20"/>
        <v>0</v>
      </c>
      <c r="Z64" s="38">
        <f t="shared" ca="1" si="20"/>
        <v>0</v>
      </c>
      <c r="AA64" s="38">
        <f t="shared" ca="1" si="20"/>
        <v>0</v>
      </c>
      <c r="AB64" s="38">
        <f t="shared" ca="1" si="20"/>
        <v>0</v>
      </c>
      <c r="AC64" s="38">
        <f t="shared" ca="1" si="20"/>
        <v>0</v>
      </c>
      <c r="AD64" s="39">
        <f t="shared" ca="1" si="20"/>
        <v>0</v>
      </c>
      <c r="AE64" s="39">
        <f t="shared" ca="1" si="20"/>
        <v>0</v>
      </c>
      <c r="AF64" s="38">
        <f t="shared" ca="1" si="20"/>
        <v>0</v>
      </c>
    </row>
    <row r="65" spans="1:32" ht="20.100000000000001" customHeight="1">
      <c r="A65" s="30" t="str">
        <f>$A$7</f>
        <v>E</v>
      </c>
      <c r="B65" s="39">
        <f t="shared" ca="1" si="18"/>
        <v>0</v>
      </c>
      <c r="C65" s="39">
        <f t="shared" ca="1" si="18"/>
        <v>0</v>
      </c>
      <c r="D65" s="38">
        <f t="shared" ca="1" si="18"/>
        <v>0</v>
      </c>
      <c r="E65" s="38">
        <f t="shared" ca="1" si="18"/>
        <v>0</v>
      </c>
      <c r="F65" s="38">
        <f t="shared" ca="1" si="18"/>
        <v>0</v>
      </c>
      <c r="G65" s="38">
        <f t="shared" ca="1" si="18"/>
        <v>0</v>
      </c>
      <c r="H65" s="38">
        <f t="shared" ca="1" si="18"/>
        <v>0</v>
      </c>
      <c r="I65" s="39">
        <f t="shared" ca="1" si="18"/>
        <v>0</v>
      </c>
      <c r="J65" s="39">
        <f t="shared" ca="1" si="18"/>
        <v>0</v>
      </c>
      <c r="K65" s="38">
        <f t="shared" ca="1" si="18"/>
        <v>0</v>
      </c>
      <c r="L65" s="38">
        <f t="shared" ca="1" si="19"/>
        <v>0</v>
      </c>
      <c r="M65" s="38">
        <f t="shared" ca="1" si="19"/>
        <v>0</v>
      </c>
      <c r="N65" s="38">
        <f t="shared" ca="1" si="19"/>
        <v>0</v>
      </c>
      <c r="O65" s="38">
        <f t="shared" ca="1" si="19"/>
        <v>0</v>
      </c>
      <c r="P65" s="39">
        <f t="shared" ca="1" si="19"/>
        <v>0</v>
      </c>
      <c r="Q65" s="39">
        <f t="shared" ca="1" si="19"/>
        <v>0</v>
      </c>
      <c r="R65" s="38">
        <f t="shared" ca="1" si="19"/>
        <v>0</v>
      </c>
      <c r="S65" s="38">
        <f t="shared" ca="1" si="19"/>
        <v>0</v>
      </c>
      <c r="T65" s="38">
        <f t="shared" ca="1" si="19"/>
        <v>0</v>
      </c>
      <c r="U65" s="38">
        <f t="shared" ca="1" si="19"/>
        <v>0</v>
      </c>
      <c r="V65" s="38">
        <f t="shared" ca="1" si="20"/>
        <v>0</v>
      </c>
      <c r="W65" s="39">
        <f t="shared" ca="1" si="20"/>
        <v>0</v>
      </c>
      <c r="X65" s="39">
        <f t="shared" ca="1" si="20"/>
        <v>0</v>
      </c>
      <c r="Y65" s="38">
        <f t="shared" ca="1" si="20"/>
        <v>0</v>
      </c>
      <c r="Z65" s="38">
        <f t="shared" ca="1" si="20"/>
        <v>0</v>
      </c>
      <c r="AA65" s="38">
        <f t="shared" ca="1" si="20"/>
        <v>0</v>
      </c>
      <c r="AB65" s="38">
        <f t="shared" ca="1" si="20"/>
        <v>0</v>
      </c>
      <c r="AC65" s="38">
        <f t="shared" ca="1" si="20"/>
        <v>0</v>
      </c>
      <c r="AD65" s="39">
        <f t="shared" ca="1" si="20"/>
        <v>0</v>
      </c>
      <c r="AE65" s="39">
        <f t="shared" ca="1" si="20"/>
        <v>0</v>
      </c>
      <c r="AF65" s="38">
        <f t="shared" ca="1" si="20"/>
        <v>0</v>
      </c>
    </row>
    <row r="66" spans="1:32" ht="20.100000000000001" customHeight="1">
      <c r="A66" s="30" t="str">
        <f>$A$8</f>
        <v>F</v>
      </c>
      <c r="B66" s="39">
        <f t="shared" ca="1" si="18"/>
        <v>0</v>
      </c>
      <c r="C66" s="39">
        <f t="shared" ca="1" si="18"/>
        <v>0</v>
      </c>
      <c r="D66" s="38">
        <f t="shared" ca="1" si="18"/>
        <v>0</v>
      </c>
      <c r="E66" s="38">
        <f t="shared" ca="1" si="18"/>
        <v>0</v>
      </c>
      <c r="F66" s="38">
        <f t="shared" ca="1" si="18"/>
        <v>0</v>
      </c>
      <c r="G66" s="38">
        <f t="shared" ca="1" si="18"/>
        <v>0</v>
      </c>
      <c r="H66" s="38">
        <f t="shared" ca="1" si="18"/>
        <v>0</v>
      </c>
      <c r="I66" s="39">
        <f t="shared" ca="1" si="18"/>
        <v>0</v>
      </c>
      <c r="J66" s="39">
        <f t="shared" ca="1" si="18"/>
        <v>0</v>
      </c>
      <c r="K66" s="38">
        <f t="shared" ca="1" si="18"/>
        <v>0</v>
      </c>
      <c r="L66" s="38">
        <f t="shared" ca="1" si="19"/>
        <v>0</v>
      </c>
      <c r="M66" s="38">
        <f t="shared" ca="1" si="19"/>
        <v>0</v>
      </c>
      <c r="N66" s="38">
        <f t="shared" ca="1" si="19"/>
        <v>0</v>
      </c>
      <c r="O66" s="38">
        <f t="shared" ca="1" si="19"/>
        <v>0</v>
      </c>
      <c r="P66" s="39">
        <f t="shared" ca="1" si="19"/>
        <v>0</v>
      </c>
      <c r="Q66" s="39">
        <f t="shared" ca="1" si="19"/>
        <v>0</v>
      </c>
      <c r="R66" s="38">
        <f t="shared" ca="1" si="19"/>
        <v>0</v>
      </c>
      <c r="S66" s="38">
        <f t="shared" ca="1" si="19"/>
        <v>0</v>
      </c>
      <c r="T66" s="38">
        <f t="shared" ca="1" si="19"/>
        <v>0</v>
      </c>
      <c r="U66" s="38">
        <f t="shared" ca="1" si="19"/>
        <v>0</v>
      </c>
      <c r="V66" s="38">
        <f t="shared" ca="1" si="20"/>
        <v>0</v>
      </c>
      <c r="W66" s="39">
        <f t="shared" ca="1" si="20"/>
        <v>0</v>
      </c>
      <c r="X66" s="39">
        <f t="shared" ca="1" si="20"/>
        <v>0</v>
      </c>
      <c r="Y66" s="38">
        <f t="shared" ca="1" si="20"/>
        <v>0</v>
      </c>
      <c r="Z66" s="38">
        <f t="shared" ca="1" si="20"/>
        <v>0</v>
      </c>
      <c r="AA66" s="38">
        <f t="shared" ca="1" si="20"/>
        <v>0</v>
      </c>
      <c r="AB66" s="38">
        <f t="shared" ca="1" si="20"/>
        <v>0</v>
      </c>
      <c r="AC66" s="38">
        <f t="shared" ca="1" si="20"/>
        <v>0</v>
      </c>
      <c r="AD66" s="39">
        <f t="shared" ca="1" si="20"/>
        <v>0</v>
      </c>
      <c r="AE66" s="39">
        <f t="shared" ca="1" si="20"/>
        <v>0</v>
      </c>
      <c r="AF66" s="38">
        <f t="shared" ca="1" si="20"/>
        <v>0</v>
      </c>
    </row>
    <row r="67" spans="1:32" ht="20.100000000000001" customHeight="1">
      <c r="A67" s="30" t="str">
        <f>$A$9</f>
        <v>G</v>
      </c>
      <c r="B67" s="39">
        <f t="shared" ca="1" si="18"/>
        <v>0</v>
      </c>
      <c r="C67" s="39">
        <f t="shared" ca="1" si="18"/>
        <v>0</v>
      </c>
      <c r="D67" s="38">
        <f t="shared" ca="1" si="18"/>
        <v>0</v>
      </c>
      <c r="E67" s="38">
        <f t="shared" ca="1" si="18"/>
        <v>0</v>
      </c>
      <c r="F67" s="38">
        <f t="shared" ca="1" si="18"/>
        <v>0</v>
      </c>
      <c r="G67" s="38">
        <f t="shared" ca="1" si="18"/>
        <v>0</v>
      </c>
      <c r="H67" s="38">
        <f t="shared" ca="1" si="18"/>
        <v>0</v>
      </c>
      <c r="I67" s="39">
        <f t="shared" ca="1" si="18"/>
        <v>0</v>
      </c>
      <c r="J67" s="39">
        <f t="shared" ca="1" si="18"/>
        <v>0</v>
      </c>
      <c r="K67" s="38">
        <f t="shared" ca="1" si="18"/>
        <v>0</v>
      </c>
      <c r="L67" s="38">
        <f t="shared" ca="1" si="19"/>
        <v>0</v>
      </c>
      <c r="M67" s="38">
        <f t="shared" ca="1" si="19"/>
        <v>0</v>
      </c>
      <c r="N67" s="38">
        <f t="shared" ca="1" si="19"/>
        <v>0</v>
      </c>
      <c r="O67" s="38">
        <f t="shared" ca="1" si="19"/>
        <v>0</v>
      </c>
      <c r="P67" s="39">
        <f t="shared" ca="1" si="19"/>
        <v>0</v>
      </c>
      <c r="Q67" s="39">
        <f t="shared" ca="1" si="19"/>
        <v>0</v>
      </c>
      <c r="R67" s="38">
        <f t="shared" ca="1" si="19"/>
        <v>0</v>
      </c>
      <c r="S67" s="38">
        <f t="shared" ca="1" si="19"/>
        <v>0</v>
      </c>
      <c r="T67" s="38">
        <f t="shared" ca="1" si="19"/>
        <v>0</v>
      </c>
      <c r="U67" s="38">
        <f t="shared" ca="1" si="19"/>
        <v>0</v>
      </c>
      <c r="V67" s="38">
        <f t="shared" ca="1" si="20"/>
        <v>0</v>
      </c>
      <c r="W67" s="39">
        <f t="shared" ca="1" si="20"/>
        <v>0</v>
      </c>
      <c r="X67" s="39">
        <f t="shared" ca="1" si="20"/>
        <v>0</v>
      </c>
      <c r="Y67" s="38">
        <f t="shared" ca="1" si="20"/>
        <v>0</v>
      </c>
      <c r="Z67" s="38">
        <f t="shared" ca="1" si="20"/>
        <v>0</v>
      </c>
      <c r="AA67" s="38">
        <f t="shared" ca="1" si="20"/>
        <v>0</v>
      </c>
      <c r="AB67" s="38">
        <f t="shared" ca="1" si="20"/>
        <v>0</v>
      </c>
      <c r="AC67" s="38">
        <f t="shared" ca="1" si="20"/>
        <v>0</v>
      </c>
      <c r="AD67" s="39">
        <f t="shared" ca="1" si="20"/>
        <v>0</v>
      </c>
      <c r="AE67" s="39">
        <f t="shared" ca="1" si="20"/>
        <v>0</v>
      </c>
      <c r="AF67" s="38">
        <f t="shared" ca="1" si="20"/>
        <v>0</v>
      </c>
    </row>
    <row r="68" spans="1:32" ht="20.100000000000001" customHeight="1">
      <c r="A68" s="30" t="str">
        <f>$A$10</f>
        <v>H</v>
      </c>
      <c r="B68" s="39">
        <f t="shared" ca="1" si="18"/>
        <v>0</v>
      </c>
      <c r="C68" s="39">
        <f t="shared" ca="1" si="18"/>
        <v>0</v>
      </c>
      <c r="D68" s="38">
        <f t="shared" ca="1" si="18"/>
        <v>0</v>
      </c>
      <c r="E68" s="38">
        <f t="shared" ca="1" si="18"/>
        <v>0</v>
      </c>
      <c r="F68" s="38">
        <f t="shared" ca="1" si="18"/>
        <v>0</v>
      </c>
      <c r="G68" s="38">
        <f t="shared" ca="1" si="18"/>
        <v>0</v>
      </c>
      <c r="H68" s="38">
        <f t="shared" ca="1" si="18"/>
        <v>0</v>
      </c>
      <c r="I68" s="39">
        <f t="shared" ca="1" si="18"/>
        <v>0</v>
      </c>
      <c r="J68" s="39">
        <f t="shared" ca="1" si="18"/>
        <v>0</v>
      </c>
      <c r="K68" s="38">
        <f t="shared" ca="1" si="18"/>
        <v>0</v>
      </c>
      <c r="L68" s="38">
        <f t="shared" ca="1" si="19"/>
        <v>0</v>
      </c>
      <c r="M68" s="38">
        <f t="shared" ca="1" si="19"/>
        <v>0</v>
      </c>
      <c r="N68" s="38">
        <f t="shared" ca="1" si="19"/>
        <v>0</v>
      </c>
      <c r="O68" s="38">
        <f t="shared" ca="1" si="19"/>
        <v>0</v>
      </c>
      <c r="P68" s="39">
        <f t="shared" ca="1" si="19"/>
        <v>0</v>
      </c>
      <c r="Q68" s="39">
        <f t="shared" ca="1" si="19"/>
        <v>0</v>
      </c>
      <c r="R68" s="38">
        <f t="shared" ca="1" si="19"/>
        <v>0</v>
      </c>
      <c r="S68" s="38">
        <f t="shared" ca="1" si="19"/>
        <v>0</v>
      </c>
      <c r="T68" s="38">
        <f t="shared" ca="1" si="19"/>
        <v>0</v>
      </c>
      <c r="U68" s="38">
        <f t="shared" ca="1" si="19"/>
        <v>0</v>
      </c>
      <c r="V68" s="38">
        <f t="shared" ca="1" si="20"/>
        <v>0</v>
      </c>
      <c r="W68" s="39">
        <f t="shared" ca="1" si="20"/>
        <v>0</v>
      </c>
      <c r="X68" s="39">
        <f t="shared" ca="1" si="20"/>
        <v>0</v>
      </c>
      <c r="Y68" s="38">
        <f t="shared" ca="1" si="20"/>
        <v>0</v>
      </c>
      <c r="Z68" s="38">
        <f t="shared" ca="1" si="20"/>
        <v>0</v>
      </c>
      <c r="AA68" s="38">
        <f t="shared" ca="1" si="20"/>
        <v>0</v>
      </c>
      <c r="AB68" s="38">
        <f t="shared" ca="1" si="20"/>
        <v>0</v>
      </c>
      <c r="AC68" s="38">
        <f t="shared" ca="1" si="20"/>
        <v>0</v>
      </c>
      <c r="AD68" s="39">
        <f t="shared" ca="1" si="20"/>
        <v>0</v>
      </c>
      <c r="AE68" s="39">
        <f t="shared" ca="1" si="20"/>
        <v>0</v>
      </c>
      <c r="AF68" s="38">
        <f t="shared" ca="1" si="20"/>
        <v>0</v>
      </c>
    </row>
    <row r="69" spans="1:32" ht="20.100000000000001" customHeight="1">
      <c r="A69" s="30" t="str">
        <f>$A$11</f>
        <v>I</v>
      </c>
      <c r="B69" s="39">
        <f t="shared" ca="1" si="18"/>
        <v>0</v>
      </c>
      <c r="C69" s="39">
        <f t="shared" ca="1" si="18"/>
        <v>0</v>
      </c>
      <c r="D69" s="38">
        <f t="shared" ca="1" si="18"/>
        <v>0</v>
      </c>
      <c r="E69" s="38">
        <f t="shared" ca="1" si="18"/>
        <v>0</v>
      </c>
      <c r="F69" s="38">
        <f t="shared" ca="1" si="18"/>
        <v>0</v>
      </c>
      <c r="G69" s="38">
        <f t="shared" ca="1" si="18"/>
        <v>0</v>
      </c>
      <c r="H69" s="38">
        <f t="shared" ca="1" si="18"/>
        <v>0</v>
      </c>
      <c r="I69" s="39">
        <f t="shared" ca="1" si="18"/>
        <v>0</v>
      </c>
      <c r="J69" s="39">
        <f t="shared" ca="1" si="18"/>
        <v>0</v>
      </c>
      <c r="K69" s="38">
        <f t="shared" ca="1" si="18"/>
        <v>0</v>
      </c>
      <c r="L69" s="38">
        <f t="shared" ca="1" si="19"/>
        <v>0</v>
      </c>
      <c r="M69" s="38">
        <f t="shared" ca="1" si="19"/>
        <v>0</v>
      </c>
      <c r="N69" s="38">
        <f t="shared" ca="1" si="19"/>
        <v>0</v>
      </c>
      <c r="O69" s="38">
        <f t="shared" ca="1" si="19"/>
        <v>0</v>
      </c>
      <c r="P69" s="39">
        <f t="shared" ca="1" si="19"/>
        <v>0</v>
      </c>
      <c r="Q69" s="39">
        <f t="shared" ca="1" si="19"/>
        <v>0</v>
      </c>
      <c r="R69" s="38">
        <f t="shared" ca="1" si="19"/>
        <v>0</v>
      </c>
      <c r="S69" s="38">
        <f t="shared" ca="1" si="19"/>
        <v>0</v>
      </c>
      <c r="T69" s="38">
        <f t="shared" ca="1" si="19"/>
        <v>0</v>
      </c>
      <c r="U69" s="38">
        <f t="shared" ca="1" si="19"/>
        <v>0</v>
      </c>
      <c r="V69" s="38">
        <f t="shared" ca="1" si="20"/>
        <v>0</v>
      </c>
      <c r="W69" s="39">
        <f t="shared" ca="1" si="20"/>
        <v>0</v>
      </c>
      <c r="X69" s="39">
        <f t="shared" ca="1" si="20"/>
        <v>0</v>
      </c>
      <c r="Y69" s="38">
        <f t="shared" ca="1" si="20"/>
        <v>0</v>
      </c>
      <c r="Z69" s="38">
        <f t="shared" ca="1" si="20"/>
        <v>0</v>
      </c>
      <c r="AA69" s="38">
        <f t="shared" ca="1" si="20"/>
        <v>0</v>
      </c>
      <c r="AB69" s="38">
        <f t="shared" ca="1" si="20"/>
        <v>0</v>
      </c>
      <c r="AC69" s="38">
        <f t="shared" ca="1" si="20"/>
        <v>0</v>
      </c>
      <c r="AD69" s="39">
        <f t="shared" ca="1" si="20"/>
        <v>0</v>
      </c>
      <c r="AE69" s="39">
        <f t="shared" ca="1" si="20"/>
        <v>0</v>
      </c>
      <c r="AF69" s="38">
        <f t="shared" ca="1" si="20"/>
        <v>0</v>
      </c>
    </row>
    <row r="70" spans="1:32" ht="20.100000000000001" customHeight="1">
      <c r="A70" s="30" t="str">
        <f>$A$12</f>
        <v>J</v>
      </c>
      <c r="B70" s="39">
        <f t="shared" ca="1" si="18"/>
        <v>0</v>
      </c>
      <c r="C70" s="39">
        <f t="shared" ca="1" si="18"/>
        <v>0</v>
      </c>
      <c r="D70" s="38">
        <f t="shared" ca="1" si="18"/>
        <v>0</v>
      </c>
      <c r="E70" s="38">
        <f t="shared" ca="1" si="18"/>
        <v>0</v>
      </c>
      <c r="F70" s="38">
        <f t="shared" ca="1" si="18"/>
        <v>0</v>
      </c>
      <c r="G70" s="38">
        <f t="shared" ca="1" si="18"/>
        <v>0</v>
      </c>
      <c r="H70" s="38">
        <f t="shared" ca="1" si="18"/>
        <v>0</v>
      </c>
      <c r="I70" s="39">
        <f t="shared" ca="1" si="18"/>
        <v>0</v>
      </c>
      <c r="J70" s="39">
        <f t="shared" ca="1" si="18"/>
        <v>0</v>
      </c>
      <c r="K70" s="38">
        <f t="shared" ca="1" si="18"/>
        <v>0</v>
      </c>
      <c r="L70" s="38">
        <f t="shared" ca="1" si="19"/>
        <v>0</v>
      </c>
      <c r="M70" s="38">
        <f t="shared" ca="1" si="19"/>
        <v>0</v>
      </c>
      <c r="N70" s="38">
        <f t="shared" ca="1" si="19"/>
        <v>0</v>
      </c>
      <c r="O70" s="38">
        <f t="shared" ca="1" si="19"/>
        <v>0</v>
      </c>
      <c r="P70" s="39">
        <f t="shared" ca="1" si="19"/>
        <v>0</v>
      </c>
      <c r="Q70" s="39">
        <f t="shared" ca="1" si="19"/>
        <v>0</v>
      </c>
      <c r="R70" s="38">
        <f t="shared" ca="1" si="19"/>
        <v>0</v>
      </c>
      <c r="S70" s="38">
        <f t="shared" ca="1" si="19"/>
        <v>0</v>
      </c>
      <c r="T70" s="38">
        <f t="shared" ca="1" si="19"/>
        <v>0</v>
      </c>
      <c r="U70" s="38">
        <f t="shared" ca="1" si="19"/>
        <v>0</v>
      </c>
      <c r="V70" s="38">
        <f t="shared" ca="1" si="20"/>
        <v>0</v>
      </c>
      <c r="W70" s="39">
        <f t="shared" ca="1" si="20"/>
        <v>0</v>
      </c>
      <c r="X70" s="39">
        <f t="shared" ca="1" si="20"/>
        <v>0</v>
      </c>
      <c r="Y70" s="38">
        <f t="shared" ca="1" si="20"/>
        <v>0</v>
      </c>
      <c r="Z70" s="38">
        <f t="shared" ca="1" si="20"/>
        <v>0</v>
      </c>
      <c r="AA70" s="38">
        <f t="shared" ca="1" si="20"/>
        <v>0</v>
      </c>
      <c r="AB70" s="38">
        <f t="shared" ca="1" si="20"/>
        <v>0</v>
      </c>
      <c r="AC70" s="38">
        <f t="shared" ca="1" si="20"/>
        <v>0</v>
      </c>
      <c r="AD70" s="39">
        <f t="shared" ca="1" si="20"/>
        <v>0</v>
      </c>
      <c r="AE70" s="39">
        <f t="shared" ca="1" si="20"/>
        <v>0</v>
      </c>
      <c r="AF70" s="38">
        <f t="shared" ca="1" si="20"/>
        <v>0</v>
      </c>
    </row>
    <row r="71" spans="1:32" ht="20.100000000000001" customHeight="1">
      <c r="A71" s="30" t="str">
        <f>$A$13</f>
        <v>K</v>
      </c>
      <c r="B71" s="39">
        <f t="shared" ref="B71:K80" ca="1" si="21">OFFSET(INDIRECT("DONNEES!"&amp;LEFT(ADDRESS(1,ROW()-59,4),LEN(ADDRESS(1,ROW()-59,4))-1)&amp;"61"),COLUMN()-2,0)</f>
        <v>0</v>
      </c>
      <c r="C71" s="39">
        <f t="shared" ca="1" si="21"/>
        <v>0</v>
      </c>
      <c r="D71" s="38">
        <f t="shared" ca="1" si="21"/>
        <v>0</v>
      </c>
      <c r="E71" s="38">
        <f t="shared" ca="1" si="21"/>
        <v>0</v>
      </c>
      <c r="F71" s="38">
        <f t="shared" ca="1" si="21"/>
        <v>0</v>
      </c>
      <c r="G71" s="38">
        <f t="shared" ca="1" si="21"/>
        <v>0</v>
      </c>
      <c r="H71" s="38">
        <f t="shared" ca="1" si="21"/>
        <v>0</v>
      </c>
      <c r="I71" s="39">
        <f t="shared" ca="1" si="21"/>
        <v>0</v>
      </c>
      <c r="J71" s="39">
        <f t="shared" ca="1" si="21"/>
        <v>0</v>
      </c>
      <c r="K71" s="38">
        <f t="shared" ca="1" si="21"/>
        <v>0</v>
      </c>
      <c r="L71" s="38">
        <f t="shared" ref="L71:U80" ca="1" si="22">OFFSET(INDIRECT("DONNEES!"&amp;LEFT(ADDRESS(1,ROW()-59,4),LEN(ADDRESS(1,ROW()-59,4))-1)&amp;"61"),COLUMN()-2,0)</f>
        <v>0</v>
      </c>
      <c r="M71" s="38">
        <f t="shared" ca="1" si="22"/>
        <v>0</v>
      </c>
      <c r="N71" s="38">
        <f t="shared" ca="1" si="22"/>
        <v>0</v>
      </c>
      <c r="O71" s="38">
        <f t="shared" ca="1" si="22"/>
        <v>0</v>
      </c>
      <c r="P71" s="39">
        <f t="shared" ca="1" si="22"/>
        <v>0</v>
      </c>
      <c r="Q71" s="39">
        <f t="shared" ca="1" si="22"/>
        <v>0</v>
      </c>
      <c r="R71" s="38">
        <f t="shared" ca="1" si="22"/>
        <v>0</v>
      </c>
      <c r="S71" s="38">
        <f t="shared" ca="1" si="22"/>
        <v>0</v>
      </c>
      <c r="T71" s="38">
        <f t="shared" ca="1" si="22"/>
        <v>0</v>
      </c>
      <c r="U71" s="38">
        <f t="shared" ca="1" si="22"/>
        <v>0</v>
      </c>
      <c r="V71" s="38">
        <f t="shared" ref="V71:AF80" ca="1" si="23">OFFSET(INDIRECT("DONNEES!"&amp;LEFT(ADDRESS(1,ROW()-59,4),LEN(ADDRESS(1,ROW()-59,4))-1)&amp;"61"),COLUMN()-2,0)</f>
        <v>0</v>
      </c>
      <c r="W71" s="39">
        <f t="shared" ca="1" si="23"/>
        <v>0</v>
      </c>
      <c r="X71" s="39">
        <f t="shared" ca="1" si="23"/>
        <v>0</v>
      </c>
      <c r="Y71" s="38">
        <f t="shared" ca="1" si="23"/>
        <v>0</v>
      </c>
      <c r="Z71" s="38">
        <f t="shared" ca="1" si="23"/>
        <v>0</v>
      </c>
      <c r="AA71" s="38">
        <f t="shared" ca="1" si="23"/>
        <v>0</v>
      </c>
      <c r="AB71" s="38">
        <f t="shared" ca="1" si="23"/>
        <v>0</v>
      </c>
      <c r="AC71" s="38">
        <f t="shared" ca="1" si="23"/>
        <v>0</v>
      </c>
      <c r="AD71" s="39">
        <f t="shared" ca="1" si="23"/>
        <v>0</v>
      </c>
      <c r="AE71" s="39">
        <f t="shared" ca="1" si="23"/>
        <v>0</v>
      </c>
      <c r="AF71" s="38">
        <f t="shared" ca="1" si="23"/>
        <v>0</v>
      </c>
    </row>
    <row r="72" spans="1:32" ht="20.100000000000001" customHeight="1">
      <c r="A72" s="30" t="str">
        <f>$A$14</f>
        <v>L</v>
      </c>
      <c r="B72" s="39">
        <f t="shared" ca="1" si="21"/>
        <v>0</v>
      </c>
      <c r="C72" s="39">
        <f t="shared" ca="1" si="21"/>
        <v>0</v>
      </c>
      <c r="D72" s="38">
        <f t="shared" ca="1" si="21"/>
        <v>0</v>
      </c>
      <c r="E72" s="38">
        <f t="shared" ca="1" si="21"/>
        <v>0</v>
      </c>
      <c r="F72" s="38">
        <f t="shared" ca="1" si="21"/>
        <v>0</v>
      </c>
      <c r="G72" s="38">
        <f t="shared" ca="1" si="21"/>
        <v>0</v>
      </c>
      <c r="H72" s="38">
        <f t="shared" ca="1" si="21"/>
        <v>0</v>
      </c>
      <c r="I72" s="39">
        <f t="shared" ca="1" si="21"/>
        <v>0</v>
      </c>
      <c r="J72" s="39">
        <f t="shared" ca="1" si="21"/>
        <v>0</v>
      </c>
      <c r="K72" s="38">
        <f t="shared" ca="1" si="21"/>
        <v>0</v>
      </c>
      <c r="L72" s="38">
        <f t="shared" ca="1" si="22"/>
        <v>0</v>
      </c>
      <c r="M72" s="38">
        <f t="shared" ca="1" si="22"/>
        <v>0</v>
      </c>
      <c r="N72" s="38">
        <f t="shared" ca="1" si="22"/>
        <v>0</v>
      </c>
      <c r="O72" s="38">
        <f t="shared" ca="1" si="22"/>
        <v>0</v>
      </c>
      <c r="P72" s="39">
        <f t="shared" ca="1" si="22"/>
        <v>0</v>
      </c>
      <c r="Q72" s="39">
        <f t="shared" ca="1" si="22"/>
        <v>0</v>
      </c>
      <c r="R72" s="38">
        <f t="shared" ca="1" si="22"/>
        <v>0</v>
      </c>
      <c r="S72" s="38">
        <f t="shared" ca="1" si="22"/>
        <v>0</v>
      </c>
      <c r="T72" s="38">
        <f t="shared" ca="1" si="22"/>
        <v>0</v>
      </c>
      <c r="U72" s="38">
        <f t="shared" ca="1" si="22"/>
        <v>0</v>
      </c>
      <c r="V72" s="38">
        <f t="shared" ca="1" si="23"/>
        <v>0</v>
      </c>
      <c r="W72" s="39">
        <f t="shared" ca="1" si="23"/>
        <v>0</v>
      </c>
      <c r="X72" s="39">
        <f t="shared" ca="1" si="23"/>
        <v>0</v>
      </c>
      <c r="Y72" s="38">
        <f t="shared" ca="1" si="23"/>
        <v>0</v>
      </c>
      <c r="Z72" s="38">
        <f t="shared" ca="1" si="23"/>
        <v>0</v>
      </c>
      <c r="AA72" s="38">
        <f t="shared" ca="1" si="23"/>
        <v>0</v>
      </c>
      <c r="AB72" s="38">
        <f t="shared" ca="1" si="23"/>
        <v>0</v>
      </c>
      <c r="AC72" s="38">
        <f t="shared" ca="1" si="23"/>
        <v>0</v>
      </c>
      <c r="AD72" s="39">
        <f t="shared" ca="1" si="23"/>
        <v>0</v>
      </c>
      <c r="AE72" s="39">
        <f t="shared" ca="1" si="23"/>
        <v>0</v>
      </c>
      <c r="AF72" s="38">
        <f t="shared" ca="1" si="23"/>
        <v>0</v>
      </c>
    </row>
    <row r="73" spans="1:32" ht="20.100000000000001" customHeight="1">
      <c r="A73" s="30" t="str">
        <f>$A$15</f>
        <v>M</v>
      </c>
      <c r="B73" s="39">
        <f t="shared" ca="1" si="21"/>
        <v>0</v>
      </c>
      <c r="C73" s="39">
        <f t="shared" ca="1" si="21"/>
        <v>0</v>
      </c>
      <c r="D73" s="38">
        <f t="shared" ca="1" si="21"/>
        <v>0</v>
      </c>
      <c r="E73" s="38">
        <f t="shared" ca="1" si="21"/>
        <v>0</v>
      </c>
      <c r="F73" s="38">
        <f t="shared" ca="1" si="21"/>
        <v>0</v>
      </c>
      <c r="G73" s="38">
        <f t="shared" ca="1" si="21"/>
        <v>0</v>
      </c>
      <c r="H73" s="38">
        <f t="shared" ca="1" si="21"/>
        <v>0</v>
      </c>
      <c r="I73" s="39">
        <f t="shared" ca="1" si="21"/>
        <v>0</v>
      </c>
      <c r="J73" s="39">
        <f t="shared" ca="1" si="21"/>
        <v>0</v>
      </c>
      <c r="K73" s="38">
        <f t="shared" ca="1" si="21"/>
        <v>0</v>
      </c>
      <c r="L73" s="38">
        <f t="shared" ca="1" si="22"/>
        <v>0</v>
      </c>
      <c r="M73" s="38">
        <f t="shared" ca="1" si="22"/>
        <v>0</v>
      </c>
      <c r="N73" s="38">
        <f t="shared" ca="1" si="22"/>
        <v>0</v>
      </c>
      <c r="O73" s="38">
        <f t="shared" ca="1" si="22"/>
        <v>0</v>
      </c>
      <c r="P73" s="39">
        <f t="shared" ca="1" si="22"/>
        <v>0</v>
      </c>
      <c r="Q73" s="39">
        <f t="shared" ca="1" si="22"/>
        <v>0</v>
      </c>
      <c r="R73" s="38">
        <f t="shared" ca="1" si="22"/>
        <v>0</v>
      </c>
      <c r="S73" s="38">
        <f t="shared" ca="1" si="22"/>
        <v>0</v>
      </c>
      <c r="T73" s="38">
        <f t="shared" ca="1" si="22"/>
        <v>0</v>
      </c>
      <c r="U73" s="38">
        <f t="shared" ca="1" si="22"/>
        <v>0</v>
      </c>
      <c r="V73" s="38">
        <f t="shared" ca="1" si="23"/>
        <v>0</v>
      </c>
      <c r="W73" s="39">
        <f t="shared" ca="1" si="23"/>
        <v>0</v>
      </c>
      <c r="X73" s="39">
        <f t="shared" ca="1" si="23"/>
        <v>0</v>
      </c>
      <c r="Y73" s="38">
        <f t="shared" ca="1" si="23"/>
        <v>0</v>
      </c>
      <c r="Z73" s="38">
        <f t="shared" ca="1" si="23"/>
        <v>0</v>
      </c>
      <c r="AA73" s="38">
        <f t="shared" ca="1" si="23"/>
        <v>0</v>
      </c>
      <c r="AB73" s="38">
        <f t="shared" ca="1" si="23"/>
        <v>0</v>
      </c>
      <c r="AC73" s="38">
        <f t="shared" ca="1" si="23"/>
        <v>0</v>
      </c>
      <c r="AD73" s="39">
        <f t="shared" ca="1" si="23"/>
        <v>0</v>
      </c>
      <c r="AE73" s="39">
        <f t="shared" ca="1" si="23"/>
        <v>0</v>
      </c>
      <c r="AF73" s="38">
        <f t="shared" ca="1" si="23"/>
        <v>0</v>
      </c>
    </row>
    <row r="74" spans="1:32" ht="20.100000000000001" customHeight="1">
      <c r="A74" s="30" t="str">
        <f>$A$16</f>
        <v>N</v>
      </c>
      <c r="B74" s="39">
        <f t="shared" ca="1" si="21"/>
        <v>0</v>
      </c>
      <c r="C74" s="39">
        <f t="shared" ca="1" si="21"/>
        <v>0</v>
      </c>
      <c r="D74" s="38">
        <f t="shared" ca="1" si="21"/>
        <v>0</v>
      </c>
      <c r="E74" s="38">
        <f t="shared" ca="1" si="21"/>
        <v>0</v>
      </c>
      <c r="F74" s="38">
        <f t="shared" ca="1" si="21"/>
        <v>0</v>
      </c>
      <c r="G74" s="38">
        <f t="shared" ca="1" si="21"/>
        <v>0</v>
      </c>
      <c r="H74" s="38">
        <f t="shared" ca="1" si="21"/>
        <v>0</v>
      </c>
      <c r="I74" s="39">
        <f t="shared" ca="1" si="21"/>
        <v>0</v>
      </c>
      <c r="J74" s="39">
        <f t="shared" ca="1" si="21"/>
        <v>0</v>
      </c>
      <c r="K74" s="38">
        <f t="shared" ca="1" si="21"/>
        <v>0</v>
      </c>
      <c r="L74" s="38">
        <f t="shared" ca="1" si="22"/>
        <v>0</v>
      </c>
      <c r="M74" s="38">
        <f t="shared" ca="1" si="22"/>
        <v>0</v>
      </c>
      <c r="N74" s="38">
        <f t="shared" ca="1" si="22"/>
        <v>0</v>
      </c>
      <c r="O74" s="38">
        <f t="shared" ca="1" si="22"/>
        <v>0</v>
      </c>
      <c r="P74" s="39">
        <f t="shared" ca="1" si="22"/>
        <v>0</v>
      </c>
      <c r="Q74" s="39">
        <f t="shared" ca="1" si="22"/>
        <v>0</v>
      </c>
      <c r="R74" s="38">
        <f t="shared" ca="1" si="22"/>
        <v>0</v>
      </c>
      <c r="S74" s="38">
        <f t="shared" ca="1" si="22"/>
        <v>0</v>
      </c>
      <c r="T74" s="38">
        <f t="shared" ca="1" si="22"/>
        <v>0</v>
      </c>
      <c r="U74" s="38">
        <f t="shared" ca="1" si="22"/>
        <v>0</v>
      </c>
      <c r="V74" s="38">
        <f t="shared" ca="1" si="23"/>
        <v>0</v>
      </c>
      <c r="W74" s="39">
        <f t="shared" ca="1" si="23"/>
        <v>0</v>
      </c>
      <c r="X74" s="39">
        <f t="shared" ca="1" si="23"/>
        <v>0</v>
      </c>
      <c r="Y74" s="38">
        <f t="shared" ca="1" si="23"/>
        <v>0</v>
      </c>
      <c r="Z74" s="38">
        <f t="shared" ca="1" si="23"/>
        <v>0</v>
      </c>
      <c r="AA74" s="38">
        <f t="shared" ca="1" si="23"/>
        <v>0</v>
      </c>
      <c r="AB74" s="38">
        <f t="shared" ca="1" si="23"/>
        <v>0</v>
      </c>
      <c r="AC74" s="38">
        <f t="shared" ca="1" si="23"/>
        <v>0</v>
      </c>
      <c r="AD74" s="39">
        <f t="shared" ca="1" si="23"/>
        <v>0</v>
      </c>
      <c r="AE74" s="39">
        <f t="shared" ca="1" si="23"/>
        <v>0</v>
      </c>
      <c r="AF74" s="38">
        <f t="shared" ca="1" si="23"/>
        <v>0</v>
      </c>
    </row>
    <row r="75" spans="1:32" ht="20.100000000000001" customHeight="1">
      <c r="A75" s="30" t="str">
        <f>$A$17</f>
        <v>O</v>
      </c>
      <c r="B75" s="39">
        <f t="shared" ca="1" si="21"/>
        <v>0</v>
      </c>
      <c r="C75" s="39">
        <f t="shared" ca="1" si="21"/>
        <v>0</v>
      </c>
      <c r="D75" s="38">
        <f t="shared" ca="1" si="21"/>
        <v>0</v>
      </c>
      <c r="E75" s="38">
        <f t="shared" ca="1" si="21"/>
        <v>0</v>
      </c>
      <c r="F75" s="38">
        <f t="shared" ca="1" si="21"/>
        <v>0</v>
      </c>
      <c r="G75" s="38">
        <f t="shared" ca="1" si="21"/>
        <v>0</v>
      </c>
      <c r="H75" s="38">
        <f t="shared" ca="1" si="21"/>
        <v>0</v>
      </c>
      <c r="I75" s="39">
        <f t="shared" ca="1" si="21"/>
        <v>0</v>
      </c>
      <c r="J75" s="39">
        <f t="shared" ca="1" si="21"/>
        <v>0</v>
      </c>
      <c r="K75" s="38">
        <f t="shared" ca="1" si="21"/>
        <v>0</v>
      </c>
      <c r="L75" s="38">
        <f t="shared" ca="1" si="22"/>
        <v>0</v>
      </c>
      <c r="M75" s="38">
        <f t="shared" ca="1" si="22"/>
        <v>0</v>
      </c>
      <c r="N75" s="38">
        <f t="shared" ca="1" si="22"/>
        <v>0</v>
      </c>
      <c r="O75" s="38">
        <f t="shared" ca="1" si="22"/>
        <v>0</v>
      </c>
      <c r="P75" s="39">
        <f t="shared" ca="1" si="22"/>
        <v>0</v>
      </c>
      <c r="Q75" s="39">
        <f t="shared" ca="1" si="22"/>
        <v>0</v>
      </c>
      <c r="R75" s="38">
        <f t="shared" ca="1" si="22"/>
        <v>0</v>
      </c>
      <c r="S75" s="38">
        <f t="shared" ca="1" si="22"/>
        <v>0</v>
      </c>
      <c r="T75" s="38">
        <f t="shared" ca="1" si="22"/>
        <v>0</v>
      </c>
      <c r="U75" s="38">
        <f t="shared" ca="1" si="22"/>
        <v>0</v>
      </c>
      <c r="V75" s="38">
        <f t="shared" ca="1" si="23"/>
        <v>0</v>
      </c>
      <c r="W75" s="39">
        <f t="shared" ca="1" si="23"/>
        <v>0</v>
      </c>
      <c r="X75" s="39">
        <f t="shared" ca="1" si="23"/>
        <v>0</v>
      </c>
      <c r="Y75" s="38">
        <f t="shared" ca="1" si="23"/>
        <v>0</v>
      </c>
      <c r="Z75" s="38">
        <f t="shared" ca="1" si="23"/>
        <v>0</v>
      </c>
      <c r="AA75" s="38">
        <f t="shared" ca="1" si="23"/>
        <v>0</v>
      </c>
      <c r="AB75" s="38">
        <f t="shared" ca="1" si="23"/>
        <v>0</v>
      </c>
      <c r="AC75" s="38">
        <f t="shared" ca="1" si="23"/>
        <v>0</v>
      </c>
      <c r="AD75" s="39">
        <f t="shared" ca="1" si="23"/>
        <v>0</v>
      </c>
      <c r="AE75" s="39">
        <f t="shared" ca="1" si="23"/>
        <v>0</v>
      </c>
      <c r="AF75" s="38">
        <f t="shared" ca="1" si="23"/>
        <v>0</v>
      </c>
    </row>
    <row r="76" spans="1:32" ht="20.100000000000001" customHeight="1">
      <c r="A76" s="30" t="str">
        <f>$A$18</f>
        <v>P</v>
      </c>
      <c r="B76" s="39">
        <f t="shared" ca="1" si="21"/>
        <v>0</v>
      </c>
      <c r="C76" s="39">
        <f t="shared" ca="1" si="21"/>
        <v>0</v>
      </c>
      <c r="D76" s="38">
        <f t="shared" ca="1" si="21"/>
        <v>0</v>
      </c>
      <c r="E76" s="38">
        <f t="shared" ca="1" si="21"/>
        <v>0</v>
      </c>
      <c r="F76" s="38">
        <f t="shared" ca="1" si="21"/>
        <v>0</v>
      </c>
      <c r="G76" s="38">
        <f t="shared" ca="1" si="21"/>
        <v>0</v>
      </c>
      <c r="H76" s="38">
        <f t="shared" ca="1" si="21"/>
        <v>0</v>
      </c>
      <c r="I76" s="39">
        <f t="shared" ca="1" si="21"/>
        <v>0</v>
      </c>
      <c r="J76" s="39">
        <f t="shared" ca="1" si="21"/>
        <v>0</v>
      </c>
      <c r="K76" s="38">
        <f t="shared" ca="1" si="21"/>
        <v>0</v>
      </c>
      <c r="L76" s="38">
        <f t="shared" ca="1" si="22"/>
        <v>0</v>
      </c>
      <c r="M76" s="38">
        <f t="shared" ca="1" si="22"/>
        <v>0</v>
      </c>
      <c r="N76" s="38">
        <f t="shared" ca="1" si="22"/>
        <v>0</v>
      </c>
      <c r="O76" s="38">
        <f t="shared" ca="1" si="22"/>
        <v>0</v>
      </c>
      <c r="P76" s="39">
        <f t="shared" ca="1" si="22"/>
        <v>0</v>
      </c>
      <c r="Q76" s="39">
        <f t="shared" ca="1" si="22"/>
        <v>0</v>
      </c>
      <c r="R76" s="38">
        <f t="shared" ca="1" si="22"/>
        <v>0</v>
      </c>
      <c r="S76" s="38">
        <f t="shared" ca="1" si="22"/>
        <v>0</v>
      </c>
      <c r="T76" s="38">
        <f t="shared" ca="1" si="22"/>
        <v>0</v>
      </c>
      <c r="U76" s="38">
        <f t="shared" ca="1" si="22"/>
        <v>0</v>
      </c>
      <c r="V76" s="38">
        <f t="shared" ca="1" si="23"/>
        <v>0</v>
      </c>
      <c r="W76" s="39">
        <f t="shared" ca="1" si="23"/>
        <v>0</v>
      </c>
      <c r="X76" s="39">
        <f t="shared" ca="1" si="23"/>
        <v>0</v>
      </c>
      <c r="Y76" s="38">
        <f t="shared" ca="1" si="23"/>
        <v>0</v>
      </c>
      <c r="Z76" s="38">
        <f t="shared" ca="1" si="23"/>
        <v>0</v>
      </c>
      <c r="AA76" s="38">
        <f t="shared" ca="1" si="23"/>
        <v>0</v>
      </c>
      <c r="AB76" s="38">
        <f t="shared" ca="1" si="23"/>
        <v>0</v>
      </c>
      <c r="AC76" s="38">
        <f t="shared" ca="1" si="23"/>
        <v>0</v>
      </c>
      <c r="AD76" s="39">
        <f t="shared" ca="1" si="23"/>
        <v>0</v>
      </c>
      <c r="AE76" s="39">
        <f t="shared" ca="1" si="23"/>
        <v>0</v>
      </c>
      <c r="AF76" s="38">
        <f t="shared" ca="1" si="23"/>
        <v>0</v>
      </c>
    </row>
    <row r="77" spans="1:32" ht="20.100000000000001" customHeight="1">
      <c r="A77" s="30" t="str">
        <f>$A$19</f>
        <v>Q</v>
      </c>
      <c r="B77" s="39">
        <f t="shared" ca="1" si="21"/>
        <v>0</v>
      </c>
      <c r="C77" s="39">
        <f t="shared" ca="1" si="21"/>
        <v>0</v>
      </c>
      <c r="D77" s="38">
        <f t="shared" ca="1" si="21"/>
        <v>0</v>
      </c>
      <c r="E77" s="38">
        <f t="shared" ca="1" si="21"/>
        <v>0</v>
      </c>
      <c r="F77" s="38">
        <f t="shared" ca="1" si="21"/>
        <v>0</v>
      </c>
      <c r="G77" s="38">
        <f t="shared" ca="1" si="21"/>
        <v>0</v>
      </c>
      <c r="H77" s="38">
        <f t="shared" ca="1" si="21"/>
        <v>0</v>
      </c>
      <c r="I77" s="39">
        <f t="shared" ca="1" si="21"/>
        <v>0</v>
      </c>
      <c r="J77" s="39">
        <f t="shared" ca="1" si="21"/>
        <v>0</v>
      </c>
      <c r="K77" s="38">
        <f t="shared" ca="1" si="21"/>
        <v>0</v>
      </c>
      <c r="L77" s="38">
        <f t="shared" ca="1" si="22"/>
        <v>0</v>
      </c>
      <c r="M77" s="38">
        <f t="shared" ca="1" si="22"/>
        <v>0</v>
      </c>
      <c r="N77" s="38">
        <f t="shared" ca="1" si="22"/>
        <v>0</v>
      </c>
      <c r="O77" s="38">
        <f t="shared" ca="1" si="22"/>
        <v>0</v>
      </c>
      <c r="P77" s="39">
        <f t="shared" ca="1" si="22"/>
        <v>0</v>
      </c>
      <c r="Q77" s="39">
        <f t="shared" ca="1" si="22"/>
        <v>0</v>
      </c>
      <c r="R77" s="38">
        <f t="shared" ca="1" si="22"/>
        <v>0</v>
      </c>
      <c r="S77" s="38">
        <f t="shared" ca="1" si="22"/>
        <v>0</v>
      </c>
      <c r="T77" s="38">
        <f t="shared" ca="1" si="22"/>
        <v>0</v>
      </c>
      <c r="U77" s="38">
        <f t="shared" ca="1" si="22"/>
        <v>0</v>
      </c>
      <c r="V77" s="38">
        <f t="shared" ca="1" si="23"/>
        <v>0</v>
      </c>
      <c r="W77" s="39">
        <f t="shared" ca="1" si="23"/>
        <v>0</v>
      </c>
      <c r="X77" s="39">
        <f t="shared" ca="1" si="23"/>
        <v>0</v>
      </c>
      <c r="Y77" s="38">
        <f t="shared" ca="1" si="23"/>
        <v>0</v>
      </c>
      <c r="Z77" s="38">
        <f t="shared" ca="1" si="23"/>
        <v>0</v>
      </c>
      <c r="AA77" s="38">
        <f t="shared" ca="1" si="23"/>
        <v>0</v>
      </c>
      <c r="AB77" s="38">
        <f t="shared" ca="1" si="23"/>
        <v>0</v>
      </c>
      <c r="AC77" s="38">
        <f t="shared" ca="1" si="23"/>
        <v>0</v>
      </c>
      <c r="AD77" s="39">
        <f t="shared" ca="1" si="23"/>
        <v>0</v>
      </c>
      <c r="AE77" s="39">
        <f t="shared" ca="1" si="23"/>
        <v>0</v>
      </c>
      <c r="AF77" s="38">
        <f t="shared" ca="1" si="23"/>
        <v>0</v>
      </c>
    </row>
    <row r="78" spans="1:32" ht="20.100000000000001" customHeight="1">
      <c r="A78" s="30" t="str">
        <f>$A$20</f>
        <v>R</v>
      </c>
      <c r="B78" s="39">
        <f t="shared" ca="1" si="21"/>
        <v>0</v>
      </c>
      <c r="C78" s="39">
        <f t="shared" ca="1" si="21"/>
        <v>0</v>
      </c>
      <c r="D78" s="38">
        <f t="shared" ca="1" si="21"/>
        <v>0</v>
      </c>
      <c r="E78" s="38">
        <f t="shared" ca="1" si="21"/>
        <v>0</v>
      </c>
      <c r="F78" s="38">
        <f t="shared" ca="1" si="21"/>
        <v>0</v>
      </c>
      <c r="G78" s="38">
        <f t="shared" ca="1" si="21"/>
        <v>0</v>
      </c>
      <c r="H78" s="38">
        <f t="shared" ca="1" si="21"/>
        <v>0</v>
      </c>
      <c r="I78" s="39">
        <f t="shared" ca="1" si="21"/>
        <v>0</v>
      </c>
      <c r="J78" s="39">
        <f t="shared" ca="1" si="21"/>
        <v>0</v>
      </c>
      <c r="K78" s="38">
        <f t="shared" ca="1" si="21"/>
        <v>0</v>
      </c>
      <c r="L78" s="38">
        <f t="shared" ca="1" si="22"/>
        <v>0</v>
      </c>
      <c r="M78" s="38">
        <f t="shared" ca="1" si="22"/>
        <v>0</v>
      </c>
      <c r="N78" s="38">
        <f t="shared" ca="1" si="22"/>
        <v>0</v>
      </c>
      <c r="O78" s="38">
        <f t="shared" ca="1" si="22"/>
        <v>0</v>
      </c>
      <c r="P78" s="39">
        <f t="shared" ca="1" si="22"/>
        <v>0</v>
      </c>
      <c r="Q78" s="39">
        <f t="shared" ca="1" si="22"/>
        <v>0</v>
      </c>
      <c r="R78" s="38">
        <f t="shared" ca="1" si="22"/>
        <v>0</v>
      </c>
      <c r="S78" s="38">
        <f t="shared" ca="1" si="22"/>
        <v>0</v>
      </c>
      <c r="T78" s="38">
        <f t="shared" ca="1" si="22"/>
        <v>0</v>
      </c>
      <c r="U78" s="38">
        <f t="shared" ca="1" si="22"/>
        <v>0</v>
      </c>
      <c r="V78" s="38">
        <f t="shared" ca="1" si="23"/>
        <v>0</v>
      </c>
      <c r="W78" s="39">
        <f t="shared" ca="1" si="23"/>
        <v>0</v>
      </c>
      <c r="X78" s="39">
        <f t="shared" ca="1" si="23"/>
        <v>0</v>
      </c>
      <c r="Y78" s="38">
        <f t="shared" ca="1" si="23"/>
        <v>0</v>
      </c>
      <c r="Z78" s="38">
        <f t="shared" ca="1" si="23"/>
        <v>0</v>
      </c>
      <c r="AA78" s="38">
        <f t="shared" ca="1" si="23"/>
        <v>0</v>
      </c>
      <c r="AB78" s="38">
        <f t="shared" ca="1" si="23"/>
        <v>0</v>
      </c>
      <c r="AC78" s="38">
        <f t="shared" ca="1" si="23"/>
        <v>0</v>
      </c>
      <c r="AD78" s="39">
        <f t="shared" ca="1" si="23"/>
        <v>0</v>
      </c>
      <c r="AE78" s="39">
        <f t="shared" ca="1" si="23"/>
        <v>0</v>
      </c>
      <c r="AF78" s="38">
        <f t="shared" ca="1" si="23"/>
        <v>0</v>
      </c>
    </row>
    <row r="79" spans="1:32" ht="20.100000000000001" customHeight="1">
      <c r="A79" s="30" t="str">
        <f>$A$21</f>
        <v>S</v>
      </c>
      <c r="B79" s="39">
        <f t="shared" ca="1" si="21"/>
        <v>0</v>
      </c>
      <c r="C79" s="39">
        <f t="shared" ca="1" si="21"/>
        <v>0</v>
      </c>
      <c r="D79" s="38">
        <f t="shared" ca="1" si="21"/>
        <v>0</v>
      </c>
      <c r="E79" s="38">
        <f t="shared" ca="1" si="21"/>
        <v>0</v>
      </c>
      <c r="F79" s="38">
        <f t="shared" ca="1" si="21"/>
        <v>0</v>
      </c>
      <c r="G79" s="38">
        <f t="shared" ca="1" si="21"/>
        <v>0</v>
      </c>
      <c r="H79" s="38">
        <f t="shared" ca="1" si="21"/>
        <v>0</v>
      </c>
      <c r="I79" s="39">
        <f t="shared" ca="1" si="21"/>
        <v>0</v>
      </c>
      <c r="J79" s="39">
        <f t="shared" ca="1" si="21"/>
        <v>0</v>
      </c>
      <c r="K79" s="38">
        <f t="shared" ca="1" si="21"/>
        <v>0</v>
      </c>
      <c r="L79" s="38">
        <f t="shared" ca="1" si="22"/>
        <v>0</v>
      </c>
      <c r="M79" s="38">
        <f t="shared" ca="1" si="22"/>
        <v>0</v>
      </c>
      <c r="N79" s="38">
        <f t="shared" ca="1" si="22"/>
        <v>0</v>
      </c>
      <c r="O79" s="38">
        <f t="shared" ca="1" si="22"/>
        <v>0</v>
      </c>
      <c r="P79" s="39">
        <f t="shared" ca="1" si="22"/>
        <v>0</v>
      </c>
      <c r="Q79" s="39">
        <f t="shared" ca="1" si="22"/>
        <v>0</v>
      </c>
      <c r="R79" s="38">
        <f t="shared" ca="1" si="22"/>
        <v>0</v>
      </c>
      <c r="S79" s="38">
        <f t="shared" ca="1" si="22"/>
        <v>0</v>
      </c>
      <c r="T79" s="38">
        <f t="shared" ca="1" si="22"/>
        <v>0</v>
      </c>
      <c r="U79" s="38">
        <f t="shared" ca="1" si="22"/>
        <v>0</v>
      </c>
      <c r="V79" s="38">
        <f t="shared" ca="1" si="23"/>
        <v>0</v>
      </c>
      <c r="W79" s="39">
        <f t="shared" ca="1" si="23"/>
        <v>0</v>
      </c>
      <c r="X79" s="39">
        <f t="shared" ca="1" si="23"/>
        <v>0</v>
      </c>
      <c r="Y79" s="38">
        <f t="shared" ca="1" si="23"/>
        <v>0</v>
      </c>
      <c r="Z79" s="38">
        <f t="shared" ca="1" si="23"/>
        <v>0</v>
      </c>
      <c r="AA79" s="38">
        <f t="shared" ca="1" si="23"/>
        <v>0</v>
      </c>
      <c r="AB79" s="38">
        <f t="shared" ca="1" si="23"/>
        <v>0</v>
      </c>
      <c r="AC79" s="38">
        <f t="shared" ca="1" si="23"/>
        <v>0</v>
      </c>
      <c r="AD79" s="39">
        <f t="shared" ca="1" si="23"/>
        <v>0</v>
      </c>
      <c r="AE79" s="39">
        <f t="shared" ca="1" si="23"/>
        <v>0</v>
      </c>
      <c r="AF79" s="38">
        <f t="shared" ca="1" si="23"/>
        <v>0</v>
      </c>
    </row>
    <row r="80" spans="1:32" ht="20.100000000000001" customHeight="1">
      <c r="A80" s="30" t="str">
        <f>$A$22</f>
        <v>T</v>
      </c>
      <c r="B80" s="39">
        <f t="shared" ca="1" si="21"/>
        <v>0</v>
      </c>
      <c r="C80" s="39">
        <f t="shared" ca="1" si="21"/>
        <v>0</v>
      </c>
      <c r="D80" s="38">
        <f t="shared" ca="1" si="21"/>
        <v>0</v>
      </c>
      <c r="E80" s="38">
        <f t="shared" ca="1" si="21"/>
        <v>0</v>
      </c>
      <c r="F80" s="38">
        <f t="shared" ca="1" si="21"/>
        <v>0</v>
      </c>
      <c r="G80" s="38">
        <f t="shared" ca="1" si="21"/>
        <v>0</v>
      </c>
      <c r="H80" s="38">
        <f t="shared" ca="1" si="21"/>
        <v>0</v>
      </c>
      <c r="I80" s="39">
        <f t="shared" ca="1" si="21"/>
        <v>0</v>
      </c>
      <c r="J80" s="39">
        <f t="shared" ca="1" si="21"/>
        <v>0</v>
      </c>
      <c r="K80" s="38">
        <f t="shared" ca="1" si="21"/>
        <v>0</v>
      </c>
      <c r="L80" s="38">
        <f t="shared" ca="1" si="22"/>
        <v>0</v>
      </c>
      <c r="M80" s="38">
        <f t="shared" ca="1" si="22"/>
        <v>0</v>
      </c>
      <c r="N80" s="38">
        <f t="shared" ca="1" si="22"/>
        <v>0</v>
      </c>
      <c r="O80" s="38">
        <f t="shared" ca="1" si="22"/>
        <v>0</v>
      </c>
      <c r="P80" s="39">
        <f t="shared" ca="1" si="22"/>
        <v>0</v>
      </c>
      <c r="Q80" s="39">
        <f t="shared" ca="1" si="22"/>
        <v>0</v>
      </c>
      <c r="R80" s="38">
        <f t="shared" ca="1" si="22"/>
        <v>0</v>
      </c>
      <c r="S80" s="38">
        <f t="shared" ca="1" si="22"/>
        <v>0</v>
      </c>
      <c r="T80" s="38">
        <f t="shared" ca="1" si="22"/>
        <v>0</v>
      </c>
      <c r="U80" s="38">
        <f t="shared" ca="1" si="22"/>
        <v>0</v>
      </c>
      <c r="V80" s="38">
        <f t="shared" ca="1" si="23"/>
        <v>0</v>
      </c>
      <c r="W80" s="39">
        <f t="shared" ca="1" si="23"/>
        <v>0</v>
      </c>
      <c r="X80" s="39">
        <f t="shared" ca="1" si="23"/>
        <v>0</v>
      </c>
      <c r="Y80" s="38">
        <f t="shared" ca="1" si="23"/>
        <v>0</v>
      </c>
      <c r="Z80" s="38">
        <f t="shared" ca="1" si="23"/>
        <v>0</v>
      </c>
      <c r="AA80" s="38">
        <f t="shared" ca="1" si="23"/>
        <v>0</v>
      </c>
      <c r="AB80" s="38">
        <f t="shared" ca="1" si="23"/>
        <v>0</v>
      </c>
      <c r="AC80" s="38">
        <f t="shared" ca="1" si="23"/>
        <v>0</v>
      </c>
      <c r="AD80" s="39">
        <f t="shared" ca="1" si="23"/>
        <v>0</v>
      </c>
      <c r="AE80" s="39">
        <f t="shared" ca="1" si="23"/>
        <v>0</v>
      </c>
      <c r="AF80" s="38">
        <f t="shared" ca="1" si="23"/>
        <v>0</v>
      </c>
    </row>
    <row r="81" spans="1:32" ht="20.100000000000001" customHeight="1">
      <c r="A81" s="30" t="str">
        <f>$A$23</f>
        <v>U</v>
      </c>
      <c r="B81" s="39">
        <f t="shared" ref="B81:K87" ca="1" si="24">OFFSET(INDIRECT("DONNEES!"&amp;LEFT(ADDRESS(1,ROW()-59,4),LEN(ADDRESS(1,ROW()-59,4))-1)&amp;"61"),COLUMN()-2,0)</f>
        <v>0</v>
      </c>
      <c r="C81" s="39">
        <f t="shared" ca="1" si="24"/>
        <v>0</v>
      </c>
      <c r="D81" s="38">
        <f t="shared" ca="1" si="24"/>
        <v>0</v>
      </c>
      <c r="E81" s="38">
        <f t="shared" ca="1" si="24"/>
        <v>0</v>
      </c>
      <c r="F81" s="38">
        <f t="shared" ca="1" si="24"/>
        <v>0</v>
      </c>
      <c r="G81" s="38">
        <f t="shared" ca="1" si="24"/>
        <v>0</v>
      </c>
      <c r="H81" s="38">
        <f t="shared" ca="1" si="24"/>
        <v>0</v>
      </c>
      <c r="I81" s="39">
        <f t="shared" ca="1" si="24"/>
        <v>0</v>
      </c>
      <c r="J81" s="39">
        <f t="shared" ca="1" si="24"/>
        <v>0</v>
      </c>
      <c r="K81" s="38">
        <f t="shared" ca="1" si="24"/>
        <v>0</v>
      </c>
      <c r="L81" s="38">
        <f t="shared" ref="L81:U87" ca="1" si="25">OFFSET(INDIRECT("DONNEES!"&amp;LEFT(ADDRESS(1,ROW()-59,4),LEN(ADDRESS(1,ROW()-59,4))-1)&amp;"61"),COLUMN()-2,0)</f>
        <v>0</v>
      </c>
      <c r="M81" s="38">
        <f t="shared" ca="1" si="25"/>
        <v>0</v>
      </c>
      <c r="N81" s="38">
        <f t="shared" ca="1" si="25"/>
        <v>0</v>
      </c>
      <c r="O81" s="38">
        <f t="shared" ca="1" si="25"/>
        <v>0</v>
      </c>
      <c r="P81" s="39">
        <f t="shared" ca="1" si="25"/>
        <v>0</v>
      </c>
      <c r="Q81" s="39">
        <f t="shared" ca="1" si="25"/>
        <v>0</v>
      </c>
      <c r="R81" s="38">
        <f t="shared" ca="1" si="25"/>
        <v>0</v>
      </c>
      <c r="S81" s="38">
        <f t="shared" ca="1" si="25"/>
        <v>0</v>
      </c>
      <c r="T81" s="38">
        <f t="shared" ca="1" si="25"/>
        <v>0</v>
      </c>
      <c r="U81" s="38">
        <f t="shared" ca="1" si="25"/>
        <v>0</v>
      </c>
      <c r="V81" s="38">
        <f t="shared" ref="V81:AF87" ca="1" si="26">OFFSET(INDIRECT("DONNEES!"&amp;LEFT(ADDRESS(1,ROW()-59,4),LEN(ADDRESS(1,ROW()-59,4))-1)&amp;"61"),COLUMN()-2,0)</f>
        <v>0</v>
      </c>
      <c r="W81" s="39">
        <f t="shared" ca="1" si="26"/>
        <v>0</v>
      </c>
      <c r="X81" s="39">
        <f t="shared" ca="1" si="26"/>
        <v>0</v>
      </c>
      <c r="Y81" s="38">
        <f t="shared" ca="1" si="26"/>
        <v>0</v>
      </c>
      <c r="Z81" s="38">
        <f t="shared" ca="1" si="26"/>
        <v>0</v>
      </c>
      <c r="AA81" s="38">
        <f t="shared" ca="1" si="26"/>
        <v>0</v>
      </c>
      <c r="AB81" s="38">
        <f t="shared" ca="1" si="26"/>
        <v>0</v>
      </c>
      <c r="AC81" s="38">
        <f t="shared" ca="1" si="26"/>
        <v>0</v>
      </c>
      <c r="AD81" s="39">
        <f t="shared" ca="1" si="26"/>
        <v>0</v>
      </c>
      <c r="AE81" s="39">
        <f t="shared" ca="1" si="26"/>
        <v>0</v>
      </c>
      <c r="AF81" s="38">
        <f t="shared" ca="1" si="26"/>
        <v>0</v>
      </c>
    </row>
    <row r="82" spans="1:32" ht="20.100000000000001" customHeight="1">
      <c r="A82" s="30" t="str">
        <f>$A$24</f>
        <v>V</v>
      </c>
      <c r="B82" s="39">
        <f t="shared" ca="1" si="24"/>
        <v>0</v>
      </c>
      <c r="C82" s="39">
        <f t="shared" ca="1" si="24"/>
        <v>0</v>
      </c>
      <c r="D82" s="38">
        <f t="shared" ca="1" si="24"/>
        <v>0</v>
      </c>
      <c r="E82" s="38">
        <f t="shared" ca="1" si="24"/>
        <v>0</v>
      </c>
      <c r="F82" s="38">
        <f t="shared" ca="1" si="24"/>
        <v>0</v>
      </c>
      <c r="G82" s="38">
        <f t="shared" ca="1" si="24"/>
        <v>0</v>
      </c>
      <c r="H82" s="38">
        <f t="shared" ca="1" si="24"/>
        <v>0</v>
      </c>
      <c r="I82" s="39">
        <f t="shared" ca="1" si="24"/>
        <v>0</v>
      </c>
      <c r="J82" s="39">
        <f t="shared" ca="1" si="24"/>
        <v>0</v>
      </c>
      <c r="K82" s="38">
        <f t="shared" ca="1" si="24"/>
        <v>0</v>
      </c>
      <c r="L82" s="38">
        <f t="shared" ca="1" si="25"/>
        <v>0</v>
      </c>
      <c r="M82" s="38">
        <f t="shared" ca="1" si="25"/>
        <v>0</v>
      </c>
      <c r="N82" s="38">
        <f t="shared" ca="1" si="25"/>
        <v>0</v>
      </c>
      <c r="O82" s="38">
        <f t="shared" ca="1" si="25"/>
        <v>0</v>
      </c>
      <c r="P82" s="39">
        <f t="shared" ca="1" si="25"/>
        <v>0</v>
      </c>
      <c r="Q82" s="39">
        <f t="shared" ca="1" si="25"/>
        <v>0</v>
      </c>
      <c r="R82" s="38">
        <f t="shared" ca="1" si="25"/>
        <v>0</v>
      </c>
      <c r="S82" s="38">
        <f t="shared" ca="1" si="25"/>
        <v>0</v>
      </c>
      <c r="T82" s="38">
        <f t="shared" ca="1" si="25"/>
        <v>0</v>
      </c>
      <c r="U82" s="38">
        <f t="shared" ca="1" si="25"/>
        <v>0</v>
      </c>
      <c r="V82" s="38">
        <f t="shared" ca="1" si="26"/>
        <v>0</v>
      </c>
      <c r="W82" s="39">
        <f t="shared" ca="1" si="26"/>
        <v>0</v>
      </c>
      <c r="X82" s="39">
        <f t="shared" ca="1" si="26"/>
        <v>0</v>
      </c>
      <c r="Y82" s="38">
        <f t="shared" ca="1" si="26"/>
        <v>0</v>
      </c>
      <c r="Z82" s="38">
        <f t="shared" ca="1" si="26"/>
        <v>0</v>
      </c>
      <c r="AA82" s="38">
        <f t="shared" ca="1" si="26"/>
        <v>0</v>
      </c>
      <c r="AB82" s="38">
        <f t="shared" ca="1" si="26"/>
        <v>0</v>
      </c>
      <c r="AC82" s="38">
        <f t="shared" ca="1" si="26"/>
        <v>0</v>
      </c>
      <c r="AD82" s="39">
        <f t="shared" ca="1" si="26"/>
        <v>0</v>
      </c>
      <c r="AE82" s="39">
        <f t="shared" ca="1" si="26"/>
        <v>0</v>
      </c>
      <c r="AF82" s="38">
        <f t="shared" ca="1" si="26"/>
        <v>0</v>
      </c>
    </row>
    <row r="83" spans="1:32" ht="20.100000000000001" customHeight="1">
      <c r="A83" s="30" t="str">
        <f>$A$25</f>
        <v>W</v>
      </c>
      <c r="B83" s="39">
        <f t="shared" ca="1" si="24"/>
        <v>0</v>
      </c>
      <c r="C83" s="39">
        <f t="shared" ca="1" si="24"/>
        <v>0</v>
      </c>
      <c r="D83" s="38">
        <f t="shared" ca="1" si="24"/>
        <v>0</v>
      </c>
      <c r="E83" s="38">
        <f t="shared" ca="1" si="24"/>
        <v>0</v>
      </c>
      <c r="F83" s="38">
        <f t="shared" ca="1" si="24"/>
        <v>0</v>
      </c>
      <c r="G83" s="38">
        <f t="shared" ca="1" si="24"/>
        <v>0</v>
      </c>
      <c r="H83" s="38">
        <f t="shared" ca="1" si="24"/>
        <v>0</v>
      </c>
      <c r="I83" s="39">
        <f t="shared" ca="1" si="24"/>
        <v>0</v>
      </c>
      <c r="J83" s="39">
        <f t="shared" ca="1" si="24"/>
        <v>0</v>
      </c>
      <c r="K83" s="38">
        <f t="shared" ca="1" si="24"/>
        <v>0</v>
      </c>
      <c r="L83" s="38">
        <f t="shared" ca="1" si="25"/>
        <v>0</v>
      </c>
      <c r="M83" s="38">
        <f t="shared" ca="1" si="25"/>
        <v>0</v>
      </c>
      <c r="N83" s="38">
        <f t="shared" ca="1" si="25"/>
        <v>0</v>
      </c>
      <c r="O83" s="38">
        <f t="shared" ca="1" si="25"/>
        <v>0</v>
      </c>
      <c r="P83" s="39">
        <f t="shared" ca="1" si="25"/>
        <v>0</v>
      </c>
      <c r="Q83" s="39">
        <f t="shared" ca="1" si="25"/>
        <v>0</v>
      </c>
      <c r="R83" s="38">
        <f t="shared" ca="1" si="25"/>
        <v>0</v>
      </c>
      <c r="S83" s="38">
        <f t="shared" ca="1" si="25"/>
        <v>0</v>
      </c>
      <c r="T83" s="38">
        <f t="shared" ca="1" si="25"/>
        <v>0</v>
      </c>
      <c r="U83" s="38">
        <f t="shared" ca="1" si="25"/>
        <v>0</v>
      </c>
      <c r="V83" s="38">
        <f t="shared" ca="1" si="26"/>
        <v>0</v>
      </c>
      <c r="W83" s="39">
        <f t="shared" ca="1" si="26"/>
        <v>0</v>
      </c>
      <c r="X83" s="39">
        <f t="shared" ca="1" si="26"/>
        <v>0</v>
      </c>
      <c r="Y83" s="38">
        <f t="shared" ca="1" si="26"/>
        <v>0</v>
      </c>
      <c r="Z83" s="38">
        <f t="shared" ca="1" si="26"/>
        <v>0</v>
      </c>
      <c r="AA83" s="38">
        <f t="shared" ca="1" si="26"/>
        <v>0</v>
      </c>
      <c r="AB83" s="38">
        <f t="shared" ca="1" si="26"/>
        <v>0</v>
      </c>
      <c r="AC83" s="38">
        <f t="shared" ca="1" si="26"/>
        <v>0</v>
      </c>
      <c r="AD83" s="39">
        <f t="shared" ca="1" si="26"/>
        <v>0</v>
      </c>
      <c r="AE83" s="39">
        <f t="shared" ca="1" si="26"/>
        <v>0</v>
      </c>
      <c r="AF83" s="38">
        <f t="shared" ca="1" si="26"/>
        <v>0</v>
      </c>
    </row>
    <row r="84" spans="1:32" ht="20.100000000000001" customHeight="1">
      <c r="A84" s="30" t="str">
        <f>$A$26</f>
        <v>X</v>
      </c>
      <c r="B84" s="39">
        <f t="shared" ca="1" si="24"/>
        <v>0</v>
      </c>
      <c r="C84" s="39">
        <f t="shared" ca="1" si="24"/>
        <v>0</v>
      </c>
      <c r="D84" s="38">
        <f t="shared" ca="1" si="24"/>
        <v>0</v>
      </c>
      <c r="E84" s="38">
        <f t="shared" ca="1" si="24"/>
        <v>0</v>
      </c>
      <c r="F84" s="38">
        <f t="shared" ca="1" si="24"/>
        <v>0</v>
      </c>
      <c r="G84" s="38">
        <f t="shared" ca="1" si="24"/>
        <v>0</v>
      </c>
      <c r="H84" s="38">
        <f t="shared" ca="1" si="24"/>
        <v>0</v>
      </c>
      <c r="I84" s="39">
        <f t="shared" ca="1" si="24"/>
        <v>0</v>
      </c>
      <c r="J84" s="39">
        <f t="shared" ca="1" si="24"/>
        <v>0</v>
      </c>
      <c r="K84" s="38">
        <f t="shared" ca="1" si="24"/>
        <v>0</v>
      </c>
      <c r="L84" s="38">
        <f t="shared" ca="1" si="25"/>
        <v>0</v>
      </c>
      <c r="M84" s="38">
        <f t="shared" ca="1" si="25"/>
        <v>0</v>
      </c>
      <c r="N84" s="38">
        <f t="shared" ca="1" si="25"/>
        <v>0</v>
      </c>
      <c r="O84" s="38">
        <f t="shared" ca="1" si="25"/>
        <v>0</v>
      </c>
      <c r="P84" s="39">
        <f t="shared" ca="1" si="25"/>
        <v>0</v>
      </c>
      <c r="Q84" s="39">
        <f t="shared" ca="1" si="25"/>
        <v>0</v>
      </c>
      <c r="R84" s="38">
        <f t="shared" ca="1" si="25"/>
        <v>0</v>
      </c>
      <c r="S84" s="38">
        <f t="shared" ca="1" si="25"/>
        <v>0</v>
      </c>
      <c r="T84" s="38">
        <f t="shared" ca="1" si="25"/>
        <v>0</v>
      </c>
      <c r="U84" s="38">
        <f t="shared" ca="1" si="25"/>
        <v>0</v>
      </c>
      <c r="V84" s="38">
        <f t="shared" ca="1" si="26"/>
        <v>0</v>
      </c>
      <c r="W84" s="39">
        <f t="shared" ca="1" si="26"/>
        <v>0</v>
      </c>
      <c r="X84" s="39">
        <f t="shared" ca="1" si="26"/>
        <v>0</v>
      </c>
      <c r="Y84" s="38">
        <f t="shared" ca="1" si="26"/>
        <v>0</v>
      </c>
      <c r="Z84" s="38">
        <f t="shared" ca="1" si="26"/>
        <v>0</v>
      </c>
      <c r="AA84" s="38">
        <f t="shared" ca="1" si="26"/>
        <v>0</v>
      </c>
      <c r="AB84" s="38">
        <f t="shared" ca="1" si="26"/>
        <v>0</v>
      </c>
      <c r="AC84" s="38">
        <f t="shared" ca="1" si="26"/>
        <v>0</v>
      </c>
      <c r="AD84" s="39">
        <f t="shared" ca="1" si="26"/>
        <v>0</v>
      </c>
      <c r="AE84" s="39">
        <f t="shared" ca="1" si="26"/>
        <v>0</v>
      </c>
      <c r="AF84" s="38">
        <f t="shared" ca="1" si="26"/>
        <v>0</v>
      </c>
    </row>
    <row r="85" spans="1:32" ht="20.100000000000001" customHeight="1">
      <c r="A85" s="30" t="str">
        <f>$A$27</f>
        <v>Y</v>
      </c>
      <c r="B85" s="39">
        <f t="shared" ca="1" si="24"/>
        <v>0</v>
      </c>
      <c r="C85" s="39">
        <f t="shared" ca="1" si="24"/>
        <v>0</v>
      </c>
      <c r="D85" s="38">
        <f t="shared" ca="1" si="24"/>
        <v>0</v>
      </c>
      <c r="E85" s="38">
        <f t="shared" ca="1" si="24"/>
        <v>0</v>
      </c>
      <c r="F85" s="38">
        <f t="shared" ca="1" si="24"/>
        <v>0</v>
      </c>
      <c r="G85" s="38">
        <f t="shared" ca="1" si="24"/>
        <v>0</v>
      </c>
      <c r="H85" s="38">
        <f t="shared" ca="1" si="24"/>
        <v>0</v>
      </c>
      <c r="I85" s="39">
        <f t="shared" ca="1" si="24"/>
        <v>0</v>
      </c>
      <c r="J85" s="39">
        <f t="shared" ca="1" si="24"/>
        <v>0</v>
      </c>
      <c r="K85" s="38">
        <f t="shared" ca="1" si="24"/>
        <v>0</v>
      </c>
      <c r="L85" s="38">
        <f t="shared" ca="1" si="25"/>
        <v>0</v>
      </c>
      <c r="M85" s="38">
        <f t="shared" ca="1" si="25"/>
        <v>0</v>
      </c>
      <c r="N85" s="38">
        <f t="shared" ca="1" si="25"/>
        <v>0</v>
      </c>
      <c r="O85" s="38">
        <f t="shared" ca="1" si="25"/>
        <v>0</v>
      </c>
      <c r="P85" s="39">
        <f t="shared" ca="1" si="25"/>
        <v>0</v>
      </c>
      <c r="Q85" s="39">
        <f t="shared" ca="1" si="25"/>
        <v>0</v>
      </c>
      <c r="R85" s="38">
        <f t="shared" ca="1" si="25"/>
        <v>0</v>
      </c>
      <c r="S85" s="38">
        <f t="shared" ca="1" si="25"/>
        <v>0</v>
      </c>
      <c r="T85" s="38">
        <f t="shared" ca="1" si="25"/>
        <v>0</v>
      </c>
      <c r="U85" s="38">
        <f t="shared" ca="1" si="25"/>
        <v>0</v>
      </c>
      <c r="V85" s="38">
        <f t="shared" ca="1" si="26"/>
        <v>0</v>
      </c>
      <c r="W85" s="39">
        <f t="shared" ca="1" si="26"/>
        <v>0</v>
      </c>
      <c r="X85" s="39">
        <f t="shared" ca="1" si="26"/>
        <v>0</v>
      </c>
      <c r="Y85" s="38">
        <f t="shared" ca="1" si="26"/>
        <v>0</v>
      </c>
      <c r="Z85" s="38">
        <f t="shared" ca="1" si="26"/>
        <v>0</v>
      </c>
      <c r="AA85" s="38">
        <f t="shared" ca="1" si="26"/>
        <v>0</v>
      </c>
      <c r="AB85" s="38">
        <f t="shared" ca="1" si="26"/>
        <v>0</v>
      </c>
      <c r="AC85" s="38">
        <f t="shared" ca="1" si="26"/>
        <v>0</v>
      </c>
      <c r="AD85" s="39">
        <f t="shared" ca="1" si="26"/>
        <v>0</v>
      </c>
      <c r="AE85" s="39">
        <f t="shared" ca="1" si="26"/>
        <v>0</v>
      </c>
      <c r="AF85" s="38">
        <f t="shared" ca="1" si="26"/>
        <v>0</v>
      </c>
    </row>
    <row r="86" spans="1:32" ht="20.100000000000001" customHeight="1">
      <c r="A86" s="30" t="str">
        <f>$A$28</f>
        <v>Z</v>
      </c>
      <c r="B86" s="39">
        <f t="shared" ca="1" si="24"/>
        <v>0</v>
      </c>
      <c r="C86" s="39">
        <f t="shared" ca="1" si="24"/>
        <v>0</v>
      </c>
      <c r="D86" s="38">
        <f t="shared" ca="1" si="24"/>
        <v>0</v>
      </c>
      <c r="E86" s="38">
        <f t="shared" ca="1" si="24"/>
        <v>0</v>
      </c>
      <c r="F86" s="38">
        <f t="shared" ca="1" si="24"/>
        <v>0</v>
      </c>
      <c r="G86" s="38">
        <f t="shared" ca="1" si="24"/>
        <v>0</v>
      </c>
      <c r="H86" s="38">
        <f t="shared" ca="1" si="24"/>
        <v>0</v>
      </c>
      <c r="I86" s="39">
        <f t="shared" ca="1" si="24"/>
        <v>0</v>
      </c>
      <c r="J86" s="39">
        <f t="shared" ca="1" si="24"/>
        <v>0</v>
      </c>
      <c r="K86" s="38">
        <f t="shared" ca="1" si="24"/>
        <v>0</v>
      </c>
      <c r="L86" s="38">
        <f t="shared" ca="1" si="25"/>
        <v>0</v>
      </c>
      <c r="M86" s="38">
        <f t="shared" ca="1" si="25"/>
        <v>0</v>
      </c>
      <c r="N86" s="38">
        <f t="shared" ca="1" si="25"/>
        <v>0</v>
      </c>
      <c r="O86" s="38">
        <f t="shared" ca="1" si="25"/>
        <v>0</v>
      </c>
      <c r="P86" s="39">
        <f t="shared" ca="1" si="25"/>
        <v>0</v>
      </c>
      <c r="Q86" s="39">
        <f t="shared" ca="1" si="25"/>
        <v>0</v>
      </c>
      <c r="R86" s="38">
        <f t="shared" ca="1" si="25"/>
        <v>0</v>
      </c>
      <c r="S86" s="38">
        <f t="shared" ca="1" si="25"/>
        <v>0</v>
      </c>
      <c r="T86" s="38">
        <f t="shared" ca="1" si="25"/>
        <v>0</v>
      </c>
      <c r="U86" s="38">
        <f t="shared" ca="1" si="25"/>
        <v>0</v>
      </c>
      <c r="V86" s="38">
        <f t="shared" ca="1" si="26"/>
        <v>0</v>
      </c>
      <c r="W86" s="39">
        <f t="shared" ca="1" si="26"/>
        <v>0</v>
      </c>
      <c r="X86" s="39">
        <f t="shared" ca="1" si="26"/>
        <v>0</v>
      </c>
      <c r="Y86" s="38">
        <f t="shared" ca="1" si="26"/>
        <v>0</v>
      </c>
      <c r="Z86" s="38">
        <f t="shared" ca="1" si="26"/>
        <v>0</v>
      </c>
      <c r="AA86" s="38">
        <f t="shared" ca="1" si="26"/>
        <v>0</v>
      </c>
      <c r="AB86" s="38">
        <f t="shared" ca="1" si="26"/>
        <v>0</v>
      </c>
      <c r="AC86" s="38">
        <f t="shared" ca="1" si="26"/>
        <v>0</v>
      </c>
      <c r="AD86" s="39">
        <f t="shared" ca="1" si="26"/>
        <v>0</v>
      </c>
      <c r="AE86" s="39">
        <f t="shared" ca="1" si="26"/>
        <v>0</v>
      </c>
      <c r="AF86" s="38">
        <f t="shared" ca="1" si="26"/>
        <v>0</v>
      </c>
    </row>
    <row r="87" spans="1:32" ht="20.100000000000001" customHeight="1">
      <c r="A87" s="30" t="str">
        <f>$A$29</f>
        <v>AA</v>
      </c>
      <c r="B87" s="39">
        <f t="shared" ca="1" si="24"/>
        <v>0</v>
      </c>
      <c r="C87" s="39">
        <f t="shared" ca="1" si="24"/>
        <v>0</v>
      </c>
      <c r="D87" s="38">
        <f t="shared" ca="1" si="24"/>
        <v>0</v>
      </c>
      <c r="E87" s="38">
        <f t="shared" ca="1" si="24"/>
        <v>0</v>
      </c>
      <c r="F87" s="38">
        <f t="shared" ca="1" si="24"/>
        <v>0</v>
      </c>
      <c r="G87" s="38">
        <f t="shared" ca="1" si="24"/>
        <v>0</v>
      </c>
      <c r="H87" s="38">
        <f t="shared" ca="1" si="24"/>
        <v>0</v>
      </c>
      <c r="I87" s="39">
        <f t="shared" ca="1" si="24"/>
        <v>0</v>
      </c>
      <c r="J87" s="39">
        <f t="shared" ca="1" si="24"/>
        <v>0</v>
      </c>
      <c r="K87" s="38">
        <f t="shared" ca="1" si="24"/>
        <v>0</v>
      </c>
      <c r="L87" s="38">
        <f t="shared" ca="1" si="25"/>
        <v>0</v>
      </c>
      <c r="M87" s="38">
        <f t="shared" ca="1" si="25"/>
        <v>0</v>
      </c>
      <c r="N87" s="38">
        <f t="shared" ca="1" si="25"/>
        <v>0</v>
      </c>
      <c r="O87" s="38">
        <f t="shared" ca="1" si="25"/>
        <v>0</v>
      </c>
      <c r="P87" s="39">
        <f t="shared" ca="1" si="25"/>
        <v>0</v>
      </c>
      <c r="Q87" s="39">
        <f t="shared" ca="1" si="25"/>
        <v>0</v>
      </c>
      <c r="R87" s="38">
        <f t="shared" ca="1" si="25"/>
        <v>0</v>
      </c>
      <c r="S87" s="38">
        <f t="shared" ca="1" si="25"/>
        <v>0</v>
      </c>
      <c r="T87" s="38">
        <f t="shared" ca="1" si="25"/>
        <v>0</v>
      </c>
      <c r="U87" s="38">
        <f t="shared" ca="1" si="25"/>
        <v>0</v>
      </c>
      <c r="V87" s="38">
        <f t="shared" ca="1" si="26"/>
        <v>0</v>
      </c>
      <c r="W87" s="39">
        <f t="shared" ca="1" si="26"/>
        <v>0</v>
      </c>
      <c r="X87" s="39">
        <f t="shared" ca="1" si="26"/>
        <v>0</v>
      </c>
      <c r="Y87" s="38">
        <f t="shared" ca="1" si="26"/>
        <v>0</v>
      </c>
      <c r="Z87" s="38">
        <f t="shared" ca="1" si="26"/>
        <v>0</v>
      </c>
      <c r="AA87" s="38">
        <f t="shared" ca="1" si="26"/>
        <v>0</v>
      </c>
      <c r="AB87" s="38">
        <f t="shared" ca="1" si="26"/>
        <v>0</v>
      </c>
      <c r="AC87" s="38">
        <f t="shared" ca="1" si="26"/>
        <v>0</v>
      </c>
      <c r="AD87" s="39">
        <f t="shared" ca="1" si="26"/>
        <v>0</v>
      </c>
      <c r="AE87" s="39">
        <f t="shared" ca="1" si="26"/>
        <v>0</v>
      </c>
      <c r="AF87" s="38">
        <f t="shared" ca="1" si="26"/>
        <v>0</v>
      </c>
    </row>
    <row r="88" spans="1:32" ht="20.100000000000001" customHeight="1">
      <c r="A88" s="98" t="s">
        <v>137</v>
      </c>
      <c r="B88" s="24" t="s">
        <v>64</v>
      </c>
      <c r="C88" s="24" t="s">
        <v>64</v>
      </c>
      <c r="D88" s="24" t="s">
        <v>63</v>
      </c>
      <c r="E88" s="24" t="s">
        <v>62</v>
      </c>
      <c r="F88" s="22" t="s">
        <v>67</v>
      </c>
      <c r="G88" s="23" t="s">
        <v>66</v>
      </c>
      <c r="H88" s="24" t="s">
        <v>65</v>
      </c>
      <c r="I88" s="24" t="s">
        <v>64</v>
      </c>
      <c r="J88" s="24" t="s">
        <v>64</v>
      </c>
      <c r="K88" s="24" t="s">
        <v>63</v>
      </c>
      <c r="L88" s="24" t="s">
        <v>62</v>
      </c>
      <c r="M88" s="22" t="s">
        <v>67</v>
      </c>
      <c r="N88" s="23" t="s">
        <v>66</v>
      </c>
      <c r="O88" s="24" t="s">
        <v>65</v>
      </c>
      <c r="P88" s="24" t="s">
        <v>64</v>
      </c>
      <c r="Q88" s="24" t="s">
        <v>64</v>
      </c>
      <c r="R88" s="24" t="s">
        <v>63</v>
      </c>
      <c r="S88" s="24" t="s">
        <v>62</v>
      </c>
      <c r="T88" s="22" t="s">
        <v>67</v>
      </c>
      <c r="U88" s="23" t="s">
        <v>66</v>
      </c>
      <c r="V88" s="25" t="s">
        <v>65</v>
      </c>
      <c r="W88" s="25" t="s">
        <v>64</v>
      </c>
      <c r="X88" s="25" t="s">
        <v>64</v>
      </c>
      <c r="Y88" s="25" t="s">
        <v>63</v>
      </c>
      <c r="Z88" s="25" t="s">
        <v>62</v>
      </c>
      <c r="AA88" s="22" t="s">
        <v>67</v>
      </c>
      <c r="AB88" s="23" t="s">
        <v>66</v>
      </c>
      <c r="AC88" s="25" t="s">
        <v>65</v>
      </c>
      <c r="AD88" s="25" t="s">
        <v>64</v>
      </c>
      <c r="AE88" s="25" t="s">
        <v>64</v>
      </c>
    </row>
    <row r="89" spans="1:32" ht="20.100000000000001" customHeight="1">
      <c r="A89" s="99"/>
      <c r="B89" s="24">
        <v>1</v>
      </c>
      <c r="C89" s="24">
        <v>2</v>
      </c>
      <c r="D89" s="24">
        <v>3</v>
      </c>
      <c r="E89" s="24">
        <v>4</v>
      </c>
      <c r="F89" s="22">
        <v>5</v>
      </c>
      <c r="G89" s="23">
        <v>6</v>
      </c>
      <c r="H89" s="24">
        <v>7</v>
      </c>
      <c r="I89" s="24">
        <v>8</v>
      </c>
      <c r="J89" s="24">
        <v>9</v>
      </c>
      <c r="K89" s="24">
        <v>10</v>
      </c>
      <c r="L89" s="24">
        <v>11</v>
      </c>
      <c r="M89" s="22">
        <v>12</v>
      </c>
      <c r="N89" s="23">
        <v>13</v>
      </c>
      <c r="O89" s="24">
        <v>14</v>
      </c>
      <c r="P89" s="24">
        <v>15</v>
      </c>
      <c r="Q89" s="24">
        <v>16</v>
      </c>
      <c r="R89" s="24">
        <v>17</v>
      </c>
      <c r="S89" s="24">
        <v>18</v>
      </c>
      <c r="T89" s="22">
        <v>19</v>
      </c>
      <c r="U89" s="23">
        <v>20</v>
      </c>
      <c r="V89" s="24">
        <v>21</v>
      </c>
      <c r="W89" s="24">
        <v>22</v>
      </c>
      <c r="X89" s="24">
        <v>23</v>
      </c>
      <c r="Y89" s="25">
        <v>24</v>
      </c>
      <c r="Z89" s="25">
        <v>25</v>
      </c>
      <c r="AA89" s="22">
        <v>26</v>
      </c>
      <c r="AB89" s="23">
        <v>27</v>
      </c>
      <c r="AC89" s="25">
        <v>28</v>
      </c>
      <c r="AD89" s="24">
        <v>29</v>
      </c>
      <c r="AE89" s="24">
        <v>30</v>
      </c>
    </row>
    <row r="90" spans="1:32" ht="20.100000000000001" customHeight="1">
      <c r="A90" s="30" t="str">
        <f>$A$3</f>
        <v>A</v>
      </c>
      <c r="B90" s="34">
        <f t="shared" ref="B90:AE90" ca="1" si="27">OFFSET(INDIRECT("DONNEES!"&amp;LEFT(ADDRESS(1,ROW()-88,4),LEN(ADDRESS(1,ROW()-88,4))-1)&amp;"92"),COLUMN()-2,0)</f>
        <v>0</v>
      </c>
      <c r="C90" s="34">
        <f t="shared" ca="1" si="27"/>
        <v>0</v>
      </c>
      <c r="D90" s="34">
        <f t="shared" ca="1" si="27"/>
        <v>0</v>
      </c>
      <c r="E90" s="34">
        <f t="shared" ca="1" si="27"/>
        <v>0</v>
      </c>
      <c r="F90" s="39">
        <f t="shared" ca="1" si="27"/>
        <v>0</v>
      </c>
      <c r="G90" s="39">
        <f t="shared" ca="1" si="27"/>
        <v>0</v>
      </c>
      <c r="H90" s="34">
        <f t="shared" ca="1" si="27"/>
        <v>0</v>
      </c>
      <c r="I90" s="34">
        <f t="shared" ca="1" si="27"/>
        <v>0</v>
      </c>
      <c r="J90" s="34">
        <f t="shared" ca="1" si="27"/>
        <v>0</v>
      </c>
      <c r="K90" s="34">
        <f t="shared" ca="1" si="27"/>
        <v>0</v>
      </c>
      <c r="L90" s="34">
        <f t="shared" ca="1" si="27"/>
        <v>0</v>
      </c>
      <c r="M90" s="39">
        <f t="shared" ca="1" si="27"/>
        <v>0</v>
      </c>
      <c r="N90" s="39">
        <f t="shared" ca="1" si="27"/>
        <v>0</v>
      </c>
      <c r="O90" s="34">
        <f t="shared" ca="1" si="27"/>
        <v>0</v>
      </c>
      <c r="P90" s="34">
        <f t="shared" ca="1" si="27"/>
        <v>0</v>
      </c>
      <c r="Q90" s="34">
        <f t="shared" ca="1" si="27"/>
        <v>0</v>
      </c>
      <c r="R90" s="34">
        <f t="shared" ca="1" si="27"/>
        <v>0</v>
      </c>
      <c r="S90" s="34">
        <f t="shared" ca="1" si="27"/>
        <v>0</v>
      </c>
      <c r="T90" s="39">
        <f t="shared" ca="1" si="27"/>
        <v>0</v>
      </c>
      <c r="U90" s="39">
        <f t="shared" ca="1" si="27"/>
        <v>0</v>
      </c>
      <c r="V90" s="34">
        <f t="shared" ca="1" si="27"/>
        <v>0</v>
      </c>
      <c r="W90" s="34">
        <f t="shared" ca="1" si="27"/>
        <v>0</v>
      </c>
      <c r="X90" s="34">
        <f t="shared" ca="1" si="27"/>
        <v>0</v>
      </c>
      <c r="Y90" s="34">
        <f t="shared" ca="1" si="27"/>
        <v>0</v>
      </c>
      <c r="Z90" s="34">
        <f t="shared" ca="1" si="27"/>
        <v>0</v>
      </c>
      <c r="AA90" s="39">
        <f t="shared" ca="1" si="27"/>
        <v>0</v>
      </c>
      <c r="AB90" s="39">
        <f t="shared" ca="1" si="27"/>
        <v>0</v>
      </c>
      <c r="AC90" s="34">
        <f t="shared" ca="1" si="27"/>
        <v>0</v>
      </c>
      <c r="AD90" s="34">
        <f t="shared" ca="1" si="27"/>
        <v>0</v>
      </c>
      <c r="AE90" s="34">
        <f t="shared" ca="1" si="27"/>
        <v>0</v>
      </c>
    </row>
    <row r="91" spans="1:32" ht="20.100000000000001" customHeight="1">
      <c r="A91" s="30" t="str">
        <f>$A$4</f>
        <v>B</v>
      </c>
    </row>
    <row r="92" spans="1:32" ht="20.100000000000001" customHeight="1">
      <c r="A92" s="30" t="str">
        <f>$A$5</f>
        <v>C</v>
      </c>
    </row>
    <row r="93" spans="1:32" ht="20.100000000000001" customHeight="1">
      <c r="A93" s="30" t="str">
        <f>$A$6</f>
        <v>D</v>
      </c>
    </row>
    <row r="94" spans="1:32" ht="20.100000000000001" customHeight="1">
      <c r="A94" s="30" t="str">
        <f>$A$7</f>
        <v>E</v>
      </c>
    </row>
    <row r="95" spans="1:32" ht="20.100000000000001" customHeight="1">
      <c r="A95" s="30" t="str">
        <f>$A$8</f>
        <v>F</v>
      </c>
    </row>
    <row r="96" spans="1:32" ht="20.100000000000001" customHeight="1">
      <c r="A96" s="30" t="str">
        <f>$A$9</f>
        <v>G</v>
      </c>
    </row>
    <row r="97" spans="1:1" ht="20.100000000000001" customHeight="1">
      <c r="A97" s="30" t="str">
        <f>$A$10</f>
        <v>H</v>
      </c>
    </row>
    <row r="98" spans="1:1" ht="20.100000000000001" customHeight="1">
      <c r="A98" s="30" t="str">
        <f>$A$11</f>
        <v>I</v>
      </c>
    </row>
    <row r="99" spans="1:1" ht="20.100000000000001" customHeight="1">
      <c r="A99" s="30" t="str">
        <f>$A$12</f>
        <v>J</v>
      </c>
    </row>
    <row r="100" spans="1:1" ht="20.100000000000001" customHeight="1">
      <c r="A100" s="30" t="str">
        <f>$A$13</f>
        <v>K</v>
      </c>
    </row>
    <row r="101" spans="1:1" ht="20.100000000000001" customHeight="1">
      <c r="A101" s="30" t="str">
        <f>$A$14</f>
        <v>L</v>
      </c>
    </row>
    <row r="102" spans="1:1" ht="20.100000000000001" customHeight="1">
      <c r="A102" s="30" t="str">
        <f>$A$15</f>
        <v>M</v>
      </c>
    </row>
    <row r="103" spans="1:1" ht="20.100000000000001" customHeight="1">
      <c r="A103" s="30" t="str">
        <f>$A$16</f>
        <v>N</v>
      </c>
    </row>
    <row r="104" spans="1:1" ht="20.100000000000001" customHeight="1">
      <c r="A104" s="30" t="str">
        <f>$A$17</f>
        <v>O</v>
      </c>
    </row>
    <row r="105" spans="1:1" ht="20.100000000000001" customHeight="1">
      <c r="A105" s="30" t="str">
        <f>$A$18</f>
        <v>P</v>
      </c>
    </row>
    <row r="106" spans="1:1" ht="20.100000000000001" customHeight="1">
      <c r="A106" s="30" t="str">
        <f>$A$19</f>
        <v>Q</v>
      </c>
    </row>
    <row r="107" spans="1:1" ht="20.100000000000001" customHeight="1">
      <c r="A107" s="30" t="str">
        <f>$A$20</f>
        <v>R</v>
      </c>
    </row>
    <row r="108" spans="1:1" ht="20.100000000000001" customHeight="1">
      <c r="A108" s="30" t="str">
        <f>$A$21</f>
        <v>S</v>
      </c>
    </row>
    <row r="109" spans="1:1" ht="20.100000000000001" customHeight="1">
      <c r="A109" s="30" t="str">
        <f>$A$22</f>
        <v>T</v>
      </c>
    </row>
    <row r="110" spans="1:1" ht="20.100000000000001" customHeight="1">
      <c r="A110" s="30" t="str">
        <f>$A$23</f>
        <v>U</v>
      </c>
    </row>
    <row r="111" spans="1:1" ht="20.100000000000001" customHeight="1">
      <c r="A111" s="30" t="str">
        <f>$A$24</f>
        <v>V</v>
      </c>
    </row>
    <row r="112" spans="1:1" ht="20.100000000000001" customHeight="1">
      <c r="A112" s="30" t="str">
        <f>$A$25</f>
        <v>W</v>
      </c>
    </row>
    <row r="113" spans="1:1" ht="20.100000000000001" customHeight="1">
      <c r="A113" s="30" t="str">
        <f>$A$26</f>
        <v>X</v>
      </c>
    </row>
    <row r="114" spans="1:1" ht="20.100000000000001" customHeight="1">
      <c r="A114" s="30" t="str">
        <f>$A$27</f>
        <v>Y</v>
      </c>
    </row>
    <row r="115" spans="1:1" ht="20.100000000000001" customHeight="1">
      <c r="A115" s="30" t="str">
        <f>$A$28</f>
        <v>Z</v>
      </c>
    </row>
    <row r="116" spans="1:1" ht="20.100000000000001" customHeight="1">
      <c r="A116" s="30" t="str">
        <f>$A$29</f>
        <v>AA</v>
      </c>
    </row>
  </sheetData>
  <mergeCells count="4">
    <mergeCell ref="A59:A60"/>
    <mergeCell ref="A88:A89"/>
    <mergeCell ref="A30:A31"/>
    <mergeCell ref="A1:A2"/>
  </mergeCells>
  <conditionalFormatting sqref="B31:AC58 B60:AF87 B89:AE89 F90:G90 M90:N90 T90:U90 AA89:AB90 B3:AF29">
    <cfRule type="expression" dxfId="2" priority="161">
      <formula>OR(B3="CA",B3="RCF",B3="CA.",B3="RTT",B3="CA,",B3="RTT.",B3="CF",B3="CF.",B3="CAS",B3="CAS.",B3="R",B3="RH",B3="RC",B3="CE",B3="CET",B3="AEA")</formula>
    </cfRule>
  </conditionalFormatting>
  <conditionalFormatting sqref="B32:AC58 B61:AF87 F90:G90 M90:N90 T90:U90 AA90:AB90 B3:AF29">
    <cfRule type="expression" dxfId="1" priority="159">
      <formula>OR(B3="CM",B3="COB",B3="DPm")</formula>
    </cfRule>
    <cfRule type="expression" dxfId="0" priority="160">
      <formula>OR(B3="MI",B3="Mir",B3="DP",B3="Stag",B3="JET",B3="DPr",B3="MAE",B3="MP",B3="SO",B3="SO-",B3="LVh",B3="PRU",B3="Am",B3="Mat",B3="Nuit",B3="ASA",B3="CS")</formula>
    </cfRule>
  </conditionalFormatting>
  <printOptions horizontalCentered="1" verticalCentered="1"/>
  <pageMargins left="0.15748031496062992" right="0.19685039370078741" top="0.13" bottom="0.13" header="0.13" footer="0.11811023622047245"/>
  <pageSetup paperSize="9" scale="98" orientation="landscape" horizontalDpi="4294967293" verticalDpi="4294967293" r:id="rId1"/>
  <headerFooter>
    <oddFooter>&amp;CPage &amp;P</oddFooter>
  </headerFooter>
  <rowBreaks count="1" manualBreakCount="1">
    <brk id="2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Q31"/>
  <sheetViews>
    <sheetView showZeros="0" workbookViewId="0">
      <selection activeCell="T5" sqref="T5"/>
    </sheetView>
  </sheetViews>
  <sheetFormatPr defaultColWidth="8.85546875" defaultRowHeight="15"/>
  <cols>
    <col min="1" max="1" width="14.42578125" bestFit="1" customWidth="1"/>
    <col min="2" max="16" width="3.28515625" customWidth="1"/>
    <col min="17" max="17" width="0.5703125" style="4" customWidth="1"/>
    <col min="18" max="32" width="3.28515625" customWidth="1"/>
    <col min="33" max="33" width="0.5703125" style="4" customWidth="1"/>
    <col min="34" max="37" width="3.28515625" customWidth="1"/>
    <col min="38" max="38" width="0.5703125" style="4" customWidth="1"/>
    <col min="39" max="41" width="3.28515625" customWidth="1"/>
    <col min="42" max="42" width="0.85546875" style="4" customWidth="1"/>
    <col min="43" max="43" width="3.28515625" customWidth="1"/>
  </cols>
  <sheetData>
    <row r="1" spans="1:43">
      <c r="K1" s="104" t="s">
        <v>68</v>
      </c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6"/>
      <c r="AC1" s="4"/>
    </row>
    <row r="3" spans="1:43">
      <c r="A3" s="10">
        <v>41932</v>
      </c>
      <c r="B3" s="112" t="s">
        <v>61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8"/>
      <c r="Q3" s="13"/>
      <c r="R3" s="112" t="s">
        <v>59</v>
      </c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4"/>
      <c r="AE3" s="115"/>
      <c r="AF3" s="116"/>
      <c r="AG3" s="13"/>
      <c r="AH3" s="107" t="s">
        <v>73</v>
      </c>
      <c r="AI3" s="107"/>
      <c r="AJ3" s="107"/>
      <c r="AK3" s="107"/>
      <c r="AL3" s="13"/>
      <c r="AM3" s="108" t="s">
        <v>60</v>
      </c>
      <c r="AN3" s="110" t="s">
        <v>59</v>
      </c>
      <c r="AO3" s="100" t="s">
        <v>58</v>
      </c>
      <c r="AP3" s="13"/>
      <c r="AQ3" s="102" t="s">
        <v>57</v>
      </c>
    </row>
    <row r="4" spans="1:43">
      <c r="B4" s="3" t="s">
        <v>51</v>
      </c>
      <c r="C4" s="1" t="s">
        <v>47</v>
      </c>
      <c r="D4" s="3" t="s">
        <v>49</v>
      </c>
      <c r="E4" s="1" t="s">
        <v>45</v>
      </c>
      <c r="F4" s="3" t="s">
        <v>50</v>
      </c>
      <c r="G4" s="1" t="s">
        <v>46</v>
      </c>
      <c r="H4" s="1" t="s">
        <v>48</v>
      </c>
      <c r="I4" s="1" t="s">
        <v>44</v>
      </c>
      <c r="J4" s="1" t="s">
        <v>43</v>
      </c>
      <c r="K4" s="1" t="s">
        <v>42</v>
      </c>
      <c r="L4" s="1" t="s">
        <v>41</v>
      </c>
      <c r="M4" s="1" t="s">
        <v>56</v>
      </c>
      <c r="N4" s="1" t="s">
        <v>40</v>
      </c>
      <c r="O4" s="1" t="s">
        <v>39</v>
      </c>
      <c r="P4" s="1" t="s">
        <v>28</v>
      </c>
      <c r="Q4" s="15"/>
      <c r="R4" s="2" t="s">
        <v>38</v>
      </c>
      <c r="S4" s="2" t="s">
        <v>55</v>
      </c>
      <c r="T4" s="2" t="s">
        <v>37</v>
      </c>
      <c r="U4" s="2" t="s">
        <v>36</v>
      </c>
      <c r="V4" s="2" t="s">
        <v>35</v>
      </c>
      <c r="W4" s="2" t="s">
        <v>34</v>
      </c>
      <c r="X4" s="2" t="s">
        <v>33</v>
      </c>
      <c r="Y4" s="2" t="s">
        <v>54</v>
      </c>
      <c r="Z4" s="2" t="s">
        <v>32</v>
      </c>
      <c r="AA4" s="2" t="s">
        <v>31</v>
      </c>
      <c r="AB4" s="2" t="s">
        <v>53</v>
      </c>
      <c r="AC4" s="2" t="s">
        <v>75</v>
      </c>
      <c r="AD4" s="1" t="s">
        <v>24</v>
      </c>
      <c r="AE4" s="1" t="s">
        <v>27</v>
      </c>
      <c r="AF4" s="1" t="s">
        <v>26</v>
      </c>
      <c r="AG4" s="15"/>
      <c r="AH4" s="1" t="s">
        <v>30</v>
      </c>
      <c r="AI4" s="1" t="s">
        <v>22</v>
      </c>
      <c r="AJ4" s="1" t="s">
        <v>29</v>
      </c>
      <c r="AK4" s="1" t="s">
        <v>72</v>
      </c>
      <c r="AL4" s="13"/>
      <c r="AM4" s="109"/>
      <c r="AN4" s="111"/>
      <c r="AO4" s="101"/>
      <c r="AP4" s="13"/>
      <c r="AQ4" s="103"/>
    </row>
    <row r="5" spans="1:43">
      <c r="A5" s="14" t="s">
        <v>102</v>
      </c>
      <c r="B5" s="11">
        <f ca="1">COUNTIFS(INDIRECT("DONNEES!"&amp;LEFT(ADDRESS(1,ROW()-3,4),1)&amp;"2:"&amp;LEFT(ADDRESS(1,ROW()-3,4),1)&amp;"366"),B$4,DONNEES!$A$2:$A$366,"&lt;="&amp;$A$3)</f>
        <v>7</v>
      </c>
      <c r="C5" s="11">
        <f ca="1">COUNTIFS(INDIRECT("DONNEES!"&amp;LEFT(ADDRESS(1,ROW()-3,4),1)&amp;"2:"&amp;LEFT(ADDRESS(1,ROW()-3,4),1)&amp;"366"),C$4,DONNEES!$A$2:$A$366,"&lt;="&amp;$A$3)</f>
        <v>5</v>
      </c>
      <c r="D5" s="11">
        <f ca="1">COUNTIFS(INDIRECT("DONNEES!"&amp;LEFT(ADDRESS(1,ROW()-3,4),1)&amp;"2:"&amp;LEFT(ADDRESS(1,ROW()-3,4),1)&amp;"366"),D$4,DONNEES!$A$2:$A$366,"&lt;="&amp;$A$3)</f>
        <v>5</v>
      </c>
      <c r="E5" s="11">
        <f ca="1">COUNTIFS(INDIRECT("DONNEES!"&amp;LEFT(ADDRESS(1,ROW()-3,4),1)&amp;"2:"&amp;LEFT(ADDRESS(1,ROW()-3,4),1)&amp;"366"),E$4,DONNEES!$A$2:$A$366,"&lt;="&amp;$A$3)</f>
        <v>0</v>
      </c>
      <c r="F5" s="11">
        <f ca="1">COUNTIFS(INDIRECT("DONNEES!"&amp;LEFT(ADDRESS(1,ROW()-3,4),1)&amp;"2:"&amp;LEFT(ADDRESS(1,ROW()-3,4),1)&amp;"366"),F$4,DONNEES!$A$2:$A$366,"&lt;="&amp;$A$3)</f>
        <v>2</v>
      </c>
      <c r="G5" s="11">
        <f ca="1">COUNTIFS(INDIRECT("DONNEES!"&amp;LEFT(ADDRESS(1,ROW()-3,4),1)&amp;"2:"&amp;LEFT(ADDRESS(1,ROW()-3,4),1)&amp;"366"),G$4,DONNEES!$A$2:$A$366,"&lt;="&amp;$A$3)</f>
        <v>2</v>
      </c>
      <c r="H5" s="11">
        <f ca="1">COUNTIFS(INDIRECT("DONNEES!"&amp;LEFT(ADDRESS(1,ROW()-3,4),1)&amp;"2:"&amp;LEFT(ADDRESS(1,ROW()-3,4),1)&amp;"366"),H$4,DONNEES!$A$2:$A$366,"&lt;="&amp;$A$3)</f>
        <v>2</v>
      </c>
      <c r="I5" s="11">
        <f ca="1">COUNTIFS(INDIRECT("DONNEES!"&amp;LEFT(ADDRESS(1,ROW()-3,4),1)&amp;"2:"&amp;LEFT(ADDRESS(1,ROW()-3,4),1)&amp;"366"),I$4,DONNEES!$A$2:$A$366,"&lt;="&amp;$A$3)</f>
        <v>0</v>
      </c>
      <c r="J5" s="11">
        <f ca="1">COUNTIFS(INDIRECT("DONNEES!"&amp;LEFT(ADDRESS(1,ROW()-3,4),1)&amp;"2:"&amp;LEFT(ADDRESS(1,ROW()-3,4),1)&amp;"366"),J$4,DONNEES!$A$2:$A$366,"&lt;="&amp;$A$3)</f>
        <v>1</v>
      </c>
      <c r="K5" s="11">
        <f ca="1">COUNTIFS(INDIRECT("DONNEES!"&amp;LEFT(ADDRESS(1,ROW()-3,4),1)&amp;"2:"&amp;LEFT(ADDRESS(1,ROW()-3,4),1)&amp;"366"),K$4,DONNEES!$A$2:$A$366,"&lt;="&amp;$A$3)</f>
        <v>2</v>
      </c>
      <c r="L5" s="11">
        <f ca="1">COUNTIFS(INDIRECT("DONNEES!"&amp;LEFT(ADDRESS(1,ROW()-3,4),1)&amp;"2:"&amp;LEFT(ADDRESS(1,ROW()-3,4),1)&amp;"366"),L$4,DONNEES!$A$2:$A$366,"&lt;="&amp;$A$3)</f>
        <v>5</v>
      </c>
      <c r="M5" s="11">
        <f ca="1">COUNTIFS(INDIRECT("DONNEES!"&amp;LEFT(ADDRESS(1,ROW()-3,4),1)&amp;"2:"&amp;LEFT(ADDRESS(1,ROW()-3,4),1)&amp;"366"),M$4,DONNEES!$A$2:$A$366,"&lt;="&amp;$A$3)</f>
        <v>0</v>
      </c>
      <c r="N5" s="11">
        <f ca="1">COUNTIFS(INDIRECT("DONNEES!"&amp;LEFT(ADDRESS(1,ROW()-3,4),1)&amp;"2:"&amp;LEFT(ADDRESS(1,ROW()-3,4),1)&amp;"366"),N$4,DONNEES!$A$2:$A$366,"&lt;="&amp;$A$3)</f>
        <v>0</v>
      </c>
      <c r="O5" s="11">
        <f ca="1">COUNTIFS(INDIRECT("DONNEES!"&amp;LEFT(ADDRESS(1,ROW()-3,4),1)&amp;"2:"&amp;LEFT(ADDRESS(1,ROW()-3,4),1)&amp;"366"),O$4,DONNEES!$A$2:$A$366,"&lt;="&amp;$A$3)</f>
        <v>0</v>
      </c>
      <c r="P5" s="11">
        <f ca="1">COUNTIFS(INDIRECT("DONNEES!"&amp;LEFT(ADDRESS(1,ROW()-3,4),1)&amp;"2:"&amp;LEFT(ADDRESS(1,ROW()-3,4),1)&amp;"366"),P$4,DONNEES!$A$2:$A$366,"&lt;="&amp;$A$3)</f>
        <v>0</v>
      </c>
      <c r="Q5" s="16"/>
      <c r="R5" s="11">
        <f ca="1">COUNTIFS(INDIRECT("DONNEES!"&amp;LEFT(ADDRESS(1,ROW()-3,4),1)&amp;"2:"&amp;LEFT(ADDRESS(1,ROW()-3,4),1)&amp;"366"),R$4,DONNEES!$A$2:$A$366,"&lt;="&amp;$A$3)</f>
        <v>0</v>
      </c>
      <c r="S5" s="11">
        <f ca="1">COUNTIFS(INDIRECT("DONNEES!"&amp;LEFT(ADDRESS(1,ROW()-3,4),1)&amp;"2:"&amp;LEFT(ADDRESS(1,ROW()-3,4),1)&amp;"366"),S$4,DONNEES!$A$2:$A$366,"&lt;="&amp;$A$3)</f>
        <v>0</v>
      </c>
      <c r="T5" s="11">
        <f ca="1">COUNTIFS(INDIRECT("DONNEES!"&amp;LEFT(ADDRESS(1,ROW()-3,4),1)&amp;"2:"&amp;LEFT(ADDRESS(1,ROW()-3,4),1)&amp;"366"),T$4,DONNEES!$A$2:$A$366,"&lt;="&amp;$A$3)+U5</f>
        <v>21</v>
      </c>
      <c r="U5" s="11">
        <f ca="1">COUNTIFS(INDIRECT("DONNEES!"&amp;LEFT(ADDRESS(1,ROW()-3,4),1)&amp;"2:"&amp;LEFT(ADDRESS(1,ROW()-3,4),1)&amp;"366"),U$4,DONNEES!$A$2:$A$366,"&lt;="&amp;$A$3)</f>
        <v>3</v>
      </c>
      <c r="V5" s="11">
        <f ca="1">COUNTIFS(INDIRECT("DONNEES!"&amp;LEFT(ADDRESS(1,ROW()-3,4),1)&amp;"2:"&amp;LEFT(ADDRESS(1,ROW()-3,4),1)&amp;"366"),V$4,DONNEES!$A$2:$A$366,"&lt;="&amp;$A$3)</f>
        <v>6</v>
      </c>
      <c r="W5" s="11">
        <f ca="1">COUNTIFS(INDIRECT("DONNEES!"&amp;LEFT(ADDRESS(1,ROW()-3,4),1)&amp;"2:"&amp;LEFT(ADDRESS(1,ROW()-3,4),1)&amp;"366"),W$4,DONNEES!$A$2:$A$366,"&lt;="&amp;$A$3)</f>
        <v>0</v>
      </c>
      <c r="X5" s="11">
        <f ca="1">COUNTIFS(INDIRECT("DONNEES!"&amp;LEFT(ADDRESS(1,ROW()-3,4),1)&amp;"2:"&amp;LEFT(ADDRESS(1,ROW()-3,4),1)&amp;"366"),X$4,DONNEES!$A$2:$A$366,"&lt;="&amp;$A$3)</f>
        <v>0</v>
      </c>
      <c r="Y5" s="11">
        <f ca="1">COUNTIFS(INDIRECT("DONNEES!"&amp;LEFT(ADDRESS(1,ROW()-3,4),1)&amp;"2:"&amp;LEFT(ADDRESS(1,ROW()-3,4),1)&amp;"366"),Y$4,DONNEES!$A$2:$A$366,"&lt;="&amp;$A$3)</f>
        <v>0</v>
      </c>
      <c r="Z5" s="11">
        <f ca="1">COUNTIFS(INDIRECT("DONNEES!"&amp;LEFT(ADDRESS(1,ROW()-3,4),1)&amp;"2:"&amp;LEFT(ADDRESS(1,ROW()-3,4),1)&amp;"366"),Z$4,DONNEES!$A$2:$A$366,"&lt;="&amp;$A$3)</f>
        <v>0</v>
      </c>
      <c r="AA5" s="11">
        <f ca="1">COUNTIFS(INDIRECT("DONNEES!"&amp;LEFT(ADDRESS(1,ROW()-3,4),1)&amp;"2:"&amp;LEFT(ADDRESS(1,ROW()-3,4),1)&amp;"366"),AA$4,DONNEES!$A$2:$A$366,"&lt;="&amp;$A$3)</f>
        <v>0</v>
      </c>
      <c r="AB5" s="11">
        <f ca="1">COUNTIFS(INDIRECT("DONNEES!"&amp;LEFT(ADDRESS(1,ROW()-3,4),1)&amp;"2:"&amp;LEFT(ADDRESS(1,ROW()-3,4),1)&amp;"366"),AB$4,DONNEES!$A$2:$A$366,"&lt;="&amp;$A$3)</f>
        <v>0</v>
      </c>
      <c r="AC5" s="11">
        <f ca="1">COUNTIFS(INDIRECT("DONNEES!"&amp;LEFT(ADDRESS(1,ROW()-3,4),1)&amp;"2:"&amp;LEFT(ADDRESS(1,ROW()-3,4),1)&amp;"366"),AC$4,DONNEES!$A$2:$A$366,"&lt;="&amp;$A$3)</f>
        <v>0</v>
      </c>
      <c r="AD5" s="11">
        <f ca="1">COUNTIFS(INDIRECT("DONNEES!"&amp;LEFT(ADDRESS(1,ROW()-3,4),1)&amp;"2:"&amp;LEFT(ADDRESS(1,ROW()-3,4),1)&amp;"366"),AD$4,DONNEES!$A$2:$A$366,"&lt;="&amp;$A$3)</f>
        <v>0</v>
      </c>
      <c r="AE5" s="11">
        <f ca="1">COUNTIFS(INDIRECT("DONNEES!"&amp;LEFT(ADDRESS(1,ROW()-3,4),1)&amp;"2:"&amp;LEFT(ADDRESS(1,ROW()-3,4),1)&amp;"366"),AE$4,DONNEES!$A$2:$A$366,"&lt;="&amp;$A$3)</f>
        <v>0</v>
      </c>
      <c r="AF5" s="11">
        <f ca="1">COUNTIFS(INDIRECT("DONNEES!"&amp;LEFT(ADDRESS(1,ROW()-3,4),1)&amp;"2:"&amp;LEFT(ADDRESS(1,ROW()-3,4),1)&amp;"366"),AF$4,DONNEES!$A$2:$A$366,"&lt;="&amp;$A$3)</f>
        <v>0</v>
      </c>
      <c r="AG5" s="16"/>
      <c r="AH5" s="11">
        <f ca="1">COUNTIFS(INDIRECT("DONNEES!"&amp;LEFT(ADDRESS(1,ROW()-3,4),1)&amp;"2:"&amp;LEFT(ADDRESS(1,ROW()-3,4),1)&amp;"366"),AH$4,DONNEES!$A$2:$A$366,"&lt;="&amp;$A$3)</f>
        <v>0</v>
      </c>
      <c r="AI5" s="11">
        <f ca="1">COUNTIFS(INDIRECT("DONNEES!"&amp;LEFT(ADDRESS(1,ROW()-3,4),1)&amp;"2:"&amp;LEFT(ADDRESS(1,ROW()-3,4),1)&amp;"366"),AI$4,DONNEES!$A$2:$A$366,"&lt;="&amp;$A$3)</f>
        <v>1</v>
      </c>
      <c r="AJ5" s="11">
        <f ca="1">COUNTIFS(INDIRECT("DONNEES!"&amp;LEFT(ADDRESS(1,ROW()-3,4),1)&amp;"2:"&amp;LEFT(ADDRESS(1,ROW()-3,4),1)&amp;"366"),AJ$4,DONNEES!$A$2:$A$366,"&lt;="&amp;$A$3)</f>
        <v>0</v>
      </c>
      <c r="AK5" s="11">
        <f ca="1">COUNTIFS(INDIRECT("DONNEES!"&amp;LEFT(ADDRESS(1,ROW()-3,4),1)&amp;"2:"&amp;LEFT(ADDRESS(1,ROW()-3,4),1)&amp;"366"),AK$4,DONNEES!$A$2:$A$366,"&lt;="&amp;$A$3)</f>
        <v>0</v>
      </c>
      <c r="AL5" s="17"/>
      <c r="AM5" s="12">
        <f ca="1">SUM(B5:O5)</f>
        <v>31</v>
      </c>
      <c r="AN5" s="12">
        <f ca="1">SUM(R5:AF5)-U5</f>
        <v>27</v>
      </c>
      <c r="AO5" s="12">
        <f ca="1">SUM(AH5:AK5)</f>
        <v>1</v>
      </c>
      <c r="AP5" s="18"/>
      <c r="AQ5" s="12">
        <f ca="1">SUM(AM5:AO5)</f>
        <v>59</v>
      </c>
    </row>
    <row r="6" spans="1:43">
      <c r="A6" s="14" t="s">
        <v>101</v>
      </c>
      <c r="B6" s="11">
        <f ca="1">COUNTIFS(INDIRECT("DONNEES!"&amp;LEFT(ADDRESS(1,ROW()-3,4),1)&amp;"2:"&amp;LEFT(ADDRESS(1,ROW()-3,4),1)&amp;"366"),B$4,DONNEES!$A$2:$A$366,"&lt;="&amp;$A$3)</f>
        <v>1</v>
      </c>
      <c r="C6" s="11">
        <f ca="1">COUNTIFS(INDIRECT("DONNEES!"&amp;LEFT(ADDRESS(1,ROW()-3,4),1)&amp;"2:"&amp;LEFT(ADDRESS(1,ROW()-3,4),1)&amp;"366"),C$4,DONNEES!$A$2:$A$366,"&lt;="&amp;$A$3)</f>
        <v>0</v>
      </c>
      <c r="D6" s="11">
        <f ca="1">COUNTIFS(INDIRECT("DONNEES!"&amp;LEFT(ADDRESS(1,ROW()-3,4),1)&amp;"2:"&amp;LEFT(ADDRESS(1,ROW()-3,4),1)&amp;"366"),D$4,DONNEES!$A$2:$A$366,"&lt;="&amp;$A$3)</f>
        <v>4</v>
      </c>
      <c r="E6" s="11">
        <f ca="1">COUNTIFS(INDIRECT("DONNEES!"&amp;LEFT(ADDRESS(1,ROW()-3,4),1)&amp;"2:"&amp;LEFT(ADDRESS(1,ROW()-3,4),1)&amp;"366"),E$4,DONNEES!$A$2:$A$366,"&lt;="&amp;$A$3)</f>
        <v>0</v>
      </c>
      <c r="F6" s="11">
        <f ca="1">COUNTIFS(INDIRECT("DONNEES!"&amp;LEFT(ADDRESS(1,ROW()-3,4),1)&amp;"2:"&amp;LEFT(ADDRESS(1,ROW()-3,4),1)&amp;"366"),F$4,DONNEES!$A$2:$A$366,"&lt;="&amp;$A$3)</f>
        <v>2</v>
      </c>
      <c r="G6" s="11">
        <f ca="1">COUNTIFS(INDIRECT("DONNEES!"&amp;LEFT(ADDRESS(1,ROW()-3,4),1)&amp;"2:"&amp;LEFT(ADDRESS(1,ROW()-3,4),1)&amp;"366"),G$4,DONNEES!$A$2:$A$366,"&lt;="&amp;$A$3)</f>
        <v>0</v>
      </c>
      <c r="H6" s="11">
        <f ca="1">COUNTIFS(INDIRECT("DONNEES!"&amp;LEFT(ADDRESS(1,ROW()-3,4),1)&amp;"2:"&amp;LEFT(ADDRESS(1,ROW()-3,4),1)&amp;"366"),H$4,DONNEES!$A$2:$A$366,"&lt;="&amp;$A$3)</f>
        <v>0</v>
      </c>
      <c r="I6" s="11">
        <f ca="1">COUNTIFS(INDIRECT("DONNEES!"&amp;LEFT(ADDRESS(1,ROW()-3,4),1)&amp;"2:"&amp;LEFT(ADDRESS(1,ROW()-3,4),1)&amp;"366"),I$4,DONNEES!$A$2:$A$366,"&lt;="&amp;$A$3)</f>
        <v>0</v>
      </c>
      <c r="J6" s="11">
        <f ca="1">COUNTIFS(INDIRECT("DONNEES!"&amp;LEFT(ADDRESS(1,ROW()-3,4),1)&amp;"2:"&amp;LEFT(ADDRESS(1,ROW()-3,4),1)&amp;"366"),J$4,DONNEES!$A$2:$A$366,"&lt;="&amp;$A$3)</f>
        <v>3</v>
      </c>
      <c r="K6" s="11">
        <f ca="1">COUNTIFS(INDIRECT("DONNEES!"&amp;LEFT(ADDRESS(1,ROW()-3,4),1)&amp;"2:"&amp;LEFT(ADDRESS(1,ROW()-3,4),1)&amp;"366"),K$4,DONNEES!$A$2:$A$366,"&lt;="&amp;$A$3)</f>
        <v>4</v>
      </c>
      <c r="L6" s="11">
        <f ca="1">COUNTIFS(INDIRECT("DONNEES!"&amp;LEFT(ADDRESS(1,ROW()-3,4),1)&amp;"2:"&amp;LEFT(ADDRESS(1,ROW()-3,4),1)&amp;"366"),L$4,DONNEES!$A$2:$A$366,"&lt;="&amp;$A$3)</f>
        <v>8</v>
      </c>
      <c r="M6" s="11">
        <f ca="1">COUNTIFS(INDIRECT("DONNEES!"&amp;LEFT(ADDRESS(1,ROW()-3,4),1)&amp;"2:"&amp;LEFT(ADDRESS(1,ROW()-3,4),1)&amp;"366"),M$4,DONNEES!$A$2:$A$366,"&lt;="&amp;$A$3)</f>
        <v>0</v>
      </c>
      <c r="N6" s="11">
        <f ca="1">COUNTIFS(INDIRECT("DONNEES!"&amp;LEFT(ADDRESS(1,ROW()-3,4),1)&amp;"2:"&amp;LEFT(ADDRESS(1,ROW()-3,4),1)&amp;"366"),N$4,DONNEES!$A$2:$A$366,"&lt;="&amp;$A$3)</f>
        <v>0</v>
      </c>
      <c r="O6" s="11">
        <f ca="1">COUNTIFS(INDIRECT("DONNEES!"&amp;LEFT(ADDRESS(1,ROW()-3,4),1)&amp;"2:"&amp;LEFT(ADDRESS(1,ROW()-3,4),1)&amp;"366"),O$4,DONNEES!$A$2:$A$366,"&lt;="&amp;$A$3)</f>
        <v>0</v>
      </c>
      <c r="P6" s="11">
        <f ca="1">COUNTIFS(INDIRECT("DONNEES!"&amp;LEFT(ADDRESS(1,ROW()-3,4),1)&amp;"2:"&amp;LEFT(ADDRESS(1,ROW()-3,4),1)&amp;"366"),P$4,DONNEES!$A$2:$A$366,"&lt;="&amp;$A$3)</f>
        <v>0</v>
      </c>
      <c r="Q6" s="16"/>
      <c r="R6" s="11">
        <f ca="1">COUNTIFS(INDIRECT("DONNEES!"&amp;LEFT(ADDRESS(1,ROW()-3,4),1)&amp;"2:"&amp;LEFT(ADDRESS(1,ROW()-3,4),1)&amp;"366"),R$4,DONNEES!$A$2:$A$366,"&lt;="&amp;$A$3)</f>
        <v>0</v>
      </c>
      <c r="S6" s="11">
        <f ca="1">COUNTIFS(INDIRECT("DONNEES!"&amp;LEFT(ADDRESS(1,ROW()-3,4),1)&amp;"2:"&amp;LEFT(ADDRESS(1,ROW()-3,4),1)&amp;"366"),S$4,DONNEES!$A$2:$A$366,"&lt;="&amp;$A$3)</f>
        <v>0</v>
      </c>
      <c r="T6" s="11">
        <f ca="1">COUNTIFS(INDIRECT("DONNEES!"&amp;LEFT(ADDRESS(1,ROW()-3,4),1)&amp;"2:"&amp;LEFT(ADDRESS(1,ROW()-3,4),1)&amp;"366"),T$4,DONNEES!$A$2:$A$366,"&lt;="&amp;$A$3)+U6</f>
        <v>27</v>
      </c>
      <c r="U6" s="11">
        <f ca="1">COUNTIFS(INDIRECT("DONNEES!"&amp;LEFT(ADDRESS(1,ROW()-3,4),1)&amp;"2:"&amp;LEFT(ADDRESS(1,ROW()-3,4),1)&amp;"366"),U$4,DONNEES!$A$2:$A$366,"&lt;="&amp;$A$3)</f>
        <v>3</v>
      </c>
      <c r="V6" s="11">
        <f ca="1">COUNTIFS(INDIRECT("DONNEES!"&amp;LEFT(ADDRESS(1,ROW()-3,4),1)&amp;"2:"&amp;LEFT(ADDRESS(1,ROW()-3,4),1)&amp;"366"),V$4,DONNEES!$A$2:$A$366,"&lt;="&amp;$A$3)</f>
        <v>4</v>
      </c>
      <c r="W6" s="11">
        <f ca="1">COUNTIFS(INDIRECT("DONNEES!"&amp;LEFT(ADDRESS(1,ROW()-3,4),1)&amp;"2:"&amp;LEFT(ADDRESS(1,ROW()-3,4),1)&amp;"366"),W$4,DONNEES!$A$2:$A$366,"&lt;="&amp;$A$3)</f>
        <v>1</v>
      </c>
      <c r="X6" s="11">
        <f ca="1">COUNTIFS(INDIRECT("DONNEES!"&amp;LEFT(ADDRESS(1,ROW()-3,4),1)&amp;"2:"&amp;LEFT(ADDRESS(1,ROW()-3,4),1)&amp;"366"),X$4,DONNEES!$A$2:$A$366,"&lt;="&amp;$A$3)</f>
        <v>0</v>
      </c>
      <c r="Y6" s="11">
        <f ca="1">COUNTIFS(INDIRECT("DONNEES!"&amp;LEFT(ADDRESS(1,ROW()-3,4),1)&amp;"2:"&amp;LEFT(ADDRESS(1,ROW()-3,4),1)&amp;"366"),Y$4,DONNEES!$A$2:$A$366,"&lt;="&amp;$A$3)</f>
        <v>0</v>
      </c>
      <c r="Z6" s="11">
        <f ca="1">COUNTIFS(INDIRECT("DONNEES!"&amp;LEFT(ADDRESS(1,ROW()-3,4),1)&amp;"2:"&amp;LEFT(ADDRESS(1,ROW()-3,4),1)&amp;"366"),Z$4,DONNEES!$A$2:$A$366,"&lt;="&amp;$A$3)</f>
        <v>0</v>
      </c>
      <c r="AA6" s="11">
        <f ca="1">COUNTIFS(INDIRECT("DONNEES!"&amp;LEFT(ADDRESS(1,ROW()-3,4),1)&amp;"2:"&amp;LEFT(ADDRESS(1,ROW()-3,4),1)&amp;"366"),AA$4,DONNEES!$A$2:$A$366,"&lt;="&amp;$A$3)</f>
        <v>3</v>
      </c>
      <c r="AB6" s="11">
        <f ca="1">COUNTIFS(INDIRECT("DONNEES!"&amp;LEFT(ADDRESS(1,ROW()-3,4),1)&amp;"2:"&amp;LEFT(ADDRESS(1,ROW()-3,4),1)&amp;"366"),AB$4,DONNEES!$A$2:$A$366,"&lt;="&amp;$A$3)</f>
        <v>2</v>
      </c>
      <c r="AC6" s="11">
        <f ca="1">COUNTIFS(INDIRECT("DONNEES!"&amp;LEFT(ADDRESS(1,ROW()-3,4),1)&amp;"2:"&amp;LEFT(ADDRESS(1,ROW()-3,4),1)&amp;"366"),AC$4,DONNEES!$A$2:$A$366,"&lt;="&amp;$A$3)</f>
        <v>0</v>
      </c>
      <c r="AD6" s="11">
        <f ca="1">COUNTIFS(INDIRECT("DONNEES!"&amp;LEFT(ADDRESS(1,ROW()-3,4),1)&amp;"2:"&amp;LEFT(ADDRESS(1,ROW()-3,4),1)&amp;"366"),AD$4,DONNEES!$A$2:$A$366,"&lt;="&amp;$A$3)</f>
        <v>0</v>
      </c>
      <c r="AE6" s="11">
        <f ca="1">COUNTIFS(INDIRECT("DONNEES!"&amp;LEFT(ADDRESS(1,ROW()-3,4),1)&amp;"2:"&amp;LEFT(ADDRESS(1,ROW()-3,4),1)&amp;"366"),AE$4,DONNEES!$A$2:$A$366,"&lt;="&amp;$A$3)</f>
        <v>0</v>
      </c>
      <c r="AF6" s="11">
        <f ca="1">COUNTIFS(INDIRECT("DONNEES!"&amp;LEFT(ADDRESS(1,ROW()-3,4),1)&amp;"2:"&amp;LEFT(ADDRESS(1,ROW()-3,4),1)&amp;"366"),AF$4,DONNEES!$A$2:$A$366,"&lt;="&amp;$A$3)</f>
        <v>0</v>
      </c>
      <c r="AG6" s="16"/>
      <c r="AH6" s="11">
        <f ca="1">COUNTIFS(INDIRECT("DONNEES!"&amp;LEFT(ADDRESS(1,ROW()-3,4),1)&amp;"2:"&amp;LEFT(ADDRESS(1,ROW()-3,4),1)&amp;"366"),AH$4,DONNEES!$A$2:$A$366,"&lt;="&amp;$A$3)</f>
        <v>0</v>
      </c>
      <c r="AI6" s="11">
        <f ca="1">COUNTIFS(INDIRECT("DONNEES!"&amp;LEFT(ADDRESS(1,ROW()-3,4),1)&amp;"2:"&amp;LEFT(ADDRESS(1,ROW()-3,4),1)&amp;"366"),AI$4,DONNEES!$A$2:$A$366,"&lt;="&amp;$A$3)</f>
        <v>0</v>
      </c>
      <c r="AJ6" s="11">
        <f ca="1">COUNTIFS(INDIRECT("DONNEES!"&amp;LEFT(ADDRESS(1,ROW()-3,4),1)&amp;"2:"&amp;LEFT(ADDRESS(1,ROW()-3,4),1)&amp;"366"),AJ$4,DONNEES!$A$2:$A$366,"&lt;="&amp;$A$3)</f>
        <v>0</v>
      </c>
      <c r="AK6" s="11">
        <f ca="1">COUNTIFS(INDIRECT("DONNEES!"&amp;LEFT(ADDRESS(1,ROW()-3,4),1)&amp;"2:"&amp;LEFT(ADDRESS(1,ROW()-3,4),1)&amp;"366"),AK$4,DONNEES!$A$2:$A$366,"&lt;="&amp;$A$3)</f>
        <v>0</v>
      </c>
      <c r="AL6" s="17"/>
      <c r="AM6" s="18">
        <f t="shared" ref="AM6:AM9" ca="1" si="0">SUM(B6:O6)</f>
        <v>22</v>
      </c>
      <c r="AN6" s="18">
        <f ca="1">SUM(R6:AD6)-U6</f>
        <v>37</v>
      </c>
      <c r="AO6" s="18">
        <f ca="1">SUM(AH6:AK6)</f>
        <v>0</v>
      </c>
      <c r="AP6" s="18"/>
      <c r="AQ6" s="18">
        <f ca="1">SUM(AM6:AO6)</f>
        <v>59</v>
      </c>
    </row>
    <row r="7" spans="1:43">
      <c r="A7" s="14" t="s">
        <v>100</v>
      </c>
      <c r="B7" s="11">
        <f ca="1">COUNTIFS(INDIRECT("DONNEES!"&amp;LEFT(ADDRESS(1,ROW()-3,4),1)&amp;"2:"&amp;LEFT(ADDRESS(1,ROW()-3,4),1)&amp;"366"),B$4,DONNEES!$A$2:$A$366,"&lt;="&amp;$A$3)</f>
        <v>0</v>
      </c>
      <c r="C7" s="11">
        <f ca="1">COUNTIFS(INDIRECT("DONNEES!"&amp;LEFT(ADDRESS(1,ROW()-3,4),1)&amp;"2:"&amp;LEFT(ADDRESS(1,ROW()-3,4),1)&amp;"366"),C$4,DONNEES!$A$2:$A$366,"&lt;="&amp;$A$3)</f>
        <v>0</v>
      </c>
      <c r="D7" s="11">
        <f ca="1">COUNTIFS(INDIRECT("DONNEES!"&amp;LEFT(ADDRESS(1,ROW()-3,4),1)&amp;"2:"&amp;LEFT(ADDRESS(1,ROW()-3,4),1)&amp;"366"),D$4,DONNEES!$A$2:$A$366,"&lt;="&amp;$A$3)</f>
        <v>0</v>
      </c>
      <c r="E7" s="11">
        <f ca="1">COUNTIFS(INDIRECT("DONNEES!"&amp;LEFT(ADDRESS(1,ROW()-3,4),1)&amp;"2:"&amp;LEFT(ADDRESS(1,ROW()-3,4),1)&amp;"366"),E$4,DONNEES!$A$2:$A$366,"&lt;="&amp;$A$3)</f>
        <v>0</v>
      </c>
      <c r="F7" s="11">
        <f ca="1">COUNTIFS(INDIRECT("DONNEES!"&amp;LEFT(ADDRESS(1,ROW()-3,4),1)&amp;"2:"&amp;LEFT(ADDRESS(1,ROW()-3,4),1)&amp;"366"),F$4,DONNEES!$A$2:$A$366,"&lt;="&amp;$A$3)</f>
        <v>0</v>
      </c>
      <c r="G7" s="11">
        <f ca="1">COUNTIFS(INDIRECT("DONNEES!"&amp;LEFT(ADDRESS(1,ROW()-3,4),1)&amp;"2:"&amp;LEFT(ADDRESS(1,ROW()-3,4),1)&amp;"366"),G$4,DONNEES!$A$2:$A$366,"&lt;="&amp;$A$3)</f>
        <v>0</v>
      </c>
      <c r="H7" s="11">
        <f ca="1">COUNTIFS(INDIRECT("DONNEES!"&amp;LEFT(ADDRESS(1,ROW()-3,4),1)&amp;"2:"&amp;LEFT(ADDRESS(1,ROW()-3,4),1)&amp;"366"),H$4,DONNEES!$A$2:$A$366,"&lt;="&amp;$A$3)</f>
        <v>0</v>
      </c>
      <c r="I7" s="11">
        <f ca="1">COUNTIFS(INDIRECT("DONNEES!"&amp;LEFT(ADDRESS(1,ROW()-3,4),1)&amp;"2:"&amp;LEFT(ADDRESS(1,ROW()-3,4),1)&amp;"366"),I$4,DONNEES!$A$2:$A$366,"&lt;="&amp;$A$3)</f>
        <v>0</v>
      </c>
      <c r="J7" s="11">
        <f ca="1">COUNTIFS(INDIRECT("DONNEES!"&amp;LEFT(ADDRESS(1,ROW()-3,4),1)&amp;"2:"&amp;LEFT(ADDRESS(1,ROW()-3,4),1)&amp;"366"),J$4,DONNEES!$A$2:$A$366,"&lt;="&amp;$A$3)</f>
        <v>0</v>
      </c>
      <c r="K7" s="11">
        <f ca="1">COUNTIFS(INDIRECT("DONNEES!"&amp;LEFT(ADDRESS(1,ROW()-3,4),1)&amp;"2:"&amp;LEFT(ADDRESS(1,ROW()-3,4),1)&amp;"366"),K$4,DONNEES!$A$2:$A$366,"&lt;="&amp;$A$3)</f>
        <v>0</v>
      </c>
      <c r="L7" s="11">
        <f ca="1">COUNTIFS(INDIRECT("DONNEES!"&amp;LEFT(ADDRESS(1,ROW()-3,4),1)&amp;"2:"&amp;LEFT(ADDRESS(1,ROW()-3,4),1)&amp;"366"),L$4,DONNEES!$A$2:$A$366,"&lt;="&amp;$A$3)</f>
        <v>5</v>
      </c>
      <c r="M7" s="11">
        <f ca="1">COUNTIFS(INDIRECT("DONNEES!"&amp;LEFT(ADDRESS(1,ROW()-3,4),1)&amp;"2:"&amp;LEFT(ADDRESS(1,ROW()-3,4),1)&amp;"366"),M$4,DONNEES!$A$2:$A$366,"&lt;="&amp;$A$3)</f>
        <v>0</v>
      </c>
      <c r="N7" s="11">
        <f ca="1">COUNTIFS(INDIRECT("DONNEES!"&amp;LEFT(ADDRESS(1,ROW()-3,4),1)&amp;"2:"&amp;LEFT(ADDRESS(1,ROW()-3,4),1)&amp;"366"),N$4,DONNEES!$A$2:$A$366,"&lt;="&amp;$A$3)</f>
        <v>0</v>
      </c>
      <c r="O7" s="11">
        <f ca="1">COUNTIFS(INDIRECT("DONNEES!"&amp;LEFT(ADDRESS(1,ROW()-3,4),1)&amp;"2:"&amp;LEFT(ADDRESS(1,ROW()-3,4),1)&amp;"366"),O$4,DONNEES!$A$2:$A$366,"&lt;="&amp;$A$3)</f>
        <v>0</v>
      </c>
      <c r="P7" s="11">
        <f ca="1">COUNTIFS(INDIRECT("DONNEES!"&amp;LEFT(ADDRESS(1,ROW()-3,4),1)&amp;"2:"&amp;LEFT(ADDRESS(1,ROW()-3,4),1)&amp;"366"),P$4,DONNEES!$A$2:$A$366,"&lt;="&amp;$A$3)</f>
        <v>0</v>
      </c>
      <c r="Q7" s="16"/>
      <c r="R7" s="11">
        <f ca="1">COUNTIFS(INDIRECT("DONNEES!"&amp;LEFT(ADDRESS(1,ROW()-3,4),1)&amp;"2:"&amp;LEFT(ADDRESS(1,ROW()-3,4),1)&amp;"366"),R$4,DONNEES!$A$2:$A$366,"&lt;="&amp;$A$3)</f>
        <v>0</v>
      </c>
      <c r="S7" s="11">
        <f ca="1">COUNTIFS(INDIRECT("DONNEES!"&amp;LEFT(ADDRESS(1,ROW()-3,4),1)&amp;"2:"&amp;LEFT(ADDRESS(1,ROW()-3,4),1)&amp;"366"),S$4,DONNEES!$A$2:$A$366,"&lt;="&amp;$A$3)</f>
        <v>0</v>
      </c>
      <c r="T7" s="11">
        <f ca="1">COUNTIFS(INDIRECT("DONNEES!"&amp;LEFT(ADDRESS(1,ROW()-3,4),1)&amp;"2:"&amp;LEFT(ADDRESS(1,ROW()-3,4),1)&amp;"366"),T$4,DONNEES!$A$2:$A$366,"&lt;="&amp;$A$3)+U7</f>
        <v>0</v>
      </c>
      <c r="U7" s="11">
        <f ca="1">COUNTIFS(INDIRECT("DONNEES!"&amp;LEFT(ADDRESS(1,ROW()-3,4),1)&amp;"2:"&amp;LEFT(ADDRESS(1,ROW()-3,4),1)&amp;"366"),U$4,DONNEES!$A$2:$A$366,"&lt;="&amp;$A$3)</f>
        <v>0</v>
      </c>
      <c r="V7" s="11">
        <f ca="1">COUNTIFS(INDIRECT("DONNEES!"&amp;LEFT(ADDRESS(1,ROW()-3,4),1)&amp;"2:"&amp;LEFT(ADDRESS(1,ROW()-3,4),1)&amp;"366"),V$4,DONNEES!$A$2:$A$366,"&lt;="&amp;$A$3)</f>
        <v>0</v>
      </c>
      <c r="W7" s="11">
        <f ca="1">COUNTIFS(INDIRECT("DONNEES!"&amp;LEFT(ADDRESS(1,ROW()-3,4),1)&amp;"2:"&amp;LEFT(ADDRESS(1,ROW()-3,4),1)&amp;"366"),W$4,DONNEES!$A$2:$A$366,"&lt;="&amp;$A$3)</f>
        <v>0</v>
      </c>
      <c r="X7" s="11">
        <f ca="1">COUNTIFS(INDIRECT("DONNEES!"&amp;LEFT(ADDRESS(1,ROW()-3,4),1)&amp;"2:"&amp;LEFT(ADDRESS(1,ROW()-3,4),1)&amp;"366"),X$4,DONNEES!$A$2:$A$366,"&lt;="&amp;$A$3)</f>
        <v>0</v>
      </c>
      <c r="Y7" s="11">
        <f ca="1">COUNTIFS(INDIRECT("DONNEES!"&amp;LEFT(ADDRESS(1,ROW()-3,4),1)&amp;"2:"&amp;LEFT(ADDRESS(1,ROW()-3,4),1)&amp;"366"),Y$4,DONNEES!$A$2:$A$366,"&lt;="&amp;$A$3)</f>
        <v>54</v>
      </c>
      <c r="Z7" s="11">
        <f ca="1">COUNTIFS(INDIRECT("DONNEES!"&amp;LEFT(ADDRESS(1,ROW()-3,4),1)&amp;"2:"&amp;LEFT(ADDRESS(1,ROW()-3,4),1)&amp;"366"),Z$4,DONNEES!$A$2:$A$366,"&lt;="&amp;$A$3)</f>
        <v>0</v>
      </c>
      <c r="AA7" s="11">
        <f ca="1">COUNTIFS(INDIRECT("DONNEES!"&amp;LEFT(ADDRESS(1,ROW()-3,4),1)&amp;"2:"&amp;LEFT(ADDRESS(1,ROW()-3,4),1)&amp;"366"),AA$4,DONNEES!$A$2:$A$366,"&lt;="&amp;$A$3)</f>
        <v>0</v>
      </c>
      <c r="AB7" s="11">
        <f ca="1">COUNTIFS(INDIRECT("DONNEES!"&amp;LEFT(ADDRESS(1,ROW()-3,4),1)&amp;"2:"&amp;LEFT(ADDRESS(1,ROW()-3,4),1)&amp;"366"),AB$4,DONNEES!$A$2:$A$366,"&lt;="&amp;$A$3)</f>
        <v>0</v>
      </c>
      <c r="AC7" s="11">
        <f ca="1">COUNTIFS(INDIRECT("DONNEES!"&amp;LEFT(ADDRESS(1,ROW()-3,4),1)&amp;"2:"&amp;LEFT(ADDRESS(1,ROW()-3,4),1)&amp;"366"),AC$4,DONNEES!$A$2:$A$366,"&lt;="&amp;$A$3)</f>
        <v>0</v>
      </c>
      <c r="AD7" s="11">
        <f ca="1">COUNTIFS(INDIRECT("DONNEES!"&amp;LEFT(ADDRESS(1,ROW()-3,4),1)&amp;"2:"&amp;LEFT(ADDRESS(1,ROW()-3,4),1)&amp;"366"),AD$4,DONNEES!$A$2:$A$366,"&lt;="&amp;$A$3)</f>
        <v>0</v>
      </c>
      <c r="AE7" s="11">
        <f ca="1">COUNTIFS(INDIRECT("DONNEES!"&amp;LEFT(ADDRESS(1,ROW()-3,4),1)&amp;"2:"&amp;LEFT(ADDRESS(1,ROW()-3,4),1)&amp;"366"),AE$4,DONNEES!$A$2:$A$366,"&lt;="&amp;$A$3)</f>
        <v>0</v>
      </c>
      <c r="AF7" s="11">
        <f ca="1">COUNTIFS(INDIRECT("DONNEES!"&amp;LEFT(ADDRESS(1,ROW()-3,4),1)&amp;"2:"&amp;LEFT(ADDRESS(1,ROW()-3,4),1)&amp;"366"),AF$4,DONNEES!$A$2:$A$366,"&lt;="&amp;$A$3)</f>
        <v>0</v>
      </c>
      <c r="AG7" s="16"/>
      <c r="AH7" s="11">
        <f ca="1">COUNTIFS(INDIRECT("DONNEES!"&amp;LEFT(ADDRESS(1,ROW()-3,4),1)&amp;"2:"&amp;LEFT(ADDRESS(1,ROW()-3,4),1)&amp;"366"),AH$4,DONNEES!$A$2:$A$366,"&lt;="&amp;$A$3)</f>
        <v>0</v>
      </c>
      <c r="AI7" s="11">
        <f ca="1">COUNTIFS(INDIRECT("DONNEES!"&amp;LEFT(ADDRESS(1,ROW()-3,4),1)&amp;"2:"&amp;LEFT(ADDRESS(1,ROW()-3,4),1)&amp;"366"),AI$4,DONNEES!$A$2:$A$366,"&lt;="&amp;$A$3)</f>
        <v>0</v>
      </c>
      <c r="AJ7" s="11">
        <f ca="1">COUNTIFS(INDIRECT("DONNEES!"&amp;LEFT(ADDRESS(1,ROW()-3,4),1)&amp;"2:"&amp;LEFT(ADDRESS(1,ROW()-3,4),1)&amp;"366"),AJ$4,DONNEES!$A$2:$A$366,"&lt;="&amp;$A$3)</f>
        <v>0</v>
      </c>
      <c r="AK7" s="11">
        <f ca="1">COUNTIFS(INDIRECT("DONNEES!"&amp;LEFT(ADDRESS(1,ROW()-3,4),1)&amp;"2:"&amp;LEFT(ADDRESS(1,ROW()-3,4),1)&amp;"366"),AK$4,DONNEES!$A$2:$A$366,"&lt;="&amp;$A$3)</f>
        <v>0</v>
      </c>
      <c r="AL7" s="17"/>
      <c r="AM7" s="18">
        <f t="shared" ca="1" si="0"/>
        <v>5</v>
      </c>
      <c r="AN7" s="18">
        <f t="shared" ref="AN7:AN9" ca="1" si="1">SUM(R7:AD7)</f>
        <v>54</v>
      </c>
      <c r="AO7" s="18">
        <f ca="1">SUM(AH7:AK7)</f>
        <v>0</v>
      </c>
      <c r="AP7" s="18"/>
      <c r="AQ7" s="18">
        <f t="shared" ref="AQ7:AQ31" ca="1" si="2">SUM(AM7:AO7)</f>
        <v>59</v>
      </c>
    </row>
    <row r="8" spans="1:43">
      <c r="A8" s="14" t="s">
        <v>99</v>
      </c>
      <c r="B8" s="11">
        <f ca="1">COUNTIFS(INDIRECT("DONNEES!"&amp;LEFT(ADDRESS(1,ROW()-3,4),1)&amp;"2:"&amp;LEFT(ADDRESS(1,ROW()-3,4),1)&amp;"366"),B$4,DONNEES!$A$2:$A$366,"&lt;="&amp;$A$3)</f>
        <v>10</v>
      </c>
      <c r="C8" s="11">
        <f ca="1">COUNTIFS(INDIRECT("DONNEES!"&amp;LEFT(ADDRESS(1,ROW()-3,4),1)&amp;"2:"&amp;LEFT(ADDRESS(1,ROW()-3,4),1)&amp;"366"),C$4,DONNEES!$A$2:$A$366,"&lt;="&amp;$A$3)</f>
        <v>1</v>
      </c>
      <c r="D8" s="11">
        <f ca="1">COUNTIFS(INDIRECT("DONNEES!"&amp;LEFT(ADDRESS(1,ROW()-3,4),1)&amp;"2:"&amp;LEFT(ADDRESS(1,ROW()-3,4),1)&amp;"366"),D$4,DONNEES!$A$2:$A$366,"&lt;="&amp;$A$3)</f>
        <v>2</v>
      </c>
      <c r="E8" s="11">
        <f ca="1">COUNTIFS(INDIRECT("DONNEES!"&amp;LEFT(ADDRESS(1,ROW()-3,4),1)&amp;"2:"&amp;LEFT(ADDRESS(1,ROW()-3,4),1)&amp;"366"),E$4,DONNEES!$A$2:$A$366,"&lt;="&amp;$A$3)</f>
        <v>0</v>
      </c>
      <c r="F8" s="11">
        <f ca="1">COUNTIFS(INDIRECT("DONNEES!"&amp;LEFT(ADDRESS(1,ROW()-3,4),1)&amp;"2:"&amp;LEFT(ADDRESS(1,ROW()-3,4),1)&amp;"366"),F$4,DONNEES!$A$2:$A$366,"&lt;="&amp;$A$3)</f>
        <v>2</v>
      </c>
      <c r="G8" s="11">
        <f ca="1">COUNTIFS(INDIRECT("DONNEES!"&amp;LEFT(ADDRESS(1,ROW()-3,4),1)&amp;"2:"&amp;LEFT(ADDRESS(1,ROW()-3,4),1)&amp;"366"),G$4,DONNEES!$A$2:$A$366,"&lt;="&amp;$A$3)</f>
        <v>0</v>
      </c>
      <c r="H8" s="11">
        <f ca="1">COUNTIFS(INDIRECT("DONNEES!"&amp;LEFT(ADDRESS(1,ROW()-3,4),1)&amp;"2:"&amp;LEFT(ADDRESS(1,ROW()-3,4),1)&amp;"366"),H$4,DONNEES!$A$2:$A$366,"&lt;="&amp;$A$3)</f>
        <v>0</v>
      </c>
      <c r="I8" s="11">
        <f ca="1">COUNTIFS(INDIRECT("DONNEES!"&amp;LEFT(ADDRESS(1,ROW()-3,4),1)&amp;"2:"&amp;LEFT(ADDRESS(1,ROW()-3,4),1)&amp;"366"),I$4,DONNEES!$A$2:$A$366,"&lt;="&amp;$A$3)</f>
        <v>0</v>
      </c>
      <c r="J8" s="11">
        <f ca="1">COUNTIFS(INDIRECT("DONNEES!"&amp;LEFT(ADDRESS(1,ROW()-3,4),1)&amp;"2:"&amp;LEFT(ADDRESS(1,ROW()-3,4),1)&amp;"366"),J$4,DONNEES!$A$2:$A$366,"&lt;="&amp;$A$3)</f>
        <v>4</v>
      </c>
      <c r="K8" s="11">
        <f ca="1">COUNTIFS(INDIRECT("DONNEES!"&amp;LEFT(ADDRESS(1,ROW()-3,4),1)&amp;"2:"&amp;LEFT(ADDRESS(1,ROW()-3,4),1)&amp;"366"),K$4,DONNEES!$A$2:$A$366,"&lt;="&amp;$A$3)</f>
        <v>5</v>
      </c>
      <c r="L8" s="11">
        <f ca="1">COUNTIFS(INDIRECT("DONNEES!"&amp;LEFT(ADDRESS(1,ROW()-3,4),1)&amp;"2:"&amp;LEFT(ADDRESS(1,ROW()-3,4),1)&amp;"366"),L$4,DONNEES!$A$2:$A$366,"&lt;="&amp;$A$3)</f>
        <v>4</v>
      </c>
      <c r="M8" s="11">
        <f ca="1">COUNTIFS(INDIRECT("DONNEES!"&amp;LEFT(ADDRESS(1,ROW()-3,4),1)&amp;"2:"&amp;LEFT(ADDRESS(1,ROW()-3,4),1)&amp;"366"),M$4,DONNEES!$A$2:$A$366,"&lt;="&amp;$A$3)</f>
        <v>0</v>
      </c>
      <c r="N8" s="11">
        <f ca="1">COUNTIFS(INDIRECT("DONNEES!"&amp;LEFT(ADDRESS(1,ROW()-3,4),1)&amp;"2:"&amp;LEFT(ADDRESS(1,ROW()-3,4),1)&amp;"366"),N$4,DONNEES!$A$2:$A$366,"&lt;="&amp;$A$3)</f>
        <v>0</v>
      </c>
      <c r="O8" s="11">
        <f ca="1">COUNTIFS(INDIRECT("DONNEES!"&amp;LEFT(ADDRESS(1,ROW()-3,4),1)&amp;"2:"&amp;LEFT(ADDRESS(1,ROW()-3,4),1)&amp;"366"),O$4,DONNEES!$A$2:$A$366,"&lt;="&amp;$A$3)</f>
        <v>0</v>
      </c>
      <c r="P8" s="11">
        <f ca="1">COUNTIFS(INDIRECT("DONNEES!"&amp;LEFT(ADDRESS(1,ROW()-3,4),1)&amp;"2:"&amp;LEFT(ADDRESS(1,ROW()-3,4),1)&amp;"366"),P$4,DONNEES!$A$2:$A$366,"&lt;="&amp;$A$3)</f>
        <v>0</v>
      </c>
      <c r="Q8" s="16"/>
      <c r="R8" s="11">
        <f ca="1">COUNTIFS(INDIRECT("DONNEES!"&amp;LEFT(ADDRESS(1,ROW()-3,4),1)&amp;"2:"&amp;LEFT(ADDRESS(1,ROW()-3,4),1)&amp;"366"),R$4,DONNEES!$A$2:$A$366,"&lt;="&amp;$A$3)</f>
        <v>0</v>
      </c>
      <c r="S8" s="11">
        <f ca="1">COUNTIFS(INDIRECT("DONNEES!"&amp;LEFT(ADDRESS(1,ROW()-3,4),1)&amp;"2:"&amp;LEFT(ADDRESS(1,ROW()-3,4),1)&amp;"366"),S$4,DONNEES!$A$2:$A$366,"&lt;="&amp;$A$3)</f>
        <v>0</v>
      </c>
      <c r="T8" s="11">
        <f ca="1">COUNTIFS(INDIRECT("DONNEES!"&amp;LEFT(ADDRESS(1,ROW()-3,4),1)&amp;"2:"&amp;LEFT(ADDRESS(1,ROW()-3,4),1)&amp;"366"),T$4,DONNEES!$A$2:$A$366,"&lt;="&amp;$A$3)+U8</f>
        <v>10</v>
      </c>
      <c r="U8" s="11">
        <f ca="1">COUNTIFS(INDIRECT("DONNEES!"&amp;LEFT(ADDRESS(1,ROW()-3,4),1)&amp;"2:"&amp;LEFT(ADDRESS(1,ROW()-3,4),1)&amp;"366"),U$4,DONNEES!$A$2:$A$366,"&lt;="&amp;$A$3)</f>
        <v>0</v>
      </c>
      <c r="V8" s="11">
        <f ca="1">COUNTIFS(INDIRECT("DONNEES!"&amp;LEFT(ADDRESS(1,ROW()-3,4),1)&amp;"2:"&amp;LEFT(ADDRESS(1,ROW()-3,4),1)&amp;"366"),V$4,DONNEES!$A$2:$A$366,"&lt;="&amp;$A$3)</f>
        <v>8</v>
      </c>
      <c r="W8" s="11">
        <f ca="1">COUNTIFS(INDIRECT("DONNEES!"&amp;LEFT(ADDRESS(1,ROW()-3,4),1)&amp;"2:"&amp;LEFT(ADDRESS(1,ROW()-3,4),1)&amp;"366"),W$4,DONNEES!$A$2:$A$366,"&lt;="&amp;$A$3)</f>
        <v>0</v>
      </c>
      <c r="X8" s="11">
        <f ca="1">COUNTIFS(INDIRECT("DONNEES!"&amp;LEFT(ADDRESS(1,ROW()-3,4),1)&amp;"2:"&amp;LEFT(ADDRESS(1,ROW()-3,4),1)&amp;"366"),X$4,DONNEES!$A$2:$A$366,"&lt;="&amp;$A$3)</f>
        <v>0</v>
      </c>
      <c r="Y8" s="11">
        <f ca="1">COUNTIFS(INDIRECT("DONNEES!"&amp;LEFT(ADDRESS(1,ROW()-3,4),1)&amp;"2:"&amp;LEFT(ADDRESS(1,ROW()-3,4),1)&amp;"366"),Y$4,DONNEES!$A$2:$A$366,"&lt;="&amp;$A$3)</f>
        <v>0</v>
      </c>
      <c r="Z8" s="11">
        <f ca="1">COUNTIFS(INDIRECT("DONNEES!"&amp;LEFT(ADDRESS(1,ROW()-3,4),1)&amp;"2:"&amp;LEFT(ADDRESS(1,ROW()-3,4),1)&amp;"366"),Z$4,DONNEES!$A$2:$A$366,"&lt;="&amp;$A$3)</f>
        <v>1</v>
      </c>
      <c r="AA8" s="11">
        <f ca="1">COUNTIFS(INDIRECT("DONNEES!"&amp;LEFT(ADDRESS(1,ROW()-3,4),1)&amp;"2:"&amp;LEFT(ADDRESS(1,ROW()-3,4),1)&amp;"366"),AA$4,DONNEES!$A$2:$A$366,"&lt;="&amp;$A$3)</f>
        <v>3</v>
      </c>
      <c r="AB8" s="11">
        <f ca="1">COUNTIFS(INDIRECT("DONNEES!"&amp;LEFT(ADDRESS(1,ROW()-3,4),1)&amp;"2:"&amp;LEFT(ADDRESS(1,ROW()-3,4),1)&amp;"366"),AB$4,DONNEES!$A$2:$A$366,"&lt;="&amp;$A$3)</f>
        <v>2</v>
      </c>
      <c r="AC8" s="11">
        <f ca="1">COUNTIFS(INDIRECT("DONNEES!"&amp;LEFT(ADDRESS(1,ROW()-3,4),1)&amp;"2:"&amp;LEFT(ADDRESS(1,ROW()-3,4),1)&amp;"366"),AC$4,DONNEES!$A$2:$A$366,"&lt;="&amp;$A$3)</f>
        <v>2</v>
      </c>
      <c r="AD8" s="11">
        <f ca="1">COUNTIFS(INDIRECT("DONNEES!"&amp;LEFT(ADDRESS(1,ROW()-3,4),1)&amp;"2:"&amp;LEFT(ADDRESS(1,ROW()-3,4),1)&amp;"366"),AD$4,DONNEES!$A$2:$A$366,"&lt;="&amp;$A$3)</f>
        <v>0</v>
      </c>
      <c r="AE8" s="11">
        <f ca="1">COUNTIFS(INDIRECT("DONNEES!"&amp;LEFT(ADDRESS(1,ROW()-3,4),1)&amp;"2:"&amp;LEFT(ADDRESS(1,ROW()-3,4),1)&amp;"366"),AE$4,DONNEES!$A$2:$A$366,"&lt;="&amp;$A$3)</f>
        <v>0</v>
      </c>
      <c r="AF8" s="11">
        <f ca="1">COUNTIFS(INDIRECT("DONNEES!"&amp;LEFT(ADDRESS(1,ROW()-3,4),1)&amp;"2:"&amp;LEFT(ADDRESS(1,ROW()-3,4),1)&amp;"366"),AF$4,DONNEES!$A$2:$A$366,"&lt;="&amp;$A$3)</f>
        <v>0</v>
      </c>
      <c r="AG8" s="16"/>
      <c r="AH8" s="11">
        <f ca="1">COUNTIFS(INDIRECT("DONNEES!"&amp;LEFT(ADDRESS(1,ROW()-3,4),1)&amp;"2:"&amp;LEFT(ADDRESS(1,ROW()-3,4),1)&amp;"366"),AH$4,DONNEES!$A$2:$A$366,"&lt;="&amp;$A$3)</f>
        <v>0</v>
      </c>
      <c r="AI8" s="11">
        <f ca="1">COUNTIFS(INDIRECT("DONNEES!"&amp;LEFT(ADDRESS(1,ROW()-3,4),1)&amp;"2:"&amp;LEFT(ADDRESS(1,ROW()-3,4),1)&amp;"366"),AI$4,DONNEES!$A$2:$A$366,"&lt;="&amp;$A$3)</f>
        <v>0</v>
      </c>
      <c r="AJ8" s="11">
        <f ca="1">COUNTIFS(INDIRECT("DONNEES!"&amp;LEFT(ADDRESS(1,ROW()-3,4),1)&amp;"2:"&amp;LEFT(ADDRESS(1,ROW()-3,4),1)&amp;"366"),AJ$4,DONNEES!$A$2:$A$366,"&lt;="&amp;$A$3)</f>
        <v>0</v>
      </c>
      <c r="AK8" s="11">
        <f ca="1">COUNTIFS(INDIRECT("DONNEES!"&amp;LEFT(ADDRESS(1,ROW()-3,4),1)&amp;"2:"&amp;LEFT(ADDRESS(1,ROW()-3,4),1)&amp;"366"),AK$4,DONNEES!$A$2:$A$366,"&lt;="&amp;$A$3)</f>
        <v>0</v>
      </c>
      <c r="AL8" s="17"/>
      <c r="AM8" s="18">
        <f t="shared" ca="1" si="0"/>
        <v>28</v>
      </c>
      <c r="AN8" s="18">
        <f t="shared" ca="1" si="1"/>
        <v>26</v>
      </c>
      <c r="AO8" s="18">
        <f ca="1">SUM(AH8:AK8)</f>
        <v>0</v>
      </c>
      <c r="AP8" s="18"/>
      <c r="AQ8" s="18">
        <f t="shared" ca="1" si="2"/>
        <v>54</v>
      </c>
    </row>
    <row r="9" spans="1:43">
      <c r="A9" s="14" t="s">
        <v>98</v>
      </c>
      <c r="B9" s="11">
        <f ca="1">COUNTIFS(INDIRECT("DONNEES!"&amp;LEFT(ADDRESS(1,ROW()-3,4),1)&amp;"2:"&amp;LEFT(ADDRESS(1,ROW()-3,4),1)&amp;"366"),B$4,DONNEES!$A$2:$A$366,"&lt;="&amp;$A$3)</f>
        <v>10</v>
      </c>
      <c r="C9" s="11">
        <f ca="1">COUNTIFS(INDIRECT("DONNEES!"&amp;LEFT(ADDRESS(1,ROW()-3,4),1)&amp;"2:"&amp;LEFT(ADDRESS(1,ROW()-3,4),1)&amp;"366"),C$4,DONNEES!$A$2:$A$366,"&lt;="&amp;$A$3)</f>
        <v>1</v>
      </c>
      <c r="D9" s="11">
        <f ca="1">COUNTIFS(INDIRECT("DONNEES!"&amp;LEFT(ADDRESS(1,ROW()-3,4),1)&amp;"2:"&amp;LEFT(ADDRESS(1,ROW()-3,4),1)&amp;"366"),D$4,DONNEES!$A$2:$A$366,"&lt;="&amp;$A$3)</f>
        <v>1</v>
      </c>
      <c r="E9" s="11">
        <f ca="1">COUNTIFS(INDIRECT("DONNEES!"&amp;LEFT(ADDRESS(1,ROW()-3,4),1)&amp;"2:"&amp;LEFT(ADDRESS(1,ROW()-3,4),1)&amp;"366"),E$4,DONNEES!$A$2:$A$366,"&lt;="&amp;$A$3)</f>
        <v>0</v>
      </c>
      <c r="F9" s="11">
        <f ca="1">COUNTIFS(INDIRECT("DONNEES!"&amp;LEFT(ADDRESS(1,ROW()-3,4),1)&amp;"2:"&amp;LEFT(ADDRESS(1,ROW()-3,4),1)&amp;"366"),F$4,DONNEES!$A$2:$A$366,"&lt;="&amp;$A$3)</f>
        <v>4</v>
      </c>
      <c r="G9" s="11">
        <f ca="1">COUNTIFS(INDIRECT("DONNEES!"&amp;LEFT(ADDRESS(1,ROW()-3,4),1)&amp;"2:"&amp;LEFT(ADDRESS(1,ROW()-3,4),1)&amp;"366"),G$4,DONNEES!$A$2:$A$366,"&lt;="&amp;$A$3)</f>
        <v>0</v>
      </c>
      <c r="H9" s="11">
        <f ca="1">COUNTIFS(INDIRECT("DONNEES!"&amp;LEFT(ADDRESS(1,ROW()-3,4),1)&amp;"2:"&amp;LEFT(ADDRESS(1,ROW()-3,4),1)&amp;"366"),H$4,DONNEES!$A$2:$A$366,"&lt;="&amp;$A$3)</f>
        <v>0</v>
      </c>
      <c r="I9" s="11">
        <f ca="1">COUNTIFS(INDIRECT("DONNEES!"&amp;LEFT(ADDRESS(1,ROW()-3,4),1)&amp;"2:"&amp;LEFT(ADDRESS(1,ROW()-3,4),1)&amp;"366"),I$4,DONNEES!$A$2:$A$366,"&lt;="&amp;$A$3)</f>
        <v>0</v>
      </c>
      <c r="J9" s="11">
        <f ca="1">COUNTIFS(INDIRECT("DONNEES!"&amp;LEFT(ADDRESS(1,ROW()-3,4),1)&amp;"2:"&amp;LEFT(ADDRESS(1,ROW()-3,4),1)&amp;"366"),J$4,DONNEES!$A$2:$A$366,"&lt;="&amp;$A$3)</f>
        <v>2</v>
      </c>
      <c r="K9" s="11">
        <f ca="1">COUNTIFS(INDIRECT("DONNEES!"&amp;LEFT(ADDRESS(1,ROW()-3,4),1)&amp;"2:"&amp;LEFT(ADDRESS(1,ROW()-3,4),1)&amp;"366"),K$4,DONNEES!$A$2:$A$366,"&lt;="&amp;$A$3)</f>
        <v>3</v>
      </c>
      <c r="L9" s="11">
        <f ca="1">COUNTIFS(INDIRECT("DONNEES!"&amp;LEFT(ADDRESS(1,ROW()-3,4),1)&amp;"2:"&amp;LEFT(ADDRESS(1,ROW()-3,4),1)&amp;"366"),L$4,DONNEES!$A$2:$A$366,"&lt;="&amp;$A$3)</f>
        <v>5</v>
      </c>
      <c r="M9" s="11">
        <f ca="1">COUNTIFS(INDIRECT("DONNEES!"&amp;LEFT(ADDRESS(1,ROW()-3,4),1)&amp;"2:"&amp;LEFT(ADDRESS(1,ROW()-3,4),1)&amp;"366"),M$4,DONNEES!$A$2:$A$366,"&lt;="&amp;$A$3)</f>
        <v>0</v>
      </c>
      <c r="N9" s="11">
        <f ca="1">COUNTIFS(INDIRECT("DONNEES!"&amp;LEFT(ADDRESS(1,ROW()-3,4),1)&amp;"2:"&amp;LEFT(ADDRESS(1,ROW()-3,4),1)&amp;"366"),N$4,DONNEES!$A$2:$A$366,"&lt;="&amp;$A$3)</f>
        <v>0</v>
      </c>
      <c r="O9" s="11">
        <f ca="1">COUNTIFS(INDIRECT("DONNEES!"&amp;LEFT(ADDRESS(1,ROW()-3,4),1)&amp;"2:"&amp;LEFT(ADDRESS(1,ROW()-3,4),1)&amp;"366"),O$4,DONNEES!$A$2:$A$366,"&lt;="&amp;$A$3)</f>
        <v>0</v>
      </c>
      <c r="P9" s="11">
        <f ca="1">COUNTIFS(INDIRECT("DONNEES!"&amp;LEFT(ADDRESS(1,ROW()-3,4),1)&amp;"2:"&amp;LEFT(ADDRESS(1,ROW()-3,4),1)&amp;"366"),P$4,DONNEES!$A$2:$A$366,"&lt;="&amp;$A$3)</f>
        <v>0</v>
      </c>
      <c r="Q9" s="16"/>
      <c r="R9" s="11">
        <f ca="1">COUNTIFS(INDIRECT("DONNEES!"&amp;LEFT(ADDRESS(1,ROW()-3,4),1)&amp;"2:"&amp;LEFT(ADDRESS(1,ROW()-3,4),1)&amp;"366"),R$4,DONNEES!$A$2:$A$366,"&lt;="&amp;$A$3)</f>
        <v>0</v>
      </c>
      <c r="S9" s="11">
        <f ca="1">COUNTIFS(INDIRECT("DONNEES!"&amp;LEFT(ADDRESS(1,ROW()-3,4),1)&amp;"2:"&amp;LEFT(ADDRESS(1,ROW()-3,4),1)&amp;"366"),S$4,DONNEES!$A$2:$A$366,"&lt;="&amp;$A$3)</f>
        <v>0</v>
      </c>
      <c r="T9" s="11">
        <f ca="1">COUNTIFS(INDIRECT("DONNEES!"&amp;LEFT(ADDRESS(1,ROW()-3,4),1)&amp;"2:"&amp;LEFT(ADDRESS(1,ROW()-3,4),1)&amp;"366"),T$4,DONNEES!$A$2:$A$366,"&lt;="&amp;$A$3)+U9</f>
        <v>22</v>
      </c>
      <c r="U9" s="11">
        <f ca="1">COUNTIFS(INDIRECT("DONNEES!"&amp;LEFT(ADDRESS(1,ROW()-3,4),1)&amp;"2:"&amp;LEFT(ADDRESS(1,ROW()-3,4),1)&amp;"366"),U$4,DONNEES!$A$2:$A$366,"&lt;="&amp;$A$3)</f>
        <v>3</v>
      </c>
      <c r="V9" s="11">
        <f ca="1">COUNTIFS(INDIRECT("DONNEES!"&amp;LEFT(ADDRESS(1,ROW()-3,4),1)&amp;"2:"&amp;LEFT(ADDRESS(1,ROW()-3,4),1)&amp;"366"),V$4,DONNEES!$A$2:$A$366,"&lt;="&amp;$A$3)</f>
        <v>6</v>
      </c>
      <c r="W9" s="11">
        <f ca="1">COUNTIFS(INDIRECT("DONNEES!"&amp;LEFT(ADDRESS(1,ROW()-3,4),1)&amp;"2:"&amp;LEFT(ADDRESS(1,ROW()-3,4),1)&amp;"366"),W$4,DONNEES!$A$2:$A$366,"&lt;="&amp;$A$3)</f>
        <v>0</v>
      </c>
      <c r="X9" s="11">
        <f ca="1">COUNTIFS(INDIRECT("DONNEES!"&amp;LEFT(ADDRESS(1,ROW()-3,4),1)&amp;"2:"&amp;LEFT(ADDRESS(1,ROW()-3,4),1)&amp;"366"),X$4,DONNEES!$A$2:$A$366,"&lt;="&amp;$A$3)</f>
        <v>2</v>
      </c>
      <c r="Y9" s="11">
        <f ca="1">COUNTIFS(INDIRECT("DONNEES!"&amp;LEFT(ADDRESS(1,ROW()-3,4),1)&amp;"2:"&amp;LEFT(ADDRESS(1,ROW()-3,4),1)&amp;"366"),Y$4,DONNEES!$A$2:$A$366,"&lt;="&amp;$A$3)</f>
        <v>0</v>
      </c>
      <c r="Z9" s="11">
        <f ca="1">COUNTIFS(INDIRECT("DONNEES!"&amp;LEFT(ADDRESS(1,ROW()-3,4),1)&amp;"2:"&amp;LEFT(ADDRESS(1,ROW()-3,4),1)&amp;"366"),Z$4,DONNEES!$A$2:$A$366,"&lt;="&amp;$A$3)</f>
        <v>0</v>
      </c>
      <c r="AA9" s="11">
        <f ca="1">COUNTIFS(INDIRECT("DONNEES!"&amp;LEFT(ADDRESS(1,ROW()-3,4),1)&amp;"2:"&amp;LEFT(ADDRESS(1,ROW()-3,4),1)&amp;"366"),AA$4,DONNEES!$A$2:$A$366,"&lt;="&amp;$A$3)</f>
        <v>0</v>
      </c>
      <c r="AB9" s="11">
        <f ca="1">COUNTIFS(INDIRECT("DONNEES!"&amp;LEFT(ADDRESS(1,ROW()-3,4),1)&amp;"2:"&amp;LEFT(ADDRESS(1,ROW()-3,4),1)&amp;"366"),AB$4,DONNEES!$A$2:$A$366,"&lt;="&amp;$A$3)</f>
        <v>0</v>
      </c>
      <c r="AC9" s="11">
        <f ca="1">COUNTIFS(INDIRECT("DONNEES!"&amp;LEFT(ADDRESS(1,ROW()-3,4),1)&amp;"2:"&amp;LEFT(ADDRESS(1,ROW()-3,4),1)&amp;"366"),AC$4,DONNEES!$A$2:$A$366,"&lt;="&amp;$A$3)</f>
        <v>0</v>
      </c>
      <c r="AD9" s="11">
        <f ca="1">COUNTIFS(INDIRECT("DONNEES!"&amp;LEFT(ADDRESS(1,ROW()-3,4),1)&amp;"2:"&amp;LEFT(ADDRESS(1,ROW()-3,4),1)&amp;"366"),AD$4,DONNEES!$A$2:$A$366,"&lt;="&amp;$A$3)</f>
        <v>0</v>
      </c>
      <c r="AE9" s="11">
        <f ca="1">COUNTIFS(INDIRECT("DONNEES!"&amp;LEFT(ADDRESS(1,ROW()-3,4),1)&amp;"2:"&amp;LEFT(ADDRESS(1,ROW()-3,4),1)&amp;"366"),AE$4,DONNEES!$A$2:$A$366,"&lt;="&amp;$A$3)</f>
        <v>0</v>
      </c>
      <c r="AF9" s="11">
        <f ca="1">COUNTIFS(INDIRECT("DONNEES!"&amp;LEFT(ADDRESS(1,ROW()-3,4),1)&amp;"2:"&amp;LEFT(ADDRESS(1,ROW()-3,4),1)&amp;"366"),AF$4,DONNEES!$A$2:$A$366,"&lt;="&amp;$A$3)</f>
        <v>2</v>
      </c>
      <c r="AG9" s="16"/>
      <c r="AH9" s="11">
        <f ca="1">COUNTIFS(INDIRECT("DONNEES!"&amp;LEFT(ADDRESS(1,ROW()-3,4),1)&amp;"2:"&amp;LEFT(ADDRESS(1,ROW()-3,4),1)&amp;"366"),AH$4,DONNEES!$A$2:$A$366,"&lt;="&amp;$A$3)</f>
        <v>0</v>
      </c>
      <c r="AI9" s="11">
        <f ca="1">COUNTIFS(INDIRECT("DONNEES!"&amp;LEFT(ADDRESS(1,ROW()-3,4),1)&amp;"2:"&amp;LEFT(ADDRESS(1,ROW()-3,4),1)&amp;"366"),AI$4,DONNEES!$A$2:$A$366,"&lt;="&amp;$A$3)</f>
        <v>0</v>
      </c>
      <c r="AJ9" s="11">
        <f ca="1">COUNTIFS(INDIRECT("DONNEES!"&amp;LEFT(ADDRESS(1,ROW()-3,4),1)&amp;"2:"&amp;LEFT(ADDRESS(1,ROW()-3,4),1)&amp;"366"),AJ$4,DONNEES!$A$2:$A$366,"&lt;="&amp;$A$3)</f>
        <v>0</v>
      </c>
      <c r="AK9" s="11">
        <f ca="1">COUNTIFS(INDIRECT("DONNEES!"&amp;LEFT(ADDRESS(1,ROW()-3,4),1)&amp;"2:"&amp;LEFT(ADDRESS(1,ROW()-3,4),1)&amp;"366"),AK$4,DONNEES!$A$2:$A$366,"&lt;="&amp;$A$3)</f>
        <v>0</v>
      </c>
      <c r="AL9" s="17"/>
      <c r="AM9" s="18">
        <f t="shared" ca="1" si="0"/>
        <v>26</v>
      </c>
      <c r="AN9" s="18">
        <f t="shared" ca="1" si="1"/>
        <v>33</v>
      </c>
      <c r="AO9" s="18">
        <f ca="1">SUM(AH9:AK9)</f>
        <v>0</v>
      </c>
      <c r="AP9" s="18"/>
      <c r="AQ9" s="18">
        <f t="shared" ca="1" si="2"/>
        <v>59</v>
      </c>
    </row>
    <row r="10" spans="1:43">
      <c r="A10" s="14" t="s">
        <v>97</v>
      </c>
      <c r="B10" s="11">
        <f ca="1">COUNTIFS(INDIRECT("DONNEES!"&amp;LEFT(ADDRESS(1,ROW()-3,4),1)&amp;"2:"&amp;LEFT(ADDRESS(1,ROW()-3,4),1)&amp;"366"),B$4,DONNEES!$A$2:$A$366,"&lt;="&amp;$A$3)</f>
        <v>0</v>
      </c>
      <c r="C10" s="11">
        <f ca="1">COUNTIFS(INDIRECT("DONNEES!"&amp;LEFT(ADDRESS(1,ROW()-3,4),1)&amp;"2:"&amp;LEFT(ADDRESS(1,ROW()-3,4),1)&amp;"366"),C$4,DONNEES!$A$2:$A$366,"&lt;="&amp;$A$3)</f>
        <v>0</v>
      </c>
      <c r="D10" s="11">
        <f ca="1">COUNTIFS(INDIRECT("DONNEES!"&amp;LEFT(ADDRESS(1,ROW()-3,4),1)&amp;"2:"&amp;LEFT(ADDRESS(1,ROW()-3,4),1)&amp;"366"),D$4,DONNEES!$A$2:$A$366,"&lt;="&amp;$A$3)</f>
        <v>0</v>
      </c>
      <c r="E10" s="11">
        <f ca="1">COUNTIFS(INDIRECT("DONNEES!"&amp;LEFT(ADDRESS(1,ROW()-3,4),1)&amp;"2:"&amp;LEFT(ADDRESS(1,ROW()-3,4),1)&amp;"366"),E$4,DONNEES!$A$2:$A$366,"&lt;="&amp;$A$3)</f>
        <v>0</v>
      </c>
      <c r="F10" s="11">
        <f ca="1">COUNTIFS(INDIRECT("DONNEES!"&amp;LEFT(ADDRESS(1,ROW()-3,4),1)&amp;"2:"&amp;LEFT(ADDRESS(1,ROW()-3,4),1)&amp;"366"),F$4,DONNEES!$A$2:$A$366,"&lt;="&amp;$A$3)</f>
        <v>0</v>
      </c>
      <c r="G10" s="11">
        <f ca="1">COUNTIFS(INDIRECT("DONNEES!"&amp;LEFT(ADDRESS(1,ROW()-3,4),1)&amp;"2:"&amp;LEFT(ADDRESS(1,ROW()-3,4),1)&amp;"366"),G$4,DONNEES!$A$2:$A$366,"&lt;="&amp;$A$3)</f>
        <v>0</v>
      </c>
      <c r="H10" s="11">
        <f ca="1">COUNTIFS(INDIRECT("DONNEES!"&amp;LEFT(ADDRESS(1,ROW()-3,4),1)&amp;"2:"&amp;LEFT(ADDRESS(1,ROW()-3,4),1)&amp;"366"),H$4,DONNEES!$A$2:$A$366,"&lt;="&amp;$A$3)</f>
        <v>0</v>
      </c>
      <c r="I10" s="11">
        <f ca="1">COUNTIFS(INDIRECT("DONNEES!"&amp;LEFT(ADDRESS(1,ROW()-3,4),1)&amp;"2:"&amp;LEFT(ADDRESS(1,ROW()-3,4),1)&amp;"366"),I$4,DONNEES!$A$2:$A$366,"&lt;="&amp;$A$3)</f>
        <v>0</v>
      </c>
      <c r="J10" s="11">
        <f ca="1">COUNTIFS(INDIRECT("DONNEES!"&amp;LEFT(ADDRESS(1,ROW()-3,4),1)&amp;"2:"&amp;LEFT(ADDRESS(1,ROW()-3,4),1)&amp;"366"),J$4,DONNEES!$A$2:$A$366,"&lt;="&amp;$A$3)</f>
        <v>0</v>
      </c>
      <c r="K10" s="11">
        <f ca="1">COUNTIFS(INDIRECT("DONNEES!"&amp;LEFT(ADDRESS(1,ROW()-3,4),1)&amp;"2:"&amp;LEFT(ADDRESS(1,ROW()-3,4),1)&amp;"366"),K$4,DONNEES!$A$2:$A$366,"&lt;="&amp;$A$3)</f>
        <v>0</v>
      </c>
      <c r="L10" s="11">
        <f ca="1">COUNTIFS(INDIRECT("DONNEES!"&amp;LEFT(ADDRESS(1,ROW()-3,4),1)&amp;"2:"&amp;LEFT(ADDRESS(1,ROW()-3,4),1)&amp;"366"),L$4,DONNEES!$A$2:$A$366,"&lt;="&amp;$A$3)</f>
        <v>0</v>
      </c>
      <c r="M10" s="11">
        <f ca="1">COUNTIFS(INDIRECT("DONNEES!"&amp;LEFT(ADDRESS(1,ROW()-3,4),1)&amp;"2:"&amp;LEFT(ADDRESS(1,ROW()-3,4),1)&amp;"366"),M$4,DONNEES!$A$2:$A$366,"&lt;="&amp;$A$3)</f>
        <v>0</v>
      </c>
      <c r="N10" s="11">
        <f ca="1">COUNTIFS(INDIRECT("DONNEES!"&amp;LEFT(ADDRESS(1,ROW()-3,4),1)&amp;"2:"&amp;LEFT(ADDRESS(1,ROW()-3,4),1)&amp;"366"),N$4,DONNEES!$A$2:$A$366,"&lt;="&amp;$A$3)</f>
        <v>0</v>
      </c>
      <c r="O10" s="11">
        <f ca="1">COUNTIFS(INDIRECT("DONNEES!"&amp;LEFT(ADDRESS(1,ROW()-3,4),1)&amp;"2:"&amp;LEFT(ADDRESS(1,ROW()-3,4),1)&amp;"366"),O$4,DONNEES!$A$2:$A$366,"&lt;="&amp;$A$3)</f>
        <v>0</v>
      </c>
      <c r="P10" s="11">
        <f ca="1">COUNTIFS(INDIRECT("DONNEES!"&amp;LEFT(ADDRESS(1,ROW()-3,4),1)&amp;"2:"&amp;LEFT(ADDRESS(1,ROW()-3,4),1)&amp;"366"),P$4,DONNEES!$A$2:$A$366,"&lt;="&amp;$A$3)</f>
        <v>0</v>
      </c>
      <c r="Q10" s="16">
        <f>COUNTIFS(DONNEES!$G$2:$G$366,Récapitulatif!Q$4,DONNEES!$A$2:$A$366,"&lt;="&amp;$A$3)</f>
        <v>0</v>
      </c>
      <c r="R10" s="11">
        <f ca="1">COUNTIFS(INDIRECT("DONNEES!"&amp;LEFT(ADDRESS(1,ROW()-3,4),1)&amp;"2:"&amp;LEFT(ADDRESS(1,ROW()-3,4),1)&amp;"366"),R$4,DONNEES!$A$2:$A$366,"&lt;="&amp;$A$3)</f>
        <v>0</v>
      </c>
      <c r="S10" s="11">
        <f ca="1">COUNTIFS(INDIRECT("DONNEES!"&amp;LEFT(ADDRESS(1,ROW()-3,4),1)&amp;"2:"&amp;LEFT(ADDRESS(1,ROW()-3,4),1)&amp;"366"),S$4,DONNEES!$A$2:$A$366,"&lt;="&amp;$A$3)</f>
        <v>0</v>
      </c>
      <c r="T10" s="11">
        <f ca="1">COUNTIFS(INDIRECT("DONNEES!"&amp;LEFT(ADDRESS(1,ROW()-3,4),1)&amp;"2:"&amp;LEFT(ADDRESS(1,ROW()-3,4),1)&amp;"366"),T$4,DONNEES!$A$2:$A$366,"&lt;="&amp;$A$3)+U10</f>
        <v>0</v>
      </c>
      <c r="U10" s="11">
        <f ca="1">COUNTIFS(INDIRECT("DONNEES!"&amp;LEFT(ADDRESS(1,ROW()-3,4),1)&amp;"2:"&amp;LEFT(ADDRESS(1,ROW()-3,4),1)&amp;"366"),U$4,DONNEES!$A$2:$A$366,"&lt;="&amp;$A$3)</f>
        <v>0</v>
      </c>
      <c r="V10" s="11">
        <f ca="1">COUNTIFS(INDIRECT("DONNEES!"&amp;LEFT(ADDRESS(1,ROW()-3,4),1)&amp;"2:"&amp;LEFT(ADDRESS(1,ROW()-3,4),1)&amp;"366"),V$4,DONNEES!$A$2:$A$366,"&lt;="&amp;$A$3)</f>
        <v>0</v>
      </c>
      <c r="W10" s="11">
        <f ca="1">COUNTIFS(INDIRECT("DONNEES!"&amp;LEFT(ADDRESS(1,ROW()-3,4),1)&amp;"2:"&amp;LEFT(ADDRESS(1,ROW()-3,4),1)&amp;"366"),W$4,DONNEES!$A$2:$A$366,"&lt;="&amp;$A$3)</f>
        <v>0</v>
      </c>
      <c r="X10" s="11">
        <f ca="1">COUNTIFS(INDIRECT("DONNEES!"&amp;LEFT(ADDRESS(1,ROW()-3,4),1)&amp;"2:"&amp;LEFT(ADDRESS(1,ROW()-3,4),1)&amp;"366"),X$4,DONNEES!$A$2:$A$366,"&lt;="&amp;$A$3)</f>
        <v>0</v>
      </c>
      <c r="Y10" s="11">
        <f ca="1">COUNTIFS(INDIRECT("DONNEES!"&amp;LEFT(ADDRESS(1,ROW()-3,4),1)&amp;"2:"&amp;LEFT(ADDRESS(1,ROW()-3,4),1)&amp;"366"),Y$4,DONNEES!$A$2:$A$366,"&lt;="&amp;$A$3)</f>
        <v>0</v>
      </c>
      <c r="Z10" s="11">
        <f ca="1">COUNTIFS(INDIRECT("DONNEES!"&amp;LEFT(ADDRESS(1,ROW()-3,4),1)&amp;"2:"&amp;LEFT(ADDRESS(1,ROW()-3,4),1)&amp;"366"),Z$4,DONNEES!$A$2:$A$366,"&lt;="&amp;$A$3)</f>
        <v>0</v>
      </c>
      <c r="AA10" s="11">
        <f ca="1">COUNTIFS(INDIRECT("DONNEES!"&amp;LEFT(ADDRESS(1,ROW()-3,4),1)&amp;"2:"&amp;LEFT(ADDRESS(1,ROW()-3,4),1)&amp;"366"),AA$4,DONNEES!$A$2:$A$366,"&lt;="&amp;$A$3)</f>
        <v>0</v>
      </c>
      <c r="AB10" s="11">
        <f ca="1">COUNTIFS(INDIRECT("DONNEES!"&amp;LEFT(ADDRESS(1,ROW()-3,4),1)&amp;"2:"&amp;LEFT(ADDRESS(1,ROW()-3,4),1)&amp;"366"),AB$4,DONNEES!$A$2:$A$366,"&lt;="&amp;$A$3)</f>
        <v>0</v>
      </c>
      <c r="AC10" s="11">
        <f ca="1">COUNTIFS(INDIRECT("DONNEES!"&amp;LEFT(ADDRESS(1,ROW()-3,4),1)&amp;"2:"&amp;LEFT(ADDRESS(1,ROW()-3,4),1)&amp;"366"),AC$4,DONNEES!$A$2:$A$366,"&lt;="&amp;$A$3)</f>
        <v>0</v>
      </c>
      <c r="AD10" s="11">
        <f ca="1">COUNTIFS(INDIRECT("DONNEES!"&amp;LEFT(ADDRESS(1,ROW()-3,4),1)&amp;"2:"&amp;LEFT(ADDRESS(1,ROW()-3,4),1)&amp;"366"),AD$4,DONNEES!$A$2:$A$366,"&lt;="&amp;$A$3)</f>
        <v>0</v>
      </c>
      <c r="AE10" s="11">
        <f ca="1">COUNTIFS(INDIRECT("DONNEES!"&amp;LEFT(ADDRESS(1,ROW()-3,4),1)&amp;"2:"&amp;LEFT(ADDRESS(1,ROW()-3,4),1)&amp;"366"),AE$4,DONNEES!$A$2:$A$366,"&lt;="&amp;$A$3)</f>
        <v>0</v>
      </c>
      <c r="AF10" s="11">
        <f ca="1">COUNTIFS(INDIRECT("DONNEES!"&amp;LEFT(ADDRESS(1,ROW()-3,4),1)&amp;"2:"&amp;LEFT(ADDRESS(1,ROW()-3,4),1)&amp;"366"),AF$4,DONNEES!$A$2:$A$366,"&lt;="&amp;$A$3)</f>
        <v>0</v>
      </c>
      <c r="AG10" s="16">
        <f>COUNTIFS(DONNEES!$G$2:$G$366,Récapitulatif!AG$4,DONNEES!$A$2:$A$366,"&lt;="&amp;$A$3)</f>
        <v>0</v>
      </c>
      <c r="AH10" s="11">
        <f ca="1">COUNTIFS(INDIRECT("DONNEES!"&amp;LEFT(ADDRESS(1,ROW()-3,4),1)&amp;"2:"&amp;LEFT(ADDRESS(1,ROW()-3,4),1)&amp;"366"),AH$4,DONNEES!$A$2:$A$366,"&lt;="&amp;$A$3)</f>
        <v>0</v>
      </c>
      <c r="AI10" s="11">
        <f ca="1">COUNTIFS(INDIRECT("DONNEES!"&amp;LEFT(ADDRESS(1,ROW()-3,4),1)&amp;"2:"&amp;LEFT(ADDRESS(1,ROW()-3,4),1)&amp;"366"),AI$4,DONNEES!$A$2:$A$366,"&lt;="&amp;$A$3)</f>
        <v>0</v>
      </c>
      <c r="AJ10" s="11">
        <f ca="1">COUNTIFS(INDIRECT("DONNEES!"&amp;LEFT(ADDRESS(1,ROW()-3,4),1)&amp;"2:"&amp;LEFT(ADDRESS(1,ROW()-3,4),1)&amp;"366"),AJ$4,DONNEES!$A$2:$A$366,"&lt;="&amp;$A$3)</f>
        <v>0</v>
      </c>
      <c r="AK10" s="11">
        <f ca="1">COUNTIFS(INDIRECT("DONNEES!"&amp;LEFT(ADDRESS(1,ROW()-3,4),1)&amp;"2:"&amp;LEFT(ADDRESS(1,ROW()-3,4),1)&amp;"366"),AK$4,DONNEES!$A$2:$A$366,"&lt;="&amp;$A$3)</f>
        <v>0</v>
      </c>
      <c r="AL10" s="16">
        <f>COUNTIFS(DONNEES!$G$2:$G$123,Récapitulatif!AL$4,DONNEES!$A$2:$A$123,"&lt;="&amp;$A$3)</f>
        <v>0</v>
      </c>
      <c r="AM10" s="18">
        <f t="shared" ref="AM10:AM31" ca="1" si="3">SUM(B10:O10)</f>
        <v>0</v>
      </c>
      <c r="AN10" s="18">
        <f t="shared" ref="AN10:AN31" ca="1" si="4">SUM(R10:AD10)</f>
        <v>0</v>
      </c>
      <c r="AO10" s="18">
        <f t="shared" ref="AO10:AO31" ca="1" si="5">SUM(AH10:AK10)</f>
        <v>0</v>
      </c>
      <c r="AP10" s="16">
        <f>COUNTIFS(DONNEES!$G$2:$G$123,Récapitulatif!AP$4,DONNEES!$A$2:$A$123,"&lt;="&amp;$A$3)</f>
        <v>0</v>
      </c>
      <c r="AQ10" s="18">
        <f t="shared" ca="1" si="2"/>
        <v>0</v>
      </c>
    </row>
    <row r="11" spans="1:43">
      <c r="A11" s="14" t="s">
        <v>96</v>
      </c>
      <c r="B11" s="11">
        <f ca="1">COUNTIFS(INDIRECT("DONNEES!"&amp;LEFT(ADDRESS(1,ROW()-3,4),1)&amp;"2:"&amp;LEFT(ADDRESS(1,ROW()-3,4),1)&amp;"366"),B$4,DONNEES!$A$2:$A$366,"&lt;="&amp;$A$3)</f>
        <v>6</v>
      </c>
      <c r="C11" s="11">
        <f ca="1">COUNTIFS(INDIRECT("DONNEES!"&amp;LEFT(ADDRESS(1,ROW()-3,4),1)&amp;"2:"&amp;LEFT(ADDRESS(1,ROW()-3,4),1)&amp;"366"),C$4,DONNEES!$A$2:$A$366,"&lt;="&amp;$A$3)</f>
        <v>2</v>
      </c>
      <c r="D11" s="11">
        <f ca="1">COUNTIFS(INDIRECT("DONNEES!"&amp;LEFT(ADDRESS(1,ROW()-3,4),1)&amp;"2:"&amp;LEFT(ADDRESS(1,ROW()-3,4),1)&amp;"366"),D$4,DONNEES!$A$2:$A$366,"&lt;="&amp;$A$3)</f>
        <v>0</v>
      </c>
      <c r="E11" s="11">
        <f ca="1">COUNTIFS(INDIRECT("DONNEES!"&amp;LEFT(ADDRESS(1,ROW()-3,4),1)&amp;"2:"&amp;LEFT(ADDRESS(1,ROW()-3,4),1)&amp;"366"),E$4,DONNEES!$A$2:$A$366,"&lt;="&amp;$A$3)</f>
        <v>0</v>
      </c>
      <c r="F11" s="11">
        <f ca="1">COUNTIFS(INDIRECT("DONNEES!"&amp;LEFT(ADDRESS(1,ROW()-3,4),1)&amp;"2:"&amp;LEFT(ADDRESS(1,ROW()-3,4),1)&amp;"366"),F$4,DONNEES!$A$2:$A$366,"&lt;="&amp;$A$3)</f>
        <v>2</v>
      </c>
      <c r="G11" s="11">
        <f ca="1">COUNTIFS(INDIRECT("DONNEES!"&amp;LEFT(ADDRESS(1,ROW()-3,4),1)&amp;"2:"&amp;LEFT(ADDRESS(1,ROW()-3,4),1)&amp;"366"),G$4,DONNEES!$A$2:$A$366,"&lt;="&amp;$A$3)</f>
        <v>0</v>
      </c>
      <c r="H11" s="11">
        <f ca="1">COUNTIFS(INDIRECT("DONNEES!"&amp;LEFT(ADDRESS(1,ROW()-3,4),1)&amp;"2:"&amp;LEFT(ADDRESS(1,ROW()-3,4),1)&amp;"366"),H$4,DONNEES!$A$2:$A$366,"&lt;="&amp;$A$3)</f>
        <v>0</v>
      </c>
      <c r="I11" s="11">
        <f ca="1">COUNTIFS(INDIRECT("DONNEES!"&amp;LEFT(ADDRESS(1,ROW()-3,4),1)&amp;"2:"&amp;LEFT(ADDRESS(1,ROW()-3,4),1)&amp;"366"),I$4,DONNEES!$A$2:$A$366,"&lt;="&amp;$A$3)</f>
        <v>0</v>
      </c>
      <c r="J11" s="11">
        <f ca="1">COUNTIFS(INDIRECT("DONNEES!"&amp;LEFT(ADDRESS(1,ROW()-3,4),1)&amp;"2:"&amp;LEFT(ADDRESS(1,ROW()-3,4),1)&amp;"366"),J$4,DONNEES!$A$2:$A$366,"&lt;="&amp;$A$3)</f>
        <v>4</v>
      </c>
      <c r="K11" s="11">
        <f ca="1">COUNTIFS(INDIRECT("DONNEES!"&amp;LEFT(ADDRESS(1,ROW()-3,4),1)&amp;"2:"&amp;LEFT(ADDRESS(1,ROW()-3,4),1)&amp;"366"),K$4,DONNEES!$A$2:$A$366,"&lt;="&amp;$A$3)</f>
        <v>7</v>
      </c>
      <c r="L11" s="11">
        <f ca="1">COUNTIFS(INDIRECT("DONNEES!"&amp;LEFT(ADDRESS(1,ROW()-3,4),1)&amp;"2:"&amp;LEFT(ADDRESS(1,ROW()-3,4),1)&amp;"366"),L$4,DONNEES!$A$2:$A$366,"&lt;="&amp;$A$3)</f>
        <v>13</v>
      </c>
      <c r="M11" s="11">
        <f ca="1">COUNTIFS(INDIRECT("DONNEES!"&amp;LEFT(ADDRESS(1,ROW()-3,4),1)&amp;"2:"&amp;LEFT(ADDRESS(1,ROW()-3,4),1)&amp;"366"),M$4,DONNEES!$A$2:$A$366,"&lt;="&amp;$A$3)</f>
        <v>0</v>
      </c>
      <c r="N11" s="11">
        <f ca="1">COUNTIFS(INDIRECT("DONNEES!"&amp;LEFT(ADDRESS(1,ROW()-3,4),1)&amp;"2:"&amp;LEFT(ADDRESS(1,ROW()-3,4),1)&amp;"366"),N$4,DONNEES!$A$2:$A$366,"&lt;="&amp;$A$3)</f>
        <v>0</v>
      </c>
      <c r="O11" s="11">
        <f ca="1">COUNTIFS(INDIRECT("DONNEES!"&amp;LEFT(ADDRESS(1,ROW()-3,4),1)&amp;"2:"&amp;LEFT(ADDRESS(1,ROW()-3,4),1)&amp;"366"),O$4,DONNEES!$A$2:$A$366,"&lt;="&amp;$A$3)</f>
        <v>0</v>
      </c>
      <c r="P11" s="11">
        <f ca="1">COUNTIFS(INDIRECT("DONNEES!"&amp;LEFT(ADDRESS(1,ROW()-3,4),1)&amp;"2:"&amp;LEFT(ADDRESS(1,ROW()-3,4),1)&amp;"366"),P$4,DONNEES!$A$2:$A$366,"&lt;="&amp;$A$3)</f>
        <v>0</v>
      </c>
      <c r="Q11" s="16">
        <f>COUNTIFS(DONNEES!$H$2:$H$366,Récapitulatif!Q$4,DONNEES!$A$2:$A$366,"&lt;="&amp;$A$3)</f>
        <v>0</v>
      </c>
      <c r="R11" s="11">
        <f ca="1">COUNTIFS(INDIRECT("DONNEES!"&amp;LEFT(ADDRESS(1,ROW()-3,4),1)&amp;"2:"&amp;LEFT(ADDRESS(1,ROW()-3,4),1)&amp;"366"),R$4,DONNEES!$A$2:$A$366,"&lt;="&amp;$A$3)</f>
        <v>0</v>
      </c>
      <c r="S11" s="11">
        <f ca="1">COUNTIFS(INDIRECT("DONNEES!"&amp;LEFT(ADDRESS(1,ROW()-3,4),1)&amp;"2:"&amp;LEFT(ADDRESS(1,ROW()-3,4),1)&amp;"366"),S$4,DONNEES!$A$2:$A$366,"&lt;="&amp;$A$3)</f>
        <v>0</v>
      </c>
      <c r="T11" s="11">
        <f ca="1">COUNTIFS(INDIRECT("DONNEES!"&amp;LEFT(ADDRESS(1,ROW()-3,4),1)&amp;"2:"&amp;LEFT(ADDRESS(1,ROW()-3,4),1)&amp;"366"),T$4,DONNEES!$A$2:$A$366,"&lt;="&amp;$A$3)+U11</f>
        <v>7</v>
      </c>
      <c r="U11" s="11">
        <f ca="1">COUNTIFS(INDIRECT("DONNEES!"&amp;LEFT(ADDRESS(1,ROW()-3,4),1)&amp;"2:"&amp;LEFT(ADDRESS(1,ROW()-3,4),1)&amp;"366"),U$4,DONNEES!$A$2:$A$366,"&lt;="&amp;$A$3)</f>
        <v>0</v>
      </c>
      <c r="V11" s="11">
        <f ca="1">COUNTIFS(INDIRECT("DONNEES!"&amp;LEFT(ADDRESS(1,ROW()-3,4),1)&amp;"2:"&amp;LEFT(ADDRESS(1,ROW()-3,4),1)&amp;"366"),V$4,DONNEES!$A$2:$A$366,"&lt;="&amp;$A$3)</f>
        <v>8</v>
      </c>
      <c r="W11" s="11">
        <f ca="1">COUNTIFS(INDIRECT("DONNEES!"&amp;LEFT(ADDRESS(1,ROW()-3,4),1)&amp;"2:"&amp;LEFT(ADDRESS(1,ROW()-3,4),1)&amp;"366"),W$4,DONNEES!$A$2:$A$366,"&lt;="&amp;$A$3)</f>
        <v>1</v>
      </c>
      <c r="X11" s="11">
        <f ca="1">COUNTIFS(INDIRECT("DONNEES!"&amp;LEFT(ADDRESS(1,ROW()-3,4),1)&amp;"2:"&amp;LEFT(ADDRESS(1,ROW()-3,4),1)&amp;"366"),X$4,DONNEES!$A$2:$A$366,"&lt;="&amp;$A$3)</f>
        <v>0</v>
      </c>
      <c r="Y11" s="11">
        <f ca="1">COUNTIFS(INDIRECT("DONNEES!"&amp;LEFT(ADDRESS(1,ROW()-3,4),1)&amp;"2:"&amp;LEFT(ADDRESS(1,ROW()-3,4),1)&amp;"366"),Y$4,DONNEES!$A$2:$A$366,"&lt;="&amp;$A$3)</f>
        <v>0</v>
      </c>
      <c r="Z11" s="11">
        <f ca="1">COUNTIFS(INDIRECT("DONNEES!"&amp;LEFT(ADDRESS(1,ROW()-3,4),1)&amp;"2:"&amp;LEFT(ADDRESS(1,ROW()-3,4),1)&amp;"366"),Z$4,DONNEES!$A$2:$A$366,"&lt;="&amp;$A$3)</f>
        <v>0</v>
      </c>
      <c r="AA11" s="11">
        <f ca="1">COUNTIFS(INDIRECT("DONNEES!"&amp;LEFT(ADDRESS(1,ROW()-3,4),1)&amp;"2:"&amp;LEFT(ADDRESS(1,ROW()-3,4),1)&amp;"366"),AA$4,DONNEES!$A$2:$A$366,"&lt;="&amp;$A$3)</f>
        <v>3</v>
      </c>
      <c r="AB11" s="11">
        <f ca="1">COUNTIFS(INDIRECT("DONNEES!"&amp;LEFT(ADDRESS(1,ROW()-3,4),1)&amp;"2:"&amp;LEFT(ADDRESS(1,ROW()-3,4),1)&amp;"366"),AB$4,DONNEES!$A$2:$A$366,"&lt;="&amp;$A$3)</f>
        <v>2</v>
      </c>
      <c r="AC11" s="11">
        <f ca="1">COUNTIFS(INDIRECT("DONNEES!"&amp;LEFT(ADDRESS(1,ROW()-3,4),1)&amp;"2:"&amp;LEFT(ADDRESS(1,ROW()-3,4),1)&amp;"366"),AC$4,DONNEES!$A$2:$A$366,"&lt;="&amp;$A$3)</f>
        <v>1</v>
      </c>
      <c r="AD11" s="11">
        <f ca="1">COUNTIFS(INDIRECT("DONNEES!"&amp;LEFT(ADDRESS(1,ROW()-3,4),1)&amp;"2:"&amp;LEFT(ADDRESS(1,ROW()-3,4),1)&amp;"366"),AD$4,DONNEES!$A$2:$A$366,"&lt;="&amp;$A$3)</f>
        <v>0</v>
      </c>
      <c r="AE11" s="11">
        <f ca="1">COUNTIFS(INDIRECT("DONNEES!"&amp;LEFT(ADDRESS(1,ROW()-3,4),1)&amp;"2:"&amp;LEFT(ADDRESS(1,ROW()-3,4),1)&amp;"366"),AE$4,DONNEES!$A$2:$A$366,"&lt;="&amp;$A$3)</f>
        <v>0</v>
      </c>
      <c r="AF11" s="11">
        <f ca="1">COUNTIFS(INDIRECT("DONNEES!"&amp;LEFT(ADDRESS(1,ROW()-3,4),1)&amp;"2:"&amp;LEFT(ADDRESS(1,ROW()-3,4),1)&amp;"366"),AF$4,DONNEES!$A$2:$A$366,"&lt;="&amp;$A$3)</f>
        <v>0</v>
      </c>
      <c r="AG11" s="16">
        <f>COUNTIFS(DONNEES!$H$2:$H$366,Récapitulatif!AG$4,DONNEES!$A$2:$A$366,"&lt;="&amp;$A$3)</f>
        <v>0</v>
      </c>
      <c r="AH11" s="11">
        <f ca="1">COUNTIFS(INDIRECT("DONNEES!"&amp;LEFT(ADDRESS(1,ROW()-3,4),1)&amp;"2:"&amp;LEFT(ADDRESS(1,ROW()-3,4),1)&amp;"366"),AH$4,DONNEES!$A$2:$A$366,"&lt;="&amp;$A$3)</f>
        <v>0</v>
      </c>
      <c r="AI11" s="11">
        <f ca="1">COUNTIFS(INDIRECT("DONNEES!"&amp;LEFT(ADDRESS(1,ROW()-3,4),1)&amp;"2:"&amp;LEFT(ADDRESS(1,ROW()-3,4),1)&amp;"366"),AI$4,DONNEES!$A$2:$A$366,"&lt;="&amp;$A$3)</f>
        <v>0</v>
      </c>
      <c r="AJ11" s="11">
        <f ca="1">COUNTIFS(INDIRECT("DONNEES!"&amp;LEFT(ADDRESS(1,ROW()-3,4),1)&amp;"2:"&amp;LEFT(ADDRESS(1,ROW()-3,4),1)&amp;"366"),AJ$4,DONNEES!$A$2:$A$366,"&lt;="&amp;$A$3)</f>
        <v>0</v>
      </c>
      <c r="AK11" s="11">
        <f ca="1">COUNTIFS(INDIRECT("DONNEES!"&amp;LEFT(ADDRESS(1,ROW()-3,4),1)&amp;"2:"&amp;LEFT(ADDRESS(1,ROW()-3,4),1)&amp;"366"),AK$4,DONNEES!$A$2:$A$366,"&lt;="&amp;$A$3)</f>
        <v>0</v>
      </c>
      <c r="AL11" s="16">
        <f>COUNTIFS(DONNEES!$H$2:$H$123,Récapitulatif!AL$4,DONNEES!$A$2:$A$123,"&lt;="&amp;$A$3)</f>
        <v>0</v>
      </c>
      <c r="AM11" s="18">
        <f t="shared" ca="1" si="3"/>
        <v>34</v>
      </c>
      <c r="AN11" s="18">
        <f t="shared" ca="1" si="4"/>
        <v>22</v>
      </c>
      <c r="AO11" s="18">
        <f t="shared" ca="1" si="5"/>
        <v>0</v>
      </c>
      <c r="AP11" s="16">
        <f>COUNTIFS(DONNEES!$H$2:$H$123,Récapitulatif!AP$4,DONNEES!$A$2:$A$123,"&lt;="&amp;$A$3)</f>
        <v>0</v>
      </c>
      <c r="AQ11" s="18">
        <f t="shared" ca="1" si="2"/>
        <v>56</v>
      </c>
    </row>
    <row r="12" spans="1:43">
      <c r="A12" s="14" t="s">
        <v>95</v>
      </c>
      <c r="B12" s="11">
        <f ca="1">COUNTIFS(INDIRECT("DONNEES!"&amp;LEFT(ADDRESS(1,ROW()-3,4),1)&amp;"2:"&amp;LEFT(ADDRESS(1,ROW()-3,4),1)&amp;"366"),B$4,DONNEES!$A$2:$A$366,"&lt;="&amp;$A$3)</f>
        <v>9</v>
      </c>
      <c r="C12" s="11">
        <f ca="1">COUNTIFS(INDIRECT("DONNEES!"&amp;LEFT(ADDRESS(1,ROW()-3,4),1)&amp;"2:"&amp;LEFT(ADDRESS(1,ROW()-3,4),1)&amp;"366"),C$4,DONNEES!$A$2:$A$366,"&lt;="&amp;$A$3)</f>
        <v>1</v>
      </c>
      <c r="D12" s="11">
        <f ca="1">COUNTIFS(INDIRECT("DONNEES!"&amp;LEFT(ADDRESS(1,ROW()-3,4),1)&amp;"2:"&amp;LEFT(ADDRESS(1,ROW()-3,4),1)&amp;"366"),D$4,DONNEES!$A$2:$A$366,"&lt;="&amp;$A$3)</f>
        <v>0</v>
      </c>
      <c r="E12" s="11">
        <f ca="1">COUNTIFS(INDIRECT("DONNEES!"&amp;LEFT(ADDRESS(1,ROW()-3,4),1)&amp;"2:"&amp;LEFT(ADDRESS(1,ROW()-3,4),1)&amp;"366"),E$4,DONNEES!$A$2:$A$366,"&lt;="&amp;$A$3)</f>
        <v>0</v>
      </c>
      <c r="F12" s="11">
        <f ca="1">COUNTIFS(INDIRECT("DONNEES!"&amp;LEFT(ADDRESS(1,ROW()-3,4),1)&amp;"2:"&amp;LEFT(ADDRESS(1,ROW()-3,4),1)&amp;"366"),F$4,DONNEES!$A$2:$A$366,"&lt;="&amp;$A$3)</f>
        <v>2</v>
      </c>
      <c r="G12" s="11">
        <f ca="1">COUNTIFS(INDIRECT("DONNEES!"&amp;LEFT(ADDRESS(1,ROW()-3,4),1)&amp;"2:"&amp;LEFT(ADDRESS(1,ROW()-3,4),1)&amp;"366"),G$4,DONNEES!$A$2:$A$366,"&lt;="&amp;$A$3)</f>
        <v>0</v>
      </c>
      <c r="H12" s="11">
        <f ca="1">COUNTIFS(INDIRECT("DONNEES!"&amp;LEFT(ADDRESS(1,ROW()-3,4),1)&amp;"2:"&amp;LEFT(ADDRESS(1,ROW()-3,4),1)&amp;"366"),H$4,DONNEES!$A$2:$A$366,"&lt;="&amp;$A$3)</f>
        <v>0</v>
      </c>
      <c r="I12" s="11">
        <f ca="1">COUNTIFS(INDIRECT("DONNEES!"&amp;LEFT(ADDRESS(1,ROW()-3,4),1)&amp;"2:"&amp;LEFT(ADDRESS(1,ROW()-3,4),1)&amp;"366"),I$4,DONNEES!$A$2:$A$366,"&lt;="&amp;$A$3)</f>
        <v>0</v>
      </c>
      <c r="J12" s="11">
        <f ca="1">COUNTIFS(INDIRECT("DONNEES!"&amp;LEFT(ADDRESS(1,ROW()-3,4),1)&amp;"2:"&amp;LEFT(ADDRESS(1,ROW()-3,4),1)&amp;"366"),J$4,DONNEES!$A$2:$A$366,"&lt;="&amp;$A$3)</f>
        <v>3</v>
      </c>
      <c r="K12" s="11">
        <f ca="1">COUNTIFS(INDIRECT("DONNEES!"&amp;LEFT(ADDRESS(1,ROW()-3,4),1)&amp;"2:"&amp;LEFT(ADDRESS(1,ROW()-3,4),1)&amp;"366"),K$4,DONNEES!$A$2:$A$366,"&lt;="&amp;$A$3)</f>
        <v>5</v>
      </c>
      <c r="L12" s="11">
        <f ca="1">COUNTIFS(INDIRECT("DONNEES!"&amp;LEFT(ADDRESS(1,ROW()-3,4),1)&amp;"2:"&amp;LEFT(ADDRESS(1,ROW()-3,4),1)&amp;"366"),L$4,DONNEES!$A$2:$A$366,"&lt;="&amp;$A$3)</f>
        <v>8</v>
      </c>
      <c r="M12" s="11">
        <f ca="1">COUNTIFS(INDIRECT("DONNEES!"&amp;LEFT(ADDRESS(1,ROW()-3,4),1)&amp;"2:"&amp;LEFT(ADDRESS(1,ROW()-3,4),1)&amp;"366"),M$4,DONNEES!$A$2:$A$366,"&lt;="&amp;$A$3)</f>
        <v>0</v>
      </c>
      <c r="N12" s="11">
        <f ca="1">COUNTIFS(INDIRECT("DONNEES!"&amp;LEFT(ADDRESS(1,ROW()-3,4),1)&amp;"2:"&amp;LEFT(ADDRESS(1,ROW()-3,4),1)&amp;"366"),N$4,DONNEES!$A$2:$A$366,"&lt;="&amp;$A$3)</f>
        <v>0</v>
      </c>
      <c r="O12" s="11">
        <f ca="1">COUNTIFS(INDIRECT("DONNEES!"&amp;LEFT(ADDRESS(1,ROW()-3,4),1)&amp;"2:"&amp;LEFT(ADDRESS(1,ROW()-3,4),1)&amp;"366"),O$4,DONNEES!$A$2:$A$366,"&lt;="&amp;$A$3)</f>
        <v>0</v>
      </c>
      <c r="P12" s="11">
        <f ca="1">COUNTIFS(INDIRECT("DONNEES!"&amp;LEFT(ADDRESS(1,ROW()-3,4),1)&amp;"2:"&amp;LEFT(ADDRESS(1,ROW()-3,4),1)&amp;"366"),P$4,DONNEES!$A$2:$A$366,"&lt;="&amp;$A$3)</f>
        <v>0</v>
      </c>
      <c r="Q12" s="16">
        <f>COUNTIFS(DONNEES!$I$2:$I$366,Récapitulatif!Q$4,DONNEES!$A$2:$A$366,"&lt;="&amp;$A$3)</f>
        <v>0</v>
      </c>
      <c r="R12" s="11">
        <f ca="1">COUNTIFS(INDIRECT("DONNEES!"&amp;LEFT(ADDRESS(1,ROW()-3,4),1)&amp;"2:"&amp;LEFT(ADDRESS(1,ROW()-3,4),1)&amp;"366"),R$4,DONNEES!$A$2:$A$366,"&lt;="&amp;$A$3)</f>
        <v>0</v>
      </c>
      <c r="S12" s="11">
        <f ca="1">COUNTIFS(INDIRECT("DONNEES!"&amp;LEFT(ADDRESS(1,ROW()-3,4),1)&amp;"2:"&amp;LEFT(ADDRESS(1,ROW()-3,4),1)&amp;"366"),S$4,DONNEES!$A$2:$A$366,"&lt;="&amp;$A$3)</f>
        <v>0</v>
      </c>
      <c r="T12" s="11">
        <f ca="1">COUNTIFS(INDIRECT("DONNEES!"&amp;LEFT(ADDRESS(1,ROW()-3,4),1)&amp;"2:"&amp;LEFT(ADDRESS(1,ROW()-3,4),1)&amp;"366"),T$4,DONNEES!$A$2:$A$366,"&lt;="&amp;$A$3)+U12</f>
        <v>5</v>
      </c>
      <c r="U12" s="11">
        <f ca="1">COUNTIFS(INDIRECT("DONNEES!"&amp;LEFT(ADDRESS(1,ROW()-3,4),1)&amp;"2:"&amp;LEFT(ADDRESS(1,ROW()-3,4),1)&amp;"366"),U$4,DONNEES!$A$2:$A$366,"&lt;="&amp;$A$3)</f>
        <v>0</v>
      </c>
      <c r="V12" s="11">
        <f ca="1">COUNTIFS(INDIRECT("DONNEES!"&amp;LEFT(ADDRESS(1,ROW()-3,4),1)&amp;"2:"&amp;LEFT(ADDRESS(1,ROW()-3,4),1)&amp;"366"),V$4,DONNEES!$A$2:$A$366,"&lt;="&amp;$A$3)</f>
        <v>8</v>
      </c>
      <c r="W12" s="11">
        <f ca="1">COUNTIFS(INDIRECT("DONNEES!"&amp;LEFT(ADDRESS(1,ROW()-3,4),1)&amp;"2:"&amp;LEFT(ADDRESS(1,ROW()-3,4),1)&amp;"366"),W$4,DONNEES!$A$2:$A$366,"&lt;="&amp;$A$3)</f>
        <v>2</v>
      </c>
      <c r="X12" s="11">
        <f ca="1">COUNTIFS(INDIRECT("DONNEES!"&amp;LEFT(ADDRESS(1,ROW()-3,4),1)&amp;"2:"&amp;LEFT(ADDRESS(1,ROW()-3,4),1)&amp;"366"),X$4,DONNEES!$A$2:$A$366,"&lt;="&amp;$A$3)</f>
        <v>0</v>
      </c>
      <c r="Y12" s="11">
        <f ca="1">COUNTIFS(INDIRECT("DONNEES!"&amp;LEFT(ADDRESS(1,ROW()-3,4),1)&amp;"2:"&amp;LEFT(ADDRESS(1,ROW()-3,4),1)&amp;"366"),Y$4,DONNEES!$A$2:$A$366,"&lt;="&amp;$A$3)</f>
        <v>0</v>
      </c>
      <c r="Z12" s="11">
        <f ca="1">COUNTIFS(INDIRECT("DONNEES!"&amp;LEFT(ADDRESS(1,ROW()-3,4),1)&amp;"2:"&amp;LEFT(ADDRESS(1,ROW()-3,4),1)&amp;"366"),Z$4,DONNEES!$A$2:$A$366,"&lt;="&amp;$A$3)</f>
        <v>0</v>
      </c>
      <c r="AA12" s="11">
        <f ca="1">COUNTIFS(INDIRECT("DONNEES!"&amp;LEFT(ADDRESS(1,ROW()-3,4),1)&amp;"2:"&amp;LEFT(ADDRESS(1,ROW()-3,4),1)&amp;"366"),AA$4,DONNEES!$A$2:$A$366,"&lt;="&amp;$A$3)</f>
        <v>3</v>
      </c>
      <c r="AB12" s="11">
        <f ca="1">COUNTIFS(INDIRECT("DONNEES!"&amp;LEFT(ADDRESS(1,ROW()-3,4),1)&amp;"2:"&amp;LEFT(ADDRESS(1,ROW()-3,4),1)&amp;"366"),AB$4,DONNEES!$A$2:$A$366,"&lt;="&amp;$A$3)</f>
        <v>2</v>
      </c>
      <c r="AC12" s="11">
        <f ca="1">COUNTIFS(INDIRECT("DONNEES!"&amp;LEFT(ADDRESS(1,ROW()-3,4),1)&amp;"2:"&amp;LEFT(ADDRESS(1,ROW()-3,4),1)&amp;"366"),AC$4,DONNEES!$A$2:$A$366,"&lt;="&amp;$A$3)</f>
        <v>3</v>
      </c>
      <c r="AD12" s="11">
        <f ca="1">COUNTIFS(INDIRECT("DONNEES!"&amp;LEFT(ADDRESS(1,ROW()-3,4),1)&amp;"2:"&amp;LEFT(ADDRESS(1,ROW()-3,4),1)&amp;"366"),AD$4,DONNEES!$A$2:$A$366,"&lt;="&amp;$A$3)</f>
        <v>0</v>
      </c>
      <c r="AE12" s="11">
        <f ca="1">COUNTIFS(INDIRECT("DONNEES!"&amp;LEFT(ADDRESS(1,ROW()-3,4),1)&amp;"2:"&amp;LEFT(ADDRESS(1,ROW()-3,4),1)&amp;"366"),AE$4,DONNEES!$A$2:$A$366,"&lt;="&amp;$A$3)</f>
        <v>0</v>
      </c>
      <c r="AF12" s="11">
        <f ca="1">COUNTIFS(INDIRECT("DONNEES!"&amp;LEFT(ADDRESS(1,ROW()-3,4),1)&amp;"2:"&amp;LEFT(ADDRESS(1,ROW()-3,4),1)&amp;"366"),AF$4,DONNEES!$A$2:$A$366,"&lt;="&amp;$A$3)</f>
        <v>0</v>
      </c>
      <c r="AG12" s="16">
        <f>COUNTIFS(DONNEES!$I$2:$I$366,Récapitulatif!AG$4,DONNEES!$A$2:$A$366,"&lt;="&amp;$A$3)</f>
        <v>0</v>
      </c>
      <c r="AH12" s="11">
        <f ca="1">COUNTIFS(INDIRECT("DONNEES!"&amp;LEFT(ADDRESS(1,ROW()-3,4),1)&amp;"2:"&amp;LEFT(ADDRESS(1,ROW()-3,4),1)&amp;"366"),AH$4,DONNEES!$A$2:$A$366,"&lt;="&amp;$A$3)</f>
        <v>0</v>
      </c>
      <c r="AI12" s="11">
        <f ca="1">COUNTIFS(INDIRECT("DONNEES!"&amp;LEFT(ADDRESS(1,ROW()-3,4),1)&amp;"2:"&amp;LEFT(ADDRESS(1,ROW()-3,4),1)&amp;"366"),AI$4,DONNEES!$A$2:$A$366,"&lt;="&amp;$A$3)</f>
        <v>0</v>
      </c>
      <c r="AJ12" s="11">
        <f ca="1">COUNTIFS(INDIRECT("DONNEES!"&amp;LEFT(ADDRESS(1,ROW()-3,4),1)&amp;"2:"&amp;LEFT(ADDRESS(1,ROW()-3,4),1)&amp;"366"),AJ$4,DONNEES!$A$2:$A$366,"&lt;="&amp;$A$3)</f>
        <v>0</v>
      </c>
      <c r="AK12" s="11">
        <f ca="1">COUNTIFS(INDIRECT("DONNEES!"&amp;LEFT(ADDRESS(1,ROW()-3,4),1)&amp;"2:"&amp;LEFT(ADDRESS(1,ROW()-3,4),1)&amp;"366"),AK$4,DONNEES!$A$2:$A$366,"&lt;="&amp;$A$3)</f>
        <v>0</v>
      </c>
      <c r="AL12" s="16">
        <f>COUNTIFS(DONNEES!$I$2:$I$123,Récapitulatif!AL$4,DONNEES!$A$2:$A$123,"&lt;="&amp;$A$3)</f>
        <v>0</v>
      </c>
      <c r="AM12" s="18">
        <f t="shared" ca="1" si="3"/>
        <v>28</v>
      </c>
      <c r="AN12" s="18">
        <f t="shared" ca="1" si="4"/>
        <v>23</v>
      </c>
      <c r="AO12" s="18">
        <f t="shared" ca="1" si="5"/>
        <v>0</v>
      </c>
      <c r="AP12" s="16">
        <f>COUNTIFS(DONNEES!$I$2:$I$123,Récapitulatif!AP$4,DONNEES!$A$2:$A$123,"&lt;="&amp;$A$3)</f>
        <v>0</v>
      </c>
      <c r="AQ12" s="18">
        <f t="shared" ca="1" si="2"/>
        <v>51</v>
      </c>
    </row>
    <row r="13" spans="1:43">
      <c r="A13" s="14" t="s">
        <v>94</v>
      </c>
      <c r="B13" s="11">
        <f ca="1">COUNTIFS(INDIRECT("DONNEES!"&amp;LEFT(ADDRESS(1,ROW()-3,4),1)&amp;"2:"&amp;LEFT(ADDRESS(1,ROW()-3,4),1)&amp;"366"),B$4,DONNEES!$A$2:$A$366,"&lt;="&amp;$A$3)</f>
        <v>0</v>
      </c>
      <c r="C13" s="11">
        <f ca="1">COUNTIFS(INDIRECT("DONNEES!"&amp;LEFT(ADDRESS(1,ROW()-3,4),1)&amp;"2:"&amp;LEFT(ADDRESS(1,ROW()-3,4),1)&amp;"366"),C$4,DONNEES!$A$2:$A$366,"&lt;="&amp;$A$3)</f>
        <v>1</v>
      </c>
      <c r="D13" s="11">
        <f ca="1">COUNTIFS(INDIRECT("DONNEES!"&amp;LEFT(ADDRESS(1,ROW()-3,4),1)&amp;"2:"&amp;LEFT(ADDRESS(1,ROW()-3,4),1)&amp;"366"),D$4,DONNEES!$A$2:$A$366,"&lt;="&amp;$A$3)</f>
        <v>1</v>
      </c>
      <c r="E13" s="11">
        <f ca="1">COUNTIFS(INDIRECT("DONNEES!"&amp;LEFT(ADDRESS(1,ROW()-3,4),1)&amp;"2:"&amp;LEFT(ADDRESS(1,ROW()-3,4),1)&amp;"366"),E$4,DONNEES!$A$2:$A$366,"&lt;="&amp;$A$3)</f>
        <v>0</v>
      </c>
      <c r="F13" s="11">
        <f ca="1">COUNTIFS(INDIRECT("DONNEES!"&amp;LEFT(ADDRESS(1,ROW()-3,4),1)&amp;"2:"&amp;LEFT(ADDRESS(1,ROW()-3,4),1)&amp;"366"),F$4,DONNEES!$A$2:$A$366,"&lt;="&amp;$A$3)</f>
        <v>0</v>
      </c>
      <c r="G13" s="11">
        <f ca="1">COUNTIFS(INDIRECT("DONNEES!"&amp;LEFT(ADDRESS(1,ROW()-3,4),1)&amp;"2:"&amp;LEFT(ADDRESS(1,ROW()-3,4),1)&amp;"366"),G$4,DONNEES!$A$2:$A$366,"&lt;="&amp;$A$3)</f>
        <v>0</v>
      </c>
      <c r="H13" s="11">
        <f ca="1">COUNTIFS(INDIRECT("DONNEES!"&amp;LEFT(ADDRESS(1,ROW()-3,4),1)&amp;"2:"&amp;LEFT(ADDRESS(1,ROW()-3,4),1)&amp;"366"),H$4,DONNEES!$A$2:$A$366,"&lt;="&amp;$A$3)</f>
        <v>0</v>
      </c>
      <c r="I13" s="11">
        <f ca="1">COUNTIFS(INDIRECT("DONNEES!"&amp;LEFT(ADDRESS(1,ROW()-3,4),1)&amp;"2:"&amp;LEFT(ADDRESS(1,ROW()-3,4),1)&amp;"366"),I$4,DONNEES!$A$2:$A$366,"&lt;="&amp;$A$3)</f>
        <v>0</v>
      </c>
      <c r="J13" s="11">
        <f ca="1">COUNTIFS(INDIRECT("DONNEES!"&amp;LEFT(ADDRESS(1,ROW()-3,4),1)&amp;"2:"&amp;LEFT(ADDRESS(1,ROW()-3,4),1)&amp;"366"),J$4,DONNEES!$A$2:$A$366,"&lt;="&amp;$A$3)</f>
        <v>3</v>
      </c>
      <c r="K13" s="11">
        <f ca="1">COUNTIFS(INDIRECT("DONNEES!"&amp;LEFT(ADDRESS(1,ROW()-3,4),1)&amp;"2:"&amp;LEFT(ADDRESS(1,ROW()-3,4),1)&amp;"366"),K$4,DONNEES!$A$2:$A$366,"&lt;="&amp;$A$3)</f>
        <v>5</v>
      </c>
      <c r="L13" s="11">
        <f ca="1">COUNTIFS(INDIRECT("DONNEES!"&amp;LEFT(ADDRESS(1,ROW()-3,4),1)&amp;"2:"&amp;LEFT(ADDRESS(1,ROW()-3,4),1)&amp;"366"),L$4,DONNEES!$A$2:$A$366,"&lt;="&amp;$A$3)</f>
        <v>4</v>
      </c>
      <c r="M13" s="11">
        <f ca="1">COUNTIFS(INDIRECT("DONNEES!"&amp;LEFT(ADDRESS(1,ROW()-3,4),1)&amp;"2:"&amp;LEFT(ADDRESS(1,ROW()-3,4),1)&amp;"366"),M$4,DONNEES!$A$2:$A$366,"&lt;="&amp;$A$3)</f>
        <v>0</v>
      </c>
      <c r="N13" s="11">
        <f ca="1">COUNTIFS(INDIRECT("DONNEES!"&amp;LEFT(ADDRESS(1,ROW()-3,4),1)&amp;"2:"&amp;LEFT(ADDRESS(1,ROW()-3,4),1)&amp;"366"),N$4,DONNEES!$A$2:$A$366,"&lt;="&amp;$A$3)</f>
        <v>0</v>
      </c>
      <c r="O13" s="11">
        <f ca="1">COUNTIFS(INDIRECT("DONNEES!"&amp;LEFT(ADDRESS(1,ROW()-3,4),1)&amp;"2:"&amp;LEFT(ADDRESS(1,ROW()-3,4),1)&amp;"366"),O$4,DONNEES!$A$2:$A$366,"&lt;="&amp;$A$3)</f>
        <v>0</v>
      </c>
      <c r="P13" s="11">
        <f ca="1">COUNTIFS(INDIRECT("DONNEES!"&amp;LEFT(ADDRESS(1,ROW()-3,4),1)&amp;"2:"&amp;LEFT(ADDRESS(1,ROW()-3,4),1)&amp;"366"),P$4,DONNEES!$A$2:$A$366,"&lt;="&amp;$A$3)</f>
        <v>0</v>
      </c>
      <c r="Q13" s="16">
        <f>COUNTIFS(DONNEES!$J$2:$J$366,Récapitulatif!Q$4,DONNEES!$A$2:$A$366,"&lt;="&amp;$A$3)</f>
        <v>0</v>
      </c>
      <c r="R13" s="11">
        <f ca="1">COUNTIFS(INDIRECT("DONNEES!"&amp;LEFT(ADDRESS(1,ROW()-3,4),1)&amp;"2:"&amp;LEFT(ADDRESS(1,ROW()-3,4),1)&amp;"366"),R$4,DONNEES!$A$2:$A$366,"&lt;="&amp;$A$3)</f>
        <v>1</v>
      </c>
      <c r="S13" s="11">
        <f ca="1">COUNTIFS(INDIRECT("DONNEES!"&amp;LEFT(ADDRESS(1,ROW()-3,4),1)&amp;"2:"&amp;LEFT(ADDRESS(1,ROW()-3,4),1)&amp;"366"),S$4,DONNEES!$A$2:$A$366,"&lt;="&amp;$A$3)</f>
        <v>0</v>
      </c>
      <c r="T13" s="11">
        <f ca="1">COUNTIFS(INDIRECT("DONNEES!"&amp;LEFT(ADDRESS(1,ROW()-3,4),1)&amp;"2:"&amp;LEFT(ADDRESS(1,ROW()-3,4),1)&amp;"366"),T$4,DONNEES!$A$2:$A$366,"&lt;="&amp;$A$3)+U13</f>
        <v>27</v>
      </c>
      <c r="U13" s="11">
        <f ca="1">COUNTIFS(INDIRECT("DONNEES!"&amp;LEFT(ADDRESS(1,ROW()-3,4),1)&amp;"2:"&amp;LEFT(ADDRESS(1,ROW()-3,4),1)&amp;"366"),U$4,DONNEES!$A$2:$A$366,"&lt;="&amp;$A$3)</f>
        <v>3</v>
      </c>
      <c r="V13" s="11">
        <f ca="1">COUNTIFS(INDIRECT("DONNEES!"&amp;LEFT(ADDRESS(1,ROW()-3,4),1)&amp;"2:"&amp;LEFT(ADDRESS(1,ROW()-3,4),1)&amp;"366"),V$4,DONNEES!$A$2:$A$366,"&lt;="&amp;$A$3)</f>
        <v>7</v>
      </c>
      <c r="W13" s="11">
        <f ca="1">COUNTIFS(INDIRECT("DONNEES!"&amp;LEFT(ADDRESS(1,ROW()-3,4),1)&amp;"2:"&amp;LEFT(ADDRESS(1,ROW()-3,4),1)&amp;"366"),W$4,DONNEES!$A$2:$A$366,"&lt;="&amp;$A$3)</f>
        <v>1</v>
      </c>
      <c r="X13" s="11">
        <f ca="1">COUNTIFS(INDIRECT("DONNEES!"&amp;LEFT(ADDRESS(1,ROW()-3,4),1)&amp;"2:"&amp;LEFT(ADDRESS(1,ROW()-3,4),1)&amp;"366"),X$4,DONNEES!$A$2:$A$366,"&lt;="&amp;$A$3)</f>
        <v>0</v>
      </c>
      <c r="Y13" s="11">
        <f ca="1">COUNTIFS(INDIRECT("DONNEES!"&amp;LEFT(ADDRESS(1,ROW()-3,4),1)&amp;"2:"&amp;LEFT(ADDRESS(1,ROW()-3,4),1)&amp;"366"),Y$4,DONNEES!$A$2:$A$366,"&lt;="&amp;$A$3)</f>
        <v>0</v>
      </c>
      <c r="Z13" s="11">
        <f ca="1">COUNTIFS(INDIRECT("DONNEES!"&amp;LEFT(ADDRESS(1,ROW()-3,4),1)&amp;"2:"&amp;LEFT(ADDRESS(1,ROW()-3,4),1)&amp;"366"),Z$4,DONNEES!$A$2:$A$366,"&lt;="&amp;$A$3)</f>
        <v>0</v>
      </c>
      <c r="AA13" s="11">
        <f ca="1">COUNTIFS(INDIRECT("DONNEES!"&amp;LEFT(ADDRESS(1,ROW()-3,4),1)&amp;"2:"&amp;LEFT(ADDRESS(1,ROW()-3,4),1)&amp;"366"),AA$4,DONNEES!$A$2:$A$366,"&lt;="&amp;$A$3)</f>
        <v>3</v>
      </c>
      <c r="AB13" s="11">
        <f ca="1">COUNTIFS(INDIRECT("DONNEES!"&amp;LEFT(ADDRESS(1,ROW()-3,4),1)&amp;"2:"&amp;LEFT(ADDRESS(1,ROW()-3,4),1)&amp;"366"),AB$4,DONNEES!$A$2:$A$366,"&lt;="&amp;$A$3)</f>
        <v>2</v>
      </c>
      <c r="AC13" s="11">
        <f ca="1">COUNTIFS(INDIRECT("DONNEES!"&amp;LEFT(ADDRESS(1,ROW()-3,4),1)&amp;"2:"&amp;LEFT(ADDRESS(1,ROW()-3,4),1)&amp;"366"),AC$4,DONNEES!$A$2:$A$366,"&lt;="&amp;$A$3)</f>
        <v>1</v>
      </c>
      <c r="AD13" s="11">
        <f ca="1">COUNTIFS(INDIRECT("DONNEES!"&amp;LEFT(ADDRESS(1,ROW()-3,4),1)&amp;"2:"&amp;LEFT(ADDRESS(1,ROW()-3,4),1)&amp;"366"),AD$4,DONNEES!$A$2:$A$366,"&lt;="&amp;$A$3)</f>
        <v>0</v>
      </c>
      <c r="AE13" s="11">
        <f ca="1">COUNTIFS(INDIRECT("DONNEES!"&amp;LEFT(ADDRESS(1,ROW()-3,4),1)&amp;"2:"&amp;LEFT(ADDRESS(1,ROW()-3,4),1)&amp;"366"),AE$4,DONNEES!$A$2:$A$366,"&lt;="&amp;$A$3)</f>
        <v>0</v>
      </c>
      <c r="AF13" s="11">
        <f ca="1">COUNTIFS(INDIRECT("DONNEES!"&amp;LEFT(ADDRESS(1,ROW()-3,4),1)&amp;"2:"&amp;LEFT(ADDRESS(1,ROW()-3,4),1)&amp;"366"),AF$4,DONNEES!$A$2:$A$366,"&lt;="&amp;$A$3)</f>
        <v>0</v>
      </c>
      <c r="AG13" s="16">
        <f>COUNTIFS(DONNEES!$J$2:$J$366,Récapitulatif!AG$4,DONNEES!$A$2:$A$366,"&lt;="&amp;$A$3)</f>
        <v>0</v>
      </c>
      <c r="AH13" s="11">
        <f ca="1">COUNTIFS(INDIRECT("DONNEES!"&amp;LEFT(ADDRESS(1,ROW()-3,4),1)&amp;"2:"&amp;LEFT(ADDRESS(1,ROW()-3,4),1)&amp;"366"),AH$4,DONNEES!$A$2:$A$366,"&lt;="&amp;$A$3)</f>
        <v>0</v>
      </c>
      <c r="AI13" s="11">
        <f ca="1">COUNTIFS(INDIRECT("DONNEES!"&amp;LEFT(ADDRESS(1,ROW()-3,4),1)&amp;"2:"&amp;LEFT(ADDRESS(1,ROW()-3,4),1)&amp;"366"),AI$4,DONNEES!$A$2:$A$366,"&lt;="&amp;$A$3)</f>
        <v>0</v>
      </c>
      <c r="AJ13" s="11">
        <f ca="1">COUNTIFS(INDIRECT("DONNEES!"&amp;LEFT(ADDRESS(1,ROW()-3,4),1)&amp;"2:"&amp;LEFT(ADDRESS(1,ROW()-3,4),1)&amp;"366"),AJ$4,DONNEES!$A$2:$A$366,"&lt;="&amp;$A$3)</f>
        <v>0</v>
      </c>
      <c r="AK13" s="11">
        <f ca="1">COUNTIFS(INDIRECT("DONNEES!"&amp;LEFT(ADDRESS(1,ROW()-3,4),1)&amp;"2:"&amp;LEFT(ADDRESS(1,ROW()-3,4),1)&amp;"366"),AK$4,DONNEES!$A$2:$A$366,"&lt;="&amp;$A$3)</f>
        <v>0</v>
      </c>
      <c r="AL13" s="16">
        <f>COUNTIFS(DONNEES!$J$2:$J$123,Récapitulatif!AL$4,DONNEES!$A$2:$A$123,"&lt;="&amp;$A$3)</f>
        <v>0</v>
      </c>
      <c r="AM13" s="18">
        <f t="shared" ca="1" si="3"/>
        <v>14</v>
      </c>
      <c r="AN13" s="18">
        <f t="shared" ca="1" si="4"/>
        <v>45</v>
      </c>
      <c r="AO13" s="18">
        <f t="shared" ca="1" si="5"/>
        <v>0</v>
      </c>
      <c r="AP13" s="16">
        <f>COUNTIFS(DONNEES!$J$2:$J$123,Récapitulatif!AP$4,DONNEES!$A$2:$A$123,"&lt;="&amp;$A$3)</f>
        <v>0</v>
      </c>
      <c r="AQ13" s="18">
        <f t="shared" ca="1" si="2"/>
        <v>59</v>
      </c>
    </row>
    <row r="14" spans="1:43">
      <c r="A14" s="14" t="s">
        <v>93</v>
      </c>
      <c r="B14" s="11">
        <f ca="1">COUNTIFS(INDIRECT("DONNEES!"&amp;LEFT(ADDRESS(1,ROW()-3,4),1)&amp;"2:"&amp;LEFT(ADDRESS(1,ROW()-3,4),1)&amp;"366"),B$4,DONNEES!$A$2:$A$366,"&lt;="&amp;$A$3)</f>
        <v>0</v>
      </c>
      <c r="C14" s="11">
        <f ca="1">COUNTIFS(INDIRECT("DONNEES!"&amp;LEFT(ADDRESS(1,ROW()-3,4),1)&amp;"2:"&amp;LEFT(ADDRESS(1,ROW()-3,4),1)&amp;"366"),C$4,DONNEES!$A$2:$A$366,"&lt;="&amp;$A$3)</f>
        <v>1</v>
      </c>
      <c r="D14" s="11">
        <f ca="1">COUNTIFS(INDIRECT("DONNEES!"&amp;LEFT(ADDRESS(1,ROW()-3,4),1)&amp;"2:"&amp;LEFT(ADDRESS(1,ROW()-3,4),1)&amp;"366"),D$4,DONNEES!$A$2:$A$366,"&lt;="&amp;$A$3)</f>
        <v>0</v>
      </c>
      <c r="E14" s="11">
        <f ca="1">COUNTIFS(INDIRECT("DONNEES!"&amp;LEFT(ADDRESS(1,ROW()-3,4),1)&amp;"2:"&amp;LEFT(ADDRESS(1,ROW()-3,4),1)&amp;"366"),E$4,DONNEES!$A$2:$A$366,"&lt;="&amp;$A$3)</f>
        <v>0</v>
      </c>
      <c r="F14" s="11">
        <f ca="1">COUNTIFS(INDIRECT("DONNEES!"&amp;LEFT(ADDRESS(1,ROW()-3,4),1)&amp;"2:"&amp;LEFT(ADDRESS(1,ROW()-3,4),1)&amp;"366"),F$4,DONNEES!$A$2:$A$366,"&lt;="&amp;$A$3)</f>
        <v>0</v>
      </c>
      <c r="G14" s="11">
        <f ca="1">COUNTIFS(INDIRECT("DONNEES!"&amp;LEFT(ADDRESS(1,ROW()-3,4),1)&amp;"2:"&amp;LEFT(ADDRESS(1,ROW()-3,4),1)&amp;"366"),G$4,DONNEES!$A$2:$A$366,"&lt;="&amp;$A$3)</f>
        <v>0</v>
      </c>
      <c r="H14" s="11">
        <f ca="1">COUNTIFS(INDIRECT("DONNEES!"&amp;LEFT(ADDRESS(1,ROW()-3,4),1)&amp;"2:"&amp;LEFT(ADDRESS(1,ROW()-3,4),1)&amp;"366"),H$4,DONNEES!$A$2:$A$366,"&lt;="&amp;$A$3)</f>
        <v>0</v>
      </c>
      <c r="I14" s="11">
        <f ca="1">COUNTIFS(INDIRECT("DONNEES!"&amp;LEFT(ADDRESS(1,ROW()-3,4),1)&amp;"2:"&amp;LEFT(ADDRESS(1,ROW()-3,4),1)&amp;"366"),I$4,DONNEES!$A$2:$A$366,"&lt;="&amp;$A$3)</f>
        <v>0</v>
      </c>
      <c r="J14" s="11">
        <f ca="1">COUNTIFS(INDIRECT("DONNEES!"&amp;LEFT(ADDRESS(1,ROW()-3,4),1)&amp;"2:"&amp;LEFT(ADDRESS(1,ROW()-3,4),1)&amp;"366"),J$4,DONNEES!$A$2:$A$366,"&lt;="&amp;$A$3)</f>
        <v>2</v>
      </c>
      <c r="K14" s="11">
        <f ca="1">COUNTIFS(INDIRECT("DONNEES!"&amp;LEFT(ADDRESS(1,ROW()-3,4),1)&amp;"2:"&amp;LEFT(ADDRESS(1,ROW()-3,4),1)&amp;"366"),K$4,DONNEES!$A$2:$A$366,"&lt;="&amp;$A$3)</f>
        <v>3</v>
      </c>
      <c r="L14" s="11">
        <f ca="1">COUNTIFS(INDIRECT("DONNEES!"&amp;LEFT(ADDRESS(1,ROW()-3,4),1)&amp;"2:"&amp;LEFT(ADDRESS(1,ROW()-3,4),1)&amp;"366"),L$4,DONNEES!$A$2:$A$366,"&lt;="&amp;$A$3)</f>
        <v>8</v>
      </c>
      <c r="M14" s="11">
        <f ca="1">COUNTIFS(INDIRECT("DONNEES!"&amp;LEFT(ADDRESS(1,ROW()-3,4),1)&amp;"2:"&amp;LEFT(ADDRESS(1,ROW()-3,4),1)&amp;"366"),M$4,DONNEES!$A$2:$A$366,"&lt;="&amp;$A$3)</f>
        <v>0</v>
      </c>
      <c r="N14" s="11">
        <f ca="1">COUNTIFS(INDIRECT("DONNEES!"&amp;LEFT(ADDRESS(1,ROW()-3,4),1)&amp;"2:"&amp;LEFT(ADDRESS(1,ROW()-3,4),1)&amp;"366"),N$4,DONNEES!$A$2:$A$366,"&lt;="&amp;$A$3)</f>
        <v>0</v>
      </c>
      <c r="O14" s="11">
        <f ca="1">COUNTIFS(INDIRECT("DONNEES!"&amp;LEFT(ADDRESS(1,ROW()-3,4),1)&amp;"2:"&amp;LEFT(ADDRESS(1,ROW()-3,4),1)&amp;"366"),O$4,DONNEES!$A$2:$A$366,"&lt;="&amp;$A$3)</f>
        <v>0</v>
      </c>
      <c r="P14" s="11">
        <f ca="1">COUNTIFS(INDIRECT("DONNEES!"&amp;LEFT(ADDRESS(1,ROW()-3,4),1)&amp;"2:"&amp;LEFT(ADDRESS(1,ROW()-3,4),1)&amp;"366"),P$4,DONNEES!$A$2:$A$366,"&lt;="&amp;$A$3)</f>
        <v>0</v>
      </c>
      <c r="Q14" s="16">
        <f>COUNTIFS(DONNEES!$K$2:$K$366,Récapitulatif!Q$4,DONNEES!$A$2:$A$366,"&lt;="&amp;$A$3)</f>
        <v>0</v>
      </c>
      <c r="R14" s="11">
        <f ca="1">COUNTIFS(INDIRECT("DONNEES!"&amp;LEFT(ADDRESS(1,ROW()-3,4),1)&amp;"2:"&amp;LEFT(ADDRESS(1,ROW()-3,4),1)&amp;"366"),R$4,DONNEES!$A$2:$A$366,"&lt;="&amp;$A$3)</f>
        <v>0</v>
      </c>
      <c r="S14" s="11">
        <f ca="1">COUNTIFS(INDIRECT("DONNEES!"&amp;LEFT(ADDRESS(1,ROW()-3,4),1)&amp;"2:"&amp;LEFT(ADDRESS(1,ROW()-3,4),1)&amp;"366"),S$4,DONNEES!$A$2:$A$366,"&lt;="&amp;$A$3)</f>
        <v>0</v>
      </c>
      <c r="T14" s="11">
        <f ca="1">COUNTIFS(INDIRECT("DONNEES!"&amp;LEFT(ADDRESS(1,ROW()-3,4),1)&amp;"2:"&amp;LEFT(ADDRESS(1,ROW()-3,4),1)&amp;"366"),T$4,DONNEES!$A$2:$A$366,"&lt;="&amp;$A$3)+U14</f>
        <v>14</v>
      </c>
      <c r="U14" s="11">
        <f ca="1">COUNTIFS(INDIRECT("DONNEES!"&amp;LEFT(ADDRESS(1,ROW()-3,4),1)&amp;"2:"&amp;LEFT(ADDRESS(1,ROW()-3,4),1)&amp;"366"),U$4,DONNEES!$A$2:$A$366,"&lt;="&amp;$A$3)</f>
        <v>1</v>
      </c>
      <c r="V14" s="11">
        <f ca="1">COUNTIFS(INDIRECT("DONNEES!"&amp;LEFT(ADDRESS(1,ROW()-3,4),1)&amp;"2:"&amp;LEFT(ADDRESS(1,ROW()-3,4),1)&amp;"366"),V$4,DONNEES!$A$2:$A$366,"&lt;="&amp;$A$3)</f>
        <v>7</v>
      </c>
      <c r="W14" s="11">
        <f ca="1">COUNTIFS(INDIRECT("DONNEES!"&amp;LEFT(ADDRESS(1,ROW()-3,4),1)&amp;"2:"&amp;LEFT(ADDRESS(1,ROW()-3,4),1)&amp;"366"),W$4,DONNEES!$A$2:$A$366,"&lt;="&amp;$A$3)</f>
        <v>0</v>
      </c>
      <c r="X14" s="11">
        <f ca="1">COUNTIFS(INDIRECT("DONNEES!"&amp;LEFT(ADDRESS(1,ROW()-3,4),1)&amp;"2:"&amp;LEFT(ADDRESS(1,ROW()-3,4),1)&amp;"366"),X$4,DONNEES!$A$2:$A$366,"&lt;="&amp;$A$3)</f>
        <v>0</v>
      </c>
      <c r="Y14" s="11">
        <f ca="1">COUNTIFS(INDIRECT("DONNEES!"&amp;LEFT(ADDRESS(1,ROW()-3,4),1)&amp;"2:"&amp;LEFT(ADDRESS(1,ROW()-3,4),1)&amp;"366"),Y$4,DONNEES!$A$2:$A$366,"&lt;="&amp;$A$3)</f>
        <v>0</v>
      </c>
      <c r="Z14" s="11">
        <f ca="1">COUNTIFS(INDIRECT("DONNEES!"&amp;LEFT(ADDRESS(1,ROW()-3,4),1)&amp;"2:"&amp;LEFT(ADDRESS(1,ROW()-3,4),1)&amp;"366"),Z$4,DONNEES!$A$2:$A$366,"&lt;="&amp;$A$3)</f>
        <v>1</v>
      </c>
      <c r="AA14" s="11">
        <f ca="1">COUNTIFS(INDIRECT("DONNEES!"&amp;LEFT(ADDRESS(1,ROW()-3,4),1)&amp;"2:"&amp;LEFT(ADDRESS(1,ROW()-3,4),1)&amp;"366"),AA$4,DONNEES!$A$2:$A$366,"&lt;="&amp;$A$3)</f>
        <v>0</v>
      </c>
      <c r="AB14" s="11">
        <f ca="1">COUNTIFS(INDIRECT("DONNEES!"&amp;LEFT(ADDRESS(1,ROW()-3,4),1)&amp;"2:"&amp;LEFT(ADDRESS(1,ROW()-3,4),1)&amp;"366"),AB$4,DONNEES!$A$2:$A$366,"&lt;="&amp;$A$3)</f>
        <v>0</v>
      </c>
      <c r="AC14" s="11">
        <f ca="1">COUNTIFS(INDIRECT("DONNEES!"&amp;LEFT(ADDRESS(1,ROW()-3,4),1)&amp;"2:"&amp;LEFT(ADDRESS(1,ROW()-3,4),1)&amp;"366"),AC$4,DONNEES!$A$2:$A$366,"&lt;="&amp;$A$3)</f>
        <v>3</v>
      </c>
      <c r="AD14" s="11">
        <f ca="1">COUNTIFS(INDIRECT("DONNEES!"&amp;LEFT(ADDRESS(1,ROW()-3,4),1)&amp;"2:"&amp;LEFT(ADDRESS(1,ROW()-3,4),1)&amp;"366"),AD$4,DONNEES!$A$2:$A$366,"&lt;="&amp;$A$3)</f>
        <v>0</v>
      </c>
      <c r="AE14" s="11">
        <f ca="1">COUNTIFS(INDIRECT("DONNEES!"&amp;LEFT(ADDRESS(1,ROW()-3,4),1)&amp;"2:"&amp;LEFT(ADDRESS(1,ROW()-3,4),1)&amp;"366"),AE$4,DONNEES!$A$2:$A$366,"&lt;="&amp;$A$3)</f>
        <v>0</v>
      </c>
      <c r="AF14" s="11">
        <f ca="1">COUNTIFS(INDIRECT("DONNEES!"&amp;LEFT(ADDRESS(1,ROW()-3,4),1)&amp;"2:"&amp;LEFT(ADDRESS(1,ROW()-3,4),1)&amp;"366"),AF$4,DONNEES!$A$2:$A$366,"&lt;="&amp;$A$3)</f>
        <v>0</v>
      </c>
      <c r="AG14" s="16">
        <f>COUNTIFS(DONNEES!$K$2:$K$366,Récapitulatif!AG$4,DONNEES!$A$2:$A$366,"&lt;="&amp;$A$3)</f>
        <v>0</v>
      </c>
      <c r="AH14" s="11">
        <f ca="1">COUNTIFS(INDIRECT("DONNEES!"&amp;LEFT(ADDRESS(1,ROW()-3,4),1)&amp;"2:"&amp;LEFT(ADDRESS(1,ROW()-3,4),1)&amp;"366"),AH$4,DONNEES!$A$2:$A$366,"&lt;="&amp;$A$3)</f>
        <v>1</v>
      </c>
      <c r="AI14" s="11">
        <f ca="1">COUNTIFS(INDIRECT("DONNEES!"&amp;LEFT(ADDRESS(1,ROW()-3,4),1)&amp;"2:"&amp;LEFT(ADDRESS(1,ROW()-3,4),1)&amp;"366"),AI$4,DONNEES!$A$2:$A$366,"&lt;="&amp;$A$3)</f>
        <v>0</v>
      </c>
      <c r="AJ14" s="11">
        <f ca="1">COUNTIFS(INDIRECT("DONNEES!"&amp;LEFT(ADDRESS(1,ROW()-3,4),1)&amp;"2:"&amp;LEFT(ADDRESS(1,ROW()-3,4),1)&amp;"366"),AJ$4,DONNEES!$A$2:$A$366,"&lt;="&amp;$A$3)</f>
        <v>10</v>
      </c>
      <c r="AK14" s="11">
        <f ca="1">COUNTIFS(INDIRECT("DONNEES!"&amp;LEFT(ADDRESS(1,ROW()-3,4),1)&amp;"2:"&amp;LEFT(ADDRESS(1,ROW()-3,4),1)&amp;"366"),AK$4,DONNEES!$A$2:$A$366,"&lt;="&amp;$A$3)</f>
        <v>0</v>
      </c>
      <c r="AL14" s="16">
        <f>COUNTIFS(DONNEES!$K$2:$K$123,Récapitulatif!AL$4,DONNEES!$A$2:$A$123,"&lt;="&amp;$A$3)</f>
        <v>0</v>
      </c>
      <c r="AM14" s="18">
        <f t="shared" ca="1" si="3"/>
        <v>14</v>
      </c>
      <c r="AN14" s="18">
        <f t="shared" ca="1" si="4"/>
        <v>26</v>
      </c>
      <c r="AO14" s="18">
        <f t="shared" ca="1" si="5"/>
        <v>11</v>
      </c>
      <c r="AP14" s="16">
        <f>COUNTIFS(DONNEES!$K$2:$K$123,Récapitulatif!AP$4,DONNEES!$A$2:$A$123,"&lt;="&amp;$A$3)</f>
        <v>0</v>
      </c>
      <c r="AQ14" s="18">
        <f t="shared" ca="1" si="2"/>
        <v>51</v>
      </c>
    </row>
    <row r="15" spans="1:43">
      <c r="A15" s="14" t="s">
        <v>92</v>
      </c>
      <c r="B15" s="11">
        <f ca="1">COUNTIFS(INDIRECT("DONNEES!"&amp;LEFT(ADDRESS(1,ROW()-3,4),1)&amp;"2:"&amp;LEFT(ADDRESS(1,ROW()-3,4),1)&amp;"366"),B$4,DONNEES!$A$2:$A$366,"&lt;="&amp;$A$3)</f>
        <v>0</v>
      </c>
      <c r="C15" s="11">
        <f ca="1">COUNTIFS(INDIRECT("DONNEES!"&amp;LEFT(ADDRESS(1,ROW()-3,4),1)&amp;"2:"&amp;LEFT(ADDRESS(1,ROW()-3,4),1)&amp;"366"),C$4,DONNEES!$A$2:$A$366,"&lt;="&amp;$A$3)</f>
        <v>0</v>
      </c>
      <c r="D15" s="11">
        <f ca="1">COUNTIFS(INDIRECT("DONNEES!"&amp;LEFT(ADDRESS(1,ROW()-3,4),1)&amp;"2:"&amp;LEFT(ADDRESS(1,ROW()-3,4),1)&amp;"366"),D$4,DONNEES!$A$2:$A$366,"&lt;="&amp;$A$3)</f>
        <v>0</v>
      </c>
      <c r="E15" s="11">
        <f ca="1">COUNTIFS(INDIRECT("DONNEES!"&amp;LEFT(ADDRESS(1,ROW()-3,4),1)&amp;"2:"&amp;LEFT(ADDRESS(1,ROW()-3,4),1)&amp;"366"),E$4,DONNEES!$A$2:$A$366,"&lt;="&amp;$A$3)</f>
        <v>0</v>
      </c>
      <c r="F15" s="11">
        <f ca="1">COUNTIFS(INDIRECT("DONNEES!"&amp;LEFT(ADDRESS(1,ROW()-3,4),1)&amp;"2:"&amp;LEFT(ADDRESS(1,ROW()-3,4),1)&amp;"366"),F$4,DONNEES!$A$2:$A$366,"&lt;="&amp;$A$3)</f>
        <v>0</v>
      </c>
      <c r="G15" s="11">
        <f ca="1">COUNTIFS(INDIRECT("DONNEES!"&amp;LEFT(ADDRESS(1,ROW()-3,4),1)&amp;"2:"&amp;LEFT(ADDRESS(1,ROW()-3,4),1)&amp;"366"),G$4,DONNEES!$A$2:$A$366,"&lt;="&amp;$A$3)</f>
        <v>0</v>
      </c>
      <c r="H15" s="11">
        <f ca="1">COUNTIFS(INDIRECT("DONNEES!"&amp;LEFT(ADDRESS(1,ROW()-3,4),1)&amp;"2:"&amp;LEFT(ADDRESS(1,ROW()-3,4),1)&amp;"366"),H$4,DONNEES!$A$2:$A$366,"&lt;="&amp;$A$3)</f>
        <v>0</v>
      </c>
      <c r="I15" s="11">
        <f ca="1">COUNTIFS(INDIRECT("DONNEES!"&amp;LEFT(ADDRESS(1,ROW()-3,4),1)&amp;"2:"&amp;LEFT(ADDRESS(1,ROW()-3,4),1)&amp;"366"),I$4,DONNEES!$A$2:$A$366,"&lt;="&amp;$A$3)</f>
        <v>0</v>
      </c>
      <c r="J15" s="11">
        <f ca="1">COUNTIFS(INDIRECT("DONNEES!"&amp;LEFT(ADDRESS(1,ROW()-3,4),1)&amp;"2:"&amp;LEFT(ADDRESS(1,ROW()-3,4),1)&amp;"366"),J$4,DONNEES!$A$2:$A$366,"&lt;="&amp;$A$3)</f>
        <v>0</v>
      </c>
      <c r="K15" s="11">
        <f ca="1">COUNTIFS(INDIRECT("DONNEES!"&amp;LEFT(ADDRESS(1,ROW()-3,4),1)&amp;"2:"&amp;LEFT(ADDRESS(1,ROW()-3,4),1)&amp;"366"),K$4,DONNEES!$A$2:$A$366,"&lt;="&amp;$A$3)</f>
        <v>0</v>
      </c>
      <c r="L15" s="11">
        <f ca="1">COUNTIFS(INDIRECT("DONNEES!"&amp;LEFT(ADDRESS(1,ROW()-3,4),1)&amp;"2:"&amp;LEFT(ADDRESS(1,ROW()-3,4),1)&amp;"366"),L$4,DONNEES!$A$2:$A$366,"&lt;="&amp;$A$3)</f>
        <v>0</v>
      </c>
      <c r="M15" s="11">
        <f ca="1">COUNTIFS(INDIRECT("DONNEES!"&amp;LEFT(ADDRESS(1,ROW()-3,4),1)&amp;"2:"&amp;LEFT(ADDRESS(1,ROW()-3,4),1)&amp;"366"),M$4,DONNEES!$A$2:$A$366,"&lt;="&amp;$A$3)</f>
        <v>0</v>
      </c>
      <c r="N15" s="11">
        <f ca="1">COUNTIFS(INDIRECT("DONNEES!"&amp;LEFT(ADDRESS(1,ROW()-3,4),1)&amp;"2:"&amp;LEFT(ADDRESS(1,ROW()-3,4),1)&amp;"366"),N$4,DONNEES!$A$2:$A$366,"&lt;="&amp;$A$3)</f>
        <v>0</v>
      </c>
      <c r="O15" s="11">
        <f ca="1">COUNTIFS(INDIRECT("DONNEES!"&amp;LEFT(ADDRESS(1,ROW()-3,4),1)&amp;"2:"&amp;LEFT(ADDRESS(1,ROW()-3,4),1)&amp;"366"),O$4,DONNEES!$A$2:$A$366,"&lt;="&amp;$A$3)</f>
        <v>0</v>
      </c>
      <c r="P15" s="11">
        <f ca="1">COUNTIFS(INDIRECT("DONNEES!"&amp;LEFT(ADDRESS(1,ROW()-3,4),1)&amp;"2:"&amp;LEFT(ADDRESS(1,ROW()-3,4),1)&amp;"366"),P$4,DONNEES!$A$2:$A$366,"&lt;="&amp;$A$3)</f>
        <v>0</v>
      </c>
      <c r="Q15" s="16">
        <f>COUNTIFS(DONNEES!$L$2:$L$366,Récapitulatif!Q$4,DONNEES!$A$2:$A$366,"&lt;="&amp;$A$3)</f>
        <v>0</v>
      </c>
      <c r="R15" s="11">
        <f ca="1">COUNTIFS(INDIRECT("DONNEES!"&amp;LEFT(ADDRESS(1,ROW()-3,4),1)&amp;"2:"&amp;LEFT(ADDRESS(1,ROW()-3,4),1)&amp;"366"),R$4,DONNEES!$A$2:$A$366,"&lt;="&amp;$A$3)</f>
        <v>0</v>
      </c>
      <c r="S15" s="11">
        <f ca="1">COUNTIFS(INDIRECT("DONNEES!"&amp;LEFT(ADDRESS(1,ROW()-3,4),1)&amp;"2:"&amp;LEFT(ADDRESS(1,ROW()-3,4),1)&amp;"366"),S$4,DONNEES!$A$2:$A$366,"&lt;="&amp;$A$3)</f>
        <v>0</v>
      </c>
      <c r="T15" s="11">
        <f ca="1">COUNTIFS(INDIRECT("DONNEES!"&amp;LEFT(ADDRESS(1,ROW()-3,4),1)&amp;"2:"&amp;LEFT(ADDRESS(1,ROW()-3,4),1)&amp;"366"),T$4,DONNEES!$A$2:$A$366,"&lt;="&amp;$A$3)+U15</f>
        <v>0</v>
      </c>
      <c r="U15" s="11">
        <f ca="1">COUNTIFS(INDIRECT("DONNEES!"&amp;LEFT(ADDRESS(1,ROW()-3,4),1)&amp;"2:"&amp;LEFT(ADDRESS(1,ROW()-3,4),1)&amp;"366"),U$4,DONNEES!$A$2:$A$366,"&lt;="&amp;$A$3)</f>
        <v>0</v>
      </c>
      <c r="V15" s="11">
        <f ca="1">COUNTIFS(INDIRECT("DONNEES!"&amp;LEFT(ADDRESS(1,ROW()-3,4),1)&amp;"2:"&amp;LEFT(ADDRESS(1,ROW()-3,4),1)&amp;"366"),V$4,DONNEES!$A$2:$A$366,"&lt;="&amp;$A$3)</f>
        <v>0</v>
      </c>
      <c r="W15" s="11">
        <f ca="1">COUNTIFS(INDIRECT("DONNEES!"&amp;LEFT(ADDRESS(1,ROW()-3,4),1)&amp;"2:"&amp;LEFT(ADDRESS(1,ROW()-3,4),1)&amp;"366"),W$4,DONNEES!$A$2:$A$366,"&lt;="&amp;$A$3)</f>
        <v>0</v>
      </c>
      <c r="X15" s="11">
        <f ca="1">COUNTIFS(INDIRECT("DONNEES!"&amp;LEFT(ADDRESS(1,ROW()-3,4),1)&amp;"2:"&amp;LEFT(ADDRESS(1,ROW()-3,4),1)&amp;"366"),X$4,DONNEES!$A$2:$A$366,"&lt;="&amp;$A$3)</f>
        <v>0</v>
      </c>
      <c r="Y15" s="11">
        <f ca="1">COUNTIFS(INDIRECT("DONNEES!"&amp;LEFT(ADDRESS(1,ROW()-3,4),1)&amp;"2:"&amp;LEFT(ADDRESS(1,ROW()-3,4),1)&amp;"366"),Y$4,DONNEES!$A$2:$A$366,"&lt;="&amp;$A$3)</f>
        <v>0</v>
      </c>
      <c r="Z15" s="11">
        <f ca="1">COUNTIFS(INDIRECT("DONNEES!"&amp;LEFT(ADDRESS(1,ROW()-3,4),1)&amp;"2:"&amp;LEFT(ADDRESS(1,ROW()-3,4),1)&amp;"366"),Z$4,DONNEES!$A$2:$A$366,"&lt;="&amp;$A$3)</f>
        <v>0</v>
      </c>
      <c r="AA15" s="11">
        <f ca="1">COUNTIFS(INDIRECT("DONNEES!"&amp;LEFT(ADDRESS(1,ROW()-3,4),1)&amp;"2:"&amp;LEFT(ADDRESS(1,ROW()-3,4),1)&amp;"366"),AA$4,DONNEES!$A$2:$A$366,"&lt;="&amp;$A$3)</f>
        <v>0</v>
      </c>
      <c r="AB15" s="11">
        <f ca="1">COUNTIFS(INDIRECT("DONNEES!"&amp;LEFT(ADDRESS(1,ROW()-3,4),1)&amp;"2:"&amp;LEFT(ADDRESS(1,ROW()-3,4),1)&amp;"366"),AB$4,DONNEES!$A$2:$A$366,"&lt;="&amp;$A$3)</f>
        <v>0</v>
      </c>
      <c r="AC15" s="11">
        <f ca="1">COUNTIFS(INDIRECT("DONNEES!"&amp;LEFT(ADDRESS(1,ROW()-3,4),1)&amp;"2:"&amp;LEFT(ADDRESS(1,ROW()-3,4),1)&amp;"366"),AC$4,DONNEES!$A$2:$A$366,"&lt;="&amp;$A$3)</f>
        <v>0</v>
      </c>
      <c r="AD15" s="11">
        <f ca="1">COUNTIFS(INDIRECT("DONNEES!"&amp;LEFT(ADDRESS(1,ROW()-3,4),1)&amp;"2:"&amp;LEFT(ADDRESS(1,ROW()-3,4),1)&amp;"366"),AD$4,DONNEES!$A$2:$A$366,"&lt;="&amp;$A$3)</f>
        <v>0</v>
      </c>
      <c r="AE15" s="11">
        <f ca="1">COUNTIFS(INDIRECT("DONNEES!"&amp;LEFT(ADDRESS(1,ROW()-3,4),1)&amp;"2:"&amp;LEFT(ADDRESS(1,ROW()-3,4),1)&amp;"366"),AE$4,DONNEES!$A$2:$A$366,"&lt;="&amp;$A$3)</f>
        <v>0</v>
      </c>
      <c r="AF15" s="11">
        <f ca="1">COUNTIFS(INDIRECT("DONNEES!"&amp;LEFT(ADDRESS(1,ROW()-3,4),1)&amp;"2:"&amp;LEFT(ADDRESS(1,ROW()-3,4),1)&amp;"366"),AF$4,DONNEES!$A$2:$A$366,"&lt;="&amp;$A$3)</f>
        <v>0</v>
      </c>
      <c r="AG15" s="16">
        <f>COUNTIFS(DONNEES!$L$2:$L$366,Récapitulatif!AG$4,DONNEES!$A$2:$A$366,"&lt;="&amp;$A$3)</f>
        <v>0</v>
      </c>
      <c r="AH15" s="11">
        <f ca="1">COUNTIFS(INDIRECT("DONNEES!"&amp;LEFT(ADDRESS(1,ROW()-3,4),1)&amp;"2:"&amp;LEFT(ADDRESS(1,ROW()-3,4),1)&amp;"366"),AH$4,DONNEES!$A$2:$A$366,"&lt;="&amp;$A$3)</f>
        <v>0</v>
      </c>
      <c r="AI15" s="11">
        <f ca="1">COUNTIFS(INDIRECT("DONNEES!"&amp;LEFT(ADDRESS(1,ROW()-3,4),1)&amp;"2:"&amp;LEFT(ADDRESS(1,ROW()-3,4),1)&amp;"366"),AI$4,DONNEES!$A$2:$A$366,"&lt;="&amp;$A$3)</f>
        <v>0</v>
      </c>
      <c r="AJ15" s="11">
        <f ca="1">COUNTIFS(INDIRECT("DONNEES!"&amp;LEFT(ADDRESS(1,ROW()-3,4),1)&amp;"2:"&amp;LEFT(ADDRESS(1,ROW()-3,4),1)&amp;"366"),AJ$4,DONNEES!$A$2:$A$366,"&lt;="&amp;$A$3)</f>
        <v>0</v>
      </c>
      <c r="AK15" s="11">
        <f ca="1">COUNTIFS(INDIRECT("DONNEES!"&amp;LEFT(ADDRESS(1,ROW()-3,4),1)&amp;"2:"&amp;LEFT(ADDRESS(1,ROW()-3,4),1)&amp;"366"),AK$4,DONNEES!$A$2:$A$366,"&lt;="&amp;$A$3)</f>
        <v>0</v>
      </c>
      <c r="AL15" s="16">
        <f>COUNTIFS(DONNEES!$L$2:$L$123,Récapitulatif!AL$4,DONNEES!$A$2:$A$123,"&lt;="&amp;$A$3)</f>
        <v>0</v>
      </c>
      <c r="AM15" s="18">
        <f t="shared" ca="1" si="3"/>
        <v>0</v>
      </c>
      <c r="AN15" s="18">
        <f t="shared" ca="1" si="4"/>
        <v>0</v>
      </c>
      <c r="AO15" s="18">
        <f t="shared" ca="1" si="5"/>
        <v>0</v>
      </c>
      <c r="AP15" s="16">
        <f>COUNTIFS(DONNEES!$L$2:$L$123,Récapitulatif!AP$4,DONNEES!$A$2:$A$123,"&lt;="&amp;$A$3)</f>
        <v>0</v>
      </c>
      <c r="AQ15" s="18">
        <f t="shared" ca="1" si="2"/>
        <v>0</v>
      </c>
    </row>
    <row r="16" spans="1:43">
      <c r="A16" s="14" t="s">
        <v>91</v>
      </c>
      <c r="B16" s="11">
        <f ca="1">COUNTIFS(INDIRECT("DONNEES!"&amp;LEFT(ADDRESS(1,ROW()-3,4),1)&amp;"2:"&amp;LEFT(ADDRESS(1,ROW()-3,4),1)&amp;"366"),B$4,DONNEES!$A$2:$A$366,"&lt;="&amp;$A$3)</f>
        <v>10</v>
      </c>
      <c r="C16" s="11">
        <f ca="1">COUNTIFS(INDIRECT("DONNEES!"&amp;LEFT(ADDRESS(1,ROW()-3,4),1)&amp;"2:"&amp;LEFT(ADDRESS(1,ROW()-3,4),1)&amp;"366"),C$4,DONNEES!$A$2:$A$366,"&lt;="&amp;$A$3)</f>
        <v>7</v>
      </c>
      <c r="D16" s="11">
        <f ca="1">COUNTIFS(INDIRECT("DONNEES!"&amp;LEFT(ADDRESS(1,ROW()-3,4),1)&amp;"2:"&amp;LEFT(ADDRESS(1,ROW()-3,4),1)&amp;"366"),D$4,DONNEES!$A$2:$A$366,"&lt;="&amp;$A$3)</f>
        <v>0</v>
      </c>
      <c r="E16" s="11">
        <f ca="1">COUNTIFS(INDIRECT("DONNEES!"&amp;LEFT(ADDRESS(1,ROW()-3,4),1)&amp;"2:"&amp;LEFT(ADDRESS(1,ROW()-3,4),1)&amp;"366"),E$4,DONNEES!$A$2:$A$366,"&lt;="&amp;$A$3)</f>
        <v>0</v>
      </c>
      <c r="F16" s="11">
        <f ca="1">COUNTIFS(INDIRECT("DONNEES!"&amp;LEFT(ADDRESS(1,ROW()-3,4),1)&amp;"2:"&amp;LEFT(ADDRESS(1,ROW()-3,4),1)&amp;"366"),F$4,DONNEES!$A$2:$A$366,"&lt;="&amp;$A$3)</f>
        <v>4</v>
      </c>
      <c r="G16" s="11">
        <f ca="1">COUNTIFS(INDIRECT("DONNEES!"&amp;LEFT(ADDRESS(1,ROW()-3,4),1)&amp;"2:"&amp;LEFT(ADDRESS(1,ROW()-3,4),1)&amp;"366"),G$4,DONNEES!$A$2:$A$366,"&lt;="&amp;$A$3)</f>
        <v>4</v>
      </c>
      <c r="H16" s="11">
        <f ca="1">COUNTIFS(INDIRECT("DONNEES!"&amp;LEFT(ADDRESS(1,ROW()-3,4),1)&amp;"2:"&amp;LEFT(ADDRESS(1,ROW()-3,4),1)&amp;"366"),H$4,DONNEES!$A$2:$A$366,"&lt;="&amp;$A$3)</f>
        <v>0</v>
      </c>
      <c r="I16" s="11">
        <f ca="1">COUNTIFS(INDIRECT("DONNEES!"&amp;LEFT(ADDRESS(1,ROW()-3,4),1)&amp;"2:"&amp;LEFT(ADDRESS(1,ROW()-3,4),1)&amp;"366"),I$4,DONNEES!$A$2:$A$366,"&lt;="&amp;$A$3)</f>
        <v>0</v>
      </c>
      <c r="J16" s="11">
        <f ca="1">COUNTIFS(INDIRECT("DONNEES!"&amp;LEFT(ADDRESS(1,ROW()-3,4),1)&amp;"2:"&amp;LEFT(ADDRESS(1,ROW()-3,4),1)&amp;"366"),J$4,DONNEES!$A$2:$A$366,"&lt;="&amp;$A$3)</f>
        <v>1</v>
      </c>
      <c r="K16" s="11">
        <f ca="1">COUNTIFS(INDIRECT("DONNEES!"&amp;LEFT(ADDRESS(1,ROW()-3,4),1)&amp;"2:"&amp;LEFT(ADDRESS(1,ROW()-3,4),1)&amp;"366"),K$4,DONNEES!$A$2:$A$366,"&lt;="&amp;$A$3)</f>
        <v>3</v>
      </c>
      <c r="L16" s="11">
        <f ca="1">COUNTIFS(INDIRECT("DONNEES!"&amp;LEFT(ADDRESS(1,ROW()-3,4),1)&amp;"2:"&amp;LEFT(ADDRESS(1,ROW()-3,4),1)&amp;"366"),L$4,DONNEES!$A$2:$A$366,"&lt;="&amp;$A$3)</f>
        <v>7</v>
      </c>
      <c r="M16" s="11">
        <f ca="1">COUNTIFS(INDIRECT("DONNEES!"&amp;LEFT(ADDRESS(1,ROW()-3,4),1)&amp;"2:"&amp;LEFT(ADDRESS(1,ROW()-3,4),1)&amp;"366"),M$4,DONNEES!$A$2:$A$366,"&lt;="&amp;$A$3)</f>
        <v>0</v>
      </c>
      <c r="N16" s="11">
        <f ca="1">COUNTIFS(INDIRECT("DONNEES!"&amp;LEFT(ADDRESS(1,ROW()-3,4),1)&amp;"2:"&amp;LEFT(ADDRESS(1,ROW()-3,4),1)&amp;"366"),N$4,DONNEES!$A$2:$A$366,"&lt;="&amp;$A$3)</f>
        <v>0</v>
      </c>
      <c r="O16" s="11">
        <f ca="1">COUNTIFS(INDIRECT("DONNEES!"&amp;LEFT(ADDRESS(1,ROW()-3,4),1)&amp;"2:"&amp;LEFT(ADDRESS(1,ROW()-3,4),1)&amp;"366"),O$4,DONNEES!$A$2:$A$366,"&lt;="&amp;$A$3)</f>
        <v>0</v>
      </c>
      <c r="P16" s="11">
        <f ca="1">COUNTIFS(INDIRECT("DONNEES!"&amp;LEFT(ADDRESS(1,ROW()-3,4),1)&amp;"2:"&amp;LEFT(ADDRESS(1,ROW()-3,4),1)&amp;"366"),P$4,DONNEES!$A$2:$A$366,"&lt;="&amp;$A$3)</f>
        <v>0</v>
      </c>
      <c r="Q16" s="16">
        <f>COUNTIFS(DONNEES!$M$2:$M$366,Récapitulatif!Q$4,DONNEES!$A$2:$A$366,"&lt;="&amp;$A$3)</f>
        <v>0</v>
      </c>
      <c r="R16" s="11">
        <f ca="1">COUNTIFS(INDIRECT("DONNEES!"&amp;LEFT(ADDRESS(1,ROW()-3,4),1)&amp;"2:"&amp;LEFT(ADDRESS(1,ROW()-3,4),1)&amp;"366"),R$4,DONNEES!$A$2:$A$366,"&lt;="&amp;$A$3)</f>
        <v>0</v>
      </c>
      <c r="S16" s="11">
        <f ca="1">COUNTIFS(INDIRECT("DONNEES!"&amp;LEFT(ADDRESS(1,ROW()-3,4),1)&amp;"2:"&amp;LEFT(ADDRESS(1,ROW()-3,4),1)&amp;"366"),S$4,DONNEES!$A$2:$A$366,"&lt;="&amp;$A$3)</f>
        <v>0</v>
      </c>
      <c r="T16" s="11">
        <f ca="1">COUNTIFS(INDIRECT("DONNEES!"&amp;LEFT(ADDRESS(1,ROW()-3,4),1)&amp;"2:"&amp;LEFT(ADDRESS(1,ROW()-3,4),1)&amp;"366"),T$4,DONNEES!$A$2:$A$366,"&lt;="&amp;$A$3)+U16</f>
        <v>5</v>
      </c>
      <c r="U16" s="11">
        <f ca="1">COUNTIFS(INDIRECT("DONNEES!"&amp;LEFT(ADDRESS(1,ROW()-3,4),1)&amp;"2:"&amp;LEFT(ADDRESS(1,ROW()-3,4),1)&amp;"366"),U$4,DONNEES!$A$2:$A$366,"&lt;="&amp;$A$3)</f>
        <v>0</v>
      </c>
      <c r="V16" s="11">
        <f ca="1">COUNTIFS(INDIRECT("DONNEES!"&amp;LEFT(ADDRESS(1,ROW()-3,4),1)&amp;"2:"&amp;LEFT(ADDRESS(1,ROW()-3,4),1)&amp;"366"),V$4,DONNEES!$A$2:$A$366,"&lt;="&amp;$A$3)</f>
        <v>3</v>
      </c>
      <c r="W16" s="11">
        <f ca="1">COUNTIFS(INDIRECT("DONNEES!"&amp;LEFT(ADDRESS(1,ROW()-3,4),1)&amp;"2:"&amp;LEFT(ADDRESS(1,ROW()-3,4),1)&amp;"366"),W$4,DONNEES!$A$2:$A$366,"&lt;="&amp;$A$3)</f>
        <v>0</v>
      </c>
      <c r="X16" s="11">
        <f ca="1">COUNTIFS(INDIRECT("DONNEES!"&amp;LEFT(ADDRESS(1,ROW()-3,4),1)&amp;"2:"&amp;LEFT(ADDRESS(1,ROW()-3,4),1)&amp;"366"),X$4,DONNEES!$A$2:$A$366,"&lt;="&amp;$A$3)</f>
        <v>2</v>
      </c>
      <c r="Y16" s="11">
        <f ca="1">COUNTIFS(INDIRECT("DONNEES!"&amp;LEFT(ADDRESS(1,ROW()-3,4),1)&amp;"2:"&amp;LEFT(ADDRESS(1,ROW()-3,4),1)&amp;"366"),Y$4,DONNEES!$A$2:$A$366,"&lt;="&amp;$A$3)</f>
        <v>0</v>
      </c>
      <c r="Z16" s="11">
        <f ca="1">COUNTIFS(INDIRECT("DONNEES!"&amp;LEFT(ADDRESS(1,ROW()-3,4),1)&amp;"2:"&amp;LEFT(ADDRESS(1,ROW()-3,4),1)&amp;"366"),Z$4,DONNEES!$A$2:$A$366,"&lt;="&amp;$A$3)</f>
        <v>0</v>
      </c>
      <c r="AA16" s="11">
        <f ca="1">COUNTIFS(INDIRECT("DONNEES!"&amp;LEFT(ADDRESS(1,ROW()-3,4),1)&amp;"2:"&amp;LEFT(ADDRESS(1,ROW()-3,4),1)&amp;"366"),AA$4,DONNEES!$A$2:$A$366,"&lt;="&amp;$A$3)</f>
        <v>3</v>
      </c>
      <c r="AB16" s="11">
        <f ca="1">COUNTIFS(INDIRECT("DONNEES!"&amp;LEFT(ADDRESS(1,ROW()-3,4),1)&amp;"2:"&amp;LEFT(ADDRESS(1,ROW()-3,4),1)&amp;"366"),AB$4,DONNEES!$A$2:$A$366,"&lt;="&amp;$A$3)</f>
        <v>1</v>
      </c>
      <c r="AC16" s="11">
        <f ca="1">COUNTIFS(INDIRECT("DONNEES!"&amp;LEFT(ADDRESS(1,ROW()-3,4),1)&amp;"2:"&amp;LEFT(ADDRESS(1,ROW()-3,4),1)&amp;"366"),AC$4,DONNEES!$A$2:$A$366,"&lt;="&amp;$A$3)</f>
        <v>3</v>
      </c>
      <c r="AD16" s="11">
        <f ca="1">COUNTIFS(INDIRECT("DONNEES!"&amp;LEFT(ADDRESS(1,ROW()-3,4),1)&amp;"2:"&amp;LEFT(ADDRESS(1,ROW()-3,4),1)&amp;"366"),AD$4,DONNEES!$A$2:$A$366,"&lt;="&amp;$A$3)</f>
        <v>0</v>
      </c>
      <c r="AE16" s="11">
        <f ca="1">COUNTIFS(INDIRECT("DONNEES!"&amp;LEFT(ADDRESS(1,ROW()-3,4),1)&amp;"2:"&amp;LEFT(ADDRESS(1,ROW()-3,4),1)&amp;"366"),AE$4,DONNEES!$A$2:$A$366,"&lt;="&amp;$A$3)</f>
        <v>0</v>
      </c>
      <c r="AF16" s="11">
        <f ca="1">COUNTIFS(INDIRECT("DONNEES!"&amp;LEFT(ADDRESS(1,ROW()-3,4),1)&amp;"2:"&amp;LEFT(ADDRESS(1,ROW()-3,4),1)&amp;"366"),AF$4,DONNEES!$A$2:$A$366,"&lt;="&amp;$A$3)</f>
        <v>0</v>
      </c>
      <c r="AG16" s="16">
        <f>COUNTIFS(DONNEES!$M$2:$M$366,Récapitulatif!AG$4,DONNEES!$A$2:$A$366,"&lt;="&amp;$A$3)</f>
        <v>0</v>
      </c>
      <c r="AH16" s="11">
        <f ca="1">COUNTIFS(INDIRECT("DONNEES!"&amp;LEFT(ADDRESS(1,ROW()-3,4),1)&amp;"2:"&amp;LEFT(ADDRESS(1,ROW()-3,4),1)&amp;"366"),AH$4,DONNEES!$A$2:$A$366,"&lt;="&amp;$A$3)</f>
        <v>0</v>
      </c>
      <c r="AI16" s="11">
        <f ca="1">COUNTIFS(INDIRECT("DONNEES!"&amp;LEFT(ADDRESS(1,ROW()-3,4),1)&amp;"2:"&amp;LEFT(ADDRESS(1,ROW()-3,4),1)&amp;"366"),AI$4,DONNEES!$A$2:$A$366,"&lt;="&amp;$A$3)</f>
        <v>0</v>
      </c>
      <c r="AJ16" s="11">
        <f ca="1">COUNTIFS(INDIRECT("DONNEES!"&amp;LEFT(ADDRESS(1,ROW()-3,4),1)&amp;"2:"&amp;LEFT(ADDRESS(1,ROW()-3,4),1)&amp;"366"),AJ$4,DONNEES!$A$2:$A$366,"&lt;="&amp;$A$3)</f>
        <v>0</v>
      </c>
      <c r="AK16" s="11">
        <f ca="1">COUNTIFS(INDIRECT("DONNEES!"&amp;LEFT(ADDRESS(1,ROW()-3,4),1)&amp;"2:"&amp;LEFT(ADDRESS(1,ROW()-3,4),1)&amp;"366"),AK$4,DONNEES!$A$2:$A$366,"&lt;="&amp;$A$3)</f>
        <v>0</v>
      </c>
      <c r="AL16" s="16">
        <f>COUNTIFS(DONNEES!$M$2:$M$123,Récapitulatif!AL$4,DONNEES!$A$2:$A$123,"&lt;="&amp;$A$3)</f>
        <v>0</v>
      </c>
      <c r="AM16" s="18">
        <f t="shared" ca="1" si="3"/>
        <v>36</v>
      </c>
      <c r="AN16" s="18">
        <f t="shared" ca="1" si="4"/>
        <v>17</v>
      </c>
      <c r="AO16" s="18">
        <f t="shared" ca="1" si="5"/>
        <v>0</v>
      </c>
      <c r="AP16" s="16">
        <f>COUNTIFS(DONNEES!$M$2:$M$123,Récapitulatif!AP$4,DONNEES!$A$2:$A$123,"&lt;="&amp;$A$3)</f>
        <v>0</v>
      </c>
      <c r="AQ16" s="18">
        <f t="shared" ca="1" si="2"/>
        <v>53</v>
      </c>
    </row>
    <row r="17" spans="1:43">
      <c r="A17" s="14" t="s">
        <v>90</v>
      </c>
      <c r="B17" s="11">
        <f ca="1">COUNTIFS(INDIRECT("DONNEES!"&amp;LEFT(ADDRESS(1,ROW()-3,4),1)&amp;"2:"&amp;LEFT(ADDRESS(1,ROW()-3,4),1)&amp;"366"),B$4,DONNEES!$A$2:$A$366,"&lt;="&amp;$A$3)</f>
        <v>5</v>
      </c>
      <c r="C17" s="11">
        <f ca="1">COUNTIFS(INDIRECT("DONNEES!"&amp;LEFT(ADDRESS(1,ROW()-3,4),1)&amp;"2:"&amp;LEFT(ADDRESS(1,ROW()-3,4),1)&amp;"366"),C$4,DONNEES!$A$2:$A$366,"&lt;="&amp;$A$3)</f>
        <v>2</v>
      </c>
      <c r="D17" s="11">
        <f ca="1">COUNTIFS(INDIRECT("DONNEES!"&amp;LEFT(ADDRESS(1,ROW()-3,4),1)&amp;"2:"&amp;LEFT(ADDRESS(1,ROW()-3,4),1)&amp;"366"),D$4,DONNEES!$A$2:$A$366,"&lt;="&amp;$A$3)</f>
        <v>2</v>
      </c>
      <c r="E17" s="11">
        <f ca="1">COUNTIFS(INDIRECT("DONNEES!"&amp;LEFT(ADDRESS(1,ROW()-3,4),1)&amp;"2:"&amp;LEFT(ADDRESS(1,ROW()-3,4),1)&amp;"366"),E$4,DONNEES!$A$2:$A$366,"&lt;="&amp;$A$3)</f>
        <v>1</v>
      </c>
      <c r="F17" s="11">
        <f ca="1">COUNTIFS(INDIRECT("DONNEES!"&amp;LEFT(ADDRESS(1,ROW()-3,4),1)&amp;"2:"&amp;LEFT(ADDRESS(1,ROW()-3,4),1)&amp;"366"),F$4,DONNEES!$A$2:$A$366,"&lt;="&amp;$A$3)</f>
        <v>2</v>
      </c>
      <c r="G17" s="11">
        <f ca="1">COUNTIFS(INDIRECT("DONNEES!"&amp;LEFT(ADDRESS(1,ROW()-3,4),1)&amp;"2:"&amp;LEFT(ADDRESS(1,ROW()-3,4),1)&amp;"366"),G$4,DONNEES!$A$2:$A$366,"&lt;="&amp;$A$3)</f>
        <v>0</v>
      </c>
      <c r="H17" s="11">
        <f ca="1">COUNTIFS(INDIRECT("DONNEES!"&amp;LEFT(ADDRESS(1,ROW()-3,4),1)&amp;"2:"&amp;LEFT(ADDRESS(1,ROW()-3,4),1)&amp;"366"),H$4,DONNEES!$A$2:$A$366,"&lt;="&amp;$A$3)</f>
        <v>0</v>
      </c>
      <c r="I17" s="11">
        <f ca="1">COUNTIFS(INDIRECT("DONNEES!"&amp;LEFT(ADDRESS(1,ROW()-3,4),1)&amp;"2:"&amp;LEFT(ADDRESS(1,ROW()-3,4),1)&amp;"366"),I$4,DONNEES!$A$2:$A$366,"&lt;="&amp;$A$3)</f>
        <v>2</v>
      </c>
      <c r="J17" s="11">
        <f ca="1">COUNTIFS(INDIRECT("DONNEES!"&amp;LEFT(ADDRESS(1,ROW()-3,4),1)&amp;"2:"&amp;LEFT(ADDRESS(1,ROW()-3,4),1)&amp;"366"),J$4,DONNEES!$A$2:$A$366,"&lt;="&amp;$A$3)</f>
        <v>1</v>
      </c>
      <c r="K17" s="11">
        <f ca="1">COUNTIFS(INDIRECT("DONNEES!"&amp;LEFT(ADDRESS(1,ROW()-3,4),1)&amp;"2:"&amp;LEFT(ADDRESS(1,ROW()-3,4),1)&amp;"366"),K$4,DONNEES!$A$2:$A$366,"&lt;="&amp;$A$3)</f>
        <v>4</v>
      </c>
      <c r="L17" s="11">
        <f ca="1">COUNTIFS(INDIRECT("DONNEES!"&amp;LEFT(ADDRESS(1,ROW()-3,4),1)&amp;"2:"&amp;LEFT(ADDRESS(1,ROW()-3,4),1)&amp;"366"),L$4,DONNEES!$A$2:$A$366,"&lt;="&amp;$A$3)</f>
        <v>5</v>
      </c>
      <c r="M17" s="11">
        <f ca="1">COUNTIFS(INDIRECT("DONNEES!"&amp;LEFT(ADDRESS(1,ROW()-3,4),1)&amp;"2:"&amp;LEFT(ADDRESS(1,ROW()-3,4),1)&amp;"366"),M$4,DONNEES!$A$2:$A$366,"&lt;="&amp;$A$3)</f>
        <v>0</v>
      </c>
      <c r="N17" s="11">
        <f ca="1">COUNTIFS(INDIRECT("DONNEES!"&amp;LEFT(ADDRESS(1,ROW()-3,4),1)&amp;"2:"&amp;LEFT(ADDRESS(1,ROW()-3,4),1)&amp;"366"),N$4,DONNEES!$A$2:$A$366,"&lt;="&amp;$A$3)</f>
        <v>0</v>
      </c>
      <c r="O17" s="11">
        <f ca="1">COUNTIFS(INDIRECT("DONNEES!"&amp;LEFT(ADDRESS(1,ROW()-3,4),1)&amp;"2:"&amp;LEFT(ADDRESS(1,ROW()-3,4),1)&amp;"366"),O$4,DONNEES!$A$2:$A$366,"&lt;="&amp;$A$3)</f>
        <v>0</v>
      </c>
      <c r="P17" s="11">
        <f ca="1">COUNTIFS(INDIRECT("DONNEES!"&amp;LEFT(ADDRESS(1,ROW()-3,4),1)&amp;"2:"&amp;LEFT(ADDRESS(1,ROW()-3,4),1)&amp;"366"),P$4,DONNEES!$A$2:$A$366,"&lt;="&amp;$A$3)</f>
        <v>0</v>
      </c>
      <c r="Q17" s="16">
        <f>COUNTIFS(DONNEES!$N$2:$N$366,Récapitulatif!Q$4,DONNEES!$A$2:$A$366,"&lt;="&amp;$A$3)</f>
        <v>0</v>
      </c>
      <c r="R17" s="11">
        <f ca="1">COUNTIFS(INDIRECT("DONNEES!"&amp;LEFT(ADDRESS(1,ROW()-3,4),1)&amp;"2:"&amp;LEFT(ADDRESS(1,ROW()-3,4),1)&amp;"366"),R$4,DONNEES!$A$2:$A$366,"&lt;="&amp;$A$3)</f>
        <v>0</v>
      </c>
      <c r="S17" s="11">
        <f ca="1">COUNTIFS(INDIRECT("DONNEES!"&amp;LEFT(ADDRESS(1,ROW()-3,4),1)&amp;"2:"&amp;LEFT(ADDRESS(1,ROW()-3,4),1)&amp;"366"),S$4,DONNEES!$A$2:$A$366,"&lt;="&amp;$A$3)</f>
        <v>0</v>
      </c>
      <c r="T17" s="11">
        <f ca="1">COUNTIFS(INDIRECT("DONNEES!"&amp;LEFT(ADDRESS(1,ROW()-3,4),1)&amp;"2:"&amp;LEFT(ADDRESS(1,ROW()-3,4),1)&amp;"366"),T$4,DONNEES!$A$2:$A$366,"&lt;="&amp;$A$3)+U17</f>
        <v>14</v>
      </c>
      <c r="U17" s="11">
        <f ca="1">COUNTIFS(INDIRECT("DONNEES!"&amp;LEFT(ADDRESS(1,ROW()-3,4),1)&amp;"2:"&amp;LEFT(ADDRESS(1,ROW()-3,4),1)&amp;"366"),U$4,DONNEES!$A$2:$A$366,"&lt;="&amp;$A$3)</f>
        <v>1</v>
      </c>
      <c r="V17" s="11">
        <f ca="1">COUNTIFS(INDIRECT("DONNEES!"&amp;LEFT(ADDRESS(1,ROW()-3,4),1)&amp;"2:"&amp;LEFT(ADDRESS(1,ROW()-3,4),1)&amp;"366"),V$4,DONNEES!$A$2:$A$366,"&lt;="&amp;$A$3)</f>
        <v>6</v>
      </c>
      <c r="W17" s="11">
        <f ca="1">COUNTIFS(INDIRECT("DONNEES!"&amp;LEFT(ADDRESS(1,ROW()-3,4),1)&amp;"2:"&amp;LEFT(ADDRESS(1,ROW()-3,4),1)&amp;"366"),W$4,DONNEES!$A$2:$A$366,"&lt;="&amp;$A$3)</f>
        <v>0</v>
      </c>
      <c r="X17" s="11">
        <f ca="1">COUNTIFS(INDIRECT("DONNEES!"&amp;LEFT(ADDRESS(1,ROW()-3,4),1)&amp;"2:"&amp;LEFT(ADDRESS(1,ROW()-3,4),1)&amp;"366"),X$4,DONNEES!$A$2:$A$366,"&lt;="&amp;$A$3)</f>
        <v>0</v>
      </c>
      <c r="Y17" s="11">
        <f ca="1">COUNTIFS(INDIRECT("DONNEES!"&amp;LEFT(ADDRESS(1,ROW()-3,4),1)&amp;"2:"&amp;LEFT(ADDRESS(1,ROW()-3,4),1)&amp;"366"),Y$4,DONNEES!$A$2:$A$366,"&lt;="&amp;$A$3)</f>
        <v>0</v>
      </c>
      <c r="Z17" s="11">
        <f ca="1">COUNTIFS(INDIRECT("DONNEES!"&amp;LEFT(ADDRESS(1,ROW()-3,4),1)&amp;"2:"&amp;LEFT(ADDRESS(1,ROW()-3,4),1)&amp;"366"),Z$4,DONNEES!$A$2:$A$366,"&lt;="&amp;$A$3)</f>
        <v>0</v>
      </c>
      <c r="AA17" s="11">
        <f ca="1">COUNTIFS(INDIRECT("DONNEES!"&amp;LEFT(ADDRESS(1,ROW()-3,4),1)&amp;"2:"&amp;LEFT(ADDRESS(1,ROW()-3,4),1)&amp;"366"),AA$4,DONNEES!$A$2:$A$366,"&lt;="&amp;$A$3)</f>
        <v>3</v>
      </c>
      <c r="AB17" s="11">
        <f ca="1">COUNTIFS(INDIRECT("DONNEES!"&amp;LEFT(ADDRESS(1,ROW()-3,4),1)&amp;"2:"&amp;LEFT(ADDRESS(1,ROW()-3,4),1)&amp;"366"),AB$4,DONNEES!$A$2:$A$366,"&lt;="&amp;$A$3)</f>
        <v>2</v>
      </c>
      <c r="AC17" s="11">
        <f ca="1">COUNTIFS(INDIRECT("DONNEES!"&amp;LEFT(ADDRESS(1,ROW()-3,4),1)&amp;"2:"&amp;LEFT(ADDRESS(1,ROW()-3,4),1)&amp;"366"),AC$4,DONNEES!$A$2:$A$366,"&lt;="&amp;$A$3)</f>
        <v>3</v>
      </c>
      <c r="AD17" s="11">
        <f ca="1">COUNTIFS(INDIRECT("DONNEES!"&amp;LEFT(ADDRESS(1,ROW()-3,4),1)&amp;"2:"&amp;LEFT(ADDRESS(1,ROW()-3,4),1)&amp;"366"),AD$4,DONNEES!$A$2:$A$366,"&lt;="&amp;$A$3)</f>
        <v>0</v>
      </c>
      <c r="AE17" s="11">
        <f ca="1">COUNTIFS(INDIRECT("DONNEES!"&amp;LEFT(ADDRESS(1,ROW()-3,4),1)&amp;"2:"&amp;LEFT(ADDRESS(1,ROW()-3,4),1)&amp;"366"),AE$4,DONNEES!$A$2:$A$366,"&lt;="&amp;$A$3)</f>
        <v>0</v>
      </c>
      <c r="AF17" s="11">
        <f ca="1">COUNTIFS(INDIRECT("DONNEES!"&amp;LEFT(ADDRESS(1,ROW()-3,4),1)&amp;"2:"&amp;LEFT(ADDRESS(1,ROW()-3,4),1)&amp;"366"),AF$4,DONNEES!$A$2:$A$366,"&lt;="&amp;$A$3)</f>
        <v>0</v>
      </c>
      <c r="AG17" s="16">
        <f>COUNTIFS(DONNEES!$N$2:$N$366,Récapitulatif!AG$4,DONNEES!$A$2:$A$366,"&lt;="&amp;$A$3)</f>
        <v>0</v>
      </c>
      <c r="AH17" s="11">
        <f ca="1">COUNTIFS(INDIRECT("DONNEES!"&amp;LEFT(ADDRESS(1,ROW()-3,4),1)&amp;"2:"&amp;LEFT(ADDRESS(1,ROW()-3,4),1)&amp;"366"),AH$4,DONNEES!$A$2:$A$366,"&lt;="&amp;$A$3)</f>
        <v>0</v>
      </c>
      <c r="AI17" s="11">
        <f ca="1">COUNTIFS(INDIRECT("DONNEES!"&amp;LEFT(ADDRESS(1,ROW()-3,4),1)&amp;"2:"&amp;LEFT(ADDRESS(1,ROW()-3,4),1)&amp;"366"),AI$4,DONNEES!$A$2:$A$366,"&lt;="&amp;$A$3)</f>
        <v>0</v>
      </c>
      <c r="AJ17" s="11">
        <f ca="1">COUNTIFS(INDIRECT("DONNEES!"&amp;LEFT(ADDRESS(1,ROW()-3,4),1)&amp;"2:"&amp;LEFT(ADDRESS(1,ROW()-3,4),1)&amp;"366"),AJ$4,DONNEES!$A$2:$A$366,"&lt;="&amp;$A$3)</f>
        <v>0</v>
      </c>
      <c r="AK17" s="11">
        <f ca="1">COUNTIFS(INDIRECT("DONNEES!"&amp;LEFT(ADDRESS(1,ROW()-3,4),1)&amp;"2:"&amp;LEFT(ADDRESS(1,ROW()-3,4),1)&amp;"366"),AK$4,DONNEES!$A$2:$A$366,"&lt;="&amp;$A$3)</f>
        <v>0</v>
      </c>
      <c r="AL17" s="16">
        <f>COUNTIFS(DONNEES!$N$2:$N$123,Récapitulatif!AL$4,DONNEES!$A$2:$A$123,"&lt;="&amp;$A$3)</f>
        <v>0</v>
      </c>
      <c r="AM17" s="18">
        <f t="shared" ca="1" si="3"/>
        <v>24</v>
      </c>
      <c r="AN17" s="18">
        <f t="shared" ca="1" si="4"/>
        <v>29</v>
      </c>
      <c r="AO17" s="18">
        <f t="shared" ca="1" si="5"/>
        <v>0</v>
      </c>
      <c r="AP17" s="16">
        <f>COUNTIFS(DONNEES!$N$2:$N$123,Récapitulatif!AP$4,DONNEES!$A$2:$A$123,"&lt;="&amp;$A$3)</f>
        <v>0</v>
      </c>
      <c r="AQ17" s="18">
        <f t="shared" ca="1" si="2"/>
        <v>53</v>
      </c>
    </row>
    <row r="18" spans="1:43">
      <c r="A18" s="14" t="s">
        <v>89</v>
      </c>
      <c r="B18" s="11">
        <f ca="1">COUNTIFS(INDIRECT("DONNEES!"&amp;LEFT(ADDRESS(1,ROW()-3,4),1)&amp;"2:"&amp;LEFT(ADDRESS(1,ROW()-3,4),1)&amp;"366"),B$4,DONNEES!$A$2:$A$366,"&lt;="&amp;$A$3)</f>
        <v>0</v>
      </c>
      <c r="C18" s="11">
        <f ca="1">COUNTIFS(INDIRECT("DONNEES!"&amp;LEFT(ADDRESS(1,ROW()-3,4),1)&amp;"2:"&amp;LEFT(ADDRESS(1,ROW()-3,4),1)&amp;"366"),C$4,DONNEES!$A$2:$A$366,"&lt;="&amp;$A$3)</f>
        <v>0</v>
      </c>
      <c r="D18" s="11">
        <f ca="1">COUNTIFS(INDIRECT("DONNEES!"&amp;LEFT(ADDRESS(1,ROW()-3,4),1)&amp;"2:"&amp;LEFT(ADDRESS(1,ROW()-3,4),1)&amp;"366"),D$4,DONNEES!$A$2:$A$366,"&lt;="&amp;$A$3)</f>
        <v>0</v>
      </c>
      <c r="E18" s="11">
        <f ca="1">COUNTIFS(INDIRECT("DONNEES!"&amp;LEFT(ADDRESS(1,ROW()-3,4),1)&amp;"2:"&amp;LEFT(ADDRESS(1,ROW()-3,4),1)&amp;"366"),E$4,DONNEES!$A$2:$A$366,"&lt;="&amp;$A$3)</f>
        <v>0</v>
      </c>
      <c r="F18" s="11">
        <f ca="1">COUNTIFS(INDIRECT("DONNEES!"&amp;LEFT(ADDRESS(1,ROW()-3,4),1)&amp;"2:"&amp;LEFT(ADDRESS(1,ROW()-3,4),1)&amp;"366"),F$4,DONNEES!$A$2:$A$366,"&lt;="&amp;$A$3)</f>
        <v>0</v>
      </c>
      <c r="G18" s="11">
        <f ca="1">COUNTIFS(INDIRECT("DONNEES!"&amp;LEFT(ADDRESS(1,ROW()-3,4),1)&amp;"2:"&amp;LEFT(ADDRESS(1,ROW()-3,4),1)&amp;"366"),G$4,DONNEES!$A$2:$A$366,"&lt;="&amp;$A$3)</f>
        <v>0</v>
      </c>
      <c r="H18" s="11">
        <f ca="1">COUNTIFS(INDIRECT("DONNEES!"&amp;LEFT(ADDRESS(1,ROW()-3,4),1)&amp;"2:"&amp;LEFT(ADDRESS(1,ROW()-3,4),1)&amp;"366"),H$4,DONNEES!$A$2:$A$366,"&lt;="&amp;$A$3)</f>
        <v>0</v>
      </c>
      <c r="I18" s="11">
        <f ca="1">COUNTIFS(INDIRECT("DONNEES!"&amp;LEFT(ADDRESS(1,ROW()-3,4),1)&amp;"2:"&amp;LEFT(ADDRESS(1,ROW()-3,4),1)&amp;"366"),I$4,DONNEES!$A$2:$A$366,"&lt;="&amp;$A$3)</f>
        <v>0</v>
      </c>
      <c r="J18" s="11">
        <f ca="1">COUNTIFS(INDIRECT("DONNEES!"&amp;LEFT(ADDRESS(1,ROW()-3,4),1)&amp;"2:"&amp;LEFT(ADDRESS(1,ROW()-3,4),1)&amp;"366"),J$4,DONNEES!$A$2:$A$366,"&lt;="&amp;$A$3)</f>
        <v>1</v>
      </c>
      <c r="K18" s="11">
        <f ca="1">COUNTIFS(INDIRECT("DONNEES!"&amp;LEFT(ADDRESS(1,ROW()-3,4),1)&amp;"2:"&amp;LEFT(ADDRESS(1,ROW()-3,4),1)&amp;"366"),K$4,DONNEES!$A$2:$A$366,"&lt;="&amp;$A$3)</f>
        <v>2</v>
      </c>
      <c r="L18" s="11">
        <f ca="1">COUNTIFS(INDIRECT("DONNEES!"&amp;LEFT(ADDRESS(1,ROW()-3,4),1)&amp;"2:"&amp;LEFT(ADDRESS(1,ROW()-3,4),1)&amp;"366"),L$4,DONNEES!$A$2:$A$366,"&lt;="&amp;$A$3)</f>
        <v>3</v>
      </c>
      <c r="M18" s="11">
        <f ca="1">COUNTIFS(INDIRECT("DONNEES!"&amp;LEFT(ADDRESS(1,ROW()-3,4),1)&amp;"2:"&amp;LEFT(ADDRESS(1,ROW()-3,4),1)&amp;"366"),M$4,DONNEES!$A$2:$A$366,"&lt;="&amp;$A$3)</f>
        <v>0</v>
      </c>
      <c r="N18" s="11">
        <f ca="1">COUNTIFS(INDIRECT("DONNEES!"&amp;LEFT(ADDRESS(1,ROW()-3,4),1)&amp;"2:"&amp;LEFT(ADDRESS(1,ROW()-3,4),1)&amp;"366"),N$4,DONNEES!$A$2:$A$366,"&lt;="&amp;$A$3)</f>
        <v>0</v>
      </c>
      <c r="O18" s="11">
        <f ca="1">COUNTIFS(INDIRECT("DONNEES!"&amp;LEFT(ADDRESS(1,ROW()-3,4),1)&amp;"2:"&amp;LEFT(ADDRESS(1,ROW()-3,4),1)&amp;"366"),O$4,DONNEES!$A$2:$A$366,"&lt;="&amp;$A$3)</f>
        <v>0</v>
      </c>
      <c r="P18" s="11">
        <f ca="1">COUNTIFS(INDIRECT("DONNEES!"&amp;LEFT(ADDRESS(1,ROW()-3,4),1)&amp;"2:"&amp;LEFT(ADDRESS(1,ROW()-3,4),1)&amp;"366"),P$4,DONNEES!$A$2:$A$366,"&lt;="&amp;$A$3)</f>
        <v>0</v>
      </c>
      <c r="Q18" s="16">
        <f>COUNTIFS(DONNEES!$O$2:$O$366,Récapitulatif!Q$4,DONNEES!$A$2:$A$366,"&lt;="&amp;$A$3)</f>
        <v>0</v>
      </c>
      <c r="R18" s="11">
        <f ca="1">COUNTIFS(INDIRECT("DONNEES!"&amp;LEFT(ADDRESS(1,ROW()-3,4),1)&amp;"2:"&amp;LEFT(ADDRESS(1,ROW()-3,4),1)&amp;"366"),R$4,DONNEES!$A$2:$A$366,"&lt;="&amp;$A$3)</f>
        <v>0</v>
      </c>
      <c r="S18" s="11">
        <f ca="1">COUNTIFS(INDIRECT("DONNEES!"&amp;LEFT(ADDRESS(1,ROW()-3,4),1)&amp;"2:"&amp;LEFT(ADDRESS(1,ROW()-3,4),1)&amp;"366"),S$4,DONNEES!$A$2:$A$366,"&lt;="&amp;$A$3)</f>
        <v>0</v>
      </c>
      <c r="T18" s="11">
        <f ca="1">COUNTIFS(INDIRECT("DONNEES!"&amp;LEFT(ADDRESS(1,ROW()-3,4),1)&amp;"2:"&amp;LEFT(ADDRESS(1,ROW()-3,4),1)&amp;"366"),T$4,DONNEES!$A$2:$A$366,"&lt;="&amp;$A$3)+U18</f>
        <v>12</v>
      </c>
      <c r="U18" s="11">
        <f ca="1">COUNTIFS(INDIRECT("DONNEES!"&amp;LEFT(ADDRESS(1,ROW()-3,4),1)&amp;"2:"&amp;LEFT(ADDRESS(1,ROW()-3,4),1)&amp;"366"),U$4,DONNEES!$A$2:$A$366,"&lt;="&amp;$A$3)</f>
        <v>0</v>
      </c>
      <c r="V18" s="11">
        <f ca="1">COUNTIFS(INDIRECT("DONNEES!"&amp;LEFT(ADDRESS(1,ROW()-3,4),1)&amp;"2:"&amp;LEFT(ADDRESS(1,ROW()-3,4),1)&amp;"366"),V$4,DONNEES!$A$2:$A$366,"&lt;="&amp;$A$3)</f>
        <v>0</v>
      </c>
      <c r="W18" s="11">
        <f ca="1">COUNTIFS(INDIRECT("DONNEES!"&amp;LEFT(ADDRESS(1,ROW()-3,4),1)&amp;"2:"&amp;LEFT(ADDRESS(1,ROW()-3,4),1)&amp;"366"),W$4,DONNEES!$A$2:$A$366,"&lt;="&amp;$A$3)</f>
        <v>0</v>
      </c>
      <c r="X18" s="11">
        <f ca="1">COUNTIFS(INDIRECT("DONNEES!"&amp;LEFT(ADDRESS(1,ROW()-3,4),1)&amp;"2:"&amp;LEFT(ADDRESS(1,ROW()-3,4),1)&amp;"366"),X$4,DONNEES!$A$2:$A$366,"&lt;="&amp;$A$3)</f>
        <v>0</v>
      </c>
      <c r="Y18" s="11">
        <f ca="1">COUNTIFS(INDIRECT("DONNEES!"&amp;LEFT(ADDRESS(1,ROW()-3,4),1)&amp;"2:"&amp;LEFT(ADDRESS(1,ROW()-3,4),1)&amp;"366"),Y$4,DONNEES!$A$2:$A$366,"&lt;="&amp;$A$3)</f>
        <v>0</v>
      </c>
      <c r="Z18" s="11">
        <f ca="1">COUNTIFS(INDIRECT("DONNEES!"&amp;LEFT(ADDRESS(1,ROW()-3,4),1)&amp;"2:"&amp;LEFT(ADDRESS(1,ROW()-3,4),1)&amp;"366"),Z$4,DONNEES!$A$2:$A$366,"&lt;="&amp;$A$3)</f>
        <v>0</v>
      </c>
      <c r="AA18" s="11">
        <f ca="1">COUNTIFS(INDIRECT("DONNEES!"&amp;LEFT(ADDRESS(1,ROW()-3,4),1)&amp;"2:"&amp;LEFT(ADDRESS(1,ROW()-3,4),1)&amp;"366"),AA$4,DONNEES!$A$2:$A$366,"&lt;="&amp;$A$3)</f>
        <v>3</v>
      </c>
      <c r="AB18" s="11">
        <f ca="1">COUNTIFS(INDIRECT("DONNEES!"&amp;LEFT(ADDRESS(1,ROW()-3,4),1)&amp;"2:"&amp;LEFT(ADDRESS(1,ROW()-3,4),1)&amp;"366"),AB$4,DONNEES!$A$2:$A$366,"&lt;="&amp;$A$3)</f>
        <v>2</v>
      </c>
      <c r="AC18" s="11">
        <f ca="1">COUNTIFS(INDIRECT("DONNEES!"&amp;LEFT(ADDRESS(1,ROW()-3,4),1)&amp;"2:"&amp;LEFT(ADDRESS(1,ROW()-3,4),1)&amp;"366"),AC$4,DONNEES!$A$2:$A$366,"&lt;="&amp;$A$3)</f>
        <v>0</v>
      </c>
      <c r="AD18" s="11">
        <f ca="1">COUNTIFS(INDIRECT("DONNEES!"&amp;LEFT(ADDRESS(1,ROW()-3,4),1)&amp;"2:"&amp;LEFT(ADDRESS(1,ROW()-3,4),1)&amp;"366"),AD$4,DONNEES!$A$2:$A$366,"&lt;="&amp;$A$3)</f>
        <v>0</v>
      </c>
      <c r="AE18" s="11">
        <f ca="1">COUNTIFS(INDIRECT("DONNEES!"&amp;LEFT(ADDRESS(1,ROW()-3,4),1)&amp;"2:"&amp;LEFT(ADDRESS(1,ROW()-3,4),1)&amp;"366"),AE$4,DONNEES!$A$2:$A$366,"&lt;="&amp;$A$3)</f>
        <v>0</v>
      </c>
      <c r="AF18" s="11">
        <f ca="1">COUNTIFS(INDIRECT("DONNEES!"&amp;LEFT(ADDRESS(1,ROW()-3,4),1)&amp;"2:"&amp;LEFT(ADDRESS(1,ROW()-3,4),1)&amp;"366"),AF$4,DONNEES!$A$2:$A$366,"&lt;="&amp;$A$3)</f>
        <v>0</v>
      </c>
      <c r="AG18" s="16">
        <f>COUNTIFS(DONNEES!$O$2:$O$366,Récapitulatif!AG$4,DONNEES!$A$2:$A$366,"&lt;="&amp;$A$3)</f>
        <v>0</v>
      </c>
      <c r="AH18" s="11">
        <f ca="1">COUNTIFS(INDIRECT("DONNEES!"&amp;LEFT(ADDRESS(1,ROW()-3,4),1)&amp;"2:"&amp;LEFT(ADDRESS(1,ROW()-3,4),1)&amp;"366"),AH$4,DONNEES!$A$2:$A$366,"&lt;="&amp;$A$3)</f>
        <v>0</v>
      </c>
      <c r="AI18" s="11">
        <f ca="1">COUNTIFS(INDIRECT("DONNEES!"&amp;LEFT(ADDRESS(1,ROW()-3,4),1)&amp;"2:"&amp;LEFT(ADDRESS(1,ROW()-3,4),1)&amp;"366"),AI$4,DONNEES!$A$2:$A$366,"&lt;="&amp;$A$3)</f>
        <v>2</v>
      </c>
      <c r="AJ18" s="11">
        <f ca="1">COUNTIFS(INDIRECT("DONNEES!"&amp;LEFT(ADDRESS(1,ROW()-3,4),1)&amp;"2:"&amp;LEFT(ADDRESS(1,ROW()-3,4),1)&amp;"366"),AJ$4,DONNEES!$A$2:$A$366,"&lt;="&amp;$A$3)</f>
        <v>32</v>
      </c>
      <c r="AK18" s="11">
        <f ca="1">COUNTIFS(INDIRECT("DONNEES!"&amp;LEFT(ADDRESS(1,ROW()-3,4),1)&amp;"2:"&amp;LEFT(ADDRESS(1,ROW()-3,4),1)&amp;"366"),AK$4,DONNEES!$A$2:$A$366,"&lt;="&amp;$A$3)</f>
        <v>0</v>
      </c>
      <c r="AL18" s="16">
        <f>COUNTIFS(DONNEES!$O$2:$O$123,Récapitulatif!AL$4,DONNEES!$A$2:$A$123,"&lt;="&amp;$A$3)</f>
        <v>0</v>
      </c>
      <c r="AM18" s="18">
        <f t="shared" ca="1" si="3"/>
        <v>6</v>
      </c>
      <c r="AN18" s="18">
        <f t="shared" ca="1" si="4"/>
        <v>17</v>
      </c>
      <c r="AO18" s="18">
        <f t="shared" ca="1" si="5"/>
        <v>34</v>
      </c>
      <c r="AP18" s="16">
        <f>COUNTIFS(DONNEES!$O$2:$O$123,Récapitulatif!AP$4,DONNEES!$A$2:$A$123,"&lt;="&amp;$A$3)</f>
        <v>0</v>
      </c>
      <c r="AQ18" s="18">
        <f t="shared" ca="1" si="2"/>
        <v>57</v>
      </c>
    </row>
    <row r="19" spans="1:43">
      <c r="A19" s="14" t="s">
        <v>103</v>
      </c>
      <c r="B19" s="11">
        <f ca="1">COUNTIFS(INDIRECT("DONNEES!"&amp;LEFT(ADDRESS(1,ROW()-3,4),1)&amp;"2:"&amp;LEFT(ADDRESS(1,ROW()-3,4),1)&amp;"366"),B$4,DONNEES!$A$2:$A$366,"&lt;="&amp;$A$3)</f>
        <v>0</v>
      </c>
      <c r="C19" s="11">
        <f ca="1">COUNTIFS(INDIRECT("DONNEES!"&amp;LEFT(ADDRESS(1,ROW()-3,4),1)&amp;"2:"&amp;LEFT(ADDRESS(1,ROW()-3,4),1)&amp;"366"),C$4,DONNEES!$A$2:$A$366,"&lt;="&amp;$A$3)</f>
        <v>0</v>
      </c>
      <c r="D19" s="11">
        <f ca="1">COUNTIFS(INDIRECT("DONNEES!"&amp;LEFT(ADDRESS(1,ROW()-3,4),1)&amp;"2:"&amp;LEFT(ADDRESS(1,ROW()-3,4),1)&amp;"366"),D$4,DONNEES!$A$2:$A$366,"&lt;="&amp;$A$3)</f>
        <v>0</v>
      </c>
      <c r="E19" s="11">
        <f ca="1">COUNTIFS(INDIRECT("DONNEES!"&amp;LEFT(ADDRESS(1,ROW()-3,4),1)&amp;"2:"&amp;LEFT(ADDRESS(1,ROW()-3,4),1)&amp;"366"),E$4,DONNEES!$A$2:$A$366,"&lt;="&amp;$A$3)</f>
        <v>0</v>
      </c>
      <c r="F19" s="11">
        <f ca="1">COUNTIFS(INDIRECT("DONNEES!"&amp;LEFT(ADDRESS(1,ROW()-3,4),1)&amp;"2:"&amp;LEFT(ADDRESS(1,ROW()-3,4),1)&amp;"366"),F$4,DONNEES!$A$2:$A$366,"&lt;="&amp;$A$3)</f>
        <v>0</v>
      </c>
      <c r="G19" s="11">
        <f ca="1">COUNTIFS(INDIRECT("DONNEES!"&amp;LEFT(ADDRESS(1,ROW()-3,4),1)&amp;"2:"&amp;LEFT(ADDRESS(1,ROW()-3,4),1)&amp;"366"),G$4,DONNEES!$A$2:$A$366,"&lt;="&amp;$A$3)</f>
        <v>0</v>
      </c>
      <c r="H19" s="11">
        <f ca="1">COUNTIFS(INDIRECT("DONNEES!"&amp;LEFT(ADDRESS(1,ROW()-3,4),1)&amp;"2:"&amp;LEFT(ADDRESS(1,ROW()-3,4),1)&amp;"366"),H$4,DONNEES!$A$2:$A$366,"&lt;="&amp;$A$3)</f>
        <v>0</v>
      </c>
      <c r="I19" s="11">
        <f ca="1">COUNTIFS(INDIRECT("DONNEES!"&amp;LEFT(ADDRESS(1,ROW()-3,4),1)&amp;"2:"&amp;LEFT(ADDRESS(1,ROW()-3,4),1)&amp;"366"),I$4,DONNEES!$A$2:$A$366,"&lt;="&amp;$A$3)</f>
        <v>0</v>
      </c>
      <c r="J19" s="11">
        <f ca="1">COUNTIFS(INDIRECT("DONNEES!"&amp;LEFT(ADDRESS(1,ROW()-3,4),1)&amp;"2:"&amp;LEFT(ADDRESS(1,ROW()-3,4),1)&amp;"366"),J$4,DONNEES!$A$2:$A$366,"&lt;="&amp;$A$3)</f>
        <v>0</v>
      </c>
      <c r="K19" s="11">
        <f ca="1">COUNTIFS(INDIRECT("DONNEES!"&amp;LEFT(ADDRESS(1,ROW()-3,4),1)&amp;"2:"&amp;LEFT(ADDRESS(1,ROW()-3,4),1)&amp;"366"),K$4,DONNEES!$A$2:$A$366,"&lt;="&amp;$A$3)</f>
        <v>0</v>
      </c>
      <c r="L19" s="11">
        <f ca="1">COUNTIFS(INDIRECT("DONNEES!"&amp;LEFT(ADDRESS(1,ROW()-3,4),1)&amp;"2:"&amp;LEFT(ADDRESS(1,ROW()-3,4),1)&amp;"366"),L$4,DONNEES!$A$2:$A$366,"&lt;="&amp;$A$3)</f>
        <v>0</v>
      </c>
      <c r="M19" s="11">
        <f ca="1">COUNTIFS(INDIRECT("DONNEES!"&amp;LEFT(ADDRESS(1,ROW()-3,4),1)&amp;"2:"&amp;LEFT(ADDRESS(1,ROW()-3,4),1)&amp;"366"),M$4,DONNEES!$A$2:$A$366,"&lt;="&amp;$A$3)</f>
        <v>0</v>
      </c>
      <c r="N19" s="11">
        <f ca="1">COUNTIFS(INDIRECT("DONNEES!"&amp;LEFT(ADDRESS(1,ROW()-3,4),1)&amp;"2:"&amp;LEFT(ADDRESS(1,ROW()-3,4),1)&amp;"366"),N$4,DONNEES!$A$2:$A$366,"&lt;="&amp;$A$3)</f>
        <v>0</v>
      </c>
      <c r="O19" s="11">
        <f ca="1">COUNTIFS(INDIRECT("DONNEES!"&amp;LEFT(ADDRESS(1,ROW()-3,4),1)&amp;"2:"&amp;LEFT(ADDRESS(1,ROW()-3,4),1)&amp;"366"),O$4,DONNEES!$A$2:$A$366,"&lt;="&amp;$A$3)</f>
        <v>0</v>
      </c>
      <c r="P19" s="11">
        <f ca="1">COUNTIFS(INDIRECT("DONNEES!"&amp;LEFT(ADDRESS(1,ROW()-3,4),1)&amp;"2:"&amp;LEFT(ADDRESS(1,ROW()-3,4),1)&amp;"366"),P$4,DONNEES!$A$2:$A$366,"&lt;="&amp;$A$3)</f>
        <v>0</v>
      </c>
      <c r="Q19" s="16">
        <f>COUNTIFS(DONNEES!$P$2:$P$366,Récapitulatif!Q$4,DONNEES!$A$2:$A$366,"&lt;="&amp;$A$3)</f>
        <v>0</v>
      </c>
      <c r="R19" s="11">
        <f ca="1">COUNTIFS(INDIRECT("DONNEES!"&amp;LEFT(ADDRESS(1,ROW()-3,4),1)&amp;"2:"&amp;LEFT(ADDRESS(1,ROW()-3,4),1)&amp;"366"),R$4,DONNEES!$A$2:$A$366,"&lt;="&amp;$A$3)</f>
        <v>0</v>
      </c>
      <c r="S19" s="11">
        <f ca="1">COUNTIFS(INDIRECT("DONNEES!"&amp;LEFT(ADDRESS(1,ROW()-3,4),1)&amp;"2:"&amp;LEFT(ADDRESS(1,ROW()-3,4),1)&amp;"366"),S$4,DONNEES!$A$2:$A$366,"&lt;="&amp;$A$3)</f>
        <v>0</v>
      </c>
      <c r="T19" s="11">
        <f ca="1">COUNTIFS(INDIRECT("DONNEES!"&amp;LEFT(ADDRESS(1,ROW()-3,4),1)&amp;"2:"&amp;LEFT(ADDRESS(1,ROW()-3,4),1)&amp;"366"),T$4,DONNEES!$A$2:$A$366,"&lt;="&amp;$A$3)+U19</f>
        <v>0</v>
      </c>
      <c r="U19" s="11">
        <f ca="1">COUNTIFS(INDIRECT("DONNEES!"&amp;LEFT(ADDRESS(1,ROW()-3,4),1)&amp;"2:"&amp;LEFT(ADDRESS(1,ROW()-3,4),1)&amp;"366"),U$4,DONNEES!$A$2:$A$366,"&lt;="&amp;$A$3)</f>
        <v>0</v>
      </c>
      <c r="V19" s="11">
        <f ca="1">COUNTIFS(INDIRECT("DONNEES!"&amp;LEFT(ADDRESS(1,ROW()-3,4),1)&amp;"2:"&amp;LEFT(ADDRESS(1,ROW()-3,4),1)&amp;"366"),V$4,DONNEES!$A$2:$A$366,"&lt;="&amp;$A$3)</f>
        <v>0</v>
      </c>
      <c r="W19" s="11">
        <f ca="1">COUNTIFS(INDIRECT("DONNEES!"&amp;LEFT(ADDRESS(1,ROW()-3,4),1)&amp;"2:"&amp;LEFT(ADDRESS(1,ROW()-3,4),1)&amp;"366"),W$4,DONNEES!$A$2:$A$366,"&lt;="&amp;$A$3)</f>
        <v>0</v>
      </c>
      <c r="X19" s="11">
        <f ca="1">COUNTIFS(INDIRECT("DONNEES!"&amp;LEFT(ADDRESS(1,ROW()-3,4),1)&amp;"2:"&amp;LEFT(ADDRESS(1,ROW()-3,4),1)&amp;"366"),X$4,DONNEES!$A$2:$A$366,"&lt;="&amp;$A$3)</f>
        <v>0</v>
      </c>
      <c r="Y19" s="11">
        <f ca="1">COUNTIFS(INDIRECT("DONNEES!"&amp;LEFT(ADDRESS(1,ROW()-3,4),1)&amp;"2:"&amp;LEFT(ADDRESS(1,ROW()-3,4),1)&amp;"366"),Y$4,DONNEES!$A$2:$A$366,"&lt;="&amp;$A$3)</f>
        <v>0</v>
      </c>
      <c r="Z19" s="11">
        <f ca="1">COUNTIFS(INDIRECT("DONNEES!"&amp;LEFT(ADDRESS(1,ROW()-3,4),1)&amp;"2:"&amp;LEFT(ADDRESS(1,ROW()-3,4),1)&amp;"366"),Z$4,DONNEES!$A$2:$A$366,"&lt;="&amp;$A$3)</f>
        <v>0</v>
      </c>
      <c r="AA19" s="11">
        <f ca="1">COUNTIFS(INDIRECT("DONNEES!"&amp;LEFT(ADDRESS(1,ROW()-3,4),1)&amp;"2:"&amp;LEFT(ADDRESS(1,ROW()-3,4),1)&amp;"366"),AA$4,DONNEES!$A$2:$A$366,"&lt;="&amp;$A$3)</f>
        <v>0</v>
      </c>
      <c r="AB19" s="11">
        <f ca="1">COUNTIFS(INDIRECT("DONNEES!"&amp;LEFT(ADDRESS(1,ROW()-3,4),1)&amp;"2:"&amp;LEFT(ADDRESS(1,ROW()-3,4),1)&amp;"366"),AB$4,DONNEES!$A$2:$A$366,"&lt;="&amp;$A$3)</f>
        <v>0</v>
      </c>
      <c r="AC19" s="11">
        <f ca="1">COUNTIFS(INDIRECT("DONNEES!"&amp;LEFT(ADDRESS(1,ROW()-3,4),1)&amp;"2:"&amp;LEFT(ADDRESS(1,ROW()-3,4),1)&amp;"366"),AC$4,DONNEES!$A$2:$A$366,"&lt;="&amp;$A$3)</f>
        <v>0</v>
      </c>
      <c r="AD19" s="11">
        <f ca="1">COUNTIFS(INDIRECT("DONNEES!"&amp;LEFT(ADDRESS(1,ROW()-3,4),1)&amp;"2:"&amp;LEFT(ADDRESS(1,ROW()-3,4),1)&amp;"366"),AD$4,DONNEES!$A$2:$A$366,"&lt;="&amp;$A$3)</f>
        <v>0</v>
      </c>
      <c r="AE19" s="11">
        <f ca="1">COUNTIFS(INDIRECT("DONNEES!"&amp;LEFT(ADDRESS(1,ROW()-3,4),1)&amp;"2:"&amp;LEFT(ADDRESS(1,ROW()-3,4),1)&amp;"366"),AE$4,DONNEES!$A$2:$A$366,"&lt;="&amp;$A$3)</f>
        <v>0</v>
      </c>
      <c r="AF19" s="11">
        <f ca="1">COUNTIFS(INDIRECT("DONNEES!"&amp;LEFT(ADDRESS(1,ROW()-3,4),1)&amp;"2:"&amp;LEFT(ADDRESS(1,ROW()-3,4),1)&amp;"366"),AF$4,DONNEES!$A$2:$A$366,"&lt;="&amp;$A$3)</f>
        <v>0</v>
      </c>
      <c r="AG19" s="16">
        <f>COUNTIFS(DONNEES!$P$2:$P$366,Récapitulatif!AG$4,DONNEES!$A$2:$A$366,"&lt;="&amp;$A$3)</f>
        <v>0</v>
      </c>
      <c r="AH19" s="11">
        <f ca="1">COUNTIFS(INDIRECT("DONNEES!"&amp;LEFT(ADDRESS(1,ROW()-3,4),1)&amp;"2:"&amp;LEFT(ADDRESS(1,ROW()-3,4),1)&amp;"366"),AH$4,DONNEES!$A$2:$A$366,"&lt;="&amp;$A$3)</f>
        <v>0</v>
      </c>
      <c r="AI19" s="11">
        <f ca="1">COUNTIFS(INDIRECT("DONNEES!"&amp;LEFT(ADDRESS(1,ROW()-3,4),1)&amp;"2:"&amp;LEFT(ADDRESS(1,ROW()-3,4),1)&amp;"366"),AI$4,DONNEES!$A$2:$A$366,"&lt;="&amp;$A$3)</f>
        <v>0</v>
      </c>
      <c r="AJ19" s="11">
        <f ca="1">COUNTIFS(INDIRECT("DONNEES!"&amp;LEFT(ADDRESS(1,ROW()-3,4),1)&amp;"2:"&amp;LEFT(ADDRESS(1,ROW()-3,4),1)&amp;"366"),AJ$4,DONNEES!$A$2:$A$366,"&lt;="&amp;$A$3)</f>
        <v>0</v>
      </c>
      <c r="AK19" s="11">
        <f ca="1">COUNTIFS(INDIRECT("DONNEES!"&amp;LEFT(ADDRESS(1,ROW()-3,4),1)&amp;"2:"&amp;LEFT(ADDRESS(1,ROW()-3,4),1)&amp;"366"),AK$4,DONNEES!$A$2:$A$366,"&lt;="&amp;$A$3)</f>
        <v>0</v>
      </c>
      <c r="AL19" s="16">
        <f>COUNTIFS(DONNEES!$P$2:$P$123,Récapitulatif!AL$4,DONNEES!$A$2:$A$123,"&lt;="&amp;$A$3)</f>
        <v>0</v>
      </c>
      <c r="AM19" s="18">
        <f t="shared" ca="1" si="3"/>
        <v>0</v>
      </c>
      <c r="AN19" s="18">
        <f t="shared" ca="1" si="4"/>
        <v>0</v>
      </c>
      <c r="AO19" s="18">
        <f t="shared" ca="1" si="5"/>
        <v>0</v>
      </c>
      <c r="AP19" s="16">
        <f>COUNTIFS(DONNEES!$P$2:$P$123,Récapitulatif!AP$4,DONNEES!$A$2:$A$123,"&lt;="&amp;$A$3)</f>
        <v>0</v>
      </c>
      <c r="AQ19" s="18">
        <f t="shared" ca="1" si="2"/>
        <v>0</v>
      </c>
    </row>
    <row r="20" spans="1:43">
      <c r="A20" s="14" t="s">
        <v>88</v>
      </c>
      <c r="B20" s="11">
        <f ca="1">COUNTIFS(INDIRECT("DONNEES!"&amp;LEFT(ADDRESS(1,ROW()-3,4),1)&amp;"2:"&amp;LEFT(ADDRESS(1,ROW()-3,4),1)&amp;"366"),B$4,DONNEES!$A$2:$A$366,"&lt;="&amp;$A$3)</f>
        <v>5</v>
      </c>
      <c r="C20" s="11">
        <f ca="1">COUNTIFS(INDIRECT("DONNEES!"&amp;LEFT(ADDRESS(1,ROW()-3,4),1)&amp;"2:"&amp;LEFT(ADDRESS(1,ROW()-3,4),1)&amp;"366"),C$4,DONNEES!$A$2:$A$366,"&lt;="&amp;$A$3)</f>
        <v>0</v>
      </c>
      <c r="D20" s="11">
        <f ca="1">COUNTIFS(INDIRECT("DONNEES!"&amp;LEFT(ADDRESS(1,ROW()-3,4),1)&amp;"2:"&amp;LEFT(ADDRESS(1,ROW()-3,4),1)&amp;"366"),D$4,DONNEES!$A$2:$A$366,"&lt;="&amp;$A$3)</f>
        <v>1</v>
      </c>
      <c r="E20" s="11">
        <f ca="1">COUNTIFS(INDIRECT("DONNEES!"&amp;LEFT(ADDRESS(1,ROW()-3,4),1)&amp;"2:"&amp;LEFT(ADDRESS(1,ROW()-3,4),1)&amp;"366"),E$4,DONNEES!$A$2:$A$366,"&lt;="&amp;$A$3)</f>
        <v>0</v>
      </c>
      <c r="F20" s="11">
        <f ca="1">COUNTIFS(INDIRECT("DONNEES!"&amp;LEFT(ADDRESS(1,ROW()-3,4),1)&amp;"2:"&amp;LEFT(ADDRESS(1,ROW()-3,4),1)&amp;"366"),F$4,DONNEES!$A$2:$A$366,"&lt;="&amp;$A$3)</f>
        <v>2</v>
      </c>
      <c r="G20" s="11">
        <f ca="1">COUNTIFS(INDIRECT("DONNEES!"&amp;LEFT(ADDRESS(1,ROW()-3,4),1)&amp;"2:"&amp;LEFT(ADDRESS(1,ROW()-3,4),1)&amp;"366"),G$4,DONNEES!$A$2:$A$366,"&lt;="&amp;$A$3)</f>
        <v>0</v>
      </c>
      <c r="H20" s="11">
        <f ca="1">COUNTIFS(INDIRECT("DONNEES!"&amp;LEFT(ADDRESS(1,ROW()-3,4),1)&amp;"2:"&amp;LEFT(ADDRESS(1,ROW()-3,4),1)&amp;"366"),H$4,DONNEES!$A$2:$A$366,"&lt;="&amp;$A$3)</f>
        <v>0</v>
      </c>
      <c r="I20" s="11">
        <f ca="1">COUNTIFS(INDIRECT("DONNEES!"&amp;LEFT(ADDRESS(1,ROW()-3,4),1)&amp;"2:"&amp;LEFT(ADDRESS(1,ROW()-3,4),1)&amp;"366"),I$4,DONNEES!$A$2:$A$366,"&lt;="&amp;$A$3)</f>
        <v>0</v>
      </c>
      <c r="J20" s="11">
        <f ca="1">COUNTIFS(INDIRECT("DONNEES!"&amp;LEFT(ADDRESS(1,ROW()-3,4),1)&amp;"2:"&amp;LEFT(ADDRESS(1,ROW()-3,4),1)&amp;"366"),J$4,DONNEES!$A$2:$A$366,"&lt;="&amp;$A$3)</f>
        <v>2</v>
      </c>
      <c r="K20" s="11">
        <f ca="1">COUNTIFS(INDIRECT("DONNEES!"&amp;LEFT(ADDRESS(1,ROW()-3,4),1)&amp;"2:"&amp;LEFT(ADDRESS(1,ROW()-3,4),1)&amp;"366"),K$4,DONNEES!$A$2:$A$366,"&lt;="&amp;$A$3)</f>
        <v>3</v>
      </c>
      <c r="L20" s="11">
        <f ca="1">COUNTIFS(INDIRECT("DONNEES!"&amp;LEFT(ADDRESS(1,ROW()-3,4),1)&amp;"2:"&amp;LEFT(ADDRESS(1,ROW()-3,4),1)&amp;"366"),L$4,DONNEES!$A$2:$A$366,"&lt;="&amp;$A$3)</f>
        <v>4</v>
      </c>
      <c r="M20" s="11">
        <f ca="1">COUNTIFS(INDIRECT("DONNEES!"&amp;LEFT(ADDRESS(1,ROW()-3,4),1)&amp;"2:"&amp;LEFT(ADDRESS(1,ROW()-3,4),1)&amp;"366"),M$4,DONNEES!$A$2:$A$366,"&lt;="&amp;$A$3)</f>
        <v>0</v>
      </c>
      <c r="N20" s="11">
        <f ca="1">COUNTIFS(INDIRECT("DONNEES!"&amp;LEFT(ADDRESS(1,ROW()-3,4),1)&amp;"2:"&amp;LEFT(ADDRESS(1,ROW()-3,4),1)&amp;"366"),N$4,DONNEES!$A$2:$A$366,"&lt;="&amp;$A$3)</f>
        <v>0</v>
      </c>
      <c r="O20" s="11">
        <f ca="1">COUNTIFS(INDIRECT("DONNEES!"&amp;LEFT(ADDRESS(1,ROW()-3,4),1)&amp;"2:"&amp;LEFT(ADDRESS(1,ROW()-3,4),1)&amp;"366"),O$4,DONNEES!$A$2:$A$366,"&lt;="&amp;$A$3)</f>
        <v>0</v>
      </c>
      <c r="P20" s="11">
        <f ca="1">COUNTIFS(INDIRECT("DONNEES!"&amp;LEFT(ADDRESS(1,ROW()-3,4),1)&amp;"2:"&amp;LEFT(ADDRESS(1,ROW()-3,4),1)&amp;"366"),P$4,DONNEES!$A$2:$A$366,"&lt;="&amp;$A$3)</f>
        <v>0</v>
      </c>
      <c r="Q20" s="16">
        <f>COUNTIFS(DONNEES!$Q$2:$Q$366,Récapitulatif!Q$4,DONNEES!$A$2:$A$366,"&lt;="&amp;$A$3)</f>
        <v>0</v>
      </c>
      <c r="R20" s="11">
        <f ca="1">COUNTIFS(INDIRECT("DONNEES!"&amp;LEFT(ADDRESS(1,ROW()-3,4),1)&amp;"2:"&amp;LEFT(ADDRESS(1,ROW()-3,4),1)&amp;"366"),R$4,DONNEES!$A$2:$A$366,"&lt;="&amp;$A$3)</f>
        <v>0</v>
      </c>
      <c r="S20" s="11">
        <f ca="1">COUNTIFS(INDIRECT("DONNEES!"&amp;LEFT(ADDRESS(1,ROW()-3,4),1)&amp;"2:"&amp;LEFT(ADDRESS(1,ROW()-3,4),1)&amp;"366"),S$4,DONNEES!$A$2:$A$366,"&lt;="&amp;$A$3)</f>
        <v>0</v>
      </c>
      <c r="T20" s="11">
        <f ca="1">COUNTIFS(INDIRECT("DONNEES!"&amp;LEFT(ADDRESS(1,ROW()-3,4),1)&amp;"2:"&amp;LEFT(ADDRESS(1,ROW()-3,4),1)&amp;"366"),T$4,DONNEES!$A$2:$A$366,"&lt;="&amp;$A$3)+U20</f>
        <v>27</v>
      </c>
      <c r="U20" s="11">
        <f ca="1">COUNTIFS(INDIRECT("DONNEES!"&amp;LEFT(ADDRESS(1,ROW()-3,4),1)&amp;"2:"&amp;LEFT(ADDRESS(1,ROW()-3,4),1)&amp;"366"),U$4,DONNEES!$A$2:$A$366,"&lt;="&amp;$A$3)</f>
        <v>3</v>
      </c>
      <c r="V20" s="11">
        <f ca="1">COUNTIFS(INDIRECT("DONNEES!"&amp;LEFT(ADDRESS(1,ROW()-3,4),1)&amp;"2:"&amp;LEFT(ADDRESS(1,ROW()-3,4),1)&amp;"366"),V$4,DONNEES!$A$2:$A$366,"&lt;="&amp;$A$3)</f>
        <v>5</v>
      </c>
      <c r="W20" s="11">
        <f ca="1">COUNTIFS(INDIRECT("DONNEES!"&amp;LEFT(ADDRESS(1,ROW()-3,4),1)&amp;"2:"&amp;LEFT(ADDRESS(1,ROW()-3,4),1)&amp;"366"),W$4,DONNEES!$A$2:$A$366,"&lt;="&amp;$A$3)</f>
        <v>0</v>
      </c>
      <c r="X20" s="11">
        <f ca="1">COUNTIFS(INDIRECT("DONNEES!"&amp;LEFT(ADDRESS(1,ROW()-3,4),1)&amp;"2:"&amp;LEFT(ADDRESS(1,ROW()-3,4),1)&amp;"366"),X$4,DONNEES!$A$2:$A$366,"&lt;="&amp;$A$3)</f>
        <v>2</v>
      </c>
      <c r="Y20" s="11">
        <f ca="1">COUNTIFS(INDIRECT("DONNEES!"&amp;LEFT(ADDRESS(1,ROW()-3,4),1)&amp;"2:"&amp;LEFT(ADDRESS(1,ROW()-3,4),1)&amp;"366"),Y$4,DONNEES!$A$2:$A$366,"&lt;="&amp;$A$3)</f>
        <v>0</v>
      </c>
      <c r="Z20" s="11">
        <f ca="1">COUNTIFS(INDIRECT("DONNEES!"&amp;LEFT(ADDRESS(1,ROW()-3,4),1)&amp;"2:"&amp;LEFT(ADDRESS(1,ROW()-3,4),1)&amp;"366"),Z$4,DONNEES!$A$2:$A$366,"&lt;="&amp;$A$3)</f>
        <v>0</v>
      </c>
      <c r="AA20" s="11">
        <f ca="1">COUNTIFS(INDIRECT("DONNEES!"&amp;LEFT(ADDRESS(1,ROW()-3,4),1)&amp;"2:"&amp;LEFT(ADDRESS(1,ROW()-3,4),1)&amp;"366"),AA$4,DONNEES!$A$2:$A$366,"&lt;="&amp;$A$3)</f>
        <v>2</v>
      </c>
      <c r="AB20" s="11">
        <f ca="1">COUNTIFS(INDIRECT("DONNEES!"&amp;LEFT(ADDRESS(1,ROW()-3,4),1)&amp;"2:"&amp;LEFT(ADDRESS(1,ROW()-3,4),1)&amp;"366"),AB$4,DONNEES!$A$2:$A$366,"&lt;="&amp;$A$3)</f>
        <v>1</v>
      </c>
      <c r="AC20" s="11">
        <f ca="1">COUNTIFS(INDIRECT("DONNEES!"&amp;LEFT(ADDRESS(1,ROW()-3,4),1)&amp;"2:"&amp;LEFT(ADDRESS(1,ROW()-3,4),1)&amp;"366"),AC$4,DONNEES!$A$2:$A$366,"&lt;="&amp;$A$3)</f>
        <v>1</v>
      </c>
      <c r="AD20" s="11">
        <f ca="1">COUNTIFS(INDIRECT("DONNEES!"&amp;LEFT(ADDRESS(1,ROW()-3,4),1)&amp;"2:"&amp;LEFT(ADDRESS(1,ROW()-3,4),1)&amp;"366"),AD$4,DONNEES!$A$2:$A$366,"&lt;="&amp;$A$3)</f>
        <v>0</v>
      </c>
      <c r="AE20" s="11">
        <f ca="1">COUNTIFS(INDIRECT("DONNEES!"&amp;LEFT(ADDRESS(1,ROW()-3,4),1)&amp;"2:"&amp;LEFT(ADDRESS(1,ROW()-3,4),1)&amp;"366"),AE$4,DONNEES!$A$2:$A$366,"&lt;="&amp;$A$3)</f>
        <v>1</v>
      </c>
      <c r="AF20" s="11">
        <f ca="1">COUNTIFS(INDIRECT("DONNEES!"&amp;LEFT(ADDRESS(1,ROW()-3,4),1)&amp;"2:"&amp;LEFT(ADDRESS(1,ROW()-3,4),1)&amp;"366"),AF$4,DONNEES!$A$2:$A$366,"&lt;="&amp;$A$3)</f>
        <v>1</v>
      </c>
      <c r="AG20" s="16">
        <f>COUNTIFS(DONNEES!$Q$2:$Q$366,Récapitulatif!AG$4,DONNEES!$A$2:$A$366,"&lt;="&amp;$A$3)</f>
        <v>0</v>
      </c>
      <c r="AH20" s="11">
        <f ca="1">COUNTIFS(INDIRECT("DONNEES!"&amp;LEFT(ADDRESS(1,ROW()-3,4),1)&amp;"2:"&amp;LEFT(ADDRESS(1,ROW()-3,4),1)&amp;"366"),AH$4,DONNEES!$A$2:$A$366,"&lt;="&amp;$A$3)</f>
        <v>0</v>
      </c>
      <c r="AI20" s="11">
        <f ca="1">COUNTIFS(INDIRECT("DONNEES!"&amp;LEFT(ADDRESS(1,ROW()-3,4),1)&amp;"2:"&amp;LEFT(ADDRESS(1,ROW()-3,4),1)&amp;"366"),AI$4,DONNEES!$A$2:$A$366,"&lt;="&amp;$A$3)</f>
        <v>0</v>
      </c>
      <c r="AJ20" s="11">
        <f ca="1">COUNTIFS(INDIRECT("DONNEES!"&amp;LEFT(ADDRESS(1,ROW()-3,4),1)&amp;"2:"&amp;LEFT(ADDRESS(1,ROW()-3,4),1)&amp;"366"),AJ$4,DONNEES!$A$2:$A$366,"&lt;="&amp;$A$3)</f>
        <v>0</v>
      </c>
      <c r="AK20" s="11">
        <f ca="1">COUNTIFS(INDIRECT("DONNEES!"&amp;LEFT(ADDRESS(1,ROW()-3,4),1)&amp;"2:"&amp;LEFT(ADDRESS(1,ROW()-3,4),1)&amp;"366"),AK$4,DONNEES!$A$2:$A$366,"&lt;="&amp;$A$3)</f>
        <v>0</v>
      </c>
      <c r="AL20" s="16">
        <f>COUNTIFS(DONNEES!$Q$2:$Q$123,Récapitulatif!AL$4,DONNEES!$A$2:$A$123,"&lt;="&amp;$A$3)</f>
        <v>0</v>
      </c>
      <c r="AM20" s="18">
        <f t="shared" ca="1" si="3"/>
        <v>17</v>
      </c>
      <c r="AN20" s="18">
        <f t="shared" ca="1" si="4"/>
        <v>41</v>
      </c>
      <c r="AO20" s="18">
        <f t="shared" ca="1" si="5"/>
        <v>0</v>
      </c>
      <c r="AP20" s="16">
        <f>COUNTIFS(DONNEES!$Q$2:$Q$123,Récapitulatif!AP$4,DONNEES!$A$2:$A$123,"&lt;="&amp;$A$3)</f>
        <v>0</v>
      </c>
      <c r="AQ20" s="18">
        <f t="shared" ca="1" si="2"/>
        <v>58</v>
      </c>
    </row>
    <row r="21" spans="1:43">
      <c r="A21" s="14" t="s">
        <v>87</v>
      </c>
      <c r="B21" s="11">
        <f ca="1">COUNTIFS(INDIRECT("DONNEES!"&amp;LEFT(ADDRESS(1,ROW()-3,4),1)&amp;"2:"&amp;LEFT(ADDRESS(1,ROW()-3,4),1)&amp;"366"),B$4,DONNEES!$A$2:$A$366,"&lt;="&amp;$A$3)</f>
        <v>0</v>
      </c>
      <c r="C21" s="11">
        <f ca="1">COUNTIFS(INDIRECT("DONNEES!"&amp;LEFT(ADDRESS(1,ROW()-3,4),1)&amp;"2:"&amp;LEFT(ADDRESS(1,ROW()-3,4),1)&amp;"366"),C$4,DONNEES!$A$2:$A$366,"&lt;="&amp;$A$3)</f>
        <v>0</v>
      </c>
      <c r="D21" s="11">
        <f ca="1">COUNTIFS(INDIRECT("DONNEES!"&amp;LEFT(ADDRESS(1,ROW()-3,4),1)&amp;"2:"&amp;LEFT(ADDRESS(1,ROW()-3,4),1)&amp;"366"),D$4,DONNEES!$A$2:$A$366,"&lt;="&amp;$A$3)</f>
        <v>0</v>
      </c>
      <c r="E21" s="11">
        <f ca="1">COUNTIFS(INDIRECT("DONNEES!"&amp;LEFT(ADDRESS(1,ROW()-3,4),1)&amp;"2:"&amp;LEFT(ADDRESS(1,ROW()-3,4),1)&amp;"366"),E$4,DONNEES!$A$2:$A$366,"&lt;="&amp;$A$3)</f>
        <v>0</v>
      </c>
      <c r="F21" s="11">
        <f ca="1">COUNTIFS(INDIRECT("DONNEES!"&amp;LEFT(ADDRESS(1,ROW()-3,4),1)&amp;"2:"&amp;LEFT(ADDRESS(1,ROW()-3,4),1)&amp;"366"),F$4,DONNEES!$A$2:$A$366,"&lt;="&amp;$A$3)</f>
        <v>0</v>
      </c>
      <c r="G21" s="11">
        <f ca="1">COUNTIFS(INDIRECT("DONNEES!"&amp;LEFT(ADDRESS(1,ROW()-3,4),1)&amp;"2:"&amp;LEFT(ADDRESS(1,ROW()-3,4),1)&amp;"366"),G$4,DONNEES!$A$2:$A$366,"&lt;="&amp;$A$3)</f>
        <v>0</v>
      </c>
      <c r="H21" s="11">
        <f ca="1">COUNTIFS(INDIRECT("DONNEES!"&amp;LEFT(ADDRESS(1,ROW()-3,4),1)&amp;"2:"&amp;LEFT(ADDRESS(1,ROW()-3,4),1)&amp;"366"),H$4,DONNEES!$A$2:$A$366,"&lt;="&amp;$A$3)</f>
        <v>0</v>
      </c>
      <c r="I21" s="11">
        <f ca="1">COUNTIFS(INDIRECT("DONNEES!"&amp;LEFT(ADDRESS(1,ROW()-3,4),1)&amp;"2:"&amp;LEFT(ADDRESS(1,ROW()-3,4),1)&amp;"366"),I$4,DONNEES!$A$2:$A$366,"&lt;="&amp;$A$3)</f>
        <v>0</v>
      </c>
      <c r="J21" s="11">
        <f ca="1">COUNTIFS(INDIRECT("DONNEES!"&amp;LEFT(ADDRESS(1,ROW()-3,4),1)&amp;"2:"&amp;LEFT(ADDRESS(1,ROW()-3,4),1)&amp;"366"),J$4,DONNEES!$A$2:$A$366,"&lt;="&amp;$A$3)</f>
        <v>0</v>
      </c>
      <c r="K21" s="11">
        <f ca="1">COUNTIFS(INDIRECT("DONNEES!"&amp;LEFT(ADDRESS(1,ROW()-3,4),1)&amp;"2:"&amp;LEFT(ADDRESS(1,ROW()-3,4),1)&amp;"366"),K$4,DONNEES!$A$2:$A$366,"&lt;="&amp;$A$3)</f>
        <v>0</v>
      </c>
      <c r="L21" s="11">
        <f ca="1">COUNTIFS(INDIRECT("DONNEES!"&amp;LEFT(ADDRESS(1,ROW()-3,4),1)&amp;"2:"&amp;LEFT(ADDRESS(1,ROW()-3,4),1)&amp;"366"),L$4,DONNEES!$A$2:$A$366,"&lt;="&amp;$A$3)</f>
        <v>0</v>
      </c>
      <c r="M21" s="11">
        <f ca="1">COUNTIFS(INDIRECT("DONNEES!"&amp;LEFT(ADDRESS(1,ROW()-3,4),1)&amp;"2:"&amp;LEFT(ADDRESS(1,ROW()-3,4),1)&amp;"366"),M$4,DONNEES!$A$2:$A$366,"&lt;="&amp;$A$3)</f>
        <v>0</v>
      </c>
      <c r="N21" s="11">
        <f ca="1">COUNTIFS(INDIRECT("DONNEES!"&amp;LEFT(ADDRESS(1,ROW()-3,4),1)&amp;"2:"&amp;LEFT(ADDRESS(1,ROW()-3,4),1)&amp;"366"),N$4,DONNEES!$A$2:$A$366,"&lt;="&amp;$A$3)</f>
        <v>0</v>
      </c>
      <c r="O21" s="11">
        <f ca="1">COUNTIFS(INDIRECT("DONNEES!"&amp;LEFT(ADDRESS(1,ROW()-3,4),1)&amp;"2:"&amp;LEFT(ADDRESS(1,ROW()-3,4),1)&amp;"366"),O$4,DONNEES!$A$2:$A$366,"&lt;="&amp;$A$3)</f>
        <v>0</v>
      </c>
      <c r="P21" s="11">
        <f ca="1">COUNTIFS(INDIRECT("DONNEES!"&amp;LEFT(ADDRESS(1,ROW()-3,4),1)&amp;"2:"&amp;LEFT(ADDRESS(1,ROW()-3,4),1)&amp;"366"),P$4,DONNEES!$A$2:$A$366,"&lt;="&amp;$A$3)</f>
        <v>0</v>
      </c>
      <c r="Q21" s="16">
        <f>COUNTIFS(DONNEES!$R$2:$R$366,Récapitulatif!Q$4,DONNEES!$A$2:$A$366,"&lt;="&amp;$A$3)</f>
        <v>0</v>
      </c>
      <c r="R21" s="11">
        <f ca="1">COUNTIFS(INDIRECT("DONNEES!"&amp;LEFT(ADDRESS(1,ROW()-3,4),1)&amp;"2:"&amp;LEFT(ADDRESS(1,ROW()-3,4),1)&amp;"366"),R$4,DONNEES!$A$2:$A$366,"&lt;="&amp;$A$3)</f>
        <v>0</v>
      </c>
      <c r="S21" s="11">
        <f ca="1">COUNTIFS(INDIRECT("DONNEES!"&amp;LEFT(ADDRESS(1,ROW()-3,4),1)&amp;"2:"&amp;LEFT(ADDRESS(1,ROW()-3,4),1)&amp;"366"),S$4,DONNEES!$A$2:$A$366,"&lt;="&amp;$A$3)</f>
        <v>0</v>
      </c>
      <c r="T21" s="11">
        <f ca="1">COUNTIFS(INDIRECT("DONNEES!"&amp;LEFT(ADDRESS(1,ROW()-3,4),1)&amp;"2:"&amp;LEFT(ADDRESS(1,ROW()-3,4),1)&amp;"366"),T$4,DONNEES!$A$2:$A$366,"&lt;="&amp;$A$3)+U21</f>
        <v>0</v>
      </c>
      <c r="U21" s="11">
        <f ca="1">COUNTIFS(INDIRECT("DONNEES!"&amp;LEFT(ADDRESS(1,ROW()-3,4),1)&amp;"2:"&amp;LEFT(ADDRESS(1,ROW()-3,4),1)&amp;"366"),U$4,DONNEES!$A$2:$A$366,"&lt;="&amp;$A$3)</f>
        <v>0</v>
      </c>
      <c r="V21" s="11">
        <f ca="1">COUNTIFS(INDIRECT("DONNEES!"&amp;LEFT(ADDRESS(1,ROW()-3,4),1)&amp;"2:"&amp;LEFT(ADDRESS(1,ROW()-3,4),1)&amp;"366"),V$4,DONNEES!$A$2:$A$366,"&lt;="&amp;$A$3)</f>
        <v>0</v>
      </c>
      <c r="W21" s="11">
        <f ca="1">COUNTIFS(INDIRECT("DONNEES!"&amp;LEFT(ADDRESS(1,ROW()-3,4),1)&amp;"2:"&amp;LEFT(ADDRESS(1,ROW()-3,4),1)&amp;"366"),W$4,DONNEES!$A$2:$A$366,"&lt;="&amp;$A$3)</f>
        <v>0</v>
      </c>
      <c r="X21" s="11">
        <f ca="1">COUNTIFS(INDIRECT("DONNEES!"&amp;LEFT(ADDRESS(1,ROW()-3,4),1)&amp;"2:"&amp;LEFT(ADDRESS(1,ROW()-3,4),1)&amp;"366"),X$4,DONNEES!$A$2:$A$366,"&lt;="&amp;$A$3)</f>
        <v>0</v>
      </c>
      <c r="Y21" s="11">
        <f ca="1">COUNTIFS(INDIRECT("DONNEES!"&amp;LEFT(ADDRESS(1,ROW()-3,4),1)&amp;"2:"&amp;LEFT(ADDRESS(1,ROW()-3,4),1)&amp;"366"),Y$4,DONNEES!$A$2:$A$366,"&lt;="&amp;$A$3)</f>
        <v>0</v>
      </c>
      <c r="Z21" s="11">
        <f ca="1">COUNTIFS(INDIRECT("DONNEES!"&amp;LEFT(ADDRESS(1,ROW()-3,4),1)&amp;"2:"&amp;LEFT(ADDRESS(1,ROW()-3,4),1)&amp;"366"),Z$4,DONNEES!$A$2:$A$366,"&lt;="&amp;$A$3)</f>
        <v>0</v>
      </c>
      <c r="AA21" s="11">
        <f ca="1">COUNTIFS(INDIRECT("DONNEES!"&amp;LEFT(ADDRESS(1,ROW()-3,4),1)&amp;"2:"&amp;LEFT(ADDRESS(1,ROW()-3,4),1)&amp;"366"),AA$4,DONNEES!$A$2:$A$366,"&lt;="&amp;$A$3)</f>
        <v>0</v>
      </c>
      <c r="AB21" s="11">
        <f ca="1">COUNTIFS(INDIRECT("DONNEES!"&amp;LEFT(ADDRESS(1,ROW()-3,4),1)&amp;"2:"&amp;LEFT(ADDRESS(1,ROW()-3,4),1)&amp;"366"),AB$4,DONNEES!$A$2:$A$366,"&lt;="&amp;$A$3)</f>
        <v>0</v>
      </c>
      <c r="AC21" s="11">
        <f ca="1">COUNTIFS(INDIRECT("DONNEES!"&amp;LEFT(ADDRESS(1,ROW()-3,4),1)&amp;"2:"&amp;LEFT(ADDRESS(1,ROW()-3,4),1)&amp;"366"),AC$4,DONNEES!$A$2:$A$366,"&lt;="&amp;$A$3)</f>
        <v>0</v>
      </c>
      <c r="AD21" s="11">
        <f ca="1">COUNTIFS(INDIRECT("DONNEES!"&amp;LEFT(ADDRESS(1,ROW()-3,4),1)&amp;"2:"&amp;LEFT(ADDRESS(1,ROW()-3,4),1)&amp;"366"),AD$4,DONNEES!$A$2:$A$366,"&lt;="&amp;$A$3)</f>
        <v>0</v>
      </c>
      <c r="AE21" s="11">
        <f ca="1">COUNTIFS(INDIRECT("DONNEES!"&amp;LEFT(ADDRESS(1,ROW()-3,4),1)&amp;"2:"&amp;LEFT(ADDRESS(1,ROW()-3,4),1)&amp;"366"),AE$4,DONNEES!$A$2:$A$366,"&lt;="&amp;$A$3)</f>
        <v>0</v>
      </c>
      <c r="AF21" s="11">
        <f ca="1">COUNTIFS(INDIRECT("DONNEES!"&amp;LEFT(ADDRESS(1,ROW()-3,4),1)&amp;"2:"&amp;LEFT(ADDRESS(1,ROW()-3,4),1)&amp;"366"),AF$4,DONNEES!$A$2:$A$366,"&lt;="&amp;$A$3)</f>
        <v>0</v>
      </c>
      <c r="AG21" s="16">
        <f>COUNTIFS(DONNEES!$R$2:$R$366,Récapitulatif!AG$4,DONNEES!$A$2:$A$366,"&lt;="&amp;$A$3)</f>
        <v>0</v>
      </c>
      <c r="AH21" s="11">
        <f ca="1">COUNTIFS(INDIRECT("DONNEES!"&amp;LEFT(ADDRESS(1,ROW()-3,4),1)&amp;"2:"&amp;LEFT(ADDRESS(1,ROW()-3,4),1)&amp;"366"),AH$4,DONNEES!$A$2:$A$366,"&lt;="&amp;$A$3)</f>
        <v>0</v>
      </c>
      <c r="AI21" s="11">
        <f ca="1">COUNTIFS(INDIRECT("DONNEES!"&amp;LEFT(ADDRESS(1,ROW()-3,4),1)&amp;"2:"&amp;LEFT(ADDRESS(1,ROW()-3,4),1)&amp;"366"),AI$4,DONNEES!$A$2:$A$366,"&lt;="&amp;$A$3)</f>
        <v>0</v>
      </c>
      <c r="AJ21" s="11">
        <f ca="1">COUNTIFS(INDIRECT("DONNEES!"&amp;LEFT(ADDRESS(1,ROW()-3,4),1)&amp;"2:"&amp;LEFT(ADDRESS(1,ROW()-3,4),1)&amp;"366"),AJ$4,DONNEES!$A$2:$A$366,"&lt;="&amp;$A$3)</f>
        <v>0</v>
      </c>
      <c r="AK21" s="11">
        <f ca="1">COUNTIFS(INDIRECT("DONNEES!"&amp;LEFT(ADDRESS(1,ROW()-3,4),1)&amp;"2:"&amp;LEFT(ADDRESS(1,ROW()-3,4),1)&amp;"366"),AK$4,DONNEES!$A$2:$A$366,"&lt;="&amp;$A$3)</f>
        <v>0</v>
      </c>
      <c r="AL21" s="16">
        <f>COUNTIFS(DONNEES!$R$2:$R$123,Récapitulatif!AL$4,DONNEES!$A$2:$A$123,"&lt;="&amp;$A$3)</f>
        <v>0</v>
      </c>
      <c r="AM21" s="18">
        <f t="shared" ca="1" si="3"/>
        <v>0</v>
      </c>
      <c r="AN21" s="18">
        <f t="shared" ca="1" si="4"/>
        <v>0</v>
      </c>
      <c r="AO21" s="18">
        <f t="shared" ca="1" si="5"/>
        <v>0</v>
      </c>
      <c r="AP21" s="16">
        <f>COUNTIFS(DONNEES!$R$2:$R$123,Récapitulatif!AP$4,DONNEES!$A$2:$A$123,"&lt;="&amp;$A$3)</f>
        <v>0</v>
      </c>
      <c r="AQ21" s="18">
        <f t="shared" ca="1" si="2"/>
        <v>0</v>
      </c>
    </row>
    <row r="22" spans="1:43">
      <c r="A22" s="14" t="s">
        <v>86</v>
      </c>
      <c r="B22" s="11">
        <f ca="1">COUNTIFS(INDIRECT("DONNEES!"&amp;LEFT(ADDRESS(1,ROW()-3,4),1)&amp;"2:"&amp;LEFT(ADDRESS(1,ROW()-3,4),1)&amp;"366"),B$4,DONNEES!$A$2:$A$366,"&lt;="&amp;$A$3)</f>
        <v>0</v>
      </c>
      <c r="C22" s="11">
        <f ca="1">COUNTIFS(INDIRECT("DONNEES!"&amp;LEFT(ADDRESS(1,ROW()-3,4),1)&amp;"2:"&amp;LEFT(ADDRESS(1,ROW()-3,4),1)&amp;"366"),C$4,DONNEES!$A$2:$A$366,"&lt;="&amp;$A$3)</f>
        <v>0</v>
      </c>
      <c r="D22" s="11">
        <f ca="1">COUNTIFS(INDIRECT("DONNEES!"&amp;LEFT(ADDRESS(1,ROW()-3,4),1)&amp;"2:"&amp;LEFT(ADDRESS(1,ROW()-3,4),1)&amp;"366"),D$4,DONNEES!$A$2:$A$366,"&lt;="&amp;$A$3)</f>
        <v>0</v>
      </c>
      <c r="E22" s="11">
        <f ca="1">COUNTIFS(INDIRECT("DONNEES!"&amp;LEFT(ADDRESS(1,ROW()-3,4),1)&amp;"2:"&amp;LEFT(ADDRESS(1,ROW()-3,4),1)&amp;"366"),E$4,DONNEES!$A$2:$A$366,"&lt;="&amp;$A$3)</f>
        <v>0</v>
      </c>
      <c r="F22" s="11">
        <f ca="1">COUNTIFS(INDIRECT("DONNEES!"&amp;LEFT(ADDRESS(1,ROW()-3,4),1)&amp;"2:"&amp;LEFT(ADDRESS(1,ROW()-3,4),1)&amp;"366"),F$4,DONNEES!$A$2:$A$366,"&lt;="&amp;$A$3)</f>
        <v>0</v>
      </c>
      <c r="G22" s="11">
        <f ca="1">COUNTIFS(INDIRECT("DONNEES!"&amp;LEFT(ADDRESS(1,ROW()-3,4),1)&amp;"2:"&amp;LEFT(ADDRESS(1,ROW()-3,4),1)&amp;"366"),G$4,DONNEES!$A$2:$A$366,"&lt;="&amp;$A$3)</f>
        <v>0</v>
      </c>
      <c r="H22" s="11">
        <f ca="1">COUNTIFS(INDIRECT("DONNEES!"&amp;LEFT(ADDRESS(1,ROW()-3,4),1)&amp;"2:"&amp;LEFT(ADDRESS(1,ROW()-3,4),1)&amp;"366"),H$4,DONNEES!$A$2:$A$366,"&lt;="&amp;$A$3)</f>
        <v>0</v>
      </c>
      <c r="I22" s="11">
        <f ca="1">COUNTIFS(INDIRECT("DONNEES!"&amp;LEFT(ADDRESS(1,ROW()-3,4),1)&amp;"2:"&amp;LEFT(ADDRESS(1,ROW()-3,4),1)&amp;"366"),I$4,DONNEES!$A$2:$A$366,"&lt;="&amp;$A$3)</f>
        <v>0</v>
      </c>
      <c r="J22" s="11">
        <f ca="1">COUNTIFS(INDIRECT("DONNEES!"&amp;LEFT(ADDRESS(1,ROW()-3,4),1)&amp;"2:"&amp;LEFT(ADDRESS(1,ROW()-3,4),1)&amp;"366"),J$4,DONNEES!$A$2:$A$366,"&lt;="&amp;$A$3)</f>
        <v>0</v>
      </c>
      <c r="K22" s="11">
        <f ca="1">COUNTIFS(INDIRECT("DONNEES!"&amp;LEFT(ADDRESS(1,ROW()-3,4),1)&amp;"2:"&amp;LEFT(ADDRESS(1,ROW()-3,4),1)&amp;"366"),K$4,DONNEES!$A$2:$A$366,"&lt;="&amp;$A$3)</f>
        <v>0</v>
      </c>
      <c r="L22" s="11">
        <f ca="1">COUNTIFS(INDIRECT("DONNEES!"&amp;LEFT(ADDRESS(1,ROW()-3,4),1)&amp;"2:"&amp;LEFT(ADDRESS(1,ROW()-3,4),1)&amp;"366"),L$4,DONNEES!$A$2:$A$366,"&lt;="&amp;$A$3)</f>
        <v>0</v>
      </c>
      <c r="M22" s="11">
        <f ca="1">COUNTIFS(INDIRECT("DONNEES!"&amp;LEFT(ADDRESS(1,ROW()-3,4),1)&amp;"2:"&amp;LEFT(ADDRESS(1,ROW()-3,4),1)&amp;"366"),M$4,DONNEES!$A$2:$A$366,"&lt;="&amp;$A$3)</f>
        <v>0</v>
      </c>
      <c r="N22" s="11">
        <f ca="1">COUNTIFS(INDIRECT("DONNEES!"&amp;LEFT(ADDRESS(1,ROW()-3,4),1)&amp;"2:"&amp;LEFT(ADDRESS(1,ROW()-3,4),1)&amp;"366"),N$4,DONNEES!$A$2:$A$366,"&lt;="&amp;$A$3)</f>
        <v>0</v>
      </c>
      <c r="O22" s="11">
        <f ca="1">COUNTIFS(INDIRECT("DONNEES!"&amp;LEFT(ADDRESS(1,ROW()-3,4),1)&amp;"2:"&amp;LEFT(ADDRESS(1,ROW()-3,4),1)&amp;"366"),O$4,DONNEES!$A$2:$A$366,"&lt;="&amp;$A$3)</f>
        <v>0</v>
      </c>
      <c r="P22" s="11">
        <f ca="1">COUNTIFS(INDIRECT("DONNEES!"&amp;LEFT(ADDRESS(1,ROW()-3,4),1)&amp;"2:"&amp;LEFT(ADDRESS(1,ROW()-3,4),1)&amp;"366"),P$4,DONNEES!$A$2:$A$366,"&lt;="&amp;$A$3)</f>
        <v>0</v>
      </c>
      <c r="Q22" s="16">
        <f>COUNTIFS(DONNEES!$S$2:$S$366,Récapitulatif!Q$4,DONNEES!$A$2:$A$366,"&lt;="&amp;$A$3)</f>
        <v>0</v>
      </c>
      <c r="R22" s="11">
        <f ca="1">COUNTIFS(INDIRECT("DONNEES!"&amp;LEFT(ADDRESS(1,ROW()-3,4),1)&amp;"2:"&amp;LEFT(ADDRESS(1,ROW()-3,4),1)&amp;"366"),R$4,DONNEES!$A$2:$A$366,"&lt;="&amp;$A$3)</f>
        <v>0</v>
      </c>
      <c r="S22" s="11">
        <f ca="1">COUNTIFS(INDIRECT("DONNEES!"&amp;LEFT(ADDRESS(1,ROW()-3,4),1)&amp;"2:"&amp;LEFT(ADDRESS(1,ROW()-3,4),1)&amp;"366"),S$4,DONNEES!$A$2:$A$366,"&lt;="&amp;$A$3)</f>
        <v>0</v>
      </c>
      <c r="T22" s="11">
        <f ca="1">COUNTIFS(INDIRECT("DONNEES!"&amp;LEFT(ADDRESS(1,ROW()-3,4),1)&amp;"2:"&amp;LEFT(ADDRESS(1,ROW()-3,4),1)&amp;"366"),T$4,DONNEES!$A$2:$A$366,"&lt;="&amp;$A$3)+U22</f>
        <v>0</v>
      </c>
      <c r="U22" s="11">
        <f ca="1">COUNTIFS(INDIRECT("DONNEES!"&amp;LEFT(ADDRESS(1,ROW()-3,4),1)&amp;"2:"&amp;LEFT(ADDRESS(1,ROW()-3,4),1)&amp;"366"),U$4,DONNEES!$A$2:$A$366,"&lt;="&amp;$A$3)</f>
        <v>0</v>
      </c>
      <c r="V22" s="11">
        <f ca="1">COUNTIFS(INDIRECT("DONNEES!"&amp;LEFT(ADDRESS(1,ROW()-3,4),1)&amp;"2:"&amp;LEFT(ADDRESS(1,ROW()-3,4),1)&amp;"366"),V$4,DONNEES!$A$2:$A$366,"&lt;="&amp;$A$3)</f>
        <v>0</v>
      </c>
      <c r="W22" s="11">
        <f ca="1">COUNTIFS(INDIRECT("DONNEES!"&amp;LEFT(ADDRESS(1,ROW()-3,4),1)&amp;"2:"&amp;LEFT(ADDRESS(1,ROW()-3,4),1)&amp;"366"),W$4,DONNEES!$A$2:$A$366,"&lt;="&amp;$A$3)</f>
        <v>0</v>
      </c>
      <c r="X22" s="11">
        <f ca="1">COUNTIFS(INDIRECT("DONNEES!"&amp;LEFT(ADDRESS(1,ROW()-3,4),1)&amp;"2:"&amp;LEFT(ADDRESS(1,ROW()-3,4),1)&amp;"366"),X$4,DONNEES!$A$2:$A$366,"&lt;="&amp;$A$3)</f>
        <v>0</v>
      </c>
      <c r="Y22" s="11">
        <f ca="1">COUNTIFS(INDIRECT("DONNEES!"&amp;LEFT(ADDRESS(1,ROW()-3,4),1)&amp;"2:"&amp;LEFT(ADDRESS(1,ROW()-3,4),1)&amp;"366"),Y$4,DONNEES!$A$2:$A$366,"&lt;="&amp;$A$3)</f>
        <v>0</v>
      </c>
      <c r="Z22" s="11">
        <f ca="1">COUNTIFS(INDIRECT("DONNEES!"&amp;LEFT(ADDRESS(1,ROW()-3,4),1)&amp;"2:"&amp;LEFT(ADDRESS(1,ROW()-3,4),1)&amp;"366"),Z$4,DONNEES!$A$2:$A$366,"&lt;="&amp;$A$3)</f>
        <v>0</v>
      </c>
      <c r="AA22" s="11">
        <f ca="1">COUNTIFS(INDIRECT("DONNEES!"&amp;LEFT(ADDRESS(1,ROW()-3,4),1)&amp;"2:"&amp;LEFT(ADDRESS(1,ROW()-3,4),1)&amp;"366"),AA$4,DONNEES!$A$2:$A$366,"&lt;="&amp;$A$3)</f>
        <v>0</v>
      </c>
      <c r="AB22" s="11">
        <f ca="1">COUNTIFS(INDIRECT("DONNEES!"&amp;LEFT(ADDRESS(1,ROW()-3,4),1)&amp;"2:"&amp;LEFT(ADDRESS(1,ROW()-3,4),1)&amp;"366"),AB$4,DONNEES!$A$2:$A$366,"&lt;="&amp;$A$3)</f>
        <v>0</v>
      </c>
      <c r="AC22" s="11">
        <f ca="1">COUNTIFS(INDIRECT("DONNEES!"&amp;LEFT(ADDRESS(1,ROW()-3,4),1)&amp;"2:"&amp;LEFT(ADDRESS(1,ROW()-3,4),1)&amp;"366"),AC$4,DONNEES!$A$2:$A$366,"&lt;="&amp;$A$3)</f>
        <v>0</v>
      </c>
      <c r="AD22" s="11">
        <f ca="1">COUNTIFS(INDIRECT("DONNEES!"&amp;LEFT(ADDRESS(1,ROW()-3,4),1)&amp;"2:"&amp;LEFT(ADDRESS(1,ROW()-3,4),1)&amp;"366"),AD$4,DONNEES!$A$2:$A$366,"&lt;="&amp;$A$3)</f>
        <v>0</v>
      </c>
      <c r="AE22" s="11">
        <f ca="1">COUNTIFS(INDIRECT("DONNEES!"&amp;LEFT(ADDRESS(1,ROW()-3,4),1)&amp;"2:"&amp;LEFT(ADDRESS(1,ROW()-3,4),1)&amp;"366"),AE$4,DONNEES!$A$2:$A$366,"&lt;="&amp;$A$3)</f>
        <v>0</v>
      </c>
      <c r="AF22" s="11">
        <f ca="1">COUNTIFS(INDIRECT("DONNEES!"&amp;LEFT(ADDRESS(1,ROW()-3,4),1)&amp;"2:"&amp;LEFT(ADDRESS(1,ROW()-3,4),1)&amp;"366"),AF$4,DONNEES!$A$2:$A$366,"&lt;="&amp;$A$3)</f>
        <v>0</v>
      </c>
      <c r="AG22" s="16">
        <f>COUNTIFS(DONNEES!$S$2:$S$366,Récapitulatif!AG$4,DONNEES!$A$2:$A$366,"&lt;="&amp;$A$3)</f>
        <v>0</v>
      </c>
      <c r="AH22" s="11">
        <f ca="1">COUNTIFS(INDIRECT("DONNEES!"&amp;LEFT(ADDRESS(1,ROW()-3,4),1)&amp;"2:"&amp;LEFT(ADDRESS(1,ROW()-3,4),1)&amp;"366"),AH$4,DONNEES!$A$2:$A$366,"&lt;="&amp;$A$3)</f>
        <v>0</v>
      </c>
      <c r="AI22" s="11">
        <f ca="1">COUNTIFS(INDIRECT("DONNEES!"&amp;LEFT(ADDRESS(1,ROW()-3,4),1)&amp;"2:"&amp;LEFT(ADDRESS(1,ROW()-3,4),1)&amp;"366"),AI$4,DONNEES!$A$2:$A$366,"&lt;="&amp;$A$3)</f>
        <v>0</v>
      </c>
      <c r="AJ22" s="11">
        <f ca="1">COUNTIFS(INDIRECT("DONNEES!"&amp;LEFT(ADDRESS(1,ROW()-3,4),1)&amp;"2:"&amp;LEFT(ADDRESS(1,ROW()-3,4),1)&amp;"366"),AJ$4,DONNEES!$A$2:$A$366,"&lt;="&amp;$A$3)</f>
        <v>0</v>
      </c>
      <c r="AK22" s="11">
        <f ca="1">COUNTIFS(INDIRECT("DONNEES!"&amp;LEFT(ADDRESS(1,ROW()-3,4),1)&amp;"2:"&amp;LEFT(ADDRESS(1,ROW()-3,4),1)&amp;"366"),AK$4,DONNEES!$A$2:$A$366,"&lt;="&amp;$A$3)</f>
        <v>0</v>
      </c>
      <c r="AL22" s="16">
        <f>COUNTIFS(DONNEES!$S$2:$S$123,Récapitulatif!AL$4,DONNEES!$A$2:$A$123,"&lt;="&amp;$A$3)</f>
        <v>0</v>
      </c>
      <c r="AM22" s="18">
        <f t="shared" ca="1" si="3"/>
        <v>0</v>
      </c>
      <c r="AN22" s="18">
        <f t="shared" ca="1" si="4"/>
        <v>0</v>
      </c>
      <c r="AO22" s="18">
        <f t="shared" ca="1" si="5"/>
        <v>0</v>
      </c>
      <c r="AP22" s="16">
        <f>COUNTIFS(DONNEES!$S$2:$S$123,Récapitulatif!AP$4,DONNEES!$A$2:$A$123,"&lt;="&amp;$A$3)</f>
        <v>0</v>
      </c>
      <c r="AQ22" s="18">
        <f t="shared" ca="1" si="2"/>
        <v>0</v>
      </c>
    </row>
    <row r="23" spans="1:43">
      <c r="A23" s="14" t="s">
        <v>85</v>
      </c>
      <c r="B23" s="11">
        <f ca="1">COUNTIFS(INDIRECT("DONNEES!"&amp;LEFT(ADDRESS(1,ROW()-3,4),1)&amp;"2:"&amp;LEFT(ADDRESS(1,ROW()-3,4),1)&amp;"366"),B$4,DONNEES!$A$2:$A$366,"&lt;="&amp;$A$3)</f>
        <v>5</v>
      </c>
      <c r="C23" s="11">
        <f ca="1">COUNTIFS(INDIRECT("DONNEES!"&amp;LEFT(ADDRESS(1,ROW()-3,4),1)&amp;"2:"&amp;LEFT(ADDRESS(1,ROW()-3,4),1)&amp;"366"),C$4,DONNEES!$A$2:$A$366,"&lt;="&amp;$A$3)</f>
        <v>1</v>
      </c>
      <c r="D23" s="11">
        <f ca="1">COUNTIFS(INDIRECT("DONNEES!"&amp;LEFT(ADDRESS(1,ROW()-3,4),1)&amp;"2:"&amp;LEFT(ADDRESS(1,ROW()-3,4),1)&amp;"366"),D$4,DONNEES!$A$2:$A$366,"&lt;="&amp;$A$3)</f>
        <v>7</v>
      </c>
      <c r="E23" s="11">
        <f ca="1">COUNTIFS(INDIRECT("DONNEES!"&amp;LEFT(ADDRESS(1,ROW()-3,4),1)&amp;"2:"&amp;LEFT(ADDRESS(1,ROW()-3,4),1)&amp;"366"),E$4,DONNEES!$A$2:$A$366,"&lt;="&amp;$A$3)</f>
        <v>0</v>
      </c>
      <c r="F23" s="11">
        <f ca="1">COUNTIFS(INDIRECT("DONNEES!"&amp;LEFT(ADDRESS(1,ROW()-3,4),1)&amp;"2:"&amp;LEFT(ADDRESS(1,ROW()-3,4),1)&amp;"366"),F$4,DONNEES!$A$2:$A$366,"&lt;="&amp;$A$3)</f>
        <v>2</v>
      </c>
      <c r="G23" s="11">
        <f ca="1">COUNTIFS(INDIRECT("DONNEES!"&amp;LEFT(ADDRESS(1,ROW()-3,4),1)&amp;"2:"&amp;LEFT(ADDRESS(1,ROW()-3,4),1)&amp;"366"),G$4,DONNEES!$A$2:$A$366,"&lt;="&amp;$A$3)</f>
        <v>0</v>
      </c>
      <c r="H23" s="11">
        <f ca="1">COUNTIFS(INDIRECT("DONNEES!"&amp;LEFT(ADDRESS(1,ROW()-3,4),1)&amp;"2:"&amp;LEFT(ADDRESS(1,ROW()-3,4),1)&amp;"366"),H$4,DONNEES!$A$2:$A$366,"&lt;="&amp;$A$3)</f>
        <v>0</v>
      </c>
      <c r="I23" s="11">
        <f ca="1">COUNTIFS(INDIRECT("DONNEES!"&amp;LEFT(ADDRESS(1,ROW()-3,4),1)&amp;"2:"&amp;LEFT(ADDRESS(1,ROW()-3,4),1)&amp;"366"),I$4,DONNEES!$A$2:$A$366,"&lt;="&amp;$A$3)</f>
        <v>0</v>
      </c>
      <c r="J23" s="11">
        <f ca="1">COUNTIFS(INDIRECT("DONNEES!"&amp;LEFT(ADDRESS(1,ROW()-3,4),1)&amp;"2:"&amp;LEFT(ADDRESS(1,ROW()-3,4),1)&amp;"366"),J$4,DONNEES!$A$2:$A$366,"&lt;="&amp;$A$3)</f>
        <v>3</v>
      </c>
      <c r="K23" s="11">
        <f ca="1">COUNTIFS(INDIRECT("DONNEES!"&amp;LEFT(ADDRESS(1,ROW()-3,4),1)&amp;"2:"&amp;LEFT(ADDRESS(1,ROW()-3,4),1)&amp;"366"),K$4,DONNEES!$A$2:$A$366,"&lt;="&amp;$A$3)</f>
        <v>5</v>
      </c>
      <c r="L23" s="11">
        <f ca="1">COUNTIFS(INDIRECT("DONNEES!"&amp;LEFT(ADDRESS(1,ROW()-3,4),1)&amp;"2:"&amp;LEFT(ADDRESS(1,ROW()-3,4),1)&amp;"366"),L$4,DONNEES!$A$2:$A$366,"&lt;="&amp;$A$3)</f>
        <v>8</v>
      </c>
      <c r="M23" s="11">
        <f ca="1">COUNTIFS(INDIRECT("DONNEES!"&amp;LEFT(ADDRESS(1,ROW()-3,4),1)&amp;"2:"&amp;LEFT(ADDRESS(1,ROW()-3,4),1)&amp;"366"),M$4,DONNEES!$A$2:$A$366,"&lt;="&amp;$A$3)</f>
        <v>0</v>
      </c>
      <c r="N23" s="11">
        <f ca="1">COUNTIFS(INDIRECT("DONNEES!"&amp;LEFT(ADDRESS(1,ROW()-3,4),1)&amp;"2:"&amp;LEFT(ADDRESS(1,ROW()-3,4),1)&amp;"366"),N$4,DONNEES!$A$2:$A$366,"&lt;="&amp;$A$3)</f>
        <v>0</v>
      </c>
      <c r="O23" s="11">
        <f ca="1">COUNTIFS(INDIRECT("DONNEES!"&amp;LEFT(ADDRESS(1,ROW()-3,4),1)&amp;"2:"&amp;LEFT(ADDRESS(1,ROW()-3,4),1)&amp;"366"),O$4,DONNEES!$A$2:$A$366,"&lt;="&amp;$A$3)</f>
        <v>0</v>
      </c>
      <c r="P23" s="11">
        <f ca="1">COUNTIFS(INDIRECT("DONNEES!"&amp;LEFT(ADDRESS(1,ROW()-3,4),1)&amp;"2:"&amp;LEFT(ADDRESS(1,ROW()-3,4),1)&amp;"366"),P$4,DONNEES!$A$2:$A$366,"&lt;="&amp;$A$3)</f>
        <v>0</v>
      </c>
      <c r="Q23" s="16">
        <f>COUNTIFS(DONNEES!$T$2:$T$366,Récapitulatif!Q$4,DONNEES!$A$2:$A$366,"&lt;="&amp;$A$3)</f>
        <v>0</v>
      </c>
      <c r="R23" s="11">
        <f ca="1">COUNTIFS(INDIRECT("DONNEES!"&amp;LEFT(ADDRESS(1,ROW()-3,4),1)&amp;"2:"&amp;LEFT(ADDRESS(1,ROW()-3,4),1)&amp;"366"),R$4,DONNEES!$A$2:$A$366,"&lt;="&amp;$A$3)</f>
        <v>1</v>
      </c>
      <c r="S23" s="11">
        <f ca="1">COUNTIFS(INDIRECT("DONNEES!"&amp;LEFT(ADDRESS(1,ROW()-3,4),1)&amp;"2:"&amp;LEFT(ADDRESS(1,ROW()-3,4),1)&amp;"366"),S$4,DONNEES!$A$2:$A$366,"&lt;="&amp;$A$3)</f>
        <v>0</v>
      </c>
      <c r="T23" s="11">
        <f ca="1">COUNTIFS(INDIRECT("DONNEES!"&amp;LEFT(ADDRESS(1,ROW()-3,4),1)&amp;"2:"&amp;LEFT(ADDRESS(1,ROW()-3,4),1)&amp;"366"),T$4,DONNEES!$A$2:$A$366,"&lt;="&amp;$A$3)+U23</f>
        <v>10</v>
      </c>
      <c r="U23" s="11">
        <f ca="1">COUNTIFS(INDIRECT("DONNEES!"&amp;LEFT(ADDRESS(1,ROW()-3,4),1)&amp;"2:"&amp;LEFT(ADDRESS(1,ROW()-3,4),1)&amp;"366"),U$4,DONNEES!$A$2:$A$366,"&lt;="&amp;$A$3)</f>
        <v>0</v>
      </c>
      <c r="V23" s="11">
        <f ca="1">COUNTIFS(INDIRECT("DONNEES!"&amp;LEFT(ADDRESS(1,ROW()-3,4),1)&amp;"2:"&amp;LEFT(ADDRESS(1,ROW()-3,4),1)&amp;"366"),V$4,DONNEES!$A$2:$A$366,"&lt;="&amp;$A$3)</f>
        <v>7</v>
      </c>
      <c r="W23" s="11">
        <f ca="1">COUNTIFS(INDIRECT("DONNEES!"&amp;LEFT(ADDRESS(1,ROW()-3,4),1)&amp;"2:"&amp;LEFT(ADDRESS(1,ROW()-3,4),1)&amp;"366"),W$4,DONNEES!$A$2:$A$366,"&lt;="&amp;$A$3)</f>
        <v>1</v>
      </c>
      <c r="X23" s="11">
        <f ca="1">COUNTIFS(INDIRECT("DONNEES!"&amp;LEFT(ADDRESS(1,ROW()-3,4),1)&amp;"2:"&amp;LEFT(ADDRESS(1,ROW()-3,4),1)&amp;"366"),X$4,DONNEES!$A$2:$A$366,"&lt;="&amp;$A$3)</f>
        <v>0</v>
      </c>
      <c r="Y23" s="11">
        <f ca="1">COUNTIFS(INDIRECT("DONNEES!"&amp;LEFT(ADDRESS(1,ROW()-3,4),1)&amp;"2:"&amp;LEFT(ADDRESS(1,ROW()-3,4),1)&amp;"366"),Y$4,DONNEES!$A$2:$A$366,"&lt;="&amp;$A$3)</f>
        <v>0</v>
      </c>
      <c r="Z23" s="11">
        <f ca="1">COUNTIFS(INDIRECT("DONNEES!"&amp;LEFT(ADDRESS(1,ROW()-3,4),1)&amp;"2:"&amp;LEFT(ADDRESS(1,ROW()-3,4),1)&amp;"366"),Z$4,DONNEES!$A$2:$A$366,"&lt;="&amp;$A$3)</f>
        <v>0</v>
      </c>
      <c r="AA23" s="11">
        <f ca="1">COUNTIFS(INDIRECT("DONNEES!"&amp;LEFT(ADDRESS(1,ROW()-3,4),1)&amp;"2:"&amp;LEFT(ADDRESS(1,ROW()-3,4),1)&amp;"366"),AA$4,DONNEES!$A$2:$A$366,"&lt;="&amp;$A$3)</f>
        <v>3</v>
      </c>
      <c r="AB23" s="11">
        <f ca="1">COUNTIFS(INDIRECT("DONNEES!"&amp;LEFT(ADDRESS(1,ROW()-3,4),1)&amp;"2:"&amp;LEFT(ADDRESS(1,ROW()-3,4),1)&amp;"366"),AB$4,DONNEES!$A$2:$A$366,"&lt;="&amp;$A$3)</f>
        <v>2</v>
      </c>
      <c r="AC23" s="11">
        <f ca="1">COUNTIFS(INDIRECT("DONNEES!"&amp;LEFT(ADDRESS(1,ROW()-3,4),1)&amp;"2:"&amp;LEFT(ADDRESS(1,ROW()-3,4),1)&amp;"366"),AC$4,DONNEES!$A$2:$A$366,"&lt;="&amp;$A$3)</f>
        <v>0</v>
      </c>
      <c r="AD23" s="11">
        <f ca="1">COUNTIFS(INDIRECT("DONNEES!"&amp;LEFT(ADDRESS(1,ROW()-3,4),1)&amp;"2:"&amp;LEFT(ADDRESS(1,ROW()-3,4),1)&amp;"366"),AD$4,DONNEES!$A$2:$A$366,"&lt;="&amp;$A$3)</f>
        <v>0</v>
      </c>
      <c r="AE23" s="11">
        <f ca="1">COUNTIFS(INDIRECT("DONNEES!"&amp;LEFT(ADDRESS(1,ROW()-3,4),1)&amp;"2:"&amp;LEFT(ADDRESS(1,ROW()-3,4),1)&amp;"366"),AE$4,DONNEES!$A$2:$A$366,"&lt;="&amp;$A$3)</f>
        <v>0</v>
      </c>
      <c r="AF23" s="11">
        <f ca="1">COUNTIFS(INDIRECT("DONNEES!"&amp;LEFT(ADDRESS(1,ROW()-3,4),1)&amp;"2:"&amp;LEFT(ADDRESS(1,ROW()-3,4),1)&amp;"366"),AF$4,DONNEES!$A$2:$A$366,"&lt;="&amp;$A$3)</f>
        <v>2</v>
      </c>
      <c r="AG23" s="16">
        <f>COUNTIFS(DONNEES!$T$2:$T$366,Récapitulatif!AG$4,DONNEES!$A$2:$A$366,"&lt;="&amp;$A$3)</f>
        <v>0</v>
      </c>
      <c r="AH23" s="11">
        <f ca="1">COUNTIFS(INDIRECT("DONNEES!"&amp;LEFT(ADDRESS(1,ROW()-3,4),1)&amp;"2:"&amp;LEFT(ADDRESS(1,ROW()-3,4),1)&amp;"366"),AH$4,DONNEES!$A$2:$A$366,"&lt;="&amp;$A$3)</f>
        <v>0</v>
      </c>
      <c r="AI23" s="11">
        <f ca="1">COUNTIFS(INDIRECT("DONNEES!"&amp;LEFT(ADDRESS(1,ROW()-3,4),1)&amp;"2:"&amp;LEFT(ADDRESS(1,ROW()-3,4),1)&amp;"366"),AI$4,DONNEES!$A$2:$A$366,"&lt;="&amp;$A$3)</f>
        <v>1</v>
      </c>
      <c r="AJ23" s="11">
        <f ca="1">COUNTIFS(INDIRECT("DONNEES!"&amp;LEFT(ADDRESS(1,ROW()-3,4),1)&amp;"2:"&amp;LEFT(ADDRESS(1,ROW()-3,4),1)&amp;"366"),AJ$4,DONNEES!$A$2:$A$366,"&lt;="&amp;$A$3)</f>
        <v>0</v>
      </c>
      <c r="AK23" s="11">
        <f ca="1">COUNTIFS(INDIRECT("DONNEES!"&amp;LEFT(ADDRESS(1,ROW()-3,4),1)&amp;"2:"&amp;LEFT(ADDRESS(1,ROW()-3,4),1)&amp;"366"),AK$4,DONNEES!$A$2:$A$366,"&lt;="&amp;$A$3)</f>
        <v>0</v>
      </c>
      <c r="AL23" s="16">
        <f>COUNTIFS(DONNEES!$T$2:$T$123,Récapitulatif!AL$4,DONNEES!$A$2:$A$123,"&lt;="&amp;$A$3)</f>
        <v>0</v>
      </c>
      <c r="AM23" s="18">
        <f t="shared" ca="1" si="3"/>
        <v>31</v>
      </c>
      <c r="AN23" s="18">
        <f t="shared" ca="1" si="4"/>
        <v>24</v>
      </c>
      <c r="AO23" s="18">
        <f t="shared" ca="1" si="5"/>
        <v>1</v>
      </c>
      <c r="AP23" s="16">
        <f>COUNTIFS(DONNEES!$T$2:$T$123,Récapitulatif!AP$4,DONNEES!$A$2:$A$123,"&lt;="&amp;$A$3)</f>
        <v>0</v>
      </c>
      <c r="AQ23" s="18">
        <f t="shared" ca="1" si="2"/>
        <v>56</v>
      </c>
    </row>
    <row r="24" spans="1:43">
      <c r="A24" s="14" t="s">
        <v>84</v>
      </c>
      <c r="B24" s="11">
        <f ca="1">COUNTIFS(INDIRECT("DONNEES!"&amp;LEFT(ADDRESS(1,ROW()-3,4),1)&amp;"2:"&amp;LEFT(ADDRESS(1,ROW()-3,4),1)&amp;"366"),B$4,DONNEES!$A$2:$A$366,"&lt;="&amp;$A$3)</f>
        <v>0</v>
      </c>
      <c r="C24" s="11">
        <f ca="1">COUNTIFS(INDIRECT("DONNEES!"&amp;LEFT(ADDRESS(1,ROW()-3,4),1)&amp;"2:"&amp;LEFT(ADDRESS(1,ROW()-3,4),1)&amp;"366"),C$4,DONNEES!$A$2:$A$366,"&lt;="&amp;$A$3)</f>
        <v>0</v>
      </c>
      <c r="D24" s="11">
        <f ca="1">COUNTIFS(INDIRECT("DONNEES!"&amp;LEFT(ADDRESS(1,ROW()-3,4),1)&amp;"2:"&amp;LEFT(ADDRESS(1,ROW()-3,4),1)&amp;"366"),D$4,DONNEES!$A$2:$A$366,"&lt;="&amp;$A$3)</f>
        <v>0</v>
      </c>
      <c r="E24" s="11">
        <f ca="1">COUNTIFS(INDIRECT("DONNEES!"&amp;LEFT(ADDRESS(1,ROW()-3,4),1)&amp;"2:"&amp;LEFT(ADDRESS(1,ROW()-3,4),1)&amp;"366"),E$4,DONNEES!$A$2:$A$366,"&lt;="&amp;$A$3)</f>
        <v>0</v>
      </c>
      <c r="F24" s="11">
        <f ca="1">COUNTIFS(INDIRECT("DONNEES!"&amp;LEFT(ADDRESS(1,ROW()-3,4),1)&amp;"2:"&amp;LEFT(ADDRESS(1,ROW()-3,4),1)&amp;"366"),F$4,DONNEES!$A$2:$A$366,"&lt;="&amp;$A$3)</f>
        <v>0</v>
      </c>
      <c r="G24" s="11">
        <f ca="1">COUNTIFS(INDIRECT("DONNEES!"&amp;LEFT(ADDRESS(1,ROW()-3,4),1)&amp;"2:"&amp;LEFT(ADDRESS(1,ROW()-3,4),1)&amp;"366"),G$4,DONNEES!$A$2:$A$366,"&lt;="&amp;$A$3)</f>
        <v>0</v>
      </c>
      <c r="H24" s="11">
        <f ca="1">COUNTIFS(INDIRECT("DONNEES!"&amp;LEFT(ADDRESS(1,ROW()-3,4),1)&amp;"2:"&amp;LEFT(ADDRESS(1,ROW()-3,4),1)&amp;"366"),H$4,DONNEES!$A$2:$A$366,"&lt;="&amp;$A$3)</f>
        <v>0</v>
      </c>
      <c r="I24" s="11">
        <f ca="1">COUNTIFS(INDIRECT("DONNEES!"&amp;LEFT(ADDRESS(1,ROW()-3,4),1)&amp;"2:"&amp;LEFT(ADDRESS(1,ROW()-3,4),1)&amp;"366"),I$4,DONNEES!$A$2:$A$366,"&lt;="&amp;$A$3)</f>
        <v>0</v>
      </c>
      <c r="J24" s="11">
        <f ca="1">COUNTIFS(INDIRECT("DONNEES!"&amp;LEFT(ADDRESS(1,ROW()-3,4),1)&amp;"2:"&amp;LEFT(ADDRESS(1,ROW()-3,4),1)&amp;"366"),J$4,DONNEES!$A$2:$A$366,"&lt;="&amp;$A$3)</f>
        <v>0</v>
      </c>
      <c r="K24" s="11">
        <f ca="1">COUNTIFS(INDIRECT("DONNEES!"&amp;LEFT(ADDRESS(1,ROW()-3,4),1)&amp;"2:"&amp;LEFT(ADDRESS(1,ROW()-3,4),1)&amp;"366"),K$4,DONNEES!$A$2:$A$366,"&lt;="&amp;$A$3)</f>
        <v>0</v>
      </c>
      <c r="L24" s="11">
        <f ca="1">COUNTIFS(INDIRECT("DONNEES!"&amp;LEFT(ADDRESS(1,ROW()-3,4),1)&amp;"2:"&amp;LEFT(ADDRESS(1,ROW()-3,4),1)&amp;"366"),L$4,DONNEES!$A$2:$A$366,"&lt;="&amp;$A$3)</f>
        <v>0</v>
      </c>
      <c r="M24" s="11">
        <f ca="1">COUNTIFS(INDIRECT("DONNEES!"&amp;LEFT(ADDRESS(1,ROW()-3,4),1)&amp;"2:"&amp;LEFT(ADDRESS(1,ROW()-3,4),1)&amp;"366"),M$4,DONNEES!$A$2:$A$366,"&lt;="&amp;$A$3)</f>
        <v>0</v>
      </c>
      <c r="N24" s="11">
        <f ca="1">COUNTIFS(INDIRECT("DONNEES!"&amp;LEFT(ADDRESS(1,ROW()-3,4),1)&amp;"2:"&amp;LEFT(ADDRESS(1,ROW()-3,4),1)&amp;"366"),N$4,DONNEES!$A$2:$A$366,"&lt;="&amp;$A$3)</f>
        <v>0</v>
      </c>
      <c r="O24" s="11">
        <f ca="1">COUNTIFS(INDIRECT("DONNEES!"&amp;LEFT(ADDRESS(1,ROW()-3,4),1)&amp;"2:"&amp;LEFT(ADDRESS(1,ROW()-3,4),1)&amp;"366"),O$4,DONNEES!$A$2:$A$366,"&lt;="&amp;$A$3)</f>
        <v>0</v>
      </c>
      <c r="P24" s="11">
        <f ca="1">COUNTIFS(INDIRECT("DONNEES!"&amp;LEFT(ADDRESS(1,ROW()-3,4),1)&amp;"2:"&amp;LEFT(ADDRESS(1,ROW()-3,4),1)&amp;"366"),P$4,DONNEES!$A$2:$A$366,"&lt;="&amp;$A$3)</f>
        <v>0</v>
      </c>
      <c r="Q24" s="16">
        <f>COUNTIFS(DONNEES!$U$2:$U$366,Récapitulatif!Q$4,DONNEES!$A$2:$A$366,"&lt;="&amp;$A$3)</f>
        <v>0</v>
      </c>
      <c r="R24" s="11">
        <f ca="1">COUNTIFS(INDIRECT("DONNEES!"&amp;LEFT(ADDRESS(1,ROW()-3,4),1)&amp;"2:"&amp;LEFT(ADDRESS(1,ROW()-3,4),1)&amp;"366"),R$4,DONNEES!$A$2:$A$366,"&lt;="&amp;$A$3)</f>
        <v>0</v>
      </c>
      <c r="S24" s="11">
        <f ca="1">COUNTIFS(INDIRECT("DONNEES!"&amp;LEFT(ADDRESS(1,ROW()-3,4),1)&amp;"2:"&amp;LEFT(ADDRESS(1,ROW()-3,4),1)&amp;"366"),S$4,DONNEES!$A$2:$A$366,"&lt;="&amp;$A$3)</f>
        <v>0</v>
      </c>
      <c r="T24" s="11">
        <f ca="1">COUNTIFS(INDIRECT("DONNEES!"&amp;LEFT(ADDRESS(1,ROW()-3,4),1)&amp;"2:"&amp;LEFT(ADDRESS(1,ROW()-3,4),1)&amp;"366"),T$4,DONNEES!$A$2:$A$366,"&lt;="&amp;$A$3)+U24</f>
        <v>14</v>
      </c>
      <c r="U24" s="11">
        <f ca="1">COUNTIFS(INDIRECT("DONNEES!"&amp;LEFT(ADDRESS(1,ROW()-3,4),1)&amp;"2:"&amp;LEFT(ADDRESS(1,ROW()-3,4),1)&amp;"366"),U$4,DONNEES!$A$2:$A$366,"&lt;="&amp;$A$3)</f>
        <v>2</v>
      </c>
      <c r="V24" s="11">
        <f ca="1">COUNTIFS(INDIRECT("DONNEES!"&amp;LEFT(ADDRESS(1,ROW()-3,4),1)&amp;"2:"&amp;LEFT(ADDRESS(1,ROW()-3,4),1)&amp;"366"),V$4,DONNEES!$A$2:$A$366,"&lt;="&amp;$A$3)</f>
        <v>0</v>
      </c>
      <c r="W24" s="11">
        <f ca="1">COUNTIFS(INDIRECT("DONNEES!"&amp;LEFT(ADDRESS(1,ROW()-3,4),1)&amp;"2:"&amp;LEFT(ADDRESS(1,ROW()-3,4),1)&amp;"366"),W$4,DONNEES!$A$2:$A$366,"&lt;="&amp;$A$3)</f>
        <v>0</v>
      </c>
      <c r="X24" s="11">
        <f ca="1">COUNTIFS(INDIRECT("DONNEES!"&amp;LEFT(ADDRESS(1,ROW()-3,4),1)&amp;"2:"&amp;LEFT(ADDRESS(1,ROW()-3,4),1)&amp;"366"),X$4,DONNEES!$A$2:$A$366,"&lt;="&amp;$A$3)</f>
        <v>0</v>
      </c>
      <c r="Y24" s="11">
        <f ca="1">COUNTIFS(INDIRECT("DONNEES!"&amp;LEFT(ADDRESS(1,ROW()-3,4),1)&amp;"2:"&amp;LEFT(ADDRESS(1,ROW()-3,4),1)&amp;"366"),Y$4,DONNEES!$A$2:$A$366,"&lt;="&amp;$A$3)</f>
        <v>0</v>
      </c>
      <c r="Z24" s="11">
        <f ca="1">COUNTIFS(INDIRECT("DONNEES!"&amp;LEFT(ADDRESS(1,ROW()-3,4),1)&amp;"2:"&amp;LEFT(ADDRESS(1,ROW()-3,4),1)&amp;"366"),Z$4,DONNEES!$A$2:$A$366,"&lt;="&amp;$A$3)</f>
        <v>0</v>
      </c>
      <c r="AA24" s="11">
        <f ca="1">COUNTIFS(INDIRECT("DONNEES!"&amp;LEFT(ADDRESS(1,ROW()-3,4),1)&amp;"2:"&amp;LEFT(ADDRESS(1,ROW()-3,4),1)&amp;"366"),AA$4,DONNEES!$A$2:$A$366,"&lt;="&amp;$A$3)</f>
        <v>0</v>
      </c>
      <c r="AB24" s="11">
        <f ca="1">COUNTIFS(INDIRECT("DONNEES!"&amp;LEFT(ADDRESS(1,ROW()-3,4),1)&amp;"2:"&amp;LEFT(ADDRESS(1,ROW()-3,4),1)&amp;"366"),AB$4,DONNEES!$A$2:$A$366,"&lt;="&amp;$A$3)</f>
        <v>0</v>
      </c>
      <c r="AC24" s="11">
        <f ca="1">COUNTIFS(INDIRECT("DONNEES!"&amp;LEFT(ADDRESS(1,ROW()-3,4),1)&amp;"2:"&amp;LEFT(ADDRESS(1,ROW()-3,4),1)&amp;"366"),AC$4,DONNEES!$A$2:$A$366,"&lt;="&amp;$A$3)</f>
        <v>0</v>
      </c>
      <c r="AD24" s="11">
        <f ca="1">COUNTIFS(INDIRECT("DONNEES!"&amp;LEFT(ADDRESS(1,ROW()-3,4),1)&amp;"2:"&amp;LEFT(ADDRESS(1,ROW()-3,4),1)&amp;"366"),AD$4,DONNEES!$A$2:$A$366,"&lt;="&amp;$A$3)</f>
        <v>0</v>
      </c>
      <c r="AE24" s="11">
        <f ca="1">COUNTIFS(INDIRECT("DONNEES!"&amp;LEFT(ADDRESS(1,ROW()-3,4),1)&amp;"2:"&amp;LEFT(ADDRESS(1,ROW()-3,4),1)&amp;"366"),AE$4,DONNEES!$A$2:$A$366,"&lt;="&amp;$A$3)</f>
        <v>0</v>
      </c>
      <c r="AF24" s="11">
        <f ca="1">COUNTIFS(INDIRECT("DONNEES!"&amp;LEFT(ADDRESS(1,ROW()-3,4),1)&amp;"2:"&amp;LEFT(ADDRESS(1,ROW()-3,4),1)&amp;"366"),AF$4,DONNEES!$A$2:$A$366,"&lt;="&amp;$A$3)</f>
        <v>0</v>
      </c>
      <c r="AG24" s="16">
        <f>COUNTIFS(DONNEES!$U$2:$U$366,Récapitulatif!AG$4,DONNEES!$A$2:$A$366,"&lt;="&amp;$A$3)</f>
        <v>0</v>
      </c>
      <c r="AH24" s="11">
        <f ca="1">COUNTIFS(INDIRECT("DONNEES!"&amp;LEFT(ADDRESS(1,ROW()-3,4),1)&amp;"2:"&amp;LEFT(ADDRESS(1,ROW()-3,4),1)&amp;"366"),AH$4,DONNEES!$A$2:$A$366,"&lt;="&amp;$A$3)</f>
        <v>0</v>
      </c>
      <c r="AI24" s="11">
        <f ca="1">COUNTIFS(INDIRECT("DONNEES!"&amp;LEFT(ADDRESS(1,ROW()-3,4),1)&amp;"2:"&amp;LEFT(ADDRESS(1,ROW()-3,4),1)&amp;"366"),AI$4,DONNEES!$A$2:$A$366,"&lt;="&amp;$A$3)</f>
        <v>2</v>
      </c>
      <c r="AJ24" s="11">
        <f ca="1">COUNTIFS(INDIRECT("DONNEES!"&amp;LEFT(ADDRESS(1,ROW()-3,4),1)&amp;"2:"&amp;LEFT(ADDRESS(1,ROW()-3,4),1)&amp;"366"),AJ$4,DONNEES!$A$2:$A$366,"&lt;="&amp;$A$3)</f>
        <v>43</v>
      </c>
      <c r="AK24" s="11">
        <f ca="1">COUNTIFS(INDIRECT("DONNEES!"&amp;LEFT(ADDRESS(1,ROW()-3,4),1)&amp;"2:"&amp;LEFT(ADDRESS(1,ROW()-3,4),1)&amp;"366"),AK$4,DONNEES!$A$2:$A$366,"&lt;="&amp;$A$3)</f>
        <v>0</v>
      </c>
      <c r="AL24" s="16">
        <f>COUNTIFS(DONNEES!$U$2:$U$123,Récapitulatif!AL$4,DONNEES!$A$2:$A$123,"&lt;="&amp;$A$3)</f>
        <v>0</v>
      </c>
      <c r="AM24" s="18">
        <f t="shared" ca="1" si="3"/>
        <v>0</v>
      </c>
      <c r="AN24" s="18">
        <f t="shared" ca="1" si="4"/>
        <v>16</v>
      </c>
      <c r="AO24" s="18">
        <f t="shared" ca="1" si="5"/>
        <v>45</v>
      </c>
      <c r="AP24" s="16">
        <f>COUNTIFS(DONNEES!$U$2:$U$123,Récapitulatif!AP$4,DONNEES!$A$2:$A$123,"&lt;="&amp;$A$3)</f>
        <v>0</v>
      </c>
      <c r="AQ24" s="18">
        <f t="shared" ca="1" si="2"/>
        <v>61</v>
      </c>
    </row>
    <row r="25" spans="1:43">
      <c r="A25" s="14" t="s">
        <v>83</v>
      </c>
      <c r="B25" s="11">
        <f ca="1">COUNTIFS(INDIRECT("DONNEES!"&amp;LEFT(ADDRESS(1,ROW()-3,4),1)&amp;"2:"&amp;LEFT(ADDRESS(1,ROW()-3,4),1)&amp;"366"),B$4,DONNEES!$A$2:$A$366,"&lt;="&amp;$A$3)</f>
        <v>11</v>
      </c>
      <c r="C25" s="11">
        <f ca="1">COUNTIFS(INDIRECT("DONNEES!"&amp;LEFT(ADDRESS(1,ROW()-3,4),1)&amp;"2:"&amp;LEFT(ADDRESS(1,ROW()-3,4),1)&amp;"366"),C$4,DONNEES!$A$2:$A$366,"&lt;="&amp;$A$3)</f>
        <v>0</v>
      </c>
      <c r="D25" s="11">
        <f ca="1">COUNTIFS(INDIRECT("DONNEES!"&amp;LEFT(ADDRESS(1,ROW()-3,4),1)&amp;"2:"&amp;LEFT(ADDRESS(1,ROW()-3,4),1)&amp;"366"),D$4,DONNEES!$A$2:$A$366,"&lt;="&amp;$A$3)</f>
        <v>0</v>
      </c>
      <c r="E25" s="11">
        <f ca="1">COUNTIFS(INDIRECT("DONNEES!"&amp;LEFT(ADDRESS(1,ROW()-3,4),1)&amp;"2:"&amp;LEFT(ADDRESS(1,ROW()-3,4),1)&amp;"366"),E$4,DONNEES!$A$2:$A$366,"&lt;="&amp;$A$3)</f>
        <v>0</v>
      </c>
      <c r="F25" s="11">
        <f ca="1">COUNTIFS(INDIRECT("DONNEES!"&amp;LEFT(ADDRESS(1,ROW()-3,4),1)&amp;"2:"&amp;LEFT(ADDRESS(1,ROW()-3,4),1)&amp;"366"),F$4,DONNEES!$A$2:$A$366,"&lt;="&amp;$A$3)</f>
        <v>6</v>
      </c>
      <c r="G25" s="11">
        <f ca="1">COUNTIFS(INDIRECT("DONNEES!"&amp;LEFT(ADDRESS(1,ROW()-3,4),1)&amp;"2:"&amp;LEFT(ADDRESS(1,ROW()-3,4),1)&amp;"366"),G$4,DONNEES!$A$2:$A$366,"&lt;="&amp;$A$3)</f>
        <v>0</v>
      </c>
      <c r="H25" s="11">
        <f ca="1">COUNTIFS(INDIRECT("DONNEES!"&amp;LEFT(ADDRESS(1,ROW()-3,4),1)&amp;"2:"&amp;LEFT(ADDRESS(1,ROW()-3,4),1)&amp;"366"),H$4,DONNEES!$A$2:$A$366,"&lt;="&amp;$A$3)</f>
        <v>0</v>
      </c>
      <c r="I25" s="11">
        <f ca="1">COUNTIFS(INDIRECT("DONNEES!"&amp;LEFT(ADDRESS(1,ROW()-3,4),1)&amp;"2:"&amp;LEFT(ADDRESS(1,ROW()-3,4),1)&amp;"366"),I$4,DONNEES!$A$2:$A$366,"&lt;="&amp;$A$3)</f>
        <v>0</v>
      </c>
      <c r="J25" s="11">
        <f ca="1">COUNTIFS(INDIRECT("DONNEES!"&amp;LEFT(ADDRESS(1,ROW()-3,4),1)&amp;"2:"&amp;LEFT(ADDRESS(1,ROW()-3,4),1)&amp;"366"),J$4,DONNEES!$A$2:$A$366,"&lt;="&amp;$A$3)</f>
        <v>3</v>
      </c>
      <c r="K25" s="11">
        <f ca="1">COUNTIFS(INDIRECT("DONNEES!"&amp;LEFT(ADDRESS(1,ROW()-3,4),1)&amp;"2:"&amp;LEFT(ADDRESS(1,ROW()-3,4),1)&amp;"366"),K$4,DONNEES!$A$2:$A$366,"&lt;="&amp;$A$3)</f>
        <v>4</v>
      </c>
      <c r="L25" s="11">
        <f ca="1">COUNTIFS(INDIRECT("DONNEES!"&amp;LEFT(ADDRESS(1,ROW()-3,4),1)&amp;"2:"&amp;LEFT(ADDRESS(1,ROW()-3,4),1)&amp;"366"),L$4,DONNEES!$A$2:$A$366,"&lt;="&amp;$A$3)</f>
        <v>9</v>
      </c>
      <c r="M25" s="11">
        <f ca="1">COUNTIFS(INDIRECT("DONNEES!"&amp;LEFT(ADDRESS(1,ROW()-3,4),1)&amp;"2:"&amp;LEFT(ADDRESS(1,ROW()-3,4),1)&amp;"366"),M$4,DONNEES!$A$2:$A$366,"&lt;="&amp;$A$3)</f>
        <v>0</v>
      </c>
      <c r="N25" s="11">
        <f ca="1">COUNTIFS(INDIRECT("DONNEES!"&amp;LEFT(ADDRESS(1,ROW()-3,4),1)&amp;"2:"&amp;LEFT(ADDRESS(1,ROW()-3,4),1)&amp;"366"),N$4,DONNEES!$A$2:$A$366,"&lt;="&amp;$A$3)</f>
        <v>0</v>
      </c>
      <c r="O25" s="11">
        <f ca="1">COUNTIFS(INDIRECT("DONNEES!"&amp;LEFT(ADDRESS(1,ROW()-3,4),1)&amp;"2:"&amp;LEFT(ADDRESS(1,ROW()-3,4),1)&amp;"366"),O$4,DONNEES!$A$2:$A$366,"&lt;="&amp;$A$3)</f>
        <v>0</v>
      </c>
      <c r="P25" s="11">
        <f ca="1">COUNTIFS(INDIRECT("DONNEES!"&amp;LEFT(ADDRESS(1,ROW()-3,4),1)&amp;"2:"&amp;LEFT(ADDRESS(1,ROW()-3,4),1)&amp;"366"),P$4,DONNEES!$A$2:$A$366,"&lt;="&amp;$A$3)</f>
        <v>0</v>
      </c>
      <c r="Q25" s="16">
        <f>COUNTIFS(DONNEES!$V$2:$V$366,Récapitulatif!Q$4,DONNEES!$A$2:$A$366,"&lt;="&amp;$A$3)</f>
        <v>0</v>
      </c>
      <c r="R25" s="11">
        <f ca="1">COUNTIFS(INDIRECT("DONNEES!"&amp;LEFT(ADDRESS(1,ROW()-3,4),1)&amp;"2:"&amp;LEFT(ADDRESS(1,ROW()-3,4),1)&amp;"366"),R$4,DONNEES!$A$2:$A$366,"&lt;="&amp;$A$3)</f>
        <v>0</v>
      </c>
      <c r="S25" s="11">
        <f ca="1">COUNTIFS(INDIRECT("DONNEES!"&amp;LEFT(ADDRESS(1,ROW()-3,4),1)&amp;"2:"&amp;LEFT(ADDRESS(1,ROW()-3,4),1)&amp;"366"),S$4,DONNEES!$A$2:$A$366,"&lt;="&amp;$A$3)</f>
        <v>0</v>
      </c>
      <c r="T25" s="11">
        <f ca="1">COUNTIFS(INDIRECT("DONNEES!"&amp;LEFT(ADDRESS(1,ROW()-3,4),1)&amp;"2:"&amp;LEFT(ADDRESS(1,ROW()-3,4),1)&amp;"366"),T$4,DONNEES!$A$2:$A$366,"&lt;="&amp;$A$3)+U25</f>
        <v>4</v>
      </c>
      <c r="U25" s="11">
        <f ca="1">COUNTIFS(INDIRECT("DONNEES!"&amp;LEFT(ADDRESS(1,ROW()-3,4),1)&amp;"2:"&amp;LEFT(ADDRESS(1,ROW()-3,4),1)&amp;"366"),U$4,DONNEES!$A$2:$A$366,"&lt;="&amp;$A$3)</f>
        <v>0</v>
      </c>
      <c r="V25" s="11">
        <f ca="1">COUNTIFS(INDIRECT("DONNEES!"&amp;LEFT(ADDRESS(1,ROW()-3,4),1)&amp;"2:"&amp;LEFT(ADDRESS(1,ROW()-3,4),1)&amp;"366"),V$4,DONNEES!$A$2:$A$366,"&lt;="&amp;$A$3)</f>
        <v>8</v>
      </c>
      <c r="W25" s="11">
        <f ca="1">COUNTIFS(INDIRECT("DONNEES!"&amp;LEFT(ADDRESS(1,ROW()-3,4),1)&amp;"2:"&amp;LEFT(ADDRESS(1,ROW()-3,4),1)&amp;"366"),W$4,DONNEES!$A$2:$A$366,"&lt;="&amp;$A$3)</f>
        <v>1</v>
      </c>
      <c r="X25" s="11">
        <f ca="1">COUNTIFS(INDIRECT("DONNEES!"&amp;LEFT(ADDRESS(1,ROW()-3,4),1)&amp;"2:"&amp;LEFT(ADDRESS(1,ROW()-3,4),1)&amp;"366"),X$4,DONNEES!$A$2:$A$366,"&lt;="&amp;$A$3)</f>
        <v>0</v>
      </c>
      <c r="Y25" s="11">
        <f ca="1">COUNTIFS(INDIRECT("DONNEES!"&amp;LEFT(ADDRESS(1,ROW()-3,4),1)&amp;"2:"&amp;LEFT(ADDRESS(1,ROW()-3,4),1)&amp;"366"),Y$4,DONNEES!$A$2:$A$366,"&lt;="&amp;$A$3)</f>
        <v>0</v>
      </c>
      <c r="Z25" s="11">
        <f ca="1">COUNTIFS(INDIRECT("DONNEES!"&amp;LEFT(ADDRESS(1,ROW()-3,4),1)&amp;"2:"&amp;LEFT(ADDRESS(1,ROW()-3,4),1)&amp;"366"),Z$4,DONNEES!$A$2:$A$366,"&lt;="&amp;$A$3)</f>
        <v>0</v>
      </c>
      <c r="AA25" s="11">
        <f ca="1">COUNTIFS(INDIRECT("DONNEES!"&amp;LEFT(ADDRESS(1,ROW()-3,4),1)&amp;"2:"&amp;LEFT(ADDRESS(1,ROW()-3,4),1)&amp;"366"),AA$4,DONNEES!$A$2:$A$366,"&lt;="&amp;$A$3)</f>
        <v>2</v>
      </c>
      <c r="AB25" s="11">
        <f ca="1">COUNTIFS(INDIRECT("DONNEES!"&amp;LEFT(ADDRESS(1,ROW()-3,4),1)&amp;"2:"&amp;LEFT(ADDRESS(1,ROW()-3,4),1)&amp;"366"),AB$4,DONNEES!$A$2:$A$366,"&lt;="&amp;$A$3)</f>
        <v>0</v>
      </c>
      <c r="AC25" s="11">
        <f ca="1">COUNTIFS(INDIRECT("DONNEES!"&amp;LEFT(ADDRESS(1,ROW()-3,4),1)&amp;"2:"&amp;LEFT(ADDRESS(1,ROW()-3,4),1)&amp;"366"),AC$4,DONNEES!$A$2:$A$366,"&lt;="&amp;$A$3)</f>
        <v>3</v>
      </c>
      <c r="AD25" s="11">
        <f ca="1">COUNTIFS(INDIRECT("DONNEES!"&amp;LEFT(ADDRESS(1,ROW()-3,4),1)&amp;"2:"&amp;LEFT(ADDRESS(1,ROW()-3,4),1)&amp;"366"),AD$4,DONNEES!$A$2:$A$366,"&lt;="&amp;$A$3)</f>
        <v>0</v>
      </c>
      <c r="AE25" s="11">
        <f ca="1">COUNTIFS(INDIRECT("DONNEES!"&amp;LEFT(ADDRESS(1,ROW()-3,4),1)&amp;"2:"&amp;LEFT(ADDRESS(1,ROW()-3,4),1)&amp;"366"),AE$4,DONNEES!$A$2:$A$366,"&lt;="&amp;$A$3)</f>
        <v>1</v>
      </c>
      <c r="AF25" s="11">
        <f ca="1">COUNTIFS(INDIRECT("DONNEES!"&amp;LEFT(ADDRESS(1,ROW()-3,4),1)&amp;"2:"&amp;LEFT(ADDRESS(1,ROW()-3,4),1)&amp;"366"),AF$4,DONNEES!$A$2:$A$366,"&lt;="&amp;$A$3)</f>
        <v>0</v>
      </c>
      <c r="AG25" s="16">
        <f>COUNTIFS(DONNEES!$V$2:$V$366,Récapitulatif!AG$4,DONNEES!$A$2:$A$366,"&lt;="&amp;$A$3)</f>
        <v>0</v>
      </c>
      <c r="AH25" s="11">
        <f ca="1">COUNTIFS(INDIRECT("DONNEES!"&amp;LEFT(ADDRESS(1,ROW()-3,4),1)&amp;"2:"&amp;LEFT(ADDRESS(1,ROW()-3,4),1)&amp;"366"),AH$4,DONNEES!$A$2:$A$366,"&lt;="&amp;$A$3)</f>
        <v>0</v>
      </c>
      <c r="AI25" s="11">
        <f ca="1">COUNTIFS(INDIRECT("DONNEES!"&amp;LEFT(ADDRESS(1,ROW()-3,4),1)&amp;"2:"&amp;LEFT(ADDRESS(1,ROW()-3,4),1)&amp;"366"),AI$4,DONNEES!$A$2:$A$366,"&lt;="&amp;$A$3)</f>
        <v>0</v>
      </c>
      <c r="AJ25" s="11">
        <f ca="1">COUNTIFS(INDIRECT("DONNEES!"&amp;LEFT(ADDRESS(1,ROW()-3,4),1)&amp;"2:"&amp;LEFT(ADDRESS(1,ROW()-3,4),1)&amp;"366"),AJ$4,DONNEES!$A$2:$A$366,"&lt;="&amp;$A$3)</f>
        <v>0</v>
      </c>
      <c r="AK25" s="11">
        <f ca="1">COUNTIFS(INDIRECT("DONNEES!"&amp;LEFT(ADDRESS(1,ROW()-3,4),1)&amp;"2:"&amp;LEFT(ADDRESS(1,ROW()-3,4),1)&amp;"366"),AK$4,DONNEES!$A$2:$A$366,"&lt;="&amp;$A$3)</f>
        <v>0</v>
      </c>
      <c r="AL25" s="16">
        <f>COUNTIFS(DONNEES!$V$2:$V$123,Récapitulatif!AL$4,DONNEES!$A$2:$A$123,"&lt;="&amp;$A$3)</f>
        <v>0</v>
      </c>
      <c r="AM25" s="18">
        <f t="shared" ca="1" si="3"/>
        <v>33</v>
      </c>
      <c r="AN25" s="18">
        <f t="shared" ca="1" si="4"/>
        <v>18</v>
      </c>
      <c r="AO25" s="18">
        <f t="shared" ca="1" si="5"/>
        <v>0</v>
      </c>
      <c r="AP25" s="16">
        <f>COUNTIFS(DONNEES!$V$2:$V$123,Récapitulatif!AP$4,DONNEES!$A$2:$A$123,"&lt;="&amp;$A$3)</f>
        <v>0</v>
      </c>
      <c r="AQ25" s="18">
        <f t="shared" ca="1" si="2"/>
        <v>51</v>
      </c>
    </row>
    <row r="26" spans="1:43">
      <c r="A26" s="14" t="s">
        <v>82</v>
      </c>
      <c r="B26" s="11">
        <f ca="1">COUNTIFS(INDIRECT("DONNEES!"&amp;LEFT(ADDRESS(1,ROW()-3,4),1)&amp;"2:"&amp;LEFT(ADDRESS(1,ROW()-3,4),1)&amp;"366"),B$4,DONNEES!$A$2:$A$366,"&lt;="&amp;$A$3)</f>
        <v>0</v>
      </c>
      <c r="C26" s="11">
        <f ca="1">COUNTIFS(INDIRECT("DONNEES!"&amp;LEFT(ADDRESS(1,ROW()-3,4),1)&amp;"2:"&amp;LEFT(ADDRESS(1,ROW()-3,4),1)&amp;"366"),C$4,DONNEES!$A$2:$A$366,"&lt;="&amp;$A$3)</f>
        <v>0</v>
      </c>
      <c r="D26" s="11">
        <f ca="1">COUNTIFS(INDIRECT("DONNEES!"&amp;LEFT(ADDRESS(1,ROW()-3,4),1)&amp;"2:"&amp;LEFT(ADDRESS(1,ROW()-3,4),1)&amp;"366"),D$4,DONNEES!$A$2:$A$366,"&lt;="&amp;$A$3)</f>
        <v>0</v>
      </c>
      <c r="E26" s="11">
        <f ca="1">COUNTIFS(INDIRECT("DONNEES!"&amp;LEFT(ADDRESS(1,ROW()-3,4),1)&amp;"2:"&amp;LEFT(ADDRESS(1,ROW()-3,4),1)&amp;"366"),E$4,DONNEES!$A$2:$A$366,"&lt;="&amp;$A$3)</f>
        <v>0</v>
      </c>
      <c r="F26" s="11">
        <f ca="1">COUNTIFS(INDIRECT("DONNEES!"&amp;LEFT(ADDRESS(1,ROW()-3,4),1)&amp;"2:"&amp;LEFT(ADDRESS(1,ROW()-3,4),1)&amp;"366"),F$4,DONNEES!$A$2:$A$366,"&lt;="&amp;$A$3)</f>
        <v>0</v>
      </c>
      <c r="G26" s="11">
        <f ca="1">COUNTIFS(INDIRECT("DONNEES!"&amp;LEFT(ADDRESS(1,ROW()-3,4),1)&amp;"2:"&amp;LEFT(ADDRESS(1,ROW()-3,4),1)&amp;"366"),G$4,DONNEES!$A$2:$A$366,"&lt;="&amp;$A$3)</f>
        <v>0</v>
      </c>
      <c r="H26" s="11">
        <f ca="1">COUNTIFS(INDIRECT("DONNEES!"&amp;LEFT(ADDRESS(1,ROW()-3,4),1)&amp;"2:"&amp;LEFT(ADDRESS(1,ROW()-3,4),1)&amp;"366"),H$4,DONNEES!$A$2:$A$366,"&lt;="&amp;$A$3)</f>
        <v>0</v>
      </c>
      <c r="I26" s="11">
        <f ca="1">COUNTIFS(INDIRECT("DONNEES!"&amp;LEFT(ADDRESS(1,ROW()-3,4),1)&amp;"2:"&amp;LEFT(ADDRESS(1,ROW()-3,4),1)&amp;"366"),I$4,DONNEES!$A$2:$A$366,"&lt;="&amp;$A$3)</f>
        <v>0</v>
      </c>
      <c r="J26" s="11">
        <f ca="1">COUNTIFS(INDIRECT("DONNEES!"&amp;LEFT(ADDRESS(1,ROW()-3,4),1)&amp;"2:"&amp;LEFT(ADDRESS(1,ROW()-3,4),1)&amp;"366"),J$4,DONNEES!$A$2:$A$366,"&lt;="&amp;$A$3)</f>
        <v>0</v>
      </c>
      <c r="K26" s="11">
        <f ca="1">COUNTIFS(INDIRECT("DONNEES!"&amp;LEFT(ADDRESS(1,ROW()-3,4),1)&amp;"2:"&amp;LEFT(ADDRESS(1,ROW()-3,4),1)&amp;"366"),K$4,DONNEES!$A$2:$A$366,"&lt;="&amp;$A$3)</f>
        <v>0</v>
      </c>
      <c r="L26" s="11">
        <f ca="1">COUNTIFS(INDIRECT("DONNEES!"&amp;LEFT(ADDRESS(1,ROW()-3,4),1)&amp;"2:"&amp;LEFT(ADDRESS(1,ROW()-3,4),1)&amp;"366"),L$4,DONNEES!$A$2:$A$366,"&lt;="&amp;$A$3)</f>
        <v>0</v>
      </c>
      <c r="M26" s="11">
        <f ca="1">COUNTIFS(INDIRECT("DONNEES!"&amp;LEFT(ADDRESS(1,ROW()-3,4),1)&amp;"2:"&amp;LEFT(ADDRESS(1,ROW()-3,4),1)&amp;"366"),M$4,DONNEES!$A$2:$A$366,"&lt;="&amp;$A$3)</f>
        <v>0</v>
      </c>
      <c r="N26" s="11">
        <f ca="1">COUNTIFS(INDIRECT("DONNEES!"&amp;LEFT(ADDRESS(1,ROW()-3,4),1)&amp;"2:"&amp;LEFT(ADDRESS(1,ROW()-3,4),1)&amp;"366"),N$4,DONNEES!$A$2:$A$366,"&lt;="&amp;$A$3)</f>
        <v>0</v>
      </c>
      <c r="O26" s="11">
        <f ca="1">COUNTIFS(INDIRECT("DONNEES!"&amp;LEFT(ADDRESS(1,ROW()-3,4),1)&amp;"2:"&amp;LEFT(ADDRESS(1,ROW()-3,4),1)&amp;"366"),O$4,DONNEES!$A$2:$A$366,"&lt;="&amp;$A$3)</f>
        <v>0</v>
      </c>
      <c r="P26" s="11">
        <f ca="1">COUNTIFS(INDIRECT("DONNEES!"&amp;LEFT(ADDRESS(1,ROW()-3,4),1)&amp;"2:"&amp;LEFT(ADDRESS(1,ROW()-3,4),1)&amp;"366"),P$4,DONNEES!$A$2:$A$366,"&lt;="&amp;$A$3)</f>
        <v>0</v>
      </c>
      <c r="Q26" s="16">
        <f>COUNTIFS(DONNEES!$W$2:$W$366,Récapitulatif!Q$4,DONNEES!$A$2:$A$366,"&lt;="&amp;$A$3)</f>
        <v>0</v>
      </c>
      <c r="R26" s="11">
        <f ca="1">COUNTIFS(INDIRECT("DONNEES!"&amp;LEFT(ADDRESS(1,ROW()-3,4),1)&amp;"2:"&amp;LEFT(ADDRESS(1,ROW()-3,4),1)&amp;"366"),R$4,DONNEES!$A$2:$A$366,"&lt;="&amp;$A$3)</f>
        <v>0</v>
      </c>
      <c r="S26" s="11">
        <f ca="1">COUNTIFS(INDIRECT("DONNEES!"&amp;LEFT(ADDRESS(1,ROW()-3,4),1)&amp;"2:"&amp;LEFT(ADDRESS(1,ROW()-3,4),1)&amp;"366"),S$4,DONNEES!$A$2:$A$366,"&lt;="&amp;$A$3)</f>
        <v>0</v>
      </c>
      <c r="T26" s="11">
        <f ca="1">COUNTIFS(INDIRECT("DONNEES!"&amp;LEFT(ADDRESS(1,ROW()-3,4),1)&amp;"2:"&amp;LEFT(ADDRESS(1,ROW()-3,4),1)&amp;"366"),T$4,DONNEES!$A$2:$A$366,"&lt;="&amp;$A$3)+U26</f>
        <v>0</v>
      </c>
      <c r="U26" s="11">
        <f ca="1">COUNTIFS(INDIRECT("DONNEES!"&amp;LEFT(ADDRESS(1,ROW()-3,4),1)&amp;"2:"&amp;LEFT(ADDRESS(1,ROW()-3,4),1)&amp;"366"),U$4,DONNEES!$A$2:$A$366,"&lt;="&amp;$A$3)</f>
        <v>0</v>
      </c>
      <c r="V26" s="11">
        <f ca="1">COUNTIFS(INDIRECT("DONNEES!"&amp;LEFT(ADDRESS(1,ROW()-3,4),1)&amp;"2:"&amp;LEFT(ADDRESS(1,ROW()-3,4),1)&amp;"366"),V$4,DONNEES!$A$2:$A$366,"&lt;="&amp;$A$3)</f>
        <v>0</v>
      </c>
      <c r="W26" s="11">
        <f ca="1">COUNTIFS(INDIRECT("DONNEES!"&amp;LEFT(ADDRESS(1,ROW()-3,4),1)&amp;"2:"&amp;LEFT(ADDRESS(1,ROW()-3,4),1)&amp;"366"),W$4,DONNEES!$A$2:$A$366,"&lt;="&amp;$A$3)</f>
        <v>0</v>
      </c>
      <c r="X26" s="11">
        <f ca="1">COUNTIFS(INDIRECT("DONNEES!"&amp;LEFT(ADDRESS(1,ROW()-3,4),1)&amp;"2:"&amp;LEFT(ADDRESS(1,ROW()-3,4),1)&amp;"366"),X$4,DONNEES!$A$2:$A$366,"&lt;="&amp;$A$3)</f>
        <v>0</v>
      </c>
      <c r="Y26" s="11">
        <f ca="1">COUNTIFS(INDIRECT("DONNEES!"&amp;LEFT(ADDRESS(1,ROW()-3,4),1)&amp;"2:"&amp;LEFT(ADDRESS(1,ROW()-3,4),1)&amp;"366"),Y$4,DONNEES!$A$2:$A$366,"&lt;="&amp;$A$3)</f>
        <v>0</v>
      </c>
      <c r="Z26" s="11">
        <f ca="1">COUNTIFS(INDIRECT("DONNEES!"&amp;LEFT(ADDRESS(1,ROW()-3,4),1)&amp;"2:"&amp;LEFT(ADDRESS(1,ROW()-3,4),1)&amp;"366"),Z$4,DONNEES!$A$2:$A$366,"&lt;="&amp;$A$3)</f>
        <v>0</v>
      </c>
      <c r="AA26" s="11">
        <f ca="1">COUNTIFS(INDIRECT("DONNEES!"&amp;LEFT(ADDRESS(1,ROW()-3,4),1)&amp;"2:"&amp;LEFT(ADDRESS(1,ROW()-3,4),1)&amp;"366"),AA$4,DONNEES!$A$2:$A$366,"&lt;="&amp;$A$3)</f>
        <v>0</v>
      </c>
      <c r="AB26" s="11">
        <f ca="1">COUNTIFS(INDIRECT("DONNEES!"&amp;LEFT(ADDRESS(1,ROW()-3,4),1)&amp;"2:"&amp;LEFT(ADDRESS(1,ROW()-3,4),1)&amp;"366"),AB$4,DONNEES!$A$2:$A$366,"&lt;="&amp;$A$3)</f>
        <v>0</v>
      </c>
      <c r="AC26" s="11">
        <f ca="1">COUNTIFS(INDIRECT("DONNEES!"&amp;LEFT(ADDRESS(1,ROW()-3,4),1)&amp;"2:"&amp;LEFT(ADDRESS(1,ROW()-3,4),1)&amp;"366"),AC$4,DONNEES!$A$2:$A$366,"&lt;="&amp;$A$3)</f>
        <v>0</v>
      </c>
      <c r="AD26" s="11">
        <f ca="1">COUNTIFS(INDIRECT("DONNEES!"&amp;LEFT(ADDRESS(1,ROW()-3,4),1)&amp;"2:"&amp;LEFT(ADDRESS(1,ROW()-3,4),1)&amp;"366"),AD$4,DONNEES!$A$2:$A$366,"&lt;="&amp;$A$3)</f>
        <v>0</v>
      </c>
      <c r="AE26" s="11">
        <f ca="1">COUNTIFS(INDIRECT("DONNEES!"&amp;LEFT(ADDRESS(1,ROW()-3,4),1)&amp;"2:"&amp;LEFT(ADDRESS(1,ROW()-3,4),1)&amp;"366"),AE$4,DONNEES!$A$2:$A$366,"&lt;="&amp;$A$3)</f>
        <v>0</v>
      </c>
      <c r="AF26" s="11">
        <f ca="1">COUNTIFS(INDIRECT("DONNEES!"&amp;LEFT(ADDRESS(1,ROW()-3,4),1)&amp;"2:"&amp;LEFT(ADDRESS(1,ROW()-3,4),1)&amp;"366"),AF$4,DONNEES!$A$2:$A$366,"&lt;="&amp;$A$3)</f>
        <v>0</v>
      </c>
      <c r="AG26" s="16">
        <f>COUNTIFS(DONNEES!$W$2:$W$366,Récapitulatif!AG$4,DONNEES!$A$2:$A$366,"&lt;="&amp;$A$3)</f>
        <v>0</v>
      </c>
      <c r="AH26" s="11">
        <f ca="1">COUNTIFS(INDIRECT("DONNEES!"&amp;LEFT(ADDRESS(1,ROW()-3,4),1)&amp;"2:"&amp;LEFT(ADDRESS(1,ROW()-3,4),1)&amp;"366"),AH$4,DONNEES!$A$2:$A$366,"&lt;="&amp;$A$3)</f>
        <v>0</v>
      </c>
      <c r="AI26" s="11">
        <f ca="1">COUNTIFS(INDIRECT("DONNEES!"&amp;LEFT(ADDRESS(1,ROW()-3,4),1)&amp;"2:"&amp;LEFT(ADDRESS(1,ROW()-3,4),1)&amp;"366"),AI$4,DONNEES!$A$2:$A$366,"&lt;="&amp;$A$3)</f>
        <v>0</v>
      </c>
      <c r="AJ26" s="11">
        <f ca="1">COUNTIFS(INDIRECT("DONNEES!"&amp;LEFT(ADDRESS(1,ROW()-3,4),1)&amp;"2:"&amp;LEFT(ADDRESS(1,ROW()-3,4),1)&amp;"366"),AJ$4,DONNEES!$A$2:$A$366,"&lt;="&amp;$A$3)</f>
        <v>0</v>
      </c>
      <c r="AK26" s="11">
        <f ca="1">COUNTIFS(INDIRECT("DONNEES!"&amp;LEFT(ADDRESS(1,ROW()-3,4),1)&amp;"2:"&amp;LEFT(ADDRESS(1,ROW()-3,4),1)&amp;"366"),AK$4,DONNEES!$A$2:$A$366,"&lt;="&amp;$A$3)</f>
        <v>0</v>
      </c>
      <c r="AL26" s="16">
        <f>COUNTIFS(DONNEES!$W$2:$W$123,Récapitulatif!AL$4,DONNEES!$A$2:$A$123,"&lt;="&amp;$A$3)</f>
        <v>0</v>
      </c>
      <c r="AM26" s="18">
        <f t="shared" ca="1" si="3"/>
        <v>0</v>
      </c>
      <c r="AN26" s="18">
        <f t="shared" ca="1" si="4"/>
        <v>0</v>
      </c>
      <c r="AO26" s="18">
        <f t="shared" ca="1" si="5"/>
        <v>0</v>
      </c>
      <c r="AP26" s="16">
        <f>COUNTIFS(DONNEES!$W$2:$W$123,Récapitulatif!AP$4,DONNEES!$A$2:$A$123,"&lt;="&amp;$A$3)</f>
        <v>0</v>
      </c>
      <c r="AQ26" s="18">
        <f t="shared" ca="1" si="2"/>
        <v>0</v>
      </c>
    </row>
    <row r="27" spans="1:43">
      <c r="A27" s="14" t="s">
        <v>81</v>
      </c>
      <c r="B27" s="11">
        <f ca="1">COUNTIFS(INDIRECT("DONNEES!"&amp;LEFT(ADDRESS(1,ROW()-3,4),1)&amp;"2:"&amp;LEFT(ADDRESS(1,ROW()-3,4),1)&amp;"366"),B$4,DONNEES!$A$2:$A$366,"&lt;="&amp;$A$3)</f>
        <v>0</v>
      </c>
      <c r="C27" s="11">
        <f ca="1">COUNTIFS(INDIRECT("DONNEES!"&amp;LEFT(ADDRESS(1,ROW()-3,4),1)&amp;"2:"&amp;LEFT(ADDRESS(1,ROW()-3,4),1)&amp;"366"),C$4,DONNEES!$A$2:$A$366,"&lt;="&amp;$A$3)</f>
        <v>0</v>
      </c>
      <c r="D27" s="11">
        <f ca="1">COUNTIFS(INDIRECT("DONNEES!"&amp;LEFT(ADDRESS(1,ROW()-3,4),1)&amp;"2:"&amp;LEFT(ADDRESS(1,ROW()-3,4),1)&amp;"366"),D$4,DONNEES!$A$2:$A$366,"&lt;="&amp;$A$3)</f>
        <v>0</v>
      </c>
      <c r="E27" s="11">
        <f ca="1">COUNTIFS(INDIRECT("DONNEES!"&amp;LEFT(ADDRESS(1,ROW()-3,4),1)&amp;"2:"&amp;LEFT(ADDRESS(1,ROW()-3,4),1)&amp;"366"),E$4,DONNEES!$A$2:$A$366,"&lt;="&amp;$A$3)</f>
        <v>0</v>
      </c>
      <c r="F27" s="11">
        <f ca="1">COUNTIFS(INDIRECT("DONNEES!"&amp;LEFT(ADDRESS(1,ROW()-3,4),1)&amp;"2:"&amp;LEFT(ADDRESS(1,ROW()-3,4),1)&amp;"366"),F$4,DONNEES!$A$2:$A$366,"&lt;="&amp;$A$3)</f>
        <v>0</v>
      </c>
      <c r="G27" s="11">
        <f ca="1">COUNTIFS(INDIRECT("DONNEES!"&amp;LEFT(ADDRESS(1,ROW()-3,4),1)&amp;"2:"&amp;LEFT(ADDRESS(1,ROW()-3,4),1)&amp;"366"),G$4,DONNEES!$A$2:$A$366,"&lt;="&amp;$A$3)</f>
        <v>0</v>
      </c>
      <c r="H27" s="11">
        <f ca="1">COUNTIFS(INDIRECT("DONNEES!"&amp;LEFT(ADDRESS(1,ROW()-3,4),1)&amp;"2:"&amp;LEFT(ADDRESS(1,ROW()-3,4),1)&amp;"366"),H$4,DONNEES!$A$2:$A$366,"&lt;="&amp;$A$3)</f>
        <v>0</v>
      </c>
      <c r="I27" s="11">
        <f ca="1">COUNTIFS(INDIRECT("DONNEES!"&amp;LEFT(ADDRESS(1,ROW()-3,4),1)&amp;"2:"&amp;LEFT(ADDRESS(1,ROW()-3,4),1)&amp;"366"),I$4,DONNEES!$A$2:$A$366,"&lt;="&amp;$A$3)</f>
        <v>0</v>
      </c>
      <c r="J27" s="11">
        <f ca="1">COUNTIFS(INDIRECT("DONNEES!"&amp;LEFT(ADDRESS(1,ROW()-3,4),1)&amp;"2:"&amp;LEFT(ADDRESS(1,ROW()-3,4),1)&amp;"366"),J$4,DONNEES!$A$2:$A$366,"&lt;="&amp;$A$3)</f>
        <v>3</v>
      </c>
      <c r="K27" s="11">
        <f ca="1">COUNTIFS(INDIRECT("DONNEES!"&amp;LEFT(ADDRESS(1,ROW()-3,4),1)&amp;"2:"&amp;LEFT(ADDRESS(1,ROW()-3,4),1)&amp;"366"),K$4,DONNEES!$A$2:$A$366,"&lt;="&amp;$A$3)</f>
        <v>5</v>
      </c>
      <c r="L27" s="11">
        <f ca="1">COUNTIFS(INDIRECT("DONNEES!"&amp;LEFT(ADDRESS(1,ROW()-3,4),1)&amp;"2:"&amp;LEFT(ADDRESS(1,ROW()-3,4),1)&amp;"366"),L$4,DONNEES!$A$2:$A$366,"&lt;="&amp;$A$3)</f>
        <v>11</v>
      </c>
      <c r="M27" s="11">
        <f ca="1">COUNTIFS(INDIRECT("DONNEES!"&amp;LEFT(ADDRESS(1,ROW()-3,4),1)&amp;"2:"&amp;LEFT(ADDRESS(1,ROW()-3,4),1)&amp;"366"),M$4,DONNEES!$A$2:$A$366,"&lt;="&amp;$A$3)</f>
        <v>0</v>
      </c>
      <c r="N27" s="11">
        <f ca="1">COUNTIFS(INDIRECT("DONNEES!"&amp;LEFT(ADDRESS(1,ROW()-3,4),1)&amp;"2:"&amp;LEFT(ADDRESS(1,ROW()-3,4),1)&amp;"366"),N$4,DONNEES!$A$2:$A$366,"&lt;="&amp;$A$3)</f>
        <v>0</v>
      </c>
      <c r="O27" s="11">
        <f ca="1">COUNTIFS(INDIRECT("DONNEES!"&amp;LEFT(ADDRESS(1,ROW()-3,4),1)&amp;"2:"&amp;LEFT(ADDRESS(1,ROW()-3,4),1)&amp;"366"),O$4,DONNEES!$A$2:$A$366,"&lt;="&amp;$A$3)</f>
        <v>0</v>
      </c>
      <c r="P27" s="11">
        <f ca="1">COUNTIFS(INDIRECT("DONNEES!"&amp;LEFT(ADDRESS(1,ROW()-3,4),1)&amp;"2:"&amp;LEFT(ADDRESS(1,ROW()-3,4),1)&amp;"366"),P$4,DONNEES!$A$2:$A$366,"&lt;="&amp;$A$3)</f>
        <v>0</v>
      </c>
      <c r="Q27" s="16">
        <f>COUNTIFS(DONNEES!$X$2:$X$366,Récapitulatif!Q$4,DONNEES!$A$2:$A$366,"&lt;="&amp;$A$3)</f>
        <v>0</v>
      </c>
      <c r="R27" s="11">
        <f ca="1">COUNTIFS(INDIRECT("DONNEES!"&amp;LEFT(ADDRESS(1,ROW()-3,4),1)&amp;"2:"&amp;LEFT(ADDRESS(1,ROW()-3,4),1)&amp;"366"),R$4,DONNEES!$A$2:$A$366,"&lt;="&amp;$A$3)</f>
        <v>0</v>
      </c>
      <c r="S27" s="11">
        <f ca="1">COUNTIFS(INDIRECT("DONNEES!"&amp;LEFT(ADDRESS(1,ROW()-3,4),1)&amp;"2:"&amp;LEFT(ADDRESS(1,ROW()-3,4),1)&amp;"366"),S$4,DONNEES!$A$2:$A$366,"&lt;="&amp;$A$3)</f>
        <v>0</v>
      </c>
      <c r="T27" s="11">
        <f ca="1">COUNTIFS(INDIRECT("DONNEES!"&amp;LEFT(ADDRESS(1,ROW()-3,4),1)&amp;"2:"&amp;LEFT(ADDRESS(1,ROW()-3,4),1)&amp;"366"),T$4,DONNEES!$A$2:$A$366,"&lt;="&amp;$A$3)+U27</f>
        <v>27</v>
      </c>
      <c r="U27" s="11">
        <f ca="1">COUNTIFS(INDIRECT("DONNEES!"&amp;LEFT(ADDRESS(1,ROW()-3,4),1)&amp;"2:"&amp;LEFT(ADDRESS(1,ROW()-3,4),1)&amp;"366"),U$4,DONNEES!$A$2:$A$366,"&lt;="&amp;$A$3)</f>
        <v>3</v>
      </c>
      <c r="V27" s="11">
        <f ca="1">COUNTIFS(INDIRECT("DONNEES!"&amp;LEFT(ADDRESS(1,ROW()-3,4),1)&amp;"2:"&amp;LEFT(ADDRESS(1,ROW()-3,4),1)&amp;"366"),V$4,DONNEES!$A$2:$A$366,"&lt;="&amp;$A$3)</f>
        <v>8</v>
      </c>
      <c r="W27" s="11">
        <f ca="1">COUNTIFS(INDIRECT("DONNEES!"&amp;LEFT(ADDRESS(1,ROW()-3,4),1)&amp;"2:"&amp;LEFT(ADDRESS(1,ROW()-3,4),1)&amp;"366"),W$4,DONNEES!$A$2:$A$366,"&lt;="&amp;$A$3)</f>
        <v>0</v>
      </c>
      <c r="X27" s="11">
        <f ca="1">COUNTIFS(INDIRECT("DONNEES!"&amp;LEFT(ADDRESS(1,ROW()-3,4),1)&amp;"2:"&amp;LEFT(ADDRESS(1,ROW()-3,4),1)&amp;"366"),X$4,DONNEES!$A$2:$A$366,"&lt;="&amp;$A$3)</f>
        <v>0</v>
      </c>
      <c r="Y27" s="11">
        <f ca="1">COUNTIFS(INDIRECT("DONNEES!"&amp;LEFT(ADDRESS(1,ROW()-3,4),1)&amp;"2:"&amp;LEFT(ADDRESS(1,ROW()-3,4),1)&amp;"366"),Y$4,DONNEES!$A$2:$A$366,"&lt;="&amp;$A$3)</f>
        <v>0</v>
      </c>
      <c r="Z27" s="11">
        <f ca="1">COUNTIFS(INDIRECT("DONNEES!"&amp;LEFT(ADDRESS(1,ROW()-3,4),1)&amp;"2:"&amp;LEFT(ADDRESS(1,ROW()-3,4),1)&amp;"366"),Z$4,DONNEES!$A$2:$A$366,"&lt;="&amp;$A$3)</f>
        <v>0</v>
      </c>
      <c r="AA27" s="11">
        <f ca="1">COUNTIFS(INDIRECT("DONNEES!"&amp;LEFT(ADDRESS(1,ROW()-3,4),1)&amp;"2:"&amp;LEFT(ADDRESS(1,ROW()-3,4),1)&amp;"366"),AA$4,DONNEES!$A$2:$A$366,"&lt;="&amp;$A$3)</f>
        <v>3</v>
      </c>
      <c r="AB27" s="11">
        <f ca="1">COUNTIFS(INDIRECT("DONNEES!"&amp;LEFT(ADDRESS(1,ROW()-3,4),1)&amp;"2:"&amp;LEFT(ADDRESS(1,ROW()-3,4),1)&amp;"366"),AB$4,DONNEES!$A$2:$A$366,"&lt;="&amp;$A$3)</f>
        <v>2</v>
      </c>
      <c r="AC27" s="11">
        <f ca="1">COUNTIFS(INDIRECT("DONNEES!"&amp;LEFT(ADDRESS(1,ROW()-3,4),1)&amp;"2:"&amp;LEFT(ADDRESS(1,ROW()-3,4),1)&amp;"366"),AC$4,DONNEES!$A$2:$A$366,"&lt;="&amp;$A$3)</f>
        <v>0</v>
      </c>
      <c r="AD27" s="11">
        <f ca="1">COUNTIFS(INDIRECT("DONNEES!"&amp;LEFT(ADDRESS(1,ROW()-3,4),1)&amp;"2:"&amp;LEFT(ADDRESS(1,ROW()-3,4),1)&amp;"366"),AD$4,DONNEES!$A$2:$A$366,"&lt;="&amp;$A$3)</f>
        <v>0</v>
      </c>
      <c r="AE27" s="11">
        <f ca="1">COUNTIFS(INDIRECT("DONNEES!"&amp;LEFT(ADDRESS(1,ROW()-3,4),1)&amp;"2:"&amp;LEFT(ADDRESS(1,ROW()-3,4),1)&amp;"366"),AE$4,DONNEES!$A$2:$A$366,"&lt;="&amp;$A$3)</f>
        <v>0</v>
      </c>
      <c r="AF27" s="11">
        <f ca="1">COUNTIFS(INDIRECT("DONNEES!"&amp;LEFT(ADDRESS(1,ROW()-3,4),1)&amp;"2:"&amp;LEFT(ADDRESS(1,ROW()-3,4),1)&amp;"366"),AF$4,DONNEES!$A$2:$A$366,"&lt;="&amp;$A$3)</f>
        <v>0</v>
      </c>
      <c r="AG27" s="16">
        <f>COUNTIFS(DONNEES!$X$2:$X$366,Récapitulatif!AG$4,DONNEES!$A$2:$A$366,"&lt;="&amp;$A$3)</f>
        <v>0</v>
      </c>
      <c r="AH27" s="11">
        <f ca="1">COUNTIFS(INDIRECT("DONNEES!"&amp;LEFT(ADDRESS(1,ROW()-3,4),1)&amp;"2:"&amp;LEFT(ADDRESS(1,ROW()-3,4),1)&amp;"366"),AH$4,DONNEES!$A$2:$A$366,"&lt;="&amp;$A$3)</f>
        <v>0</v>
      </c>
      <c r="AI27" s="11">
        <f ca="1">COUNTIFS(INDIRECT("DONNEES!"&amp;LEFT(ADDRESS(1,ROW()-3,4),1)&amp;"2:"&amp;LEFT(ADDRESS(1,ROW()-3,4),1)&amp;"366"),AI$4,DONNEES!$A$2:$A$366,"&lt;="&amp;$A$3)</f>
        <v>0</v>
      </c>
      <c r="AJ27" s="11">
        <f ca="1">COUNTIFS(INDIRECT("DONNEES!"&amp;LEFT(ADDRESS(1,ROW()-3,4),1)&amp;"2:"&amp;LEFT(ADDRESS(1,ROW()-3,4),1)&amp;"366"),AJ$4,DONNEES!$A$2:$A$366,"&lt;="&amp;$A$3)</f>
        <v>0</v>
      </c>
      <c r="AK27" s="11">
        <f ca="1">COUNTIFS(INDIRECT("DONNEES!"&amp;LEFT(ADDRESS(1,ROW()-3,4),1)&amp;"2:"&amp;LEFT(ADDRESS(1,ROW()-3,4),1)&amp;"366"),AK$4,DONNEES!$A$2:$A$366,"&lt;="&amp;$A$3)</f>
        <v>0</v>
      </c>
      <c r="AL27" s="16">
        <f>COUNTIFS(DONNEES!$X$2:$X$123,Récapitulatif!AL$4,DONNEES!$A$2:$A$123,"&lt;="&amp;$A$3)</f>
        <v>0</v>
      </c>
      <c r="AM27" s="18">
        <f t="shared" ca="1" si="3"/>
        <v>19</v>
      </c>
      <c r="AN27" s="18">
        <f t="shared" ca="1" si="4"/>
        <v>43</v>
      </c>
      <c r="AO27" s="18">
        <f t="shared" ca="1" si="5"/>
        <v>0</v>
      </c>
      <c r="AP27" s="16">
        <f>COUNTIFS(DONNEES!$X$2:$X$123,Récapitulatif!AP$4,DONNEES!$A$2:$A$123,"&lt;="&amp;$A$3)</f>
        <v>0</v>
      </c>
      <c r="AQ27" s="18">
        <f t="shared" ca="1" si="2"/>
        <v>62</v>
      </c>
    </row>
    <row r="28" spans="1:43">
      <c r="A28" s="14" t="s">
        <v>80</v>
      </c>
      <c r="B28" s="11">
        <f ca="1">COUNTIFS(INDIRECT("DONNEES!"&amp;LEFT(ADDRESS(1,ROW()-3,4),1)&amp;"2:"&amp;LEFT(ADDRESS(1,ROW()-3,4),1)&amp;"366"),B$4,DONNEES!$A$2:$A$366,"&lt;="&amp;$A$3)</f>
        <v>0</v>
      </c>
      <c r="C28" s="11">
        <f ca="1">COUNTIFS(INDIRECT("DONNEES!"&amp;LEFT(ADDRESS(1,ROW()-3,4),1)&amp;"2:"&amp;LEFT(ADDRESS(1,ROW()-3,4),1)&amp;"366"),C$4,DONNEES!$A$2:$A$366,"&lt;="&amp;$A$3)</f>
        <v>0</v>
      </c>
      <c r="D28" s="11">
        <f ca="1">COUNTIFS(INDIRECT("DONNEES!"&amp;LEFT(ADDRESS(1,ROW()-3,4),1)&amp;"2:"&amp;LEFT(ADDRESS(1,ROW()-3,4),1)&amp;"366"),D$4,DONNEES!$A$2:$A$366,"&lt;="&amp;$A$3)</f>
        <v>0</v>
      </c>
      <c r="E28" s="11">
        <f ca="1">COUNTIFS(INDIRECT("DONNEES!"&amp;LEFT(ADDRESS(1,ROW()-3,4),1)&amp;"2:"&amp;LEFT(ADDRESS(1,ROW()-3,4),1)&amp;"366"),E$4,DONNEES!$A$2:$A$366,"&lt;="&amp;$A$3)</f>
        <v>0</v>
      </c>
      <c r="F28" s="11">
        <f ca="1">COUNTIFS(INDIRECT("DONNEES!"&amp;LEFT(ADDRESS(1,ROW()-3,4),1)&amp;"2:"&amp;LEFT(ADDRESS(1,ROW()-3,4),1)&amp;"366"),F$4,DONNEES!$A$2:$A$366,"&lt;="&amp;$A$3)</f>
        <v>0</v>
      </c>
      <c r="G28" s="11">
        <f ca="1">COUNTIFS(INDIRECT("DONNEES!"&amp;LEFT(ADDRESS(1,ROW()-3,4),1)&amp;"2:"&amp;LEFT(ADDRESS(1,ROW()-3,4),1)&amp;"366"),G$4,DONNEES!$A$2:$A$366,"&lt;="&amp;$A$3)</f>
        <v>0</v>
      </c>
      <c r="H28" s="11">
        <f ca="1">COUNTIFS(INDIRECT("DONNEES!"&amp;LEFT(ADDRESS(1,ROW()-3,4),1)&amp;"2:"&amp;LEFT(ADDRESS(1,ROW()-3,4),1)&amp;"366"),H$4,DONNEES!$A$2:$A$366,"&lt;="&amp;$A$3)</f>
        <v>0</v>
      </c>
      <c r="I28" s="11">
        <f ca="1">COUNTIFS(INDIRECT("DONNEES!"&amp;LEFT(ADDRESS(1,ROW()-3,4),1)&amp;"2:"&amp;LEFT(ADDRESS(1,ROW()-3,4),1)&amp;"366"),I$4,DONNEES!$A$2:$A$366,"&lt;="&amp;$A$3)</f>
        <v>0</v>
      </c>
      <c r="J28" s="11">
        <f ca="1">COUNTIFS(INDIRECT("DONNEES!"&amp;LEFT(ADDRESS(1,ROW()-3,4),1)&amp;"2:"&amp;LEFT(ADDRESS(1,ROW()-3,4),1)&amp;"366"),J$4,DONNEES!$A$2:$A$366,"&lt;="&amp;$A$3)</f>
        <v>0</v>
      </c>
      <c r="K28" s="11">
        <f ca="1">COUNTIFS(INDIRECT("DONNEES!"&amp;LEFT(ADDRESS(1,ROW()-3,4),1)&amp;"2:"&amp;LEFT(ADDRESS(1,ROW()-3,4),1)&amp;"366"),K$4,DONNEES!$A$2:$A$366,"&lt;="&amp;$A$3)</f>
        <v>0</v>
      </c>
      <c r="L28" s="11">
        <f ca="1">COUNTIFS(INDIRECT("DONNEES!"&amp;LEFT(ADDRESS(1,ROW()-3,4),1)&amp;"2:"&amp;LEFT(ADDRESS(1,ROW()-3,4),1)&amp;"366"),L$4,DONNEES!$A$2:$A$366,"&lt;="&amp;$A$3)</f>
        <v>0</v>
      </c>
      <c r="M28" s="11">
        <f ca="1">COUNTIFS(INDIRECT("DONNEES!"&amp;LEFT(ADDRESS(1,ROW()-3,4),1)&amp;"2:"&amp;LEFT(ADDRESS(1,ROW()-3,4),1)&amp;"366"),M$4,DONNEES!$A$2:$A$366,"&lt;="&amp;$A$3)</f>
        <v>0</v>
      </c>
      <c r="N28" s="11">
        <f ca="1">COUNTIFS(INDIRECT("DONNEES!"&amp;LEFT(ADDRESS(1,ROW()-3,4),1)&amp;"2:"&amp;LEFT(ADDRESS(1,ROW()-3,4),1)&amp;"366"),N$4,DONNEES!$A$2:$A$366,"&lt;="&amp;$A$3)</f>
        <v>0</v>
      </c>
      <c r="O28" s="11">
        <f ca="1">COUNTIFS(INDIRECT("DONNEES!"&amp;LEFT(ADDRESS(1,ROW()-3,4),1)&amp;"2:"&amp;LEFT(ADDRESS(1,ROW()-3,4),1)&amp;"366"),O$4,DONNEES!$A$2:$A$366,"&lt;="&amp;$A$3)</f>
        <v>0</v>
      </c>
      <c r="P28" s="11">
        <f ca="1">COUNTIFS(INDIRECT("DONNEES!"&amp;LEFT(ADDRESS(1,ROW()-3,4),1)&amp;"2:"&amp;LEFT(ADDRESS(1,ROW()-3,4),1)&amp;"366"),P$4,DONNEES!$A$2:$A$366,"&lt;="&amp;$A$3)</f>
        <v>0</v>
      </c>
      <c r="Q28" s="16">
        <f>COUNTIFS(DONNEES!$Y$2:$Y$366,Récapitulatif!Q$4,DONNEES!$A$2:$A$366,"&lt;="&amp;$A$3)</f>
        <v>0</v>
      </c>
      <c r="R28" s="11">
        <f ca="1">COUNTIFS(INDIRECT("DONNEES!"&amp;LEFT(ADDRESS(1,ROW()-3,4),1)&amp;"2:"&amp;LEFT(ADDRESS(1,ROW()-3,4),1)&amp;"366"),R$4,DONNEES!$A$2:$A$366,"&lt;="&amp;$A$3)</f>
        <v>0</v>
      </c>
      <c r="S28" s="11">
        <f ca="1">COUNTIFS(INDIRECT("DONNEES!"&amp;LEFT(ADDRESS(1,ROW()-3,4),1)&amp;"2:"&amp;LEFT(ADDRESS(1,ROW()-3,4),1)&amp;"366"),S$4,DONNEES!$A$2:$A$366,"&lt;="&amp;$A$3)</f>
        <v>0</v>
      </c>
      <c r="T28" s="11">
        <f ca="1">COUNTIFS(INDIRECT("DONNEES!"&amp;LEFT(ADDRESS(1,ROW()-3,4),1)&amp;"2:"&amp;LEFT(ADDRESS(1,ROW()-3,4),1)&amp;"366"),T$4,DONNEES!$A$2:$A$366,"&lt;="&amp;$A$3)+U28</f>
        <v>0</v>
      </c>
      <c r="U28" s="11">
        <f ca="1">COUNTIFS(INDIRECT("DONNEES!"&amp;LEFT(ADDRESS(1,ROW()-3,4),1)&amp;"2:"&amp;LEFT(ADDRESS(1,ROW()-3,4),1)&amp;"366"),U$4,DONNEES!$A$2:$A$366,"&lt;="&amp;$A$3)</f>
        <v>0</v>
      </c>
      <c r="V28" s="11">
        <f ca="1">COUNTIFS(INDIRECT("DONNEES!"&amp;LEFT(ADDRESS(1,ROW()-3,4),1)&amp;"2:"&amp;LEFT(ADDRESS(1,ROW()-3,4),1)&amp;"366"),V$4,DONNEES!$A$2:$A$366,"&lt;="&amp;$A$3)</f>
        <v>0</v>
      </c>
      <c r="W28" s="11">
        <f ca="1">COUNTIFS(INDIRECT("DONNEES!"&amp;LEFT(ADDRESS(1,ROW()-3,4),1)&amp;"2:"&amp;LEFT(ADDRESS(1,ROW()-3,4),1)&amp;"366"),W$4,DONNEES!$A$2:$A$366,"&lt;="&amp;$A$3)</f>
        <v>0</v>
      </c>
      <c r="X28" s="11">
        <f ca="1">COUNTIFS(INDIRECT("DONNEES!"&amp;LEFT(ADDRESS(1,ROW()-3,4),1)&amp;"2:"&amp;LEFT(ADDRESS(1,ROW()-3,4),1)&amp;"366"),X$4,DONNEES!$A$2:$A$366,"&lt;="&amp;$A$3)</f>
        <v>0</v>
      </c>
      <c r="Y28" s="11">
        <f ca="1">COUNTIFS(INDIRECT("DONNEES!"&amp;LEFT(ADDRESS(1,ROW()-3,4),1)&amp;"2:"&amp;LEFT(ADDRESS(1,ROW()-3,4),1)&amp;"366"),Y$4,DONNEES!$A$2:$A$366,"&lt;="&amp;$A$3)</f>
        <v>0</v>
      </c>
      <c r="Z28" s="11">
        <f ca="1">COUNTIFS(INDIRECT("DONNEES!"&amp;LEFT(ADDRESS(1,ROW()-3,4),1)&amp;"2:"&amp;LEFT(ADDRESS(1,ROW()-3,4),1)&amp;"366"),Z$4,DONNEES!$A$2:$A$366,"&lt;="&amp;$A$3)</f>
        <v>0</v>
      </c>
      <c r="AA28" s="11">
        <f ca="1">COUNTIFS(INDIRECT("DONNEES!"&amp;LEFT(ADDRESS(1,ROW()-3,4),1)&amp;"2:"&amp;LEFT(ADDRESS(1,ROW()-3,4),1)&amp;"366"),AA$4,DONNEES!$A$2:$A$366,"&lt;="&amp;$A$3)</f>
        <v>0</v>
      </c>
      <c r="AB28" s="11">
        <f ca="1">COUNTIFS(INDIRECT("DONNEES!"&amp;LEFT(ADDRESS(1,ROW()-3,4),1)&amp;"2:"&amp;LEFT(ADDRESS(1,ROW()-3,4),1)&amp;"366"),AB$4,DONNEES!$A$2:$A$366,"&lt;="&amp;$A$3)</f>
        <v>0</v>
      </c>
      <c r="AC28" s="11">
        <f ca="1">COUNTIFS(INDIRECT("DONNEES!"&amp;LEFT(ADDRESS(1,ROW()-3,4),1)&amp;"2:"&amp;LEFT(ADDRESS(1,ROW()-3,4),1)&amp;"366"),AC$4,DONNEES!$A$2:$A$366,"&lt;="&amp;$A$3)</f>
        <v>0</v>
      </c>
      <c r="AD28" s="11">
        <f ca="1">COUNTIFS(INDIRECT("DONNEES!"&amp;LEFT(ADDRESS(1,ROW()-3,4),1)&amp;"2:"&amp;LEFT(ADDRESS(1,ROW()-3,4),1)&amp;"366"),AD$4,DONNEES!$A$2:$A$366,"&lt;="&amp;$A$3)</f>
        <v>0</v>
      </c>
      <c r="AE28" s="11">
        <f ca="1">COUNTIFS(INDIRECT("DONNEES!"&amp;LEFT(ADDRESS(1,ROW()-3,4),1)&amp;"2:"&amp;LEFT(ADDRESS(1,ROW()-3,4),1)&amp;"366"),AE$4,DONNEES!$A$2:$A$366,"&lt;="&amp;$A$3)</f>
        <v>0</v>
      </c>
      <c r="AF28" s="11">
        <f ca="1">COUNTIFS(INDIRECT("DONNEES!"&amp;LEFT(ADDRESS(1,ROW()-3,4),1)&amp;"2:"&amp;LEFT(ADDRESS(1,ROW()-3,4),1)&amp;"366"),AF$4,DONNEES!$A$2:$A$366,"&lt;="&amp;$A$3)</f>
        <v>0</v>
      </c>
      <c r="AG28" s="16">
        <f>COUNTIFS(DONNEES!$Y$2:$Y$366,Récapitulatif!AG$4,DONNEES!$A$2:$A$366,"&lt;="&amp;$A$3)</f>
        <v>0</v>
      </c>
      <c r="AH28" s="11">
        <f ca="1">COUNTIFS(INDIRECT("DONNEES!"&amp;LEFT(ADDRESS(1,ROW()-3,4),1)&amp;"2:"&amp;LEFT(ADDRESS(1,ROW()-3,4),1)&amp;"366"),AH$4,DONNEES!$A$2:$A$366,"&lt;="&amp;$A$3)</f>
        <v>0</v>
      </c>
      <c r="AI28" s="11">
        <f ca="1">COUNTIFS(INDIRECT("DONNEES!"&amp;LEFT(ADDRESS(1,ROW()-3,4),1)&amp;"2:"&amp;LEFT(ADDRESS(1,ROW()-3,4),1)&amp;"366"),AI$4,DONNEES!$A$2:$A$366,"&lt;="&amp;$A$3)</f>
        <v>0</v>
      </c>
      <c r="AJ28" s="11">
        <f ca="1">COUNTIFS(INDIRECT("DONNEES!"&amp;LEFT(ADDRESS(1,ROW()-3,4),1)&amp;"2:"&amp;LEFT(ADDRESS(1,ROW()-3,4),1)&amp;"366"),AJ$4,DONNEES!$A$2:$A$366,"&lt;="&amp;$A$3)</f>
        <v>0</v>
      </c>
      <c r="AK28" s="11">
        <f ca="1">COUNTIFS(INDIRECT("DONNEES!"&amp;LEFT(ADDRESS(1,ROW()-3,4),1)&amp;"2:"&amp;LEFT(ADDRESS(1,ROW()-3,4),1)&amp;"366"),AK$4,DONNEES!$A$2:$A$366,"&lt;="&amp;$A$3)</f>
        <v>0</v>
      </c>
      <c r="AL28" s="16">
        <f>COUNTIFS(DONNEES!$Y$2:$Y$123,Récapitulatif!AL$4,DONNEES!$A$2:$A$123,"&lt;="&amp;$A$3)</f>
        <v>0</v>
      </c>
      <c r="AM28" s="18">
        <f t="shared" ca="1" si="3"/>
        <v>0</v>
      </c>
      <c r="AN28" s="18">
        <f t="shared" ca="1" si="4"/>
        <v>0</v>
      </c>
      <c r="AO28" s="18">
        <f t="shared" ca="1" si="5"/>
        <v>0</v>
      </c>
      <c r="AP28" s="16">
        <f>COUNTIFS(DONNEES!$Y$2:$Y$123,Récapitulatif!AP$4,DONNEES!$A$2:$A$123,"&lt;="&amp;$A$3)</f>
        <v>0</v>
      </c>
      <c r="AQ28" s="18">
        <f t="shared" ca="1" si="2"/>
        <v>0</v>
      </c>
    </row>
    <row r="29" spans="1:43">
      <c r="A29" s="14" t="s">
        <v>79</v>
      </c>
      <c r="B29" s="11">
        <f ca="1">COUNTIFS(INDIRECT("DONNEES!"&amp;LEFT(ADDRESS(1,ROW()-3,4),1)&amp;"2:"&amp;LEFT(ADDRESS(1,ROW()-3,4),1)&amp;"366"),B$4,DONNEES!$A$2:$A$366,"&lt;="&amp;$A$3)</f>
        <v>10</v>
      </c>
      <c r="C29" s="11">
        <f ca="1">COUNTIFS(INDIRECT("DONNEES!"&amp;LEFT(ADDRESS(1,ROW()-3,4),1)&amp;"2:"&amp;LEFT(ADDRESS(1,ROW()-3,4),1)&amp;"366"),C$4,DONNEES!$A$2:$A$366,"&lt;="&amp;$A$3)</f>
        <v>6</v>
      </c>
      <c r="D29" s="11">
        <f ca="1">COUNTIFS(INDIRECT("DONNEES!"&amp;LEFT(ADDRESS(1,ROW()-3,4),1)&amp;"2:"&amp;LEFT(ADDRESS(1,ROW()-3,4),1)&amp;"366"),D$4,DONNEES!$A$2:$A$366,"&lt;="&amp;$A$3)</f>
        <v>0</v>
      </c>
      <c r="E29" s="11">
        <f ca="1">COUNTIFS(INDIRECT("DONNEES!"&amp;LEFT(ADDRESS(1,ROW()-3,4),1)&amp;"2:"&amp;LEFT(ADDRESS(1,ROW()-3,4),1)&amp;"366"),E$4,DONNEES!$A$2:$A$366,"&lt;="&amp;$A$3)</f>
        <v>0</v>
      </c>
      <c r="F29" s="11">
        <f ca="1">COUNTIFS(INDIRECT("DONNEES!"&amp;LEFT(ADDRESS(1,ROW()-3,4),1)&amp;"2:"&amp;LEFT(ADDRESS(1,ROW()-3,4),1)&amp;"366"),F$4,DONNEES!$A$2:$A$366,"&lt;="&amp;$A$3)</f>
        <v>4</v>
      </c>
      <c r="G29" s="11">
        <f ca="1">COUNTIFS(INDIRECT("DONNEES!"&amp;LEFT(ADDRESS(1,ROW()-3,4),1)&amp;"2:"&amp;LEFT(ADDRESS(1,ROW()-3,4),1)&amp;"366"),G$4,DONNEES!$A$2:$A$366,"&lt;="&amp;$A$3)</f>
        <v>2</v>
      </c>
      <c r="H29" s="11">
        <f ca="1">COUNTIFS(INDIRECT("DONNEES!"&amp;LEFT(ADDRESS(1,ROW()-3,4),1)&amp;"2:"&amp;LEFT(ADDRESS(1,ROW()-3,4),1)&amp;"366"),H$4,DONNEES!$A$2:$A$366,"&lt;="&amp;$A$3)</f>
        <v>0</v>
      </c>
      <c r="I29" s="11">
        <f ca="1">COUNTIFS(INDIRECT("DONNEES!"&amp;LEFT(ADDRESS(1,ROW()-3,4),1)&amp;"2:"&amp;LEFT(ADDRESS(1,ROW()-3,4),1)&amp;"366"),I$4,DONNEES!$A$2:$A$366,"&lt;="&amp;$A$3)</f>
        <v>0</v>
      </c>
      <c r="J29" s="11">
        <f ca="1">COUNTIFS(INDIRECT("DONNEES!"&amp;LEFT(ADDRESS(1,ROW()-3,4),1)&amp;"2:"&amp;LEFT(ADDRESS(1,ROW()-3,4),1)&amp;"366"),J$4,DONNEES!$A$2:$A$366,"&lt;="&amp;$A$3)</f>
        <v>2</v>
      </c>
      <c r="K29" s="11">
        <f ca="1">COUNTIFS(INDIRECT("DONNEES!"&amp;LEFT(ADDRESS(1,ROW()-3,4),1)&amp;"2:"&amp;LEFT(ADDRESS(1,ROW()-3,4),1)&amp;"366"),K$4,DONNEES!$A$2:$A$366,"&lt;="&amp;$A$3)</f>
        <v>2</v>
      </c>
      <c r="L29" s="11">
        <f ca="1">COUNTIFS(INDIRECT("DONNEES!"&amp;LEFT(ADDRESS(1,ROW()-3,4),1)&amp;"2:"&amp;LEFT(ADDRESS(1,ROW()-3,4),1)&amp;"366"),L$4,DONNEES!$A$2:$A$366,"&lt;="&amp;$A$3)</f>
        <v>5</v>
      </c>
      <c r="M29" s="11">
        <f ca="1">COUNTIFS(INDIRECT("DONNEES!"&amp;LEFT(ADDRESS(1,ROW()-3,4),1)&amp;"2:"&amp;LEFT(ADDRESS(1,ROW()-3,4),1)&amp;"366"),M$4,DONNEES!$A$2:$A$366,"&lt;="&amp;$A$3)</f>
        <v>0</v>
      </c>
      <c r="N29" s="11">
        <f ca="1">COUNTIFS(INDIRECT("DONNEES!"&amp;LEFT(ADDRESS(1,ROW()-3,4),1)&amp;"2:"&amp;LEFT(ADDRESS(1,ROW()-3,4),1)&amp;"366"),N$4,DONNEES!$A$2:$A$366,"&lt;="&amp;$A$3)</f>
        <v>0</v>
      </c>
      <c r="O29" s="11">
        <f ca="1">COUNTIFS(INDIRECT("DONNEES!"&amp;LEFT(ADDRESS(1,ROW()-3,4),1)&amp;"2:"&amp;LEFT(ADDRESS(1,ROW()-3,4),1)&amp;"366"),O$4,DONNEES!$A$2:$A$366,"&lt;="&amp;$A$3)</f>
        <v>0</v>
      </c>
      <c r="P29" s="11">
        <f ca="1">COUNTIFS(INDIRECT("DONNEES!"&amp;LEFT(ADDRESS(1,ROW()-3,4),1)&amp;"2:"&amp;LEFT(ADDRESS(1,ROW()-3,4),1)&amp;"366"),P$4,DONNEES!$A$2:$A$366,"&lt;="&amp;$A$3)</f>
        <v>0</v>
      </c>
      <c r="Q29" s="16">
        <f>COUNTIFS(DONNEES!$Z$2:$Z$366,Récapitulatif!Q$4,DONNEES!$A$2:$A$366,"&lt;="&amp;$A$3)</f>
        <v>0</v>
      </c>
      <c r="R29" s="11">
        <f ca="1">COUNTIFS(INDIRECT("DONNEES!"&amp;LEFT(ADDRESS(1,ROW()-3,4),1)&amp;"2:"&amp;LEFT(ADDRESS(1,ROW()-3,4),1)&amp;"366"),R$4,DONNEES!$A$2:$A$366,"&lt;="&amp;$A$3)</f>
        <v>0</v>
      </c>
      <c r="S29" s="11">
        <f ca="1">COUNTIFS(INDIRECT("DONNEES!"&amp;LEFT(ADDRESS(1,ROW()-3,4),1)&amp;"2:"&amp;LEFT(ADDRESS(1,ROW()-3,4),1)&amp;"366"),S$4,DONNEES!$A$2:$A$366,"&lt;="&amp;$A$3)</f>
        <v>0</v>
      </c>
      <c r="T29" s="11">
        <f ca="1">COUNTIFS(INDIRECT("DONNEES!"&amp;LEFT(ADDRESS(1,ROW()-3,4),1)&amp;"2:"&amp;LEFT(ADDRESS(1,ROW()-3,4),1)&amp;"366"),T$4,DONNEES!$A$2:$A$366,"&lt;="&amp;$A$3)+U29</f>
        <v>26</v>
      </c>
      <c r="U29" s="11">
        <f ca="1">COUNTIFS(INDIRECT("DONNEES!"&amp;LEFT(ADDRESS(1,ROW()-3,4),1)&amp;"2:"&amp;LEFT(ADDRESS(1,ROW()-3,4),1)&amp;"366"),U$4,DONNEES!$A$2:$A$366,"&lt;="&amp;$A$3)</f>
        <v>3</v>
      </c>
      <c r="V29" s="11">
        <f ca="1">COUNTIFS(INDIRECT("DONNEES!"&amp;LEFT(ADDRESS(1,ROW()-3,4),1)&amp;"2:"&amp;LEFT(ADDRESS(1,ROW()-3,4),1)&amp;"366"),V$4,DONNEES!$A$2:$A$366,"&lt;="&amp;$A$3)</f>
        <v>2</v>
      </c>
      <c r="W29" s="11">
        <f ca="1">COUNTIFS(INDIRECT("DONNEES!"&amp;LEFT(ADDRESS(1,ROW()-3,4),1)&amp;"2:"&amp;LEFT(ADDRESS(1,ROW()-3,4),1)&amp;"366"),W$4,DONNEES!$A$2:$A$366,"&lt;="&amp;$A$3)</f>
        <v>0</v>
      </c>
      <c r="X29" s="11">
        <f ca="1">COUNTIFS(INDIRECT("DONNEES!"&amp;LEFT(ADDRESS(1,ROW()-3,4),1)&amp;"2:"&amp;LEFT(ADDRESS(1,ROW()-3,4),1)&amp;"366"),X$4,DONNEES!$A$2:$A$366,"&lt;="&amp;$A$3)</f>
        <v>0</v>
      </c>
      <c r="Y29" s="11">
        <f ca="1">COUNTIFS(INDIRECT("DONNEES!"&amp;LEFT(ADDRESS(1,ROW()-3,4),1)&amp;"2:"&amp;LEFT(ADDRESS(1,ROW()-3,4),1)&amp;"366"),Y$4,DONNEES!$A$2:$A$366,"&lt;="&amp;$A$3)</f>
        <v>0</v>
      </c>
      <c r="Z29" s="11">
        <f ca="1">COUNTIFS(INDIRECT("DONNEES!"&amp;LEFT(ADDRESS(1,ROW()-3,4),1)&amp;"2:"&amp;LEFT(ADDRESS(1,ROW()-3,4),1)&amp;"366"),Z$4,DONNEES!$A$2:$A$366,"&lt;="&amp;$A$3)</f>
        <v>0</v>
      </c>
      <c r="AA29" s="11">
        <f ca="1">COUNTIFS(INDIRECT("DONNEES!"&amp;LEFT(ADDRESS(1,ROW()-3,4),1)&amp;"2:"&amp;LEFT(ADDRESS(1,ROW()-3,4),1)&amp;"366"),AA$4,DONNEES!$A$2:$A$366,"&lt;="&amp;$A$3)</f>
        <v>0</v>
      </c>
      <c r="AB29" s="11">
        <f ca="1">COUNTIFS(INDIRECT("DONNEES!"&amp;LEFT(ADDRESS(1,ROW()-3,4),1)&amp;"2:"&amp;LEFT(ADDRESS(1,ROW()-3,4),1)&amp;"366"),AB$4,DONNEES!$A$2:$A$366,"&lt;="&amp;$A$3)</f>
        <v>0</v>
      </c>
      <c r="AC29" s="11">
        <f ca="1">COUNTIFS(INDIRECT("DONNEES!"&amp;LEFT(ADDRESS(1,ROW()-3,4),1)&amp;"2:"&amp;LEFT(ADDRESS(1,ROW()-3,4),1)&amp;"366"),AC$4,DONNEES!$A$2:$A$366,"&lt;="&amp;$A$3)</f>
        <v>0</v>
      </c>
      <c r="AD29" s="11">
        <f ca="1">COUNTIFS(INDIRECT("DONNEES!"&amp;LEFT(ADDRESS(1,ROW()-3,4),1)&amp;"2:"&amp;LEFT(ADDRESS(1,ROW()-3,4),1)&amp;"366"),AD$4,DONNEES!$A$2:$A$366,"&lt;="&amp;$A$3)</f>
        <v>0</v>
      </c>
      <c r="AE29" s="11">
        <f ca="1">COUNTIFS(INDIRECT("DONNEES!"&amp;LEFT(ADDRESS(1,ROW()-3,4),1)&amp;"2:"&amp;LEFT(ADDRESS(1,ROW()-3,4),1)&amp;"366"),AE$4,DONNEES!$A$2:$A$366,"&lt;="&amp;$A$3)</f>
        <v>0</v>
      </c>
      <c r="AF29" s="11">
        <f ca="1">COUNTIFS(INDIRECT("DONNEES!"&amp;LEFT(ADDRESS(1,ROW()-3,4),1)&amp;"2:"&amp;LEFT(ADDRESS(1,ROW()-3,4),1)&amp;"366"),AF$4,DONNEES!$A$2:$A$366,"&lt;="&amp;$A$3)</f>
        <v>0</v>
      </c>
      <c r="AG29" s="16">
        <f>COUNTIFS(DONNEES!$Z$2:$Z$366,Récapitulatif!AG$4,DONNEES!$A$2:$A$366,"&lt;="&amp;$A$3)</f>
        <v>0</v>
      </c>
      <c r="AH29" s="11">
        <f ca="1">COUNTIFS(INDIRECT("DONNEES!"&amp;LEFT(ADDRESS(1,ROW()-3,4),1)&amp;"2:"&amp;LEFT(ADDRESS(1,ROW()-3,4),1)&amp;"366"),AH$4,DONNEES!$A$2:$A$366,"&lt;="&amp;$A$3)</f>
        <v>0</v>
      </c>
      <c r="AI29" s="11">
        <f ca="1">COUNTIFS(INDIRECT("DONNEES!"&amp;LEFT(ADDRESS(1,ROW()-3,4),1)&amp;"2:"&amp;LEFT(ADDRESS(1,ROW()-3,4),1)&amp;"366"),AI$4,DONNEES!$A$2:$A$366,"&lt;="&amp;$A$3)</f>
        <v>0</v>
      </c>
      <c r="AJ29" s="11">
        <f ca="1">COUNTIFS(INDIRECT("DONNEES!"&amp;LEFT(ADDRESS(1,ROW()-3,4),1)&amp;"2:"&amp;LEFT(ADDRESS(1,ROW()-3,4),1)&amp;"366"),AJ$4,DONNEES!$A$2:$A$366,"&lt;="&amp;$A$3)</f>
        <v>0</v>
      </c>
      <c r="AK29" s="11">
        <f ca="1">COUNTIFS(INDIRECT("DONNEES!"&amp;LEFT(ADDRESS(1,ROW()-3,4),1)&amp;"2:"&amp;LEFT(ADDRESS(1,ROW()-3,4),1)&amp;"366"),AK$4,DONNEES!$A$2:$A$366,"&lt;="&amp;$A$3)</f>
        <v>0</v>
      </c>
      <c r="AL29" s="16">
        <f>COUNTIFS(DONNEES!$Z$2:$Z$123,Récapitulatif!AL$4,DONNEES!$A$2:$A$123,"&lt;="&amp;$A$3)</f>
        <v>0</v>
      </c>
      <c r="AM29" s="18">
        <f t="shared" ca="1" si="3"/>
        <v>31</v>
      </c>
      <c r="AN29" s="18">
        <f t="shared" ca="1" si="4"/>
        <v>31</v>
      </c>
      <c r="AO29" s="18">
        <f t="shared" ca="1" si="5"/>
        <v>0</v>
      </c>
      <c r="AP29" s="16">
        <f>COUNTIFS(DONNEES!$Z$2:$Z$123,Récapitulatif!AP$4,DONNEES!$A$2:$A$123,"&lt;="&amp;$A$3)</f>
        <v>0</v>
      </c>
      <c r="AQ29" s="18">
        <f t="shared" ca="1" si="2"/>
        <v>62</v>
      </c>
    </row>
    <row r="30" spans="1:43">
      <c r="A30" s="14" t="s">
        <v>78</v>
      </c>
      <c r="B30" s="11">
        <f ca="1">COUNTIFS(INDIRECT("DONNEES!"&amp;LEFT(ADDRESS(1,ROW()-3,4),1)&amp;"2:"&amp;LEFT(ADDRESS(1,ROW()-3,4),1)&amp;"366"),B$4,DONNEES!$A$2:$A$366,"&lt;="&amp;$A$3)</f>
        <v>0</v>
      </c>
      <c r="C30" s="11">
        <f ca="1">COUNTIFS(INDIRECT("DONNEES!"&amp;LEFT(ADDRESS(1,ROW()-3,4),1)&amp;"2:"&amp;LEFT(ADDRESS(1,ROW()-3,4),1)&amp;"366"),C$4,DONNEES!$A$2:$A$366,"&lt;="&amp;$A$3)</f>
        <v>0</v>
      </c>
      <c r="D30" s="11">
        <f ca="1">COUNTIFS(INDIRECT("DONNEES!"&amp;LEFT(ADDRESS(1,ROW()-3,4),1)&amp;"2:"&amp;LEFT(ADDRESS(1,ROW()-3,4),1)&amp;"366"),D$4,DONNEES!$A$2:$A$366,"&lt;="&amp;$A$3)</f>
        <v>0</v>
      </c>
      <c r="E30" s="11">
        <f ca="1">COUNTIFS(INDIRECT("DONNEES!"&amp;LEFT(ADDRESS(1,ROW()-3,4),1)&amp;"2:"&amp;LEFT(ADDRESS(1,ROW()-3,4),1)&amp;"366"),E$4,DONNEES!$A$2:$A$366,"&lt;="&amp;$A$3)</f>
        <v>0</v>
      </c>
      <c r="F30" s="11">
        <f ca="1">COUNTIFS(INDIRECT("DONNEES!"&amp;LEFT(ADDRESS(1,ROW()-3,4),1)&amp;"2:"&amp;LEFT(ADDRESS(1,ROW()-3,4),1)&amp;"366"),F$4,DONNEES!$A$2:$A$366,"&lt;="&amp;$A$3)</f>
        <v>0</v>
      </c>
      <c r="G30" s="11">
        <f ca="1">COUNTIFS(INDIRECT("DONNEES!"&amp;LEFT(ADDRESS(1,ROW()-3,4),1)&amp;"2:"&amp;LEFT(ADDRESS(1,ROW()-3,4),1)&amp;"366"),G$4,DONNEES!$A$2:$A$366,"&lt;="&amp;$A$3)</f>
        <v>0</v>
      </c>
      <c r="H30" s="11">
        <f ca="1">COUNTIFS(INDIRECT("DONNEES!"&amp;LEFT(ADDRESS(1,ROW()-3,4),1)&amp;"2:"&amp;LEFT(ADDRESS(1,ROW()-3,4),1)&amp;"366"),H$4,DONNEES!$A$2:$A$366,"&lt;="&amp;$A$3)</f>
        <v>0</v>
      </c>
      <c r="I30" s="11">
        <f ca="1">COUNTIFS(INDIRECT("DONNEES!"&amp;LEFT(ADDRESS(1,ROW()-3,4),1)&amp;"2:"&amp;LEFT(ADDRESS(1,ROW()-3,4),1)&amp;"366"),I$4,DONNEES!$A$2:$A$366,"&lt;="&amp;$A$3)</f>
        <v>0</v>
      </c>
      <c r="J30" s="11">
        <f ca="1">COUNTIFS(INDIRECT("DONNEES!"&amp;LEFT(ADDRESS(1,ROW()-3,4),1)&amp;"2:"&amp;LEFT(ADDRESS(1,ROW()-3,4),1)&amp;"366"),J$4,DONNEES!$A$2:$A$366,"&lt;="&amp;$A$3)</f>
        <v>0</v>
      </c>
      <c r="K30" s="11">
        <f ca="1">COUNTIFS(INDIRECT("DONNEES!"&amp;LEFT(ADDRESS(1,ROW()-3,4),1)&amp;"2:"&amp;LEFT(ADDRESS(1,ROW()-3,4),1)&amp;"366"),K$4,DONNEES!$A$2:$A$366,"&lt;="&amp;$A$3)</f>
        <v>0</v>
      </c>
      <c r="L30" s="11">
        <f ca="1">COUNTIFS(INDIRECT("DONNEES!"&amp;LEFT(ADDRESS(1,ROW()-3,4),1)&amp;"2:"&amp;LEFT(ADDRESS(1,ROW()-3,4),1)&amp;"366"),L$4,DONNEES!$A$2:$A$366,"&lt;="&amp;$A$3)</f>
        <v>0</v>
      </c>
      <c r="M30" s="11">
        <f ca="1">COUNTIFS(INDIRECT("DONNEES!"&amp;LEFT(ADDRESS(1,ROW()-3,4),1)&amp;"2:"&amp;LEFT(ADDRESS(1,ROW()-3,4),1)&amp;"366"),M$4,DONNEES!$A$2:$A$366,"&lt;="&amp;$A$3)</f>
        <v>0</v>
      </c>
      <c r="N30" s="11">
        <f ca="1">COUNTIFS(INDIRECT("DONNEES!"&amp;LEFT(ADDRESS(1,ROW()-3,4),1)&amp;"2:"&amp;LEFT(ADDRESS(1,ROW()-3,4),1)&amp;"366"),N$4,DONNEES!$A$2:$A$366,"&lt;="&amp;$A$3)</f>
        <v>0</v>
      </c>
      <c r="O30" s="11">
        <f ca="1">COUNTIFS(INDIRECT("DONNEES!"&amp;LEFT(ADDRESS(1,ROW()-3,4),1)&amp;"2:"&amp;LEFT(ADDRESS(1,ROW()-3,4),1)&amp;"366"),O$4,DONNEES!$A$2:$A$366,"&lt;="&amp;$A$3)</f>
        <v>0</v>
      </c>
      <c r="P30" s="11">
        <f ca="1">COUNTIFS(INDIRECT("DONNEES!"&amp;LEFT(ADDRESS(1,ROW()-3,4),1)&amp;"2:"&amp;LEFT(ADDRESS(1,ROW()-3,4),1)&amp;"366"),P$4,DONNEES!$A$2:$A$366,"&lt;="&amp;$A$3)</f>
        <v>0</v>
      </c>
      <c r="Q30" s="16">
        <f>COUNTIFS(DONNEES!$AA$2:$AA$366,Récapitulatif!Q$4,DONNEES!$A$2:$A$366,"&lt;="&amp;$A$3)</f>
        <v>0</v>
      </c>
      <c r="R30" s="11">
        <f ca="1">COUNTIFS(INDIRECT("DONNEES!"&amp;LEFT(ADDRESS(1,ROW()-3,4),1)&amp;"2:"&amp;LEFT(ADDRESS(1,ROW()-3,4),1)&amp;"366"),R$4,DONNEES!$A$2:$A$366,"&lt;="&amp;$A$3)</f>
        <v>0</v>
      </c>
      <c r="S30" s="11">
        <f ca="1">COUNTIFS(INDIRECT("DONNEES!"&amp;LEFT(ADDRESS(1,ROW()-3,4),1)&amp;"2:"&amp;LEFT(ADDRESS(1,ROW()-3,4),1)&amp;"366"),S$4,DONNEES!$A$2:$A$366,"&lt;="&amp;$A$3)</f>
        <v>0</v>
      </c>
      <c r="T30" s="11">
        <f ca="1">COUNTIFS(INDIRECT("DONNEES!"&amp;LEFT(ADDRESS(1,ROW()-3,4),1)&amp;"2:"&amp;LEFT(ADDRESS(1,ROW()-3,4),1)&amp;"366"),T$4,DONNEES!$A$2:$A$366,"&lt;="&amp;$A$3)+U30</f>
        <v>0</v>
      </c>
      <c r="U30" s="11">
        <f ca="1">COUNTIFS(INDIRECT("DONNEES!"&amp;LEFT(ADDRESS(1,ROW()-3,4),1)&amp;"2:"&amp;LEFT(ADDRESS(1,ROW()-3,4),1)&amp;"366"),U$4,DONNEES!$A$2:$A$366,"&lt;="&amp;$A$3)</f>
        <v>0</v>
      </c>
      <c r="V30" s="11">
        <f ca="1">COUNTIFS(INDIRECT("DONNEES!"&amp;LEFT(ADDRESS(1,ROW()-3,4),1)&amp;"2:"&amp;LEFT(ADDRESS(1,ROW()-3,4),1)&amp;"366"),V$4,DONNEES!$A$2:$A$366,"&lt;="&amp;$A$3)</f>
        <v>0</v>
      </c>
      <c r="W30" s="11">
        <f ca="1">COUNTIFS(INDIRECT("DONNEES!"&amp;LEFT(ADDRESS(1,ROW()-3,4),1)&amp;"2:"&amp;LEFT(ADDRESS(1,ROW()-3,4),1)&amp;"366"),W$4,DONNEES!$A$2:$A$366,"&lt;="&amp;$A$3)</f>
        <v>0</v>
      </c>
      <c r="X30" s="11">
        <f ca="1">COUNTIFS(INDIRECT("DONNEES!"&amp;LEFT(ADDRESS(1,ROW()-3,4),1)&amp;"2:"&amp;LEFT(ADDRESS(1,ROW()-3,4),1)&amp;"366"),X$4,DONNEES!$A$2:$A$366,"&lt;="&amp;$A$3)</f>
        <v>0</v>
      </c>
      <c r="Y30" s="11">
        <f ca="1">COUNTIFS(INDIRECT("DONNEES!"&amp;LEFT(ADDRESS(1,ROW()-3,4),1)&amp;"2:"&amp;LEFT(ADDRESS(1,ROW()-3,4),1)&amp;"366"),Y$4,DONNEES!$A$2:$A$366,"&lt;="&amp;$A$3)</f>
        <v>0</v>
      </c>
      <c r="Z30" s="11">
        <f ca="1">COUNTIFS(INDIRECT("DONNEES!"&amp;LEFT(ADDRESS(1,ROW()-3,4),1)&amp;"2:"&amp;LEFT(ADDRESS(1,ROW()-3,4),1)&amp;"366"),Z$4,DONNEES!$A$2:$A$366,"&lt;="&amp;$A$3)</f>
        <v>0</v>
      </c>
      <c r="AA30" s="11">
        <f ca="1">COUNTIFS(INDIRECT("DONNEES!"&amp;LEFT(ADDRESS(1,ROW()-3,4),1)&amp;"2:"&amp;LEFT(ADDRESS(1,ROW()-3,4),1)&amp;"366"),AA$4,DONNEES!$A$2:$A$366,"&lt;="&amp;$A$3)</f>
        <v>0</v>
      </c>
      <c r="AB30" s="11">
        <f ca="1">COUNTIFS(INDIRECT("DONNEES!"&amp;LEFT(ADDRESS(1,ROW()-3,4),1)&amp;"2:"&amp;LEFT(ADDRESS(1,ROW()-3,4),1)&amp;"366"),AB$4,DONNEES!$A$2:$A$366,"&lt;="&amp;$A$3)</f>
        <v>0</v>
      </c>
      <c r="AC30" s="11">
        <f ca="1">COUNTIFS(INDIRECT("DONNEES!"&amp;LEFT(ADDRESS(1,ROW()-3,4),1)&amp;"2:"&amp;LEFT(ADDRESS(1,ROW()-3,4),1)&amp;"366"),AC$4,DONNEES!$A$2:$A$366,"&lt;="&amp;$A$3)</f>
        <v>0</v>
      </c>
      <c r="AD30" s="11">
        <f ca="1">COUNTIFS(INDIRECT("DONNEES!"&amp;LEFT(ADDRESS(1,ROW()-3,4),1)&amp;"2:"&amp;LEFT(ADDRESS(1,ROW()-3,4),1)&amp;"366"),AD$4,DONNEES!$A$2:$A$366,"&lt;="&amp;$A$3)</f>
        <v>0</v>
      </c>
      <c r="AE30" s="11">
        <f ca="1">COUNTIFS(INDIRECT("DONNEES!"&amp;LEFT(ADDRESS(1,ROW()-3,4),1)&amp;"2:"&amp;LEFT(ADDRESS(1,ROW()-3,4),1)&amp;"366"),AE$4,DONNEES!$A$2:$A$366,"&lt;="&amp;$A$3)</f>
        <v>0</v>
      </c>
      <c r="AF30" s="11">
        <f ca="1">COUNTIFS(INDIRECT("DONNEES!"&amp;LEFT(ADDRESS(1,ROW()-3,4),1)&amp;"2:"&amp;LEFT(ADDRESS(1,ROW()-3,4),1)&amp;"366"),AF$4,DONNEES!$A$2:$A$366,"&lt;="&amp;$A$3)</f>
        <v>0</v>
      </c>
      <c r="AG30" s="16">
        <f>COUNTIFS(DONNEES!$AA$2:$AA$366,Récapitulatif!AG$4,DONNEES!$A$2:$A$366,"&lt;="&amp;$A$3)</f>
        <v>0</v>
      </c>
      <c r="AH30" s="11">
        <f ca="1">COUNTIFS(INDIRECT("DONNEES!"&amp;LEFT(ADDRESS(1,ROW()-3,4),1)&amp;"2:"&amp;LEFT(ADDRESS(1,ROW()-3,4),1)&amp;"366"),AH$4,DONNEES!$A$2:$A$366,"&lt;="&amp;$A$3)</f>
        <v>0</v>
      </c>
      <c r="AI30" s="11">
        <f ca="1">COUNTIFS(INDIRECT("DONNEES!"&amp;LEFT(ADDRESS(1,ROW()-3,4),1)&amp;"2:"&amp;LEFT(ADDRESS(1,ROW()-3,4),1)&amp;"366"),AI$4,DONNEES!$A$2:$A$366,"&lt;="&amp;$A$3)</f>
        <v>0</v>
      </c>
      <c r="AJ30" s="11">
        <f ca="1">COUNTIFS(INDIRECT("DONNEES!"&amp;LEFT(ADDRESS(1,ROW()-3,4),1)&amp;"2:"&amp;LEFT(ADDRESS(1,ROW()-3,4),1)&amp;"366"),AJ$4,DONNEES!$A$2:$A$366,"&lt;="&amp;$A$3)</f>
        <v>0</v>
      </c>
      <c r="AK30" s="11">
        <f ca="1">COUNTIFS(INDIRECT("DONNEES!"&amp;LEFT(ADDRESS(1,ROW()-3,4),1)&amp;"2:"&amp;LEFT(ADDRESS(1,ROW()-3,4),1)&amp;"366"),AK$4,DONNEES!$A$2:$A$366,"&lt;="&amp;$A$3)</f>
        <v>0</v>
      </c>
      <c r="AL30" s="16">
        <f>COUNTIFS(DONNEES!$AA$2:$AA$123,Récapitulatif!AL$4,DONNEES!$A$2:$A$123,"&lt;="&amp;$A$3)</f>
        <v>0</v>
      </c>
      <c r="AM30" s="18">
        <f t="shared" ca="1" si="3"/>
        <v>0</v>
      </c>
      <c r="AN30" s="18">
        <f t="shared" ca="1" si="4"/>
        <v>0</v>
      </c>
      <c r="AO30" s="18">
        <f t="shared" ca="1" si="5"/>
        <v>0</v>
      </c>
      <c r="AP30" s="16">
        <f>COUNTIFS(DONNEES!$AA$2:$AA$123,Récapitulatif!AP$4,DONNEES!$A$2:$A$123,"&lt;="&amp;$A$3)</f>
        <v>0</v>
      </c>
      <c r="AQ30" s="18">
        <f t="shared" ca="1" si="2"/>
        <v>0</v>
      </c>
    </row>
    <row r="31" spans="1:43">
      <c r="A31" s="14" t="s">
        <v>77</v>
      </c>
      <c r="B31" s="11">
        <f ca="1">COUNTIFS(INDIRECT("DONNEES!"&amp;LEFT(ADDRESS(1,ROW()-3,4),1)&amp;"2:"&amp;LEFT(ADDRESS(1,ROW()-3,4),1)&amp;"366"),B$4,DONNEES!$A$2:$A$366,"&lt;="&amp;$A$3)</f>
        <v>0</v>
      </c>
      <c r="C31" s="11">
        <f ca="1">COUNTIFS(INDIRECT("DONNEES!"&amp;LEFT(ADDRESS(1,ROW()-3,4),1)&amp;"2:"&amp;LEFT(ADDRESS(1,ROW()-3,4),1)&amp;"366"),C$4,DONNEES!$A$2:$A$366,"&lt;="&amp;$A$3)</f>
        <v>0</v>
      </c>
      <c r="D31" s="11">
        <f ca="1">COUNTIFS(INDIRECT("DONNEES!"&amp;LEFT(ADDRESS(1,ROW()-3,4),1)&amp;"2:"&amp;LEFT(ADDRESS(1,ROW()-3,4),1)&amp;"366"),D$4,DONNEES!$A$2:$A$366,"&lt;="&amp;$A$3)</f>
        <v>0</v>
      </c>
      <c r="E31" s="11">
        <f ca="1">COUNTIFS(INDIRECT("DONNEES!"&amp;LEFT(ADDRESS(1,ROW()-3,4),1)&amp;"2:"&amp;LEFT(ADDRESS(1,ROW()-3,4),1)&amp;"366"),E$4,DONNEES!$A$2:$A$366,"&lt;="&amp;$A$3)</f>
        <v>0</v>
      </c>
      <c r="F31" s="11">
        <f ca="1">COUNTIFS(INDIRECT("DONNEES!"&amp;LEFT(ADDRESS(1,ROW()-3,4),1)&amp;"2:"&amp;LEFT(ADDRESS(1,ROW()-3,4),1)&amp;"366"),F$4,DONNEES!$A$2:$A$366,"&lt;="&amp;$A$3)</f>
        <v>0</v>
      </c>
      <c r="G31" s="11">
        <f ca="1">COUNTIFS(INDIRECT("DONNEES!"&amp;LEFT(ADDRESS(1,ROW()-3,4),1)&amp;"2:"&amp;LEFT(ADDRESS(1,ROW()-3,4),1)&amp;"366"),G$4,DONNEES!$A$2:$A$366,"&lt;="&amp;$A$3)</f>
        <v>0</v>
      </c>
      <c r="H31" s="11">
        <f ca="1">COUNTIFS(INDIRECT("DONNEES!"&amp;LEFT(ADDRESS(1,ROW()-3,4),1)&amp;"2:"&amp;LEFT(ADDRESS(1,ROW()-3,4),1)&amp;"366"),H$4,DONNEES!$A$2:$A$366,"&lt;="&amp;$A$3)</f>
        <v>0</v>
      </c>
      <c r="I31" s="11">
        <f ca="1">COUNTIFS(INDIRECT("DONNEES!"&amp;LEFT(ADDRESS(1,ROW()-3,4),1)&amp;"2:"&amp;LEFT(ADDRESS(1,ROW()-3,4),1)&amp;"366"),I$4,DONNEES!$A$2:$A$366,"&lt;="&amp;$A$3)</f>
        <v>0</v>
      </c>
      <c r="J31" s="11">
        <f ca="1">COUNTIFS(INDIRECT("DONNEES!"&amp;LEFT(ADDRESS(1,ROW()-3,4),1)&amp;"2:"&amp;LEFT(ADDRESS(1,ROW()-3,4),1)&amp;"366"),J$4,DONNEES!$A$2:$A$366,"&lt;="&amp;$A$3)</f>
        <v>0</v>
      </c>
      <c r="K31" s="11">
        <f ca="1">COUNTIFS(INDIRECT("DONNEES!"&amp;LEFT(ADDRESS(1,ROW()-3,4),1)&amp;"2:"&amp;LEFT(ADDRESS(1,ROW()-3,4),1)&amp;"366"),K$4,DONNEES!$A$2:$A$366,"&lt;="&amp;$A$3)</f>
        <v>0</v>
      </c>
      <c r="L31" s="11">
        <f ca="1">COUNTIFS(INDIRECT("DONNEES!"&amp;LEFT(ADDRESS(1,ROW()-3,4),1)&amp;"2:"&amp;LEFT(ADDRESS(1,ROW()-3,4),1)&amp;"366"),L$4,DONNEES!$A$2:$A$366,"&lt;="&amp;$A$3)</f>
        <v>0</v>
      </c>
      <c r="M31" s="11">
        <f ca="1">COUNTIFS(INDIRECT("DONNEES!"&amp;LEFT(ADDRESS(1,ROW()-3,4),1)&amp;"2:"&amp;LEFT(ADDRESS(1,ROW()-3,4),1)&amp;"366"),M$4,DONNEES!$A$2:$A$366,"&lt;="&amp;$A$3)</f>
        <v>0</v>
      </c>
      <c r="N31" s="11">
        <f ca="1">COUNTIFS(INDIRECT("DONNEES!"&amp;LEFT(ADDRESS(1,ROW()-3,4),1)&amp;"2:"&amp;LEFT(ADDRESS(1,ROW()-3,4),1)&amp;"366"),N$4,DONNEES!$A$2:$A$366,"&lt;="&amp;$A$3)</f>
        <v>0</v>
      </c>
      <c r="O31" s="11">
        <f ca="1">COUNTIFS(INDIRECT("DONNEES!"&amp;LEFT(ADDRESS(1,ROW()-3,4),1)&amp;"2:"&amp;LEFT(ADDRESS(1,ROW()-3,4),1)&amp;"366"),O$4,DONNEES!$A$2:$A$366,"&lt;="&amp;$A$3)</f>
        <v>0</v>
      </c>
      <c r="P31" s="11">
        <f ca="1">COUNTIFS(INDIRECT("DONNEES!"&amp;LEFT(ADDRESS(1,ROW()-3,4),1)&amp;"2:"&amp;LEFT(ADDRESS(1,ROW()-3,4),1)&amp;"366"),P$4,DONNEES!$A$2:$A$366,"&lt;="&amp;$A$3)</f>
        <v>0</v>
      </c>
      <c r="Q31" s="16">
        <f>COUNTIFS(DONNEES!$AB$2:$AB$366,Récapitulatif!Q$4,DONNEES!$A$2:$A$366,"&lt;="&amp;$A$3)</f>
        <v>0</v>
      </c>
      <c r="R31" s="11">
        <f ca="1">COUNTIFS(INDIRECT("DONNEES!"&amp;LEFT(ADDRESS(1,ROW()-3,4),1)&amp;"2:"&amp;LEFT(ADDRESS(1,ROW()-3,4),1)&amp;"366"),R$4,DONNEES!$A$2:$A$366,"&lt;="&amp;$A$3)</f>
        <v>0</v>
      </c>
      <c r="S31" s="11">
        <f ca="1">COUNTIFS(INDIRECT("DONNEES!"&amp;LEFT(ADDRESS(1,ROW()-3,4),1)&amp;"2:"&amp;LEFT(ADDRESS(1,ROW()-3,4),1)&amp;"366"),S$4,DONNEES!$A$2:$A$366,"&lt;="&amp;$A$3)</f>
        <v>0</v>
      </c>
      <c r="T31" s="11">
        <f ca="1">COUNTIFS(INDIRECT("DONNEES!"&amp;LEFT(ADDRESS(1,ROW()-3,4),1)&amp;"2:"&amp;LEFT(ADDRESS(1,ROW()-3,4),1)&amp;"366"),T$4,DONNEES!$A$2:$A$366,"&lt;="&amp;$A$3)+U31</f>
        <v>0</v>
      </c>
      <c r="U31" s="11">
        <f ca="1">COUNTIFS(INDIRECT("DONNEES!"&amp;LEFT(ADDRESS(1,ROW()-3,4),1)&amp;"2:"&amp;LEFT(ADDRESS(1,ROW()-3,4),1)&amp;"366"),U$4,DONNEES!$A$2:$A$366,"&lt;="&amp;$A$3)</f>
        <v>0</v>
      </c>
      <c r="V31" s="11">
        <f ca="1">COUNTIFS(INDIRECT("DONNEES!"&amp;LEFT(ADDRESS(1,ROW()-3,4),1)&amp;"2:"&amp;LEFT(ADDRESS(1,ROW()-3,4),1)&amp;"366"),V$4,DONNEES!$A$2:$A$366,"&lt;="&amp;$A$3)</f>
        <v>0</v>
      </c>
      <c r="W31" s="11">
        <f ca="1">COUNTIFS(INDIRECT("DONNEES!"&amp;LEFT(ADDRESS(1,ROW()-3,4),1)&amp;"2:"&amp;LEFT(ADDRESS(1,ROW()-3,4),1)&amp;"366"),W$4,DONNEES!$A$2:$A$366,"&lt;="&amp;$A$3)</f>
        <v>0</v>
      </c>
      <c r="X31" s="11">
        <f ca="1">COUNTIFS(INDIRECT("DONNEES!"&amp;LEFT(ADDRESS(1,ROW()-3,4),1)&amp;"2:"&amp;LEFT(ADDRESS(1,ROW()-3,4),1)&amp;"366"),X$4,DONNEES!$A$2:$A$366,"&lt;="&amp;$A$3)</f>
        <v>0</v>
      </c>
      <c r="Y31" s="11">
        <f ca="1">COUNTIFS(INDIRECT("DONNEES!"&amp;LEFT(ADDRESS(1,ROW()-3,4),1)&amp;"2:"&amp;LEFT(ADDRESS(1,ROW()-3,4),1)&amp;"366"),Y$4,DONNEES!$A$2:$A$366,"&lt;="&amp;$A$3)</f>
        <v>0</v>
      </c>
      <c r="Z31" s="11">
        <f ca="1">COUNTIFS(INDIRECT("DONNEES!"&amp;LEFT(ADDRESS(1,ROW()-3,4),1)&amp;"2:"&amp;LEFT(ADDRESS(1,ROW()-3,4),1)&amp;"366"),Z$4,DONNEES!$A$2:$A$366,"&lt;="&amp;$A$3)</f>
        <v>0</v>
      </c>
      <c r="AA31" s="11">
        <f ca="1">COUNTIFS(INDIRECT("DONNEES!"&amp;LEFT(ADDRESS(1,ROW()-3,4),1)&amp;"2:"&amp;LEFT(ADDRESS(1,ROW()-3,4),1)&amp;"366"),AA$4,DONNEES!$A$2:$A$366,"&lt;="&amp;$A$3)</f>
        <v>0</v>
      </c>
      <c r="AB31" s="11">
        <f ca="1">COUNTIFS(INDIRECT("DONNEES!"&amp;LEFT(ADDRESS(1,ROW()-3,4),1)&amp;"2:"&amp;LEFT(ADDRESS(1,ROW()-3,4),1)&amp;"366"),AB$4,DONNEES!$A$2:$A$366,"&lt;="&amp;$A$3)</f>
        <v>0</v>
      </c>
      <c r="AC31" s="11">
        <f ca="1">COUNTIFS(INDIRECT("DONNEES!"&amp;LEFT(ADDRESS(1,ROW()-3,4),1)&amp;"2:"&amp;LEFT(ADDRESS(1,ROW()-3,4),1)&amp;"366"),AC$4,DONNEES!$A$2:$A$366,"&lt;="&amp;$A$3)</f>
        <v>0</v>
      </c>
      <c r="AD31" s="11">
        <f ca="1">COUNTIFS(INDIRECT("DONNEES!"&amp;LEFT(ADDRESS(1,ROW()-3,4),1)&amp;"2:"&amp;LEFT(ADDRESS(1,ROW()-3,4),1)&amp;"366"),AD$4,DONNEES!$A$2:$A$366,"&lt;="&amp;$A$3)</f>
        <v>0</v>
      </c>
      <c r="AE31" s="11">
        <f ca="1">COUNTIFS(INDIRECT("DONNEES!"&amp;LEFT(ADDRESS(1,ROW()-3,4),1)&amp;"2:"&amp;LEFT(ADDRESS(1,ROW()-3,4),1)&amp;"366"),AE$4,DONNEES!$A$2:$A$366,"&lt;="&amp;$A$3)</f>
        <v>0</v>
      </c>
      <c r="AF31" s="11">
        <f ca="1">COUNTIFS(INDIRECT("DONNEES!"&amp;LEFT(ADDRESS(1,ROW()-3,4),1)&amp;"2:"&amp;LEFT(ADDRESS(1,ROW()-3,4),1)&amp;"366"),AF$4,DONNEES!$A$2:$A$366,"&lt;="&amp;$A$3)</f>
        <v>0</v>
      </c>
      <c r="AG31" s="16">
        <f>COUNTIFS(DONNEES!$AB$2:$AB$366,Récapitulatif!AG$4,DONNEES!$A$2:$A$366,"&lt;="&amp;$A$3)</f>
        <v>0</v>
      </c>
      <c r="AH31" s="11">
        <f ca="1">COUNTIFS(INDIRECT("DONNEES!"&amp;LEFT(ADDRESS(1,ROW()-3,4),1)&amp;"2:"&amp;LEFT(ADDRESS(1,ROW()-3,4),1)&amp;"366"),AH$4,DONNEES!$A$2:$A$366,"&lt;="&amp;$A$3)</f>
        <v>0</v>
      </c>
      <c r="AI31" s="11">
        <f ca="1">COUNTIFS(INDIRECT("DONNEES!"&amp;LEFT(ADDRESS(1,ROW()-3,4),1)&amp;"2:"&amp;LEFT(ADDRESS(1,ROW()-3,4),1)&amp;"366"),AI$4,DONNEES!$A$2:$A$366,"&lt;="&amp;$A$3)</f>
        <v>0</v>
      </c>
      <c r="AJ31" s="11">
        <f ca="1">COUNTIFS(INDIRECT("DONNEES!"&amp;LEFT(ADDRESS(1,ROW()-3,4),1)&amp;"2:"&amp;LEFT(ADDRESS(1,ROW()-3,4),1)&amp;"366"),AJ$4,DONNEES!$A$2:$A$366,"&lt;="&amp;$A$3)</f>
        <v>0</v>
      </c>
      <c r="AK31" s="11">
        <f ca="1">COUNTIFS(INDIRECT("DONNEES!"&amp;LEFT(ADDRESS(1,ROW()-3,4),1)&amp;"2:"&amp;LEFT(ADDRESS(1,ROW()-3,4),1)&amp;"366"),AK$4,DONNEES!$A$2:$A$366,"&lt;="&amp;$A$3)</f>
        <v>0</v>
      </c>
      <c r="AL31" s="16">
        <f>COUNTIFS(DONNEES!$AB$2:$AB$123,Récapitulatif!AL$4,DONNEES!$A$2:$A$123,"&lt;="&amp;$A$3)</f>
        <v>0</v>
      </c>
      <c r="AM31" s="18">
        <f t="shared" ca="1" si="3"/>
        <v>0</v>
      </c>
      <c r="AN31" s="18">
        <f t="shared" ca="1" si="4"/>
        <v>0</v>
      </c>
      <c r="AO31" s="18">
        <f t="shared" ca="1" si="5"/>
        <v>0</v>
      </c>
      <c r="AP31" s="16">
        <f>COUNTIFS(DONNEES!$AB$2:$AB$123,Récapitulatif!AP$4,DONNEES!$A$2:$A$123,"&lt;="&amp;$A$3)</f>
        <v>0</v>
      </c>
      <c r="AQ31" s="18">
        <f t="shared" ca="1" si="2"/>
        <v>0</v>
      </c>
    </row>
  </sheetData>
  <mergeCells count="8">
    <mergeCell ref="AO3:AO4"/>
    <mergeCell ref="AQ3:AQ4"/>
    <mergeCell ref="K1:AB1"/>
    <mergeCell ref="AH3:AK3"/>
    <mergeCell ref="AM3:AM4"/>
    <mergeCell ref="AN3:AN4"/>
    <mergeCell ref="R3:AF3"/>
    <mergeCell ref="B3:P3"/>
  </mergeCells>
  <pageMargins left="0.21" right="0.2" top="0.74803149606299213" bottom="0.74803149606299213" header="0.31496062992125984" footer="0.31496062992125984"/>
  <pageSetup paperSize="9" orientation="landscape" horizontalDpi="4294967293" verticalDpi="4294967293" r:id="rId1"/>
  <ignoredErrors>
    <ignoredError sqref="T5:T3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P29"/>
  <sheetViews>
    <sheetView tabSelected="1" workbookViewId="0"/>
  </sheetViews>
  <sheetFormatPr defaultRowHeight="15"/>
  <cols>
    <col min="1" max="1" width="15.7109375" customWidth="1"/>
    <col min="2" max="8" width="12.7109375" customWidth="1"/>
    <col min="9" max="9" width="14.28515625" bestFit="1" customWidth="1"/>
    <col min="10" max="10" width="3.7109375" customWidth="1"/>
    <col min="11" max="11" width="14.7109375" bestFit="1" customWidth="1"/>
    <col min="12" max="12" width="3.7109375" bestFit="1" customWidth="1"/>
    <col min="13" max="13" width="12" bestFit="1" customWidth="1"/>
    <col min="14" max="14" width="11.7109375" bestFit="1" customWidth="1"/>
    <col min="15" max="16" width="12.140625" bestFit="1" customWidth="1"/>
  </cols>
  <sheetData>
    <row r="1" spans="1:16">
      <c r="A1" s="10">
        <v>41698</v>
      </c>
      <c r="B1" s="71"/>
      <c r="C1" s="72"/>
      <c r="D1" s="73"/>
      <c r="E1" s="73"/>
      <c r="F1" s="73"/>
      <c r="G1" s="72"/>
      <c r="H1" s="72"/>
    </row>
    <row r="2" spans="1:16">
      <c r="B2" s="3" t="s">
        <v>159</v>
      </c>
      <c r="C2" s="1" t="s">
        <v>160</v>
      </c>
      <c r="D2" s="3" t="s">
        <v>161</v>
      </c>
      <c r="E2" s="1" t="s">
        <v>162</v>
      </c>
      <c r="F2" s="3" t="s">
        <v>163</v>
      </c>
      <c r="G2" s="1" t="s">
        <v>164</v>
      </c>
      <c r="H2" s="76" t="s">
        <v>165</v>
      </c>
      <c r="K2" s="95" t="s">
        <v>183</v>
      </c>
      <c r="L2" s="96" t="s">
        <v>160</v>
      </c>
      <c r="M2" s="97" t="s">
        <v>161</v>
      </c>
      <c r="N2" s="96" t="s">
        <v>162</v>
      </c>
      <c r="O2" s="97" t="s">
        <v>163</v>
      </c>
      <c r="P2" s="96" t="s">
        <v>164</v>
      </c>
    </row>
    <row r="3" spans="1:16">
      <c r="A3" s="30" t="s">
        <v>110</v>
      </c>
      <c r="B3" s="32">
        <f t="shared" ref="B3:B29" ca="1" si="0">H3+D3+E3+F3-C3</f>
        <v>29.5</v>
      </c>
      <c r="C3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8</v>
      </c>
      <c r="D3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27</v>
      </c>
      <c r="E3" s="33">
        <f t="shared" ref="E3:E29" ca="1" si="1">1.5*MIN(SUM(G3,),6)+2*MAX(SUM(G3,)-6,0)</f>
        <v>4.5</v>
      </c>
      <c r="F3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3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3" s="32">
        <v>6</v>
      </c>
      <c r="M3" s="87" t="s">
        <v>179</v>
      </c>
      <c r="N3" s="87" t="s">
        <v>182</v>
      </c>
      <c r="O3" s="87" t="s">
        <v>177</v>
      </c>
      <c r="P3" s="87" t="s">
        <v>178</v>
      </c>
    </row>
    <row r="4" spans="1:16">
      <c r="A4" s="30" t="s">
        <v>111</v>
      </c>
      <c r="B4" s="32">
        <f t="shared" ca="1" si="0"/>
        <v>79.5</v>
      </c>
      <c r="C4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11</v>
      </c>
      <c r="D4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31</v>
      </c>
      <c r="E4" s="33">
        <f t="shared" ca="1" si="1"/>
        <v>4.5</v>
      </c>
      <c r="F4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4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4" s="32">
        <v>55</v>
      </c>
      <c r="I4" s="74" t="s">
        <v>105</v>
      </c>
      <c r="L4" s="6" t="s">
        <v>41</v>
      </c>
      <c r="M4" s="6" t="s">
        <v>37</v>
      </c>
      <c r="O4" s="6" t="s">
        <v>35</v>
      </c>
      <c r="P4" s="6" t="s">
        <v>37</v>
      </c>
    </row>
    <row r="5" spans="1:16">
      <c r="A5" s="30" t="s">
        <v>112</v>
      </c>
      <c r="B5" s="32">
        <f t="shared" ca="1" si="0"/>
        <v>31</v>
      </c>
      <c r="C5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5</v>
      </c>
      <c r="D5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5" s="33">
        <f t="shared" ca="1" si="1"/>
        <v>0</v>
      </c>
      <c r="F5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5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5" s="32">
        <v>36</v>
      </c>
      <c r="I5" s="74" t="s">
        <v>104</v>
      </c>
      <c r="L5" s="6" t="s">
        <v>36</v>
      </c>
      <c r="M5" s="6" t="s">
        <v>36</v>
      </c>
      <c r="O5" s="6" t="s">
        <v>76</v>
      </c>
      <c r="P5" s="6" t="s">
        <v>36</v>
      </c>
    </row>
    <row r="6" spans="1:16">
      <c r="A6" s="30" t="s">
        <v>66</v>
      </c>
      <c r="B6" s="32">
        <f t="shared" ca="1" si="0"/>
        <v>24.5</v>
      </c>
      <c r="C6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4</v>
      </c>
      <c r="D6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23</v>
      </c>
      <c r="E6" s="33">
        <f t="shared" ca="1" si="1"/>
        <v>1.5</v>
      </c>
      <c r="F6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1</v>
      </c>
      <c r="G6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1</v>
      </c>
      <c r="H6" s="32">
        <v>3</v>
      </c>
      <c r="I6" s="29"/>
      <c r="L6" s="6" t="s">
        <v>55</v>
      </c>
      <c r="M6" s="6" t="s">
        <v>38</v>
      </c>
      <c r="O6" s="6" t="s">
        <v>75</v>
      </c>
      <c r="P6" s="6" t="s">
        <v>38</v>
      </c>
    </row>
    <row r="7" spans="1:16">
      <c r="A7" s="30" t="s">
        <v>113</v>
      </c>
      <c r="B7" s="32">
        <f t="shared" ca="1" si="0"/>
        <v>27.5</v>
      </c>
      <c r="C7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8</v>
      </c>
      <c r="D7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29</v>
      </c>
      <c r="E7" s="33">
        <f t="shared" ca="1" si="1"/>
        <v>4.5</v>
      </c>
      <c r="F7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7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7" s="32">
        <v>2</v>
      </c>
      <c r="I7" s="29"/>
      <c r="M7" s="6" t="s">
        <v>55</v>
      </c>
      <c r="O7" s="6" t="s">
        <v>180</v>
      </c>
      <c r="P7" s="6" t="s">
        <v>55</v>
      </c>
    </row>
    <row r="8" spans="1:16">
      <c r="A8" s="30" t="s">
        <v>114</v>
      </c>
      <c r="B8" s="32">
        <f t="shared" ca="1" si="0"/>
        <v>16</v>
      </c>
      <c r="C8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8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8" s="33">
        <f t="shared" ca="1" si="1"/>
        <v>0</v>
      </c>
      <c r="F8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8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8" s="32">
        <v>16</v>
      </c>
      <c r="I8" s="29"/>
      <c r="M8" s="6" t="s">
        <v>35</v>
      </c>
    </row>
    <row r="9" spans="1:16">
      <c r="A9" s="30" t="s">
        <v>115</v>
      </c>
      <c r="B9" s="32">
        <f t="shared" ca="1" si="0"/>
        <v>28</v>
      </c>
      <c r="C9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13</v>
      </c>
      <c r="D9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19</v>
      </c>
      <c r="E9" s="33">
        <f t="shared" ca="1" si="1"/>
        <v>0</v>
      </c>
      <c r="F9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9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9" s="32">
        <v>22</v>
      </c>
      <c r="I9" s="29"/>
      <c r="M9" s="6" t="s">
        <v>76</v>
      </c>
    </row>
    <row r="10" spans="1:16">
      <c r="A10" s="30" t="s">
        <v>116</v>
      </c>
      <c r="B10" s="32">
        <f t="shared" ca="1" si="0"/>
        <v>20</v>
      </c>
      <c r="C10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8</v>
      </c>
      <c r="D10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19</v>
      </c>
      <c r="E10" s="33">
        <f t="shared" ca="1" si="1"/>
        <v>0</v>
      </c>
      <c r="F10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1</v>
      </c>
      <c r="G10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10" s="32">
        <v>8</v>
      </c>
      <c r="I10" s="29"/>
      <c r="M10" s="6" t="s">
        <v>75</v>
      </c>
    </row>
    <row r="11" spans="1:16">
      <c r="A11" s="30" t="s">
        <v>117</v>
      </c>
      <c r="B11" s="32">
        <f t="shared" ca="1" si="0"/>
        <v>38.5</v>
      </c>
      <c r="C11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7</v>
      </c>
      <c r="D11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38</v>
      </c>
      <c r="E11" s="33">
        <f t="shared" ca="1" si="1"/>
        <v>4.5</v>
      </c>
      <c r="F11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11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11" s="32">
        <v>3</v>
      </c>
      <c r="I11" s="29"/>
      <c r="M11" s="6" t="s">
        <v>180</v>
      </c>
    </row>
    <row r="12" spans="1:16">
      <c r="A12" s="30" t="s">
        <v>63</v>
      </c>
      <c r="B12" s="32">
        <f t="shared" ca="1" si="0"/>
        <v>53</v>
      </c>
      <c r="C12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9</v>
      </c>
      <c r="D12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28</v>
      </c>
      <c r="E12" s="33">
        <f t="shared" ca="1" si="1"/>
        <v>3</v>
      </c>
      <c r="F12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1</v>
      </c>
      <c r="G12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2</v>
      </c>
      <c r="H12" s="32">
        <v>30</v>
      </c>
      <c r="I12" s="29"/>
    </row>
    <row r="13" spans="1:16">
      <c r="A13" s="30" t="s">
        <v>118</v>
      </c>
      <c r="B13" s="32">
        <f t="shared" ca="1" si="0"/>
        <v>9</v>
      </c>
      <c r="C13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13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13" s="33">
        <f t="shared" ca="1" si="1"/>
        <v>0</v>
      </c>
      <c r="F13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13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13" s="32">
        <v>9</v>
      </c>
      <c r="I13" s="29"/>
    </row>
    <row r="14" spans="1:16">
      <c r="A14" s="30" t="s">
        <v>65</v>
      </c>
      <c r="B14" s="32">
        <f t="shared" ca="1" si="0"/>
        <v>11</v>
      </c>
      <c r="C14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7</v>
      </c>
      <c r="D14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14</v>
      </c>
      <c r="E14" s="33">
        <f t="shared" ca="1" si="1"/>
        <v>0</v>
      </c>
      <c r="F14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1</v>
      </c>
      <c r="G14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14" s="32">
        <v>3</v>
      </c>
      <c r="I14" s="29"/>
    </row>
    <row r="15" spans="1:16">
      <c r="A15" s="30" t="s">
        <v>64</v>
      </c>
      <c r="B15" s="32">
        <f t="shared" ca="1" si="0"/>
        <v>58.5</v>
      </c>
      <c r="C15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6</v>
      </c>
      <c r="D15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26</v>
      </c>
      <c r="E15" s="33">
        <f t="shared" ca="1" si="1"/>
        <v>1.5</v>
      </c>
      <c r="F15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1</v>
      </c>
      <c r="G15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1</v>
      </c>
      <c r="H15" s="32">
        <v>36</v>
      </c>
      <c r="I15" s="29"/>
    </row>
    <row r="16" spans="1:16">
      <c r="A16" s="30" t="s">
        <v>119</v>
      </c>
      <c r="B16" s="32">
        <f t="shared" ca="1" si="0"/>
        <v>24.5</v>
      </c>
      <c r="C16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3</v>
      </c>
      <c r="D16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12</v>
      </c>
      <c r="E16" s="33">
        <f t="shared" ca="1" si="1"/>
        <v>1.5</v>
      </c>
      <c r="F16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16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1</v>
      </c>
      <c r="H16" s="32">
        <v>14</v>
      </c>
      <c r="I16" s="29"/>
    </row>
    <row r="17" spans="1:9">
      <c r="A17" s="30" t="s">
        <v>120</v>
      </c>
      <c r="B17" s="32">
        <f t="shared" ca="1" si="0"/>
        <v>8</v>
      </c>
      <c r="C17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17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17" s="33">
        <f t="shared" ca="1" si="1"/>
        <v>0</v>
      </c>
      <c r="F17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17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17" s="32">
        <v>8</v>
      </c>
      <c r="I17" s="29"/>
    </row>
    <row r="18" spans="1:9">
      <c r="A18" s="30" t="s">
        <v>121</v>
      </c>
      <c r="B18" s="32">
        <f t="shared" ca="1" si="0"/>
        <v>74.5</v>
      </c>
      <c r="C18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7</v>
      </c>
      <c r="D18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34</v>
      </c>
      <c r="E18" s="33">
        <f t="shared" ca="1" si="1"/>
        <v>4.5</v>
      </c>
      <c r="F18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18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18" s="32">
        <v>43</v>
      </c>
      <c r="I18" s="29"/>
    </row>
    <row r="19" spans="1:9">
      <c r="A19" s="30" t="s">
        <v>122</v>
      </c>
      <c r="B19" s="32">
        <f t="shared" ca="1" si="0"/>
        <v>12</v>
      </c>
      <c r="C19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19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19" s="33">
        <f t="shared" ca="1" si="1"/>
        <v>0</v>
      </c>
      <c r="F19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19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19" s="32">
        <v>12</v>
      </c>
      <c r="I19" s="29"/>
    </row>
    <row r="20" spans="1:9">
      <c r="A20" s="30" t="s">
        <v>43</v>
      </c>
      <c r="B20" s="32">
        <f t="shared" ca="1" si="0"/>
        <v>10</v>
      </c>
      <c r="C20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20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20" s="33">
        <f t="shared" ca="1" si="1"/>
        <v>0</v>
      </c>
      <c r="F20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0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20" s="32">
        <v>10</v>
      </c>
      <c r="I20" s="29"/>
    </row>
    <row r="21" spans="1:9">
      <c r="A21" s="30" t="s">
        <v>67</v>
      </c>
      <c r="B21" s="32">
        <f t="shared" ca="1" si="0"/>
        <v>22.5</v>
      </c>
      <c r="C21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8</v>
      </c>
      <c r="D21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18</v>
      </c>
      <c r="E21" s="33">
        <f t="shared" ca="1" si="1"/>
        <v>1.5</v>
      </c>
      <c r="F21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1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1</v>
      </c>
      <c r="H21" s="32">
        <v>11</v>
      </c>
      <c r="I21" s="29"/>
    </row>
    <row r="22" spans="1:9">
      <c r="A22" s="30" t="s">
        <v>123</v>
      </c>
      <c r="B22" s="32">
        <f t="shared" ca="1" si="0"/>
        <v>50</v>
      </c>
      <c r="C22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2</v>
      </c>
      <c r="D22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14</v>
      </c>
      <c r="E22" s="33">
        <f t="shared" ca="1" si="1"/>
        <v>3</v>
      </c>
      <c r="F22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2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2</v>
      </c>
      <c r="H22" s="32">
        <v>35</v>
      </c>
      <c r="I22" s="29"/>
    </row>
    <row r="23" spans="1:9">
      <c r="A23" s="30" t="s">
        <v>124</v>
      </c>
      <c r="B23" s="32">
        <f t="shared" ca="1" si="0"/>
        <v>27</v>
      </c>
      <c r="C23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9</v>
      </c>
      <c r="D23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19</v>
      </c>
      <c r="E23" s="33">
        <f t="shared" ca="1" si="1"/>
        <v>0</v>
      </c>
      <c r="F23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1</v>
      </c>
      <c r="G23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23" s="32">
        <v>16</v>
      </c>
      <c r="I23" s="29"/>
    </row>
    <row r="24" spans="1:9">
      <c r="A24" s="30" t="s">
        <v>62</v>
      </c>
      <c r="B24" s="32">
        <f t="shared" ca="1" si="0"/>
        <v>30</v>
      </c>
      <c r="C24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24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24" s="33">
        <f t="shared" ca="1" si="1"/>
        <v>0</v>
      </c>
      <c r="F24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4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24" s="32">
        <v>30</v>
      </c>
      <c r="I24" s="29"/>
    </row>
    <row r="25" spans="1:9">
      <c r="A25" s="30" t="s">
        <v>125</v>
      </c>
      <c r="B25" s="32">
        <f t="shared" ca="1" si="0"/>
        <v>31.5</v>
      </c>
      <c r="C25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14</v>
      </c>
      <c r="D25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35</v>
      </c>
      <c r="E25" s="33">
        <f t="shared" ca="1" si="1"/>
        <v>4.5</v>
      </c>
      <c r="F25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5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25" s="32">
        <v>6</v>
      </c>
      <c r="I25" s="29"/>
    </row>
    <row r="26" spans="1:9">
      <c r="A26" s="30" t="s">
        <v>126</v>
      </c>
      <c r="B26" s="32">
        <f t="shared" ca="1" si="0"/>
        <v>15</v>
      </c>
      <c r="C26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26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26" s="33">
        <f t="shared" ca="1" si="1"/>
        <v>0</v>
      </c>
      <c r="F26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6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26" s="32">
        <v>15</v>
      </c>
      <c r="I26" s="29"/>
    </row>
    <row r="27" spans="1:9">
      <c r="A27" s="30" t="s">
        <v>127</v>
      </c>
      <c r="B27" s="32">
        <f t="shared" ca="1" si="0"/>
        <v>39.5</v>
      </c>
      <c r="C27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8</v>
      </c>
      <c r="D27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28</v>
      </c>
      <c r="E27" s="33">
        <f t="shared" ca="1" si="1"/>
        <v>4.5</v>
      </c>
      <c r="F27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7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3</v>
      </c>
      <c r="H27" s="32">
        <v>15</v>
      </c>
      <c r="I27" s="29"/>
    </row>
    <row r="28" spans="1:9">
      <c r="A28" s="30" t="s">
        <v>128</v>
      </c>
      <c r="B28" s="32">
        <f t="shared" ca="1" si="0"/>
        <v>15</v>
      </c>
      <c r="C28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28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28" s="33">
        <f t="shared" ca="1" si="1"/>
        <v>0</v>
      </c>
      <c r="F28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8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28" s="32">
        <v>15</v>
      </c>
      <c r="I28" s="29"/>
    </row>
    <row r="29" spans="1:9">
      <c r="A29" s="30" t="s">
        <v>129</v>
      </c>
      <c r="B29" s="32">
        <f t="shared" ca="1" si="0"/>
        <v>15</v>
      </c>
      <c r="C29" s="11">
        <f ca="1">COUNTIFS(INDIRECT("DONNEES!"&amp;LEFT(ADDRESS(1,ROW()-1,4),1)&amp;"2:"&amp;LEFT(ADDRESS(1,ROW()-1,4),1)&amp;"366"),"RC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r",DONNEES!$A$2:$A$366,"&lt;="&amp;$A$1)</f>
        <v>0</v>
      </c>
      <c r="D29" s="11">
        <f ca="1">COUNTIFS(INDIRECT("DONNEES!"&amp;LEFT(ADDRESS(1,ROW()-1,4),1)&amp;"2:"&amp;LEFT(ADDRESS(1,ROW()-1,4),1)&amp;"366"),"DP",DONNEES!$A$2:$A$366,"&lt;="&amp;$A$1)+COUNTIFS(INDIRECT("DONNEES!"&amp;LEFT(ADDRESS(1,ROW()-1,4),1)&amp;"2:"&amp;LEFT(ADDRESS(1,ROW()-1,4),1)&amp;"366"),"DPr",DONNEES!$A$2:$A$366,"&lt;="&amp;$A$1)+COUNTIFS(INDIRECT("DONNEES!"&amp;LEFT(ADDRESS(1,ROW()-1,4),1)&amp;"2:"&amp;LEFT(ADDRESS(1,ROW()-1,4),1)&amp;"366"),"MI",DONNEES!$A$2:$A$366,"&lt;="&amp;$A$1)+COUNTIFS(INDIRECT("DONNEES!"&amp;LEFT(ADDRESS(1,ROW()-1,4),1)&amp;"2:"&amp;LEFT(ADDRESS(1,ROW()-1,4),1)&amp;"366"),"MIr",DONNEES!$A$2:$A$366,"&lt;="&amp;$A$1)+COUNTIFS(INDIRECT("DONNEES!"&amp;LEFT(ADDRESS(1,ROW()-1,4),1)&amp;"2:"&amp;LEFT(ADDRESS(1,ROW()-1,4),1)&amp;"366"),"MP",DONNEES!$A$2:$A$366,"&lt;="&amp;$A$1)+COUNTIFS(INDIRECT("DONNEES!"&amp;LEFT(ADDRESS(1,ROW()-1,4),1)&amp;"2:"&amp;LEFT(ADDRESS(1,ROW()-1,4),1)&amp;"366"),"Am",DONNEES!$A$2:$A$366,"&lt;="&amp;$A$1)+COUNTIFS(INDIRECT("DONNEES!"&amp;LEFT(ADDRESS(1,ROW()-1,4),1)&amp;"2:"&amp;LEFT(ADDRESS(1,ROW()-1,4),1)&amp;"366"),"Mat",DONNEES!$A$2:$A$366,"&lt;="&amp;$A$1)++COUNTIFS(INDIRECT("DONNEES!"&amp;LEFT(ADDRESS(1,ROW()-1,4),1)&amp;"2:"&amp;LEFT(ADDRESS(1,ROW()-1,4),1)&amp;"366"),"Nui",DONNEES!$A$2:$A$366,"&lt;="&amp;$A$1)</f>
        <v>0</v>
      </c>
      <c r="E29" s="33">
        <f t="shared" ca="1" si="1"/>
        <v>0</v>
      </c>
      <c r="F29" s="11">
        <f ca="1">COUNTIFS(INDIRECT("DONNEES!"&amp;LEFT(ADDRESS(1,ROW()-1,4),1)&amp;"2:"&amp;LEFT(ADDRESS(1,ROW()-1,4),1)&amp;"366"),"MP",DONNEES!$A$2:$A$366,"&lt;="&amp;$A$1,DONNEES!$AC$2:$AC$366,7)+COUNTIFS(INDIRECT("DONNEES!"&amp;LEFT(ADDRESS(1,ROW()-1,4),1)&amp;"2:"&amp;LEFT(ADDRESS(1,ROW()-1,4),1)&amp;"366"),"Am",DONNEES!$A$2:$A$366,"&lt;="&amp;$A$1,DONNEES!$AC$2:$AC$366,7)+COUNTIFS(INDIRECT("DONNEES!"&amp;LEFT(ADDRESS(1,ROW()-1,4),1)&amp;"2:"&amp;LEFT(ADDRESS(1,ROW()-1,4),1)&amp;"366"),"Mat",DONNEES!$A$2:$A$366,"&lt;="&amp;$A$1,DONNEES!$AC$2:$AC$366,7)+COUNTIFS(INDIRECT("DONNEES!"&amp;LEFT(ADDRESS(1,ROW()-1,4),1)&amp;"2:"&amp;LEFT(ADDRESS(1,ROW()-1,4),1)&amp;"366"),"Nui",DONNEES!$A$2:$A$366,"&lt;="&amp;$A$1,DONNEES!$AC$2:$AC$366,7)</f>
        <v>0</v>
      </c>
      <c r="G29" s="11">
        <f ca="1">COUNTIFS(INDIRECT("DONNEES!"&amp;LEFT(ADDRESS(1,ROW()-1,4),1)&amp;"2:"&amp;LEFT(ADDRESS(1,ROW()-1,4),1)&amp;"366"),"DP",DONNEES!$A$2:$A$366,"&lt;="&amp;$A$1,DONNEES!$AC$2:$AC$366,7)+COUNTIFS(INDIRECT("DONNEES!"&amp;LEFT(ADDRESS(1,ROW()-1,4),1)&amp;"2:"&amp;LEFT(ADDRESS(1,ROW()-1,4),1)&amp;"366"),"DPr",DONNEES!$A$2:$A$366,"&lt;="&amp;$A$1,DONNEES!$AC$2:$AC$366,7)+COUNTIFS(INDIRECT("DONNEES!"&amp;LEFT(ADDRESS(1,ROW()-1,4),1)&amp;"2:"&amp;LEFT(ADDRESS(1,ROW()-1,4),1)&amp;"366"),"MI",DONNEES!$A$2:$A$366,"&lt;="&amp;$A$1,DONNEES!$AC$2:$AC$366,7)+COUNTIFS(INDIRECT("DONNEES!"&amp;LEFT(ADDRESS(1,ROW()-1,4),1)&amp;"2:"&amp;LEFT(ADDRESS(1,ROW()-1,4),1)&amp;"366"),"MIr",DONNEES!$A$2:$A$366,"&lt;="&amp;$A$1,DONNEES!$AC$2:$AC$366,7)</f>
        <v>0</v>
      </c>
      <c r="H29" s="32">
        <v>15</v>
      </c>
      <c r="I29" s="2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8"/>
  <dimension ref="A1:J34"/>
  <sheetViews>
    <sheetView workbookViewId="0"/>
  </sheetViews>
  <sheetFormatPr defaultColWidth="8.85546875" defaultRowHeight="15"/>
  <cols>
    <col min="10" max="10" width="13.140625" bestFit="1" customWidth="1"/>
  </cols>
  <sheetData>
    <row r="1" spans="1:10">
      <c r="A1" s="5" t="s">
        <v>70</v>
      </c>
      <c r="B1" s="5" t="s">
        <v>71</v>
      </c>
    </row>
    <row r="2" spans="1:10" ht="15" customHeight="1">
      <c r="A2" s="6" t="s">
        <v>51</v>
      </c>
      <c r="B2" s="7" t="s">
        <v>60</v>
      </c>
      <c r="H2" s="76"/>
      <c r="I2" s="75" t="s">
        <v>167</v>
      </c>
    </row>
    <row r="3" spans="1:10">
      <c r="A3" s="6" t="s">
        <v>47</v>
      </c>
      <c r="B3" s="7" t="s">
        <v>60</v>
      </c>
    </row>
    <row r="4" spans="1:10">
      <c r="A4" s="6" t="s">
        <v>49</v>
      </c>
      <c r="B4" s="7" t="s">
        <v>60</v>
      </c>
      <c r="H4" s="77"/>
      <c r="I4" s="75" t="s">
        <v>166</v>
      </c>
    </row>
    <row r="5" spans="1:10">
      <c r="A5" s="6" t="s">
        <v>45</v>
      </c>
      <c r="B5" s="7" t="s">
        <v>60</v>
      </c>
    </row>
    <row r="6" spans="1:10">
      <c r="A6" s="6" t="s">
        <v>50</v>
      </c>
      <c r="B6" s="7" t="s">
        <v>60</v>
      </c>
      <c r="G6" s="84" t="s">
        <v>176</v>
      </c>
      <c r="H6" s="85"/>
      <c r="I6" s="75" t="s">
        <v>168</v>
      </c>
    </row>
    <row r="7" spans="1:10">
      <c r="A7" s="6" t="s">
        <v>46</v>
      </c>
      <c r="B7" s="7" t="s">
        <v>60</v>
      </c>
      <c r="G7" s="84"/>
    </row>
    <row r="8" spans="1:10">
      <c r="A8" s="6" t="s">
        <v>48</v>
      </c>
      <c r="B8" s="7" t="s">
        <v>60</v>
      </c>
      <c r="G8" s="84" t="s">
        <v>175</v>
      </c>
      <c r="H8" s="83"/>
      <c r="I8" s="75" t="s">
        <v>169</v>
      </c>
    </row>
    <row r="9" spans="1:10">
      <c r="A9" s="6" t="s">
        <v>44</v>
      </c>
      <c r="B9" s="7" t="s">
        <v>60</v>
      </c>
    </row>
    <row r="10" spans="1:10">
      <c r="A10" s="6" t="s">
        <v>43</v>
      </c>
      <c r="B10" s="7" t="s">
        <v>60</v>
      </c>
      <c r="H10" s="78"/>
      <c r="I10" s="89">
        <v>242</v>
      </c>
      <c r="J10" s="90" t="s">
        <v>170</v>
      </c>
    </row>
    <row r="11" spans="1:10">
      <c r="A11" s="6" t="s">
        <v>42</v>
      </c>
      <c r="B11" s="7" t="s">
        <v>60</v>
      </c>
      <c r="H11" s="79"/>
      <c r="I11" s="91">
        <v>216</v>
      </c>
      <c r="J11" s="92" t="s">
        <v>171</v>
      </c>
    </row>
    <row r="12" spans="1:10">
      <c r="A12" s="6" t="s">
        <v>41</v>
      </c>
      <c r="B12" s="7" t="s">
        <v>60</v>
      </c>
      <c r="H12" s="80"/>
      <c r="I12" s="91">
        <v>191</v>
      </c>
      <c r="J12" s="92" t="s">
        <v>172</v>
      </c>
    </row>
    <row r="13" spans="1:10">
      <c r="A13" s="6" t="s">
        <v>56</v>
      </c>
      <c r="B13" s="7" t="s">
        <v>60</v>
      </c>
      <c r="H13" s="81"/>
      <c r="I13" s="91">
        <v>165</v>
      </c>
      <c r="J13" s="92" t="s">
        <v>173</v>
      </c>
    </row>
    <row r="14" spans="1:10">
      <c r="A14" s="6" t="s">
        <v>40</v>
      </c>
      <c r="B14" s="7" t="s">
        <v>60</v>
      </c>
      <c r="H14" s="82"/>
      <c r="I14" s="93">
        <v>127</v>
      </c>
      <c r="J14" s="94" t="s">
        <v>174</v>
      </c>
    </row>
    <row r="15" spans="1:10">
      <c r="A15" s="6" t="s">
        <v>39</v>
      </c>
      <c r="B15" s="7" t="s">
        <v>60</v>
      </c>
    </row>
    <row r="16" spans="1:10">
      <c r="A16" s="6" t="s">
        <v>38</v>
      </c>
      <c r="B16" s="8" t="s">
        <v>59</v>
      </c>
    </row>
    <row r="17" spans="1:2">
      <c r="A17" s="6" t="s">
        <v>55</v>
      </c>
      <c r="B17" s="8" t="s">
        <v>59</v>
      </c>
    </row>
    <row r="18" spans="1:2">
      <c r="A18" s="6" t="s">
        <v>37</v>
      </c>
      <c r="B18" s="8" t="s">
        <v>59</v>
      </c>
    </row>
    <row r="19" spans="1:2">
      <c r="A19" s="6" t="s">
        <v>36</v>
      </c>
      <c r="B19" s="8" t="s">
        <v>59</v>
      </c>
    </row>
    <row r="20" spans="1:2">
      <c r="A20" s="6" t="s">
        <v>35</v>
      </c>
      <c r="B20" s="8" t="s">
        <v>59</v>
      </c>
    </row>
    <row r="21" spans="1:2">
      <c r="A21" s="6" t="s">
        <v>34</v>
      </c>
      <c r="B21" s="8" t="s">
        <v>59</v>
      </c>
    </row>
    <row r="22" spans="1:2">
      <c r="A22" s="6" t="s">
        <v>33</v>
      </c>
      <c r="B22" s="8" t="s">
        <v>59</v>
      </c>
    </row>
    <row r="23" spans="1:2">
      <c r="A23" s="6" t="s">
        <v>54</v>
      </c>
      <c r="B23" s="8" t="s">
        <v>59</v>
      </c>
    </row>
    <row r="24" spans="1:2">
      <c r="A24" s="6" t="s">
        <v>32</v>
      </c>
      <c r="B24" s="8" t="s">
        <v>59</v>
      </c>
    </row>
    <row r="25" spans="1:2">
      <c r="A25" s="6" t="s">
        <v>31</v>
      </c>
      <c r="B25" s="8" t="s">
        <v>59</v>
      </c>
    </row>
    <row r="26" spans="1:2">
      <c r="A26" s="6" t="s">
        <v>53</v>
      </c>
      <c r="B26" s="8" t="s">
        <v>59</v>
      </c>
    </row>
    <row r="27" spans="1:2">
      <c r="A27" s="6" t="s">
        <v>52</v>
      </c>
      <c r="B27" s="8" t="s">
        <v>59</v>
      </c>
    </row>
    <row r="28" spans="1:2">
      <c r="A28" s="6" t="s">
        <v>24</v>
      </c>
      <c r="B28" s="8" t="s">
        <v>59</v>
      </c>
    </row>
    <row r="29" spans="1:2">
      <c r="A29" s="6" t="s">
        <v>30</v>
      </c>
      <c r="B29" s="9" t="s">
        <v>58</v>
      </c>
    </row>
    <row r="30" spans="1:2">
      <c r="A30" s="6" t="s">
        <v>22</v>
      </c>
      <c r="B30" s="9" t="s">
        <v>58</v>
      </c>
    </row>
    <row r="31" spans="1:2">
      <c r="A31" s="6" t="s">
        <v>29</v>
      </c>
      <c r="B31" s="9" t="s">
        <v>58</v>
      </c>
    </row>
    <row r="32" spans="1:2">
      <c r="A32" s="6" t="s">
        <v>28</v>
      </c>
      <c r="B32" s="9" t="s">
        <v>58</v>
      </c>
    </row>
    <row r="33" spans="1:2">
      <c r="A33" s="6" t="s">
        <v>27</v>
      </c>
      <c r="B33" s="9" t="s">
        <v>58</v>
      </c>
    </row>
    <row r="34" spans="1:2">
      <c r="A34" s="6" t="s">
        <v>26</v>
      </c>
      <c r="B34" s="9" t="s">
        <v>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9"/>
  <dimension ref="A1:P30"/>
  <sheetViews>
    <sheetView workbookViewId="0"/>
  </sheetViews>
  <sheetFormatPr defaultRowHeight="15"/>
  <cols>
    <col min="1" max="1" width="15" bestFit="1" customWidth="1"/>
  </cols>
  <sheetData>
    <row r="1" spans="1:16" ht="18.75">
      <c r="A1" s="64" t="s">
        <v>132</v>
      </c>
      <c r="B1" t="s">
        <v>150</v>
      </c>
    </row>
    <row r="3" spans="1:16">
      <c r="A3" s="67" t="s">
        <v>156</v>
      </c>
      <c r="B3" s="65" t="s">
        <v>151</v>
      </c>
    </row>
    <row r="4" spans="1:16">
      <c r="B4" s="66" t="s">
        <v>152</v>
      </c>
    </row>
    <row r="5" spans="1:16">
      <c r="B5" s="65" t="s">
        <v>157</v>
      </c>
      <c r="P5" s="68"/>
    </row>
    <row r="6" spans="1:16">
      <c r="B6" s="65" t="s">
        <v>153</v>
      </c>
    </row>
    <row r="8" spans="1:16">
      <c r="A8" s="5" t="s">
        <v>154</v>
      </c>
      <c r="B8" t="s">
        <v>134</v>
      </c>
    </row>
    <row r="10" spans="1:16">
      <c r="B10" t="s">
        <v>158</v>
      </c>
    </row>
    <row r="12" spans="1:16">
      <c r="B12" t="s">
        <v>135</v>
      </c>
    </row>
    <row r="14" spans="1:16">
      <c r="B14" s="61" t="s">
        <v>136</v>
      </c>
    </row>
    <row r="16" spans="1:16">
      <c r="B16" t="s">
        <v>138</v>
      </c>
    </row>
    <row r="18" spans="1:6">
      <c r="A18" s="5" t="s">
        <v>155</v>
      </c>
      <c r="B18" t="s">
        <v>139</v>
      </c>
    </row>
    <row r="20" spans="1:6">
      <c r="B20" t="s">
        <v>141</v>
      </c>
    </row>
    <row r="22" spans="1:6">
      <c r="B22" t="s">
        <v>140</v>
      </c>
    </row>
    <row r="24" spans="1:6">
      <c r="B24" s="61" t="s">
        <v>142</v>
      </c>
    </row>
    <row r="26" spans="1:6" ht="15.75">
      <c r="B26" s="63" t="s">
        <v>143</v>
      </c>
    </row>
    <row r="28" spans="1:6">
      <c r="A28" s="62" t="s">
        <v>144</v>
      </c>
      <c r="B28" t="s">
        <v>145</v>
      </c>
      <c r="F28" t="s">
        <v>146</v>
      </c>
    </row>
    <row r="30" spans="1:6">
      <c r="A30" s="62" t="s">
        <v>147</v>
      </c>
      <c r="B30" t="s">
        <v>148</v>
      </c>
      <c r="F30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DONNEES</vt:lpstr>
      <vt:lpstr>SERVICE 2014 </vt:lpstr>
      <vt:lpstr>Récapitulatif</vt:lpstr>
      <vt:lpstr>Test Repos</vt:lpstr>
      <vt:lpstr>Types</vt:lpstr>
      <vt:lpstr>Explications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mduquesn</cp:lastModifiedBy>
  <cp:lastPrinted>2014-10-01T14:06:27Z</cp:lastPrinted>
  <dcterms:created xsi:type="dcterms:W3CDTF">2014-09-30T09:22:04Z</dcterms:created>
  <dcterms:modified xsi:type="dcterms:W3CDTF">2014-10-05T08:10:02Z</dcterms:modified>
</cp:coreProperties>
</file>