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135"/>
  </bookViews>
  <sheets>
    <sheet name="Contrôle 032019" sheetId="1" r:id="rId1"/>
    <sheet name="Feuil2" sheetId="2" r:id="rId2"/>
  </sheets>
  <definedNames>
    <definedName name="EUROSPORT">'Contrôle 032019'!$H$4:$Q$4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'Contrôle 032019'!$Y$117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69" i="1"/>
  <c r="U269"/>
  <c r="S269"/>
  <c r="P269"/>
  <c r="L269"/>
  <c r="I269"/>
  <c r="W268"/>
  <c r="T268"/>
  <c r="R268"/>
  <c r="O268"/>
  <c r="N268"/>
  <c r="K268"/>
  <c r="J268"/>
  <c r="W267"/>
  <c r="T267"/>
  <c r="R267"/>
  <c r="O267"/>
  <c r="N267"/>
  <c r="K267"/>
  <c r="J267"/>
  <c r="W266"/>
  <c r="T266"/>
  <c r="R266"/>
  <c r="O266"/>
  <c r="N266"/>
  <c r="K266"/>
  <c r="J266"/>
  <c r="W265"/>
  <c r="T265"/>
  <c r="R265"/>
  <c r="O265"/>
  <c r="N265"/>
  <c r="K265"/>
  <c r="J265"/>
  <c r="W264"/>
  <c r="T264"/>
  <c r="R264"/>
  <c r="O264"/>
  <c r="N264"/>
  <c r="K264"/>
  <c r="J264"/>
  <c r="W263"/>
  <c r="T263"/>
  <c r="R263"/>
  <c r="O263"/>
  <c r="N263"/>
  <c r="K263"/>
  <c r="J263"/>
  <c r="W262"/>
  <c r="T262"/>
  <c r="R262"/>
  <c r="O262"/>
  <c r="N262"/>
  <c r="K262"/>
  <c r="J262"/>
  <c r="W261"/>
  <c r="T261"/>
  <c r="R261"/>
  <c r="O261"/>
  <c r="N261"/>
  <c r="K261"/>
  <c r="J261"/>
  <c r="W260"/>
  <c r="T260"/>
  <c r="R260"/>
  <c r="O260"/>
  <c r="N260"/>
  <c r="K260"/>
  <c r="J260"/>
  <c r="W259"/>
  <c r="T259"/>
  <c r="R259"/>
  <c r="O259"/>
  <c r="N259"/>
  <c r="K259"/>
  <c r="J259"/>
  <c r="W258"/>
  <c r="T258"/>
  <c r="R258"/>
  <c r="O258"/>
  <c r="N258"/>
  <c r="K258"/>
  <c r="J258"/>
  <c r="W257"/>
  <c r="T257"/>
  <c r="R257"/>
  <c r="O257"/>
  <c r="N257"/>
  <c r="K257"/>
  <c r="J257"/>
  <c r="W256"/>
  <c r="T256"/>
  <c r="R256"/>
  <c r="O256"/>
  <c r="N256"/>
  <c r="K256"/>
  <c r="J256"/>
  <c r="W255"/>
  <c r="T255"/>
  <c r="R255"/>
  <c r="O255"/>
  <c r="N255"/>
  <c r="K255"/>
  <c r="J255"/>
  <c r="W254"/>
  <c r="T254"/>
  <c r="R254"/>
  <c r="O254"/>
  <c r="N254"/>
  <c r="K254"/>
  <c r="J254"/>
  <c r="W253"/>
  <c r="T253"/>
  <c r="R253"/>
  <c r="O253"/>
  <c r="N253"/>
  <c r="K253"/>
  <c r="J253"/>
  <c r="W252"/>
  <c r="T252"/>
  <c r="R252"/>
  <c r="O252"/>
  <c r="N252"/>
  <c r="K252"/>
  <c r="J252"/>
  <c r="W251"/>
  <c r="T251"/>
  <c r="R251"/>
  <c r="O251"/>
  <c r="N251"/>
  <c r="K251"/>
  <c r="J251"/>
  <c r="W250"/>
  <c r="T250"/>
  <c r="R250"/>
  <c r="O250"/>
  <c r="N250"/>
  <c r="K250"/>
  <c r="J250"/>
  <c r="W249"/>
  <c r="T249"/>
  <c r="R249"/>
  <c r="O249"/>
  <c r="N249"/>
  <c r="K249"/>
  <c r="J249"/>
  <c r="W248"/>
  <c r="T248"/>
  <c r="R248"/>
  <c r="O248"/>
  <c r="N248"/>
  <c r="K248"/>
  <c r="J248"/>
  <c r="W247"/>
  <c r="T247"/>
  <c r="R247"/>
  <c r="O247"/>
  <c r="N247"/>
  <c r="K247"/>
  <c r="J247"/>
  <c r="W246"/>
  <c r="T246"/>
  <c r="R246"/>
  <c r="O246"/>
  <c r="N246"/>
  <c r="K246"/>
  <c r="J246"/>
  <c r="W245"/>
  <c r="T245"/>
  <c r="R245"/>
  <c r="O245"/>
  <c r="N245"/>
  <c r="K245"/>
  <c r="J245"/>
  <c r="W244"/>
  <c r="T244"/>
  <c r="R244"/>
  <c r="O244"/>
  <c r="N244"/>
  <c r="K244"/>
  <c r="J244"/>
  <c r="W243"/>
  <c r="T243"/>
  <c r="R243"/>
  <c r="O243"/>
  <c r="N243"/>
  <c r="K243"/>
  <c r="J243"/>
  <c r="W242"/>
  <c r="T242"/>
  <c r="R242"/>
  <c r="O242"/>
  <c r="N242"/>
  <c r="K242"/>
  <c r="J242"/>
  <c r="W241"/>
  <c r="T241"/>
  <c r="R241"/>
  <c r="O241"/>
  <c r="N241"/>
  <c r="K241"/>
  <c r="J241"/>
  <c r="W240"/>
  <c r="T240"/>
  <c r="R240"/>
  <c r="O240"/>
  <c r="N240"/>
  <c r="K240"/>
  <c r="J240"/>
  <c r="W239"/>
  <c r="T239"/>
  <c r="R239"/>
  <c r="O239"/>
  <c r="N239"/>
  <c r="K239"/>
  <c r="J239"/>
  <c r="W238"/>
  <c r="T238"/>
  <c r="R238"/>
  <c r="O238"/>
  <c r="N238"/>
  <c r="K238"/>
  <c r="J238"/>
  <c r="W237"/>
  <c r="T237"/>
  <c r="R237"/>
  <c r="O237"/>
  <c r="N237"/>
  <c r="K237"/>
  <c r="J237"/>
  <c r="W236"/>
  <c r="T236"/>
  <c r="R236"/>
  <c r="O236"/>
  <c r="N236"/>
  <c r="K236"/>
  <c r="J236"/>
  <c r="W235"/>
  <c r="T235"/>
  <c r="R235"/>
  <c r="O235"/>
  <c r="N235"/>
  <c r="K235"/>
  <c r="J235"/>
  <c r="W234"/>
  <c r="T234"/>
  <c r="R234"/>
  <c r="O234"/>
  <c r="N234"/>
  <c r="K234"/>
  <c r="J234"/>
  <c r="W233"/>
  <c r="T233"/>
  <c r="R233"/>
  <c r="O233"/>
  <c r="N233"/>
  <c r="K233"/>
  <c r="J233"/>
  <c r="W232"/>
  <c r="T232"/>
  <c r="R232"/>
  <c r="O232"/>
  <c r="N232"/>
  <c r="K232"/>
  <c r="J232"/>
  <c r="W231"/>
  <c r="T231"/>
  <c r="R231"/>
  <c r="O231"/>
  <c r="N231"/>
  <c r="K231"/>
  <c r="J231"/>
  <c r="W230"/>
  <c r="T230"/>
  <c r="R230"/>
  <c r="O230"/>
  <c r="N230"/>
  <c r="K230"/>
  <c r="J230"/>
  <c r="W229"/>
  <c r="T229"/>
  <c r="R229"/>
  <c r="O229"/>
  <c r="N229"/>
  <c r="K229"/>
  <c r="J229"/>
  <c r="W228"/>
  <c r="T228"/>
  <c r="R228"/>
  <c r="O228"/>
  <c r="N228"/>
  <c r="K228"/>
  <c r="J228"/>
  <c r="W227"/>
  <c r="T227"/>
  <c r="R227"/>
  <c r="O227"/>
  <c r="N227"/>
  <c r="K227"/>
  <c r="J227"/>
  <c r="W226"/>
  <c r="T226"/>
  <c r="R226"/>
  <c r="O226"/>
  <c r="N226"/>
  <c r="K226"/>
  <c r="J226"/>
  <c r="W225"/>
  <c r="T225"/>
  <c r="R225"/>
  <c r="O225"/>
  <c r="N225"/>
  <c r="K225"/>
  <c r="J225"/>
  <c r="W224"/>
  <c r="T224"/>
  <c r="R224"/>
  <c r="O224"/>
  <c r="N224"/>
  <c r="K224"/>
  <c r="J224"/>
  <c r="W223"/>
  <c r="T223"/>
  <c r="R223"/>
  <c r="O223"/>
  <c r="N223"/>
  <c r="K223"/>
  <c r="J223"/>
  <c r="W222"/>
  <c r="T222"/>
  <c r="R222"/>
  <c r="O222"/>
  <c r="N222"/>
  <c r="K222"/>
  <c r="J222"/>
  <c r="W221"/>
  <c r="T221"/>
  <c r="R221"/>
  <c r="O221"/>
  <c r="N221"/>
  <c r="K221"/>
  <c r="J221"/>
  <c r="W220"/>
  <c r="T220"/>
  <c r="R220"/>
  <c r="O220"/>
  <c r="N220"/>
  <c r="K220"/>
  <c r="J220"/>
  <c r="W219"/>
  <c r="T219"/>
  <c r="R219"/>
  <c r="O219"/>
  <c r="N219"/>
  <c r="K219"/>
  <c r="J219"/>
  <c r="W218"/>
  <c r="T218"/>
  <c r="R218"/>
  <c r="O218"/>
  <c r="N218"/>
  <c r="K218"/>
  <c r="J218"/>
  <c r="W217"/>
  <c r="T217"/>
  <c r="R217"/>
  <c r="O217"/>
  <c r="N217"/>
  <c r="K217"/>
  <c r="J217"/>
  <c r="W216"/>
  <c r="T216"/>
  <c r="R216"/>
  <c r="O216"/>
  <c r="N216"/>
  <c r="K216"/>
  <c r="J216"/>
  <c r="W215"/>
  <c r="T215"/>
  <c r="R215"/>
  <c r="O215"/>
  <c r="N215"/>
  <c r="K215"/>
  <c r="J215"/>
  <c r="W214"/>
  <c r="T214"/>
  <c r="R214"/>
  <c r="O214"/>
  <c r="N214"/>
  <c r="K214"/>
  <c r="J214"/>
  <c r="W213"/>
  <c r="T213"/>
  <c r="R213"/>
  <c r="O213"/>
  <c r="N213"/>
  <c r="K213"/>
  <c r="J213"/>
  <c r="W212"/>
  <c r="T212"/>
  <c r="R212"/>
  <c r="O212"/>
  <c r="N212"/>
  <c r="K212"/>
  <c r="J212"/>
  <c r="W211"/>
  <c r="T211"/>
  <c r="R211"/>
  <c r="O211"/>
  <c r="N211"/>
  <c r="K211"/>
  <c r="J211"/>
  <c r="W210"/>
  <c r="T210"/>
  <c r="R210"/>
  <c r="O210"/>
  <c r="N210"/>
  <c r="K210"/>
  <c r="J210"/>
  <c r="W209"/>
  <c r="T209"/>
  <c r="R209"/>
  <c r="O209"/>
  <c r="N209"/>
  <c r="K209"/>
  <c r="J209"/>
  <c r="W208"/>
  <c r="T208"/>
  <c r="R208"/>
  <c r="O208"/>
  <c r="N208"/>
  <c r="K208"/>
  <c r="J208"/>
  <c r="W207"/>
  <c r="T207"/>
  <c r="R207"/>
  <c r="O207"/>
  <c r="N207"/>
  <c r="K207"/>
  <c r="J207"/>
  <c r="W206"/>
  <c r="T206"/>
  <c r="R206"/>
  <c r="O206"/>
  <c r="N206"/>
  <c r="K206"/>
  <c r="J206"/>
  <c r="W205"/>
  <c r="T205"/>
  <c r="R205"/>
  <c r="O205"/>
  <c r="N205"/>
  <c r="K205"/>
  <c r="J205"/>
  <c r="W204"/>
  <c r="T204"/>
  <c r="R204"/>
  <c r="O204"/>
  <c r="N204"/>
  <c r="K204"/>
  <c r="J204"/>
  <c r="W203"/>
  <c r="T203"/>
  <c r="R203"/>
  <c r="O203"/>
  <c r="N203"/>
  <c r="K203"/>
  <c r="J203"/>
  <c r="W202"/>
  <c r="T202"/>
  <c r="R202"/>
  <c r="O202"/>
  <c r="N202"/>
  <c r="K202"/>
  <c r="J202"/>
  <c r="W201"/>
  <c r="T201"/>
  <c r="R201"/>
  <c r="O201"/>
  <c r="N201"/>
  <c r="K201"/>
  <c r="J201"/>
  <c r="W200"/>
  <c r="T200"/>
  <c r="R200"/>
  <c r="O200"/>
  <c r="N200"/>
  <c r="K200"/>
  <c r="J200"/>
  <c r="W199"/>
  <c r="T199"/>
  <c r="R199"/>
  <c r="O199"/>
  <c r="N199"/>
  <c r="K199"/>
  <c r="J199"/>
  <c r="W198"/>
  <c r="T198"/>
  <c r="R198"/>
  <c r="O198"/>
  <c r="N198"/>
  <c r="K198"/>
  <c r="J198"/>
  <c r="W197"/>
  <c r="T197"/>
  <c r="R197"/>
  <c r="O197"/>
  <c r="N197"/>
  <c r="K197"/>
  <c r="J197"/>
  <c r="W196"/>
  <c r="T196"/>
  <c r="R196"/>
  <c r="O196"/>
  <c r="N196"/>
  <c r="K196"/>
  <c r="J196"/>
  <c r="W195"/>
  <c r="T195"/>
  <c r="R195"/>
  <c r="O195"/>
  <c r="N195"/>
  <c r="K195"/>
  <c r="J195"/>
  <c r="W194"/>
  <c r="T194"/>
  <c r="R194"/>
  <c r="O194"/>
  <c r="N194"/>
  <c r="K194"/>
  <c r="J194"/>
  <c r="W193"/>
  <c r="T193"/>
  <c r="R193"/>
  <c r="O193"/>
  <c r="N193"/>
  <c r="K193"/>
  <c r="J193"/>
  <c r="W192"/>
  <c r="T192"/>
  <c r="R192"/>
  <c r="O192"/>
  <c r="N192"/>
  <c r="K192"/>
  <c r="J192"/>
  <c r="W191"/>
  <c r="T191"/>
  <c r="R191"/>
  <c r="O191"/>
  <c r="N191"/>
  <c r="K191"/>
  <c r="J191"/>
  <c r="W190"/>
  <c r="T190"/>
  <c r="R190"/>
  <c r="O190"/>
  <c r="N190"/>
  <c r="K190"/>
  <c r="J190"/>
  <c r="W189"/>
  <c r="T189"/>
  <c r="R189"/>
  <c r="O189"/>
  <c r="N189"/>
  <c r="K189"/>
  <c r="J189"/>
  <c r="W188"/>
  <c r="T188"/>
  <c r="R188"/>
  <c r="O188"/>
  <c r="N188"/>
  <c r="K188"/>
  <c r="J188"/>
  <c r="W187"/>
  <c r="T187"/>
  <c r="R187"/>
  <c r="O187"/>
  <c r="N187"/>
  <c r="K187"/>
  <c r="J187"/>
  <c r="W186"/>
  <c r="T186"/>
  <c r="R186"/>
  <c r="O186"/>
  <c r="N186"/>
  <c r="K186"/>
  <c r="J186"/>
  <c r="W185"/>
  <c r="T185"/>
  <c r="R185"/>
  <c r="O185"/>
  <c r="N185"/>
  <c r="K185"/>
  <c r="J185"/>
  <c r="W184"/>
  <c r="T184"/>
  <c r="R184"/>
  <c r="O184"/>
  <c r="N184"/>
  <c r="K184"/>
  <c r="J184"/>
  <c r="W183"/>
  <c r="T183"/>
  <c r="R183"/>
  <c r="O183"/>
  <c r="N183"/>
  <c r="K183"/>
  <c r="J183"/>
  <c r="W182"/>
  <c r="T182"/>
  <c r="R182"/>
  <c r="O182"/>
  <c r="N182"/>
  <c r="K182"/>
  <c r="J182"/>
  <c r="W181"/>
  <c r="T181"/>
  <c r="R181"/>
  <c r="O181"/>
  <c r="N181"/>
  <c r="K181"/>
  <c r="J181"/>
  <c r="W180"/>
  <c r="T180"/>
  <c r="R180"/>
  <c r="O180"/>
  <c r="N180"/>
  <c r="K180"/>
  <c r="J180"/>
  <c r="W179"/>
  <c r="T179"/>
  <c r="R179"/>
  <c r="O179"/>
  <c r="N179"/>
  <c r="K179"/>
  <c r="J179"/>
  <c r="W178"/>
  <c r="T178"/>
  <c r="R178"/>
  <c r="O178"/>
  <c r="N178"/>
  <c r="K178"/>
  <c r="J178"/>
  <c r="W177"/>
  <c r="T177"/>
  <c r="R177"/>
  <c r="O177"/>
  <c r="N177"/>
  <c r="K177"/>
  <c r="J177"/>
  <c r="W176"/>
  <c r="T176"/>
  <c r="R176"/>
  <c r="O176"/>
  <c r="N176"/>
  <c r="K176"/>
  <c r="J176"/>
  <c r="W175"/>
  <c r="T175"/>
  <c r="R175"/>
  <c r="O175"/>
  <c r="N175"/>
  <c r="K175"/>
  <c r="J175"/>
  <c r="W174"/>
  <c r="T174"/>
  <c r="R174"/>
  <c r="O174"/>
  <c r="N174"/>
  <c r="K174"/>
  <c r="J174"/>
  <c r="W173"/>
  <c r="T173"/>
  <c r="R173"/>
  <c r="O173"/>
  <c r="N173"/>
  <c r="K173"/>
  <c r="J173"/>
  <c r="W172"/>
  <c r="T172"/>
  <c r="R172"/>
  <c r="O172"/>
  <c r="N172"/>
  <c r="K172"/>
  <c r="J172"/>
  <c r="W171"/>
  <c r="T171"/>
  <c r="R171"/>
  <c r="O171"/>
  <c r="N171"/>
  <c r="K171"/>
  <c r="J171"/>
  <c r="W170"/>
  <c r="T170"/>
  <c r="R170"/>
  <c r="O170"/>
  <c r="N170"/>
  <c r="K170"/>
  <c r="J170"/>
  <c r="W169"/>
  <c r="T169"/>
  <c r="R169"/>
  <c r="O169"/>
  <c r="N169"/>
  <c r="K169"/>
  <c r="J169"/>
  <c r="W168"/>
  <c r="T168"/>
  <c r="R168"/>
  <c r="O168"/>
  <c r="N168"/>
  <c r="K168"/>
  <c r="J168"/>
  <c r="W167"/>
  <c r="T167"/>
  <c r="R167"/>
  <c r="O167"/>
  <c r="N167"/>
  <c r="K167"/>
  <c r="J167"/>
  <c r="W166"/>
  <c r="T166"/>
  <c r="R166"/>
  <c r="O166"/>
  <c r="N166"/>
  <c r="K166"/>
  <c r="J166"/>
  <c r="W165"/>
  <c r="T165"/>
  <c r="R165"/>
  <c r="O165"/>
  <c r="N165"/>
  <c r="K165"/>
  <c r="J165"/>
  <c r="W164"/>
  <c r="T164"/>
  <c r="R164"/>
  <c r="O164"/>
  <c r="N164"/>
  <c r="K164"/>
  <c r="J164"/>
  <c r="W163"/>
  <c r="T163"/>
  <c r="R163"/>
  <c r="O163"/>
  <c r="N163"/>
  <c r="K163"/>
  <c r="J163"/>
  <c r="W162"/>
  <c r="T162"/>
  <c r="R162"/>
  <c r="O162"/>
  <c r="N162"/>
  <c r="K162"/>
  <c r="J162"/>
  <c r="W161"/>
  <c r="T161"/>
  <c r="R161"/>
  <c r="O161"/>
  <c r="N161"/>
  <c r="K161"/>
  <c r="J161"/>
  <c r="W160"/>
  <c r="T160"/>
  <c r="R160"/>
  <c r="O160"/>
  <c r="N160"/>
  <c r="K160"/>
  <c r="J160"/>
  <c r="W159"/>
  <c r="T159"/>
  <c r="R159"/>
  <c r="O159"/>
  <c r="N159"/>
  <c r="K159"/>
  <c r="J159"/>
  <c r="W158"/>
  <c r="T158"/>
  <c r="R158"/>
  <c r="O158"/>
  <c r="N158"/>
  <c r="K158"/>
  <c r="J158"/>
  <c r="W157"/>
  <c r="T157"/>
  <c r="R157"/>
  <c r="O157"/>
  <c r="N157"/>
  <c r="K157"/>
  <c r="J157"/>
  <c r="W156"/>
  <c r="T156"/>
  <c r="R156"/>
  <c r="O156"/>
  <c r="N156"/>
  <c r="K156"/>
  <c r="J156"/>
  <c r="W155"/>
  <c r="T155"/>
  <c r="R155"/>
  <c r="O155"/>
  <c r="N155"/>
  <c r="K155"/>
  <c r="J155"/>
  <c r="W154"/>
  <c r="T154"/>
  <c r="R154"/>
  <c r="O154"/>
  <c r="N154"/>
  <c r="K154"/>
  <c r="J154"/>
  <c r="W153"/>
  <c r="T153"/>
  <c r="R153"/>
  <c r="O153"/>
  <c r="N153"/>
  <c r="K153"/>
  <c r="J153"/>
  <c r="W152"/>
  <c r="T152"/>
  <c r="R152"/>
  <c r="O152"/>
  <c r="N152"/>
  <c r="K152"/>
  <c r="J152"/>
  <c r="W151"/>
  <c r="T151"/>
  <c r="R151"/>
  <c r="O151"/>
  <c r="N151"/>
  <c r="K151"/>
  <c r="J151"/>
  <c r="W150"/>
  <c r="T150"/>
  <c r="R150"/>
  <c r="O150"/>
  <c r="N150"/>
  <c r="K150"/>
  <c r="J150"/>
  <c r="W149"/>
  <c r="T149"/>
  <c r="R149"/>
  <c r="O149"/>
  <c r="N149"/>
  <c r="K149"/>
  <c r="J149"/>
  <c r="W148"/>
  <c r="T148"/>
  <c r="R148"/>
  <c r="O148"/>
  <c r="N148"/>
  <c r="K148"/>
  <c r="J148"/>
  <c r="W147"/>
  <c r="T147"/>
  <c r="R147"/>
  <c r="O147"/>
  <c r="N147"/>
  <c r="K147"/>
  <c r="J147"/>
  <c r="W146"/>
  <c r="T146"/>
  <c r="R146"/>
  <c r="O146"/>
  <c r="N146"/>
  <c r="K146"/>
  <c r="J146"/>
  <c r="W145"/>
  <c r="T145"/>
  <c r="R145"/>
  <c r="O145"/>
  <c r="N145"/>
  <c r="K145"/>
  <c r="J145"/>
  <c r="W144"/>
  <c r="T144"/>
  <c r="R144"/>
  <c r="O144"/>
  <c r="N144"/>
  <c r="K144"/>
  <c r="J144"/>
  <c r="W143"/>
  <c r="T143"/>
  <c r="R143"/>
  <c r="O143"/>
  <c r="N143"/>
  <c r="K143"/>
  <c r="J143"/>
  <c r="W142"/>
  <c r="T142"/>
  <c r="R142"/>
  <c r="O142"/>
  <c r="N142"/>
  <c r="K142"/>
  <c r="J142"/>
  <c r="W141"/>
  <c r="T141"/>
  <c r="R141"/>
  <c r="O141"/>
  <c r="N141"/>
  <c r="K141"/>
  <c r="J141"/>
  <c r="W140"/>
  <c r="T140"/>
  <c r="R140"/>
  <c r="O140"/>
  <c r="N140"/>
  <c r="K140"/>
  <c r="J140"/>
  <c r="W139"/>
  <c r="T139"/>
  <c r="R139"/>
  <c r="O139"/>
  <c r="N139"/>
  <c r="K139"/>
  <c r="J139"/>
  <c r="W138"/>
  <c r="T138"/>
  <c r="R138"/>
  <c r="O138"/>
  <c r="N138"/>
  <c r="K138"/>
  <c r="J138"/>
  <c r="W137"/>
  <c r="T137"/>
  <c r="R137"/>
  <c r="O137"/>
  <c r="N137"/>
  <c r="K137"/>
  <c r="J137"/>
  <c r="W136"/>
  <c r="T136"/>
  <c r="R136"/>
  <c r="O136"/>
  <c r="N136"/>
  <c r="K136"/>
  <c r="J136"/>
  <c r="W135"/>
  <c r="T135"/>
  <c r="R135"/>
  <c r="O135"/>
  <c r="N135"/>
  <c r="K135"/>
  <c r="J135"/>
  <c r="W134"/>
  <c r="T134"/>
  <c r="R134"/>
  <c r="O134"/>
  <c r="N134"/>
  <c r="K134"/>
  <c r="J134"/>
  <c r="W133"/>
  <c r="T133"/>
  <c r="R133"/>
  <c r="O133"/>
  <c r="N133"/>
  <c r="K133"/>
  <c r="J133"/>
  <c r="W132"/>
  <c r="T132"/>
  <c r="R132"/>
  <c r="O132"/>
  <c r="N132"/>
  <c r="K132"/>
  <c r="J132"/>
  <c r="W131"/>
  <c r="T131"/>
  <c r="R131"/>
  <c r="O131"/>
  <c r="N131"/>
  <c r="K131"/>
  <c r="J131"/>
  <c r="W130"/>
  <c r="T130"/>
  <c r="R130"/>
  <c r="O130"/>
  <c r="N130"/>
  <c r="K130"/>
  <c r="J130"/>
  <c r="W129"/>
  <c r="T129"/>
  <c r="R129"/>
  <c r="O129"/>
  <c r="N129"/>
  <c r="K129"/>
  <c r="J129"/>
  <c r="W128"/>
  <c r="T128"/>
  <c r="R128"/>
  <c r="O128"/>
  <c r="N128"/>
  <c r="K128"/>
  <c r="J128"/>
  <c r="W127"/>
  <c r="T127"/>
  <c r="R127"/>
  <c r="O127"/>
  <c r="N127"/>
  <c r="K127"/>
  <c r="J127"/>
  <c r="W126"/>
  <c r="T126"/>
  <c r="R126"/>
  <c r="O126"/>
  <c r="N126"/>
  <c r="K126"/>
  <c r="J126"/>
  <c r="W125"/>
  <c r="T125"/>
  <c r="R125"/>
  <c r="O125"/>
  <c r="N125"/>
  <c r="K125"/>
  <c r="J125"/>
  <c r="W124"/>
  <c r="T124"/>
  <c r="R124"/>
  <c r="O124"/>
  <c r="N124"/>
  <c r="K124"/>
  <c r="J124"/>
  <c r="W123"/>
  <c r="T123"/>
  <c r="R123"/>
  <c r="O123"/>
  <c r="N123"/>
  <c r="K123"/>
  <c r="J123"/>
  <c r="W122"/>
  <c r="T122"/>
  <c r="R122"/>
  <c r="O122"/>
  <c r="N122"/>
  <c r="K122"/>
  <c r="J122"/>
  <c r="W121"/>
  <c r="T121"/>
  <c r="R121"/>
  <c r="O121"/>
  <c r="N121"/>
  <c r="K121"/>
  <c r="J121"/>
  <c r="W120"/>
  <c r="T120"/>
  <c r="R120"/>
  <c r="O120"/>
  <c r="N120"/>
  <c r="K120"/>
  <c r="J120"/>
  <c r="W119"/>
  <c r="T119"/>
  <c r="R119"/>
  <c r="O119"/>
  <c r="N119"/>
  <c r="K119"/>
  <c r="J119"/>
  <c r="W118"/>
  <c r="T118"/>
  <c r="R118"/>
  <c r="O118"/>
  <c r="N118"/>
  <c r="K118"/>
  <c r="J118"/>
  <c r="W117"/>
  <c r="T117"/>
  <c r="R117"/>
  <c r="O117"/>
  <c r="N117"/>
  <c r="K117"/>
  <c r="J117"/>
  <c r="W116"/>
  <c r="T116"/>
  <c r="R116"/>
  <c r="O116"/>
  <c r="N116"/>
  <c r="K116"/>
  <c r="J116"/>
  <c r="W115"/>
  <c r="T115"/>
  <c r="R115"/>
  <c r="O115"/>
  <c r="N115"/>
  <c r="K115"/>
  <c r="J115"/>
  <c r="W114"/>
  <c r="T114"/>
  <c r="R114"/>
  <c r="O114"/>
  <c r="N114"/>
  <c r="K114"/>
  <c r="J114"/>
  <c r="W113"/>
  <c r="T113"/>
  <c r="R113"/>
  <c r="O113"/>
  <c r="N113"/>
  <c r="K113"/>
  <c r="J113"/>
  <c r="W112"/>
  <c r="T112"/>
  <c r="R112"/>
  <c r="O112"/>
  <c r="N112"/>
  <c r="K112"/>
  <c r="J112"/>
  <c r="W111"/>
  <c r="T111"/>
  <c r="R111"/>
  <c r="O111"/>
  <c r="N111"/>
  <c r="K111"/>
  <c r="J111"/>
  <c r="W110"/>
  <c r="T110"/>
  <c r="R110"/>
  <c r="O110"/>
  <c r="N110"/>
  <c r="K110"/>
  <c r="J110"/>
  <c r="W109"/>
  <c r="T109"/>
  <c r="R109"/>
  <c r="O109"/>
  <c r="N109"/>
  <c r="K109"/>
  <c r="J109"/>
  <c r="W108"/>
  <c r="T108"/>
  <c r="R108"/>
  <c r="O108"/>
  <c r="N108"/>
  <c r="K108"/>
  <c r="J108"/>
  <c r="W107"/>
  <c r="T107"/>
  <c r="R107"/>
  <c r="O107"/>
  <c r="N107"/>
  <c r="K107"/>
  <c r="J107"/>
  <c r="W106"/>
  <c r="T106"/>
  <c r="R106"/>
  <c r="O106"/>
  <c r="N106"/>
  <c r="K106"/>
  <c r="J106"/>
  <c r="W105"/>
  <c r="T105"/>
  <c r="R105"/>
  <c r="O105"/>
  <c r="N105"/>
  <c r="K105"/>
  <c r="J105"/>
  <c r="W104"/>
  <c r="T104"/>
  <c r="R104"/>
  <c r="O104"/>
  <c r="N104"/>
  <c r="K104"/>
  <c r="J104"/>
  <c r="W103"/>
  <c r="T103"/>
  <c r="R103"/>
  <c r="O103"/>
  <c r="N103"/>
  <c r="K103"/>
  <c r="J103"/>
  <c r="W102"/>
  <c r="T102"/>
  <c r="R102"/>
  <c r="O102"/>
  <c r="N102"/>
  <c r="K102"/>
  <c r="J102"/>
  <c r="W101"/>
  <c r="T101"/>
  <c r="R101"/>
  <c r="O101"/>
  <c r="N101"/>
  <c r="K101"/>
  <c r="J101"/>
  <c r="W100"/>
  <c r="T100"/>
  <c r="R100"/>
  <c r="O100"/>
  <c r="N100"/>
  <c r="K100"/>
  <c r="J100"/>
  <c r="W99"/>
  <c r="T99"/>
  <c r="R99"/>
  <c r="O99"/>
  <c r="N99"/>
  <c r="K99"/>
  <c r="J99"/>
  <c r="W98"/>
  <c r="T98"/>
  <c r="R98"/>
  <c r="O98"/>
  <c r="N98"/>
  <c r="K98"/>
  <c r="J98"/>
  <c r="W97"/>
  <c r="T97"/>
  <c r="R97"/>
  <c r="O97"/>
  <c r="N97"/>
  <c r="K97"/>
  <c r="J97"/>
  <c r="W96"/>
  <c r="T96"/>
  <c r="R96"/>
  <c r="O96"/>
  <c r="N96"/>
  <c r="K96"/>
  <c r="J96"/>
  <c r="W95"/>
  <c r="T95"/>
  <c r="R95"/>
  <c r="O95"/>
  <c r="N95"/>
  <c r="K95"/>
  <c r="J95"/>
  <c r="W94"/>
  <c r="T94"/>
  <c r="R94"/>
  <c r="O94"/>
  <c r="N94"/>
  <c r="K94"/>
  <c r="J94"/>
  <c r="W93"/>
  <c r="T93"/>
  <c r="R93"/>
  <c r="O93"/>
  <c r="N93"/>
  <c r="K93"/>
  <c r="J93"/>
  <c r="W92"/>
  <c r="T92"/>
  <c r="R92"/>
  <c r="O92"/>
  <c r="N92"/>
  <c r="K92"/>
  <c r="J92"/>
  <c r="W91"/>
  <c r="T91"/>
  <c r="R91"/>
  <c r="O91"/>
  <c r="N91"/>
  <c r="K91"/>
  <c r="J91"/>
  <c r="W90"/>
  <c r="T90"/>
  <c r="R90"/>
  <c r="O90"/>
  <c r="N90"/>
  <c r="K90"/>
  <c r="J90"/>
  <c r="W89"/>
  <c r="T89"/>
  <c r="R89"/>
  <c r="O89"/>
  <c r="N89"/>
  <c r="K89"/>
  <c r="J89"/>
  <c r="W88"/>
  <c r="T88"/>
  <c r="R88"/>
  <c r="O88"/>
  <c r="N88"/>
  <c r="K88"/>
  <c r="J88"/>
  <c r="W87"/>
  <c r="T87"/>
  <c r="R87"/>
  <c r="O87"/>
  <c r="N87"/>
  <c r="K87"/>
  <c r="J87"/>
  <c r="W86"/>
  <c r="T86"/>
  <c r="R86"/>
  <c r="O86"/>
  <c r="N86"/>
  <c r="K86"/>
  <c r="J86"/>
  <c r="W85"/>
  <c r="T85"/>
  <c r="R85"/>
  <c r="O85"/>
  <c r="N85"/>
  <c r="K85"/>
  <c r="J85"/>
  <c r="W84"/>
  <c r="T84"/>
  <c r="R84"/>
  <c r="O84"/>
  <c r="N84"/>
  <c r="K84"/>
  <c r="J84"/>
  <c r="W83"/>
  <c r="T83"/>
  <c r="R83"/>
  <c r="O83"/>
  <c r="N83"/>
  <c r="K83"/>
  <c r="J83"/>
  <c r="W82"/>
  <c r="T82"/>
  <c r="R82"/>
  <c r="O82"/>
  <c r="N82"/>
  <c r="K82"/>
  <c r="J82"/>
  <c r="W81"/>
  <c r="T81"/>
  <c r="R81"/>
  <c r="O81"/>
  <c r="N81"/>
  <c r="K81"/>
  <c r="J81"/>
  <c r="W80"/>
  <c r="T80"/>
  <c r="R80"/>
  <c r="O80"/>
  <c r="N80"/>
  <c r="K80"/>
  <c r="J80"/>
  <c r="W79"/>
  <c r="T79"/>
  <c r="R79"/>
  <c r="O79"/>
  <c r="N79"/>
  <c r="K79"/>
  <c r="J79"/>
  <c r="W78"/>
  <c r="T78"/>
  <c r="R78"/>
  <c r="O78"/>
  <c r="N78"/>
  <c r="K78"/>
  <c r="J78"/>
  <c r="W77"/>
  <c r="T77"/>
  <c r="R77"/>
  <c r="O77"/>
  <c r="N77"/>
  <c r="K77"/>
  <c r="J77"/>
  <c r="W76"/>
  <c r="T76"/>
  <c r="R76"/>
  <c r="O76"/>
  <c r="N76"/>
  <c r="K76"/>
  <c r="J76"/>
  <c r="C76"/>
  <c r="C85" s="1"/>
  <c r="C91" s="1"/>
  <c r="B76"/>
  <c r="B85" s="1"/>
  <c r="W75"/>
  <c r="T75"/>
  <c r="R75"/>
  <c r="O75"/>
  <c r="N75"/>
  <c r="K75"/>
  <c r="J75"/>
  <c r="W74"/>
  <c r="T74"/>
  <c r="R74"/>
  <c r="O74"/>
  <c r="N74"/>
  <c r="K74"/>
  <c r="J74"/>
  <c r="W73"/>
  <c r="T73"/>
  <c r="R73"/>
  <c r="O73"/>
  <c r="N73"/>
  <c r="K73"/>
  <c r="J73"/>
  <c r="W72"/>
  <c r="T72"/>
  <c r="R72"/>
  <c r="O72"/>
  <c r="N72"/>
  <c r="K72"/>
  <c r="J72"/>
  <c r="W71"/>
  <c r="T71"/>
  <c r="R71"/>
  <c r="O71"/>
  <c r="N71"/>
  <c r="K71"/>
  <c r="J71"/>
  <c r="W70"/>
  <c r="T70"/>
  <c r="R70"/>
  <c r="R269" s="1"/>
  <c r="O70"/>
  <c r="N70"/>
  <c r="K70"/>
  <c r="J70"/>
  <c r="J269" s="1"/>
  <c r="O58"/>
  <c r="N58"/>
  <c r="K58"/>
  <c r="K62" s="1"/>
  <c r="J58"/>
  <c r="J63" s="1"/>
  <c r="I58"/>
  <c r="Q57"/>
  <c r="L57"/>
  <c r="Q56"/>
  <c r="L56"/>
  <c r="Q55"/>
  <c r="L55"/>
  <c r="Q54"/>
  <c r="L54"/>
  <c r="Q53"/>
  <c r="L53"/>
  <c r="Q52"/>
  <c r="L52"/>
  <c r="Q51"/>
  <c r="L51"/>
  <c r="Q50"/>
  <c r="L50"/>
  <c r="Q49"/>
  <c r="L49"/>
  <c r="Q48"/>
  <c r="L48"/>
  <c r="Q47"/>
  <c r="L47"/>
  <c r="Q46"/>
  <c r="L46"/>
  <c r="Q45"/>
  <c r="L45"/>
  <c r="Q44"/>
  <c r="L44"/>
  <c r="Q43"/>
  <c r="L43"/>
  <c r="Q42"/>
  <c r="L42"/>
  <c r="Q41"/>
  <c r="L41"/>
  <c r="Q40"/>
  <c r="L40"/>
  <c r="Q39"/>
  <c r="L39"/>
  <c r="Q38"/>
  <c r="L38"/>
  <c r="Q37"/>
  <c r="L37"/>
  <c r="Q36"/>
  <c r="L36"/>
  <c r="Q35"/>
  <c r="L35"/>
  <c r="Q34"/>
  <c r="L34"/>
  <c r="Q33"/>
  <c r="L33"/>
  <c r="Q32"/>
  <c r="L32"/>
  <c r="Q31"/>
  <c r="L31"/>
  <c r="Q30"/>
  <c r="L30"/>
  <c r="Q29"/>
  <c r="L29"/>
  <c r="Q28"/>
  <c r="L28"/>
  <c r="Q27"/>
  <c r="L27"/>
  <c r="Q26"/>
  <c r="L26"/>
  <c r="Q25"/>
  <c r="L25"/>
  <c r="Q24"/>
  <c r="L24"/>
  <c r="Q23"/>
  <c r="L23"/>
  <c r="Q22"/>
  <c r="L22"/>
  <c r="Q21"/>
  <c r="L21"/>
  <c r="Q20"/>
  <c r="L20"/>
  <c r="Q19"/>
  <c r="L19"/>
  <c r="Q18"/>
  <c r="L18"/>
  <c r="Q17"/>
  <c r="L17"/>
  <c r="Q16"/>
  <c r="L16"/>
  <c r="Q15"/>
  <c r="L15"/>
  <c r="Q14"/>
  <c r="L14"/>
  <c r="Q13"/>
  <c r="L13"/>
  <c r="Q12"/>
  <c r="L12"/>
  <c r="Q11"/>
  <c r="L11"/>
  <c r="E11"/>
  <c r="E75" s="1"/>
  <c r="Q10"/>
  <c r="L10"/>
  <c r="D10"/>
  <c r="D75" s="1"/>
  <c r="D76" s="1"/>
  <c r="D85" s="1"/>
  <c r="D91" s="1"/>
  <c r="Q9"/>
  <c r="L9"/>
  <c r="Q8"/>
  <c r="L8"/>
  <c r="Q7"/>
  <c r="L7"/>
  <c r="Q6"/>
  <c r="L6"/>
  <c r="Q5"/>
  <c r="L5"/>
  <c r="Q58" l="1"/>
  <c r="T63" s="1"/>
  <c r="L58"/>
  <c r="L63" s="1"/>
  <c r="K63"/>
  <c r="K269"/>
  <c r="K271" s="1"/>
  <c r="O269"/>
  <c r="T269"/>
  <c r="T271" s="1"/>
  <c r="N269"/>
  <c r="W269"/>
  <c r="R272"/>
  <c r="R271"/>
  <c r="K272"/>
  <c r="O271"/>
  <c r="O272"/>
  <c r="B93"/>
  <c r="B91"/>
  <c r="J59"/>
  <c r="J60" s="1"/>
  <c r="J62"/>
  <c r="K59"/>
  <c r="K60" s="1"/>
  <c r="L62" l="1"/>
  <c r="L59"/>
  <c r="L60" s="1"/>
</calcChain>
</file>

<file path=xl/sharedStrings.xml><?xml version="1.0" encoding="utf-8"?>
<sst xmlns="http://schemas.openxmlformats.org/spreadsheetml/2006/main" count="57" uniqueCount="39">
  <si>
    <t>SOCACO</t>
  </si>
  <si>
    <t xml:space="preserve">CONTRÔLE  </t>
  </si>
  <si>
    <t>TVA AU</t>
  </si>
  <si>
    <t>CONTRÔLE TVA au 28/02/15</t>
  </si>
  <si>
    <t>CONTRÔLE CLTS</t>
  </si>
  <si>
    <t>HT à 19,6%</t>
  </si>
  <si>
    <t>HT à 5,5%</t>
  </si>
  <si>
    <t>HT à 20%</t>
  </si>
  <si>
    <t>exo</t>
  </si>
  <si>
    <t>Ext AN</t>
  </si>
  <si>
    <t>FAE</t>
  </si>
  <si>
    <t>Compte</t>
  </si>
  <si>
    <t>Montant</t>
  </si>
  <si>
    <t>s/encais 5,5%</t>
  </si>
  <si>
    <t>s/encais 19,6%</t>
  </si>
  <si>
    <t>s/encais 20%</t>
  </si>
  <si>
    <t xml:space="preserve">s/débit </t>
  </si>
  <si>
    <t>EXO/débit</t>
  </si>
  <si>
    <t>EXO/encaiss</t>
  </si>
  <si>
    <t>TOTAL</t>
  </si>
  <si>
    <t>TTC</t>
  </si>
  <si>
    <t>HT</t>
  </si>
  <si>
    <t>TVA 445700</t>
  </si>
  <si>
    <t xml:space="preserve">SOLDE TVA </t>
  </si>
  <si>
    <t>DIFFERENCE</t>
  </si>
  <si>
    <t>CONTRÔLE FRS</t>
  </si>
  <si>
    <t>s/décaissement</t>
  </si>
  <si>
    <t>immo</t>
  </si>
  <si>
    <t xml:space="preserve">s/debit </t>
  </si>
  <si>
    <t>EXO ou INTRACOM</t>
  </si>
  <si>
    <t>445620 + 445621</t>
  </si>
  <si>
    <t>445660…</t>
  </si>
  <si>
    <t>TVA</t>
  </si>
  <si>
    <t>TVA à 19,60%</t>
  </si>
  <si>
    <t>OK vu le 19/03/15</t>
  </si>
  <si>
    <t>A NOUVEAU</t>
  </si>
  <si>
    <t>Total</t>
  </si>
  <si>
    <t>SOLDE TVA</t>
  </si>
  <si>
    <t>DIFFERENCE TVA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</si>
</sst>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0.0%"/>
  </numFmts>
  <fonts count="3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7030A0"/>
      <name val="Calibri"/>
      <family val="2"/>
      <scheme val="minor"/>
    </font>
    <font>
      <b/>
      <sz val="10"/>
      <name val="Arial"/>
      <family val="2"/>
    </font>
    <font>
      <i/>
      <sz val="9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2"/>
      <color rgb="FFFF0000"/>
      <name val="Calibri"/>
      <family val="2"/>
      <scheme val="minor"/>
    </font>
    <font>
      <sz val="12"/>
      <color rgb="FFFF0000"/>
      <name val="Arial"/>
      <family val="2"/>
    </font>
    <font>
      <sz val="12"/>
      <color rgb="FF00B050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i/>
      <sz val="10"/>
      <name val="Arial"/>
      <family val="2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i/>
      <sz val="9"/>
      <color rgb="FFFF000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i/>
      <sz val="11"/>
      <color rgb="FF7030A0"/>
      <name val="Arial"/>
      <family val="2"/>
    </font>
    <font>
      <b/>
      <i/>
      <sz val="10"/>
      <color rgb="FF7030A0"/>
      <name val="Arial"/>
      <family val="2"/>
    </font>
    <font>
      <sz val="11"/>
      <color rgb="FFFF0000"/>
      <name val="Arial"/>
      <family val="2"/>
    </font>
    <font>
      <b/>
      <sz val="8"/>
      <name val="Arial"/>
      <family val="2"/>
    </font>
    <font>
      <i/>
      <sz val="9"/>
      <color indexed="53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43">
    <xf numFmtId="0" fontId="0" fillId="0" borderId="0" xfId="0"/>
    <xf numFmtId="0" fontId="3" fillId="0" borderId="0" xfId="0" applyFont="1"/>
    <xf numFmtId="4" fontId="0" fillId="0" borderId="0" xfId="0" applyNumberFormat="1"/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/>
    </xf>
    <xf numFmtId="4" fontId="14" fillId="0" borderId="4" xfId="0" applyNumberFormat="1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4" fontId="14" fillId="3" borderId="0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4" fontId="16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7" fillId="0" borderId="0" xfId="0" applyFont="1" applyAlignment="1">
      <alignment horizontal="right"/>
    </xf>
    <xf numFmtId="4" fontId="15" fillId="0" borderId="6" xfId="0" applyNumberFormat="1" applyFont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/>
    </xf>
    <xf numFmtId="4" fontId="15" fillId="0" borderId="9" xfId="0" applyNumberFormat="1" applyFont="1" applyBorder="1" applyAlignment="1">
      <alignment horizontal="center" vertical="center"/>
    </xf>
    <xf numFmtId="4" fontId="7" fillId="0" borderId="10" xfId="0" applyNumberFormat="1" applyFont="1" applyFill="1" applyBorder="1" applyAlignment="1">
      <alignment horizontal="center" vertical="center"/>
    </xf>
    <xf numFmtId="4" fontId="7" fillId="0" borderId="10" xfId="0" applyNumberFormat="1" applyFont="1" applyBorder="1" applyAlignment="1">
      <alignment horizontal="center" vertical="center"/>
    </xf>
    <xf numFmtId="4" fontId="7" fillId="0" borderId="11" xfId="0" applyNumberFormat="1" applyFont="1" applyBorder="1" applyAlignment="1">
      <alignment horizontal="center" vertical="center"/>
    </xf>
    <xf numFmtId="4" fontId="7" fillId="3" borderId="0" xfId="0" applyNumberFormat="1" applyFont="1" applyFill="1" applyBorder="1" applyAlignment="1">
      <alignment horizontal="center" vertical="center"/>
    </xf>
    <xf numFmtId="4" fontId="7" fillId="0" borderId="12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19" fillId="3" borderId="0" xfId="0" applyNumberFormat="1" applyFont="1" applyFill="1" applyBorder="1" applyAlignment="1">
      <alignment horizontal="center" vertical="center"/>
    </xf>
    <xf numFmtId="4" fontId="19" fillId="0" borderId="12" xfId="0" applyNumberFormat="1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20" fillId="0" borderId="10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14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3" borderId="0" xfId="0" applyNumberFormat="1" applyFont="1" applyFill="1" applyBorder="1"/>
    <xf numFmtId="4" fontId="18" fillId="0" borderId="12" xfId="0" applyNumberFormat="1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4" fontId="23" fillId="0" borderId="11" xfId="0" applyNumberFormat="1" applyFont="1" applyBorder="1" applyAlignment="1">
      <alignment horizontal="center" vertical="center"/>
    </xf>
    <xf numFmtId="4" fontId="23" fillId="3" borderId="0" xfId="0" applyNumberFormat="1" applyFont="1" applyFill="1" applyBorder="1" applyAlignment="1">
      <alignment horizontal="center" vertical="center"/>
    </xf>
    <xf numFmtId="4" fontId="24" fillId="0" borderId="12" xfId="0" applyNumberFormat="1" applyFont="1" applyBorder="1" applyAlignment="1">
      <alignment horizontal="center" vertical="center"/>
    </xf>
    <xf numFmtId="4" fontId="15" fillId="0" borderId="10" xfId="0" applyNumberFormat="1" applyFont="1" applyBorder="1" applyAlignment="1">
      <alignment horizontal="center" vertical="center"/>
    </xf>
    <xf numFmtId="4" fontId="25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6" fillId="0" borderId="0" xfId="0" applyNumberFormat="1" applyFont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165" fontId="29" fillId="3" borderId="0" xfId="1" applyNumberFormat="1" applyFont="1" applyFill="1" applyBorder="1" applyAlignment="1">
      <alignment horizontal="center" vertical="center"/>
    </xf>
    <xf numFmtId="165" fontId="30" fillId="3" borderId="0" xfId="1" applyNumberFormat="1" applyFont="1" applyFill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2" fontId="31" fillId="0" borderId="23" xfId="0" applyNumberFormat="1" applyFont="1" applyBorder="1" applyAlignment="1">
      <alignment horizontal="center" vertical="center"/>
    </xf>
    <xf numFmtId="2" fontId="31" fillId="3" borderId="0" xfId="0" applyNumberFormat="1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2" fontId="14" fillId="3" borderId="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14" fillId="0" borderId="23" xfId="0" applyNumberFormat="1" applyFont="1" applyBorder="1" applyAlignment="1">
      <alignment horizontal="center" vertical="center"/>
    </xf>
    <xf numFmtId="2" fontId="15" fillId="0" borderId="20" xfId="0" applyNumberFormat="1" applyFont="1" applyFill="1" applyBorder="1" applyAlignment="1">
      <alignment horizontal="center" vertical="center"/>
    </xf>
    <xf numFmtId="2" fontId="14" fillId="0" borderId="20" xfId="0" applyNumberFormat="1" applyFont="1" applyFill="1" applyBorder="1" applyAlignment="1">
      <alignment horizontal="center" vertical="center"/>
    </xf>
    <xf numFmtId="4" fontId="14" fillId="0" borderId="24" xfId="0" applyNumberFormat="1" applyFont="1" applyFill="1" applyBorder="1" applyAlignment="1">
      <alignment horizontal="center" vertical="center"/>
    </xf>
    <xf numFmtId="4" fontId="15" fillId="0" borderId="24" xfId="0" applyNumberFormat="1" applyFont="1" applyBorder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4" fontId="15" fillId="0" borderId="0" xfId="0" applyNumberFormat="1" applyFont="1" applyBorder="1" applyAlignment="1">
      <alignment horizontal="center" vertical="center"/>
    </xf>
    <xf numFmtId="4" fontId="18" fillId="0" borderId="4" xfId="0" applyNumberFormat="1" applyFont="1" applyFill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16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center" vertical="center"/>
    </xf>
    <xf numFmtId="4" fontId="14" fillId="0" borderId="6" xfId="0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17" fillId="0" borderId="0" xfId="0" applyNumberFormat="1" applyFont="1" applyAlignment="1">
      <alignment horizontal="right"/>
    </xf>
    <xf numFmtId="0" fontId="21" fillId="0" borderId="0" xfId="0" applyFont="1"/>
    <xf numFmtId="0" fontId="32" fillId="0" borderId="0" xfId="0" applyFont="1"/>
    <xf numFmtId="4" fontId="7" fillId="0" borderId="0" xfId="0" applyNumberFormat="1" applyFont="1"/>
    <xf numFmtId="0" fontId="25" fillId="0" borderId="0" xfId="0" applyFont="1" applyAlignment="1">
      <alignment horizontal="left"/>
    </xf>
    <xf numFmtId="0" fontId="26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4" fontId="14" fillId="0" borderId="9" xfId="0" applyNumberFormat="1" applyFont="1" applyBorder="1" applyAlignment="1">
      <alignment horizontal="center" vertical="center"/>
    </xf>
    <xf numFmtId="4" fontId="34" fillId="0" borderId="25" xfId="0" applyNumberFormat="1" applyFont="1" applyBorder="1" applyAlignment="1">
      <alignment horizontal="center" vertical="center"/>
    </xf>
    <xf numFmtId="4" fontId="7" fillId="0" borderId="25" xfId="0" applyNumberFormat="1" applyFont="1" applyBorder="1" applyAlignment="1">
      <alignment horizontal="center" vertical="center"/>
    </xf>
    <xf numFmtId="4" fontId="7" fillId="0" borderId="26" xfId="0" applyNumberFormat="1" applyFont="1" applyBorder="1" applyAlignment="1">
      <alignment horizontal="center" vertical="center"/>
    </xf>
    <xf numFmtId="4" fontId="7" fillId="0" borderId="27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2" fontId="35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2" fontId="15" fillId="3" borderId="0" xfId="0" applyNumberFormat="1" applyFont="1" applyFill="1" applyBorder="1" applyAlignment="1">
      <alignment horizontal="center" vertical="center"/>
    </xf>
    <xf numFmtId="2" fontId="20" fillId="0" borderId="12" xfId="0" applyNumberFormat="1" applyFont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2" fontId="36" fillId="0" borderId="11" xfId="0" applyNumberFormat="1" applyFont="1" applyBorder="1" applyAlignment="1">
      <alignment horizontal="center" vertical="center"/>
    </xf>
    <xf numFmtId="2" fontId="34" fillId="0" borderId="10" xfId="0" applyNumberFormat="1" applyFont="1" applyFill="1" applyBorder="1" applyAlignment="1">
      <alignment horizontal="center" vertical="center"/>
    </xf>
    <xf numFmtId="4" fontId="34" fillId="0" borderId="12" xfId="0" applyNumberFormat="1" applyFont="1" applyBorder="1" applyAlignment="1">
      <alignment horizontal="center" vertical="center"/>
    </xf>
    <xf numFmtId="4" fontId="15" fillId="0" borderId="11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2" fontId="15" fillId="0" borderId="12" xfId="0" applyNumberFormat="1" applyFont="1" applyBorder="1" applyAlignment="1">
      <alignment horizontal="center" vertical="center"/>
    </xf>
    <xf numFmtId="2" fontId="36" fillId="0" borderId="28" xfId="0" applyNumberFormat="1" applyFont="1" applyBorder="1" applyAlignment="1">
      <alignment horizontal="center" vertical="center"/>
    </xf>
    <xf numFmtId="4" fontId="35" fillId="0" borderId="10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165" fontId="29" fillId="0" borderId="18" xfId="1" applyNumberFormat="1" applyFont="1" applyBorder="1" applyAlignment="1">
      <alignment horizontal="center" vertical="center"/>
    </xf>
    <xf numFmtId="165" fontId="29" fillId="0" borderId="0" xfId="1" applyNumberFormat="1" applyFont="1" applyBorder="1" applyAlignment="1">
      <alignment horizontal="center" vertical="center"/>
    </xf>
    <xf numFmtId="165" fontId="29" fillId="0" borderId="19" xfId="1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</cellXfs>
  <cellStyles count="2">
    <cellStyle name="Normal" xfId="0" builtinId="0"/>
    <cellStyle name="Pourcentage 2" xfId="1"/>
  </cellStyles>
  <dxfs count="1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0" formatCode="General"/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C280"/>
  <sheetViews>
    <sheetView tabSelected="1" topLeftCell="H1" zoomScaleNormal="100" workbookViewId="0">
      <pane ySplit="5250" topLeftCell="A66" activePane="bottomLeft"/>
      <selection activeCell="H5" sqref="H5"/>
      <selection pane="bottomLeft" activeCell="H70" sqref="H70"/>
    </sheetView>
  </sheetViews>
  <sheetFormatPr defaultColWidth="9.140625" defaultRowHeight="15"/>
  <cols>
    <col min="1" max="1" width="12.5703125" hidden="1" customWidth="1"/>
    <col min="2" max="2" width="9.85546875" style="2" hidden="1" customWidth="1"/>
    <col min="3" max="3" width="9" style="2" hidden="1" customWidth="1"/>
    <col min="4" max="4" width="11.42578125" style="2" hidden="1" customWidth="1"/>
    <col min="5" max="5" width="10.42578125" hidden="1" customWidth="1"/>
    <col min="6" max="6" width="6.42578125" hidden="1" customWidth="1"/>
    <col min="7" max="7" width="4.5703125" hidden="1" customWidth="1"/>
    <col min="8" max="8" width="20.28515625" customWidth="1"/>
    <col min="9" max="9" width="16.85546875" customWidth="1"/>
    <col min="10" max="23" width="16" customWidth="1"/>
    <col min="24" max="24" width="11.42578125"/>
    <col min="25" max="25" width="13.7109375" customWidth="1"/>
  </cols>
  <sheetData>
    <row r="1" spans="1:29" ht="21">
      <c r="A1" s="1" t="s">
        <v>0</v>
      </c>
      <c r="H1" s="124"/>
      <c r="I1" s="124"/>
      <c r="J1" s="3" t="s">
        <v>1</v>
      </c>
      <c r="K1" s="4" t="s">
        <v>2</v>
      </c>
      <c r="L1" s="125"/>
      <c r="M1" s="125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6.5" thickBot="1">
      <c r="A3" s="7" t="s">
        <v>3</v>
      </c>
      <c r="E3" s="8"/>
      <c r="H3" s="9" t="s">
        <v>4</v>
      </c>
      <c r="I3" s="9"/>
      <c r="J3" s="6"/>
      <c r="K3" s="6"/>
      <c r="L3" s="6"/>
      <c r="M3" s="6"/>
      <c r="N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6.5" thickBot="1">
      <c r="B4" s="10" t="s">
        <v>5</v>
      </c>
      <c r="C4" s="10" t="s">
        <v>6</v>
      </c>
      <c r="D4" s="10" t="s">
        <v>7</v>
      </c>
      <c r="E4" s="11" t="s">
        <v>8</v>
      </c>
      <c r="F4" s="11" t="s">
        <v>9</v>
      </c>
      <c r="G4" s="11" t="s">
        <v>10</v>
      </c>
      <c r="H4" s="12" t="s">
        <v>11</v>
      </c>
      <c r="I4" s="12" t="s">
        <v>12</v>
      </c>
      <c r="J4" s="13" t="s">
        <v>13</v>
      </c>
      <c r="K4" s="14" t="s">
        <v>14</v>
      </c>
      <c r="L4" s="13" t="s">
        <v>15</v>
      </c>
      <c r="M4" s="15"/>
      <c r="N4" s="16" t="s">
        <v>16</v>
      </c>
      <c r="O4" s="13" t="s">
        <v>17</v>
      </c>
      <c r="P4" s="13" t="s">
        <v>18</v>
      </c>
      <c r="Q4" s="17" t="s">
        <v>19</v>
      </c>
      <c r="S4" s="18"/>
      <c r="V4" s="19"/>
      <c r="W4" s="6"/>
      <c r="X4" s="6"/>
      <c r="Y4" s="6"/>
      <c r="Z4" s="6"/>
      <c r="AA4" s="6"/>
      <c r="AB4" s="6"/>
      <c r="AC4" s="6"/>
    </row>
    <row r="5" spans="1:29" ht="12.75" customHeight="1">
      <c r="B5" s="10"/>
      <c r="C5" s="10"/>
      <c r="D5" s="10"/>
      <c r="E5" s="11"/>
      <c r="F5" s="11"/>
      <c r="G5" s="11"/>
      <c r="H5" s="20"/>
      <c r="I5" s="20"/>
      <c r="J5" s="21"/>
      <c r="K5" s="21"/>
      <c r="L5" s="22">
        <f>I5-N5-O5-P5</f>
        <v>0</v>
      </c>
      <c r="M5" s="23"/>
      <c r="N5" s="24"/>
      <c r="O5" s="21"/>
      <c r="P5" s="21"/>
      <c r="Q5" s="25" t="str">
        <f>IF(H5="","",J5+K5+L5+#REF!+N5+O5+P5)</f>
        <v/>
      </c>
      <c r="S5" s="26"/>
      <c r="T5" s="27"/>
      <c r="U5" s="27"/>
      <c r="V5" s="19"/>
      <c r="W5" s="6"/>
      <c r="X5" s="6"/>
      <c r="Y5" s="6"/>
      <c r="Z5" s="6"/>
      <c r="AA5" s="6"/>
      <c r="AB5" s="6"/>
      <c r="AC5" s="6"/>
    </row>
    <row r="6" spans="1:29" ht="12.75" customHeight="1">
      <c r="A6">
        <v>701100</v>
      </c>
      <c r="D6" s="2">
        <v>502</v>
      </c>
      <c r="E6" s="28"/>
      <c r="H6" s="20"/>
      <c r="I6" s="20"/>
      <c r="J6" s="21"/>
      <c r="K6" s="21"/>
      <c r="L6" s="22">
        <f t="shared" ref="L6:L57" si="0">I6-N6-O6-P6</f>
        <v>0</v>
      </c>
      <c r="M6" s="23"/>
      <c r="N6" s="24"/>
      <c r="O6" s="21"/>
      <c r="P6" s="21"/>
      <c r="Q6" s="29" t="str">
        <f>IF(H6="","",J6+K6+L6+#REF!+N6+O6+P6)</f>
        <v/>
      </c>
      <c r="S6" s="26"/>
      <c r="T6" s="27"/>
      <c r="U6" s="27"/>
      <c r="V6" s="19"/>
      <c r="W6" s="6"/>
      <c r="X6" s="6"/>
      <c r="Y6" s="6"/>
      <c r="Z6" s="6"/>
      <c r="AA6" s="6"/>
      <c r="AB6" s="6"/>
      <c r="AC6" s="6"/>
    </row>
    <row r="7" spans="1:29" ht="12.75" customHeight="1">
      <c r="E7" s="28"/>
      <c r="H7" s="20"/>
      <c r="I7" s="20"/>
      <c r="J7" s="21"/>
      <c r="K7" s="21"/>
      <c r="L7" s="22">
        <f t="shared" si="0"/>
        <v>0</v>
      </c>
      <c r="M7" s="23"/>
      <c r="N7" s="24"/>
      <c r="O7" s="21"/>
      <c r="P7" s="21"/>
      <c r="Q7" s="29" t="str">
        <f>IF(H7="","",J7+K7+L7+#REF!+N7+O7+P7)</f>
        <v/>
      </c>
      <c r="S7" s="26"/>
      <c r="T7" s="27"/>
      <c r="U7" s="27"/>
      <c r="V7" s="19"/>
      <c r="W7" s="6"/>
      <c r="X7" s="6"/>
      <c r="Y7" s="6"/>
      <c r="Z7" s="6"/>
      <c r="AA7" s="6"/>
      <c r="AB7" s="6"/>
      <c r="AC7" s="6"/>
    </row>
    <row r="8" spans="1:29" ht="12.75" customHeight="1">
      <c r="E8" s="28"/>
      <c r="H8" s="20"/>
      <c r="I8" s="20"/>
      <c r="J8" s="21"/>
      <c r="K8" s="21"/>
      <c r="L8" s="22">
        <f t="shared" si="0"/>
        <v>0</v>
      </c>
      <c r="M8" s="23"/>
      <c r="N8" s="24"/>
      <c r="O8" s="21"/>
      <c r="P8" s="21"/>
      <c r="Q8" s="29" t="str">
        <f>IF(H8="","",J8+K8+L8+#REF!+N8+O8+P8)</f>
        <v/>
      </c>
      <c r="S8" s="26"/>
      <c r="T8" s="27"/>
      <c r="U8" s="27"/>
      <c r="V8" s="19"/>
      <c r="W8" s="6"/>
      <c r="X8" s="6"/>
      <c r="Y8" s="6"/>
      <c r="Z8" s="6"/>
      <c r="AA8" s="6"/>
      <c r="AB8" s="6"/>
      <c r="AC8" s="6"/>
    </row>
    <row r="9" spans="1:29" ht="12.75" customHeight="1">
      <c r="A9">
        <v>701150</v>
      </c>
      <c r="D9" s="2">
        <v>745.38</v>
      </c>
      <c r="E9" s="28"/>
      <c r="H9" s="20"/>
      <c r="I9" s="20"/>
      <c r="J9" s="21"/>
      <c r="K9" s="21"/>
      <c r="L9" s="22">
        <f t="shared" si="0"/>
        <v>0</v>
      </c>
      <c r="M9" s="23"/>
      <c r="N9" s="24"/>
      <c r="O9" s="21"/>
      <c r="P9" s="21"/>
      <c r="Q9" s="29" t="str">
        <f>IF(H9="","",J9+K9+L9+#REF!+N9+O9+P9)</f>
        <v/>
      </c>
      <c r="S9" s="26"/>
      <c r="T9" s="27"/>
      <c r="U9" s="27"/>
      <c r="V9" s="19"/>
      <c r="W9" s="6"/>
      <c r="X9" s="6"/>
      <c r="Y9" s="6"/>
      <c r="Z9" s="6"/>
      <c r="AA9" s="6"/>
      <c r="AB9" s="6"/>
      <c r="AC9" s="6"/>
    </row>
    <row r="10" spans="1:29" ht="12.75" customHeight="1">
      <c r="A10">
        <v>706000</v>
      </c>
      <c r="D10" s="2">
        <f>3297186.92+F10</f>
        <v>3297186.92</v>
      </c>
      <c r="E10" s="28"/>
      <c r="H10" s="20"/>
      <c r="I10" s="20"/>
      <c r="J10" s="21"/>
      <c r="K10" s="21"/>
      <c r="L10" s="22">
        <f t="shared" si="0"/>
        <v>0</v>
      </c>
      <c r="M10" s="23"/>
      <c r="N10" s="24"/>
      <c r="O10" s="21"/>
      <c r="P10" s="21"/>
      <c r="Q10" s="29" t="str">
        <f>IF(H10="","",J10+K10+L10+#REF!+N10+O10+P10)</f>
        <v/>
      </c>
      <c r="S10" s="26"/>
      <c r="T10" s="27"/>
      <c r="U10" s="27"/>
      <c r="V10" s="19"/>
      <c r="W10" s="6"/>
      <c r="X10" s="6"/>
      <c r="Y10" s="6"/>
      <c r="Z10" s="6"/>
      <c r="AA10" s="6"/>
      <c r="AB10" s="6"/>
      <c r="AC10" s="6"/>
    </row>
    <row r="11" spans="1:29" ht="12.75" customHeight="1">
      <c r="A11">
        <v>706004</v>
      </c>
      <c r="E11" s="2">
        <f>423845+F11</f>
        <v>423845</v>
      </c>
      <c r="H11" s="20"/>
      <c r="I11" s="20"/>
      <c r="J11" s="21"/>
      <c r="K11" s="21"/>
      <c r="L11" s="22">
        <f t="shared" si="0"/>
        <v>0</v>
      </c>
      <c r="M11" s="23"/>
      <c r="N11" s="24"/>
      <c r="O11" s="21"/>
      <c r="P11" s="21"/>
      <c r="Q11" s="29" t="str">
        <f>IF(H11="","",J11+K11+L11+#REF!+N11+O11+P11)</f>
        <v/>
      </c>
      <c r="S11" s="26"/>
      <c r="T11" s="27"/>
      <c r="U11" s="27"/>
      <c r="V11" s="19"/>
      <c r="W11" s="6"/>
      <c r="X11" s="6"/>
      <c r="Y11" s="6"/>
      <c r="Z11" s="6"/>
      <c r="AA11" s="6"/>
      <c r="AB11" s="6"/>
      <c r="AC11" s="6"/>
    </row>
    <row r="12" spans="1:29" ht="12.75" customHeight="1">
      <c r="A12">
        <v>706051</v>
      </c>
      <c r="D12" s="2">
        <v>2632.5</v>
      </c>
      <c r="E12" s="2"/>
      <c r="H12" s="20"/>
      <c r="I12" s="20"/>
      <c r="J12" s="21"/>
      <c r="K12" s="21"/>
      <c r="L12" s="22">
        <f t="shared" si="0"/>
        <v>0</v>
      </c>
      <c r="M12" s="23"/>
      <c r="N12" s="24"/>
      <c r="O12" s="21"/>
      <c r="P12" s="21"/>
      <c r="Q12" s="29" t="str">
        <f>IF(H12="","",J12+K12+L12+#REF!+N12+O12+P12)</f>
        <v/>
      </c>
      <c r="S12" s="26"/>
      <c r="T12" s="27"/>
      <c r="U12" s="27"/>
      <c r="V12" s="19"/>
      <c r="W12" s="6"/>
      <c r="X12" s="6"/>
      <c r="Y12" s="6"/>
      <c r="Z12" s="6"/>
      <c r="AA12" s="6"/>
      <c r="AB12" s="6"/>
      <c r="AC12" s="6"/>
    </row>
    <row r="13" spans="1:29" ht="12.75" customHeight="1">
      <c r="A13">
        <v>706053</v>
      </c>
      <c r="D13" s="2">
        <v>2923.85</v>
      </c>
      <c r="E13" s="2"/>
      <c r="H13" s="20"/>
      <c r="I13" s="20"/>
      <c r="J13" s="21"/>
      <c r="K13" s="21"/>
      <c r="L13" s="22">
        <f t="shared" si="0"/>
        <v>0</v>
      </c>
      <c r="M13" s="23"/>
      <c r="N13" s="24"/>
      <c r="O13" s="21"/>
      <c r="P13" s="21"/>
      <c r="Q13" s="29" t="str">
        <f>IF(H13="","",J13+K13+L13+#REF!+N13+O13+P13)</f>
        <v/>
      </c>
      <c r="S13" s="26"/>
      <c r="T13" s="27"/>
      <c r="U13" s="27"/>
      <c r="V13" s="19"/>
      <c r="W13" s="6"/>
      <c r="X13" s="6"/>
      <c r="Y13" s="6"/>
      <c r="Z13" s="6"/>
      <c r="AA13" s="6"/>
      <c r="AB13" s="6"/>
      <c r="AC13" s="6"/>
    </row>
    <row r="14" spans="1:29" ht="12.75" customHeight="1">
      <c r="E14" s="2"/>
      <c r="H14" s="20"/>
      <c r="I14" s="20"/>
      <c r="J14" s="21"/>
      <c r="K14" s="21"/>
      <c r="L14" s="22">
        <f t="shared" si="0"/>
        <v>0</v>
      </c>
      <c r="M14" s="23"/>
      <c r="N14" s="24"/>
      <c r="O14" s="21"/>
      <c r="P14" s="21"/>
      <c r="Q14" s="29" t="str">
        <f>IF(H14="","",J14+K14+L14+#REF!+N14+O14+P14)</f>
        <v/>
      </c>
      <c r="S14" s="26"/>
      <c r="T14" s="27"/>
      <c r="U14" s="27"/>
      <c r="V14" s="19"/>
      <c r="W14" s="6"/>
      <c r="X14" s="6"/>
      <c r="Y14" s="6"/>
      <c r="Z14" s="6"/>
      <c r="AA14" s="6"/>
      <c r="AB14" s="6"/>
      <c r="AC14" s="6"/>
    </row>
    <row r="15" spans="1:29" ht="12.75" customHeight="1">
      <c r="A15">
        <v>706056</v>
      </c>
      <c r="D15" s="2">
        <v>413.12</v>
      </c>
      <c r="E15" s="2"/>
      <c r="H15" s="20"/>
      <c r="I15" s="20"/>
      <c r="J15" s="21"/>
      <c r="K15" s="21"/>
      <c r="L15" s="22">
        <f t="shared" si="0"/>
        <v>0</v>
      </c>
      <c r="M15" s="23"/>
      <c r="N15" s="24"/>
      <c r="O15" s="21"/>
      <c r="P15" s="21"/>
      <c r="Q15" s="29" t="str">
        <f>IF(H15="","",J15+K15+L15+#REF!+N15+O15+P15)</f>
        <v/>
      </c>
      <c r="S15" s="26"/>
      <c r="T15" s="27"/>
      <c r="U15" s="27"/>
      <c r="V15" s="19"/>
      <c r="W15" s="6"/>
      <c r="X15" s="6"/>
      <c r="Y15" s="6"/>
      <c r="Z15" s="6"/>
      <c r="AA15" s="6"/>
      <c r="AB15" s="6"/>
      <c r="AC15" s="6"/>
    </row>
    <row r="16" spans="1:29" ht="12.75" customHeight="1">
      <c r="E16" s="2"/>
      <c r="H16" s="20"/>
      <c r="I16" s="20"/>
      <c r="J16" s="21"/>
      <c r="K16" s="21"/>
      <c r="L16" s="22">
        <f t="shared" si="0"/>
        <v>0</v>
      </c>
      <c r="M16" s="23"/>
      <c r="N16" s="24"/>
      <c r="O16" s="21"/>
      <c r="P16" s="21"/>
      <c r="Q16" s="29" t="str">
        <f>IF(H16="","",J16+K16+L16+#REF!+N16+O16+P16)</f>
        <v/>
      </c>
      <c r="S16" s="26"/>
      <c r="T16" s="27"/>
      <c r="U16" s="27"/>
      <c r="V16" s="19"/>
      <c r="W16" s="6"/>
      <c r="X16" s="6"/>
      <c r="Y16" s="6"/>
      <c r="Z16" s="6"/>
      <c r="AA16" s="6"/>
      <c r="AB16" s="6"/>
      <c r="AC16" s="6"/>
    </row>
    <row r="17" spans="1:29" ht="12.75" customHeight="1">
      <c r="E17" s="2"/>
      <c r="H17" s="20"/>
      <c r="I17" s="20"/>
      <c r="J17" s="21"/>
      <c r="K17" s="21"/>
      <c r="L17" s="22">
        <f t="shared" si="0"/>
        <v>0</v>
      </c>
      <c r="M17" s="23"/>
      <c r="N17" s="24"/>
      <c r="O17" s="21"/>
      <c r="P17" s="21"/>
      <c r="Q17" s="29" t="str">
        <f>IF(H17="","",J17+K17+L17+#REF!+N17+O17+P17)</f>
        <v/>
      </c>
      <c r="S17" s="26"/>
      <c r="T17" s="27"/>
      <c r="U17" s="27"/>
      <c r="V17" s="19"/>
      <c r="W17" s="6"/>
      <c r="X17" s="6"/>
      <c r="Y17" s="6"/>
      <c r="Z17" s="6"/>
      <c r="AA17" s="6"/>
      <c r="AB17" s="6"/>
      <c r="AC17" s="6"/>
    </row>
    <row r="18" spans="1:29" ht="12.75" customHeight="1">
      <c r="E18" s="2"/>
      <c r="H18" s="20"/>
      <c r="I18" s="20"/>
      <c r="J18" s="21"/>
      <c r="K18" s="21"/>
      <c r="L18" s="22">
        <f t="shared" si="0"/>
        <v>0</v>
      </c>
      <c r="M18" s="23"/>
      <c r="N18" s="24"/>
      <c r="O18" s="21"/>
      <c r="P18" s="21"/>
      <c r="Q18" s="29" t="str">
        <f>IF(H18="","",J18+K18+L18+#REF!+N18+O18+P18)</f>
        <v/>
      </c>
      <c r="S18" s="26"/>
      <c r="T18" s="27"/>
      <c r="U18" s="27"/>
      <c r="V18" s="19"/>
      <c r="W18" s="6"/>
      <c r="X18" s="6"/>
      <c r="Y18" s="6"/>
      <c r="Z18" s="6"/>
      <c r="AA18" s="6"/>
      <c r="AB18" s="6"/>
      <c r="AC18" s="6"/>
    </row>
    <row r="19" spans="1:29" ht="12.75" customHeight="1">
      <c r="E19" s="2"/>
      <c r="H19" s="20"/>
      <c r="I19" s="20"/>
      <c r="J19" s="21"/>
      <c r="K19" s="21"/>
      <c r="L19" s="22">
        <f t="shared" si="0"/>
        <v>0</v>
      </c>
      <c r="M19" s="23"/>
      <c r="N19" s="24"/>
      <c r="O19" s="21"/>
      <c r="P19" s="21"/>
      <c r="Q19" s="29" t="str">
        <f>IF(H19="","",J19+K19+L19+#REF!+N19+O19+P19)</f>
        <v/>
      </c>
      <c r="S19" s="26"/>
      <c r="T19" s="27"/>
      <c r="U19" s="27"/>
      <c r="V19" s="19"/>
      <c r="W19" s="6"/>
      <c r="X19" s="6"/>
      <c r="Y19" s="6"/>
      <c r="Z19" s="6"/>
      <c r="AA19" s="6"/>
      <c r="AB19" s="6"/>
      <c r="AC19" s="6"/>
    </row>
    <row r="20" spans="1:29" ht="12.75" customHeight="1">
      <c r="E20" s="2"/>
      <c r="H20" s="20"/>
      <c r="I20" s="20"/>
      <c r="J20" s="21"/>
      <c r="K20" s="21"/>
      <c r="L20" s="22">
        <f t="shared" si="0"/>
        <v>0</v>
      </c>
      <c r="M20" s="23"/>
      <c r="N20" s="24"/>
      <c r="O20" s="21"/>
      <c r="P20" s="21"/>
      <c r="Q20" s="29" t="str">
        <f>IF(H20="","",J20+K20+L20+#REF!+N20+O20+P20)</f>
        <v/>
      </c>
      <c r="S20" s="26"/>
      <c r="T20" s="27"/>
      <c r="U20" s="27"/>
      <c r="V20" s="19"/>
      <c r="W20" s="6"/>
      <c r="X20" s="6"/>
      <c r="Y20" s="6"/>
      <c r="Z20" s="6"/>
      <c r="AA20" s="6"/>
      <c r="AB20" s="6"/>
      <c r="AC20" s="6"/>
    </row>
    <row r="21" spans="1:29" ht="12.75" customHeight="1">
      <c r="E21" s="2"/>
      <c r="H21" s="20"/>
      <c r="I21" s="20"/>
      <c r="J21" s="21"/>
      <c r="K21" s="21"/>
      <c r="L21" s="22">
        <f t="shared" si="0"/>
        <v>0</v>
      </c>
      <c r="M21" s="23"/>
      <c r="N21" s="24"/>
      <c r="O21" s="21"/>
      <c r="P21" s="21"/>
      <c r="Q21" s="29" t="str">
        <f>IF(H21="","",J21+K21+L21+#REF!+N21+O21+P21)</f>
        <v/>
      </c>
      <c r="S21" s="26"/>
      <c r="T21" s="27"/>
      <c r="U21" s="27"/>
      <c r="V21" s="19"/>
      <c r="W21" s="6"/>
      <c r="X21" s="6"/>
      <c r="Y21" s="6"/>
      <c r="Z21" s="6"/>
      <c r="AA21" s="6"/>
      <c r="AB21" s="6"/>
      <c r="AC21" s="6"/>
    </row>
    <row r="22" spans="1:29" ht="12.75" customHeight="1">
      <c r="E22" s="2"/>
      <c r="H22" s="20"/>
      <c r="I22" s="20"/>
      <c r="J22" s="21"/>
      <c r="K22" s="21"/>
      <c r="L22" s="22">
        <f t="shared" si="0"/>
        <v>0</v>
      </c>
      <c r="M22" s="23"/>
      <c r="N22" s="24"/>
      <c r="O22" s="21"/>
      <c r="P22" s="21"/>
      <c r="Q22" s="29" t="str">
        <f>IF(H22="","",J22+K22+L22+#REF!+N22+O22+P22)</f>
        <v/>
      </c>
      <c r="S22" s="26"/>
      <c r="T22" s="27"/>
      <c r="U22" s="27"/>
      <c r="V22" s="19"/>
      <c r="W22" s="6"/>
      <c r="X22" s="6"/>
      <c r="Y22" s="6"/>
      <c r="Z22" s="6"/>
      <c r="AA22" s="6"/>
      <c r="AB22" s="6"/>
      <c r="AC22" s="6"/>
    </row>
    <row r="23" spans="1:29" ht="12.75" customHeight="1">
      <c r="E23" s="2"/>
      <c r="H23" s="20"/>
      <c r="I23" s="20"/>
      <c r="J23" s="21"/>
      <c r="K23" s="21"/>
      <c r="L23" s="22">
        <f t="shared" si="0"/>
        <v>0</v>
      </c>
      <c r="M23" s="23"/>
      <c r="N23" s="24"/>
      <c r="O23" s="21"/>
      <c r="P23" s="21"/>
      <c r="Q23" s="29" t="str">
        <f>IF(H23="","",J23+K23+L23+#REF!+N23+O23+P23)</f>
        <v/>
      </c>
      <c r="S23" s="26"/>
      <c r="T23" s="27"/>
      <c r="U23" s="27"/>
      <c r="V23" s="19"/>
      <c r="W23" s="6"/>
      <c r="X23" s="6"/>
      <c r="Y23" s="6"/>
      <c r="Z23" s="6"/>
      <c r="AA23" s="6"/>
      <c r="AB23" s="6"/>
      <c r="AC23" s="6"/>
    </row>
    <row r="24" spans="1:29" ht="12.75" customHeight="1">
      <c r="E24" s="2"/>
      <c r="H24" s="20"/>
      <c r="I24" s="20"/>
      <c r="J24" s="21"/>
      <c r="K24" s="21"/>
      <c r="L24" s="22">
        <f t="shared" si="0"/>
        <v>0</v>
      </c>
      <c r="M24" s="23"/>
      <c r="N24" s="24"/>
      <c r="O24" s="21"/>
      <c r="P24" s="21"/>
      <c r="Q24" s="29" t="str">
        <f>IF(H24="","",J24+K24+L24+#REF!+N24+O24+P24)</f>
        <v/>
      </c>
      <c r="S24" s="26"/>
      <c r="T24" s="27"/>
      <c r="U24" s="27"/>
      <c r="V24" s="19"/>
      <c r="W24" s="6"/>
      <c r="X24" s="6"/>
      <c r="Y24" s="6"/>
      <c r="Z24" s="6"/>
      <c r="AA24" s="6"/>
      <c r="AB24" s="6"/>
      <c r="AC24" s="6"/>
    </row>
    <row r="25" spans="1:29" ht="12.75" customHeight="1">
      <c r="E25" s="2"/>
      <c r="H25" s="20"/>
      <c r="I25" s="20"/>
      <c r="J25" s="21"/>
      <c r="K25" s="21"/>
      <c r="L25" s="22">
        <f t="shared" si="0"/>
        <v>0</v>
      </c>
      <c r="M25" s="23"/>
      <c r="N25" s="24"/>
      <c r="O25" s="21"/>
      <c r="P25" s="21"/>
      <c r="Q25" s="29" t="str">
        <f>IF(H25="","",J25+K25+L25+#REF!+N25+O25+P25)</f>
        <v/>
      </c>
      <c r="S25" s="26"/>
      <c r="T25" s="27"/>
      <c r="U25" s="27"/>
      <c r="V25" s="19"/>
      <c r="W25" s="6"/>
      <c r="X25" s="6"/>
      <c r="Y25" s="6"/>
      <c r="Z25" s="6"/>
      <c r="AA25" s="6"/>
      <c r="AB25" s="6"/>
      <c r="AC25" s="6"/>
    </row>
    <row r="26" spans="1:29" ht="12.75" customHeight="1">
      <c r="E26" s="2"/>
      <c r="H26" s="20"/>
      <c r="I26" s="20"/>
      <c r="J26" s="21"/>
      <c r="K26" s="21"/>
      <c r="L26" s="22">
        <f t="shared" si="0"/>
        <v>0</v>
      </c>
      <c r="M26" s="23"/>
      <c r="N26" s="24"/>
      <c r="O26" s="21"/>
      <c r="P26" s="21"/>
      <c r="Q26" s="29" t="str">
        <f>IF(H26="","",J26+K26+L26+#REF!+N26+O26+P26)</f>
        <v/>
      </c>
      <c r="S26" s="26"/>
      <c r="T26" s="27"/>
      <c r="U26" s="27"/>
      <c r="V26" s="19"/>
      <c r="W26" s="6"/>
      <c r="X26" s="6"/>
      <c r="Y26" s="6"/>
      <c r="Z26" s="6"/>
      <c r="AA26" s="6"/>
      <c r="AB26" s="6"/>
      <c r="AC26" s="6"/>
    </row>
    <row r="27" spans="1:29" ht="12.75" customHeight="1">
      <c r="E27" s="2"/>
      <c r="H27" s="20"/>
      <c r="I27" s="20"/>
      <c r="J27" s="21"/>
      <c r="K27" s="21"/>
      <c r="L27" s="22">
        <f t="shared" si="0"/>
        <v>0</v>
      </c>
      <c r="M27" s="23"/>
      <c r="N27" s="24"/>
      <c r="O27" s="21"/>
      <c r="P27" s="21"/>
      <c r="Q27" s="29" t="str">
        <f>IF(H27="","",J27+K27+L27+#REF!+N27+O27+P27)</f>
        <v/>
      </c>
      <c r="S27" s="26"/>
      <c r="T27" s="27"/>
      <c r="U27" s="27"/>
      <c r="V27" s="19"/>
      <c r="W27" s="6"/>
      <c r="X27" s="6"/>
      <c r="Y27" s="6"/>
      <c r="Z27" s="6"/>
      <c r="AA27" s="6"/>
      <c r="AB27" s="6"/>
      <c r="AC27" s="6"/>
    </row>
    <row r="28" spans="1:29" ht="12.75" customHeight="1">
      <c r="E28" s="2"/>
      <c r="H28" s="20"/>
      <c r="I28" s="20"/>
      <c r="J28" s="21"/>
      <c r="K28" s="21"/>
      <c r="L28" s="22">
        <f t="shared" si="0"/>
        <v>0</v>
      </c>
      <c r="M28" s="23"/>
      <c r="N28" s="24"/>
      <c r="O28" s="21"/>
      <c r="P28" s="21"/>
      <c r="Q28" s="29" t="str">
        <f>IF(H28="","",J28+K28+L28+#REF!+N28+O28+P28)</f>
        <v/>
      </c>
      <c r="S28" s="26"/>
      <c r="T28" s="27"/>
      <c r="U28" s="27"/>
      <c r="V28" s="19"/>
      <c r="W28" s="6"/>
      <c r="X28" s="6"/>
      <c r="Y28" s="6"/>
      <c r="Z28" s="6"/>
      <c r="AA28" s="6"/>
      <c r="AB28" s="6"/>
      <c r="AC28" s="6"/>
    </row>
    <row r="29" spans="1:29" ht="12.75" customHeight="1">
      <c r="E29" s="2"/>
      <c r="H29" s="20"/>
      <c r="I29" s="20"/>
      <c r="J29" s="21"/>
      <c r="K29" s="21"/>
      <c r="L29" s="22">
        <f t="shared" si="0"/>
        <v>0</v>
      </c>
      <c r="M29" s="23"/>
      <c r="N29" s="24"/>
      <c r="O29" s="21"/>
      <c r="P29" s="21"/>
      <c r="Q29" s="29" t="str">
        <f>IF(H29="","",J29+K29+L29+#REF!+N29+O29+P29)</f>
        <v/>
      </c>
      <c r="S29" s="26"/>
      <c r="T29" s="27"/>
      <c r="U29" s="27"/>
      <c r="V29" s="19"/>
      <c r="W29" s="6"/>
      <c r="X29" s="6"/>
      <c r="Y29" s="6"/>
      <c r="Z29" s="6"/>
      <c r="AA29" s="6"/>
      <c r="AB29" s="6"/>
      <c r="AC29" s="6"/>
    </row>
    <row r="30" spans="1:29" ht="12.75" customHeight="1">
      <c r="E30" s="2"/>
      <c r="H30" s="20"/>
      <c r="I30" s="20"/>
      <c r="J30" s="21"/>
      <c r="K30" s="21"/>
      <c r="L30" s="22">
        <f t="shared" si="0"/>
        <v>0</v>
      </c>
      <c r="M30" s="23"/>
      <c r="N30" s="24"/>
      <c r="O30" s="21"/>
      <c r="P30" s="21"/>
      <c r="Q30" s="29" t="str">
        <f>IF(H30="","",J30+K30+L30+#REF!+N30+O30+P30)</f>
        <v/>
      </c>
      <c r="S30" s="26"/>
      <c r="T30" s="27"/>
      <c r="U30" s="27"/>
      <c r="V30" s="19"/>
      <c r="W30" s="6"/>
      <c r="X30" s="6"/>
      <c r="Y30" s="6"/>
      <c r="Z30" s="6"/>
      <c r="AA30" s="6"/>
      <c r="AB30" s="6"/>
      <c r="AC30" s="6"/>
    </row>
    <row r="31" spans="1:29" ht="12.75" customHeight="1">
      <c r="A31">
        <v>708500</v>
      </c>
      <c r="D31" s="2">
        <v>21101.9</v>
      </c>
      <c r="E31" s="2"/>
      <c r="H31" s="20"/>
      <c r="I31" s="20"/>
      <c r="J31" s="21"/>
      <c r="K31" s="21"/>
      <c r="L31" s="22">
        <f t="shared" si="0"/>
        <v>0</v>
      </c>
      <c r="M31" s="23"/>
      <c r="N31" s="24"/>
      <c r="O31" s="21"/>
      <c r="P31" s="21"/>
      <c r="Q31" s="29" t="str">
        <f>IF(H31="","",J31+K31+L31+#REF!+N31+O31+P31)</f>
        <v/>
      </c>
      <c r="S31" s="26"/>
      <c r="T31" s="27"/>
      <c r="U31" s="27"/>
      <c r="V31" s="19"/>
      <c r="W31" s="6"/>
      <c r="X31" s="6"/>
      <c r="Y31" s="6"/>
      <c r="Z31" s="6"/>
      <c r="AA31" s="6"/>
      <c r="AB31" s="6"/>
      <c r="AC31" s="6"/>
    </row>
    <row r="32" spans="1:29" ht="12.75" customHeight="1">
      <c r="E32" s="2"/>
      <c r="H32" s="20"/>
      <c r="I32" s="20"/>
      <c r="J32" s="21"/>
      <c r="K32" s="21"/>
      <c r="L32" s="22">
        <f t="shared" si="0"/>
        <v>0</v>
      </c>
      <c r="M32" s="23"/>
      <c r="N32" s="24"/>
      <c r="O32" s="21"/>
      <c r="P32" s="21"/>
      <c r="Q32" s="29" t="str">
        <f>IF(H32="","",J32+K32+L32+#REF!+N32+O32+P32)</f>
        <v/>
      </c>
      <c r="S32" s="26"/>
      <c r="T32" s="27"/>
      <c r="U32" s="27"/>
      <c r="V32" s="19"/>
      <c r="W32" s="6"/>
      <c r="X32" s="6"/>
      <c r="Y32" s="6"/>
      <c r="Z32" s="6"/>
      <c r="AA32" s="6"/>
      <c r="AB32" s="6"/>
      <c r="AC32" s="6"/>
    </row>
    <row r="33" spans="1:29" ht="12.75" customHeight="1">
      <c r="E33" s="2"/>
      <c r="H33" s="20"/>
      <c r="I33" s="20"/>
      <c r="J33" s="21"/>
      <c r="K33" s="21"/>
      <c r="L33" s="22">
        <f t="shared" si="0"/>
        <v>0</v>
      </c>
      <c r="M33" s="23"/>
      <c r="N33" s="24"/>
      <c r="O33" s="21"/>
      <c r="P33" s="21"/>
      <c r="Q33" s="29" t="str">
        <f>IF(H33="","",J33+K33+L33+#REF!+N33+O33+P33)</f>
        <v/>
      </c>
      <c r="S33" s="26"/>
      <c r="T33" s="27"/>
      <c r="U33" s="27"/>
      <c r="V33" s="19"/>
      <c r="W33" s="6"/>
      <c r="X33" s="6"/>
      <c r="Y33" s="6"/>
      <c r="Z33" s="6"/>
      <c r="AA33" s="6"/>
      <c r="AB33" s="6"/>
      <c r="AC33" s="6"/>
    </row>
    <row r="34" spans="1:29" ht="12.75" customHeight="1">
      <c r="E34" s="2"/>
      <c r="H34" s="20"/>
      <c r="I34" s="20"/>
      <c r="J34" s="21"/>
      <c r="K34" s="21"/>
      <c r="L34" s="22">
        <f t="shared" si="0"/>
        <v>0</v>
      </c>
      <c r="M34" s="23"/>
      <c r="N34" s="24"/>
      <c r="O34" s="21"/>
      <c r="P34" s="21"/>
      <c r="Q34" s="29" t="str">
        <f>IF(H34="","",J34+K34+L34+#REF!+N34+O34+P34)</f>
        <v/>
      </c>
      <c r="S34" s="26"/>
      <c r="T34" s="27"/>
      <c r="U34" s="27"/>
      <c r="V34" s="19"/>
      <c r="W34" s="6"/>
      <c r="X34" s="6"/>
      <c r="Y34" s="6"/>
      <c r="Z34" s="6"/>
      <c r="AA34" s="6"/>
      <c r="AB34" s="6"/>
      <c r="AC34" s="6"/>
    </row>
    <row r="35" spans="1:29" ht="12.75" customHeight="1">
      <c r="E35" s="2"/>
      <c r="H35" s="20"/>
      <c r="I35" s="20"/>
      <c r="J35" s="21"/>
      <c r="K35" s="21"/>
      <c r="L35" s="22">
        <f t="shared" si="0"/>
        <v>0</v>
      </c>
      <c r="M35" s="23"/>
      <c r="N35" s="24"/>
      <c r="O35" s="21"/>
      <c r="P35" s="21"/>
      <c r="Q35" s="29" t="str">
        <f>IF(H35="","",J35+K35+L35+#REF!+N35+O35+P35)</f>
        <v/>
      </c>
      <c r="S35" s="26"/>
      <c r="T35" s="27"/>
      <c r="U35" s="27"/>
      <c r="V35" s="19"/>
      <c r="W35" s="6"/>
      <c r="X35" s="6"/>
      <c r="Y35" s="6"/>
      <c r="Z35" s="6"/>
      <c r="AA35" s="6"/>
      <c r="AB35" s="6"/>
      <c r="AC35" s="6"/>
    </row>
    <row r="36" spans="1:29" ht="12.75" customHeight="1">
      <c r="E36" s="2"/>
      <c r="H36" s="20"/>
      <c r="I36" s="20"/>
      <c r="J36" s="21"/>
      <c r="K36" s="21"/>
      <c r="L36" s="22">
        <f t="shared" si="0"/>
        <v>0</v>
      </c>
      <c r="M36" s="23"/>
      <c r="N36" s="24"/>
      <c r="O36" s="21"/>
      <c r="P36" s="21"/>
      <c r="Q36" s="29" t="str">
        <f>IF(H36="","",J36+K36+L36+#REF!+N36+O36+P36)</f>
        <v/>
      </c>
      <c r="S36" s="26"/>
      <c r="T36" s="27"/>
      <c r="U36" s="27"/>
      <c r="V36" s="19"/>
      <c r="W36" s="6"/>
      <c r="X36" s="6"/>
      <c r="Y36" s="6"/>
      <c r="Z36" s="6"/>
      <c r="AA36" s="6"/>
      <c r="AB36" s="6"/>
      <c r="AC36" s="6"/>
    </row>
    <row r="37" spans="1:29" ht="12.75" customHeight="1">
      <c r="E37" s="2"/>
      <c r="H37" s="20"/>
      <c r="I37" s="20"/>
      <c r="J37" s="21"/>
      <c r="K37" s="21"/>
      <c r="L37" s="22">
        <f t="shared" si="0"/>
        <v>0</v>
      </c>
      <c r="M37" s="23"/>
      <c r="N37" s="24"/>
      <c r="O37" s="21"/>
      <c r="P37" s="21"/>
      <c r="Q37" s="29" t="str">
        <f>IF(H37="","",J37+K37+L37+#REF!+N37+O37+P37)</f>
        <v/>
      </c>
      <c r="S37" s="26"/>
      <c r="T37" s="27"/>
      <c r="U37" s="27"/>
      <c r="V37" s="19"/>
      <c r="W37" s="6"/>
      <c r="X37" s="6"/>
      <c r="Y37" s="6"/>
      <c r="Z37" s="6"/>
      <c r="AA37" s="6"/>
      <c r="AB37" s="6"/>
      <c r="AC37" s="6"/>
    </row>
    <row r="38" spans="1:29" ht="12.75" customHeight="1">
      <c r="A38">
        <v>708550</v>
      </c>
      <c r="D38" s="2">
        <v>5383.38</v>
      </c>
      <c r="E38" s="2"/>
      <c r="H38" s="20"/>
      <c r="I38" s="20"/>
      <c r="J38" s="21"/>
      <c r="K38" s="21"/>
      <c r="L38" s="22">
        <f t="shared" si="0"/>
        <v>0</v>
      </c>
      <c r="M38" s="23"/>
      <c r="N38" s="24"/>
      <c r="O38" s="21"/>
      <c r="P38" s="21"/>
      <c r="Q38" s="29" t="str">
        <f>IF(H38="","",J38+K38+L38+#REF!+N38+O38+P38)</f>
        <v/>
      </c>
      <c r="S38" s="26"/>
      <c r="T38" s="27"/>
      <c r="U38" s="27"/>
      <c r="V38" s="19"/>
      <c r="W38" s="6"/>
      <c r="X38" s="6"/>
      <c r="Y38" s="6"/>
      <c r="Z38" s="6"/>
      <c r="AA38" s="6"/>
      <c r="AB38" s="6"/>
      <c r="AC38" s="6"/>
    </row>
    <row r="39" spans="1:29" ht="12.75" customHeight="1">
      <c r="A39">
        <v>775200</v>
      </c>
      <c r="D39" s="2">
        <v>2625</v>
      </c>
      <c r="E39" s="2"/>
      <c r="H39" s="20"/>
      <c r="I39" s="20"/>
      <c r="J39" s="21"/>
      <c r="K39" s="21"/>
      <c r="L39" s="22">
        <f t="shared" si="0"/>
        <v>0</v>
      </c>
      <c r="M39" s="23"/>
      <c r="N39" s="24"/>
      <c r="O39" s="21"/>
      <c r="P39" s="21"/>
      <c r="Q39" s="29" t="str">
        <f>IF(H39="","",J39+K39+L39+#REF!+N39+O39+P39)</f>
        <v/>
      </c>
      <c r="S39" s="26"/>
      <c r="T39" s="27"/>
      <c r="U39" s="27"/>
      <c r="V39" s="19"/>
      <c r="W39" s="6"/>
      <c r="X39" s="6"/>
      <c r="Y39" s="6"/>
      <c r="Z39" s="6"/>
      <c r="AA39" s="6"/>
      <c r="AB39" s="6"/>
      <c r="AC39" s="6"/>
    </row>
    <row r="40" spans="1:29" ht="12.75" customHeight="1">
      <c r="E40" s="2"/>
      <c r="H40" s="20"/>
      <c r="I40" s="20"/>
      <c r="J40" s="21"/>
      <c r="K40" s="21"/>
      <c r="L40" s="22">
        <f t="shared" si="0"/>
        <v>0</v>
      </c>
      <c r="M40" s="23"/>
      <c r="N40" s="24"/>
      <c r="O40" s="21"/>
      <c r="P40" s="21"/>
      <c r="Q40" s="29" t="str">
        <f>IF(H40="","",J40+K40+L40+#REF!+N40+O40+P40)</f>
        <v/>
      </c>
      <c r="S40" s="26"/>
      <c r="T40" s="27"/>
      <c r="U40" s="27"/>
      <c r="V40" s="19"/>
      <c r="W40" s="6"/>
      <c r="X40" s="6"/>
      <c r="Y40" s="6"/>
      <c r="Z40" s="6"/>
      <c r="AA40" s="6"/>
      <c r="AB40" s="6"/>
      <c r="AC40" s="6"/>
    </row>
    <row r="41" spans="1:29" ht="12.75" customHeight="1">
      <c r="E41" s="2"/>
      <c r="H41" s="20"/>
      <c r="I41" s="20"/>
      <c r="J41" s="21"/>
      <c r="K41" s="21"/>
      <c r="L41" s="22">
        <f t="shared" si="0"/>
        <v>0</v>
      </c>
      <c r="M41" s="23"/>
      <c r="N41" s="24"/>
      <c r="O41" s="21"/>
      <c r="P41" s="21"/>
      <c r="Q41" s="29" t="str">
        <f>IF(H41="","",J41+K41+L41+#REF!+N41+O41+P41)</f>
        <v/>
      </c>
      <c r="S41" s="26"/>
      <c r="T41" s="27"/>
      <c r="U41" s="27"/>
      <c r="V41" s="19"/>
      <c r="W41" s="6"/>
      <c r="X41" s="6"/>
      <c r="Y41" s="6"/>
      <c r="Z41" s="6"/>
      <c r="AA41" s="6"/>
      <c r="AB41" s="6"/>
      <c r="AC41" s="6"/>
    </row>
    <row r="42" spans="1:29" ht="12.75" customHeight="1">
      <c r="E42" s="2"/>
      <c r="H42" s="20"/>
      <c r="I42" s="20"/>
      <c r="J42" s="21"/>
      <c r="K42" s="21"/>
      <c r="L42" s="22">
        <f t="shared" si="0"/>
        <v>0</v>
      </c>
      <c r="M42" s="23"/>
      <c r="N42" s="24"/>
      <c r="O42" s="21"/>
      <c r="P42" s="21"/>
      <c r="Q42" s="29" t="str">
        <f>IF(H42="","",J42+K42+L42+#REF!+N42+O42+P42)</f>
        <v/>
      </c>
      <c r="S42" s="26"/>
      <c r="T42" s="27"/>
      <c r="U42" s="27"/>
      <c r="V42" s="19"/>
      <c r="W42" s="6"/>
      <c r="X42" s="6"/>
      <c r="Y42" s="6"/>
      <c r="Z42" s="6"/>
      <c r="AA42" s="6"/>
      <c r="AB42" s="6"/>
      <c r="AC42" s="6"/>
    </row>
    <row r="43" spans="1:29" ht="12.75" customHeight="1">
      <c r="E43" s="2"/>
      <c r="H43" s="20"/>
      <c r="I43" s="20"/>
      <c r="J43" s="21"/>
      <c r="K43" s="21"/>
      <c r="L43" s="22">
        <f t="shared" si="0"/>
        <v>0</v>
      </c>
      <c r="M43" s="23"/>
      <c r="N43" s="24"/>
      <c r="O43" s="21"/>
      <c r="P43" s="21"/>
      <c r="Q43" s="29" t="str">
        <f>IF(H43="","",J43+K43+L43+#REF!+N43+O43+P43)</f>
        <v/>
      </c>
      <c r="S43" s="26"/>
      <c r="T43" s="27"/>
      <c r="U43" s="27"/>
      <c r="V43" s="19"/>
      <c r="W43" s="6"/>
      <c r="X43" s="6"/>
      <c r="Y43" s="6"/>
      <c r="Z43" s="6"/>
      <c r="AA43" s="6"/>
      <c r="AB43" s="6"/>
      <c r="AC43" s="6"/>
    </row>
    <row r="44" spans="1:29" ht="12.75" customHeight="1">
      <c r="E44" s="2"/>
      <c r="H44" s="20"/>
      <c r="I44" s="20"/>
      <c r="J44" s="21"/>
      <c r="K44" s="21"/>
      <c r="L44" s="22">
        <f t="shared" si="0"/>
        <v>0</v>
      </c>
      <c r="M44" s="23"/>
      <c r="N44" s="24"/>
      <c r="O44" s="21"/>
      <c r="P44" s="21"/>
      <c r="Q44" s="29" t="str">
        <f>IF(H44="","",J44+K44+L44+#REF!+N44+O44+P44)</f>
        <v/>
      </c>
      <c r="S44" s="26"/>
      <c r="T44" s="27"/>
      <c r="U44" s="27"/>
      <c r="V44" s="19"/>
      <c r="W44" s="6"/>
      <c r="X44" s="6"/>
      <c r="Y44" s="6"/>
      <c r="Z44" s="6"/>
      <c r="AA44" s="6"/>
      <c r="AB44" s="6"/>
      <c r="AC44" s="6"/>
    </row>
    <row r="45" spans="1:29" ht="12.75" customHeight="1">
      <c r="E45" s="2"/>
      <c r="H45" s="20"/>
      <c r="I45" s="20"/>
      <c r="J45" s="21"/>
      <c r="K45" s="21"/>
      <c r="L45" s="22">
        <f t="shared" si="0"/>
        <v>0</v>
      </c>
      <c r="M45" s="23"/>
      <c r="N45" s="24"/>
      <c r="O45" s="21"/>
      <c r="P45" s="21"/>
      <c r="Q45" s="29" t="str">
        <f>IF(H45="","",J45+K45+L45+#REF!+N45+O45+P45)</f>
        <v/>
      </c>
      <c r="S45" s="26"/>
      <c r="T45" s="27"/>
      <c r="U45" s="27"/>
      <c r="V45" s="19"/>
      <c r="W45" s="6"/>
      <c r="X45" s="6"/>
      <c r="Y45" s="6"/>
      <c r="Z45" s="6"/>
      <c r="AA45" s="6"/>
      <c r="AB45" s="6"/>
      <c r="AC45" s="6"/>
    </row>
    <row r="46" spans="1:29" ht="12.75" customHeight="1">
      <c r="E46" s="2"/>
      <c r="H46" s="20"/>
      <c r="I46" s="20"/>
      <c r="J46" s="21"/>
      <c r="K46" s="21"/>
      <c r="L46" s="22">
        <f t="shared" si="0"/>
        <v>0</v>
      </c>
      <c r="M46" s="23"/>
      <c r="N46" s="24"/>
      <c r="O46" s="21"/>
      <c r="P46" s="21"/>
      <c r="Q46" s="29" t="str">
        <f>IF(H46="","",J46+K46+L46+#REF!+N46+O46+P46)</f>
        <v/>
      </c>
      <c r="S46" s="26"/>
      <c r="T46" s="27"/>
      <c r="U46" s="27"/>
      <c r="V46" s="19"/>
      <c r="W46" s="6"/>
      <c r="X46" s="6"/>
      <c r="Y46" s="6"/>
      <c r="Z46" s="6"/>
      <c r="AA46" s="6"/>
      <c r="AB46" s="6"/>
      <c r="AC46" s="6"/>
    </row>
    <row r="47" spans="1:29" ht="12.75" customHeight="1">
      <c r="E47" s="2"/>
      <c r="H47" s="20"/>
      <c r="I47" s="20"/>
      <c r="J47" s="21"/>
      <c r="K47" s="21"/>
      <c r="L47" s="22">
        <f t="shared" si="0"/>
        <v>0</v>
      </c>
      <c r="M47" s="23"/>
      <c r="N47" s="24"/>
      <c r="O47" s="21"/>
      <c r="P47" s="21"/>
      <c r="Q47" s="29" t="str">
        <f>IF(H47="","",J47+K47+L47+#REF!+N47+O47+P47)</f>
        <v/>
      </c>
      <c r="S47" s="26"/>
      <c r="T47" s="27"/>
      <c r="U47" s="27"/>
      <c r="V47" s="19"/>
      <c r="W47" s="6"/>
      <c r="X47" s="6"/>
      <c r="Y47" s="6"/>
      <c r="Z47" s="6"/>
      <c r="AA47" s="6"/>
      <c r="AB47" s="6"/>
      <c r="AC47" s="6"/>
    </row>
    <row r="48" spans="1:29" ht="12.75" customHeight="1">
      <c r="E48" s="2"/>
      <c r="H48" s="20"/>
      <c r="I48" s="20"/>
      <c r="J48" s="21"/>
      <c r="K48" s="21"/>
      <c r="L48" s="22">
        <f t="shared" si="0"/>
        <v>0</v>
      </c>
      <c r="M48" s="23"/>
      <c r="N48" s="24"/>
      <c r="O48" s="21"/>
      <c r="P48" s="21"/>
      <c r="Q48" s="29" t="str">
        <f>IF(H48="","",J48+K48+L48+#REF!+N48+O48+P48)</f>
        <v/>
      </c>
      <c r="S48" s="26"/>
      <c r="T48" s="27"/>
      <c r="U48" s="27"/>
      <c r="V48" s="19"/>
      <c r="W48" s="6"/>
      <c r="X48" s="6"/>
      <c r="Y48" s="6"/>
      <c r="Z48" s="6"/>
      <c r="AA48" s="6"/>
      <c r="AB48" s="6"/>
      <c r="AC48" s="6"/>
    </row>
    <row r="49" spans="1:29" ht="12.75" customHeight="1">
      <c r="E49" s="2"/>
      <c r="H49" s="20"/>
      <c r="I49" s="20"/>
      <c r="J49" s="21"/>
      <c r="K49" s="21"/>
      <c r="L49" s="22">
        <f t="shared" si="0"/>
        <v>0</v>
      </c>
      <c r="M49" s="23"/>
      <c r="N49" s="24"/>
      <c r="O49" s="21"/>
      <c r="P49" s="21"/>
      <c r="Q49" s="29" t="str">
        <f>IF(H49="","",J49+K49+L49+#REF!+N49+O49+P49)</f>
        <v/>
      </c>
      <c r="S49" s="26"/>
      <c r="T49" s="27"/>
      <c r="U49" s="27"/>
      <c r="V49" s="19"/>
      <c r="W49" s="6"/>
      <c r="X49" s="6"/>
      <c r="Y49" s="6"/>
      <c r="Z49" s="6"/>
      <c r="AA49" s="6"/>
      <c r="AB49" s="6"/>
      <c r="AC49" s="6"/>
    </row>
    <row r="50" spans="1:29" ht="12.75" customHeight="1">
      <c r="E50" s="2"/>
      <c r="H50" s="20"/>
      <c r="I50" s="20"/>
      <c r="J50" s="21"/>
      <c r="K50" s="21"/>
      <c r="L50" s="22">
        <f t="shared" si="0"/>
        <v>0</v>
      </c>
      <c r="M50" s="23"/>
      <c r="N50" s="24"/>
      <c r="O50" s="21"/>
      <c r="P50" s="21"/>
      <c r="Q50" s="29" t="str">
        <f>IF(H50="","",J50+K50+L50+#REF!+N50+O50+P50)</f>
        <v/>
      </c>
      <c r="S50" s="26"/>
      <c r="T50" s="27"/>
      <c r="U50" s="27"/>
      <c r="V50" s="19"/>
      <c r="W50" s="6"/>
      <c r="X50" s="6"/>
      <c r="Y50" s="6"/>
      <c r="Z50" s="6"/>
      <c r="AA50" s="6"/>
      <c r="AB50" s="6"/>
      <c r="AC50" s="6"/>
    </row>
    <row r="51" spans="1:29" ht="12.75" customHeight="1">
      <c r="E51" s="2"/>
      <c r="H51" s="20"/>
      <c r="I51" s="20"/>
      <c r="J51" s="21"/>
      <c r="K51" s="21"/>
      <c r="L51" s="22">
        <f t="shared" si="0"/>
        <v>0</v>
      </c>
      <c r="M51" s="23"/>
      <c r="N51" s="24"/>
      <c r="O51" s="21"/>
      <c r="P51" s="21"/>
      <c r="Q51" s="29" t="str">
        <f>IF(H51="","",J51+K51+L51+#REF!+N51+O51+P51)</f>
        <v/>
      </c>
      <c r="S51" s="26"/>
      <c r="T51" s="27"/>
      <c r="U51" s="27"/>
      <c r="V51" s="19"/>
      <c r="W51" s="6"/>
      <c r="X51" s="6"/>
      <c r="Y51" s="6"/>
      <c r="Z51" s="6"/>
      <c r="AA51" s="6"/>
      <c r="AB51" s="6"/>
      <c r="AC51" s="6"/>
    </row>
    <row r="52" spans="1:29" ht="12.75" customHeight="1">
      <c r="E52" s="2"/>
      <c r="H52" s="20"/>
      <c r="I52" s="20"/>
      <c r="J52" s="21"/>
      <c r="K52" s="21"/>
      <c r="L52" s="22">
        <f t="shared" si="0"/>
        <v>0</v>
      </c>
      <c r="M52" s="23"/>
      <c r="N52" s="24"/>
      <c r="O52" s="21"/>
      <c r="P52" s="21"/>
      <c r="Q52" s="29" t="str">
        <f>IF(H52="","",J52+K52+L52+#REF!+N52+O52+P52)</f>
        <v/>
      </c>
      <c r="S52" s="26"/>
      <c r="T52" s="27"/>
      <c r="U52" s="27"/>
      <c r="V52" s="19"/>
      <c r="W52" s="6"/>
      <c r="X52" s="6"/>
      <c r="Y52" s="6"/>
      <c r="Z52" s="6"/>
      <c r="AA52" s="6"/>
      <c r="AB52" s="6"/>
      <c r="AC52" s="6"/>
    </row>
    <row r="53" spans="1:29" ht="12.75" customHeight="1">
      <c r="E53" s="2"/>
      <c r="H53" s="20"/>
      <c r="I53" s="20"/>
      <c r="J53" s="21"/>
      <c r="K53" s="21"/>
      <c r="L53" s="22">
        <f t="shared" si="0"/>
        <v>0</v>
      </c>
      <c r="M53" s="23"/>
      <c r="N53" s="24"/>
      <c r="O53" s="21"/>
      <c r="P53" s="21"/>
      <c r="Q53" s="29" t="str">
        <f>IF(H53="","",J53+K53+L53+#REF!+N53+O53+P53)</f>
        <v/>
      </c>
      <c r="S53" s="26"/>
      <c r="T53" s="27"/>
      <c r="U53" s="27"/>
      <c r="V53" s="19"/>
      <c r="W53" s="6"/>
      <c r="X53" s="6"/>
      <c r="Y53" s="6"/>
      <c r="Z53" s="6"/>
      <c r="AA53" s="6"/>
      <c r="AB53" s="6"/>
      <c r="AC53" s="6"/>
    </row>
    <row r="54" spans="1:29" ht="12.75" customHeight="1">
      <c r="E54" s="2"/>
      <c r="H54" s="20"/>
      <c r="I54" s="20"/>
      <c r="J54" s="21"/>
      <c r="K54" s="21"/>
      <c r="L54" s="22">
        <f t="shared" si="0"/>
        <v>0</v>
      </c>
      <c r="M54" s="23"/>
      <c r="N54" s="24"/>
      <c r="O54" s="21"/>
      <c r="P54" s="21"/>
      <c r="Q54" s="29" t="str">
        <f>IF(H54="","",J54+K54+L54+#REF!+N54+O54+P54)</f>
        <v/>
      </c>
      <c r="S54" s="26"/>
      <c r="T54" s="27"/>
      <c r="U54" s="27"/>
      <c r="V54" s="19"/>
      <c r="W54" s="6"/>
      <c r="X54" s="6"/>
      <c r="Y54" s="6"/>
      <c r="Z54" s="6"/>
      <c r="AA54" s="6"/>
      <c r="AB54" s="6"/>
      <c r="AC54" s="6"/>
    </row>
    <row r="55" spans="1:29" ht="12.75" customHeight="1">
      <c r="E55" s="2"/>
      <c r="H55" s="20"/>
      <c r="I55" s="20"/>
      <c r="J55" s="21"/>
      <c r="K55" s="21"/>
      <c r="L55" s="22">
        <f t="shared" si="0"/>
        <v>0</v>
      </c>
      <c r="M55" s="23"/>
      <c r="N55" s="24"/>
      <c r="O55" s="21"/>
      <c r="P55" s="21"/>
      <c r="Q55" s="29" t="str">
        <f>IF(H55="","",J55+K55+L55+#REF!+N55+O55+P55)</f>
        <v/>
      </c>
      <c r="S55" s="26"/>
      <c r="T55" s="27"/>
      <c r="U55" s="27"/>
      <c r="V55" s="19"/>
      <c r="W55" s="6"/>
      <c r="X55" s="6"/>
      <c r="Y55" s="6"/>
      <c r="Z55" s="6"/>
      <c r="AA55" s="6"/>
      <c r="AB55" s="6"/>
      <c r="AC55" s="6"/>
    </row>
    <row r="56" spans="1:29" ht="12.75" customHeight="1">
      <c r="E56" s="2"/>
      <c r="H56" s="20"/>
      <c r="I56" s="20"/>
      <c r="J56" s="21"/>
      <c r="K56" s="21"/>
      <c r="L56" s="22">
        <f t="shared" si="0"/>
        <v>0</v>
      </c>
      <c r="M56" s="23"/>
      <c r="N56" s="24"/>
      <c r="O56" s="21"/>
      <c r="P56" s="21"/>
      <c r="Q56" s="29" t="str">
        <f>IF(H56="","",J56+K56+L56+#REF!+N56+O56+P56)</f>
        <v/>
      </c>
      <c r="S56" s="26"/>
      <c r="T56" s="27"/>
      <c r="U56" s="27"/>
      <c r="V56" s="19"/>
      <c r="W56" s="6"/>
      <c r="X56" s="6"/>
      <c r="Y56" s="6"/>
      <c r="Z56" s="6"/>
      <c r="AA56" s="6"/>
      <c r="AB56" s="6"/>
      <c r="AC56" s="6"/>
    </row>
    <row r="57" spans="1:29" ht="12.75" customHeight="1">
      <c r="A57">
        <v>791400</v>
      </c>
      <c r="D57" s="2">
        <v>25578.05</v>
      </c>
      <c r="E57" s="2"/>
      <c r="H57" s="30"/>
      <c r="I57" s="20"/>
      <c r="J57" s="31"/>
      <c r="K57" s="31"/>
      <c r="L57" s="22">
        <f t="shared" si="0"/>
        <v>0</v>
      </c>
      <c r="M57" s="23"/>
      <c r="N57" s="32"/>
      <c r="O57" s="31"/>
      <c r="P57" s="21"/>
      <c r="Q57" s="33" t="str">
        <f>IF(H57="","",J57+K57+L57+#REF!+N57+O57+P57)</f>
        <v/>
      </c>
      <c r="S57" s="26"/>
      <c r="T57" s="27"/>
      <c r="U57" s="27"/>
      <c r="V57" s="19"/>
      <c r="W57" s="6"/>
      <c r="X57" s="6"/>
      <c r="Y57" s="6"/>
      <c r="Z57" s="6"/>
      <c r="AA57" s="6"/>
      <c r="AB57" s="6"/>
      <c r="AC57" s="6"/>
    </row>
    <row r="58" spans="1:29" ht="19.5" customHeight="1">
      <c r="A58">
        <v>791440</v>
      </c>
      <c r="D58" s="2">
        <v>16910</v>
      </c>
      <c r="E58" s="2"/>
      <c r="H58" s="34" t="s">
        <v>20</v>
      </c>
      <c r="I58" s="35">
        <f>SUM(I5:I57)</f>
        <v>0</v>
      </c>
      <c r="J58" s="35">
        <f>SUM(J5:J57)</f>
        <v>0</v>
      </c>
      <c r="K58" s="35">
        <f t="shared" ref="K58:L58" si="1">SUM(K5:K57)</f>
        <v>0</v>
      </c>
      <c r="L58" s="36">
        <f t="shared" si="1"/>
        <v>0</v>
      </c>
      <c r="M58" s="37"/>
      <c r="N58" s="38">
        <f>SUM(N5:N57)</f>
        <v>0</v>
      </c>
      <c r="O58" s="35">
        <f>SUM(O5:O57)</f>
        <v>0</v>
      </c>
      <c r="P58" s="35"/>
      <c r="Q58" s="35">
        <f>SUM(Q5:Q57)</f>
        <v>0</v>
      </c>
      <c r="S58" s="39"/>
      <c r="T58" s="27"/>
      <c r="V58" s="40"/>
      <c r="W58" s="40"/>
      <c r="X58" s="6"/>
      <c r="Y58" s="6"/>
      <c r="Z58" s="6"/>
      <c r="AA58" s="6"/>
      <c r="AB58" s="6"/>
      <c r="AC58" s="6"/>
    </row>
    <row r="59" spans="1:29">
      <c r="A59">
        <v>791470</v>
      </c>
      <c r="D59" s="2">
        <v>21335</v>
      </c>
      <c r="E59" s="28"/>
      <c r="H59" s="41" t="s">
        <v>21</v>
      </c>
      <c r="I59" s="41"/>
      <c r="J59" s="42">
        <f>J58/1.055</f>
        <v>0</v>
      </c>
      <c r="K59" s="42">
        <f>K58/1.96</f>
        <v>0</v>
      </c>
      <c r="L59" s="43">
        <f>L58/1.2</f>
        <v>0</v>
      </c>
      <c r="M59" s="44"/>
      <c r="N59" s="45"/>
      <c r="O59" s="42"/>
      <c r="P59" s="42"/>
      <c r="Q59" s="42"/>
      <c r="S59" s="46"/>
      <c r="T59" s="27"/>
      <c r="V59" s="6"/>
      <c r="W59" s="6"/>
      <c r="X59" s="6"/>
      <c r="Y59" s="6"/>
      <c r="Z59" s="6"/>
      <c r="AA59" s="6"/>
      <c r="AB59" s="6"/>
      <c r="AC59" s="6"/>
    </row>
    <row r="60" spans="1:29">
      <c r="A60">
        <v>445730</v>
      </c>
      <c r="D60" s="2">
        <v>2298.4499999999998</v>
      </c>
      <c r="E60" s="28"/>
      <c r="H60" s="41" t="s">
        <v>22</v>
      </c>
      <c r="I60" s="41"/>
      <c r="J60" s="42">
        <f>J58-J59</f>
        <v>0</v>
      </c>
      <c r="K60" s="42">
        <f t="shared" ref="K60" si="2">K58-K59</f>
        <v>0</v>
      </c>
      <c r="L60" s="43">
        <f>L58-L59</f>
        <v>0</v>
      </c>
      <c r="M60" s="44"/>
      <c r="N60" s="45"/>
      <c r="O60" s="42"/>
      <c r="P60" s="42"/>
      <c r="Q60" s="42"/>
      <c r="S60" s="46"/>
      <c r="T60" s="27"/>
      <c r="V60" s="6"/>
      <c r="W60" s="47"/>
      <c r="X60" s="6"/>
      <c r="Y60" s="6"/>
      <c r="Z60" s="6"/>
      <c r="AA60" s="6"/>
      <c r="AB60" s="6"/>
      <c r="AC60" s="6"/>
    </row>
    <row r="61" spans="1:29">
      <c r="E61" s="28"/>
      <c r="H61" s="48" t="s">
        <v>23</v>
      </c>
      <c r="I61" s="49"/>
      <c r="J61" s="50"/>
      <c r="K61" s="51"/>
      <c r="L61" s="52"/>
      <c r="M61" s="53"/>
      <c r="N61" s="54"/>
      <c r="O61" s="41"/>
      <c r="P61" s="41"/>
      <c r="Q61" s="42"/>
      <c r="S61" s="46"/>
      <c r="T61" s="27"/>
      <c r="V61" s="6"/>
      <c r="W61" s="6"/>
      <c r="X61" s="6"/>
      <c r="Y61" s="6"/>
      <c r="Z61" s="6"/>
      <c r="AA61" s="6"/>
      <c r="AB61" s="6"/>
      <c r="AC61" s="6"/>
    </row>
    <row r="62" spans="1:29">
      <c r="E62" s="28"/>
      <c r="H62" s="35" t="s">
        <v>24</v>
      </c>
      <c r="I62" s="35"/>
      <c r="J62" s="55" t="str">
        <f>IF(J58=0,"",J60-J61)</f>
        <v/>
      </c>
      <c r="K62" s="55" t="str">
        <f t="shared" ref="K62" si="3">IF(K58=0,"",K60-K61)</f>
        <v/>
      </c>
      <c r="L62" s="56" t="str">
        <f>IF(L58=0,"",L60-L61)</f>
        <v/>
      </c>
      <c r="M62" s="57"/>
      <c r="N62" s="58"/>
      <c r="O62" s="59"/>
      <c r="P62" s="59"/>
      <c r="Q62" s="42"/>
      <c r="S62" s="46"/>
      <c r="V62" s="6"/>
      <c r="W62" s="6"/>
      <c r="X62" s="6"/>
      <c r="Y62" s="6"/>
      <c r="Z62" s="6"/>
      <c r="AA62" s="6"/>
      <c r="AB62" s="6"/>
      <c r="AC62" s="6"/>
    </row>
    <row r="63" spans="1:29">
      <c r="E63" s="28"/>
      <c r="H63" s="6"/>
      <c r="I63" s="6"/>
      <c r="J63" s="60" t="str">
        <f>IF(J58=0,"",IF(AND(J62&lt;1,J62&gt;-1),"OK","ERREUR"))</f>
        <v/>
      </c>
      <c r="K63" s="60" t="str">
        <f>IF(K58=0,"",IF(AND(K62&lt;1,K62&gt;-1),"OK","ERREUR"))</f>
        <v/>
      </c>
      <c r="L63" s="60" t="str">
        <f>IF(L58=0,"",IF(AND(L62&lt;1,L62&gt;-1),"OK","ERREUR"))</f>
        <v/>
      </c>
      <c r="M63" s="60"/>
      <c r="N63" s="60"/>
      <c r="O63" s="60"/>
      <c r="P63" s="47"/>
      <c r="Q63" s="47"/>
      <c r="R63" s="47"/>
      <c r="S63" s="47"/>
      <c r="T63" s="47" t="str">
        <f>IF(Q58&gt;0,IF(Q58=I58,"OK","ERREUR"),"")</f>
        <v/>
      </c>
      <c r="U63" s="47"/>
      <c r="V63" s="6"/>
      <c r="W63" s="6"/>
      <c r="X63" s="6"/>
      <c r="Y63" s="6"/>
      <c r="Z63" s="6"/>
      <c r="AA63" s="6"/>
      <c r="AB63" s="6"/>
      <c r="AC63" s="6"/>
    </row>
    <row r="64" spans="1:29">
      <c r="E64" s="28"/>
      <c r="H64" s="6"/>
      <c r="I64" s="6"/>
      <c r="J64" s="61"/>
      <c r="L64" s="62"/>
      <c r="M64" s="62"/>
      <c r="N64" s="63"/>
      <c r="O64" s="62"/>
      <c r="P64" s="6"/>
      <c r="Q64" s="6"/>
      <c r="R64" s="47"/>
      <c r="S64" s="47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>
      <c r="E65" s="28"/>
      <c r="H65" s="64"/>
      <c r="I65" s="64"/>
      <c r="J65" s="61"/>
      <c r="K65" s="6"/>
      <c r="L65" s="47"/>
      <c r="M65" s="47"/>
      <c r="N65" s="47"/>
      <c r="O65" s="47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ht="16.5" thickBot="1">
      <c r="E66" s="28"/>
      <c r="H66" s="9" t="s">
        <v>25</v>
      </c>
      <c r="I66" s="9"/>
      <c r="J66" s="6"/>
      <c r="K66" s="6"/>
      <c r="L66" s="6"/>
      <c r="M66" s="6"/>
      <c r="N66" s="6"/>
      <c r="O66" s="65"/>
      <c r="P66" s="65"/>
      <c r="Q66" s="65"/>
      <c r="R66" s="6"/>
      <c r="S66" s="6"/>
      <c r="U66" s="6"/>
      <c r="V66" s="6"/>
      <c r="W66" s="6"/>
      <c r="Y66" s="6"/>
      <c r="Z66" s="6"/>
      <c r="AA66" s="6"/>
      <c r="AB66" s="6"/>
      <c r="AC66" s="6"/>
    </row>
    <row r="67" spans="1:29" ht="14.25" customHeight="1">
      <c r="D67" s="28"/>
      <c r="H67" s="126" t="s">
        <v>11</v>
      </c>
      <c r="I67" s="126" t="s">
        <v>12</v>
      </c>
      <c r="J67" s="129" t="s">
        <v>26</v>
      </c>
      <c r="K67" s="130"/>
      <c r="L67" s="131"/>
      <c r="M67" s="66"/>
      <c r="N67" s="129" t="s">
        <v>26</v>
      </c>
      <c r="O67" s="130"/>
      <c r="P67" s="131"/>
      <c r="Q67" s="67"/>
      <c r="R67" s="132" t="s">
        <v>27</v>
      </c>
      <c r="S67" s="133"/>
      <c r="T67" s="132" t="s">
        <v>28</v>
      </c>
      <c r="U67" s="133"/>
      <c r="V67" s="133" t="s">
        <v>29</v>
      </c>
      <c r="W67" s="135" t="s">
        <v>19</v>
      </c>
      <c r="Y67" s="6"/>
      <c r="Z67" s="6"/>
      <c r="AA67" s="6"/>
      <c r="AB67" s="6"/>
      <c r="AC67" s="6"/>
    </row>
    <row r="68" spans="1:29" ht="12.75" customHeight="1">
      <c r="E68" s="28"/>
      <c r="H68" s="127"/>
      <c r="I68" s="127"/>
      <c r="J68" s="138">
        <v>0.19600000000000001</v>
      </c>
      <c r="K68" s="139"/>
      <c r="L68" s="140"/>
      <c r="M68" s="68"/>
      <c r="N68" s="138">
        <v>0.2</v>
      </c>
      <c r="O68" s="139"/>
      <c r="P68" s="140"/>
      <c r="Q68" s="69"/>
      <c r="R68" s="141" t="s">
        <v>30</v>
      </c>
      <c r="S68" s="142"/>
      <c r="T68" s="141" t="s">
        <v>31</v>
      </c>
      <c r="U68" s="142"/>
      <c r="V68" s="134"/>
      <c r="W68" s="136"/>
      <c r="X68" s="6"/>
      <c r="Y68" s="6"/>
      <c r="Z68" s="6"/>
      <c r="AA68" s="6"/>
      <c r="AB68" s="6"/>
      <c r="AC68" s="6"/>
    </row>
    <row r="69" spans="1:29" ht="12" customHeight="1" thickBot="1">
      <c r="E69" s="28"/>
      <c r="H69" s="128"/>
      <c r="I69" s="128"/>
      <c r="J69" s="70" t="s">
        <v>21</v>
      </c>
      <c r="K69" s="71" t="s">
        <v>32</v>
      </c>
      <c r="L69" s="72" t="s">
        <v>20</v>
      </c>
      <c r="M69" s="73"/>
      <c r="N69" s="74" t="s">
        <v>21</v>
      </c>
      <c r="O69" s="75" t="s">
        <v>32</v>
      </c>
      <c r="P69" s="72" t="s">
        <v>20</v>
      </c>
      <c r="Q69" s="76"/>
      <c r="R69" s="77" t="s">
        <v>32</v>
      </c>
      <c r="S69" s="78" t="s">
        <v>20</v>
      </c>
      <c r="T69" s="79" t="s">
        <v>32</v>
      </c>
      <c r="U69" s="80" t="s">
        <v>20</v>
      </c>
      <c r="V69" s="78" t="s">
        <v>20</v>
      </c>
      <c r="W69" s="137"/>
      <c r="X69" s="6"/>
      <c r="Y69" s="61"/>
      <c r="Z69" s="6"/>
      <c r="AA69" s="6"/>
      <c r="AB69" s="6"/>
      <c r="AC69" s="6"/>
    </row>
    <row r="70" spans="1:29" ht="12.75" customHeight="1">
      <c r="E70" s="28"/>
      <c r="H70" s="81"/>
      <c r="I70" s="81"/>
      <c r="J70" s="82" t="str">
        <f>IF(L70="","",L70/1.196)</f>
        <v/>
      </c>
      <c r="K70" s="83" t="str">
        <f>IF(L70="","",L70-J70)</f>
        <v/>
      </c>
      <c r="L70" s="84"/>
      <c r="M70" s="23"/>
      <c r="N70" s="85" t="str">
        <f>IF(P70="","",P70/1.2)</f>
        <v/>
      </c>
      <c r="O70" s="83" t="str">
        <f>IF(P70="","",P70-N70)</f>
        <v/>
      </c>
      <c r="P70" s="24"/>
      <c r="Q70" s="23"/>
      <c r="R70" s="85" t="str">
        <f>IF(S70="","",S70/1.2*0.2)</f>
        <v/>
      </c>
      <c r="S70" s="24"/>
      <c r="T70" s="86" t="str">
        <f>IF(U70="","",U70/1.2*0.2)</f>
        <v/>
      </c>
      <c r="U70" s="24"/>
      <c r="V70" s="87"/>
      <c r="W70" s="88" t="str">
        <f t="shared" ref="W70:W133" si="4">IF(H70="","",P70+S70+U70+V70+L70)</f>
        <v/>
      </c>
      <c r="X70" s="89"/>
      <c r="Y70" s="61"/>
      <c r="Z70" s="47"/>
      <c r="AA70" s="6"/>
      <c r="AB70" s="6"/>
      <c r="AC70" s="6"/>
    </row>
    <row r="71" spans="1:29" ht="12.75" customHeight="1">
      <c r="E71" s="28"/>
      <c r="H71" s="20"/>
      <c r="I71" s="20"/>
      <c r="J71" s="22" t="str">
        <f t="shared" ref="J71:J134" si="5">IF(L71="","",L71/1.196)</f>
        <v/>
      </c>
      <c r="K71" s="83" t="str">
        <f t="shared" ref="K71:K134" si="6">IF(L71="","",L71-J71)</f>
        <v/>
      </c>
      <c r="L71" s="84"/>
      <c r="M71" s="23"/>
      <c r="N71" s="85" t="str">
        <f t="shared" ref="N71:N134" si="7">IF(P71="","",P71/1.2)</f>
        <v/>
      </c>
      <c r="O71" s="83" t="str">
        <f t="shared" ref="O71:O134" si="8">IF(P71="","",P71-N71)</f>
        <v/>
      </c>
      <c r="P71" s="24"/>
      <c r="Q71" s="23"/>
      <c r="R71" s="85" t="str">
        <f t="shared" ref="R71:R134" si="9">IF(S71="","",S71/1.2*0.2)</f>
        <v/>
      </c>
      <c r="S71" s="24"/>
      <c r="T71" s="86" t="str">
        <f t="shared" ref="T71:T134" si="10">IF(U71="","",U71/1.2*0.2)</f>
        <v/>
      </c>
      <c r="U71" s="90"/>
      <c r="V71" s="91"/>
      <c r="W71" s="88" t="str">
        <f t="shared" si="4"/>
        <v/>
      </c>
      <c r="X71" s="92"/>
      <c r="Y71" s="47"/>
      <c r="Z71" s="6"/>
      <c r="AA71" s="6"/>
      <c r="AB71" s="6"/>
      <c r="AC71" s="6"/>
    </row>
    <row r="72" spans="1:29" ht="12.75" customHeight="1">
      <c r="E72" s="93"/>
      <c r="H72" s="20"/>
      <c r="I72" s="20"/>
      <c r="J72" s="22" t="str">
        <f t="shared" si="5"/>
        <v/>
      </c>
      <c r="K72" s="83" t="str">
        <f t="shared" si="6"/>
        <v/>
      </c>
      <c r="L72" s="84"/>
      <c r="M72" s="23"/>
      <c r="N72" s="85" t="str">
        <f t="shared" si="7"/>
        <v/>
      </c>
      <c r="O72" s="83" t="str">
        <f t="shared" si="8"/>
        <v/>
      </c>
      <c r="P72" s="24"/>
      <c r="Q72" s="23"/>
      <c r="R72" s="85" t="str">
        <f t="shared" si="9"/>
        <v/>
      </c>
      <c r="S72" s="24"/>
      <c r="T72" s="86" t="str">
        <f t="shared" si="10"/>
        <v/>
      </c>
      <c r="U72" s="90"/>
      <c r="V72" s="91"/>
      <c r="W72" s="88" t="str">
        <f t="shared" si="4"/>
        <v/>
      </c>
      <c r="X72" s="92"/>
      <c r="Y72" s="47"/>
      <c r="Z72" s="6"/>
      <c r="AA72" s="6"/>
      <c r="AB72" s="6"/>
      <c r="AC72" s="6"/>
    </row>
    <row r="73" spans="1:29" ht="12.75" customHeight="1">
      <c r="E73" s="93"/>
      <c r="H73" s="20"/>
      <c r="I73" s="20"/>
      <c r="J73" s="22" t="str">
        <f t="shared" si="5"/>
        <v/>
      </c>
      <c r="K73" s="83" t="str">
        <f t="shared" si="6"/>
        <v/>
      </c>
      <c r="L73" s="84"/>
      <c r="M73" s="23"/>
      <c r="N73" s="85" t="str">
        <f t="shared" si="7"/>
        <v/>
      </c>
      <c r="O73" s="83" t="str">
        <f t="shared" si="8"/>
        <v/>
      </c>
      <c r="P73" s="24"/>
      <c r="Q73" s="23"/>
      <c r="R73" s="85" t="str">
        <f t="shared" si="9"/>
        <v/>
      </c>
      <c r="S73" s="24"/>
      <c r="T73" s="86" t="str">
        <f t="shared" si="10"/>
        <v/>
      </c>
      <c r="U73" s="90"/>
      <c r="V73" s="91"/>
      <c r="W73" s="88" t="str">
        <f t="shared" si="4"/>
        <v/>
      </c>
      <c r="X73" s="92"/>
      <c r="Y73" s="47"/>
      <c r="Z73" s="6"/>
      <c r="AA73" s="6"/>
      <c r="AB73" s="6"/>
      <c r="AC73" s="6"/>
    </row>
    <row r="74" spans="1:29" ht="12.75" customHeight="1">
      <c r="H74" s="20"/>
      <c r="I74" s="20"/>
      <c r="J74" s="22" t="str">
        <f t="shared" si="5"/>
        <v/>
      </c>
      <c r="K74" s="83" t="str">
        <f t="shared" si="6"/>
        <v/>
      </c>
      <c r="L74" s="84"/>
      <c r="M74" s="23"/>
      <c r="N74" s="85" t="str">
        <f t="shared" si="7"/>
        <v/>
      </c>
      <c r="O74" s="83" t="str">
        <f t="shared" si="8"/>
        <v/>
      </c>
      <c r="P74" s="24"/>
      <c r="Q74" s="23"/>
      <c r="R74" s="85" t="str">
        <f t="shared" si="9"/>
        <v/>
      </c>
      <c r="S74" s="24"/>
      <c r="T74" s="86" t="str">
        <f t="shared" si="10"/>
        <v/>
      </c>
      <c r="U74" s="90"/>
      <c r="V74" s="91"/>
      <c r="W74" s="88" t="str">
        <f t="shared" si="4"/>
        <v/>
      </c>
      <c r="X74" s="92"/>
      <c r="Y74" s="47"/>
      <c r="Z74" s="6"/>
      <c r="AA74" s="6"/>
      <c r="AB74" s="6"/>
      <c r="AC74" s="6"/>
    </row>
    <row r="75" spans="1:29" ht="12.75" customHeight="1">
      <c r="D75" s="2">
        <f>SUM(D6:D74)</f>
        <v>3399635.55</v>
      </c>
      <c r="E75" s="2">
        <f>SUM(E6:E74)</f>
        <v>423845</v>
      </c>
      <c r="H75" s="20"/>
      <c r="I75" s="20"/>
      <c r="J75" s="22" t="str">
        <f t="shared" si="5"/>
        <v/>
      </c>
      <c r="K75" s="83" t="str">
        <f t="shared" si="6"/>
        <v/>
      </c>
      <c r="L75" s="84"/>
      <c r="M75" s="23"/>
      <c r="N75" s="85" t="str">
        <f t="shared" si="7"/>
        <v/>
      </c>
      <c r="O75" s="83" t="str">
        <f t="shared" si="8"/>
        <v/>
      </c>
      <c r="P75" s="24"/>
      <c r="Q75" s="23"/>
      <c r="R75" s="85" t="str">
        <f t="shared" si="9"/>
        <v/>
      </c>
      <c r="S75" s="24"/>
      <c r="T75" s="86" t="str">
        <f t="shared" si="10"/>
        <v/>
      </c>
      <c r="U75" s="90"/>
      <c r="V75" s="91"/>
      <c r="W75" s="88" t="str">
        <f t="shared" si="4"/>
        <v/>
      </c>
      <c r="X75" s="92"/>
      <c r="Y75" s="47"/>
      <c r="Z75" s="6"/>
      <c r="AA75" s="6"/>
      <c r="AB75" s="6"/>
      <c r="AC75" s="6"/>
    </row>
    <row r="76" spans="1:29" ht="12.75" customHeight="1">
      <c r="A76" t="s">
        <v>33</v>
      </c>
      <c r="B76" s="2">
        <f>+B75*19.6%</f>
        <v>0</v>
      </c>
      <c r="C76" s="2">
        <f>+C75*5.5%</f>
        <v>0</v>
      </c>
      <c r="D76" s="2">
        <f>+D75*20%</f>
        <v>679927.11</v>
      </c>
      <c r="E76" s="93"/>
      <c r="H76" s="20"/>
      <c r="I76" s="20"/>
      <c r="J76" s="22" t="str">
        <f t="shared" si="5"/>
        <v/>
      </c>
      <c r="K76" s="83" t="str">
        <f t="shared" si="6"/>
        <v/>
      </c>
      <c r="L76" s="84"/>
      <c r="M76" s="23"/>
      <c r="N76" s="85" t="str">
        <f t="shared" si="7"/>
        <v/>
      </c>
      <c r="O76" s="83" t="str">
        <f t="shared" si="8"/>
        <v/>
      </c>
      <c r="P76" s="24"/>
      <c r="Q76" s="23"/>
      <c r="R76" s="85" t="str">
        <f t="shared" si="9"/>
        <v/>
      </c>
      <c r="S76" s="24"/>
      <c r="T76" s="86" t="str">
        <f t="shared" si="10"/>
        <v/>
      </c>
      <c r="U76" s="90"/>
      <c r="V76" s="91"/>
      <c r="W76" s="88" t="str">
        <f t="shared" si="4"/>
        <v/>
      </c>
      <c r="X76" s="92"/>
      <c r="Y76" s="47"/>
      <c r="Z76" s="6"/>
      <c r="AA76" s="6"/>
      <c r="AB76" s="6"/>
      <c r="AC76" s="6"/>
    </row>
    <row r="77" spans="1:29" ht="12.75" customHeight="1">
      <c r="E77" s="93"/>
      <c r="H77" s="20"/>
      <c r="I77" s="20"/>
      <c r="J77" s="22" t="str">
        <f t="shared" si="5"/>
        <v/>
      </c>
      <c r="K77" s="83" t="str">
        <f t="shared" si="6"/>
        <v/>
      </c>
      <c r="L77" s="84"/>
      <c r="M77" s="23"/>
      <c r="N77" s="85" t="str">
        <f t="shared" si="7"/>
        <v/>
      </c>
      <c r="O77" s="83" t="str">
        <f t="shared" si="8"/>
        <v/>
      </c>
      <c r="P77" s="24"/>
      <c r="Q77" s="23"/>
      <c r="R77" s="85" t="str">
        <f t="shared" si="9"/>
        <v/>
      </c>
      <c r="S77" s="24"/>
      <c r="T77" s="86" t="str">
        <f t="shared" si="10"/>
        <v/>
      </c>
      <c r="U77" s="90"/>
      <c r="V77" s="91"/>
      <c r="W77" s="88" t="str">
        <f t="shared" si="4"/>
        <v/>
      </c>
      <c r="X77" s="92"/>
      <c r="Y77" s="47"/>
      <c r="Z77" s="6"/>
      <c r="AA77" s="6"/>
      <c r="AB77" s="6"/>
      <c r="AC77" s="6"/>
    </row>
    <row r="78" spans="1:29" ht="12.75" customHeight="1">
      <c r="E78" s="93"/>
      <c r="H78" s="20"/>
      <c r="I78" s="20"/>
      <c r="J78" s="22" t="str">
        <f t="shared" si="5"/>
        <v/>
      </c>
      <c r="K78" s="83" t="str">
        <f t="shared" si="6"/>
        <v/>
      </c>
      <c r="L78" s="84"/>
      <c r="M78" s="23"/>
      <c r="N78" s="85" t="str">
        <f t="shared" si="7"/>
        <v/>
      </c>
      <c r="O78" s="83" t="str">
        <f t="shared" si="8"/>
        <v/>
      </c>
      <c r="P78" s="24"/>
      <c r="Q78" s="23"/>
      <c r="R78" s="85" t="str">
        <f t="shared" si="9"/>
        <v/>
      </c>
      <c r="S78" s="24"/>
      <c r="T78" s="86" t="str">
        <f t="shared" si="10"/>
        <v/>
      </c>
      <c r="U78" s="90"/>
      <c r="V78" s="91"/>
      <c r="W78" s="88" t="str">
        <f t="shared" si="4"/>
        <v/>
      </c>
      <c r="X78" s="92"/>
      <c r="Y78" s="47"/>
      <c r="Z78" s="6"/>
      <c r="AA78" s="6"/>
      <c r="AB78" s="6"/>
      <c r="AC78" s="6"/>
    </row>
    <row r="79" spans="1:29" ht="12.75" customHeight="1">
      <c r="A79" s="94">
        <v>445750</v>
      </c>
      <c r="E79" s="28"/>
      <c r="H79" s="20"/>
      <c r="I79" s="20"/>
      <c r="J79" s="22" t="str">
        <f t="shared" si="5"/>
        <v/>
      </c>
      <c r="K79" s="83" t="str">
        <f t="shared" si="6"/>
        <v/>
      </c>
      <c r="L79" s="84"/>
      <c r="M79" s="23"/>
      <c r="N79" s="85" t="str">
        <f t="shared" si="7"/>
        <v/>
      </c>
      <c r="O79" s="83" t="str">
        <f t="shared" si="8"/>
        <v/>
      </c>
      <c r="P79" s="24"/>
      <c r="Q79" s="23"/>
      <c r="R79" s="85" t="str">
        <f t="shared" si="9"/>
        <v/>
      </c>
      <c r="S79" s="24"/>
      <c r="T79" s="86" t="str">
        <f t="shared" si="10"/>
        <v/>
      </c>
      <c r="U79" s="90"/>
      <c r="V79" s="91"/>
      <c r="W79" s="88" t="str">
        <f t="shared" si="4"/>
        <v/>
      </c>
      <c r="X79" s="92"/>
      <c r="Y79" s="47"/>
      <c r="Z79" s="6"/>
      <c r="AA79" s="6"/>
      <c r="AB79" s="6"/>
      <c r="AC79" s="6"/>
    </row>
    <row r="80" spans="1:29" ht="12.75" customHeight="1">
      <c r="A80" s="94"/>
      <c r="E80" s="28"/>
      <c r="H80" s="20"/>
      <c r="I80" s="20"/>
      <c r="J80" s="22" t="str">
        <f t="shared" si="5"/>
        <v/>
      </c>
      <c r="K80" s="83" t="str">
        <f t="shared" si="6"/>
        <v/>
      </c>
      <c r="L80" s="84"/>
      <c r="M80" s="23"/>
      <c r="N80" s="85" t="str">
        <f t="shared" si="7"/>
        <v/>
      </c>
      <c r="O80" s="83" t="str">
        <f t="shared" si="8"/>
        <v/>
      </c>
      <c r="P80" s="24"/>
      <c r="Q80" s="23"/>
      <c r="R80" s="85" t="str">
        <f t="shared" si="9"/>
        <v/>
      </c>
      <c r="S80" s="24"/>
      <c r="T80" s="86" t="str">
        <f t="shared" si="10"/>
        <v/>
      </c>
      <c r="U80" s="90"/>
      <c r="V80" s="91"/>
      <c r="W80" s="88" t="str">
        <f t="shared" si="4"/>
        <v/>
      </c>
      <c r="X80" s="92"/>
      <c r="Y80" s="47"/>
      <c r="Z80" s="6"/>
      <c r="AA80" s="6"/>
      <c r="AB80" s="6"/>
      <c r="AC80" s="6"/>
    </row>
    <row r="81" spans="1:29" ht="12.75" customHeight="1">
      <c r="A81" s="94"/>
      <c r="E81" s="28"/>
      <c r="H81" s="20"/>
      <c r="I81" s="20"/>
      <c r="J81" s="22" t="str">
        <f t="shared" si="5"/>
        <v/>
      </c>
      <c r="K81" s="83" t="str">
        <f t="shared" si="6"/>
        <v/>
      </c>
      <c r="L81" s="84"/>
      <c r="M81" s="23"/>
      <c r="N81" s="85" t="str">
        <f t="shared" si="7"/>
        <v/>
      </c>
      <c r="O81" s="83" t="str">
        <f t="shared" si="8"/>
        <v/>
      </c>
      <c r="P81" s="24"/>
      <c r="Q81" s="23"/>
      <c r="R81" s="85" t="str">
        <f t="shared" si="9"/>
        <v/>
      </c>
      <c r="S81" s="24"/>
      <c r="T81" s="86" t="str">
        <f t="shared" si="10"/>
        <v/>
      </c>
      <c r="U81" s="90"/>
      <c r="V81" s="91"/>
      <c r="W81" s="88" t="str">
        <f t="shared" si="4"/>
        <v/>
      </c>
      <c r="X81" s="92"/>
      <c r="Y81" s="47"/>
      <c r="Z81" s="6"/>
      <c r="AA81" s="6"/>
      <c r="AB81" s="6"/>
      <c r="AC81" s="6"/>
    </row>
    <row r="82" spans="1:29" ht="12.75" customHeight="1">
      <c r="A82" s="94">
        <v>445700</v>
      </c>
      <c r="D82" s="2">
        <v>679152.13</v>
      </c>
      <c r="E82" s="94">
        <v>445700</v>
      </c>
      <c r="H82" s="20"/>
      <c r="I82" s="20"/>
      <c r="J82" s="22" t="str">
        <f t="shared" si="5"/>
        <v/>
      </c>
      <c r="K82" s="83" t="str">
        <f t="shared" si="6"/>
        <v/>
      </c>
      <c r="L82" s="84"/>
      <c r="M82" s="23"/>
      <c r="N82" s="85" t="str">
        <f t="shared" si="7"/>
        <v/>
      </c>
      <c r="O82" s="83" t="str">
        <f t="shared" si="8"/>
        <v/>
      </c>
      <c r="P82" s="24"/>
      <c r="Q82" s="23"/>
      <c r="R82" s="85" t="str">
        <f t="shared" si="9"/>
        <v/>
      </c>
      <c r="S82" s="24"/>
      <c r="T82" s="86" t="str">
        <f t="shared" si="10"/>
        <v/>
      </c>
      <c r="U82" s="90"/>
      <c r="V82" s="91"/>
      <c r="W82" s="88" t="str">
        <f t="shared" si="4"/>
        <v/>
      </c>
      <c r="X82" s="92"/>
      <c r="Y82" s="47"/>
      <c r="Z82" s="6"/>
      <c r="AA82" s="6"/>
      <c r="AB82" s="6"/>
      <c r="AC82" s="6"/>
    </row>
    <row r="83" spans="1:29" ht="12.75" customHeight="1">
      <c r="A83" s="94">
        <v>445760</v>
      </c>
      <c r="D83" s="2">
        <v>774</v>
      </c>
      <c r="E83" s="94">
        <v>445760</v>
      </c>
      <c r="H83" s="20"/>
      <c r="I83" s="20"/>
      <c r="J83" s="22" t="str">
        <f t="shared" si="5"/>
        <v/>
      </c>
      <c r="K83" s="83" t="str">
        <f t="shared" si="6"/>
        <v/>
      </c>
      <c r="L83" s="84"/>
      <c r="M83" s="23"/>
      <c r="N83" s="85" t="str">
        <f t="shared" si="7"/>
        <v/>
      </c>
      <c r="O83" s="83" t="str">
        <f t="shared" si="8"/>
        <v/>
      </c>
      <c r="P83" s="24"/>
      <c r="Q83" s="23"/>
      <c r="R83" s="85" t="str">
        <f t="shared" si="9"/>
        <v/>
      </c>
      <c r="S83" s="24"/>
      <c r="T83" s="86" t="str">
        <f t="shared" si="10"/>
        <v/>
      </c>
      <c r="U83" s="90"/>
      <c r="V83" s="91"/>
      <c r="W83" s="88" t="str">
        <f t="shared" si="4"/>
        <v/>
      </c>
      <c r="X83" s="92"/>
      <c r="Y83" s="47"/>
      <c r="Z83" s="6"/>
      <c r="AA83" s="6"/>
      <c r="AB83" s="6"/>
      <c r="AC83" s="6"/>
    </row>
    <row r="84" spans="1:29" ht="12.75" customHeight="1">
      <c r="A84" s="94"/>
      <c r="E84" s="94"/>
      <c r="H84" s="20"/>
      <c r="I84" s="20"/>
      <c r="J84" s="22" t="str">
        <f t="shared" si="5"/>
        <v/>
      </c>
      <c r="K84" s="83" t="str">
        <f t="shared" si="6"/>
        <v/>
      </c>
      <c r="L84" s="84"/>
      <c r="M84" s="23"/>
      <c r="N84" s="85" t="str">
        <f t="shared" si="7"/>
        <v/>
      </c>
      <c r="O84" s="83" t="str">
        <f t="shared" si="8"/>
        <v/>
      </c>
      <c r="P84" s="24"/>
      <c r="Q84" s="23"/>
      <c r="R84" s="85" t="str">
        <f t="shared" si="9"/>
        <v/>
      </c>
      <c r="S84" s="24"/>
      <c r="T84" s="86" t="str">
        <f t="shared" si="10"/>
        <v/>
      </c>
      <c r="U84" s="90"/>
      <c r="V84" s="91"/>
      <c r="W84" s="88" t="str">
        <f t="shared" si="4"/>
        <v/>
      </c>
      <c r="X84" s="92"/>
      <c r="Y84" s="47"/>
      <c r="Z84" s="6"/>
      <c r="AA84" s="6"/>
      <c r="AB84" s="6"/>
      <c r="AC84" s="6"/>
    </row>
    <row r="85" spans="1:29" ht="12.75" customHeight="1">
      <c r="A85" s="95" t="s">
        <v>24</v>
      </c>
      <c r="B85" s="96">
        <f>+(B82+B83)-B76</f>
        <v>0</v>
      </c>
      <c r="C85" s="96">
        <f>+(C82+C83)-C76</f>
        <v>0</v>
      </c>
      <c r="D85" s="96">
        <f>+D76-D82-D83</f>
        <v>0.97999999998137355</v>
      </c>
      <c r="E85" s="97" t="s">
        <v>34</v>
      </c>
      <c r="H85" s="20"/>
      <c r="I85" s="20"/>
      <c r="J85" s="22" t="str">
        <f t="shared" si="5"/>
        <v/>
      </c>
      <c r="K85" s="83" t="str">
        <f t="shared" si="6"/>
        <v/>
      </c>
      <c r="L85" s="84"/>
      <c r="M85" s="23"/>
      <c r="N85" s="85" t="str">
        <f t="shared" si="7"/>
        <v/>
      </c>
      <c r="O85" s="83" t="str">
        <f t="shared" si="8"/>
        <v/>
      </c>
      <c r="P85" s="24"/>
      <c r="Q85" s="23"/>
      <c r="R85" s="85" t="str">
        <f t="shared" si="9"/>
        <v/>
      </c>
      <c r="S85" s="24"/>
      <c r="T85" s="86" t="str">
        <f t="shared" si="10"/>
        <v/>
      </c>
      <c r="U85" s="90"/>
      <c r="V85" s="91"/>
      <c r="W85" s="88" t="str">
        <f t="shared" si="4"/>
        <v/>
      </c>
      <c r="X85" s="92"/>
      <c r="Y85" s="47"/>
      <c r="Z85" s="6"/>
      <c r="AA85" s="6"/>
      <c r="AB85" s="6"/>
      <c r="AC85" s="6"/>
    </row>
    <row r="86" spans="1:29" ht="12.75" customHeight="1">
      <c r="A86" s="95"/>
      <c r="B86" s="96"/>
      <c r="C86" s="96"/>
      <c r="D86" s="96"/>
      <c r="E86" s="97"/>
      <c r="H86" s="20"/>
      <c r="I86" s="20"/>
      <c r="J86" s="22" t="str">
        <f t="shared" si="5"/>
        <v/>
      </c>
      <c r="K86" s="83" t="str">
        <f t="shared" si="6"/>
        <v/>
      </c>
      <c r="L86" s="84"/>
      <c r="M86" s="23"/>
      <c r="N86" s="85" t="str">
        <f t="shared" si="7"/>
        <v/>
      </c>
      <c r="O86" s="83" t="str">
        <f t="shared" si="8"/>
        <v/>
      </c>
      <c r="P86" s="24"/>
      <c r="Q86" s="23"/>
      <c r="R86" s="85" t="str">
        <f t="shared" si="9"/>
        <v/>
      </c>
      <c r="S86" s="24"/>
      <c r="T86" s="86" t="str">
        <f t="shared" si="10"/>
        <v/>
      </c>
      <c r="U86" s="90"/>
      <c r="V86" s="91"/>
      <c r="W86" s="88" t="str">
        <f t="shared" si="4"/>
        <v/>
      </c>
      <c r="X86" s="92"/>
      <c r="Y86" s="47"/>
      <c r="Z86" s="6"/>
      <c r="AA86" s="6"/>
      <c r="AB86" s="6"/>
      <c r="AC86" s="6"/>
    </row>
    <row r="87" spans="1:29" ht="12.75" customHeight="1">
      <c r="A87" s="95"/>
      <c r="B87" s="96"/>
      <c r="C87" s="96"/>
      <c r="D87" s="96"/>
      <c r="E87" s="97"/>
      <c r="H87" s="20"/>
      <c r="I87" s="20"/>
      <c r="J87" s="22" t="str">
        <f t="shared" si="5"/>
        <v/>
      </c>
      <c r="K87" s="83" t="str">
        <f t="shared" si="6"/>
        <v/>
      </c>
      <c r="L87" s="84"/>
      <c r="M87" s="23"/>
      <c r="N87" s="85" t="str">
        <f t="shared" si="7"/>
        <v/>
      </c>
      <c r="O87" s="83" t="str">
        <f t="shared" si="8"/>
        <v/>
      </c>
      <c r="P87" s="24"/>
      <c r="Q87" s="23"/>
      <c r="R87" s="85" t="str">
        <f t="shared" si="9"/>
        <v/>
      </c>
      <c r="S87" s="24"/>
      <c r="T87" s="86" t="str">
        <f t="shared" si="10"/>
        <v/>
      </c>
      <c r="U87" s="90"/>
      <c r="V87" s="91"/>
      <c r="W87" s="88" t="str">
        <f t="shared" si="4"/>
        <v/>
      </c>
      <c r="X87" s="92"/>
      <c r="Y87" s="47"/>
      <c r="Z87" s="6"/>
      <c r="AA87" s="6"/>
      <c r="AB87" s="6"/>
      <c r="AC87" s="6"/>
    </row>
    <row r="88" spans="1:29" ht="12.75" customHeight="1">
      <c r="A88" s="7" t="s">
        <v>35</v>
      </c>
      <c r="B88" s="96"/>
      <c r="C88" s="96"/>
      <c r="D88" s="96"/>
      <c r="E88" s="8"/>
      <c r="H88" s="20"/>
      <c r="I88" s="20"/>
      <c r="J88" s="22" t="str">
        <f t="shared" si="5"/>
        <v/>
      </c>
      <c r="K88" s="83" t="str">
        <f t="shared" si="6"/>
        <v/>
      </c>
      <c r="L88" s="84"/>
      <c r="M88" s="23"/>
      <c r="N88" s="85" t="str">
        <f t="shared" si="7"/>
        <v/>
      </c>
      <c r="O88" s="83" t="str">
        <f t="shared" si="8"/>
        <v/>
      </c>
      <c r="P88" s="24"/>
      <c r="Q88" s="23"/>
      <c r="R88" s="85" t="str">
        <f t="shared" si="9"/>
        <v/>
      </c>
      <c r="S88" s="24"/>
      <c r="T88" s="86" t="str">
        <f t="shared" si="10"/>
        <v/>
      </c>
      <c r="U88" s="90"/>
      <c r="V88" s="91"/>
      <c r="W88" s="88" t="str">
        <f t="shared" si="4"/>
        <v/>
      </c>
      <c r="X88" s="92"/>
      <c r="Y88" s="47"/>
      <c r="Z88" s="6"/>
      <c r="AA88" s="6"/>
      <c r="AB88" s="6"/>
      <c r="AC88" s="6"/>
    </row>
    <row r="89" spans="1:29" ht="12.75" customHeight="1">
      <c r="A89" s="7"/>
      <c r="B89" s="96"/>
      <c r="C89" s="96"/>
      <c r="D89" s="96"/>
      <c r="E89" s="8"/>
      <c r="H89" s="20"/>
      <c r="I89" s="20"/>
      <c r="J89" s="22" t="str">
        <f t="shared" si="5"/>
        <v/>
      </c>
      <c r="K89" s="83" t="str">
        <f t="shared" si="6"/>
        <v/>
      </c>
      <c r="L89" s="84"/>
      <c r="M89" s="23"/>
      <c r="N89" s="85" t="str">
        <f t="shared" si="7"/>
        <v/>
      </c>
      <c r="O89" s="83" t="str">
        <f t="shared" si="8"/>
        <v/>
      </c>
      <c r="P89" s="24"/>
      <c r="Q89" s="23"/>
      <c r="R89" s="85" t="str">
        <f t="shared" si="9"/>
        <v/>
      </c>
      <c r="S89" s="24"/>
      <c r="T89" s="86" t="str">
        <f t="shared" si="10"/>
        <v/>
      </c>
      <c r="U89" s="90"/>
      <c r="V89" s="91"/>
      <c r="W89" s="88" t="str">
        <f t="shared" si="4"/>
        <v/>
      </c>
      <c r="X89" s="92"/>
      <c r="Y89" s="47"/>
      <c r="Z89" s="6"/>
      <c r="AA89" s="6"/>
      <c r="AB89" s="6"/>
      <c r="AC89" s="6"/>
    </row>
    <row r="90" spans="1:29" ht="12.75" customHeight="1">
      <c r="A90" s="7"/>
      <c r="B90" s="96"/>
      <c r="C90" s="96"/>
      <c r="D90" s="96"/>
      <c r="E90" s="8"/>
      <c r="H90" s="20"/>
      <c r="I90" s="20"/>
      <c r="J90" s="22" t="str">
        <f t="shared" si="5"/>
        <v/>
      </c>
      <c r="K90" s="83" t="str">
        <f t="shared" si="6"/>
        <v/>
      </c>
      <c r="L90" s="84"/>
      <c r="M90" s="23"/>
      <c r="N90" s="85" t="str">
        <f t="shared" si="7"/>
        <v/>
      </c>
      <c r="O90" s="83" t="str">
        <f t="shared" si="8"/>
        <v/>
      </c>
      <c r="P90" s="24"/>
      <c r="Q90" s="23"/>
      <c r="R90" s="85" t="str">
        <f t="shared" si="9"/>
        <v/>
      </c>
      <c r="S90" s="24"/>
      <c r="T90" s="86" t="str">
        <f t="shared" si="10"/>
        <v/>
      </c>
      <c r="U90" s="90"/>
      <c r="V90" s="91"/>
      <c r="W90" s="88" t="str">
        <f t="shared" si="4"/>
        <v/>
      </c>
      <c r="X90" s="92"/>
      <c r="Y90" s="47"/>
      <c r="Z90" s="6"/>
      <c r="AA90" s="6"/>
      <c r="AB90" s="6"/>
      <c r="AC90" s="6"/>
    </row>
    <row r="91" spans="1:29" ht="12.75" customHeight="1">
      <c r="A91" s="7"/>
      <c r="B91" s="96">
        <f>+B88-B85</f>
        <v>0</v>
      </c>
      <c r="C91" s="96">
        <f>+C88-C85</f>
        <v>0</v>
      </c>
      <c r="D91" s="96">
        <f>+D88-D85</f>
        <v>-0.97999999998137355</v>
      </c>
      <c r="E91" s="8"/>
      <c r="H91" s="20"/>
      <c r="I91" s="20"/>
      <c r="J91" s="22" t="str">
        <f t="shared" si="5"/>
        <v/>
      </c>
      <c r="K91" s="83" t="str">
        <f t="shared" si="6"/>
        <v/>
      </c>
      <c r="L91" s="84"/>
      <c r="M91" s="23"/>
      <c r="N91" s="85" t="str">
        <f t="shared" si="7"/>
        <v/>
      </c>
      <c r="O91" s="83" t="str">
        <f t="shared" si="8"/>
        <v/>
      </c>
      <c r="P91" s="24"/>
      <c r="Q91" s="23"/>
      <c r="R91" s="85" t="str">
        <f t="shared" si="9"/>
        <v/>
      </c>
      <c r="S91" s="24"/>
      <c r="T91" s="86" t="str">
        <f t="shared" si="10"/>
        <v/>
      </c>
      <c r="U91" s="90"/>
      <c r="V91" s="91"/>
      <c r="W91" s="88" t="str">
        <f t="shared" si="4"/>
        <v/>
      </c>
      <c r="X91" s="92"/>
      <c r="Y91" s="47"/>
      <c r="Z91" s="6"/>
      <c r="AA91" s="6"/>
      <c r="AB91" s="6"/>
      <c r="AC91" s="6"/>
    </row>
    <row r="92" spans="1:29" ht="12.75" customHeight="1">
      <c r="A92" s="7"/>
      <c r="B92" s="96"/>
      <c r="C92" s="96"/>
      <c r="D92" s="96"/>
      <c r="E92" s="8"/>
      <c r="H92" s="20"/>
      <c r="I92" s="20"/>
      <c r="J92" s="22" t="str">
        <f t="shared" si="5"/>
        <v/>
      </c>
      <c r="K92" s="83" t="str">
        <f t="shared" si="6"/>
        <v/>
      </c>
      <c r="L92" s="84"/>
      <c r="M92" s="23"/>
      <c r="N92" s="85" t="str">
        <f t="shared" si="7"/>
        <v/>
      </c>
      <c r="O92" s="83" t="str">
        <f t="shared" si="8"/>
        <v/>
      </c>
      <c r="P92" s="24"/>
      <c r="Q92" s="23"/>
      <c r="R92" s="85" t="str">
        <f t="shared" si="9"/>
        <v/>
      </c>
      <c r="S92" s="24"/>
      <c r="T92" s="86" t="str">
        <f t="shared" si="10"/>
        <v/>
      </c>
      <c r="U92" s="90"/>
      <c r="V92" s="91"/>
      <c r="W92" s="88" t="str">
        <f t="shared" si="4"/>
        <v/>
      </c>
      <c r="X92" s="92"/>
      <c r="Y92" s="47"/>
      <c r="Z92" s="6"/>
      <c r="AA92" s="6"/>
      <c r="AB92" s="6"/>
      <c r="AC92" s="6"/>
    </row>
    <row r="93" spans="1:29" ht="12.75" customHeight="1">
      <c r="A93" s="95" t="s">
        <v>24</v>
      </c>
      <c r="B93" s="2">
        <f>B88-B85</f>
        <v>0</v>
      </c>
      <c r="D93" s="97"/>
      <c r="E93" s="8"/>
      <c r="H93" s="20"/>
      <c r="I93" s="20"/>
      <c r="J93" s="22" t="str">
        <f t="shared" si="5"/>
        <v/>
      </c>
      <c r="K93" s="83" t="str">
        <f t="shared" si="6"/>
        <v/>
      </c>
      <c r="L93" s="84"/>
      <c r="M93" s="23"/>
      <c r="N93" s="85" t="str">
        <f t="shared" si="7"/>
        <v/>
      </c>
      <c r="O93" s="83" t="str">
        <f t="shared" si="8"/>
        <v/>
      </c>
      <c r="P93" s="24"/>
      <c r="Q93" s="23"/>
      <c r="R93" s="85" t="str">
        <f t="shared" si="9"/>
        <v/>
      </c>
      <c r="S93" s="24"/>
      <c r="T93" s="86" t="str">
        <f t="shared" si="10"/>
        <v/>
      </c>
      <c r="U93" s="90"/>
      <c r="V93" s="91"/>
      <c r="W93" s="88" t="str">
        <f t="shared" si="4"/>
        <v/>
      </c>
      <c r="X93" s="92"/>
      <c r="Y93" s="47"/>
      <c r="Z93" s="6"/>
      <c r="AA93" s="6"/>
      <c r="AB93" s="6"/>
      <c r="AC93" s="6"/>
    </row>
    <row r="94" spans="1:29" ht="12.75" customHeight="1">
      <c r="A94" s="95"/>
      <c r="D94" s="97"/>
      <c r="E94" s="8"/>
      <c r="H94" s="20"/>
      <c r="I94" s="20"/>
      <c r="J94" s="22" t="str">
        <f t="shared" si="5"/>
        <v/>
      </c>
      <c r="K94" s="83" t="str">
        <f t="shared" si="6"/>
        <v/>
      </c>
      <c r="L94" s="84"/>
      <c r="M94" s="23"/>
      <c r="N94" s="85" t="str">
        <f t="shared" si="7"/>
        <v/>
      </c>
      <c r="O94" s="83" t="str">
        <f t="shared" si="8"/>
        <v/>
      </c>
      <c r="P94" s="24"/>
      <c r="Q94" s="23"/>
      <c r="R94" s="85" t="str">
        <f t="shared" si="9"/>
        <v/>
      </c>
      <c r="S94" s="24"/>
      <c r="T94" s="86" t="str">
        <f t="shared" si="10"/>
        <v/>
      </c>
      <c r="U94" s="90"/>
      <c r="V94" s="91"/>
      <c r="W94" s="88" t="str">
        <f t="shared" si="4"/>
        <v/>
      </c>
      <c r="X94" s="92"/>
      <c r="Y94" s="47"/>
      <c r="Z94" s="6"/>
      <c r="AA94" s="6"/>
      <c r="AB94" s="6"/>
      <c r="AC94" s="6"/>
    </row>
    <row r="95" spans="1:29" ht="12.75" customHeight="1">
      <c r="A95" s="95"/>
      <c r="D95" s="97"/>
      <c r="E95" s="8"/>
      <c r="H95" s="20"/>
      <c r="I95" s="20"/>
      <c r="J95" s="22" t="str">
        <f t="shared" si="5"/>
        <v/>
      </c>
      <c r="K95" s="83" t="str">
        <f t="shared" si="6"/>
        <v/>
      </c>
      <c r="L95" s="84"/>
      <c r="M95" s="23"/>
      <c r="N95" s="85" t="str">
        <f t="shared" si="7"/>
        <v/>
      </c>
      <c r="O95" s="83" t="str">
        <f t="shared" si="8"/>
        <v/>
      </c>
      <c r="P95" s="24"/>
      <c r="Q95" s="23"/>
      <c r="R95" s="85" t="str">
        <f t="shared" si="9"/>
        <v/>
      </c>
      <c r="S95" s="24"/>
      <c r="T95" s="86" t="str">
        <f t="shared" si="10"/>
        <v/>
      </c>
      <c r="U95" s="90"/>
      <c r="V95" s="91"/>
      <c r="W95" s="88" t="str">
        <f t="shared" si="4"/>
        <v/>
      </c>
      <c r="X95" s="92"/>
      <c r="Y95" s="47"/>
      <c r="Z95" s="6"/>
      <c r="AA95" s="6"/>
      <c r="AB95" s="6"/>
      <c r="AC95" s="6"/>
    </row>
    <row r="96" spans="1:29" ht="12.75" customHeight="1">
      <c r="A96" s="98"/>
      <c r="C96" s="99"/>
      <c r="D96" s="99"/>
      <c r="E96" s="8"/>
      <c r="H96" s="20"/>
      <c r="I96" s="20"/>
      <c r="J96" s="22" t="str">
        <f t="shared" si="5"/>
        <v/>
      </c>
      <c r="K96" s="83" t="str">
        <f t="shared" si="6"/>
        <v/>
      </c>
      <c r="L96" s="84"/>
      <c r="M96" s="23"/>
      <c r="N96" s="85" t="str">
        <f t="shared" si="7"/>
        <v/>
      </c>
      <c r="O96" s="83" t="str">
        <f t="shared" si="8"/>
        <v/>
      </c>
      <c r="P96" s="24"/>
      <c r="Q96" s="23"/>
      <c r="R96" s="85" t="str">
        <f t="shared" si="9"/>
        <v/>
      </c>
      <c r="S96" s="24"/>
      <c r="T96" s="86" t="str">
        <f t="shared" si="10"/>
        <v/>
      </c>
      <c r="U96" s="90"/>
      <c r="V96" s="91"/>
      <c r="W96" s="88" t="str">
        <f t="shared" si="4"/>
        <v/>
      </c>
      <c r="X96" s="92"/>
      <c r="Y96" s="47"/>
      <c r="Z96" s="6"/>
      <c r="AA96" s="6"/>
      <c r="AB96" s="6"/>
      <c r="AC96" s="6"/>
    </row>
    <row r="97" spans="1:29" ht="12.75" customHeight="1">
      <c r="A97" s="98"/>
      <c r="C97" s="99"/>
      <c r="D97" s="99"/>
      <c r="E97" s="8"/>
      <c r="H97" s="20"/>
      <c r="I97" s="20"/>
      <c r="J97" s="22" t="str">
        <f t="shared" si="5"/>
        <v/>
      </c>
      <c r="K97" s="83" t="str">
        <f t="shared" si="6"/>
        <v/>
      </c>
      <c r="L97" s="84"/>
      <c r="M97" s="23"/>
      <c r="N97" s="85" t="str">
        <f t="shared" si="7"/>
        <v/>
      </c>
      <c r="O97" s="83" t="str">
        <f t="shared" si="8"/>
        <v/>
      </c>
      <c r="P97" s="24"/>
      <c r="Q97" s="23"/>
      <c r="R97" s="85" t="str">
        <f t="shared" si="9"/>
        <v/>
      </c>
      <c r="S97" s="24"/>
      <c r="T97" s="86" t="str">
        <f t="shared" si="10"/>
        <v/>
      </c>
      <c r="U97" s="90"/>
      <c r="V97" s="91"/>
      <c r="W97" s="88" t="str">
        <f t="shared" si="4"/>
        <v/>
      </c>
      <c r="X97" s="92"/>
      <c r="Y97" s="47"/>
      <c r="Z97" s="6"/>
      <c r="AA97" s="6"/>
      <c r="AB97" s="6"/>
      <c r="AC97" s="6"/>
    </row>
    <row r="98" spans="1:29" ht="12.75" customHeight="1">
      <c r="A98" s="98"/>
      <c r="H98" s="20"/>
      <c r="I98" s="20"/>
      <c r="J98" s="22" t="str">
        <f t="shared" si="5"/>
        <v/>
      </c>
      <c r="K98" s="83" t="str">
        <f t="shared" si="6"/>
        <v/>
      </c>
      <c r="L98" s="84"/>
      <c r="M98" s="23"/>
      <c r="N98" s="85" t="str">
        <f t="shared" si="7"/>
        <v/>
      </c>
      <c r="O98" s="83" t="str">
        <f t="shared" si="8"/>
        <v/>
      </c>
      <c r="P98" s="24"/>
      <c r="Q98" s="23"/>
      <c r="R98" s="85" t="str">
        <f t="shared" si="9"/>
        <v/>
      </c>
      <c r="S98" s="24"/>
      <c r="T98" s="86" t="str">
        <f t="shared" si="10"/>
        <v/>
      </c>
      <c r="U98" s="90"/>
      <c r="V98" s="91"/>
      <c r="W98" s="88" t="str">
        <f t="shared" si="4"/>
        <v/>
      </c>
      <c r="X98" s="92"/>
      <c r="Y98" s="47"/>
      <c r="Z98" s="6"/>
      <c r="AA98" s="6"/>
      <c r="AB98" s="6"/>
      <c r="AC98" s="6"/>
    </row>
    <row r="99" spans="1:29" ht="12.75" customHeight="1">
      <c r="H99" s="20"/>
      <c r="I99" s="20"/>
      <c r="J99" s="22" t="str">
        <f t="shared" si="5"/>
        <v/>
      </c>
      <c r="K99" s="83" t="str">
        <f t="shared" si="6"/>
        <v/>
      </c>
      <c r="L99" s="84"/>
      <c r="M99" s="23"/>
      <c r="N99" s="85" t="str">
        <f t="shared" si="7"/>
        <v/>
      </c>
      <c r="O99" s="83" t="str">
        <f t="shared" si="8"/>
        <v/>
      </c>
      <c r="P99" s="24"/>
      <c r="Q99" s="23"/>
      <c r="R99" s="85" t="str">
        <f t="shared" si="9"/>
        <v/>
      </c>
      <c r="S99" s="24"/>
      <c r="T99" s="86" t="str">
        <f t="shared" si="10"/>
        <v/>
      </c>
      <c r="U99" s="90"/>
      <c r="V99" s="91"/>
      <c r="W99" s="88" t="str">
        <f t="shared" si="4"/>
        <v/>
      </c>
      <c r="X99" s="92"/>
      <c r="Y99" s="47"/>
      <c r="Z99" s="6"/>
      <c r="AA99" s="6"/>
      <c r="AB99" s="6"/>
      <c r="AC99" s="6"/>
    </row>
    <row r="100" spans="1:29" ht="12.75" customHeight="1">
      <c r="H100" s="20"/>
      <c r="I100" s="20"/>
      <c r="J100" s="22" t="str">
        <f t="shared" si="5"/>
        <v/>
      </c>
      <c r="K100" s="83" t="str">
        <f t="shared" si="6"/>
        <v/>
      </c>
      <c r="L100" s="84"/>
      <c r="M100" s="23"/>
      <c r="N100" s="85" t="str">
        <f t="shared" si="7"/>
        <v/>
      </c>
      <c r="O100" s="83" t="str">
        <f t="shared" si="8"/>
        <v/>
      </c>
      <c r="P100" s="24"/>
      <c r="Q100" s="23"/>
      <c r="R100" s="85" t="str">
        <f t="shared" si="9"/>
        <v/>
      </c>
      <c r="S100" s="24"/>
      <c r="T100" s="86" t="str">
        <f t="shared" si="10"/>
        <v/>
      </c>
      <c r="U100" s="90"/>
      <c r="V100" s="91"/>
      <c r="W100" s="88" t="str">
        <f t="shared" si="4"/>
        <v/>
      </c>
      <c r="X100" s="92"/>
      <c r="Y100" s="47"/>
      <c r="Z100" s="6"/>
      <c r="AA100" s="6"/>
      <c r="AB100" s="6"/>
      <c r="AC100" s="6"/>
    </row>
    <row r="101" spans="1:29" ht="12.75" customHeight="1">
      <c r="H101" s="20"/>
      <c r="I101" s="20"/>
      <c r="J101" s="22" t="str">
        <f t="shared" si="5"/>
        <v/>
      </c>
      <c r="K101" s="83" t="str">
        <f t="shared" si="6"/>
        <v/>
      </c>
      <c r="L101" s="84"/>
      <c r="M101" s="23"/>
      <c r="N101" s="85" t="str">
        <f t="shared" si="7"/>
        <v/>
      </c>
      <c r="O101" s="83" t="str">
        <f t="shared" si="8"/>
        <v/>
      </c>
      <c r="P101" s="24"/>
      <c r="Q101" s="23"/>
      <c r="R101" s="85" t="str">
        <f t="shared" si="9"/>
        <v/>
      </c>
      <c r="S101" s="24"/>
      <c r="T101" s="86" t="str">
        <f t="shared" si="10"/>
        <v/>
      </c>
      <c r="U101" s="90"/>
      <c r="V101" s="91"/>
      <c r="W101" s="88" t="str">
        <f t="shared" si="4"/>
        <v/>
      </c>
      <c r="X101" s="92"/>
      <c r="Y101" s="47"/>
      <c r="Z101" s="6"/>
      <c r="AA101" s="6"/>
      <c r="AB101" s="6"/>
      <c r="AC101" s="6"/>
    </row>
    <row r="102" spans="1:29" ht="12.75" customHeight="1">
      <c r="H102" s="20"/>
      <c r="I102" s="20"/>
      <c r="J102" s="22" t="str">
        <f t="shared" si="5"/>
        <v/>
      </c>
      <c r="K102" s="83" t="str">
        <f t="shared" si="6"/>
        <v/>
      </c>
      <c r="L102" s="84"/>
      <c r="M102" s="23"/>
      <c r="N102" s="85" t="str">
        <f t="shared" si="7"/>
        <v/>
      </c>
      <c r="O102" s="83" t="str">
        <f t="shared" si="8"/>
        <v/>
      </c>
      <c r="P102" s="24"/>
      <c r="Q102" s="23"/>
      <c r="R102" s="85" t="str">
        <f t="shared" si="9"/>
        <v/>
      </c>
      <c r="S102" s="24"/>
      <c r="T102" s="86" t="str">
        <f t="shared" si="10"/>
        <v/>
      </c>
      <c r="U102" s="90"/>
      <c r="V102" s="91"/>
      <c r="W102" s="88" t="str">
        <f t="shared" si="4"/>
        <v/>
      </c>
      <c r="X102" s="92"/>
      <c r="Y102" s="47"/>
      <c r="Z102" s="6"/>
      <c r="AA102" s="6"/>
      <c r="AB102" s="6"/>
      <c r="AC102" s="6"/>
    </row>
    <row r="103" spans="1:29" ht="12.75" customHeight="1">
      <c r="H103" s="20"/>
      <c r="I103" s="20"/>
      <c r="J103" s="22" t="str">
        <f t="shared" si="5"/>
        <v/>
      </c>
      <c r="K103" s="83" t="str">
        <f t="shared" si="6"/>
        <v/>
      </c>
      <c r="L103" s="84"/>
      <c r="M103" s="23"/>
      <c r="N103" s="85" t="str">
        <f t="shared" si="7"/>
        <v/>
      </c>
      <c r="O103" s="83" t="str">
        <f t="shared" si="8"/>
        <v/>
      </c>
      <c r="P103" s="24"/>
      <c r="Q103" s="23"/>
      <c r="R103" s="85" t="str">
        <f t="shared" si="9"/>
        <v/>
      </c>
      <c r="S103" s="24"/>
      <c r="T103" s="86" t="str">
        <f t="shared" si="10"/>
        <v/>
      </c>
      <c r="U103" s="90"/>
      <c r="V103" s="91"/>
      <c r="W103" s="88" t="str">
        <f t="shared" si="4"/>
        <v/>
      </c>
      <c r="X103" s="92"/>
      <c r="Y103" s="47"/>
      <c r="Z103" s="6"/>
      <c r="AA103" s="6"/>
      <c r="AB103" s="6"/>
      <c r="AC103" s="6"/>
    </row>
    <row r="104" spans="1:29" ht="12.75" customHeight="1">
      <c r="H104" s="20"/>
      <c r="I104" s="20"/>
      <c r="J104" s="22" t="str">
        <f t="shared" si="5"/>
        <v/>
      </c>
      <c r="K104" s="83" t="str">
        <f t="shared" si="6"/>
        <v/>
      </c>
      <c r="L104" s="84"/>
      <c r="M104" s="23"/>
      <c r="N104" s="85" t="str">
        <f t="shared" si="7"/>
        <v/>
      </c>
      <c r="O104" s="83" t="str">
        <f t="shared" si="8"/>
        <v/>
      </c>
      <c r="P104" s="24"/>
      <c r="Q104" s="23"/>
      <c r="R104" s="85" t="str">
        <f t="shared" si="9"/>
        <v/>
      </c>
      <c r="S104" s="24"/>
      <c r="T104" s="86" t="str">
        <f t="shared" si="10"/>
        <v/>
      </c>
      <c r="U104" s="90"/>
      <c r="V104" s="91"/>
      <c r="W104" s="88" t="str">
        <f t="shared" si="4"/>
        <v/>
      </c>
      <c r="X104" s="92"/>
      <c r="Y104" s="47"/>
      <c r="Z104" s="6"/>
      <c r="AA104" s="6"/>
      <c r="AB104" s="6"/>
      <c r="AC104" s="6"/>
    </row>
    <row r="105" spans="1:29" ht="12.75" customHeight="1">
      <c r="H105" s="20"/>
      <c r="I105" s="20"/>
      <c r="J105" s="22" t="str">
        <f t="shared" si="5"/>
        <v/>
      </c>
      <c r="K105" s="83" t="str">
        <f t="shared" si="6"/>
        <v/>
      </c>
      <c r="L105" s="84"/>
      <c r="M105" s="23"/>
      <c r="N105" s="85" t="str">
        <f t="shared" si="7"/>
        <v/>
      </c>
      <c r="O105" s="83" t="str">
        <f t="shared" si="8"/>
        <v/>
      </c>
      <c r="P105" s="24"/>
      <c r="Q105" s="23"/>
      <c r="R105" s="85" t="str">
        <f t="shared" si="9"/>
        <v/>
      </c>
      <c r="S105" s="24"/>
      <c r="T105" s="86" t="str">
        <f t="shared" si="10"/>
        <v/>
      </c>
      <c r="U105" s="90"/>
      <c r="V105" s="91"/>
      <c r="W105" s="88" t="str">
        <f t="shared" si="4"/>
        <v/>
      </c>
      <c r="X105" s="92"/>
      <c r="Y105" s="47"/>
      <c r="Z105" s="6"/>
      <c r="AA105" s="6"/>
      <c r="AB105" s="6"/>
      <c r="AC105" s="6"/>
    </row>
    <row r="106" spans="1:29" ht="12.75" customHeight="1">
      <c r="H106" s="20"/>
      <c r="I106" s="20"/>
      <c r="J106" s="22" t="str">
        <f t="shared" si="5"/>
        <v/>
      </c>
      <c r="K106" s="83" t="str">
        <f t="shared" si="6"/>
        <v/>
      </c>
      <c r="L106" s="84"/>
      <c r="M106" s="23"/>
      <c r="N106" s="85" t="str">
        <f t="shared" si="7"/>
        <v/>
      </c>
      <c r="O106" s="83" t="str">
        <f t="shared" si="8"/>
        <v/>
      </c>
      <c r="P106" s="24"/>
      <c r="Q106" s="23"/>
      <c r="R106" s="85" t="str">
        <f t="shared" si="9"/>
        <v/>
      </c>
      <c r="S106" s="24"/>
      <c r="T106" s="86" t="str">
        <f t="shared" si="10"/>
        <v/>
      </c>
      <c r="U106" s="90"/>
      <c r="V106" s="91"/>
      <c r="W106" s="88" t="str">
        <f t="shared" si="4"/>
        <v/>
      </c>
      <c r="X106" s="92"/>
      <c r="Y106" s="47"/>
      <c r="Z106" s="6"/>
      <c r="AA106" s="6"/>
      <c r="AB106" s="6"/>
      <c r="AC106" s="6"/>
    </row>
    <row r="107" spans="1:29" ht="12.75" customHeight="1">
      <c r="H107" s="20"/>
      <c r="I107" s="20"/>
      <c r="J107" s="22" t="str">
        <f t="shared" si="5"/>
        <v/>
      </c>
      <c r="K107" s="83" t="str">
        <f t="shared" si="6"/>
        <v/>
      </c>
      <c r="L107" s="84"/>
      <c r="M107" s="23"/>
      <c r="N107" s="85" t="str">
        <f t="shared" si="7"/>
        <v/>
      </c>
      <c r="O107" s="83" t="str">
        <f t="shared" si="8"/>
        <v/>
      </c>
      <c r="P107" s="24"/>
      <c r="Q107" s="23"/>
      <c r="R107" s="85" t="str">
        <f t="shared" si="9"/>
        <v/>
      </c>
      <c r="S107" s="24"/>
      <c r="T107" s="86" t="str">
        <f t="shared" si="10"/>
        <v/>
      </c>
      <c r="U107" s="90"/>
      <c r="V107" s="91"/>
      <c r="W107" s="88" t="str">
        <f t="shared" si="4"/>
        <v/>
      </c>
      <c r="X107" s="92"/>
      <c r="Y107" s="47"/>
      <c r="Z107" s="6"/>
      <c r="AA107" s="6"/>
      <c r="AB107" s="6"/>
      <c r="AC107" s="6"/>
    </row>
    <row r="108" spans="1:29" ht="12.75" customHeight="1">
      <c r="H108" s="20"/>
      <c r="I108" s="20"/>
      <c r="J108" s="22" t="str">
        <f t="shared" si="5"/>
        <v/>
      </c>
      <c r="K108" s="83" t="str">
        <f t="shared" si="6"/>
        <v/>
      </c>
      <c r="L108" s="84"/>
      <c r="M108" s="23"/>
      <c r="N108" s="85" t="str">
        <f t="shared" si="7"/>
        <v/>
      </c>
      <c r="O108" s="83" t="str">
        <f t="shared" si="8"/>
        <v/>
      </c>
      <c r="P108" s="24"/>
      <c r="Q108" s="23"/>
      <c r="R108" s="85" t="str">
        <f t="shared" si="9"/>
        <v/>
      </c>
      <c r="S108" s="24"/>
      <c r="T108" s="86" t="str">
        <f t="shared" si="10"/>
        <v/>
      </c>
      <c r="U108" s="90"/>
      <c r="V108" s="91"/>
      <c r="W108" s="88" t="str">
        <f t="shared" si="4"/>
        <v/>
      </c>
      <c r="X108" s="92"/>
      <c r="Y108" s="47"/>
      <c r="Z108" s="6"/>
      <c r="AA108" s="6"/>
      <c r="AB108" s="6"/>
      <c r="AC108" s="6"/>
    </row>
    <row r="109" spans="1:29" ht="12.75" customHeight="1">
      <c r="H109" s="20"/>
      <c r="I109" s="20"/>
      <c r="J109" s="22" t="str">
        <f t="shared" si="5"/>
        <v/>
      </c>
      <c r="K109" s="83" t="str">
        <f t="shared" si="6"/>
        <v/>
      </c>
      <c r="L109" s="84"/>
      <c r="M109" s="23"/>
      <c r="N109" s="85" t="str">
        <f t="shared" si="7"/>
        <v/>
      </c>
      <c r="O109" s="83" t="str">
        <f t="shared" si="8"/>
        <v/>
      </c>
      <c r="P109" s="24"/>
      <c r="Q109" s="23"/>
      <c r="R109" s="85" t="str">
        <f t="shared" si="9"/>
        <v/>
      </c>
      <c r="S109" s="24"/>
      <c r="T109" s="86" t="str">
        <f t="shared" si="10"/>
        <v/>
      </c>
      <c r="U109" s="90"/>
      <c r="V109" s="91"/>
      <c r="W109" s="88" t="str">
        <f t="shared" si="4"/>
        <v/>
      </c>
      <c r="X109" s="92"/>
      <c r="Y109" s="47"/>
      <c r="Z109" s="6"/>
      <c r="AA109" s="6"/>
      <c r="AB109" s="6"/>
      <c r="AC109" s="6"/>
    </row>
    <row r="110" spans="1:29" ht="12.75" customHeight="1">
      <c r="H110" s="20"/>
      <c r="I110" s="20"/>
      <c r="J110" s="22" t="str">
        <f t="shared" si="5"/>
        <v/>
      </c>
      <c r="K110" s="83" t="str">
        <f t="shared" si="6"/>
        <v/>
      </c>
      <c r="L110" s="84"/>
      <c r="M110" s="23"/>
      <c r="N110" s="85" t="str">
        <f t="shared" si="7"/>
        <v/>
      </c>
      <c r="O110" s="83" t="str">
        <f t="shared" si="8"/>
        <v/>
      </c>
      <c r="P110" s="24"/>
      <c r="Q110" s="23"/>
      <c r="R110" s="85" t="str">
        <f t="shared" si="9"/>
        <v/>
      </c>
      <c r="S110" s="24"/>
      <c r="T110" s="86" t="str">
        <f t="shared" si="10"/>
        <v/>
      </c>
      <c r="U110" s="90"/>
      <c r="V110" s="91"/>
      <c r="W110" s="88" t="str">
        <f t="shared" si="4"/>
        <v/>
      </c>
      <c r="X110" s="92"/>
      <c r="Y110" s="47"/>
      <c r="Z110" s="61"/>
      <c r="AA110" s="6"/>
      <c r="AB110" s="6"/>
      <c r="AC110" s="6"/>
    </row>
    <row r="111" spans="1:29" ht="12.75" customHeight="1">
      <c r="H111" s="20"/>
      <c r="I111" s="20"/>
      <c r="J111" s="22" t="str">
        <f t="shared" si="5"/>
        <v/>
      </c>
      <c r="K111" s="83" t="str">
        <f t="shared" si="6"/>
        <v/>
      </c>
      <c r="L111" s="84"/>
      <c r="M111" s="23"/>
      <c r="N111" s="85" t="str">
        <f t="shared" si="7"/>
        <v/>
      </c>
      <c r="O111" s="83" t="str">
        <f t="shared" si="8"/>
        <v/>
      </c>
      <c r="P111" s="24"/>
      <c r="Q111" s="23"/>
      <c r="R111" s="85" t="str">
        <f t="shared" si="9"/>
        <v/>
      </c>
      <c r="S111" s="24"/>
      <c r="T111" s="86" t="str">
        <f t="shared" si="10"/>
        <v/>
      </c>
      <c r="U111" s="90"/>
      <c r="V111" s="91"/>
      <c r="W111" s="88" t="str">
        <f t="shared" si="4"/>
        <v/>
      </c>
      <c r="X111" s="92"/>
      <c r="Y111" s="47"/>
      <c r="Z111" s="61"/>
      <c r="AA111" s="6"/>
      <c r="AB111" s="6"/>
      <c r="AC111" s="6"/>
    </row>
    <row r="112" spans="1:29" ht="12.75" customHeight="1">
      <c r="H112" s="20"/>
      <c r="I112" s="20"/>
      <c r="J112" s="22" t="str">
        <f t="shared" si="5"/>
        <v/>
      </c>
      <c r="K112" s="83" t="str">
        <f t="shared" si="6"/>
        <v/>
      </c>
      <c r="L112" s="84"/>
      <c r="M112" s="23"/>
      <c r="N112" s="85" t="str">
        <f t="shared" si="7"/>
        <v/>
      </c>
      <c r="O112" s="83" t="str">
        <f t="shared" si="8"/>
        <v/>
      </c>
      <c r="P112" s="24"/>
      <c r="Q112" s="23"/>
      <c r="R112" s="85" t="str">
        <f t="shared" si="9"/>
        <v/>
      </c>
      <c r="S112" s="24"/>
      <c r="T112" s="86" t="str">
        <f t="shared" si="10"/>
        <v/>
      </c>
      <c r="U112" s="90"/>
      <c r="V112" s="91"/>
      <c r="W112" s="88" t="str">
        <f t="shared" si="4"/>
        <v/>
      </c>
      <c r="X112" s="92"/>
      <c r="Y112" s="47"/>
      <c r="Z112" s="61"/>
      <c r="AA112" s="6"/>
      <c r="AB112" s="6"/>
      <c r="AC112" s="6"/>
    </row>
    <row r="113" spans="2:29" ht="12.75" customHeight="1">
      <c r="B113"/>
      <c r="C113"/>
      <c r="D113"/>
      <c r="H113" s="20"/>
      <c r="I113" s="20"/>
      <c r="J113" s="22" t="str">
        <f t="shared" si="5"/>
        <v/>
      </c>
      <c r="K113" s="83" t="str">
        <f t="shared" si="6"/>
        <v/>
      </c>
      <c r="L113" s="84"/>
      <c r="M113" s="23"/>
      <c r="N113" s="85" t="str">
        <f t="shared" si="7"/>
        <v/>
      </c>
      <c r="O113" s="83" t="str">
        <f t="shared" si="8"/>
        <v/>
      </c>
      <c r="P113" s="24"/>
      <c r="Q113" s="23"/>
      <c r="R113" s="85" t="str">
        <f t="shared" si="9"/>
        <v/>
      </c>
      <c r="S113" s="24"/>
      <c r="T113" s="86" t="str">
        <f t="shared" si="10"/>
        <v/>
      </c>
      <c r="U113" s="90"/>
      <c r="V113" s="91"/>
      <c r="W113" s="88" t="str">
        <f t="shared" si="4"/>
        <v/>
      </c>
      <c r="X113" s="92"/>
      <c r="Y113" s="47"/>
      <c r="Z113" s="6"/>
      <c r="AA113" s="6"/>
      <c r="AB113" s="6"/>
      <c r="AC113" s="6"/>
    </row>
    <row r="114" spans="2:29" ht="12.75" customHeight="1">
      <c r="B114"/>
      <c r="C114"/>
      <c r="D114"/>
      <c r="H114" s="20"/>
      <c r="I114" s="20"/>
      <c r="J114" s="22" t="str">
        <f t="shared" si="5"/>
        <v/>
      </c>
      <c r="K114" s="83" t="str">
        <f t="shared" si="6"/>
        <v/>
      </c>
      <c r="L114" s="84"/>
      <c r="M114" s="23"/>
      <c r="N114" s="85" t="str">
        <f t="shared" si="7"/>
        <v/>
      </c>
      <c r="O114" s="83" t="str">
        <f t="shared" si="8"/>
        <v/>
      </c>
      <c r="P114" s="24"/>
      <c r="Q114" s="23"/>
      <c r="R114" s="85" t="str">
        <f t="shared" si="9"/>
        <v/>
      </c>
      <c r="S114" s="24"/>
      <c r="T114" s="86" t="str">
        <f t="shared" si="10"/>
        <v/>
      </c>
      <c r="U114" s="90"/>
      <c r="V114" s="91"/>
      <c r="W114" s="88" t="str">
        <f t="shared" si="4"/>
        <v/>
      </c>
      <c r="X114" s="92"/>
      <c r="Y114" s="47"/>
      <c r="Z114" s="6"/>
      <c r="AA114" s="6"/>
      <c r="AB114" s="6"/>
      <c r="AC114" s="6"/>
    </row>
    <row r="115" spans="2:29" ht="12.75" customHeight="1">
      <c r="B115"/>
      <c r="C115"/>
      <c r="D115"/>
      <c r="H115" s="20"/>
      <c r="I115" s="20"/>
      <c r="J115" s="22" t="str">
        <f t="shared" si="5"/>
        <v/>
      </c>
      <c r="K115" s="83" t="str">
        <f t="shared" si="6"/>
        <v/>
      </c>
      <c r="L115" s="84"/>
      <c r="M115" s="23"/>
      <c r="N115" s="85" t="str">
        <f t="shared" si="7"/>
        <v/>
      </c>
      <c r="O115" s="83" t="str">
        <f t="shared" si="8"/>
        <v/>
      </c>
      <c r="P115" s="24"/>
      <c r="Q115" s="23"/>
      <c r="R115" s="85" t="str">
        <f t="shared" si="9"/>
        <v/>
      </c>
      <c r="S115" s="24"/>
      <c r="T115" s="86" t="str">
        <f t="shared" si="10"/>
        <v/>
      </c>
      <c r="U115" s="90"/>
      <c r="V115" s="91"/>
      <c r="W115" s="88" t="str">
        <f t="shared" si="4"/>
        <v/>
      </c>
      <c r="X115" s="92"/>
      <c r="Y115" s="47"/>
      <c r="Z115" s="6"/>
      <c r="AA115" s="6"/>
      <c r="AB115" s="6"/>
      <c r="AC115" s="6"/>
    </row>
    <row r="116" spans="2:29" ht="12.75" customHeight="1">
      <c r="B116"/>
      <c r="C116"/>
      <c r="D116"/>
      <c r="H116" s="20"/>
      <c r="I116" s="20"/>
      <c r="J116" s="22" t="str">
        <f t="shared" si="5"/>
        <v/>
      </c>
      <c r="K116" s="83" t="str">
        <f t="shared" si="6"/>
        <v/>
      </c>
      <c r="L116" s="84"/>
      <c r="M116" s="23"/>
      <c r="N116" s="85" t="str">
        <f t="shared" si="7"/>
        <v/>
      </c>
      <c r="O116" s="83" t="str">
        <f t="shared" si="8"/>
        <v/>
      </c>
      <c r="P116" s="24"/>
      <c r="Q116" s="23"/>
      <c r="R116" s="85" t="str">
        <f t="shared" si="9"/>
        <v/>
      </c>
      <c r="S116" s="24"/>
      <c r="T116" s="86" t="str">
        <f t="shared" si="10"/>
        <v/>
      </c>
      <c r="U116" s="90"/>
      <c r="V116" s="91"/>
      <c r="W116" s="88" t="str">
        <f t="shared" si="4"/>
        <v/>
      </c>
      <c r="X116" s="92"/>
      <c r="Y116" s="47"/>
      <c r="Z116" s="6"/>
      <c r="AA116" s="6"/>
      <c r="AB116" s="6"/>
      <c r="AC116" s="6"/>
    </row>
    <row r="117" spans="2:29" ht="12.75" customHeight="1">
      <c r="B117"/>
      <c r="C117"/>
      <c r="D117"/>
      <c r="H117" s="20"/>
      <c r="I117" s="20"/>
      <c r="J117" s="22" t="str">
        <f t="shared" si="5"/>
        <v/>
      </c>
      <c r="K117" s="83" t="str">
        <f t="shared" si="6"/>
        <v/>
      </c>
      <c r="L117" s="84"/>
      <c r="M117" s="23"/>
      <c r="N117" s="85" t="str">
        <f t="shared" si="7"/>
        <v/>
      </c>
      <c r="O117" s="83" t="str">
        <f t="shared" si="8"/>
        <v/>
      </c>
      <c r="P117" s="24"/>
      <c r="Q117" s="23"/>
      <c r="R117" s="85" t="str">
        <f t="shared" si="9"/>
        <v/>
      </c>
      <c r="S117" s="24"/>
      <c r="T117" s="86" t="str">
        <f t="shared" si="10"/>
        <v/>
      </c>
      <c r="U117" s="90"/>
      <c r="V117" s="91"/>
      <c r="W117" s="88" t="str">
        <f t="shared" si="4"/>
        <v/>
      </c>
      <c r="X117" s="92"/>
      <c r="Y117" s="47"/>
      <c r="Z117" s="6"/>
      <c r="AA117" s="6"/>
      <c r="AB117" s="6"/>
      <c r="AC117" s="6"/>
    </row>
    <row r="118" spans="2:29" ht="12.75" customHeight="1">
      <c r="B118"/>
      <c r="C118"/>
      <c r="D118"/>
      <c r="H118" s="20"/>
      <c r="I118" s="20"/>
      <c r="J118" s="22" t="str">
        <f t="shared" si="5"/>
        <v/>
      </c>
      <c r="K118" s="83" t="str">
        <f t="shared" si="6"/>
        <v/>
      </c>
      <c r="L118" s="84"/>
      <c r="M118" s="23"/>
      <c r="N118" s="85" t="str">
        <f t="shared" si="7"/>
        <v/>
      </c>
      <c r="O118" s="83" t="str">
        <f t="shared" si="8"/>
        <v/>
      </c>
      <c r="P118" s="24"/>
      <c r="Q118" s="23"/>
      <c r="R118" s="85" t="str">
        <f t="shared" si="9"/>
        <v/>
      </c>
      <c r="S118" s="24"/>
      <c r="T118" s="86" t="str">
        <f t="shared" si="10"/>
        <v/>
      </c>
      <c r="U118" s="90"/>
      <c r="V118" s="91"/>
      <c r="W118" s="88" t="str">
        <f t="shared" si="4"/>
        <v/>
      </c>
      <c r="X118" s="92"/>
      <c r="Y118" s="47"/>
      <c r="Z118" s="6"/>
      <c r="AA118" s="6"/>
      <c r="AB118" s="6"/>
      <c r="AC118" s="6"/>
    </row>
    <row r="119" spans="2:29" ht="12.75" customHeight="1">
      <c r="B119"/>
      <c r="C119"/>
      <c r="D119"/>
      <c r="H119" s="20"/>
      <c r="I119" s="20"/>
      <c r="J119" s="22" t="str">
        <f t="shared" si="5"/>
        <v/>
      </c>
      <c r="K119" s="83" t="str">
        <f t="shared" si="6"/>
        <v/>
      </c>
      <c r="L119" s="84"/>
      <c r="M119" s="23"/>
      <c r="N119" s="85" t="str">
        <f t="shared" si="7"/>
        <v/>
      </c>
      <c r="O119" s="83" t="str">
        <f t="shared" si="8"/>
        <v/>
      </c>
      <c r="P119" s="24"/>
      <c r="Q119" s="23"/>
      <c r="R119" s="85" t="str">
        <f t="shared" si="9"/>
        <v/>
      </c>
      <c r="S119" s="24"/>
      <c r="T119" s="86" t="str">
        <f t="shared" si="10"/>
        <v/>
      </c>
      <c r="U119" s="90"/>
      <c r="V119" s="91"/>
      <c r="W119" s="88" t="str">
        <f t="shared" si="4"/>
        <v/>
      </c>
      <c r="X119" s="92"/>
      <c r="Y119" s="47"/>
      <c r="Z119" s="6"/>
      <c r="AA119" s="6"/>
      <c r="AB119" s="6"/>
      <c r="AC119" s="6"/>
    </row>
    <row r="120" spans="2:29" ht="12.75" customHeight="1">
      <c r="B120"/>
      <c r="C120"/>
      <c r="D120"/>
      <c r="H120" s="20"/>
      <c r="I120" s="20"/>
      <c r="J120" s="22" t="str">
        <f t="shared" si="5"/>
        <v/>
      </c>
      <c r="K120" s="83" t="str">
        <f t="shared" si="6"/>
        <v/>
      </c>
      <c r="L120" s="84"/>
      <c r="M120" s="23"/>
      <c r="N120" s="85" t="str">
        <f t="shared" si="7"/>
        <v/>
      </c>
      <c r="O120" s="83" t="str">
        <f t="shared" si="8"/>
        <v/>
      </c>
      <c r="P120" s="24"/>
      <c r="Q120" s="23"/>
      <c r="R120" s="85" t="str">
        <f t="shared" si="9"/>
        <v/>
      </c>
      <c r="S120" s="24"/>
      <c r="T120" s="86" t="str">
        <f t="shared" si="10"/>
        <v/>
      </c>
      <c r="U120" s="90"/>
      <c r="V120" s="91"/>
      <c r="W120" s="88" t="str">
        <f t="shared" si="4"/>
        <v/>
      </c>
      <c r="X120" s="92"/>
      <c r="Y120" s="47"/>
      <c r="Z120" s="6"/>
      <c r="AA120" s="6"/>
      <c r="AB120" s="6"/>
      <c r="AC120" s="6"/>
    </row>
    <row r="121" spans="2:29" ht="12.75" customHeight="1">
      <c r="B121"/>
      <c r="C121"/>
      <c r="D121"/>
      <c r="H121" s="20"/>
      <c r="I121" s="20"/>
      <c r="J121" s="22" t="str">
        <f t="shared" si="5"/>
        <v/>
      </c>
      <c r="K121" s="83" t="str">
        <f t="shared" si="6"/>
        <v/>
      </c>
      <c r="L121" s="84"/>
      <c r="M121" s="23"/>
      <c r="N121" s="85" t="str">
        <f t="shared" si="7"/>
        <v/>
      </c>
      <c r="O121" s="83" t="str">
        <f t="shared" si="8"/>
        <v/>
      </c>
      <c r="P121" s="24"/>
      <c r="Q121" s="23"/>
      <c r="R121" s="85" t="str">
        <f t="shared" si="9"/>
        <v/>
      </c>
      <c r="S121" s="24"/>
      <c r="T121" s="86" t="str">
        <f t="shared" si="10"/>
        <v/>
      </c>
      <c r="U121" s="90"/>
      <c r="V121" s="91"/>
      <c r="W121" s="88" t="str">
        <f t="shared" si="4"/>
        <v/>
      </c>
      <c r="X121" s="92"/>
      <c r="Y121" s="47"/>
      <c r="Z121" s="6"/>
      <c r="AA121" s="6"/>
      <c r="AB121" s="6"/>
      <c r="AC121" s="6"/>
    </row>
    <row r="122" spans="2:29" ht="12.75" customHeight="1">
      <c r="B122"/>
      <c r="C122"/>
      <c r="D122"/>
      <c r="H122" s="20"/>
      <c r="I122" s="20"/>
      <c r="J122" s="22" t="str">
        <f t="shared" si="5"/>
        <v/>
      </c>
      <c r="K122" s="83" t="str">
        <f t="shared" si="6"/>
        <v/>
      </c>
      <c r="L122" s="84"/>
      <c r="M122" s="23"/>
      <c r="N122" s="85" t="str">
        <f t="shared" si="7"/>
        <v/>
      </c>
      <c r="O122" s="83" t="str">
        <f t="shared" si="8"/>
        <v/>
      </c>
      <c r="P122" s="24"/>
      <c r="Q122" s="23"/>
      <c r="R122" s="85" t="str">
        <f t="shared" si="9"/>
        <v/>
      </c>
      <c r="S122" s="24"/>
      <c r="T122" s="86" t="str">
        <f t="shared" si="10"/>
        <v/>
      </c>
      <c r="U122" s="90"/>
      <c r="V122" s="91"/>
      <c r="W122" s="88" t="str">
        <f t="shared" si="4"/>
        <v/>
      </c>
      <c r="X122" s="92"/>
      <c r="Y122" s="47"/>
      <c r="Z122" s="6"/>
      <c r="AA122" s="6"/>
      <c r="AB122" s="6"/>
      <c r="AC122" s="6"/>
    </row>
    <row r="123" spans="2:29" ht="12.75" customHeight="1">
      <c r="B123"/>
      <c r="C123"/>
      <c r="D123"/>
      <c r="H123" s="20"/>
      <c r="I123" s="20"/>
      <c r="J123" s="22" t="str">
        <f t="shared" si="5"/>
        <v/>
      </c>
      <c r="K123" s="83" t="str">
        <f t="shared" si="6"/>
        <v/>
      </c>
      <c r="L123" s="84"/>
      <c r="M123" s="23"/>
      <c r="N123" s="85" t="str">
        <f t="shared" si="7"/>
        <v/>
      </c>
      <c r="O123" s="83" t="str">
        <f t="shared" si="8"/>
        <v/>
      </c>
      <c r="P123" s="24"/>
      <c r="Q123" s="23"/>
      <c r="R123" s="85" t="str">
        <f t="shared" si="9"/>
        <v/>
      </c>
      <c r="S123" s="24"/>
      <c r="T123" s="86" t="str">
        <f t="shared" si="10"/>
        <v/>
      </c>
      <c r="U123" s="90"/>
      <c r="V123" s="91"/>
      <c r="W123" s="88" t="str">
        <f t="shared" si="4"/>
        <v/>
      </c>
      <c r="X123" s="92"/>
      <c r="Y123" s="47"/>
      <c r="Z123" s="6"/>
      <c r="AA123" s="6"/>
      <c r="AB123" s="6"/>
      <c r="AC123" s="6"/>
    </row>
    <row r="124" spans="2:29" ht="12.75" customHeight="1">
      <c r="B124"/>
      <c r="C124"/>
      <c r="D124"/>
      <c r="H124" s="20"/>
      <c r="I124" s="20"/>
      <c r="J124" s="22" t="str">
        <f t="shared" si="5"/>
        <v/>
      </c>
      <c r="K124" s="83" t="str">
        <f t="shared" si="6"/>
        <v/>
      </c>
      <c r="L124" s="84"/>
      <c r="M124" s="23"/>
      <c r="N124" s="85" t="str">
        <f t="shared" si="7"/>
        <v/>
      </c>
      <c r="O124" s="83" t="str">
        <f t="shared" si="8"/>
        <v/>
      </c>
      <c r="P124" s="24"/>
      <c r="Q124" s="23"/>
      <c r="R124" s="85" t="str">
        <f t="shared" si="9"/>
        <v/>
      </c>
      <c r="S124" s="24"/>
      <c r="T124" s="86" t="str">
        <f t="shared" si="10"/>
        <v/>
      </c>
      <c r="U124" s="90"/>
      <c r="V124" s="91"/>
      <c r="W124" s="88" t="str">
        <f t="shared" si="4"/>
        <v/>
      </c>
      <c r="X124" s="92"/>
      <c r="Y124" s="47"/>
      <c r="Z124" s="6"/>
      <c r="AA124" s="6"/>
      <c r="AB124" s="6"/>
      <c r="AC124" s="6"/>
    </row>
    <row r="125" spans="2:29" ht="12.75" customHeight="1">
      <c r="B125"/>
      <c r="C125"/>
      <c r="D125"/>
      <c r="H125" s="20"/>
      <c r="I125" s="20"/>
      <c r="J125" s="22" t="str">
        <f t="shared" si="5"/>
        <v/>
      </c>
      <c r="K125" s="83" t="str">
        <f t="shared" si="6"/>
        <v/>
      </c>
      <c r="L125" s="84"/>
      <c r="M125" s="23"/>
      <c r="N125" s="85" t="str">
        <f t="shared" si="7"/>
        <v/>
      </c>
      <c r="O125" s="83" t="str">
        <f t="shared" si="8"/>
        <v/>
      </c>
      <c r="P125" s="24"/>
      <c r="Q125" s="23"/>
      <c r="R125" s="85" t="str">
        <f t="shared" si="9"/>
        <v/>
      </c>
      <c r="S125" s="24"/>
      <c r="T125" s="86" t="str">
        <f t="shared" si="10"/>
        <v/>
      </c>
      <c r="U125" s="90"/>
      <c r="V125" s="91"/>
      <c r="W125" s="88" t="str">
        <f t="shared" si="4"/>
        <v/>
      </c>
      <c r="X125" s="92"/>
      <c r="Y125" s="47"/>
      <c r="Z125" s="6"/>
      <c r="AA125" s="6"/>
      <c r="AB125" s="6"/>
      <c r="AC125" s="6"/>
    </row>
    <row r="126" spans="2:29" ht="12.75" customHeight="1">
      <c r="B126"/>
      <c r="C126"/>
      <c r="D126"/>
      <c r="H126" s="20"/>
      <c r="I126" s="20"/>
      <c r="J126" s="22" t="str">
        <f t="shared" si="5"/>
        <v/>
      </c>
      <c r="K126" s="83" t="str">
        <f t="shared" si="6"/>
        <v/>
      </c>
      <c r="L126" s="84"/>
      <c r="M126" s="23"/>
      <c r="N126" s="85" t="str">
        <f t="shared" si="7"/>
        <v/>
      </c>
      <c r="O126" s="83" t="str">
        <f t="shared" si="8"/>
        <v/>
      </c>
      <c r="P126" s="24"/>
      <c r="Q126" s="23"/>
      <c r="R126" s="85" t="str">
        <f t="shared" si="9"/>
        <v/>
      </c>
      <c r="S126" s="24"/>
      <c r="T126" s="86" t="str">
        <f t="shared" si="10"/>
        <v/>
      </c>
      <c r="U126" s="90"/>
      <c r="V126" s="91"/>
      <c r="W126" s="88" t="str">
        <f t="shared" si="4"/>
        <v/>
      </c>
      <c r="X126" s="92"/>
      <c r="Y126" s="47"/>
      <c r="Z126" s="6"/>
      <c r="AA126" s="6"/>
      <c r="AB126" s="6"/>
      <c r="AC126" s="6"/>
    </row>
    <row r="127" spans="2:29" ht="12.75" customHeight="1">
      <c r="B127"/>
      <c r="C127"/>
      <c r="D127"/>
      <c r="H127" s="20"/>
      <c r="I127" s="20"/>
      <c r="J127" s="22" t="str">
        <f t="shared" si="5"/>
        <v/>
      </c>
      <c r="K127" s="83" t="str">
        <f t="shared" si="6"/>
        <v/>
      </c>
      <c r="L127" s="84"/>
      <c r="M127" s="23"/>
      <c r="N127" s="85" t="str">
        <f t="shared" si="7"/>
        <v/>
      </c>
      <c r="O127" s="83" t="str">
        <f t="shared" si="8"/>
        <v/>
      </c>
      <c r="P127" s="24"/>
      <c r="Q127" s="23"/>
      <c r="R127" s="85" t="str">
        <f t="shared" si="9"/>
        <v/>
      </c>
      <c r="S127" s="24"/>
      <c r="T127" s="86" t="str">
        <f t="shared" si="10"/>
        <v/>
      </c>
      <c r="U127" s="90"/>
      <c r="V127" s="91"/>
      <c r="W127" s="88" t="str">
        <f t="shared" si="4"/>
        <v/>
      </c>
      <c r="X127" s="92"/>
      <c r="Y127" s="47"/>
      <c r="Z127" s="6"/>
      <c r="AA127" s="6"/>
      <c r="AB127" s="6"/>
      <c r="AC127" s="6"/>
    </row>
    <row r="128" spans="2:29" ht="12.75" customHeight="1">
      <c r="B128"/>
      <c r="C128"/>
      <c r="D128"/>
      <c r="H128" s="20"/>
      <c r="I128" s="20"/>
      <c r="J128" s="22" t="str">
        <f t="shared" si="5"/>
        <v/>
      </c>
      <c r="K128" s="83" t="str">
        <f t="shared" si="6"/>
        <v/>
      </c>
      <c r="L128" s="84"/>
      <c r="M128" s="23"/>
      <c r="N128" s="85" t="str">
        <f t="shared" si="7"/>
        <v/>
      </c>
      <c r="O128" s="83" t="str">
        <f t="shared" si="8"/>
        <v/>
      </c>
      <c r="P128" s="24"/>
      <c r="Q128" s="23"/>
      <c r="R128" s="85" t="str">
        <f t="shared" si="9"/>
        <v/>
      </c>
      <c r="S128" s="24"/>
      <c r="T128" s="86" t="str">
        <f t="shared" si="10"/>
        <v/>
      </c>
      <c r="U128" s="90"/>
      <c r="V128" s="91"/>
      <c r="W128" s="88" t="str">
        <f t="shared" si="4"/>
        <v/>
      </c>
      <c r="X128" s="92"/>
      <c r="Y128" s="47"/>
      <c r="Z128" s="6"/>
      <c r="AA128" s="6"/>
      <c r="AB128" s="6"/>
      <c r="AC128" s="6"/>
    </row>
    <row r="129" spans="2:29" ht="12.75" customHeight="1">
      <c r="B129"/>
      <c r="C129"/>
      <c r="D129"/>
      <c r="H129" s="20"/>
      <c r="I129" s="20"/>
      <c r="J129" s="22" t="str">
        <f t="shared" si="5"/>
        <v/>
      </c>
      <c r="K129" s="83" t="str">
        <f t="shared" si="6"/>
        <v/>
      </c>
      <c r="L129" s="84"/>
      <c r="M129" s="23"/>
      <c r="N129" s="85" t="str">
        <f t="shared" si="7"/>
        <v/>
      </c>
      <c r="O129" s="83" t="str">
        <f t="shared" si="8"/>
        <v/>
      </c>
      <c r="P129" s="24"/>
      <c r="Q129" s="23"/>
      <c r="R129" s="85" t="str">
        <f t="shared" si="9"/>
        <v/>
      </c>
      <c r="S129" s="24"/>
      <c r="T129" s="86" t="str">
        <f t="shared" si="10"/>
        <v/>
      </c>
      <c r="U129" s="90"/>
      <c r="V129" s="91"/>
      <c r="W129" s="88" t="str">
        <f t="shared" si="4"/>
        <v/>
      </c>
      <c r="X129" s="92"/>
      <c r="Y129" s="47"/>
      <c r="Z129" s="6"/>
      <c r="AA129" s="6"/>
      <c r="AB129" s="6"/>
      <c r="AC129" s="6"/>
    </row>
    <row r="130" spans="2:29" ht="12.75" customHeight="1">
      <c r="B130"/>
      <c r="C130"/>
      <c r="D130"/>
      <c r="H130" s="20"/>
      <c r="I130" s="20"/>
      <c r="J130" s="22" t="str">
        <f t="shared" si="5"/>
        <v/>
      </c>
      <c r="K130" s="83" t="str">
        <f t="shared" si="6"/>
        <v/>
      </c>
      <c r="L130" s="84"/>
      <c r="M130" s="23"/>
      <c r="N130" s="85" t="str">
        <f t="shared" si="7"/>
        <v/>
      </c>
      <c r="O130" s="83" t="str">
        <f t="shared" si="8"/>
        <v/>
      </c>
      <c r="P130" s="24"/>
      <c r="Q130" s="23"/>
      <c r="R130" s="85" t="str">
        <f t="shared" si="9"/>
        <v/>
      </c>
      <c r="S130" s="24"/>
      <c r="T130" s="86" t="str">
        <f t="shared" si="10"/>
        <v/>
      </c>
      <c r="U130" s="90"/>
      <c r="V130" s="91"/>
      <c r="W130" s="88" t="str">
        <f t="shared" si="4"/>
        <v/>
      </c>
      <c r="X130" s="92"/>
      <c r="Y130" s="47"/>
      <c r="Z130" s="6"/>
      <c r="AA130" s="6"/>
      <c r="AB130" s="6"/>
      <c r="AC130" s="6"/>
    </row>
    <row r="131" spans="2:29" ht="12.75" customHeight="1">
      <c r="B131"/>
      <c r="C131"/>
      <c r="D131"/>
      <c r="H131" s="20"/>
      <c r="I131" s="20"/>
      <c r="J131" s="22" t="str">
        <f t="shared" si="5"/>
        <v/>
      </c>
      <c r="K131" s="83" t="str">
        <f t="shared" si="6"/>
        <v/>
      </c>
      <c r="L131" s="84"/>
      <c r="M131" s="23"/>
      <c r="N131" s="85" t="str">
        <f t="shared" si="7"/>
        <v/>
      </c>
      <c r="O131" s="83" t="str">
        <f t="shared" si="8"/>
        <v/>
      </c>
      <c r="P131" s="24"/>
      <c r="Q131" s="23"/>
      <c r="R131" s="85" t="str">
        <f t="shared" si="9"/>
        <v/>
      </c>
      <c r="S131" s="24"/>
      <c r="T131" s="86" t="str">
        <f t="shared" si="10"/>
        <v/>
      </c>
      <c r="U131" s="90"/>
      <c r="V131" s="91"/>
      <c r="W131" s="88" t="str">
        <f t="shared" si="4"/>
        <v/>
      </c>
      <c r="X131" s="92"/>
      <c r="Y131" s="47"/>
      <c r="Z131" s="6"/>
      <c r="AA131" s="6"/>
      <c r="AB131" s="6"/>
      <c r="AC131" s="6"/>
    </row>
    <row r="132" spans="2:29" ht="12.75" customHeight="1">
      <c r="B132"/>
      <c r="C132"/>
      <c r="D132"/>
      <c r="H132" s="20"/>
      <c r="I132" s="20"/>
      <c r="J132" s="22" t="str">
        <f t="shared" si="5"/>
        <v/>
      </c>
      <c r="K132" s="83" t="str">
        <f t="shared" si="6"/>
        <v/>
      </c>
      <c r="L132" s="84"/>
      <c r="M132" s="23"/>
      <c r="N132" s="85" t="str">
        <f t="shared" si="7"/>
        <v/>
      </c>
      <c r="O132" s="83" t="str">
        <f t="shared" si="8"/>
        <v/>
      </c>
      <c r="P132" s="24"/>
      <c r="Q132" s="23"/>
      <c r="R132" s="85" t="str">
        <f t="shared" si="9"/>
        <v/>
      </c>
      <c r="S132" s="24"/>
      <c r="T132" s="86" t="str">
        <f t="shared" si="10"/>
        <v/>
      </c>
      <c r="U132" s="90"/>
      <c r="V132" s="91"/>
      <c r="W132" s="88" t="str">
        <f t="shared" si="4"/>
        <v/>
      </c>
      <c r="X132" s="92"/>
      <c r="Y132" s="47"/>
      <c r="Z132" s="6"/>
      <c r="AA132" s="6"/>
      <c r="AB132" s="6"/>
      <c r="AC132" s="6"/>
    </row>
    <row r="133" spans="2:29" ht="12.75" customHeight="1">
      <c r="B133"/>
      <c r="C133"/>
      <c r="D133"/>
      <c r="H133" s="20"/>
      <c r="I133" s="20"/>
      <c r="J133" s="22" t="str">
        <f t="shared" si="5"/>
        <v/>
      </c>
      <c r="K133" s="83" t="str">
        <f t="shared" si="6"/>
        <v/>
      </c>
      <c r="L133" s="84"/>
      <c r="M133" s="23"/>
      <c r="N133" s="85" t="str">
        <f t="shared" si="7"/>
        <v/>
      </c>
      <c r="O133" s="83" t="str">
        <f t="shared" si="8"/>
        <v/>
      </c>
      <c r="P133" s="24"/>
      <c r="Q133" s="23"/>
      <c r="R133" s="85" t="str">
        <f t="shared" si="9"/>
        <v/>
      </c>
      <c r="S133" s="24"/>
      <c r="T133" s="86" t="str">
        <f t="shared" si="10"/>
        <v/>
      </c>
      <c r="U133" s="90"/>
      <c r="V133" s="91"/>
      <c r="W133" s="88" t="str">
        <f t="shared" si="4"/>
        <v/>
      </c>
      <c r="X133" s="92"/>
      <c r="Y133" s="47"/>
      <c r="Z133" s="6"/>
      <c r="AA133" s="6"/>
      <c r="AB133" s="6"/>
      <c r="AC133" s="6"/>
    </row>
    <row r="134" spans="2:29" ht="12.75" customHeight="1">
      <c r="B134"/>
      <c r="C134"/>
      <c r="D134"/>
      <c r="H134" s="20"/>
      <c r="I134" s="20"/>
      <c r="J134" s="22" t="str">
        <f t="shared" si="5"/>
        <v/>
      </c>
      <c r="K134" s="83" t="str">
        <f t="shared" si="6"/>
        <v/>
      </c>
      <c r="L134" s="84"/>
      <c r="M134" s="23"/>
      <c r="N134" s="85" t="str">
        <f t="shared" si="7"/>
        <v/>
      </c>
      <c r="O134" s="83" t="str">
        <f t="shared" si="8"/>
        <v/>
      </c>
      <c r="P134" s="24"/>
      <c r="Q134" s="23"/>
      <c r="R134" s="85" t="str">
        <f t="shared" si="9"/>
        <v/>
      </c>
      <c r="S134" s="24"/>
      <c r="T134" s="86" t="str">
        <f t="shared" si="10"/>
        <v/>
      </c>
      <c r="U134" s="90"/>
      <c r="V134" s="91"/>
      <c r="W134" s="88" t="str">
        <f t="shared" ref="W134:W197" si="11">IF(H134="","",P134+S134+U134+V134+L134)</f>
        <v/>
      </c>
      <c r="X134" s="92"/>
      <c r="Y134" s="47"/>
      <c r="Z134" s="6"/>
      <c r="AA134" s="6"/>
      <c r="AB134" s="6"/>
      <c r="AC134" s="6"/>
    </row>
    <row r="135" spans="2:29" ht="12.75" customHeight="1">
      <c r="B135"/>
      <c r="C135"/>
      <c r="D135"/>
      <c r="H135" s="20"/>
      <c r="I135" s="20"/>
      <c r="J135" s="22" t="str">
        <f t="shared" ref="J135:J198" si="12">IF(L135="","",L135/1.196)</f>
        <v/>
      </c>
      <c r="K135" s="83" t="str">
        <f t="shared" ref="K135:K198" si="13">IF(L135="","",L135-J135)</f>
        <v/>
      </c>
      <c r="L135" s="84"/>
      <c r="M135" s="23"/>
      <c r="N135" s="85" t="str">
        <f t="shared" ref="N135:N198" si="14">IF(P135="","",P135/1.2)</f>
        <v/>
      </c>
      <c r="O135" s="83" t="str">
        <f t="shared" ref="O135:O198" si="15">IF(P135="","",P135-N135)</f>
        <v/>
      </c>
      <c r="P135" s="24"/>
      <c r="Q135" s="23"/>
      <c r="R135" s="85" t="str">
        <f t="shared" ref="R135:R198" si="16">IF(S135="","",S135/1.2*0.2)</f>
        <v/>
      </c>
      <c r="S135" s="24"/>
      <c r="T135" s="86" t="str">
        <f t="shared" ref="T135:T198" si="17">IF(U135="","",U135/1.2*0.2)</f>
        <v/>
      </c>
      <c r="U135" s="90"/>
      <c r="V135" s="91"/>
      <c r="W135" s="88" t="str">
        <f t="shared" si="11"/>
        <v/>
      </c>
      <c r="X135" s="92"/>
      <c r="Y135" s="47"/>
      <c r="Z135" s="6"/>
      <c r="AA135" s="6"/>
      <c r="AB135" s="6"/>
      <c r="AC135" s="6"/>
    </row>
    <row r="136" spans="2:29" ht="12.75" customHeight="1">
      <c r="B136"/>
      <c r="C136"/>
      <c r="D136"/>
      <c r="H136" s="20"/>
      <c r="I136" s="20"/>
      <c r="J136" s="22" t="str">
        <f t="shared" si="12"/>
        <v/>
      </c>
      <c r="K136" s="83" t="str">
        <f t="shared" si="13"/>
        <v/>
      </c>
      <c r="L136" s="84"/>
      <c r="M136" s="23"/>
      <c r="N136" s="85" t="str">
        <f t="shared" si="14"/>
        <v/>
      </c>
      <c r="O136" s="83" t="str">
        <f t="shared" si="15"/>
        <v/>
      </c>
      <c r="P136" s="24"/>
      <c r="Q136" s="23"/>
      <c r="R136" s="85" t="str">
        <f t="shared" si="16"/>
        <v/>
      </c>
      <c r="S136" s="24"/>
      <c r="T136" s="86" t="str">
        <f t="shared" si="17"/>
        <v/>
      </c>
      <c r="U136" s="90"/>
      <c r="V136" s="91"/>
      <c r="W136" s="88" t="str">
        <f t="shared" si="11"/>
        <v/>
      </c>
      <c r="X136" s="92"/>
      <c r="Y136" s="47"/>
      <c r="Z136" s="6"/>
      <c r="AA136" s="6"/>
      <c r="AB136" s="6"/>
      <c r="AC136" s="6"/>
    </row>
    <row r="137" spans="2:29" ht="12.75" customHeight="1">
      <c r="B137"/>
      <c r="C137"/>
      <c r="D137"/>
      <c r="H137" s="20"/>
      <c r="I137" s="20"/>
      <c r="J137" s="22" t="str">
        <f t="shared" si="12"/>
        <v/>
      </c>
      <c r="K137" s="83" t="str">
        <f t="shared" si="13"/>
        <v/>
      </c>
      <c r="L137" s="84"/>
      <c r="M137" s="23"/>
      <c r="N137" s="85" t="str">
        <f t="shared" si="14"/>
        <v/>
      </c>
      <c r="O137" s="83" t="str">
        <f t="shared" si="15"/>
        <v/>
      </c>
      <c r="P137" s="24"/>
      <c r="Q137" s="23"/>
      <c r="R137" s="85" t="str">
        <f t="shared" si="16"/>
        <v/>
      </c>
      <c r="S137" s="24"/>
      <c r="T137" s="86" t="str">
        <f t="shared" si="17"/>
        <v/>
      </c>
      <c r="U137" s="90"/>
      <c r="V137" s="91"/>
      <c r="W137" s="88" t="str">
        <f t="shared" si="11"/>
        <v/>
      </c>
      <c r="X137" s="92"/>
      <c r="Y137" s="47"/>
      <c r="Z137" s="6"/>
      <c r="AA137" s="6"/>
      <c r="AB137" s="6"/>
      <c r="AC137" s="6"/>
    </row>
    <row r="138" spans="2:29" ht="12.75" customHeight="1">
      <c r="B138"/>
      <c r="C138"/>
      <c r="D138"/>
      <c r="H138" s="20"/>
      <c r="I138" s="20"/>
      <c r="J138" s="22" t="str">
        <f t="shared" si="12"/>
        <v/>
      </c>
      <c r="K138" s="83" t="str">
        <f t="shared" si="13"/>
        <v/>
      </c>
      <c r="L138" s="84"/>
      <c r="M138" s="23"/>
      <c r="N138" s="85" t="str">
        <f t="shared" si="14"/>
        <v/>
      </c>
      <c r="O138" s="83" t="str">
        <f t="shared" si="15"/>
        <v/>
      </c>
      <c r="P138" s="24"/>
      <c r="Q138" s="23"/>
      <c r="R138" s="85" t="str">
        <f t="shared" si="16"/>
        <v/>
      </c>
      <c r="S138" s="24"/>
      <c r="T138" s="86" t="str">
        <f t="shared" si="17"/>
        <v/>
      </c>
      <c r="U138" s="90"/>
      <c r="V138" s="91"/>
      <c r="W138" s="88" t="str">
        <f t="shared" si="11"/>
        <v/>
      </c>
      <c r="X138" s="92"/>
      <c r="Y138" s="47"/>
      <c r="Z138" s="6"/>
      <c r="AA138" s="6"/>
      <c r="AB138" s="6"/>
      <c r="AC138" s="6"/>
    </row>
    <row r="139" spans="2:29" ht="12.75" customHeight="1">
      <c r="B139"/>
      <c r="C139"/>
      <c r="D139"/>
      <c r="H139" s="20"/>
      <c r="I139" s="20"/>
      <c r="J139" s="22" t="str">
        <f t="shared" si="12"/>
        <v/>
      </c>
      <c r="K139" s="83" t="str">
        <f t="shared" si="13"/>
        <v/>
      </c>
      <c r="L139" s="84"/>
      <c r="M139" s="23"/>
      <c r="N139" s="85" t="str">
        <f t="shared" si="14"/>
        <v/>
      </c>
      <c r="O139" s="83" t="str">
        <f t="shared" si="15"/>
        <v/>
      </c>
      <c r="P139" s="24"/>
      <c r="Q139" s="23"/>
      <c r="R139" s="85" t="str">
        <f t="shared" si="16"/>
        <v/>
      </c>
      <c r="S139" s="24"/>
      <c r="T139" s="86" t="str">
        <f t="shared" si="17"/>
        <v/>
      </c>
      <c r="U139" s="90"/>
      <c r="V139" s="91"/>
      <c r="W139" s="88" t="str">
        <f t="shared" si="11"/>
        <v/>
      </c>
      <c r="X139" s="92"/>
      <c r="Y139" s="47"/>
      <c r="Z139" s="6"/>
      <c r="AA139" s="6"/>
      <c r="AB139" s="6"/>
      <c r="AC139" s="6"/>
    </row>
    <row r="140" spans="2:29" ht="12.75" customHeight="1">
      <c r="B140"/>
      <c r="C140"/>
      <c r="D140"/>
      <c r="H140" s="20"/>
      <c r="I140" s="20"/>
      <c r="J140" s="22" t="str">
        <f t="shared" si="12"/>
        <v/>
      </c>
      <c r="K140" s="83" t="str">
        <f t="shared" si="13"/>
        <v/>
      </c>
      <c r="L140" s="84"/>
      <c r="M140" s="23"/>
      <c r="N140" s="85" t="str">
        <f t="shared" si="14"/>
        <v/>
      </c>
      <c r="O140" s="83" t="str">
        <f t="shared" si="15"/>
        <v/>
      </c>
      <c r="P140" s="24"/>
      <c r="Q140" s="23"/>
      <c r="R140" s="85" t="str">
        <f t="shared" si="16"/>
        <v/>
      </c>
      <c r="S140" s="24"/>
      <c r="T140" s="86" t="str">
        <f t="shared" si="17"/>
        <v/>
      </c>
      <c r="U140" s="90"/>
      <c r="V140" s="91"/>
      <c r="W140" s="88" t="str">
        <f t="shared" si="11"/>
        <v/>
      </c>
      <c r="X140" s="92"/>
      <c r="Y140" s="47"/>
      <c r="Z140" s="6"/>
      <c r="AA140" s="6"/>
      <c r="AB140" s="6"/>
      <c r="AC140" s="6"/>
    </row>
    <row r="141" spans="2:29" ht="12.75" customHeight="1">
      <c r="B141"/>
      <c r="C141"/>
      <c r="D141"/>
      <c r="H141" s="20"/>
      <c r="I141" s="20"/>
      <c r="J141" s="22" t="str">
        <f t="shared" si="12"/>
        <v/>
      </c>
      <c r="K141" s="83" t="str">
        <f t="shared" si="13"/>
        <v/>
      </c>
      <c r="L141" s="84"/>
      <c r="M141" s="23"/>
      <c r="N141" s="85" t="str">
        <f t="shared" si="14"/>
        <v/>
      </c>
      <c r="O141" s="83" t="str">
        <f t="shared" si="15"/>
        <v/>
      </c>
      <c r="P141" s="24"/>
      <c r="Q141" s="23"/>
      <c r="R141" s="85" t="str">
        <f t="shared" si="16"/>
        <v/>
      </c>
      <c r="S141" s="24"/>
      <c r="T141" s="86" t="str">
        <f t="shared" si="17"/>
        <v/>
      </c>
      <c r="U141" s="90"/>
      <c r="V141" s="91"/>
      <c r="W141" s="88" t="str">
        <f t="shared" si="11"/>
        <v/>
      </c>
      <c r="X141" s="92"/>
      <c r="Y141" s="47"/>
      <c r="Z141" s="6"/>
      <c r="AA141" s="6"/>
      <c r="AB141" s="6"/>
      <c r="AC141" s="6"/>
    </row>
    <row r="142" spans="2:29" ht="12.75" customHeight="1">
      <c r="B142"/>
      <c r="C142"/>
      <c r="D142"/>
      <c r="H142" s="20"/>
      <c r="I142" s="20"/>
      <c r="J142" s="22" t="str">
        <f t="shared" si="12"/>
        <v/>
      </c>
      <c r="K142" s="83" t="str">
        <f t="shared" si="13"/>
        <v/>
      </c>
      <c r="L142" s="84"/>
      <c r="M142" s="23"/>
      <c r="N142" s="85" t="str">
        <f t="shared" si="14"/>
        <v/>
      </c>
      <c r="O142" s="83" t="str">
        <f t="shared" si="15"/>
        <v/>
      </c>
      <c r="P142" s="24"/>
      <c r="Q142" s="23"/>
      <c r="R142" s="85" t="str">
        <f t="shared" si="16"/>
        <v/>
      </c>
      <c r="S142" s="24"/>
      <c r="T142" s="86" t="str">
        <f t="shared" si="17"/>
        <v/>
      </c>
      <c r="U142" s="90"/>
      <c r="V142" s="91"/>
      <c r="W142" s="88" t="str">
        <f t="shared" si="11"/>
        <v/>
      </c>
      <c r="X142" s="92"/>
      <c r="Y142" s="47"/>
      <c r="Z142" s="6"/>
      <c r="AA142" s="6"/>
      <c r="AB142" s="6"/>
      <c r="AC142" s="6"/>
    </row>
    <row r="143" spans="2:29" ht="12.75" customHeight="1">
      <c r="B143"/>
      <c r="C143"/>
      <c r="D143"/>
      <c r="H143" s="20"/>
      <c r="I143" s="20"/>
      <c r="J143" s="22" t="str">
        <f t="shared" si="12"/>
        <v/>
      </c>
      <c r="K143" s="83" t="str">
        <f t="shared" si="13"/>
        <v/>
      </c>
      <c r="L143" s="84"/>
      <c r="M143" s="23"/>
      <c r="N143" s="85" t="str">
        <f t="shared" si="14"/>
        <v/>
      </c>
      <c r="O143" s="83" t="str">
        <f t="shared" si="15"/>
        <v/>
      </c>
      <c r="P143" s="24"/>
      <c r="Q143" s="23"/>
      <c r="R143" s="85" t="str">
        <f t="shared" si="16"/>
        <v/>
      </c>
      <c r="S143" s="24"/>
      <c r="T143" s="86" t="str">
        <f t="shared" si="17"/>
        <v/>
      </c>
      <c r="U143" s="90"/>
      <c r="V143" s="91"/>
      <c r="W143" s="88" t="str">
        <f t="shared" si="11"/>
        <v/>
      </c>
      <c r="X143" s="92"/>
      <c r="Y143" s="47"/>
      <c r="Z143" s="6"/>
      <c r="AA143" s="6"/>
      <c r="AB143" s="6"/>
      <c r="AC143" s="6"/>
    </row>
    <row r="144" spans="2:29" ht="12.75" customHeight="1">
      <c r="B144"/>
      <c r="C144"/>
      <c r="D144"/>
      <c r="H144" s="20"/>
      <c r="I144" s="20"/>
      <c r="J144" s="22" t="str">
        <f t="shared" si="12"/>
        <v/>
      </c>
      <c r="K144" s="83" t="str">
        <f t="shared" si="13"/>
        <v/>
      </c>
      <c r="L144" s="84"/>
      <c r="M144" s="23"/>
      <c r="N144" s="85" t="str">
        <f t="shared" si="14"/>
        <v/>
      </c>
      <c r="O144" s="83" t="str">
        <f t="shared" si="15"/>
        <v/>
      </c>
      <c r="P144" s="24"/>
      <c r="Q144" s="23"/>
      <c r="R144" s="85" t="str">
        <f t="shared" si="16"/>
        <v/>
      </c>
      <c r="S144" s="24"/>
      <c r="T144" s="86" t="str">
        <f t="shared" si="17"/>
        <v/>
      </c>
      <c r="U144" s="90"/>
      <c r="V144" s="91"/>
      <c r="W144" s="88" t="str">
        <f t="shared" si="11"/>
        <v/>
      </c>
      <c r="X144" s="92"/>
      <c r="Y144" s="47"/>
      <c r="Z144" s="6"/>
      <c r="AA144" s="6"/>
      <c r="AB144" s="6"/>
      <c r="AC144" s="6"/>
    </row>
    <row r="145" spans="2:29" ht="12.75" customHeight="1">
      <c r="B145"/>
      <c r="C145"/>
      <c r="D145"/>
      <c r="H145" s="20"/>
      <c r="I145" s="20"/>
      <c r="J145" s="22" t="str">
        <f t="shared" si="12"/>
        <v/>
      </c>
      <c r="K145" s="83" t="str">
        <f t="shared" si="13"/>
        <v/>
      </c>
      <c r="L145" s="84"/>
      <c r="M145" s="23"/>
      <c r="N145" s="85" t="str">
        <f t="shared" si="14"/>
        <v/>
      </c>
      <c r="O145" s="83" t="str">
        <f t="shared" si="15"/>
        <v/>
      </c>
      <c r="P145" s="24"/>
      <c r="Q145" s="23"/>
      <c r="R145" s="85" t="str">
        <f t="shared" si="16"/>
        <v/>
      </c>
      <c r="S145" s="24"/>
      <c r="T145" s="86" t="str">
        <f t="shared" si="17"/>
        <v/>
      </c>
      <c r="U145" s="90"/>
      <c r="V145" s="91"/>
      <c r="W145" s="88" t="str">
        <f t="shared" si="11"/>
        <v/>
      </c>
      <c r="X145" s="92"/>
      <c r="Y145" s="47"/>
      <c r="Z145" s="6"/>
      <c r="AA145" s="6"/>
      <c r="AB145" s="6"/>
      <c r="AC145" s="6"/>
    </row>
    <row r="146" spans="2:29" ht="12.75" customHeight="1">
      <c r="B146"/>
      <c r="C146"/>
      <c r="D146"/>
      <c r="H146" s="20"/>
      <c r="I146" s="20"/>
      <c r="J146" s="22" t="str">
        <f t="shared" si="12"/>
        <v/>
      </c>
      <c r="K146" s="83" t="str">
        <f t="shared" si="13"/>
        <v/>
      </c>
      <c r="L146" s="84"/>
      <c r="M146" s="23"/>
      <c r="N146" s="85" t="str">
        <f t="shared" si="14"/>
        <v/>
      </c>
      <c r="O146" s="83" t="str">
        <f t="shared" si="15"/>
        <v/>
      </c>
      <c r="P146" s="24"/>
      <c r="Q146" s="23"/>
      <c r="R146" s="85" t="str">
        <f t="shared" si="16"/>
        <v/>
      </c>
      <c r="S146" s="24"/>
      <c r="T146" s="86" t="str">
        <f t="shared" si="17"/>
        <v/>
      </c>
      <c r="U146" s="90"/>
      <c r="V146" s="91"/>
      <c r="W146" s="88" t="str">
        <f t="shared" si="11"/>
        <v/>
      </c>
      <c r="X146" s="92"/>
      <c r="Y146" s="47"/>
      <c r="Z146" s="6"/>
      <c r="AA146" s="6"/>
      <c r="AB146" s="6"/>
      <c r="AC146" s="6"/>
    </row>
    <row r="147" spans="2:29" ht="12.75" customHeight="1">
      <c r="B147"/>
      <c r="C147"/>
      <c r="D147"/>
      <c r="H147" s="20"/>
      <c r="I147" s="20"/>
      <c r="J147" s="22" t="str">
        <f t="shared" si="12"/>
        <v/>
      </c>
      <c r="K147" s="83" t="str">
        <f t="shared" si="13"/>
        <v/>
      </c>
      <c r="L147" s="84"/>
      <c r="M147" s="23"/>
      <c r="N147" s="85" t="str">
        <f t="shared" si="14"/>
        <v/>
      </c>
      <c r="O147" s="83" t="str">
        <f t="shared" si="15"/>
        <v/>
      </c>
      <c r="P147" s="24"/>
      <c r="Q147" s="23"/>
      <c r="R147" s="85" t="str">
        <f t="shared" si="16"/>
        <v/>
      </c>
      <c r="S147" s="24"/>
      <c r="T147" s="86" t="str">
        <f t="shared" si="17"/>
        <v/>
      </c>
      <c r="U147" s="90"/>
      <c r="V147" s="91"/>
      <c r="W147" s="88" t="str">
        <f t="shared" si="11"/>
        <v/>
      </c>
      <c r="X147" s="92"/>
      <c r="Y147" s="47"/>
      <c r="Z147" s="6"/>
      <c r="AA147" s="6"/>
      <c r="AB147" s="6"/>
      <c r="AC147" s="6"/>
    </row>
    <row r="148" spans="2:29" ht="12.75" customHeight="1">
      <c r="B148"/>
      <c r="C148"/>
      <c r="D148"/>
      <c r="H148" s="20"/>
      <c r="I148" s="20"/>
      <c r="J148" s="22" t="str">
        <f t="shared" si="12"/>
        <v/>
      </c>
      <c r="K148" s="83" t="str">
        <f t="shared" si="13"/>
        <v/>
      </c>
      <c r="L148" s="84"/>
      <c r="M148" s="23"/>
      <c r="N148" s="85" t="str">
        <f t="shared" si="14"/>
        <v/>
      </c>
      <c r="O148" s="83" t="str">
        <f t="shared" si="15"/>
        <v/>
      </c>
      <c r="P148" s="24"/>
      <c r="Q148" s="23"/>
      <c r="R148" s="85" t="str">
        <f t="shared" si="16"/>
        <v/>
      </c>
      <c r="S148" s="24"/>
      <c r="T148" s="86" t="str">
        <f t="shared" si="17"/>
        <v/>
      </c>
      <c r="U148" s="90"/>
      <c r="V148" s="91"/>
      <c r="W148" s="88" t="str">
        <f t="shared" si="11"/>
        <v/>
      </c>
      <c r="X148" s="92"/>
      <c r="Y148" s="47"/>
      <c r="Z148" s="6"/>
      <c r="AA148" s="6"/>
      <c r="AB148" s="6"/>
      <c r="AC148" s="6"/>
    </row>
    <row r="149" spans="2:29" ht="12.75" customHeight="1">
      <c r="B149"/>
      <c r="C149"/>
      <c r="D149"/>
      <c r="H149" s="20"/>
      <c r="I149" s="20"/>
      <c r="J149" s="22" t="str">
        <f t="shared" si="12"/>
        <v/>
      </c>
      <c r="K149" s="83" t="str">
        <f t="shared" si="13"/>
        <v/>
      </c>
      <c r="L149" s="84"/>
      <c r="M149" s="23"/>
      <c r="N149" s="85" t="str">
        <f t="shared" si="14"/>
        <v/>
      </c>
      <c r="O149" s="83" t="str">
        <f t="shared" si="15"/>
        <v/>
      </c>
      <c r="P149" s="24"/>
      <c r="Q149" s="23"/>
      <c r="R149" s="85" t="str">
        <f t="shared" si="16"/>
        <v/>
      </c>
      <c r="S149" s="24"/>
      <c r="T149" s="86" t="str">
        <f t="shared" si="17"/>
        <v/>
      </c>
      <c r="U149" s="90"/>
      <c r="V149" s="91"/>
      <c r="W149" s="88" t="str">
        <f t="shared" si="11"/>
        <v/>
      </c>
      <c r="X149" s="92"/>
      <c r="Y149" s="47"/>
      <c r="Z149" s="6"/>
      <c r="AA149" s="6"/>
      <c r="AB149" s="6"/>
      <c r="AC149" s="6"/>
    </row>
    <row r="150" spans="2:29" ht="12.75" customHeight="1">
      <c r="B150"/>
      <c r="C150"/>
      <c r="D150"/>
      <c r="H150" s="20"/>
      <c r="I150" s="20"/>
      <c r="J150" s="22" t="str">
        <f t="shared" si="12"/>
        <v/>
      </c>
      <c r="K150" s="83" t="str">
        <f t="shared" si="13"/>
        <v/>
      </c>
      <c r="L150" s="84"/>
      <c r="M150" s="23"/>
      <c r="N150" s="85" t="str">
        <f t="shared" si="14"/>
        <v/>
      </c>
      <c r="O150" s="83" t="str">
        <f t="shared" si="15"/>
        <v/>
      </c>
      <c r="P150" s="24"/>
      <c r="Q150" s="23"/>
      <c r="R150" s="85" t="str">
        <f t="shared" si="16"/>
        <v/>
      </c>
      <c r="S150" s="24"/>
      <c r="T150" s="86" t="str">
        <f t="shared" si="17"/>
        <v/>
      </c>
      <c r="U150" s="90"/>
      <c r="V150" s="91"/>
      <c r="W150" s="88" t="str">
        <f t="shared" si="11"/>
        <v/>
      </c>
      <c r="X150" s="92"/>
      <c r="Y150" s="47"/>
      <c r="Z150" s="6"/>
      <c r="AA150" s="6"/>
      <c r="AB150" s="6"/>
      <c r="AC150" s="6"/>
    </row>
    <row r="151" spans="2:29" ht="12.75" customHeight="1">
      <c r="B151"/>
      <c r="C151"/>
      <c r="D151"/>
      <c r="H151" s="20"/>
      <c r="I151" s="20"/>
      <c r="J151" s="22" t="str">
        <f t="shared" si="12"/>
        <v/>
      </c>
      <c r="K151" s="83" t="str">
        <f t="shared" si="13"/>
        <v/>
      </c>
      <c r="L151" s="84"/>
      <c r="M151" s="23"/>
      <c r="N151" s="85" t="str">
        <f t="shared" si="14"/>
        <v/>
      </c>
      <c r="O151" s="83" t="str">
        <f t="shared" si="15"/>
        <v/>
      </c>
      <c r="P151" s="24"/>
      <c r="Q151" s="23"/>
      <c r="R151" s="85" t="str">
        <f t="shared" si="16"/>
        <v/>
      </c>
      <c r="S151" s="24"/>
      <c r="T151" s="86" t="str">
        <f t="shared" si="17"/>
        <v/>
      </c>
      <c r="U151" s="90"/>
      <c r="V151" s="91"/>
      <c r="W151" s="88" t="str">
        <f t="shared" si="11"/>
        <v/>
      </c>
      <c r="X151" s="92"/>
      <c r="Y151" s="47"/>
      <c r="Z151" s="6"/>
      <c r="AA151" s="6"/>
      <c r="AB151" s="6"/>
      <c r="AC151" s="6"/>
    </row>
    <row r="152" spans="2:29" ht="12.75" customHeight="1">
      <c r="B152"/>
      <c r="C152"/>
      <c r="D152"/>
      <c r="H152" s="20"/>
      <c r="I152" s="20"/>
      <c r="J152" s="22" t="str">
        <f t="shared" si="12"/>
        <v/>
      </c>
      <c r="K152" s="83" t="str">
        <f t="shared" si="13"/>
        <v/>
      </c>
      <c r="L152" s="84"/>
      <c r="M152" s="23"/>
      <c r="N152" s="85" t="str">
        <f t="shared" si="14"/>
        <v/>
      </c>
      <c r="O152" s="83" t="str">
        <f t="shared" si="15"/>
        <v/>
      </c>
      <c r="P152" s="24"/>
      <c r="Q152" s="23"/>
      <c r="R152" s="85" t="str">
        <f t="shared" si="16"/>
        <v/>
      </c>
      <c r="S152" s="24"/>
      <c r="T152" s="86" t="str">
        <f t="shared" si="17"/>
        <v/>
      </c>
      <c r="U152" s="90"/>
      <c r="V152" s="91"/>
      <c r="W152" s="88" t="str">
        <f t="shared" si="11"/>
        <v/>
      </c>
      <c r="X152" s="92"/>
      <c r="Y152" s="47"/>
      <c r="Z152" s="6"/>
      <c r="AA152" s="6"/>
      <c r="AB152" s="6"/>
      <c r="AC152" s="6"/>
    </row>
    <row r="153" spans="2:29" ht="12.75" customHeight="1">
      <c r="B153"/>
      <c r="C153"/>
      <c r="D153"/>
      <c r="H153" s="20"/>
      <c r="I153" s="20"/>
      <c r="J153" s="22" t="str">
        <f t="shared" si="12"/>
        <v/>
      </c>
      <c r="K153" s="83" t="str">
        <f t="shared" si="13"/>
        <v/>
      </c>
      <c r="L153" s="84"/>
      <c r="M153" s="23"/>
      <c r="N153" s="85" t="str">
        <f t="shared" si="14"/>
        <v/>
      </c>
      <c r="O153" s="83" t="str">
        <f t="shared" si="15"/>
        <v/>
      </c>
      <c r="P153" s="24"/>
      <c r="Q153" s="23"/>
      <c r="R153" s="85" t="str">
        <f t="shared" si="16"/>
        <v/>
      </c>
      <c r="S153" s="24"/>
      <c r="T153" s="86" t="str">
        <f t="shared" si="17"/>
        <v/>
      </c>
      <c r="U153" s="90"/>
      <c r="V153" s="91"/>
      <c r="W153" s="88" t="str">
        <f t="shared" si="11"/>
        <v/>
      </c>
      <c r="X153" s="92"/>
      <c r="Y153" s="47"/>
      <c r="Z153" s="6"/>
      <c r="AA153" s="6"/>
      <c r="AB153" s="6"/>
      <c r="AC153" s="6"/>
    </row>
    <row r="154" spans="2:29" ht="12.75" customHeight="1">
      <c r="B154"/>
      <c r="C154"/>
      <c r="D154"/>
      <c r="H154" s="20"/>
      <c r="I154" s="20"/>
      <c r="J154" s="22" t="str">
        <f t="shared" si="12"/>
        <v/>
      </c>
      <c r="K154" s="83" t="str">
        <f t="shared" si="13"/>
        <v/>
      </c>
      <c r="L154" s="84"/>
      <c r="M154" s="23"/>
      <c r="N154" s="85" t="str">
        <f t="shared" si="14"/>
        <v/>
      </c>
      <c r="O154" s="83" t="str">
        <f t="shared" si="15"/>
        <v/>
      </c>
      <c r="P154" s="24"/>
      <c r="Q154" s="23"/>
      <c r="R154" s="85" t="str">
        <f t="shared" si="16"/>
        <v/>
      </c>
      <c r="S154" s="24"/>
      <c r="T154" s="86" t="str">
        <f t="shared" si="17"/>
        <v/>
      </c>
      <c r="U154" s="90"/>
      <c r="V154" s="91"/>
      <c r="W154" s="88" t="str">
        <f t="shared" si="11"/>
        <v/>
      </c>
      <c r="X154" s="92"/>
      <c r="Y154" s="47"/>
      <c r="Z154" s="6"/>
      <c r="AA154" s="6"/>
      <c r="AB154" s="6"/>
      <c r="AC154" s="6"/>
    </row>
    <row r="155" spans="2:29" ht="12.75" customHeight="1">
      <c r="B155"/>
      <c r="C155"/>
      <c r="D155"/>
      <c r="H155" s="20"/>
      <c r="I155" s="20"/>
      <c r="J155" s="22" t="str">
        <f t="shared" si="12"/>
        <v/>
      </c>
      <c r="K155" s="83" t="str">
        <f t="shared" si="13"/>
        <v/>
      </c>
      <c r="L155" s="84"/>
      <c r="M155" s="23"/>
      <c r="N155" s="85" t="str">
        <f t="shared" si="14"/>
        <v/>
      </c>
      <c r="O155" s="83" t="str">
        <f t="shared" si="15"/>
        <v/>
      </c>
      <c r="P155" s="24"/>
      <c r="Q155" s="23"/>
      <c r="R155" s="85" t="str">
        <f t="shared" si="16"/>
        <v/>
      </c>
      <c r="S155" s="24"/>
      <c r="T155" s="86" t="str">
        <f t="shared" si="17"/>
        <v/>
      </c>
      <c r="U155" s="90"/>
      <c r="V155" s="91"/>
      <c r="W155" s="88" t="str">
        <f t="shared" si="11"/>
        <v/>
      </c>
      <c r="X155" s="92"/>
      <c r="Y155" s="47"/>
      <c r="Z155" s="6"/>
      <c r="AA155" s="6"/>
      <c r="AB155" s="6"/>
      <c r="AC155" s="6"/>
    </row>
    <row r="156" spans="2:29" ht="12.75" customHeight="1">
      <c r="B156"/>
      <c r="C156"/>
      <c r="D156"/>
      <c r="H156" s="20"/>
      <c r="I156" s="20"/>
      <c r="J156" s="22" t="str">
        <f t="shared" si="12"/>
        <v/>
      </c>
      <c r="K156" s="83" t="str">
        <f t="shared" si="13"/>
        <v/>
      </c>
      <c r="L156" s="84"/>
      <c r="M156" s="23"/>
      <c r="N156" s="85" t="str">
        <f t="shared" si="14"/>
        <v/>
      </c>
      <c r="O156" s="83" t="str">
        <f t="shared" si="15"/>
        <v/>
      </c>
      <c r="P156" s="24"/>
      <c r="Q156" s="23"/>
      <c r="R156" s="85" t="str">
        <f t="shared" si="16"/>
        <v/>
      </c>
      <c r="S156" s="24"/>
      <c r="T156" s="86" t="str">
        <f t="shared" si="17"/>
        <v/>
      </c>
      <c r="U156" s="90"/>
      <c r="V156" s="91"/>
      <c r="W156" s="88" t="str">
        <f t="shared" si="11"/>
        <v/>
      </c>
      <c r="X156" s="92"/>
      <c r="Y156" s="47"/>
      <c r="Z156" s="6"/>
      <c r="AA156" s="6"/>
      <c r="AB156" s="6"/>
      <c r="AC156" s="6"/>
    </row>
    <row r="157" spans="2:29" ht="12.75" customHeight="1">
      <c r="B157"/>
      <c r="C157"/>
      <c r="D157"/>
      <c r="H157" s="20"/>
      <c r="I157" s="20"/>
      <c r="J157" s="22" t="str">
        <f t="shared" si="12"/>
        <v/>
      </c>
      <c r="K157" s="83" t="str">
        <f t="shared" si="13"/>
        <v/>
      </c>
      <c r="L157" s="84"/>
      <c r="M157" s="23"/>
      <c r="N157" s="85" t="str">
        <f t="shared" si="14"/>
        <v/>
      </c>
      <c r="O157" s="83" t="str">
        <f t="shared" si="15"/>
        <v/>
      </c>
      <c r="P157" s="24"/>
      <c r="Q157" s="23"/>
      <c r="R157" s="85" t="str">
        <f t="shared" si="16"/>
        <v/>
      </c>
      <c r="S157" s="24"/>
      <c r="T157" s="86" t="str">
        <f t="shared" si="17"/>
        <v/>
      </c>
      <c r="U157" s="90"/>
      <c r="V157" s="91"/>
      <c r="W157" s="88" t="str">
        <f t="shared" si="11"/>
        <v/>
      </c>
      <c r="X157" s="92"/>
      <c r="Y157" s="47"/>
      <c r="Z157" s="6"/>
      <c r="AA157" s="6"/>
      <c r="AB157" s="6"/>
      <c r="AC157" s="6"/>
    </row>
    <row r="158" spans="2:29" ht="12.75" customHeight="1">
      <c r="B158"/>
      <c r="C158"/>
      <c r="D158"/>
      <c r="H158" s="20"/>
      <c r="I158" s="20"/>
      <c r="J158" s="22" t="str">
        <f t="shared" si="12"/>
        <v/>
      </c>
      <c r="K158" s="83" t="str">
        <f t="shared" si="13"/>
        <v/>
      </c>
      <c r="L158" s="84"/>
      <c r="M158" s="23"/>
      <c r="N158" s="85" t="str">
        <f t="shared" si="14"/>
        <v/>
      </c>
      <c r="O158" s="83" t="str">
        <f t="shared" si="15"/>
        <v/>
      </c>
      <c r="P158" s="24"/>
      <c r="Q158" s="23"/>
      <c r="R158" s="85" t="str">
        <f t="shared" si="16"/>
        <v/>
      </c>
      <c r="S158" s="24"/>
      <c r="T158" s="86" t="str">
        <f t="shared" si="17"/>
        <v/>
      </c>
      <c r="U158" s="90"/>
      <c r="V158" s="91"/>
      <c r="W158" s="88" t="str">
        <f t="shared" si="11"/>
        <v/>
      </c>
      <c r="X158" s="92"/>
      <c r="Y158" s="47"/>
      <c r="Z158" s="6"/>
      <c r="AA158" s="6"/>
      <c r="AB158" s="6"/>
      <c r="AC158" s="6"/>
    </row>
    <row r="159" spans="2:29" ht="12.75" customHeight="1">
      <c r="B159"/>
      <c r="C159"/>
      <c r="D159"/>
      <c r="H159" s="20"/>
      <c r="I159" s="20"/>
      <c r="J159" s="22" t="str">
        <f t="shared" si="12"/>
        <v/>
      </c>
      <c r="K159" s="83" t="str">
        <f t="shared" si="13"/>
        <v/>
      </c>
      <c r="L159" s="84"/>
      <c r="M159" s="23"/>
      <c r="N159" s="85" t="str">
        <f t="shared" si="14"/>
        <v/>
      </c>
      <c r="O159" s="83" t="str">
        <f t="shared" si="15"/>
        <v/>
      </c>
      <c r="P159" s="24"/>
      <c r="Q159" s="23"/>
      <c r="R159" s="85" t="str">
        <f t="shared" si="16"/>
        <v/>
      </c>
      <c r="S159" s="24"/>
      <c r="T159" s="86" t="str">
        <f t="shared" si="17"/>
        <v/>
      </c>
      <c r="U159" s="90"/>
      <c r="V159" s="91"/>
      <c r="W159" s="88" t="str">
        <f t="shared" si="11"/>
        <v/>
      </c>
      <c r="X159" s="92"/>
      <c r="Y159" s="47"/>
      <c r="Z159" s="6"/>
      <c r="AA159" s="6"/>
      <c r="AB159" s="6"/>
      <c r="AC159" s="6"/>
    </row>
    <row r="160" spans="2:29" ht="12.75" customHeight="1">
      <c r="B160"/>
      <c r="C160"/>
      <c r="D160"/>
      <c r="H160" s="20"/>
      <c r="I160" s="20"/>
      <c r="J160" s="22" t="str">
        <f t="shared" si="12"/>
        <v/>
      </c>
      <c r="K160" s="83" t="str">
        <f t="shared" si="13"/>
        <v/>
      </c>
      <c r="L160" s="84"/>
      <c r="M160" s="23"/>
      <c r="N160" s="85" t="str">
        <f t="shared" si="14"/>
        <v/>
      </c>
      <c r="O160" s="83" t="str">
        <f t="shared" si="15"/>
        <v/>
      </c>
      <c r="P160" s="24"/>
      <c r="Q160" s="23"/>
      <c r="R160" s="85" t="str">
        <f t="shared" si="16"/>
        <v/>
      </c>
      <c r="S160" s="24"/>
      <c r="T160" s="86" t="str">
        <f t="shared" si="17"/>
        <v/>
      </c>
      <c r="U160" s="90"/>
      <c r="V160" s="91"/>
      <c r="W160" s="88" t="str">
        <f t="shared" si="11"/>
        <v/>
      </c>
      <c r="X160" s="92"/>
      <c r="Y160" s="47"/>
      <c r="Z160" s="6"/>
      <c r="AA160" s="6"/>
      <c r="AB160" s="6"/>
      <c r="AC160" s="6"/>
    </row>
    <row r="161" spans="2:29" ht="12.75" customHeight="1">
      <c r="B161"/>
      <c r="C161"/>
      <c r="D161"/>
      <c r="H161" s="20"/>
      <c r="I161" s="20"/>
      <c r="J161" s="22" t="str">
        <f t="shared" si="12"/>
        <v/>
      </c>
      <c r="K161" s="83" t="str">
        <f t="shared" si="13"/>
        <v/>
      </c>
      <c r="L161" s="84"/>
      <c r="M161" s="23"/>
      <c r="N161" s="85" t="str">
        <f t="shared" si="14"/>
        <v/>
      </c>
      <c r="O161" s="83" t="str">
        <f t="shared" si="15"/>
        <v/>
      </c>
      <c r="P161" s="24"/>
      <c r="Q161" s="23"/>
      <c r="R161" s="85" t="str">
        <f t="shared" si="16"/>
        <v/>
      </c>
      <c r="S161" s="24"/>
      <c r="T161" s="86" t="str">
        <f t="shared" si="17"/>
        <v/>
      </c>
      <c r="U161" s="90"/>
      <c r="V161" s="91"/>
      <c r="W161" s="88" t="str">
        <f t="shared" si="11"/>
        <v/>
      </c>
      <c r="X161" s="92"/>
      <c r="Y161" s="47"/>
      <c r="Z161" s="6"/>
      <c r="AA161" s="6"/>
      <c r="AB161" s="6"/>
      <c r="AC161" s="6"/>
    </row>
    <row r="162" spans="2:29" ht="12.75" customHeight="1">
      <c r="B162"/>
      <c r="C162"/>
      <c r="D162"/>
      <c r="H162" s="20"/>
      <c r="I162" s="20"/>
      <c r="J162" s="22" t="str">
        <f t="shared" si="12"/>
        <v/>
      </c>
      <c r="K162" s="83" t="str">
        <f t="shared" si="13"/>
        <v/>
      </c>
      <c r="L162" s="84"/>
      <c r="M162" s="23"/>
      <c r="N162" s="85" t="str">
        <f t="shared" si="14"/>
        <v/>
      </c>
      <c r="O162" s="83" t="str">
        <f t="shared" si="15"/>
        <v/>
      </c>
      <c r="P162" s="24"/>
      <c r="Q162" s="23"/>
      <c r="R162" s="85" t="str">
        <f t="shared" si="16"/>
        <v/>
      </c>
      <c r="S162" s="24"/>
      <c r="T162" s="86" t="str">
        <f t="shared" si="17"/>
        <v/>
      </c>
      <c r="U162" s="90"/>
      <c r="V162" s="91"/>
      <c r="W162" s="88" t="str">
        <f t="shared" si="11"/>
        <v/>
      </c>
      <c r="X162" s="92"/>
      <c r="Y162" s="47"/>
      <c r="Z162" s="6"/>
      <c r="AA162" s="6"/>
      <c r="AB162" s="6"/>
      <c r="AC162" s="6"/>
    </row>
    <row r="163" spans="2:29" ht="12.75" customHeight="1">
      <c r="B163"/>
      <c r="C163"/>
      <c r="D163"/>
      <c r="H163" s="20"/>
      <c r="I163" s="20"/>
      <c r="J163" s="22" t="str">
        <f t="shared" si="12"/>
        <v/>
      </c>
      <c r="K163" s="83" t="str">
        <f t="shared" si="13"/>
        <v/>
      </c>
      <c r="L163" s="84"/>
      <c r="M163" s="23"/>
      <c r="N163" s="85" t="str">
        <f t="shared" si="14"/>
        <v/>
      </c>
      <c r="O163" s="83" t="str">
        <f t="shared" si="15"/>
        <v/>
      </c>
      <c r="P163" s="24"/>
      <c r="Q163" s="23"/>
      <c r="R163" s="85" t="str">
        <f t="shared" si="16"/>
        <v/>
      </c>
      <c r="S163" s="24"/>
      <c r="T163" s="86" t="str">
        <f t="shared" si="17"/>
        <v/>
      </c>
      <c r="U163" s="90"/>
      <c r="V163" s="91"/>
      <c r="W163" s="88" t="str">
        <f t="shared" si="11"/>
        <v/>
      </c>
      <c r="X163" s="92"/>
      <c r="Y163" s="47"/>
      <c r="Z163" s="6"/>
      <c r="AA163" s="6"/>
      <c r="AB163" s="6"/>
      <c r="AC163" s="6"/>
    </row>
    <row r="164" spans="2:29" ht="12.75" customHeight="1">
      <c r="B164"/>
      <c r="C164"/>
      <c r="D164"/>
      <c r="H164" s="20"/>
      <c r="I164" s="20"/>
      <c r="J164" s="22" t="str">
        <f t="shared" si="12"/>
        <v/>
      </c>
      <c r="K164" s="83" t="str">
        <f t="shared" si="13"/>
        <v/>
      </c>
      <c r="L164" s="84"/>
      <c r="M164" s="23"/>
      <c r="N164" s="85" t="str">
        <f t="shared" si="14"/>
        <v/>
      </c>
      <c r="O164" s="83" t="str">
        <f t="shared" si="15"/>
        <v/>
      </c>
      <c r="P164" s="24"/>
      <c r="Q164" s="23"/>
      <c r="R164" s="85" t="str">
        <f t="shared" si="16"/>
        <v/>
      </c>
      <c r="S164" s="24"/>
      <c r="T164" s="86" t="str">
        <f t="shared" si="17"/>
        <v/>
      </c>
      <c r="U164" s="90"/>
      <c r="V164" s="91"/>
      <c r="W164" s="88" t="str">
        <f t="shared" si="11"/>
        <v/>
      </c>
      <c r="X164" s="92"/>
      <c r="Y164" s="47"/>
      <c r="Z164" s="6"/>
      <c r="AA164" s="6"/>
      <c r="AB164" s="6"/>
      <c r="AC164" s="6"/>
    </row>
    <row r="165" spans="2:29" ht="12.75" customHeight="1">
      <c r="B165"/>
      <c r="C165"/>
      <c r="D165"/>
      <c r="H165" s="20"/>
      <c r="I165" s="20"/>
      <c r="J165" s="22" t="str">
        <f t="shared" si="12"/>
        <v/>
      </c>
      <c r="K165" s="83" t="str">
        <f t="shared" si="13"/>
        <v/>
      </c>
      <c r="L165" s="84"/>
      <c r="M165" s="23"/>
      <c r="N165" s="85" t="str">
        <f t="shared" si="14"/>
        <v/>
      </c>
      <c r="O165" s="83" t="str">
        <f t="shared" si="15"/>
        <v/>
      </c>
      <c r="P165" s="24"/>
      <c r="Q165" s="23"/>
      <c r="R165" s="85" t="str">
        <f t="shared" si="16"/>
        <v/>
      </c>
      <c r="S165" s="24"/>
      <c r="T165" s="86" t="str">
        <f t="shared" si="17"/>
        <v/>
      </c>
      <c r="U165" s="90"/>
      <c r="V165" s="91"/>
      <c r="W165" s="88" t="str">
        <f t="shared" si="11"/>
        <v/>
      </c>
      <c r="X165" s="92"/>
      <c r="Y165" s="47"/>
      <c r="Z165" s="6"/>
      <c r="AA165" s="6"/>
      <c r="AB165" s="6"/>
      <c r="AC165" s="6"/>
    </row>
    <row r="166" spans="2:29" ht="12.75" customHeight="1">
      <c r="B166"/>
      <c r="C166"/>
      <c r="D166"/>
      <c r="H166" s="20"/>
      <c r="I166" s="20"/>
      <c r="J166" s="22" t="str">
        <f t="shared" si="12"/>
        <v/>
      </c>
      <c r="K166" s="83" t="str">
        <f t="shared" si="13"/>
        <v/>
      </c>
      <c r="L166" s="84"/>
      <c r="M166" s="23"/>
      <c r="N166" s="85" t="str">
        <f t="shared" si="14"/>
        <v/>
      </c>
      <c r="O166" s="83" t="str">
        <f t="shared" si="15"/>
        <v/>
      </c>
      <c r="P166" s="24"/>
      <c r="Q166" s="23"/>
      <c r="R166" s="85" t="str">
        <f t="shared" si="16"/>
        <v/>
      </c>
      <c r="S166" s="24"/>
      <c r="T166" s="86" t="str">
        <f t="shared" si="17"/>
        <v/>
      </c>
      <c r="U166" s="90"/>
      <c r="V166" s="91"/>
      <c r="W166" s="88" t="str">
        <f t="shared" si="11"/>
        <v/>
      </c>
      <c r="X166" s="92"/>
      <c r="Y166" s="47"/>
      <c r="Z166" s="6"/>
      <c r="AA166" s="6"/>
      <c r="AB166" s="6"/>
      <c r="AC166" s="6"/>
    </row>
    <row r="167" spans="2:29" ht="12.75" customHeight="1">
      <c r="B167"/>
      <c r="C167"/>
      <c r="D167"/>
      <c r="H167" s="20"/>
      <c r="I167" s="20"/>
      <c r="J167" s="22" t="str">
        <f t="shared" si="12"/>
        <v/>
      </c>
      <c r="K167" s="83" t="str">
        <f t="shared" si="13"/>
        <v/>
      </c>
      <c r="L167" s="84"/>
      <c r="M167" s="23"/>
      <c r="N167" s="85" t="str">
        <f t="shared" si="14"/>
        <v/>
      </c>
      <c r="O167" s="83" t="str">
        <f t="shared" si="15"/>
        <v/>
      </c>
      <c r="P167" s="24"/>
      <c r="Q167" s="23"/>
      <c r="R167" s="85" t="str">
        <f t="shared" si="16"/>
        <v/>
      </c>
      <c r="S167" s="24"/>
      <c r="T167" s="86" t="str">
        <f t="shared" si="17"/>
        <v/>
      </c>
      <c r="U167" s="90"/>
      <c r="V167" s="91"/>
      <c r="W167" s="88" t="str">
        <f t="shared" si="11"/>
        <v/>
      </c>
      <c r="X167" s="92"/>
      <c r="Y167" s="47"/>
      <c r="Z167" s="6"/>
      <c r="AA167" s="6"/>
      <c r="AB167" s="6"/>
      <c r="AC167" s="6"/>
    </row>
    <row r="168" spans="2:29" ht="12.75" customHeight="1">
      <c r="B168"/>
      <c r="C168"/>
      <c r="D168"/>
      <c r="H168" s="20"/>
      <c r="I168" s="20"/>
      <c r="J168" s="22" t="str">
        <f t="shared" si="12"/>
        <v/>
      </c>
      <c r="K168" s="83" t="str">
        <f t="shared" si="13"/>
        <v/>
      </c>
      <c r="L168" s="84"/>
      <c r="M168" s="23"/>
      <c r="N168" s="85" t="str">
        <f t="shared" si="14"/>
        <v/>
      </c>
      <c r="O168" s="83" t="str">
        <f t="shared" si="15"/>
        <v/>
      </c>
      <c r="P168" s="24"/>
      <c r="Q168" s="23"/>
      <c r="R168" s="85" t="str">
        <f t="shared" si="16"/>
        <v/>
      </c>
      <c r="S168" s="24"/>
      <c r="T168" s="86" t="str">
        <f t="shared" si="17"/>
        <v/>
      </c>
      <c r="U168" s="90"/>
      <c r="V168" s="91"/>
      <c r="W168" s="88" t="str">
        <f t="shared" si="11"/>
        <v/>
      </c>
      <c r="X168" s="92"/>
      <c r="Y168" s="47"/>
      <c r="Z168" s="6"/>
      <c r="AA168" s="6"/>
      <c r="AB168" s="6"/>
      <c r="AC168" s="6"/>
    </row>
    <row r="169" spans="2:29" ht="12.75" customHeight="1">
      <c r="B169"/>
      <c r="C169"/>
      <c r="D169"/>
      <c r="H169" s="20"/>
      <c r="I169" s="20"/>
      <c r="J169" s="22" t="str">
        <f t="shared" si="12"/>
        <v/>
      </c>
      <c r="K169" s="83" t="str">
        <f t="shared" si="13"/>
        <v/>
      </c>
      <c r="L169" s="84"/>
      <c r="M169" s="23"/>
      <c r="N169" s="85" t="str">
        <f t="shared" si="14"/>
        <v/>
      </c>
      <c r="O169" s="83" t="str">
        <f t="shared" si="15"/>
        <v/>
      </c>
      <c r="P169" s="24"/>
      <c r="Q169" s="23"/>
      <c r="R169" s="85" t="str">
        <f t="shared" si="16"/>
        <v/>
      </c>
      <c r="S169" s="24"/>
      <c r="T169" s="86" t="str">
        <f t="shared" si="17"/>
        <v/>
      </c>
      <c r="U169" s="90"/>
      <c r="V169" s="91"/>
      <c r="W169" s="88" t="str">
        <f t="shared" si="11"/>
        <v/>
      </c>
      <c r="X169" s="92"/>
      <c r="Y169" s="47"/>
      <c r="Z169" s="6"/>
      <c r="AA169" s="6"/>
      <c r="AB169" s="6"/>
      <c r="AC169" s="6"/>
    </row>
    <row r="170" spans="2:29" ht="12.75" customHeight="1">
      <c r="B170"/>
      <c r="C170"/>
      <c r="D170"/>
      <c r="H170" s="20"/>
      <c r="I170" s="20"/>
      <c r="J170" s="22" t="str">
        <f t="shared" si="12"/>
        <v/>
      </c>
      <c r="K170" s="83" t="str">
        <f t="shared" si="13"/>
        <v/>
      </c>
      <c r="L170" s="84"/>
      <c r="M170" s="23"/>
      <c r="N170" s="85" t="str">
        <f t="shared" si="14"/>
        <v/>
      </c>
      <c r="O170" s="83" t="str">
        <f t="shared" si="15"/>
        <v/>
      </c>
      <c r="P170" s="24"/>
      <c r="Q170" s="23"/>
      <c r="R170" s="85" t="str">
        <f t="shared" si="16"/>
        <v/>
      </c>
      <c r="S170" s="24"/>
      <c r="T170" s="86" t="str">
        <f t="shared" si="17"/>
        <v/>
      </c>
      <c r="U170" s="90"/>
      <c r="V170" s="91"/>
      <c r="W170" s="88" t="str">
        <f t="shared" si="11"/>
        <v/>
      </c>
      <c r="X170" s="92"/>
      <c r="Y170" s="47"/>
      <c r="Z170" s="6"/>
      <c r="AA170" s="6"/>
      <c r="AB170" s="6"/>
      <c r="AC170" s="6"/>
    </row>
    <row r="171" spans="2:29" ht="12.75" customHeight="1">
      <c r="B171"/>
      <c r="C171"/>
      <c r="D171"/>
      <c r="H171" s="20"/>
      <c r="I171" s="20"/>
      <c r="J171" s="22" t="str">
        <f t="shared" si="12"/>
        <v/>
      </c>
      <c r="K171" s="83" t="str">
        <f t="shared" si="13"/>
        <v/>
      </c>
      <c r="L171" s="84"/>
      <c r="M171" s="23"/>
      <c r="N171" s="85" t="str">
        <f t="shared" si="14"/>
        <v/>
      </c>
      <c r="O171" s="83" t="str">
        <f t="shared" si="15"/>
        <v/>
      </c>
      <c r="P171" s="24"/>
      <c r="Q171" s="23"/>
      <c r="R171" s="85" t="str">
        <f t="shared" si="16"/>
        <v/>
      </c>
      <c r="S171" s="24"/>
      <c r="T171" s="86" t="str">
        <f t="shared" si="17"/>
        <v/>
      </c>
      <c r="U171" s="90"/>
      <c r="V171" s="91"/>
      <c r="W171" s="88" t="str">
        <f t="shared" si="11"/>
        <v/>
      </c>
      <c r="X171" s="92"/>
      <c r="Y171" s="47"/>
      <c r="Z171" s="6"/>
      <c r="AA171" s="6"/>
      <c r="AB171" s="6"/>
      <c r="AC171" s="6"/>
    </row>
    <row r="172" spans="2:29" ht="12.75" customHeight="1">
      <c r="B172"/>
      <c r="C172"/>
      <c r="D172"/>
      <c r="H172" s="20"/>
      <c r="I172" s="20"/>
      <c r="J172" s="22" t="str">
        <f t="shared" si="12"/>
        <v/>
      </c>
      <c r="K172" s="83" t="str">
        <f t="shared" si="13"/>
        <v/>
      </c>
      <c r="L172" s="84"/>
      <c r="M172" s="23"/>
      <c r="N172" s="85" t="str">
        <f t="shared" si="14"/>
        <v/>
      </c>
      <c r="O172" s="83" t="str">
        <f t="shared" si="15"/>
        <v/>
      </c>
      <c r="P172" s="24"/>
      <c r="Q172" s="23"/>
      <c r="R172" s="85" t="str">
        <f t="shared" si="16"/>
        <v/>
      </c>
      <c r="S172" s="24"/>
      <c r="T172" s="86" t="str">
        <f t="shared" si="17"/>
        <v/>
      </c>
      <c r="U172" s="90"/>
      <c r="V172" s="91"/>
      <c r="W172" s="88" t="str">
        <f t="shared" si="11"/>
        <v/>
      </c>
      <c r="X172" s="92"/>
      <c r="Y172" s="47"/>
      <c r="Z172" s="6"/>
      <c r="AA172" s="6"/>
      <c r="AB172" s="6"/>
      <c r="AC172" s="6"/>
    </row>
    <row r="173" spans="2:29" ht="12.75" customHeight="1">
      <c r="B173"/>
      <c r="C173"/>
      <c r="D173"/>
      <c r="H173" s="20"/>
      <c r="I173" s="20"/>
      <c r="J173" s="22" t="str">
        <f t="shared" si="12"/>
        <v/>
      </c>
      <c r="K173" s="83" t="str">
        <f t="shared" si="13"/>
        <v/>
      </c>
      <c r="L173" s="84"/>
      <c r="M173" s="23"/>
      <c r="N173" s="85" t="str">
        <f t="shared" si="14"/>
        <v/>
      </c>
      <c r="O173" s="83" t="str">
        <f t="shared" si="15"/>
        <v/>
      </c>
      <c r="P173" s="24"/>
      <c r="Q173" s="23"/>
      <c r="R173" s="85" t="str">
        <f t="shared" si="16"/>
        <v/>
      </c>
      <c r="S173" s="24"/>
      <c r="T173" s="86" t="str">
        <f t="shared" si="17"/>
        <v/>
      </c>
      <c r="U173" s="90"/>
      <c r="V173" s="91"/>
      <c r="W173" s="88" t="str">
        <f t="shared" si="11"/>
        <v/>
      </c>
      <c r="X173" s="92"/>
      <c r="Y173" s="47"/>
      <c r="Z173" s="6"/>
      <c r="AA173" s="6"/>
      <c r="AB173" s="6"/>
      <c r="AC173" s="6"/>
    </row>
    <row r="174" spans="2:29" ht="12.75" customHeight="1">
      <c r="B174"/>
      <c r="C174"/>
      <c r="D174"/>
      <c r="H174" s="20"/>
      <c r="I174" s="20"/>
      <c r="J174" s="22" t="str">
        <f t="shared" si="12"/>
        <v/>
      </c>
      <c r="K174" s="83" t="str">
        <f t="shared" si="13"/>
        <v/>
      </c>
      <c r="L174" s="84"/>
      <c r="M174" s="23"/>
      <c r="N174" s="85" t="str">
        <f t="shared" si="14"/>
        <v/>
      </c>
      <c r="O174" s="83" t="str">
        <f t="shared" si="15"/>
        <v/>
      </c>
      <c r="P174" s="24"/>
      <c r="Q174" s="23"/>
      <c r="R174" s="85" t="str">
        <f t="shared" si="16"/>
        <v/>
      </c>
      <c r="S174" s="24"/>
      <c r="T174" s="86" t="str">
        <f t="shared" si="17"/>
        <v/>
      </c>
      <c r="U174" s="90"/>
      <c r="V174" s="91"/>
      <c r="W174" s="88" t="str">
        <f t="shared" si="11"/>
        <v/>
      </c>
      <c r="X174" s="92"/>
      <c r="Y174" s="47"/>
      <c r="Z174" s="6"/>
      <c r="AA174" s="6"/>
      <c r="AB174" s="6"/>
      <c r="AC174" s="6"/>
    </row>
    <row r="175" spans="2:29" ht="12.75" customHeight="1">
      <c r="B175"/>
      <c r="C175"/>
      <c r="D175"/>
      <c r="H175" s="20"/>
      <c r="I175" s="20"/>
      <c r="J175" s="22" t="str">
        <f t="shared" si="12"/>
        <v/>
      </c>
      <c r="K175" s="83" t="str">
        <f t="shared" si="13"/>
        <v/>
      </c>
      <c r="L175" s="84"/>
      <c r="M175" s="23"/>
      <c r="N175" s="85" t="str">
        <f t="shared" si="14"/>
        <v/>
      </c>
      <c r="O175" s="83" t="str">
        <f t="shared" si="15"/>
        <v/>
      </c>
      <c r="P175" s="24"/>
      <c r="Q175" s="23"/>
      <c r="R175" s="85" t="str">
        <f t="shared" si="16"/>
        <v/>
      </c>
      <c r="S175" s="24"/>
      <c r="T175" s="86" t="str">
        <f t="shared" si="17"/>
        <v/>
      </c>
      <c r="U175" s="90"/>
      <c r="V175" s="91"/>
      <c r="W175" s="88" t="str">
        <f t="shared" si="11"/>
        <v/>
      </c>
      <c r="X175" s="92"/>
      <c r="Y175" s="47"/>
      <c r="Z175" s="6"/>
      <c r="AA175" s="6"/>
      <c r="AB175" s="6"/>
      <c r="AC175" s="6"/>
    </row>
    <row r="176" spans="2:29" ht="12.75" customHeight="1">
      <c r="B176"/>
      <c r="C176"/>
      <c r="D176"/>
      <c r="H176" s="20"/>
      <c r="I176" s="20"/>
      <c r="J176" s="22" t="str">
        <f t="shared" si="12"/>
        <v/>
      </c>
      <c r="K176" s="83" t="str">
        <f t="shared" si="13"/>
        <v/>
      </c>
      <c r="L176" s="84"/>
      <c r="M176" s="23"/>
      <c r="N176" s="85" t="str">
        <f t="shared" si="14"/>
        <v/>
      </c>
      <c r="O176" s="83" t="str">
        <f t="shared" si="15"/>
        <v/>
      </c>
      <c r="P176" s="24"/>
      <c r="Q176" s="23"/>
      <c r="R176" s="85" t="str">
        <f t="shared" si="16"/>
        <v/>
      </c>
      <c r="S176" s="24"/>
      <c r="T176" s="86" t="str">
        <f t="shared" si="17"/>
        <v/>
      </c>
      <c r="U176" s="90"/>
      <c r="V176" s="91"/>
      <c r="W176" s="88" t="str">
        <f t="shared" si="11"/>
        <v/>
      </c>
      <c r="X176" s="92"/>
      <c r="Y176" s="47"/>
      <c r="Z176" s="6"/>
      <c r="AA176" s="6"/>
      <c r="AB176" s="6"/>
      <c r="AC176" s="6"/>
    </row>
    <row r="177" spans="2:29" ht="12.75" customHeight="1">
      <c r="B177"/>
      <c r="C177"/>
      <c r="D177"/>
      <c r="H177" s="20"/>
      <c r="I177" s="20"/>
      <c r="J177" s="22" t="str">
        <f t="shared" si="12"/>
        <v/>
      </c>
      <c r="K177" s="83" t="str">
        <f t="shared" si="13"/>
        <v/>
      </c>
      <c r="L177" s="84"/>
      <c r="M177" s="23"/>
      <c r="N177" s="85" t="str">
        <f t="shared" si="14"/>
        <v/>
      </c>
      <c r="O177" s="83" t="str">
        <f t="shared" si="15"/>
        <v/>
      </c>
      <c r="P177" s="24"/>
      <c r="Q177" s="23"/>
      <c r="R177" s="85" t="str">
        <f t="shared" si="16"/>
        <v/>
      </c>
      <c r="S177" s="24"/>
      <c r="T177" s="86" t="str">
        <f t="shared" si="17"/>
        <v/>
      </c>
      <c r="U177" s="90"/>
      <c r="V177" s="91"/>
      <c r="W177" s="88" t="str">
        <f t="shared" si="11"/>
        <v/>
      </c>
      <c r="X177" s="92"/>
      <c r="Y177" s="47"/>
      <c r="Z177" s="6"/>
      <c r="AA177" s="6"/>
      <c r="AB177" s="6"/>
      <c r="AC177" s="6"/>
    </row>
    <row r="178" spans="2:29" ht="12.75" customHeight="1">
      <c r="B178"/>
      <c r="C178"/>
      <c r="D178"/>
      <c r="H178" s="20"/>
      <c r="I178" s="20"/>
      <c r="J178" s="22" t="str">
        <f t="shared" si="12"/>
        <v/>
      </c>
      <c r="K178" s="83" t="str">
        <f t="shared" si="13"/>
        <v/>
      </c>
      <c r="L178" s="84"/>
      <c r="M178" s="23"/>
      <c r="N178" s="85" t="str">
        <f t="shared" si="14"/>
        <v/>
      </c>
      <c r="O178" s="83" t="str">
        <f t="shared" si="15"/>
        <v/>
      </c>
      <c r="P178" s="24"/>
      <c r="Q178" s="23"/>
      <c r="R178" s="85" t="str">
        <f t="shared" si="16"/>
        <v/>
      </c>
      <c r="S178" s="24"/>
      <c r="T178" s="86" t="str">
        <f t="shared" si="17"/>
        <v/>
      </c>
      <c r="U178" s="90"/>
      <c r="V178" s="91"/>
      <c r="W178" s="88" t="str">
        <f t="shared" si="11"/>
        <v/>
      </c>
      <c r="X178" s="92"/>
      <c r="Y178" s="47"/>
      <c r="Z178" s="6"/>
      <c r="AA178" s="6"/>
      <c r="AB178" s="6"/>
      <c r="AC178" s="6"/>
    </row>
    <row r="179" spans="2:29" ht="12.75" customHeight="1">
      <c r="B179"/>
      <c r="C179"/>
      <c r="D179"/>
      <c r="H179" s="20"/>
      <c r="I179" s="20"/>
      <c r="J179" s="22" t="str">
        <f t="shared" si="12"/>
        <v/>
      </c>
      <c r="K179" s="83" t="str">
        <f t="shared" si="13"/>
        <v/>
      </c>
      <c r="L179" s="84"/>
      <c r="M179" s="23"/>
      <c r="N179" s="85" t="str">
        <f t="shared" si="14"/>
        <v/>
      </c>
      <c r="O179" s="83" t="str">
        <f t="shared" si="15"/>
        <v/>
      </c>
      <c r="P179" s="24"/>
      <c r="Q179" s="23"/>
      <c r="R179" s="85" t="str">
        <f t="shared" si="16"/>
        <v/>
      </c>
      <c r="S179" s="24"/>
      <c r="T179" s="86" t="str">
        <f t="shared" si="17"/>
        <v/>
      </c>
      <c r="U179" s="90"/>
      <c r="V179" s="91"/>
      <c r="W179" s="88" t="str">
        <f t="shared" si="11"/>
        <v/>
      </c>
      <c r="X179" s="92"/>
      <c r="Y179" s="47"/>
      <c r="Z179" s="6"/>
      <c r="AA179" s="6"/>
      <c r="AB179" s="6"/>
      <c r="AC179" s="6"/>
    </row>
    <row r="180" spans="2:29" ht="12.75" customHeight="1">
      <c r="B180"/>
      <c r="C180"/>
      <c r="D180"/>
      <c r="H180" s="20"/>
      <c r="I180" s="20"/>
      <c r="J180" s="22" t="str">
        <f t="shared" si="12"/>
        <v/>
      </c>
      <c r="K180" s="83" t="str">
        <f t="shared" si="13"/>
        <v/>
      </c>
      <c r="L180" s="84"/>
      <c r="M180" s="23"/>
      <c r="N180" s="85" t="str">
        <f t="shared" si="14"/>
        <v/>
      </c>
      <c r="O180" s="83" t="str">
        <f t="shared" si="15"/>
        <v/>
      </c>
      <c r="P180" s="24"/>
      <c r="Q180" s="23"/>
      <c r="R180" s="85" t="str">
        <f t="shared" si="16"/>
        <v/>
      </c>
      <c r="S180" s="24"/>
      <c r="T180" s="86" t="str">
        <f t="shared" si="17"/>
        <v/>
      </c>
      <c r="U180" s="90"/>
      <c r="V180" s="91"/>
      <c r="W180" s="88" t="str">
        <f t="shared" si="11"/>
        <v/>
      </c>
      <c r="X180" s="92"/>
      <c r="Y180" s="47"/>
      <c r="Z180" s="6"/>
      <c r="AA180" s="6"/>
      <c r="AB180" s="6"/>
      <c r="AC180" s="6"/>
    </row>
    <row r="181" spans="2:29" ht="12.75" customHeight="1">
      <c r="B181"/>
      <c r="C181"/>
      <c r="D181"/>
      <c r="H181" s="20"/>
      <c r="I181" s="20"/>
      <c r="J181" s="22" t="str">
        <f t="shared" si="12"/>
        <v/>
      </c>
      <c r="K181" s="83" t="str">
        <f t="shared" si="13"/>
        <v/>
      </c>
      <c r="L181" s="84"/>
      <c r="M181" s="23"/>
      <c r="N181" s="85" t="str">
        <f t="shared" si="14"/>
        <v/>
      </c>
      <c r="O181" s="83" t="str">
        <f t="shared" si="15"/>
        <v/>
      </c>
      <c r="P181" s="24"/>
      <c r="Q181" s="23"/>
      <c r="R181" s="85" t="str">
        <f t="shared" si="16"/>
        <v/>
      </c>
      <c r="S181" s="24"/>
      <c r="T181" s="86" t="str">
        <f t="shared" si="17"/>
        <v/>
      </c>
      <c r="U181" s="90"/>
      <c r="V181" s="91"/>
      <c r="W181" s="88" t="str">
        <f t="shared" si="11"/>
        <v/>
      </c>
      <c r="X181" s="92"/>
      <c r="Y181" s="47"/>
      <c r="Z181" s="6"/>
      <c r="AA181" s="6"/>
      <c r="AB181" s="6"/>
      <c r="AC181" s="6"/>
    </row>
    <row r="182" spans="2:29" ht="12.75" customHeight="1">
      <c r="B182"/>
      <c r="C182"/>
      <c r="D182"/>
      <c r="H182" s="20"/>
      <c r="I182" s="20"/>
      <c r="J182" s="22" t="str">
        <f t="shared" si="12"/>
        <v/>
      </c>
      <c r="K182" s="83" t="str">
        <f t="shared" si="13"/>
        <v/>
      </c>
      <c r="L182" s="84"/>
      <c r="M182" s="23"/>
      <c r="N182" s="85" t="str">
        <f t="shared" si="14"/>
        <v/>
      </c>
      <c r="O182" s="83" t="str">
        <f t="shared" si="15"/>
        <v/>
      </c>
      <c r="P182" s="24"/>
      <c r="Q182" s="23"/>
      <c r="R182" s="85" t="str">
        <f t="shared" si="16"/>
        <v/>
      </c>
      <c r="S182" s="24"/>
      <c r="T182" s="86" t="str">
        <f t="shared" si="17"/>
        <v/>
      </c>
      <c r="U182" s="90"/>
      <c r="V182" s="91"/>
      <c r="W182" s="88" t="str">
        <f t="shared" si="11"/>
        <v/>
      </c>
      <c r="X182" s="92"/>
      <c r="Y182" s="47"/>
      <c r="Z182" s="6"/>
      <c r="AA182" s="6"/>
      <c r="AB182" s="6"/>
      <c r="AC182" s="6"/>
    </row>
    <row r="183" spans="2:29" ht="12.75" customHeight="1">
      <c r="B183"/>
      <c r="C183"/>
      <c r="D183"/>
      <c r="H183" s="20"/>
      <c r="I183" s="20"/>
      <c r="J183" s="22" t="str">
        <f t="shared" si="12"/>
        <v/>
      </c>
      <c r="K183" s="83" t="str">
        <f t="shared" si="13"/>
        <v/>
      </c>
      <c r="L183" s="84"/>
      <c r="M183" s="23"/>
      <c r="N183" s="85" t="str">
        <f t="shared" si="14"/>
        <v/>
      </c>
      <c r="O183" s="83" t="str">
        <f t="shared" si="15"/>
        <v/>
      </c>
      <c r="P183" s="24"/>
      <c r="Q183" s="23"/>
      <c r="R183" s="85" t="str">
        <f t="shared" si="16"/>
        <v/>
      </c>
      <c r="S183" s="24"/>
      <c r="T183" s="86" t="str">
        <f t="shared" si="17"/>
        <v/>
      </c>
      <c r="U183" s="90"/>
      <c r="V183" s="91"/>
      <c r="W183" s="88" t="str">
        <f t="shared" si="11"/>
        <v/>
      </c>
      <c r="X183" s="92"/>
      <c r="Y183" s="47"/>
      <c r="Z183" s="6"/>
      <c r="AA183" s="6"/>
      <c r="AB183" s="6"/>
      <c r="AC183" s="6"/>
    </row>
    <row r="184" spans="2:29" ht="12.75" customHeight="1">
      <c r="B184"/>
      <c r="C184"/>
      <c r="D184"/>
      <c r="H184" s="20"/>
      <c r="I184" s="20"/>
      <c r="J184" s="22" t="str">
        <f t="shared" si="12"/>
        <v/>
      </c>
      <c r="K184" s="83" t="str">
        <f t="shared" si="13"/>
        <v/>
      </c>
      <c r="L184" s="84"/>
      <c r="M184" s="23"/>
      <c r="N184" s="85" t="str">
        <f t="shared" si="14"/>
        <v/>
      </c>
      <c r="O184" s="83" t="str">
        <f t="shared" si="15"/>
        <v/>
      </c>
      <c r="P184" s="24"/>
      <c r="Q184" s="23"/>
      <c r="R184" s="85" t="str">
        <f t="shared" si="16"/>
        <v/>
      </c>
      <c r="S184" s="24"/>
      <c r="T184" s="86" t="str">
        <f t="shared" si="17"/>
        <v/>
      </c>
      <c r="U184" s="90"/>
      <c r="V184" s="91"/>
      <c r="W184" s="88" t="str">
        <f t="shared" si="11"/>
        <v/>
      </c>
      <c r="X184" s="92"/>
      <c r="Y184" s="47"/>
      <c r="Z184" s="6"/>
      <c r="AA184" s="6"/>
      <c r="AB184" s="6"/>
      <c r="AC184" s="6"/>
    </row>
    <row r="185" spans="2:29" ht="12.75" customHeight="1">
      <c r="B185"/>
      <c r="C185"/>
      <c r="D185"/>
      <c r="H185" s="20"/>
      <c r="I185" s="20"/>
      <c r="J185" s="22" t="str">
        <f t="shared" si="12"/>
        <v/>
      </c>
      <c r="K185" s="83" t="str">
        <f t="shared" si="13"/>
        <v/>
      </c>
      <c r="L185" s="84"/>
      <c r="M185" s="23"/>
      <c r="N185" s="85" t="str">
        <f t="shared" si="14"/>
        <v/>
      </c>
      <c r="O185" s="83" t="str">
        <f t="shared" si="15"/>
        <v/>
      </c>
      <c r="P185" s="24"/>
      <c r="Q185" s="23"/>
      <c r="R185" s="85" t="str">
        <f t="shared" si="16"/>
        <v/>
      </c>
      <c r="S185" s="24"/>
      <c r="T185" s="86" t="str">
        <f t="shared" si="17"/>
        <v/>
      </c>
      <c r="U185" s="90"/>
      <c r="V185" s="91"/>
      <c r="W185" s="88" t="str">
        <f t="shared" si="11"/>
        <v/>
      </c>
      <c r="X185" s="92"/>
      <c r="Y185" s="47"/>
      <c r="Z185" s="6"/>
      <c r="AA185" s="6"/>
      <c r="AB185" s="6"/>
      <c r="AC185" s="6"/>
    </row>
    <row r="186" spans="2:29" ht="12.75" customHeight="1">
      <c r="B186"/>
      <c r="C186"/>
      <c r="D186"/>
      <c r="H186" s="20"/>
      <c r="I186" s="20"/>
      <c r="J186" s="22" t="str">
        <f t="shared" si="12"/>
        <v/>
      </c>
      <c r="K186" s="83" t="str">
        <f t="shared" si="13"/>
        <v/>
      </c>
      <c r="L186" s="84"/>
      <c r="M186" s="23"/>
      <c r="N186" s="85" t="str">
        <f t="shared" si="14"/>
        <v/>
      </c>
      <c r="O186" s="83" t="str">
        <f t="shared" si="15"/>
        <v/>
      </c>
      <c r="P186" s="24"/>
      <c r="Q186" s="23"/>
      <c r="R186" s="85" t="str">
        <f t="shared" si="16"/>
        <v/>
      </c>
      <c r="S186" s="24"/>
      <c r="T186" s="86" t="str">
        <f t="shared" si="17"/>
        <v/>
      </c>
      <c r="U186" s="90"/>
      <c r="V186" s="91"/>
      <c r="W186" s="88" t="str">
        <f t="shared" si="11"/>
        <v/>
      </c>
      <c r="X186" s="92"/>
      <c r="Y186" s="47"/>
      <c r="Z186" s="6"/>
      <c r="AA186" s="6"/>
      <c r="AB186" s="6"/>
      <c r="AC186" s="6"/>
    </row>
    <row r="187" spans="2:29" ht="12.75" customHeight="1">
      <c r="B187"/>
      <c r="C187"/>
      <c r="D187"/>
      <c r="H187" s="20"/>
      <c r="I187" s="20"/>
      <c r="J187" s="22" t="str">
        <f t="shared" si="12"/>
        <v/>
      </c>
      <c r="K187" s="83" t="str">
        <f t="shared" si="13"/>
        <v/>
      </c>
      <c r="L187" s="84"/>
      <c r="M187" s="23"/>
      <c r="N187" s="85" t="str">
        <f t="shared" si="14"/>
        <v/>
      </c>
      <c r="O187" s="83" t="str">
        <f t="shared" si="15"/>
        <v/>
      </c>
      <c r="P187" s="24"/>
      <c r="Q187" s="23"/>
      <c r="R187" s="85" t="str">
        <f t="shared" si="16"/>
        <v/>
      </c>
      <c r="S187" s="24"/>
      <c r="T187" s="86" t="str">
        <f t="shared" si="17"/>
        <v/>
      </c>
      <c r="U187" s="90"/>
      <c r="V187" s="91"/>
      <c r="W187" s="88" t="str">
        <f t="shared" si="11"/>
        <v/>
      </c>
      <c r="X187" s="92"/>
      <c r="Y187" s="47"/>
      <c r="Z187" s="6"/>
      <c r="AA187" s="6"/>
      <c r="AB187" s="6"/>
      <c r="AC187" s="6"/>
    </row>
    <row r="188" spans="2:29" ht="12.75" customHeight="1">
      <c r="B188"/>
      <c r="C188"/>
      <c r="D188"/>
      <c r="H188" s="20"/>
      <c r="I188" s="20"/>
      <c r="J188" s="22" t="str">
        <f t="shared" si="12"/>
        <v/>
      </c>
      <c r="K188" s="83" t="str">
        <f t="shared" si="13"/>
        <v/>
      </c>
      <c r="L188" s="84"/>
      <c r="M188" s="23"/>
      <c r="N188" s="85" t="str">
        <f t="shared" si="14"/>
        <v/>
      </c>
      <c r="O188" s="83" t="str">
        <f t="shared" si="15"/>
        <v/>
      </c>
      <c r="P188" s="24"/>
      <c r="Q188" s="23"/>
      <c r="R188" s="85" t="str">
        <f t="shared" si="16"/>
        <v/>
      </c>
      <c r="S188" s="24"/>
      <c r="T188" s="86" t="str">
        <f t="shared" si="17"/>
        <v/>
      </c>
      <c r="U188" s="90"/>
      <c r="V188" s="91"/>
      <c r="W188" s="88" t="str">
        <f t="shared" si="11"/>
        <v/>
      </c>
      <c r="X188" s="92"/>
      <c r="Y188" s="47"/>
      <c r="Z188" s="6"/>
      <c r="AA188" s="6"/>
      <c r="AB188" s="6"/>
      <c r="AC188" s="6"/>
    </row>
    <row r="189" spans="2:29" ht="12.75" customHeight="1">
      <c r="B189"/>
      <c r="C189"/>
      <c r="D189"/>
      <c r="H189" s="20"/>
      <c r="I189" s="20"/>
      <c r="J189" s="22" t="str">
        <f t="shared" si="12"/>
        <v/>
      </c>
      <c r="K189" s="83" t="str">
        <f t="shared" si="13"/>
        <v/>
      </c>
      <c r="L189" s="84"/>
      <c r="M189" s="23"/>
      <c r="N189" s="85" t="str">
        <f t="shared" si="14"/>
        <v/>
      </c>
      <c r="O189" s="83" t="str">
        <f t="shared" si="15"/>
        <v/>
      </c>
      <c r="P189" s="24"/>
      <c r="Q189" s="23"/>
      <c r="R189" s="85" t="str">
        <f t="shared" si="16"/>
        <v/>
      </c>
      <c r="S189" s="24"/>
      <c r="T189" s="86" t="str">
        <f t="shared" si="17"/>
        <v/>
      </c>
      <c r="U189" s="90"/>
      <c r="V189" s="91"/>
      <c r="W189" s="88" t="str">
        <f t="shared" si="11"/>
        <v/>
      </c>
      <c r="X189" s="92"/>
      <c r="Y189" s="47"/>
      <c r="Z189" s="6"/>
      <c r="AA189" s="6"/>
      <c r="AB189" s="6"/>
      <c r="AC189" s="6"/>
    </row>
    <row r="190" spans="2:29" ht="12.75" customHeight="1">
      <c r="B190"/>
      <c r="C190"/>
      <c r="D190"/>
      <c r="H190" s="20"/>
      <c r="I190" s="20"/>
      <c r="J190" s="22" t="str">
        <f t="shared" si="12"/>
        <v/>
      </c>
      <c r="K190" s="83" t="str">
        <f t="shared" si="13"/>
        <v/>
      </c>
      <c r="L190" s="84"/>
      <c r="M190" s="23"/>
      <c r="N190" s="85" t="str">
        <f t="shared" si="14"/>
        <v/>
      </c>
      <c r="O190" s="83" t="str">
        <f t="shared" si="15"/>
        <v/>
      </c>
      <c r="P190" s="24"/>
      <c r="Q190" s="23"/>
      <c r="R190" s="85" t="str">
        <f t="shared" si="16"/>
        <v/>
      </c>
      <c r="S190" s="24"/>
      <c r="T190" s="86" t="str">
        <f t="shared" si="17"/>
        <v/>
      </c>
      <c r="U190" s="90"/>
      <c r="V190" s="91"/>
      <c r="W190" s="88" t="str">
        <f t="shared" si="11"/>
        <v/>
      </c>
      <c r="X190" s="92"/>
      <c r="Y190" s="47"/>
      <c r="Z190" s="6"/>
      <c r="AA190" s="6"/>
      <c r="AB190" s="6"/>
      <c r="AC190" s="6"/>
    </row>
    <row r="191" spans="2:29" ht="12.75" customHeight="1">
      <c r="B191"/>
      <c r="C191"/>
      <c r="D191"/>
      <c r="H191" s="20"/>
      <c r="I191" s="20"/>
      <c r="J191" s="22" t="str">
        <f t="shared" si="12"/>
        <v/>
      </c>
      <c r="K191" s="83" t="str">
        <f t="shared" si="13"/>
        <v/>
      </c>
      <c r="L191" s="84"/>
      <c r="M191" s="23"/>
      <c r="N191" s="85" t="str">
        <f t="shared" si="14"/>
        <v/>
      </c>
      <c r="O191" s="83" t="str">
        <f t="shared" si="15"/>
        <v/>
      </c>
      <c r="P191" s="24"/>
      <c r="Q191" s="23"/>
      <c r="R191" s="85" t="str">
        <f t="shared" si="16"/>
        <v/>
      </c>
      <c r="S191" s="24"/>
      <c r="T191" s="86" t="str">
        <f t="shared" si="17"/>
        <v/>
      </c>
      <c r="U191" s="90"/>
      <c r="V191" s="91"/>
      <c r="W191" s="88" t="str">
        <f t="shared" si="11"/>
        <v/>
      </c>
      <c r="X191" s="92"/>
      <c r="Y191" s="47"/>
      <c r="Z191" s="6"/>
      <c r="AA191" s="6"/>
      <c r="AB191" s="6"/>
      <c r="AC191" s="6"/>
    </row>
    <row r="192" spans="2:29" ht="12.75" customHeight="1">
      <c r="B192"/>
      <c r="C192"/>
      <c r="D192"/>
      <c r="H192" s="20"/>
      <c r="I192" s="20"/>
      <c r="J192" s="22" t="str">
        <f t="shared" si="12"/>
        <v/>
      </c>
      <c r="K192" s="83" t="str">
        <f t="shared" si="13"/>
        <v/>
      </c>
      <c r="L192" s="84"/>
      <c r="M192" s="23"/>
      <c r="N192" s="85" t="str">
        <f t="shared" si="14"/>
        <v/>
      </c>
      <c r="O192" s="83" t="str">
        <f t="shared" si="15"/>
        <v/>
      </c>
      <c r="P192" s="24"/>
      <c r="Q192" s="23"/>
      <c r="R192" s="85" t="str">
        <f t="shared" si="16"/>
        <v/>
      </c>
      <c r="S192" s="24"/>
      <c r="T192" s="86" t="str">
        <f t="shared" si="17"/>
        <v/>
      </c>
      <c r="U192" s="90"/>
      <c r="V192" s="91"/>
      <c r="W192" s="88" t="str">
        <f t="shared" si="11"/>
        <v/>
      </c>
      <c r="X192" s="92"/>
      <c r="Y192" s="47"/>
      <c r="Z192" s="6"/>
      <c r="AA192" s="6"/>
      <c r="AB192" s="6"/>
      <c r="AC192" s="6"/>
    </row>
    <row r="193" spans="2:29" ht="12.75" customHeight="1">
      <c r="B193"/>
      <c r="C193"/>
      <c r="D193"/>
      <c r="H193" s="20"/>
      <c r="I193" s="20"/>
      <c r="J193" s="22" t="str">
        <f t="shared" si="12"/>
        <v/>
      </c>
      <c r="K193" s="83" t="str">
        <f t="shared" si="13"/>
        <v/>
      </c>
      <c r="L193" s="84"/>
      <c r="M193" s="23"/>
      <c r="N193" s="85" t="str">
        <f t="shared" si="14"/>
        <v/>
      </c>
      <c r="O193" s="83" t="str">
        <f t="shared" si="15"/>
        <v/>
      </c>
      <c r="P193" s="24"/>
      <c r="Q193" s="23"/>
      <c r="R193" s="85" t="str">
        <f t="shared" si="16"/>
        <v/>
      </c>
      <c r="S193" s="24"/>
      <c r="T193" s="86" t="str">
        <f t="shared" si="17"/>
        <v/>
      </c>
      <c r="U193" s="90"/>
      <c r="V193" s="91"/>
      <c r="W193" s="88" t="str">
        <f t="shared" si="11"/>
        <v/>
      </c>
      <c r="X193" s="92"/>
      <c r="Y193" s="47"/>
      <c r="Z193" s="6"/>
      <c r="AA193" s="6"/>
      <c r="AB193" s="6"/>
      <c r="AC193" s="6"/>
    </row>
    <row r="194" spans="2:29" ht="12.75" customHeight="1">
      <c r="B194"/>
      <c r="C194"/>
      <c r="D194"/>
      <c r="H194" s="20"/>
      <c r="I194" s="20"/>
      <c r="J194" s="22" t="str">
        <f t="shared" si="12"/>
        <v/>
      </c>
      <c r="K194" s="83" t="str">
        <f t="shared" si="13"/>
        <v/>
      </c>
      <c r="L194" s="84"/>
      <c r="M194" s="23"/>
      <c r="N194" s="85" t="str">
        <f t="shared" si="14"/>
        <v/>
      </c>
      <c r="O194" s="83" t="str">
        <f t="shared" si="15"/>
        <v/>
      </c>
      <c r="P194" s="24"/>
      <c r="Q194" s="23"/>
      <c r="R194" s="85" t="str">
        <f t="shared" si="16"/>
        <v/>
      </c>
      <c r="S194" s="24"/>
      <c r="T194" s="86" t="str">
        <f t="shared" si="17"/>
        <v/>
      </c>
      <c r="U194" s="90"/>
      <c r="V194" s="91"/>
      <c r="W194" s="88" t="str">
        <f t="shared" si="11"/>
        <v/>
      </c>
      <c r="X194" s="92"/>
      <c r="Y194" s="47"/>
      <c r="Z194" s="6"/>
      <c r="AA194" s="6"/>
      <c r="AB194" s="6"/>
      <c r="AC194" s="6"/>
    </row>
    <row r="195" spans="2:29" ht="12.75" customHeight="1">
      <c r="B195"/>
      <c r="C195"/>
      <c r="D195"/>
      <c r="H195" s="20"/>
      <c r="I195" s="20"/>
      <c r="J195" s="22" t="str">
        <f t="shared" si="12"/>
        <v/>
      </c>
      <c r="K195" s="83" t="str">
        <f t="shared" si="13"/>
        <v/>
      </c>
      <c r="L195" s="84"/>
      <c r="M195" s="23"/>
      <c r="N195" s="85" t="str">
        <f t="shared" si="14"/>
        <v/>
      </c>
      <c r="O195" s="83" t="str">
        <f t="shared" si="15"/>
        <v/>
      </c>
      <c r="P195" s="24"/>
      <c r="Q195" s="23"/>
      <c r="R195" s="85" t="str">
        <f t="shared" si="16"/>
        <v/>
      </c>
      <c r="S195" s="24"/>
      <c r="T195" s="86" t="str">
        <f t="shared" si="17"/>
        <v/>
      </c>
      <c r="U195" s="90"/>
      <c r="V195" s="91"/>
      <c r="W195" s="88" t="str">
        <f t="shared" si="11"/>
        <v/>
      </c>
      <c r="X195" s="92"/>
      <c r="Y195" s="47"/>
      <c r="Z195" s="6"/>
      <c r="AA195" s="6"/>
      <c r="AB195" s="6"/>
      <c r="AC195" s="6"/>
    </row>
    <row r="196" spans="2:29" ht="12.75" customHeight="1">
      <c r="B196"/>
      <c r="C196"/>
      <c r="D196"/>
      <c r="H196" s="20"/>
      <c r="I196" s="20"/>
      <c r="J196" s="22" t="str">
        <f t="shared" si="12"/>
        <v/>
      </c>
      <c r="K196" s="83" t="str">
        <f t="shared" si="13"/>
        <v/>
      </c>
      <c r="L196" s="84"/>
      <c r="M196" s="23"/>
      <c r="N196" s="85" t="str">
        <f t="shared" si="14"/>
        <v/>
      </c>
      <c r="O196" s="83" t="str">
        <f t="shared" si="15"/>
        <v/>
      </c>
      <c r="P196" s="24"/>
      <c r="Q196" s="23"/>
      <c r="R196" s="85" t="str">
        <f t="shared" si="16"/>
        <v/>
      </c>
      <c r="S196" s="24"/>
      <c r="T196" s="86" t="str">
        <f t="shared" si="17"/>
        <v/>
      </c>
      <c r="U196" s="90"/>
      <c r="V196" s="91"/>
      <c r="W196" s="88" t="str">
        <f t="shared" si="11"/>
        <v/>
      </c>
      <c r="X196" s="92"/>
      <c r="Y196" s="47"/>
      <c r="Z196" s="6"/>
      <c r="AA196" s="6"/>
      <c r="AB196" s="6"/>
      <c r="AC196" s="6"/>
    </row>
    <row r="197" spans="2:29" ht="12.75" customHeight="1">
      <c r="B197"/>
      <c r="C197"/>
      <c r="D197"/>
      <c r="H197" s="20"/>
      <c r="I197" s="20"/>
      <c r="J197" s="22" t="str">
        <f t="shared" si="12"/>
        <v/>
      </c>
      <c r="K197" s="83" t="str">
        <f t="shared" si="13"/>
        <v/>
      </c>
      <c r="L197" s="84"/>
      <c r="M197" s="23"/>
      <c r="N197" s="85" t="str">
        <f t="shared" si="14"/>
        <v/>
      </c>
      <c r="O197" s="83" t="str">
        <f t="shared" si="15"/>
        <v/>
      </c>
      <c r="P197" s="24"/>
      <c r="Q197" s="23"/>
      <c r="R197" s="85" t="str">
        <f t="shared" si="16"/>
        <v/>
      </c>
      <c r="S197" s="24"/>
      <c r="T197" s="86" t="str">
        <f t="shared" si="17"/>
        <v/>
      </c>
      <c r="U197" s="90"/>
      <c r="V197" s="91"/>
      <c r="W197" s="88" t="str">
        <f t="shared" si="11"/>
        <v/>
      </c>
      <c r="X197" s="92"/>
      <c r="Y197" s="47"/>
      <c r="Z197" s="6"/>
      <c r="AA197" s="6"/>
      <c r="AB197" s="6"/>
      <c r="AC197" s="6"/>
    </row>
    <row r="198" spans="2:29" ht="12.75" customHeight="1">
      <c r="B198"/>
      <c r="C198"/>
      <c r="D198"/>
      <c r="H198" s="20"/>
      <c r="I198" s="20"/>
      <c r="J198" s="22" t="str">
        <f t="shared" si="12"/>
        <v/>
      </c>
      <c r="K198" s="83" t="str">
        <f t="shared" si="13"/>
        <v/>
      </c>
      <c r="L198" s="84"/>
      <c r="M198" s="23"/>
      <c r="N198" s="85" t="str">
        <f t="shared" si="14"/>
        <v/>
      </c>
      <c r="O198" s="83" t="str">
        <f t="shared" si="15"/>
        <v/>
      </c>
      <c r="P198" s="24"/>
      <c r="Q198" s="23"/>
      <c r="R198" s="85" t="str">
        <f t="shared" si="16"/>
        <v/>
      </c>
      <c r="S198" s="24"/>
      <c r="T198" s="86" t="str">
        <f t="shared" si="17"/>
        <v/>
      </c>
      <c r="U198" s="90"/>
      <c r="V198" s="91"/>
      <c r="W198" s="88" t="str">
        <f t="shared" ref="W198:W261" si="18">IF(H198="","",P198+S198+U198+V198+L198)</f>
        <v/>
      </c>
      <c r="X198" s="92"/>
      <c r="Y198" s="47"/>
      <c r="Z198" s="6"/>
      <c r="AA198" s="6"/>
      <c r="AB198" s="6"/>
      <c r="AC198" s="6"/>
    </row>
    <row r="199" spans="2:29" ht="12.75" customHeight="1">
      <c r="B199"/>
      <c r="C199"/>
      <c r="D199"/>
      <c r="H199" s="20"/>
      <c r="I199" s="20"/>
      <c r="J199" s="22" t="str">
        <f t="shared" ref="J199:J262" si="19">IF(L199="","",L199/1.196)</f>
        <v/>
      </c>
      <c r="K199" s="83" t="str">
        <f t="shared" ref="K199:K262" si="20">IF(L199="","",L199-J199)</f>
        <v/>
      </c>
      <c r="L199" s="84"/>
      <c r="M199" s="23"/>
      <c r="N199" s="85" t="str">
        <f t="shared" ref="N199:N262" si="21">IF(P199="","",P199/1.2)</f>
        <v/>
      </c>
      <c r="O199" s="83" t="str">
        <f t="shared" ref="O199:O262" si="22">IF(P199="","",P199-N199)</f>
        <v/>
      </c>
      <c r="P199" s="24"/>
      <c r="Q199" s="23"/>
      <c r="R199" s="85" t="str">
        <f t="shared" ref="R199:R262" si="23">IF(S199="","",S199/1.2*0.2)</f>
        <v/>
      </c>
      <c r="S199" s="24"/>
      <c r="T199" s="86" t="str">
        <f t="shared" ref="T199:T262" si="24">IF(U199="","",U199/1.2*0.2)</f>
        <v/>
      </c>
      <c r="U199" s="90"/>
      <c r="V199" s="91"/>
      <c r="W199" s="88" t="str">
        <f t="shared" si="18"/>
        <v/>
      </c>
      <c r="X199" s="92"/>
      <c r="Y199" s="47"/>
      <c r="Z199" s="6"/>
      <c r="AA199" s="6"/>
      <c r="AB199" s="6"/>
      <c r="AC199" s="6"/>
    </row>
    <row r="200" spans="2:29" ht="12.75" customHeight="1">
      <c r="B200"/>
      <c r="C200"/>
      <c r="D200"/>
      <c r="H200" s="20"/>
      <c r="I200" s="20"/>
      <c r="J200" s="22" t="str">
        <f t="shared" si="19"/>
        <v/>
      </c>
      <c r="K200" s="83" t="str">
        <f t="shared" si="20"/>
        <v/>
      </c>
      <c r="L200" s="84"/>
      <c r="M200" s="23"/>
      <c r="N200" s="85" t="str">
        <f t="shared" si="21"/>
        <v/>
      </c>
      <c r="O200" s="83" t="str">
        <f t="shared" si="22"/>
        <v/>
      </c>
      <c r="P200" s="24"/>
      <c r="Q200" s="23"/>
      <c r="R200" s="85" t="str">
        <f t="shared" si="23"/>
        <v/>
      </c>
      <c r="S200" s="24"/>
      <c r="T200" s="86" t="str">
        <f t="shared" si="24"/>
        <v/>
      </c>
      <c r="U200" s="90"/>
      <c r="V200" s="91"/>
      <c r="W200" s="88" t="str">
        <f t="shared" si="18"/>
        <v/>
      </c>
      <c r="X200" s="92"/>
      <c r="Y200" s="47"/>
      <c r="Z200" s="6"/>
      <c r="AA200" s="6"/>
      <c r="AB200" s="6"/>
      <c r="AC200" s="6"/>
    </row>
    <row r="201" spans="2:29" ht="12.75" customHeight="1">
      <c r="B201"/>
      <c r="C201"/>
      <c r="D201"/>
      <c r="H201" s="20"/>
      <c r="I201" s="20"/>
      <c r="J201" s="22" t="str">
        <f t="shared" si="19"/>
        <v/>
      </c>
      <c r="K201" s="83" t="str">
        <f t="shared" si="20"/>
        <v/>
      </c>
      <c r="L201" s="84"/>
      <c r="M201" s="23"/>
      <c r="N201" s="85" t="str">
        <f t="shared" si="21"/>
        <v/>
      </c>
      <c r="O201" s="83" t="str">
        <f t="shared" si="22"/>
        <v/>
      </c>
      <c r="P201" s="24"/>
      <c r="Q201" s="23"/>
      <c r="R201" s="85" t="str">
        <f t="shared" si="23"/>
        <v/>
      </c>
      <c r="S201" s="24"/>
      <c r="T201" s="86" t="str">
        <f t="shared" si="24"/>
        <v/>
      </c>
      <c r="U201" s="90"/>
      <c r="V201" s="91"/>
      <c r="W201" s="88" t="str">
        <f t="shared" si="18"/>
        <v/>
      </c>
      <c r="X201" s="92"/>
      <c r="Y201" s="47"/>
      <c r="Z201" s="6"/>
      <c r="AA201" s="6"/>
      <c r="AB201" s="6"/>
      <c r="AC201" s="6"/>
    </row>
    <row r="202" spans="2:29" ht="12.75" customHeight="1">
      <c r="B202"/>
      <c r="C202"/>
      <c r="D202"/>
      <c r="H202" s="20"/>
      <c r="I202" s="20"/>
      <c r="J202" s="22" t="str">
        <f t="shared" si="19"/>
        <v/>
      </c>
      <c r="K202" s="83" t="str">
        <f t="shared" si="20"/>
        <v/>
      </c>
      <c r="L202" s="84"/>
      <c r="M202" s="23"/>
      <c r="N202" s="85" t="str">
        <f t="shared" si="21"/>
        <v/>
      </c>
      <c r="O202" s="83" t="str">
        <f t="shared" si="22"/>
        <v/>
      </c>
      <c r="P202" s="24"/>
      <c r="Q202" s="23"/>
      <c r="R202" s="85" t="str">
        <f t="shared" si="23"/>
        <v/>
      </c>
      <c r="S202" s="24"/>
      <c r="T202" s="86" t="str">
        <f t="shared" si="24"/>
        <v/>
      </c>
      <c r="U202" s="90"/>
      <c r="V202" s="91"/>
      <c r="W202" s="88" t="str">
        <f t="shared" si="18"/>
        <v/>
      </c>
      <c r="X202" s="92"/>
      <c r="Y202" s="47"/>
      <c r="Z202" s="6"/>
      <c r="AA202" s="6"/>
      <c r="AB202" s="6"/>
      <c r="AC202" s="6"/>
    </row>
    <row r="203" spans="2:29" ht="12.75" customHeight="1">
      <c r="B203"/>
      <c r="C203"/>
      <c r="D203"/>
      <c r="H203" s="20"/>
      <c r="I203" s="20"/>
      <c r="J203" s="22" t="str">
        <f t="shared" si="19"/>
        <v/>
      </c>
      <c r="K203" s="83" t="str">
        <f t="shared" si="20"/>
        <v/>
      </c>
      <c r="L203" s="84"/>
      <c r="M203" s="23"/>
      <c r="N203" s="85" t="str">
        <f t="shared" si="21"/>
        <v/>
      </c>
      <c r="O203" s="83" t="str">
        <f t="shared" si="22"/>
        <v/>
      </c>
      <c r="P203" s="24"/>
      <c r="Q203" s="23"/>
      <c r="R203" s="85" t="str">
        <f t="shared" si="23"/>
        <v/>
      </c>
      <c r="S203" s="24"/>
      <c r="T203" s="86" t="str">
        <f t="shared" si="24"/>
        <v/>
      </c>
      <c r="U203" s="90"/>
      <c r="V203" s="91"/>
      <c r="W203" s="88" t="str">
        <f t="shared" si="18"/>
        <v/>
      </c>
      <c r="X203" s="92"/>
      <c r="Y203" s="47"/>
      <c r="Z203" s="6"/>
      <c r="AA203" s="6"/>
      <c r="AB203" s="6"/>
      <c r="AC203" s="6"/>
    </row>
    <row r="204" spans="2:29" ht="12.75" customHeight="1">
      <c r="B204"/>
      <c r="C204"/>
      <c r="D204"/>
      <c r="H204" s="20"/>
      <c r="I204" s="20"/>
      <c r="J204" s="22" t="str">
        <f t="shared" si="19"/>
        <v/>
      </c>
      <c r="K204" s="83" t="str">
        <f t="shared" si="20"/>
        <v/>
      </c>
      <c r="L204" s="84"/>
      <c r="M204" s="23"/>
      <c r="N204" s="85" t="str">
        <f t="shared" si="21"/>
        <v/>
      </c>
      <c r="O204" s="83" t="str">
        <f t="shared" si="22"/>
        <v/>
      </c>
      <c r="P204" s="24"/>
      <c r="Q204" s="23"/>
      <c r="R204" s="85" t="str">
        <f t="shared" si="23"/>
        <v/>
      </c>
      <c r="S204" s="24"/>
      <c r="T204" s="86" t="str">
        <f t="shared" si="24"/>
        <v/>
      </c>
      <c r="U204" s="90"/>
      <c r="V204" s="91"/>
      <c r="W204" s="88" t="str">
        <f t="shared" si="18"/>
        <v/>
      </c>
      <c r="X204" s="92"/>
      <c r="Y204" s="47"/>
      <c r="Z204" s="6"/>
      <c r="AA204" s="6"/>
      <c r="AB204" s="6"/>
      <c r="AC204" s="6"/>
    </row>
    <row r="205" spans="2:29" ht="12.75" customHeight="1">
      <c r="B205"/>
      <c r="C205"/>
      <c r="D205"/>
      <c r="H205" s="20"/>
      <c r="I205" s="20"/>
      <c r="J205" s="22" t="str">
        <f t="shared" si="19"/>
        <v/>
      </c>
      <c r="K205" s="83" t="str">
        <f t="shared" si="20"/>
        <v/>
      </c>
      <c r="L205" s="84"/>
      <c r="M205" s="23"/>
      <c r="N205" s="85" t="str">
        <f t="shared" si="21"/>
        <v/>
      </c>
      <c r="O205" s="83" t="str">
        <f t="shared" si="22"/>
        <v/>
      </c>
      <c r="P205" s="24"/>
      <c r="Q205" s="23"/>
      <c r="R205" s="85" t="str">
        <f t="shared" si="23"/>
        <v/>
      </c>
      <c r="S205" s="24"/>
      <c r="T205" s="86" t="str">
        <f t="shared" si="24"/>
        <v/>
      </c>
      <c r="U205" s="90"/>
      <c r="V205" s="91"/>
      <c r="W205" s="88" t="str">
        <f t="shared" si="18"/>
        <v/>
      </c>
      <c r="X205" s="92"/>
      <c r="Y205" s="47"/>
      <c r="Z205" s="6"/>
      <c r="AA205" s="6"/>
      <c r="AB205" s="6"/>
      <c r="AC205" s="6"/>
    </row>
    <row r="206" spans="2:29" ht="12.75" customHeight="1">
      <c r="B206"/>
      <c r="C206"/>
      <c r="D206"/>
      <c r="H206" s="20"/>
      <c r="I206" s="20"/>
      <c r="J206" s="22" t="str">
        <f t="shared" si="19"/>
        <v/>
      </c>
      <c r="K206" s="83" t="str">
        <f t="shared" si="20"/>
        <v/>
      </c>
      <c r="L206" s="84"/>
      <c r="M206" s="23"/>
      <c r="N206" s="85" t="str">
        <f t="shared" si="21"/>
        <v/>
      </c>
      <c r="O206" s="83" t="str">
        <f t="shared" si="22"/>
        <v/>
      </c>
      <c r="P206" s="24"/>
      <c r="Q206" s="23"/>
      <c r="R206" s="85" t="str">
        <f t="shared" si="23"/>
        <v/>
      </c>
      <c r="S206" s="24"/>
      <c r="T206" s="86" t="str">
        <f t="shared" si="24"/>
        <v/>
      </c>
      <c r="U206" s="90"/>
      <c r="V206" s="91"/>
      <c r="W206" s="88" t="str">
        <f t="shared" si="18"/>
        <v/>
      </c>
      <c r="X206" s="92"/>
      <c r="Y206" s="47"/>
      <c r="Z206" s="6"/>
      <c r="AA206" s="6"/>
      <c r="AB206" s="6"/>
      <c r="AC206" s="6"/>
    </row>
    <row r="207" spans="2:29" ht="12.75" customHeight="1">
      <c r="B207"/>
      <c r="C207"/>
      <c r="D207"/>
      <c r="H207" s="20"/>
      <c r="I207" s="20"/>
      <c r="J207" s="22" t="str">
        <f t="shared" si="19"/>
        <v/>
      </c>
      <c r="K207" s="83" t="str">
        <f t="shared" si="20"/>
        <v/>
      </c>
      <c r="L207" s="84"/>
      <c r="M207" s="23"/>
      <c r="N207" s="85" t="str">
        <f t="shared" si="21"/>
        <v/>
      </c>
      <c r="O207" s="83" t="str">
        <f t="shared" si="22"/>
        <v/>
      </c>
      <c r="P207" s="24"/>
      <c r="Q207" s="23"/>
      <c r="R207" s="85" t="str">
        <f t="shared" si="23"/>
        <v/>
      </c>
      <c r="S207" s="24"/>
      <c r="T207" s="86" t="str">
        <f t="shared" si="24"/>
        <v/>
      </c>
      <c r="U207" s="90"/>
      <c r="V207" s="91"/>
      <c r="W207" s="88" t="str">
        <f t="shared" si="18"/>
        <v/>
      </c>
      <c r="X207" s="92"/>
      <c r="Y207" s="47"/>
      <c r="Z207" s="6"/>
      <c r="AA207" s="6"/>
      <c r="AB207" s="6"/>
      <c r="AC207" s="6"/>
    </row>
    <row r="208" spans="2:29" ht="12.75" customHeight="1">
      <c r="B208"/>
      <c r="C208"/>
      <c r="D208"/>
      <c r="H208" s="20"/>
      <c r="I208" s="20"/>
      <c r="J208" s="22" t="str">
        <f t="shared" si="19"/>
        <v/>
      </c>
      <c r="K208" s="83" t="str">
        <f t="shared" si="20"/>
        <v/>
      </c>
      <c r="L208" s="84"/>
      <c r="M208" s="23"/>
      <c r="N208" s="85" t="str">
        <f t="shared" si="21"/>
        <v/>
      </c>
      <c r="O208" s="83" t="str">
        <f t="shared" si="22"/>
        <v/>
      </c>
      <c r="P208" s="24"/>
      <c r="Q208" s="23"/>
      <c r="R208" s="85" t="str">
        <f t="shared" si="23"/>
        <v/>
      </c>
      <c r="S208" s="24"/>
      <c r="T208" s="86" t="str">
        <f t="shared" si="24"/>
        <v/>
      </c>
      <c r="U208" s="90"/>
      <c r="V208" s="91"/>
      <c r="W208" s="88" t="str">
        <f t="shared" si="18"/>
        <v/>
      </c>
      <c r="X208" s="92"/>
      <c r="Y208" s="47"/>
      <c r="Z208" s="6"/>
      <c r="AA208" s="6"/>
      <c r="AB208" s="6"/>
      <c r="AC208" s="6"/>
    </row>
    <row r="209" spans="2:29" ht="12.75" customHeight="1">
      <c r="B209"/>
      <c r="C209"/>
      <c r="D209"/>
      <c r="H209" s="20"/>
      <c r="I209" s="20"/>
      <c r="J209" s="22" t="str">
        <f t="shared" si="19"/>
        <v/>
      </c>
      <c r="K209" s="83" t="str">
        <f t="shared" si="20"/>
        <v/>
      </c>
      <c r="L209" s="84"/>
      <c r="M209" s="23"/>
      <c r="N209" s="85" t="str">
        <f t="shared" si="21"/>
        <v/>
      </c>
      <c r="O209" s="83" t="str">
        <f t="shared" si="22"/>
        <v/>
      </c>
      <c r="P209" s="24"/>
      <c r="Q209" s="23"/>
      <c r="R209" s="85" t="str">
        <f t="shared" si="23"/>
        <v/>
      </c>
      <c r="S209" s="24"/>
      <c r="T209" s="86" t="str">
        <f t="shared" si="24"/>
        <v/>
      </c>
      <c r="U209" s="90"/>
      <c r="V209" s="91"/>
      <c r="W209" s="88" t="str">
        <f t="shared" si="18"/>
        <v/>
      </c>
      <c r="X209" s="92"/>
      <c r="Y209" s="47"/>
      <c r="Z209" s="6"/>
      <c r="AA209" s="6"/>
      <c r="AB209" s="6"/>
      <c r="AC209" s="6"/>
    </row>
    <row r="210" spans="2:29" ht="12.75" customHeight="1">
      <c r="B210"/>
      <c r="C210"/>
      <c r="D210"/>
      <c r="H210" s="20"/>
      <c r="I210" s="20"/>
      <c r="J210" s="22" t="str">
        <f t="shared" si="19"/>
        <v/>
      </c>
      <c r="K210" s="83" t="str">
        <f t="shared" si="20"/>
        <v/>
      </c>
      <c r="L210" s="84"/>
      <c r="M210" s="23"/>
      <c r="N210" s="85" t="str">
        <f t="shared" si="21"/>
        <v/>
      </c>
      <c r="O210" s="83" t="str">
        <f t="shared" si="22"/>
        <v/>
      </c>
      <c r="P210" s="24"/>
      <c r="Q210" s="23"/>
      <c r="R210" s="85" t="str">
        <f t="shared" si="23"/>
        <v/>
      </c>
      <c r="S210" s="24"/>
      <c r="T210" s="86" t="str">
        <f t="shared" si="24"/>
        <v/>
      </c>
      <c r="U210" s="90"/>
      <c r="V210" s="91"/>
      <c r="W210" s="88" t="str">
        <f t="shared" si="18"/>
        <v/>
      </c>
      <c r="X210" s="92"/>
      <c r="Y210" s="47"/>
      <c r="Z210" s="6"/>
      <c r="AA210" s="6"/>
      <c r="AB210" s="6"/>
      <c r="AC210" s="6"/>
    </row>
    <row r="211" spans="2:29" ht="12.75" customHeight="1">
      <c r="B211"/>
      <c r="C211"/>
      <c r="D211"/>
      <c r="H211" s="20"/>
      <c r="I211" s="20"/>
      <c r="J211" s="22" t="str">
        <f t="shared" si="19"/>
        <v/>
      </c>
      <c r="K211" s="83" t="str">
        <f t="shared" si="20"/>
        <v/>
      </c>
      <c r="L211" s="84"/>
      <c r="M211" s="23"/>
      <c r="N211" s="85" t="str">
        <f t="shared" si="21"/>
        <v/>
      </c>
      <c r="O211" s="83" t="str">
        <f t="shared" si="22"/>
        <v/>
      </c>
      <c r="P211" s="24"/>
      <c r="Q211" s="23"/>
      <c r="R211" s="85" t="str">
        <f t="shared" si="23"/>
        <v/>
      </c>
      <c r="S211" s="24"/>
      <c r="T211" s="86" t="str">
        <f t="shared" si="24"/>
        <v/>
      </c>
      <c r="U211" s="90"/>
      <c r="V211" s="91"/>
      <c r="W211" s="88" t="str">
        <f t="shared" si="18"/>
        <v/>
      </c>
      <c r="X211" s="92"/>
      <c r="Y211" s="47"/>
      <c r="Z211" s="6"/>
      <c r="AA211" s="6"/>
      <c r="AB211" s="6"/>
      <c r="AC211" s="6"/>
    </row>
    <row r="212" spans="2:29" ht="12.75" customHeight="1">
      <c r="B212"/>
      <c r="C212"/>
      <c r="D212"/>
      <c r="H212" s="20"/>
      <c r="I212" s="20"/>
      <c r="J212" s="22" t="str">
        <f t="shared" si="19"/>
        <v/>
      </c>
      <c r="K212" s="83" t="str">
        <f t="shared" si="20"/>
        <v/>
      </c>
      <c r="L212" s="84"/>
      <c r="M212" s="23"/>
      <c r="N212" s="85" t="str">
        <f t="shared" si="21"/>
        <v/>
      </c>
      <c r="O212" s="83" t="str">
        <f t="shared" si="22"/>
        <v/>
      </c>
      <c r="P212" s="24"/>
      <c r="Q212" s="23"/>
      <c r="R212" s="85" t="str">
        <f t="shared" si="23"/>
        <v/>
      </c>
      <c r="S212" s="24"/>
      <c r="T212" s="86" t="str">
        <f t="shared" si="24"/>
        <v/>
      </c>
      <c r="U212" s="90"/>
      <c r="V212" s="91"/>
      <c r="W212" s="88" t="str">
        <f t="shared" si="18"/>
        <v/>
      </c>
      <c r="X212" s="92"/>
      <c r="Y212" s="47"/>
      <c r="Z212" s="6"/>
      <c r="AA212" s="6"/>
      <c r="AB212" s="6"/>
      <c r="AC212" s="6"/>
    </row>
    <row r="213" spans="2:29" ht="12.75" customHeight="1">
      <c r="B213"/>
      <c r="C213"/>
      <c r="D213"/>
      <c r="H213" s="20"/>
      <c r="I213" s="20"/>
      <c r="J213" s="22" t="str">
        <f t="shared" si="19"/>
        <v/>
      </c>
      <c r="K213" s="83" t="str">
        <f t="shared" si="20"/>
        <v/>
      </c>
      <c r="L213" s="84"/>
      <c r="M213" s="23"/>
      <c r="N213" s="85" t="str">
        <f t="shared" si="21"/>
        <v/>
      </c>
      <c r="O213" s="83" t="str">
        <f t="shared" si="22"/>
        <v/>
      </c>
      <c r="P213" s="24"/>
      <c r="Q213" s="23"/>
      <c r="R213" s="85" t="str">
        <f t="shared" si="23"/>
        <v/>
      </c>
      <c r="S213" s="24"/>
      <c r="T213" s="86" t="str">
        <f t="shared" si="24"/>
        <v/>
      </c>
      <c r="U213" s="90"/>
      <c r="V213" s="91"/>
      <c r="W213" s="88" t="str">
        <f t="shared" si="18"/>
        <v/>
      </c>
      <c r="X213" s="92"/>
      <c r="Y213" s="47"/>
      <c r="Z213" s="6"/>
      <c r="AA213" s="6"/>
      <c r="AB213" s="6"/>
      <c r="AC213" s="6"/>
    </row>
    <row r="214" spans="2:29" ht="12.75" customHeight="1">
      <c r="B214"/>
      <c r="C214"/>
      <c r="D214"/>
      <c r="H214" s="20"/>
      <c r="I214" s="20"/>
      <c r="J214" s="22" t="str">
        <f t="shared" si="19"/>
        <v/>
      </c>
      <c r="K214" s="83" t="str">
        <f t="shared" si="20"/>
        <v/>
      </c>
      <c r="L214" s="84"/>
      <c r="M214" s="23"/>
      <c r="N214" s="85" t="str">
        <f t="shared" si="21"/>
        <v/>
      </c>
      <c r="O214" s="83" t="str">
        <f t="shared" si="22"/>
        <v/>
      </c>
      <c r="P214" s="24"/>
      <c r="Q214" s="23"/>
      <c r="R214" s="85" t="str">
        <f t="shared" si="23"/>
        <v/>
      </c>
      <c r="S214" s="24"/>
      <c r="T214" s="86" t="str">
        <f t="shared" si="24"/>
        <v/>
      </c>
      <c r="U214" s="90"/>
      <c r="V214" s="91"/>
      <c r="W214" s="88" t="str">
        <f t="shared" si="18"/>
        <v/>
      </c>
      <c r="X214" s="92"/>
      <c r="Y214" s="47"/>
      <c r="Z214" s="6"/>
      <c r="AA214" s="6"/>
      <c r="AB214" s="6"/>
      <c r="AC214" s="6"/>
    </row>
    <row r="215" spans="2:29" ht="12.75" customHeight="1">
      <c r="B215"/>
      <c r="C215"/>
      <c r="D215"/>
      <c r="H215" s="20"/>
      <c r="I215" s="20"/>
      <c r="J215" s="22" t="str">
        <f t="shared" si="19"/>
        <v/>
      </c>
      <c r="K215" s="83" t="str">
        <f t="shared" si="20"/>
        <v/>
      </c>
      <c r="L215" s="84"/>
      <c r="M215" s="23"/>
      <c r="N215" s="85" t="str">
        <f t="shared" si="21"/>
        <v/>
      </c>
      <c r="O215" s="83" t="str">
        <f t="shared" si="22"/>
        <v/>
      </c>
      <c r="P215" s="24"/>
      <c r="Q215" s="23"/>
      <c r="R215" s="85" t="str">
        <f t="shared" si="23"/>
        <v/>
      </c>
      <c r="S215" s="24"/>
      <c r="T215" s="86" t="str">
        <f t="shared" si="24"/>
        <v/>
      </c>
      <c r="U215" s="90"/>
      <c r="V215" s="91"/>
      <c r="W215" s="88" t="str">
        <f t="shared" si="18"/>
        <v/>
      </c>
      <c r="X215" s="92"/>
      <c r="Y215" s="47"/>
      <c r="Z215" s="6"/>
      <c r="AA215" s="6"/>
      <c r="AB215" s="6"/>
      <c r="AC215" s="6"/>
    </row>
    <row r="216" spans="2:29" ht="12.75" customHeight="1">
      <c r="B216"/>
      <c r="C216"/>
      <c r="D216"/>
      <c r="H216" s="20"/>
      <c r="I216" s="20"/>
      <c r="J216" s="22" t="str">
        <f t="shared" si="19"/>
        <v/>
      </c>
      <c r="K216" s="83" t="str">
        <f t="shared" si="20"/>
        <v/>
      </c>
      <c r="L216" s="84"/>
      <c r="M216" s="23"/>
      <c r="N216" s="85" t="str">
        <f t="shared" si="21"/>
        <v/>
      </c>
      <c r="O216" s="83" t="str">
        <f t="shared" si="22"/>
        <v/>
      </c>
      <c r="P216" s="24"/>
      <c r="Q216" s="23"/>
      <c r="R216" s="85" t="str">
        <f t="shared" si="23"/>
        <v/>
      </c>
      <c r="S216" s="24"/>
      <c r="T216" s="86" t="str">
        <f t="shared" si="24"/>
        <v/>
      </c>
      <c r="U216" s="90"/>
      <c r="V216" s="91"/>
      <c r="W216" s="88" t="str">
        <f t="shared" si="18"/>
        <v/>
      </c>
      <c r="X216" s="92"/>
      <c r="Y216" s="47"/>
      <c r="Z216" s="6"/>
      <c r="AA216" s="6"/>
      <c r="AB216" s="6"/>
      <c r="AC216" s="6"/>
    </row>
    <row r="217" spans="2:29" ht="12.75" customHeight="1">
      <c r="B217"/>
      <c r="C217"/>
      <c r="D217"/>
      <c r="H217" s="20"/>
      <c r="I217" s="20"/>
      <c r="J217" s="22" t="str">
        <f t="shared" si="19"/>
        <v/>
      </c>
      <c r="K217" s="83" t="str">
        <f t="shared" si="20"/>
        <v/>
      </c>
      <c r="L217" s="84"/>
      <c r="M217" s="23"/>
      <c r="N217" s="85" t="str">
        <f t="shared" si="21"/>
        <v/>
      </c>
      <c r="O217" s="83" t="str">
        <f t="shared" si="22"/>
        <v/>
      </c>
      <c r="P217" s="24"/>
      <c r="Q217" s="23"/>
      <c r="R217" s="85" t="str">
        <f t="shared" si="23"/>
        <v/>
      </c>
      <c r="S217" s="24"/>
      <c r="T217" s="86" t="str">
        <f t="shared" si="24"/>
        <v/>
      </c>
      <c r="U217" s="90"/>
      <c r="V217" s="91"/>
      <c r="W217" s="88" t="str">
        <f t="shared" si="18"/>
        <v/>
      </c>
      <c r="X217" s="92"/>
      <c r="Y217" s="47"/>
      <c r="Z217" s="6"/>
      <c r="AA217" s="6"/>
      <c r="AB217" s="6"/>
      <c r="AC217" s="6"/>
    </row>
    <row r="218" spans="2:29" ht="12.75" customHeight="1">
      <c r="B218"/>
      <c r="C218"/>
      <c r="D218"/>
      <c r="H218" s="20"/>
      <c r="I218" s="20"/>
      <c r="J218" s="22" t="str">
        <f t="shared" si="19"/>
        <v/>
      </c>
      <c r="K218" s="83" t="str">
        <f t="shared" si="20"/>
        <v/>
      </c>
      <c r="L218" s="84"/>
      <c r="M218" s="23"/>
      <c r="N218" s="85" t="str">
        <f t="shared" si="21"/>
        <v/>
      </c>
      <c r="O218" s="83" t="str">
        <f t="shared" si="22"/>
        <v/>
      </c>
      <c r="P218" s="24"/>
      <c r="Q218" s="23"/>
      <c r="R218" s="85" t="str">
        <f t="shared" si="23"/>
        <v/>
      </c>
      <c r="S218" s="24"/>
      <c r="T218" s="86" t="str">
        <f t="shared" si="24"/>
        <v/>
      </c>
      <c r="U218" s="90"/>
      <c r="V218" s="91"/>
      <c r="W218" s="88" t="str">
        <f t="shared" si="18"/>
        <v/>
      </c>
      <c r="X218" s="92"/>
      <c r="Y218" s="47"/>
      <c r="Z218" s="6"/>
      <c r="AA218" s="6"/>
      <c r="AB218" s="6"/>
      <c r="AC218" s="6"/>
    </row>
    <row r="219" spans="2:29" ht="12.75" customHeight="1">
      <c r="B219"/>
      <c r="C219"/>
      <c r="D219"/>
      <c r="H219" s="20"/>
      <c r="I219" s="20"/>
      <c r="J219" s="22" t="str">
        <f t="shared" si="19"/>
        <v/>
      </c>
      <c r="K219" s="83" t="str">
        <f t="shared" si="20"/>
        <v/>
      </c>
      <c r="L219" s="84"/>
      <c r="M219" s="23"/>
      <c r="N219" s="85" t="str">
        <f t="shared" si="21"/>
        <v/>
      </c>
      <c r="O219" s="83" t="str">
        <f t="shared" si="22"/>
        <v/>
      </c>
      <c r="P219" s="24"/>
      <c r="Q219" s="23"/>
      <c r="R219" s="85" t="str">
        <f t="shared" si="23"/>
        <v/>
      </c>
      <c r="S219" s="24"/>
      <c r="T219" s="86" t="str">
        <f t="shared" si="24"/>
        <v/>
      </c>
      <c r="U219" s="90"/>
      <c r="V219" s="91"/>
      <c r="W219" s="88" t="str">
        <f t="shared" si="18"/>
        <v/>
      </c>
      <c r="X219" s="92"/>
      <c r="Y219" s="47"/>
      <c r="Z219" s="6"/>
      <c r="AA219" s="6"/>
      <c r="AB219" s="6"/>
      <c r="AC219" s="6"/>
    </row>
    <row r="220" spans="2:29" ht="12.75" customHeight="1">
      <c r="B220"/>
      <c r="C220"/>
      <c r="D220"/>
      <c r="H220" s="20"/>
      <c r="I220" s="20"/>
      <c r="J220" s="22" t="str">
        <f t="shared" si="19"/>
        <v/>
      </c>
      <c r="K220" s="83" t="str">
        <f t="shared" si="20"/>
        <v/>
      </c>
      <c r="L220" s="84"/>
      <c r="M220" s="23"/>
      <c r="N220" s="85" t="str">
        <f t="shared" si="21"/>
        <v/>
      </c>
      <c r="O220" s="83" t="str">
        <f t="shared" si="22"/>
        <v/>
      </c>
      <c r="P220" s="24"/>
      <c r="Q220" s="23"/>
      <c r="R220" s="85" t="str">
        <f t="shared" si="23"/>
        <v/>
      </c>
      <c r="S220" s="24"/>
      <c r="T220" s="86" t="str">
        <f t="shared" si="24"/>
        <v/>
      </c>
      <c r="U220" s="90"/>
      <c r="V220" s="91"/>
      <c r="W220" s="88" t="str">
        <f t="shared" si="18"/>
        <v/>
      </c>
      <c r="X220" s="92"/>
      <c r="Y220" s="47"/>
      <c r="Z220" s="6"/>
      <c r="AA220" s="6"/>
      <c r="AB220" s="6"/>
      <c r="AC220" s="6"/>
    </row>
    <row r="221" spans="2:29" ht="12.75" customHeight="1">
      <c r="B221"/>
      <c r="C221"/>
      <c r="D221"/>
      <c r="H221" s="20"/>
      <c r="I221" s="20"/>
      <c r="J221" s="22" t="str">
        <f t="shared" si="19"/>
        <v/>
      </c>
      <c r="K221" s="83" t="str">
        <f t="shared" si="20"/>
        <v/>
      </c>
      <c r="L221" s="84"/>
      <c r="M221" s="23"/>
      <c r="N221" s="85" t="str">
        <f t="shared" si="21"/>
        <v/>
      </c>
      <c r="O221" s="83" t="str">
        <f t="shared" si="22"/>
        <v/>
      </c>
      <c r="P221" s="24"/>
      <c r="Q221" s="23"/>
      <c r="R221" s="85" t="str">
        <f t="shared" si="23"/>
        <v/>
      </c>
      <c r="S221" s="24"/>
      <c r="T221" s="86" t="str">
        <f t="shared" si="24"/>
        <v/>
      </c>
      <c r="U221" s="90"/>
      <c r="V221" s="91"/>
      <c r="W221" s="88" t="str">
        <f t="shared" si="18"/>
        <v/>
      </c>
      <c r="X221" s="92"/>
      <c r="Y221" s="47"/>
      <c r="Z221" s="6"/>
      <c r="AA221" s="6"/>
      <c r="AB221" s="6"/>
      <c r="AC221" s="6"/>
    </row>
    <row r="222" spans="2:29" ht="12.75" customHeight="1">
      <c r="B222"/>
      <c r="C222"/>
      <c r="D222"/>
      <c r="H222" s="20"/>
      <c r="I222" s="20"/>
      <c r="J222" s="22" t="str">
        <f t="shared" si="19"/>
        <v/>
      </c>
      <c r="K222" s="83" t="str">
        <f t="shared" si="20"/>
        <v/>
      </c>
      <c r="L222" s="84"/>
      <c r="M222" s="23"/>
      <c r="N222" s="85" t="str">
        <f t="shared" si="21"/>
        <v/>
      </c>
      <c r="O222" s="83" t="str">
        <f t="shared" si="22"/>
        <v/>
      </c>
      <c r="P222" s="24"/>
      <c r="Q222" s="23"/>
      <c r="R222" s="85" t="str">
        <f t="shared" si="23"/>
        <v/>
      </c>
      <c r="S222" s="24"/>
      <c r="T222" s="86" t="str">
        <f t="shared" si="24"/>
        <v/>
      </c>
      <c r="U222" s="90"/>
      <c r="V222" s="91"/>
      <c r="W222" s="88" t="str">
        <f t="shared" si="18"/>
        <v/>
      </c>
      <c r="X222" s="92"/>
      <c r="Y222" s="47"/>
      <c r="Z222" s="6"/>
      <c r="AA222" s="6"/>
      <c r="AB222" s="6"/>
      <c r="AC222" s="6"/>
    </row>
    <row r="223" spans="2:29" ht="12.75" customHeight="1">
      <c r="B223"/>
      <c r="C223"/>
      <c r="D223"/>
      <c r="H223" s="20"/>
      <c r="I223" s="20"/>
      <c r="J223" s="22" t="str">
        <f t="shared" si="19"/>
        <v/>
      </c>
      <c r="K223" s="83" t="str">
        <f t="shared" si="20"/>
        <v/>
      </c>
      <c r="L223" s="84"/>
      <c r="M223" s="23"/>
      <c r="N223" s="85" t="str">
        <f t="shared" si="21"/>
        <v/>
      </c>
      <c r="O223" s="83" t="str">
        <f t="shared" si="22"/>
        <v/>
      </c>
      <c r="P223" s="24"/>
      <c r="Q223" s="23"/>
      <c r="R223" s="85" t="str">
        <f t="shared" si="23"/>
        <v/>
      </c>
      <c r="S223" s="24"/>
      <c r="T223" s="86" t="str">
        <f t="shared" si="24"/>
        <v/>
      </c>
      <c r="U223" s="90"/>
      <c r="V223" s="91"/>
      <c r="W223" s="88" t="str">
        <f t="shared" si="18"/>
        <v/>
      </c>
      <c r="X223" s="92"/>
      <c r="Y223" s="47"/>
      <c r="Z223" s="6"/>
      <c r="AA223" s="6"/>
      <c r="AB223" s="6"/>
      <c r="AC223" s="6"/>
    </row>
    <row r="224" spans="2:29" ht="12.75" customHeight="1">
      <c r="B224"/>
      <c r="C224"/>
      <c r="D224"/>
      <c r="H224" s="20"/>
      <c r="I224" s="20"/>
      <c r="J224" s="22" t="str">
        <f t="shared" si="19"/>
        <v/>
      </c>
      <c r="K224" s="83" t="str">
        <f t="shared" si="20"/>
        <v/>
      </c>
      <c r="L224" s="84"/>
      <c r="M224" s="23"/>
      <c r="N224" s="85" t="str">
        <f t="shared" si="21"/>
        <v/>
      </c>
      <c r="O224" s="83" t="str">
        <f t="shared" si="22"/>
        <v/>
      </c>
      <c r="P224" s="24"/>
      <c r="Q224" s="23"/>
      <c r="R224" s="85" t="str">
        <f t="shared" si="23"/>
        <v/>
      </c>
      <c r="S224" s="24"/>
      <c r="T224" s="86" t="str">
        <f t="shared" si="24"/>
        <v/>
      </c>
      <c r="U224" s="90"/>
      <c r="V224" s="91"/>
      <c r="W224" s="88" t="str">
        <f t="shared" si="18"/>
        <v/>
      </c>
      <c r="X224" s="92"/>
      <c r="Y224" s="47"/>
      <c r="Z224" s="6"/>
      <c r="AA224" s="6"/>
      <c r="AB224" s="6"/>
      <c r="AC224" s="6"/>
    </row>
    <row r="225" spans="2:29" ht="12.75" customHeight="1">
      <c r="B225"/>
      <c r="C225"/>
      <c r="D225"/>
      <c r="H225" s="20"/>
      <c r="I225" s="20"/>
      <c r="J225" s="22" t="str">
        <f t="shared" si="19"/>
        <v/>
      </c>
      <c r="K225" s="83" t="str">
        <f t="shared" si="20"/>
        <v/>
      </c>
      <c r="L225" s="84"/>
      <c r="M225" s="23"/>
      <c r="N225" s="85" t="str">
        <f t="shared" si="21"/>
        <v/>
      </c>
      <c r="O225" s="83" t="str">
        <f t="shared" si="22"/>
        <v/>
      </c>
      <c r="P225" s="24"/>
      <c r="Q225" s="23"/>
      <c r="R225" s="85" t="str">
        <f t="shared" si="23"/>
        <v/>
      </c>
      <c r="S225" s="24"/>
      <c r="T225" s="86" t="str">
        <f t="shared" si="24"/>
        <v/>
      </c>
      <c r="U225" s="90"/>
      <c r="V225" s="91"/>
      <c r="W225" s="88" t="str">
        <f t="shared" si="18"/>
        <v/>
      </c>
      <c r="X225" s="92"/>
      <c r="Y225" s="47"/>
      <c r="Z225" s="6"/>
      <c r="AA225" s="6"/>
      <c r="AB225" s="6"/>
      <c r="AC225" s="6"/>
    </row>
    <row r="226" spans="2:29" ht="12.75" customHeight="1">
      <c r="B226"/>
      <c r="C226"/>
      <c r="D226"/>
      <c r="H226" s="20"/>
      <c r="I226" s="20"/>
      <c r="J226" s="22" t="str">
        <f t="shared" si="19"/>
        <v/>
      </c>
      <c r="K226" s="83" t="str">
        <f t="shared" si="20"/>
        <v/>
      </c>
      <c r="L226" s="84"/>
      <c r="M226" s="23"/>
      <c r="N226" s="85" t="str">
        <f t="shared" si="21"/>
        <v/>
      </c>
      <c r="O226" s="83" t="str">
        <f t="shared" si="22"/>
        <v/>
      </c>
      <c r="P226" s="24"/>
      <c r="Q226" s="23"/>
      <c r="R226" s="85" t="str">
        <f t="shared" si="23"/>
        <v/>
      </c>
      <c r="S226" s="24"/>
      <c r="T226" s="86" t="str">
        <f t="shared" si="24"/>
        <v/>
      </c>
      <c r="U226" s="90"/>
      <c r="V226" s="91"/>
      <c r="W226" s="88" t="str">
        <f t="shared" si="18"/>
        <v/>
      </c>
      <c r="X226" s="92"/>
      <c r="Y226" s="47"/>
      <c r="Z226" s="6"/>
      <c r="AA226" s="6"/>
      <c r="AB226" s="6"/>
      <c r="AC226" s="6"/>
    </row>
    <row r="227" spans="2:29" ht="12.75" customHeight="1">
      <c r="B227"/>
      <c r="C227"/>
      <c r="D227"/>
      <c r="H227" s="20"/>
      <c r="I227" s="20"/>
      <c r="J227" s="22" t="str">
        <f t="shared" si="19"/>
        <v/>
      </c>
      <c r="K227" s="83" t="str">
        <f t="shared" si="20"/>
        <v/>
      </c>
      <c r="L227" s="84"/>
      <c r="M227" s="23"/>
      <c r="N227" s="85" t="str">
        <f t="shared" si="21"/>
        <v/>
      </c>
      <c r="O227" s="83" t="str">
        <f t="shared" si="22"/>
        <v/>
      </c>
      <c r="P227" s="24"/>
      <c r="Q227" s="23"/>
      <c r="R227" s="85" t="str">
        <f t="shared" si="23"/>
        <v/>
      </c>
      <c r="S227" s="24"/>
      <c r="T227" s="86" t="str">
        <f t="shared" si="24"/>
        <v/>
      </c>
      <c r="U227" s="90"/>
      <c r="V227" s="91"/>
      <c r="W227" s="88" t="str">
        <f t="shared" si="18"/>
        <v/>
      </c>
      <c r="X227" s="92"/>
      <c r="Y227" s="47"/>
      <c r="Z227" s="6"/>
      <c r="AA227" s="6"/>
      <c r="AB227" s="6"/>
      <c r="AC227" s="6"/>
    </row>
    <row r="228" spans="2:29" ht="12.75" customHeight="1">
      <c r="B228"/>
      <c r="C228"/>
      <c r="D228"/>
      <c r="H228" s="20"/>
      <c r="I228" s="20"/>
      <c r="J228" s="22" t="str">
        <f t="shared" si="19"/>
        <v/>
      </c>
      <c r="K228" s="83" t="str">
        <f t="shared" si="20"/>
        <v/>
      </c>
      <c r="L228" s="84"/>
      <c r="M228" s="23"/>
      <c r="N228" s="85" t="str">
        <f t="shared" si="21"/>
        <v/>
      </c>
      <c r="O228" s="83" t="str">
        <f t="shared" si="22"/>
        <v/>
      </c>
      <c r="P228" s="24"/>
      <c r="Q228" s="23"/>
      <c r="R228" s="85" t="str">
        <f t="shared" si="23"/>
        <v/>
      </c>
      <c r="S228" s="24"/>
      <c r="T228" s="86" t="str">
        <f t="shared" si="24"/>
        <v/>
      </c>
      <c r="U228" s="90"/>
      <c r="V228" s="91"/>
      <c r="W228" s="88" t="str">
        <f t="shared" si="18"/>
        <v/>
      </c>
      <c r="X228" s="92"/>
      <c r="Y228" s="47"/>
      <c r="Z228" s="6"/>
      <c r="AA228" s="6"/>
      <c r="AB228" s="6"/>
      <c r="AC228" s="6"/>
    </row>
    <row r="229" spans="2:29" ht="12.75" customHeight="1">
      <c r="B229"/>
      <c r="C229"/>
      <c r="D229"/>
      <c r="H229" s="20"/>
      <c r="I229" s="20"/>
      <c r="J229" s="22" t="str">
        <f t="shared" si="19"/>
        <v/>
      </c>
      <c r="K229" s="83" t="str">
        <f t="shared" si="20"/>
        <v/>
      </c>
      <c r="L229" s="84"/>
      <c r="M229" s="23"/>
      <c r="N229" s="85" t="str">
        <f t="shared" si="21"/>
        <v/>
      </c>
      <c r="O229" s="83" t="str">
        <f t="shared" si="22"/>
        <v/>
      </c>
      <c r="P229" s="24"/>
      <c r="Q229" s="23"/>
      <c r="R229" s="85" t="str">
        <f t="shared" si="23"/>
        <v/>
      </c>
      <c r="S229" s="24"/>
      <c r="T229" s="86" t="str">
        <f t="shared" si="24"/>
        <v/>
      </c>
      <c r="U229" s="90"/>
      <c r="V229" s="91"/>
      <c r="W229" s="88" t="str">
        <f t="shared" si="18"/>
        <v/>
      </c>
      <c r="X229" s="92"/>
      <c r="Y229" s="47"/>
      <c r="Z229" s="6"/>
      <c r="AA229" s="6"/>
      <c r="AB229" s="6"/>
      <c r="AC229" s="6"/>
    </row>
    <row r="230" spans="2:29" ht="12.75" customHeight="1">
      <c r="B230"/>
      <c r="C230"/>
      <c r="D230"/>
      <c r="H230" s="20"/>
      <c r="I230" s="20"/>
      <c r="J230" s="22" t="str">
        <f t="shared" si="19"/>
        <v/>
      </c>
      <c r="K230" s="83" t="str">
        <f t="shared" si="20"/>
        <v/>
      </c>
      <c r="L230" s="84"/>
      <c r="M230" s="23"/>
      <c r="N230" s="85" t="str">
        <f t="shared" si="21"/>
        <v/>
      </c>
      <c r="O230" s="83" t="str">
        <f t="shared" si="22"/>
        <v/>
      </c>
      <c r="P230" s="24"/>
      <c r="Q230" s="23"/>
      <c r="R230" s="85" t="str">
        <f t="shared" si="23"/>
        <v/>
      </c>
      <c r="S230" s="24"/>
      <c r="T230" s="86" t="str">
        <f t="shared" si="24"/>
        <v/>
      </c>
      <c r="U230" s="90"/>
      <c r="V230" s="91"/>
      <c r="W230" s="88" t="str">
        <f t="shared" si="18"/>
        <v/>
      </c>
      <c r="X230" s="92"/>
      <c r="Y230" s="47"/>
      <c r="Z230" s="6"/>
      <c r="AA230" s="6"/>
      <c r="AB230" s="6"/>
      <c r="AC230" s="6"/>
    </row>
    <row r="231" spans="2:29" ht="12.75" customHeight="1">
      <c r="B231"/>
      <c r="C231"/>
      <c r="D231"/>
      <c r="H231" s="20"/>
      <c r="I231" s="20"/>
      <c r="J231" s="22" t="str">
        <f t="shared" si="19"/>
        <v/>
      </c>
      <c r="K231" s="83" t="str">
        <f t="shared" si="20"/>
        <v/>
      </c>
      <c r="L231" s="84"/>
      <c r="M231" s="23"/>
      <c r="N231" s="85" t="str">
        <f t="shared" si="21"/>
        <v/>
      </c>
      <c r="O231" s="83" t="str">
        <f t="shared" si="22"/>
        <v/>
      </c>
      <c r="P231" s="24"/>
      <c r="Q231" s="23"/>
      <c r="R231" s="85" t="str">
        <f t="shared" si="23"/>
        <v/>
      </c>
      <c r="S231" s="24"/>
      <c r="T231" s="86" t="str">
        <f t="shared" si="24"/>
        <v/>
      </c>
      <c r="U231" s="90"/>
      <c r="V231" s="91"/>
      <c r="W231" s="88" t="str">
        <f t="shared" si="18"/>
        <v/>
      </c>
      <c r="X231" s="92"/>
      <c r="Y231" s="47"/>
      <c r="Z231" s="6"/>
      <c r="AA231" s="6"/>
      <c r="AB231" s="6"/>
      <c r="AC231" s="6"/>
    </row>
    <row r="232" spans="2:29" ht="12.75" customHeight="1">
      <c r="B232"/>
      <c r="C232"/>
      <c r="D232"/>
      <c r="H232" s="20"/>
      <c r="I232" s="20"/>
      <c r="J232" s="22" t="str">
        <f t="shared" si="19"/>
        <v/>
      </c>
      <c r="K232" s="83" t="str">
        <f t="shared" si="20"/>
        <v/>
      </c>
      <c r="L232" s="84"/>
      <c r="M232" s="23"/>
      <c r="N232" s="85" t="str">
        <f t="shared" si="21"/>
        <v/>
      </c>
      <c r="O232" s="83" t="str">
        <f t="shared" si="22"/>
        <v/>
      </c>
      <c r="P232" s="24"/>
      <c r="Q232" s="23"/>
      <c r="R232" s="85" t="str">
        <f t="shared" si="23"/>
        <v/>
      </c>
      <c r="S232" s="24"/>
      <c r="T232" s="86" t="str">
        <f t="shared" si="24"/>
        <v/>
      </c>
      <c r="U232" s="90"/>
      <c r="V232" s="91"/>
      <c r="W232" s="88" t="str">
        <f t="shared" si="18"/>
        <v/>
      </c>
      <c r="X232" s="92"/>
      <c r="Y232" s="47"/>
      <c r="Z232" s="6"/>
      <c r="AA232" s="6"/>
      <c r="AB232" s="6"/>
      <c r="AC232" s="6"/>
    </row>
    <row r="233" spans="2:29" ht="12.75" customHeight="1">
      <c r="B233"/>
      <c r="C233"/>
      <c r="D233"/>
      <c r="H233" s="20"/>
      <c r="I233" s="20"/>
      <c r="J233" s="22" t="str">
        <f t="shared" si="19"/>
        <v/>
      </c>
      <c r="K233" s="83" t="str">
        <f t="shared" si="20"/>
        <v/>
      </c>
      <c r="L233" s="84"/>
      <c r="M233" s="23"/>
      <c r="N233" s="85" t="str">
        <f t="shared" si="21"/>
        <v/>
      </c>
      <c r="O233" s="83" t="str">
        <f t="shared" si="22"/>
        <v/>
      </c>
      <c r="P233" s="24"/>
      <c r="Q233" s="23"/>
      <c r="R233" s="85" t="str">
        <f t="shared" si="23"/>
        <v/>
      </c>
      <c r="S233" s="24"/>
      <c r="T233" s="86" t="str">
        <f t="shared" si="24"/>
        <v/>
      </c>
      <c r="U233" s="90"/>
      <c r="V233" s="91"/>
      <c r="W233" s="88" t="str">
        <f t="shared" si="18"/>
        <v/>
      </c>
      <c r="X233" s="92"/>
      <c r="Y233" s="47"/>
      <c r="Z233" s="6"/>
      <c r="AA233" s="6"/>
      <c r="AB233" s="6"/>
      <c r="AC233" s="6"/>
    </row>
    <row r="234" spans="2:29" ht="12.75" customHeight="1">
      <c r="B234"/>
      <c r="C234"/>
      <c r="D234"/>
      <c r="H234" s="20"/>
      <c r="I234" s="20"/>
      <c r="J234" s="22" t="str">
        <f t="shared" si="19"/>
        <v/>
      </c>
      <c r="K234" s="83" t="str">
        <f t="shared" si="20"/>
        <v/>
      </c>
      <c r="L234" s="84"/>
      <c r="M234" s="23"/>
      <c r="N234" s="85" t="str">
        <f t="shared" si="21"/>
        <v/>
      </c>
      <c r="O234" s="83" t="str">
        <f t="shared" si="22"/>
        <v/>
      </c>
      <c r="P234" s="24"/>
      <c r="Q234" s="23"/>
      <c r="R234" s="85" t="str">
        <f t="shared" si="23"/>
        <v/>
      </c>
      <c r="S234" s="24"/>
      <c r="T234" s="86" t="str">
        <f t="shared" si="24"/>
        <v/>
      </c>
      <c r="U234" s="90"/>
      <c r="V234" s="91"/>
      <c r="W234" s="88" t="str">
        <f t="shared" si="18"/>
        <v/>
      </c>
      <c r="X234" s="92"/>
      <c r="Y234" s="47"/>
      <c r="Z234" s="6"/>
      <c r="AA234" s="6"/>
      <c r="AB234" s="6"/>
      <c r="AC234" s="6"/>
    </row>
    <row r="235" spans="2:29" ht="12.75" customHeight="1">
      <c r="B235"/>
      <c r="C235"/>
      <c r="D235"/>
      <c r="H235" s="20"/>
      <c r="I235" s="20"/>
      <c r="J235" s="22" t="str">
        <f t="shared" si="19"/>
        <v/>
      </c>
      <c r="K235" s="83" t="str">
        <f t="shared" si="20"/>
        <v/>
      </c>
      <c r="L235" s="84"/>
      <c r="M235" s="23"/>
      <c r="N235" s="85" t="str">
        <f t="shared" si="21"/>
        <v/>
      </c>
      <c r="O235" s="83" t="str">
        <f t="shared" si="22"/>
        <v/>
      </c>
      <c r="P235" s="24"/>
      <c r="Q235" s="23"/>
      <c r="R235" s="85" t="str">
        <f t="shared" si="23"/>
        <v/>
      </c>
      <c r="S235" s="24"/>
      <c r="T235" s="86" t="str">
        <f t="shared" si="24"/>
        <v/>
      </c>
      <c r="U235" s="90"/>
      <c r="V235" s="91"/>
      <c r="W235" s="88" t="str">
        <f t="shared" si="18"/>
        <v/>
      </c>
      <c r="X235" s="92"/>
      <c r="Y235" s="47"/>
      <c r="Z235" s="6"/>
      <c r="AA235" s="6"/>
      <c r="AB235" s="6"/>
      <c r="AC235" s="6"/>
    </row>
    <row r="236" spans="2:29" ht="12.75" customHeight="1">
      <c r="B236"/>
      <c r="C236"/>
      <c r="D236"/>
      <c r="H236" s="20"/>
      <c r="I236" s="20"/>
      <c r="J236" s="22" t="str">
        <f t="shared" si="19"/>
        <v/>
      </c>
      <c r="K236" s="83" t="str">
        <f t="shared" si="20"/>
        <v/>
      </c>
      <c r="L236" s="84"/>
      <c r="M236" s="23"/>
      <c r="N236" s="85" t="str">
        <f t="shared" si="21"/>
        <v/>
      </c>
      <c r="O236" s="83" t="str">
        <f t="shared" si="22"/>
        <v/>
      </c>
      <c r="P236" s="24"/>
      <c r="Q236" s="23"/>
      <c r="R236" s="85" t="str">
        <f t="shared" si="23"/>
        <v/>
      </c>
      <c r="S236" s="24"/>
      <c r="T236" s="86" t="str">
        <f t="shared" si="24"/>
        <v/>
      </c>
      <c r="U236" s="90"/>
      <c r="V236" s="91"/>
      <c r="W236" s="88" t="str">
        <f t="shared" si="18"/>
        <v/>
      </c>
      <c r="X236" s="92"/>
      <c r="Y236" s="47"/>
      <c r="Z236" s="6"/>
      <c r="AA236" s="6"/>
      <c r="AB236" s="6"/>
      <c r="AC236" s="6"/>
    </row>
    <row r="237" spans="2:29" ht="12.75" customHeight="1">
      <c r="B237"/>
      <c r="C237"/>
      <c r="D237"/>
      <c r="H237" s="20"/>
      <c r="I237" s="20"/>
      <c r="J237" s="22" t="str">
        <f t="shared" si="19"/>
        <v/>
      </c>
      <c r="K237" s="83" t="str">
        <f t="shared" si="20"/>
        <v/>
      </c>
      <c r="L237" s="84"/>
      <c r="M237" s="23"/>
      <c r="N237" s="85" t="str">
        <f t="shared" si="21"/>
        <v/>
      </c>
      <c r="O237" s="83" t="str">
        <f t="shared" si="22"/>
        <v/>
      </c>
      <c r="P237" s="24"/>
      <c r="Q237" s="23"/>
      <c r="R237" s="85" t="str">
        <f t="shared" si="23"/>
        <v/>
      </c>
      <c r="S237" s="24"/>
      <c r="T237" s="86" t="str">
        <f t="shared" si="24"/>
        <v/>
      </c>
      <c r="U237" s="90"/>
      <c r="V237" s="91"/>
      <c r="W237" s="88" t="str">
        <f t="shared" si="18"/>
        <v/>
      </c>
      <c r="X237" s="92"/>
      <c r="Y237" s="47"/>
      <c r="Z237" s="6"/>
      <c r="AA237" s="6"/>
      <c r="AB237" s="6"/>
      <c r="AC237" s="6"/>
    </row>
    <row r="238" spans="2:29" ht="12.75" customHeight="1">
      <c r="B238"/>
      <c r="C238"/>
      <c r="D238"/>
      <c r="H238" s="20"/>
      <c r="I238" s="20"/>
      <c r="J238" s="22" t="str">
        <f t="shared" si="19"/>
        <v/>
      </c>
      <c r="K238" s="83" t="str">
        <f t="shared" si="20"/>
        <v/>
      </c>
      <c r="L238" s="84"/>
      <c r="M238" s="23"/>
      <c r="N238" s="85" t="str">
        <f t="shared" si="21"/>
        <v/>
      </c>
      <c r="O238" s="83" t="str">
        <f t="shared" si="22"/>
        <v/>
      </c>
      <c r="P238" s="24"/>
      <c r="Q238" s="23"/>
      <c r="R238" s="85" t="str">
        <f t="shared" si="23"/>
        <v/>
      </c>
      <c r="S238" s="24"/>
      <c r="T238" s="86" t="str">
        <f t="shared" si="24"/>
        <v/>
      </c>
      <c r="U238" s="90"/>
      <c r="V238" s="91"/>
      <c r="W238" s="88" t="str">
        <f t="shared" si="18"/>
        <v/>
      </c>
      <c r="X238" s="92"/>
      <c r="Y238" s="47"/>
      <c r="Z238" s="6"/>
      <c r="AA238" s="6"/>
      <c r="AB238" s="6"/>
      <c r="AC238" s="6"/>
    </row>
    <row r="239" spans="2:29" ht="12.75" customHeight="1">
      <c r="B239"/>
      <c r="C239"/>
      <c r="D239"/>
      <c r="H239" s="20"/>
      <c r="I239" s="20"/>
      <c r="J239" s="22" t="str">
        <f t="shared" si="19"/>
        <v/>
      </c>
      <c r="K239" s="83" t="str">
        <f t="shared" si="20"/>
        <v/>
      </c>
      <c r="L239" s="84"/>
      <c r="M239" s="23"/>
      <c r="N239" s="85" t="str">
        <f t="shared" si="21"/>
        <v/>
      </c>
      <c r="O239" s="83" t="str">
        <f t="shared" si="22"/>
        <v/>
      </c>
      <c r="P239" s="24"/>
      <c r="Q239" s="23"/>
      <c r="R239" s="85" t="str">
        <f t="shared" si="23"/>
        <v/>
      </c>
      <c r="S239" s="24"/>
      <c r="T239" s="86" t="str">
        <f t="shared" si="24"/>
        <v/>
      </c>
      <c r="U239" s="90"/>
      <c r="V239" s="91"/>
      <c r="W239" s="88" t="str">
        <f t="shared" si="18"/>
        <v/>
      </c>
      <c r="X239" s="92"/>
      <c r="Y239" s="47"/>
      <c r="Z239" s="6"/>
      <c r="AA239" s="6"/>
      <c r="AB239" s="6"/>
      <c r="AC239" s="6"/>
    </row>
    <row r="240" spans="2:29" ht="12.75" customHeight="1">
      <c r="B240"/>
      <c r="C240"/>
      <c r="D240"/>
      <c r="H240" s="20"/>
      <c r="I240" s="20"/>
      <c r="J240" s="22" t="str">
        <f t="shared" si="19"/>
        <v/>
      </c>
      <c r="K240" s="83" t="str">
        <f t="shared" si="20"/>
        <v/>
      </c>
      <c r="L240" s="84"/>
      <c r="M240" s="23"/>
      <c r="N240" s="85" t="str">
        <f t="shared" si="21"/>
        <v/>
      </c>
      <c r="O240" s="83" t="str">
        <f t="shared" si="22"/>
        <v/>
      </c>
      <c r="P240" s="24"/>
      <c r="Q240" s="23"/>
      <c r="R240" s="85" t="str">
        <f t="shared" si="23"/>
        <v/>
      </c>
      <c r="S240" s="24"/>
      <c r="T240" s="86" t="str">
        <f t="shared" si="24"/>
        <v/>
      </c>
      <c r="U240" s="90"/>
      <c r="V240" s="91"/>
      <c r="W240" s="88" t="str">
        <f t="shared" si="18"/>
        <v/>
      </c>
      <c r="X240" s="92"/>
      <c r="Y240" s="47"/>
      <c r="Z240" s="6"/>
      <c r="AA240" s="6"/>
      <c r="AB240" s="6"/>
      <c r="AC240" s="6"/>
    </row>
    <row r="241" spans="2:29" ht="12.75" customHeight="1">
      <c r="B241"/>
      <c r="C241"/>
      <c r="D241"/>
      <c r="H241" s="20"/>
      <c r="I241" s="20"/>
      <c r="J241" s="22" t="str">
        <f t="shared" si="19"/>
        <v/>
      </c>
      <c r="K241" s="83" t="str">
        <f t="shared" si="20"/>
        <v/>
      </c>
      <c r="L241" s="84"/>
      <c r="M241" s="23"/>
      <c r="N241" s="85" t="str">
        <f t="shared" si="21"/>
        <v/>
      </c>
      <c r="O241" s="83" t="str">
        <f t="shared" si="22"/>
        <v/>
      </c>
      <c r="P241" s="24"/>
      <c r="Q241" s="23"/>
      <c r="R241" s="85" t="str">
        <f t="shared" si="23"/>
        <v/>
      </c>
      <c r="S241" s="24"/>
      <c r="T241" s="86" t="str">
        <f t="shared" si="24"/>
        <v/>
      </c>
      <c r="U241" s="90"/>
      <c r="V241" s="91"/>
      <c r="W241" s="88" t="str">
        <f t="shared" si="18"/>
        <v/>
      </c>
      <c r="X241" s="92"/>
      <c r="Y241" s="47"/>
      <c r="Z241" s="6"/>
      <c r="AA241" s="6"/>
      <c r="AB241" s="6"/>
      <c r="AC241" s="6"/>
    </row>
    <row r="242" spans="2:29" ht="12.75" customHeight="1">
      <c r="B242"/>
      <c r="C242"/>
      <c r="D242"/>
      <c r="H242" s="20"/>
      <c r="I242" s="20"/>
      <c r="J242" s="22" t="str">
        <f t="shared" si="19"/>
        <v/>
      </c>
      <c r="K242" s="83" t="str">
        <f t="shared" si="20"/>
        <v/>
      </c>
      <c r="L242" s="84"/>
      <c r="M242" s="23"/>
      <c r="N242" s="85" t="str">
        <f t="shared" si="21"/>
        <v/>
      </c>
      <c r="O242" s="83" t="str">
        <f t="shared" si="22"/>
        <v/>
      </c>
      <c r="P242" s="24"/>
      <c r="Q242" s="23"/>
      <c r="R242" s="85" t="str">
        <f t="shared" si="23"/>
        <v/>
      </c>
      <c r="S242" s="24"/>
      <c r="T242" s="86" t="str">
        <f t="shared" si="24"/>
        <v/>
      </c>
      <c r="U242" s="90"/>
      <c r="V242" s="91"/>
      <c r="W242" s="88" t="str">
        <f t="shared" si="18"/>
        <v/>
      </c>
      <c r="X242" s="92"/>
      <c r="Y242" s="47"/>
      <c r="Z242" s="6"/>
      <c r="AA242" s="6"/>
      <c r="AB242" s="6"/>
      <c r="AC242" s="6"/>
    </row>
    <row r="243" spans="2:29" ht="12.75" customHeight="1">
      <c r="B243"/>
      <c r="C243"/>
      <c r="D243"/>
      <c r="H243" s="20"/>
      <c r="I243" s="20"/>
      <c r="J243" s="22" t="str">
        <f t="shared" si="19"/>
        <v/>
      </c>
      <c r="K243" s="83" t="str">
        <f t="shared" si="20"/>
        <v/>
      </c>
      <c r="L243" s="84"/>
      <c r="M243" s="23"/>
      <c r="N243" s="85" t="str">
        <f t="shared" si="21"/>
        <v/>
      </c>
      <c r="O243" s="83" t="str">
        <f t="shared" si="22"/>
        <v/>
      </c>
      <c r="P243" s="24"/>
      <c r="Q243" s="23"/>
      <c r="R243" s="85" t="str">
        <f t="shared" si="23"/>
        <v/>
      </c>
      <c r="S243" s="24"/>
      <c r="T243" s="86" t="str">
        <f t="shared" si="24"/>
        <v/>
      </c>
      <c r="U243" s="90"/>
      <c r="V243" s="91"/>
      <c r="W243" s="88" t="str">
        <f t="shared" si="18"/>
        <v/>
      </c>
      <c r="X243" s="92"/>
      <c r="Y243" s="47"/>
      <c r="Z243" s="6"/>
      <c r="AA243" s="6"/>
      <c r="AB243" s="6"/>
      <c r="AC243" s="6"/>
    </row>
    <row r="244" spans="2:29" ht="12.75" customHeight="1">
      <c r="B244"/>
      <c r="C244"/>
      <c r="D244"/>
      <c r="H244" s="20"/>
      <c r="I244" s="20"/>
      <c r="J244" s="22" t="str">
        <f t="shared" si="19"/>
        <v/>
      </c>
      <c r="K244" s="83" t="str">
        <f t="shared" si="20"/>
        <v/>
      </c>
      <c r="L244" s="84"/>
      <c r="M244" s="23"/>
      <c r="N244" s="85" t="str">
        <f t="shared" si="21"/>
        <v/>
      </c>
      <c r="O244" s="83" t="str">
        <f t="shared" si="22"/>
        <v/>
      </c>
      <c r="P244" s="24"/>
      <c r="Q244" s="23"/>
      <c r="R244" s="85" t="str">
        <f t="shared" si="23"/>
        <v/>
      </c>
      <c r="S244" s="24"/>
      <c r="T244" s="86" t="str">
        <f t="shared" si="24"/>
        <v/>
      </c>
      <c r="U244" s="90"/>
      <c r="V244" s="91"/>
      <c r="W244" s="88" t="str">
        <f t="shared" si="18"/>
        <v/>
      </c>
      <c r="X244" s="92"/>
      <c r="Y244" s="47"/>
      <c r="Z244" s="6"/>
      <c r="AA244" s="6"/>
      <c r="AB244" s="6"/>
      <c r="AC244" s="6"/>
    </row>
    <row r="245" spans="2:29" ht="12.75" customHeight="1">
      <c r="B245"/>
      <c r="C245"/>
      <c r="D245"/>
      <c r="H245" s="20"/>
      <c r="I245" s="20"/>
      <c r="J245" s="22" t="str">
        <f t="shared" si="19"/>
        <v/>
      </c>
      <c r="K245" s="83" t="str">
        <f t="shared" si="20"/>
        <v/>
      </c>
      <c r="L245" s="84"/>
      <c r="M245" s="23"/>
      <c r="N245" s="85" t="str">
        <f t="shared" si="21"/>
        <v/>
      </c>
      <c r="O245" s="83" t="str">
        <f t="shared" si="22"/>
        <v/>
      </c>
      <c r="P245" s="24"/>
      <c r="Q245" s="23"/>
      <c r="R245" s="85" t="str">
        <f t="shared" si="23"/>
        <v/>
      </c>
      <c r="S245" s="24"/>
      <c r="T245" s="86" t="str">
        <f t="shared" si="24"/>
        <v/>
      </c>
      <c r="U245" s="90"/>
      <c r="V245" s="91"/>
      <c r="W245" s="88" t="str">
        <f t="shared" si="18"/>
        <v/>
      </c>
      <c r="X245" s="92"/>
      <c r="Y245" s="47"/>
      <c r="Z245" s="6"/>
      <c r="AA245" s="6"/>
      <c r="AB245" s="6"/>
      <c r="AC245" s="6"/>
    </row>
    <row r="246" spans="2:29" ht="12.75" customHeight="1">
      <c r="B246"/>
      <c r="C246"/>
      <c r="D246"/>
      <c r="H246" s="20"/>
      <c r="I246" s="20"/>
      <c r="J246" s="22" t="str">
        <f t="shared" si="19"/>
        <v/>
      </c>
      <c r="K246" s="83" t="str">
        <f t="shared" si="20"/>
        <v/>
      </c>
      <c r="L246" s="84"/>
      <c r="M246" s="23"/>
      <c r="N246" s="85" t="str">
        <f t="shared" si="21"/>
        <v/>
      </c>
      <c r="O246" s="83" t="str">
        <f t="shared" si="22"/>
        <v/>
      </c>
      <c r="P246" s="24"/>
      <c r="Q246" s="23"/>
      <c r="R246" s="85" t="str">
        <f t="shared" si="23"/>
        <v/>
      </c>
      <c r="S246" s="24"/>
      <c r="T246" s="86" t="str">
        <f t="shared" si="24"/>
        <v/>
      </c>
      <c r="U246" s="90"/>
      <c r="V246" s="91"/>
      <c r="W246" s="88" t="str">
        <f t="shared" si="18"/>
        <v/>
      </c>
      <c r="X246" s="92"/>
      <c r="Y246" s="47"/>
      <c r="Z246" s="6"/>
      <c r="AA246" s="6"/>
      <c r="AB246" s="6"/>
      <c r="AC246" s="6"/>
    </row>
    <row r="247" spans="2:29" ht="12.75" customHeight="1">
      <c r="B247"/>
      <c r="C247"/>
      <c r="D247"/>
      <c r="H247" s="20"/>
      <c r="I247" s="20"/>
      <c r="J247" s="22" t="str">
        <f t="shared" si="19"/>
        <v/>
      </c>
      <c r="K247" s="83" t="str">
        <f t="shared" si="20"/>
        <v/>
      </c>
      <c r="L247" s="84"/>
      <c r="M247" s="23"/>
      <c r="N247" s="85" t="str">
        <f t="shared" si="21"/>
        <v/>
      </c>
      <c r="O247" s="83" t="str">
        <f t="shared" si="22"/>
        <v/>
      </c>
      <c r="P247" s="24"/>
      <c r="Q247" s="23"/>
      <c r="R247" s="85" t="str">
        <f t="shared" si="23"/>
        <v/>
      </c>
      <c r="S247" s="24"/>
      <c r="T247" s="86" t="str">
        <f t="shared" si="24"/>
        <v/>
      </c>
      <c r="U247" s="90"/>
      <c r="V247" s="91"/>
      <c r="W247" s="88" t="str">
        <f t="shared" si="18"/>
        <v/>
      </c>
      <c r="X247" s="92"/>
      <c r="Y247" s="47"/>
      <c r="Z247" s="6"/>
      <c r="AA247" s="6"/>
      <c r="AB247" s="6"/>
      <c r="AC247" s="6"/>
    </row>
    <row r="248" spans="2:29" ht="12.75" customHeight="1">
      <c r="B248"/>
      <c r="C248"/>
      <c r="D248"/>
      <c r="H248" s="20"/>
      <c r="I248" s="20"/>
      <c r="J248" s="22" t="str">
        <f t="shared" si="19"/>
        <v/>
      </c>
      <c r="K248" s="83" t="str">
        <f t="shared" si="20"/>
        <v/>
      </c>
      <c r="L248" s="84"/>
      <c r="M248" s="23"/>
      <c r="N248" s="85" t="str">
        <f t="shared" si="21"/>
        <v/>
      </c>
      <c r="O248" s="83" t="str">
        <f t="shared" si="22"/>
        <v/>
      </c>
      <c r="P248" s="24"/>
      <c r="Q248" s="23"/>
      <c r="R248" s="85" t="str">
        <f t="shared" si="23"/>
        <v/>
      </c>
      <c r="S248" s="24"/>
      <c r="T248" s="86" t="str">
        <f t="shared" si="24"/>
        <v/>
      </c>
      <c r="U248" s="90"/>
      <c r="V248" s="91"/>
      <c r="W248" s="88" t="str">
        <f t="shared" si="18"/>
        <v/>
      </c>
      <c r="X248" s="92"/>
      <c r="Y248" s="47"/>
      <c r="Z248" s="6"/>
      <c r="AA248" s="6"/>
      <c r="AB248" s="6"/>
      <c r="AC248" s="6"/>
    </row>
    <row r="249" spans="2:29" ht="12.75" customHeight="1">
      <c r="B249"/>
      <c r="C249"/>
      <c r="D249"/>
      <c r="H249" s="20"/>
      <c r="I249" s="20"/>
      <c r="J249" s="22" t="str">
        <f t="shared" si="19"/>
        <v/>
      </c>
      <c r="K249" s="83" t="str">
        <f t="shared" si="20"/>
        <v/>
      </c>
      <c r="L249" s="84"/>
      <c r="M249" s="23"/>
      <c r="N249" s="85" t="str">
        <f t="shared" si="21"/>
        <v/>
      </c>
      <c r="O249" s="83" t="str">
        <f t="shared" si="22"/>
        <v/>
      </c>
      <c r="P249" s="24"/>
      <c r="Q249" s="23"/>
      <c r="R249" s="85" t="str">
        <f t="shared" si="23"/>
        <v/>
      </c>
      <c r="S249" s="24"/>
      <c r="T249" s="86" t="str">
        <f t="shared" si="24"/>
        <v/>
      </c>
      <c r="U249" s="90"/>
      <c r="V249" s="91"/>
      <c r="W249" s="88" t="str">
        <f t="shared" si="18"/>
        <v/>
      </c>
      <c r="X249" s="92"/>
      <c r="Y249" s="47"/>
      <c r="Z249" s="6"/>
      <c r="AA249" s="6"/>
      <c r="AB249" s="6"/>
      <c r="AC249" s="6"/>
    </row>
    <row r="250" spans="2:29" ht="12.75" customHeight="1">
      <c r="B250"/>
      <c r="C250"/>
      <c r="D250"/>
      <c r="H250" s="20"/>
      <c r="I250" s="20"/>
      <c r="J250" s="22" t="str">
        <f t="shared" si="19"/>
        <v/>
      </c>
      <c r="K250" s="83" t="str">
        <f t="shared" si="20"/>
        <v/>
      </c>
      <c r="L250" s="84"/>
      <c r="M250" s="23"/>
      <c r="N250" s="85" t="str">
        <f t="shared" si="21"/>
        <v/>
      </c>
      <c r="O250" s="83" t="str">
        <f t="shared" si="22"/>
        <v/>
      </c>
      <c r="P250" s="24"/>
      <c r="Q250" s="23"/>
      <c r="R250" s="85" t="str">
        <f t="shared" si="23"/>
        <v/>
      </c>
      <c r="S250" s="24"/>
      <c r="T250" s="86" t="str">
        <f t="shared" si="24"/>
        <v/>
      </c>
      <c r="U250" s="90"/>
      <c r="V250" s="91"/>
      <c r="W250" s="88" t="str">
        <f t="shared" si="18"/>
        <v/>
      </c>
      <c r="X250" s="92"/>
      <c r="Y250" s="47"/>
      <c r="Z250" s="6"/>
      <c r="AA250" s="6"/>
      <c r="AB250" s="6"/>
      <c r="AC250" s="6"/>
    </row>
    <row r="251" spans="2:29" ht="12.75" customHeight="1">
      <c r="B251"/>
      <c r="C251"/>
      <c r="D251"/>
      <c r="H251" s="20"/>
      <c r="I251" s="20"/>
      <c r="J251" s="22" t="str">
        <f t="shared" si="19"/>
        <v/>
      </c>
      <c r="K251" s="83" t="str">
        <f t="shared" si="20"/>
        <v/>
      </c>
      <c r="L251" s="84"/>
      <c r="M251" s="23"/>
      <c r="N251" s="85" t="str">
        <f t="shared" si="21"/>
        <v/>
      </c>
      <c r="O251" s="83" t="str">
        <f t="shared" si="22"/>
        <v/>
      </c>
      <c r="P251" s="24"/>
      <c r="Q251" s="23"/>
      <c r="R251" s="85" t="str">
        <f t="shared" si="23"/>
        <v/>
      </c>
      <c r="S251" s="24"/>
      <c r="T251" s="86" t="str">
        <f t="shared" si="24"/>
        <v/>
      </c>
      <c r="U251" s="90"/>
      <c r="V251" s="91"/>
      <c r="W251" s="88" t="str">
        <f t="shared" si="18"/>
        <v/>
      </c>
      <c r="X251" s="92"/>
      <c r="Y251" s="47"/>
      <c r="Z251" s="6"/>
      <c r="AA251" s="6"/>
      <c r="AB251" s="6"/>
      <c r="AC251" s="6"/>
    </row>
    <row r="252" spans="2:29" ht="12.75" customHeight="1">
      <c r="B252"/>
      <c r="C252"/>
      <c r="D252"/>
      <c r="H252" s="20"/>
      <c r="I252" s="20"/>
      <c r="J252" s="22" t="str">
        <f t="shared" si="19"/>
        <v/>
      </c>
      <c r="K252" s="83" t="str">
        <f t="shared" si="20"/>
        <v/>
      </c>
      <c r="L252" s="84"/>
      <c r="M252" s="23"/>
      <c r="N252" s="85" t="str">
        <f t="shared" si="21"/>
        <v/>
      </c>
      <c r="O252" s="83" t="str">
        <f t="shared" si="22"/>
        <v/>
      </c>
      <c r="P252" s="24"/>
      <c r="Q252" s="23"/>
      <c r="R252" s="85" t="str">
        <f t="shared" si="23"/>
        <v/>
      </c>
      <c r="S252" s="24"/>
      <c r="T252" s="86" t="str">
        <f t="shared" si="24"/>
        <v/>
      </c>
      <c r="U252" s="90"/>
      <c r="V252" s="91"/>
      <c r="W252" s="88" t="str">
        <f t="shared" si="18"/>
        <v/>
      </c>
      <c r="X252" s="92"/>
      <c r="Y252" s="47"/>
      <c r="Z252" s="6"/>
      <c r="AA252" s="6"/>
      <c r="AB252" s="6"/>
      <c r="AC252" s="6"/>
    </row>
    <row r="253" spans="2:29" ht="12.75" customHeight="1">
      <c r="B253"/>
      <c r="C253"/>
      <c r="D253"/>
      <c r="H253" s="20"/>
      <c r="I253" s="20"/>
      <c r="J253" s="22" t="str">
        <f t="shared" si="19"/>
        <v/>
      </c>
      <c r="K253" s="83" t="str">
        <f t="shared" si="20"/>
        <v/>
      </c>
      <c r="L253" s="84"/>
      <c r="M253" s="23"/>
      <c r="N253" s="85" t="str">
        <f t="shared" si="21"/>
        <v/>
      </c>
      <c r="O253" s="83" t="str">
        <f t="shared" si="22"/>
        <v/>
      </c>
      <c r="P253" s="24"/>
      <c r="Q253" s="23"/>
      <c r="R253" s="85" t="str">
        <f t="shared" si="23"/>
        <v/>
      </c>
      <c r="S253" s="24"/>
      <c r="T253" s="86" t="str">
        <f t="shared" si="24"/>
        <v/>
      </c>
      <c r="U253" s="90"/>
      <c r="V253" s="91"/>
      <c r="W253" s="88" t="str">
        <f t="shared" si="18"/>
        <v/>
      </c>
      <c r="X253" s="92"/>
      <c r="Y253" s="47"/>
      <c r="Z253" s="6"/>
      <c r="AA253" s="6"/>
      <c r="AB253" s="6"/>
      <c r="AC253" s="6"/>
    </row>
    <row r="254" spans="2:29" ht="12.75" customHeight="1">
      <c r="B254"/>
      <c r="C254"/>
      <c r="D254"/>
      <c r="H254" s="20"/>
      <c r="I254" s="20"/>
      <c r="J254" s="22" t="str">
        <f t="shared" si="19"/>
        <v/>
      </c>
      <c r="K254" s="83" t="str">
        <f t="shared" si="20"/>
        <v/>
      </c>
      <c r="L254" s="84"/>
      <c r="M254" s="23"/>
      <c r="N254" s="85" t="str">
        <f t="shared" si="21"/>
        <v/>
      </c>
      <c r="O254" s="83" t="str">
        <f t="shared" si="22"/>
        <v/>
      </c>
      <c r="P254" s="24"/>
      <c r="Q254" s="23"/>
      <c r="R254" s="85" t="str">
        <f t="shared" si="23"/>
        <v/>
      </c>
      <c r="S254" s="24"/>
      <c r="T254" s="86" t="str">
        <f t="shared" si="24"/>
        <v/>
      </c>
      <c r="U254" s="90"/>
      <c r="V254" s="91"/>
      <c r="W254" s="88" t="str">
        <f t="shared" si="18"/>
        <v/>
      </c>
      <c r="X254" s="92"/>
      <c r="Y254" s="47"/>
      <c r="Z254" s="6"/>
      <c r="AA254" s="6"/>
      <c r="AB254" s="6"/>
      <c r="AC254" s="6"/>
    </row>
    <row r="255" spans="2:29" ht="12.75" customHeight="1">
      <c r="B255"/>
      <c r="C255"/>
      <c r="D255"/>
      <c r="H255" s="20"/>
      <c r="I255" s="20"/>
      <c r="J255" s="22" t="str">
        <f t="shared" si="19"/>
        <v/>
      </c>
      <c r="K255" s="83" t="str">
        <f t="shared" si="20"/>
        <v/>
      </c>
      <c r="L255" s="84"/>
      <c r="M255" s="23"/>
      <c r="N255" s="85" t="str">
        <f t="shared" si="21"/>
        <v/>
      </c>
      <c r="O255" s="83" t="str">
        <f t="shared" si="22"/>
        <v/>
      </c>
      <c r="P255" s="24"/>
      <c r="Q255" s="23"/>
      <c r="R255" s="85" t="str">
        <f t="shared" si="23"/>
        <v/>
      </c>
      <c r="S255" s="24"/>
      <c r="T255" s="86" t="str">
        <f t="shared" si="24"/>
        <v/>
      </c>
      <c r="U255" s="90"/>
      <c r="V255" s="91"/>
      <c r="W255" s="88" t="str">
        <f t="shared" si="18"/>
        <v/>
      </c>
      <c r="X255" s="92"/>
      <c r="Y255" s="47"/>
      <c r="Z255" s="6"/>
      <c r="AA255" s="6"/>
      <c r="AB255" s="6"/>
      <c r="AC255" s="6"/>
    </row>
    <row r="256" spans="2:29" ht="12.75" customHeight="1">
      <c r="B256"/>
      <c r="C256"/>
      <c r="D256"/>
      <c r="H256" s="20"/>
      <c r="I256" s="20"/>
      <c r="J256" s="22" t="str">
        <f t="shared" si="19"/>
        <v/>
      </c>
      <c r="K256" s="83" t="str">
        <f t="shared" si="20"/>
        <v/>
      </c>
      <c r="L256" s="84"/>
      <c r="M256" s="23"/>
      <c r="N256" s="85" t="str">
        <f t="shared" si="21"/>
        <v/>
      </c>
      <c r="O256" s="83" t="str">
        <f t="shared" si="22"/>
        <v/>
      </c>
      <c r="P256" s="24"/>
      <c r="Q256" s="23"/>
      <c r="R256" s="85" t="str">
        <f t="shared" si="23"/>
        <v/>
      </c>
      <c r="S256" s="24"/>
      <c r="T256" s="86" t="str">
        <f t="shared" si="24"/>
        <v/>
      </c>
      <c r="U256" s="90"/>
      <c r="V256" s="91"/>
      <c r="W256" s="88" t="str">
        <f t="shared" si="18"/>
        <v/>
      </c>
      <c r="X256" s="92"/>
      <c r="Y256" s="47"/>
      <c r="Z256" s="6"/>
      <c r="AA256" s="6"/>
      <c r="AB256" s="6"/>
      <c r="AC256" s="6"/>
    </row>
    <row r="257" spans="2:29" ht="12.75" customHeight="1">
      <c r="B257"/>
      <c r="C257"/>
      <c r="D257"/>
      <c r="H257" s="20"/>
      <c r="I257" s="20"/>
      <c r="J257" s="22" t="str">
        <f t="shared" si="19"/>
        <v/>
      </c>
      <c r="K257" s="83" t="str">
        <f t="shared" si="20"/>
        <v/>
      </c>
      <c r="L257" s="84"/>
      <c r="M257" s="23"/>
      <c r="N257" s="85" t="str">
        <f t="shared" si="21"/>
        <v/>
      </c>
      <c r="O257" s="83" t="str">
        <f t="shared" si="22"/>
        <v/>
      </c>
      <c r="P257" s="24"/>
      <c r="Q257" s="23"/>
      <c r="R257" s="85" t="str">
        <f t="shared" si="23"/>
        <v/>
      </c>
      <c r="S257" s="24"/>
      <c r="T257" s="86" t="str">
        <f t="shared" si="24"/>
        <v/>
      </c>
      <c r="U257" s="90"/>
      <c r="V257" s="91"/>
      <c r="W257" s="88" t="str">
        <f t="shared" si="18"/>
        <v/>
      </c>
      <c r="X257" s="92"/>
      <c r="Y257" s="47"/>
      <c r="Z257" s="6"/>
      <c r="AA257" s="6"/>
      <c r="AB257" s="6"/>
      <c r="AC257" s="6"/>
    </row>
    <row r="258" spans="2:29" ht="12.75" customHeight="1">
      <c r="B258"/>
      <c r="C258"/>
      <c r="D258"/>
      <c r="H258" s="20"/>
      <c r="I258" s="20"/>
      <c r="J258" s="22" t="str">
        <f t="shared" si="19"/>
        <v/>
      </c>
      <c r="K258" s="83" t="str">
        <f t="shared" si="20"/>
        <v/>
      </c>
      <c r="L258" s="84"/>
      <c r="M258" s="23"/>
      <c r="N258" s="85" t="str">
        <f t="shared" si="21"/>
        <v/>
      </c>
      <c r="O258" s="83" t="str">
        <f t="shared" si="22"/>
        <v/>
      </c>
      <c r="P258" s="24"/>
      <c r="Q258" s="23"/>
      <c r="R258" s="85" t="str">
        <f t="shared" si="23"/>
        <v/>
      </c>
      <c r="S258" s="24"/>
      <c r="T258" s="86" t="str">
        <f t="shared" si="24"/>
        <v/>
      </c>
      <c r="U258" s="90"/>
      <c r="V258" s="91"/>
      <c r="W258" s="88" t="str">
        <f t="shared" si="18"/>
        <v/>
      </c>
      <c r="X258" s="92"/>
      <c r="Y258" s="47"/>
      <c r="Z258" s="6"/>
      <c r="AA258" s="6"/>
      <c r="AB258" s="6"/>
      <c r="AC258" s="6"/>
    </row>
    <row r="259" spans="2:29" ht="12.75" customHeight="1">
      <c r="B259"/>
      <c r="C259"/>
      <c r="D259"/>
      <c r="H259" s="20"/>
      <c r="I259" s="20"/>
      <c r="J259" s="22" t="str">
        <f t="shared" si="19"/>
        <v/>
      </c>
      <c r="K259" s="83" t="str">
        <f t="shared" si="20"/>
        <v/>
      </c>
      <c r="L259" s="84"/>
      <c r="M259" s="23"/>
      <c r="N259" s="85" t="str">
        <f t="shared" si="21"/>
        <v/>
      </c>
      <c r="O259" s="83" t="str">
        <f t="shared" si="22"/>
        <v/>
      </c>
      <c r="P259" s="24"/>
      <c r="Q259" s="23"/>
      <c r="R259" s="85" t="str">
        <f t="shared" si="23"/>
        <v/>
      </c>
      <c r="S259" s="24"/>
      <c r="T259" s="86" t="str">
        <f t="shared" si="24"/>
        <v/>
      </c>
      <c r="U259" s="90"/>
      <c r="V259" s="91"/>
      <c r="W259" s="88" t="str">
        <f t="shared" si="18"/>
        <v/>
      </c>
      <c r="X259" s="92"/>
      <c r="Y259" s="47"/>
      <c r="Z259" s="6"/>
      <c r="AA259" s="6"/>
      <c r="AB259" s="6"/>
      <c r="AC259" s="6"/>
    </row>
    <row r="260" spans="2:29" ht="12.75" customHeight="1">
      <c r="B260"/>
      <c r="C260"/>
      <c r="D260"/>
      <c r="H260" s="20"/>
      <c r="I260" s="20"/>
      <c r="J260" s="22" t="str">
        <f t="shared" si="19"/>
        <v/>
      </c>
      <c r="K260" s="83" t="str">
        <f t="shared" si="20"/>
        <v/>
      </c>
      <c r="L260" s="84"/>
      <c r="M260" s="23"/>
      <c r="N260" s="85" t="str">
        <f t="shared" si="21"/>
        <v/>
      </c>
      <c r="O260" s="83" t="str">
        <f t="shared" si="22"/>
        <v/>
      </c>
      <c r="P260" s="24"/>
      <c r="Q260" s="23"/>
      <c r="R260" s="85" t="str">
        <f t="shared" si="23"/>
        <v/>
      </c>
      <c r="S260" s="24"/>
      <c r="T260" s="86" t="str">
        <f t="shared" si="24"/>
        <v/>
      </c>
      <c r="U260" s="90"/>
      <c r="V260" s="91"/>
      <c r="W260" s="88" t="str">
        <f t="shared" si="18"/>
        <v/>
      </c>
      <c r="X260" s="92"/>
      <c r="Y260" s="47"/>
      <c r="Z260" s="6"/>
      <c r="AA260" s="6"/>
      <c r="AB260" s="6"/>
      <c r="AC260" s="6"/>
    </row>
    <row r="261" spans="2:29" ht="12.75" customHeight="1">
      <c r="B261"/>
      <c r="C261"/>
      <c r="D261"/>
      <c r="H261" s="20"/>
      <c r="I261" s="20"/>
      <c r="J261" s="22" t="str">
        <f t="shared" si="19"/>
        <v/>
      </c>
      <c r="K261" s="83" t="str">
        <f t="shared" si="20"/>
        <v/>
      </c>
      <c r="L261" s="84"/>
      <c r="M261" s="23"/>
      <c r="N261" s="85" t="str">
        <f t="shared" si="21"/>
        <v/>
      </c>
      <c r="O261" s="83" t="str">
        <f t="shared" si="22"/>
        <v/>
      </c>
      <c r="P261" s="24"/>
      <c r="Q261" s="23"/>
      <c r="R261" s="85" t="str">
        <f t="shared" si="23"/>
        <v/>
      </c>
      <c r="S261" s="24"/>
      <c r="T261" s="86" t="str">
        <f t="shared" si="24"/>
        <v/>
      </c>
      <c r="U261" s="90"/>
      <c r="V261" s="91"/>
      <c r="W261" s="88" t="str">
        <f t="shared" si="18"/>
        <v/>
      </c>
      <c r="X261" s="92"/>
      <c r="Y261" s="47"/>
      <c r="Z261" s="6"/>
      <c r="AA261" s="6"/>
      <c r="AB261" s="6"/>
      <c r="AC261" s="6"/>
    </row>
    <row r="262" spans="2:29" ht="12.75" customHeight="1">
      <c r="B262"/>
      <c r="C262"/>
      <c r="D262"/>
      <c r="H262" s="20"/>
      <c r="I262" s="20"/>
      <c r="J262" s="22" t="str">
        <f t="shared" si="19"/>
        <v/>
      </c>
      <c r="K262" s="83" t="str">
        <f t="shared" si="20"/>
        <v/>
      </c>
      <c r="L262" s="84"/>
      <c r="M262" s="23"/>
      <c r="N262" s="85" t="str">
        <f t="shared" si="21"/>
        <v/>
      </c>
      <c r="O262" s="83" t="str">
        <f t="shared" si="22"/>
        <v/>
      </c>
      <c r="P262" s="24"/>
      <c r="Q262" s="23"/>
      <c r="R262" s="85" t="str">
        <f t="shared" si="23"/>
        <v/>
      </c>
      <c r="S262" s="24"/>
      <c r="T262" s="86" t="str">
        <f t="shared" si="24"/>
        <v/>
      </c>
      <c r="U262" s="90"/>
      <c r="V262" s="91"/>
      <c r="W262" s="88" t="str">
        <f t="shared" ref="W262:W268" si="25">IF(H262="","",P262+S262+U262+V262+L262)</f>
        <v/>
      </c>
      <c r="X262" s="92"/>
      <c r="Y262" s="47"/>
      <c r="Z262" s="6"/>
      <c r="AA262" s="6"/>
      <c r="AB262" s="6"/>
      <c r="AC262" s="6"/>
    </row>
    <row r="263" spans="2:29" ht="12.75" customHeight="1">
      <c r="B263"/>
      <c r="C263"/>
      <c r="D263"/>
      <c r="H263" s="20"/>
      <c r="I263" s="20"/>
      <c r="J263" s="22" t="str">
        <f t="shared" ref="J263:J268" si="26">IF(L263="","",L263/1.196)</f>
        <v/>
      </c>
      <c r="K263" s="83" t="str">
        <f t="shared" ref="K263:K268" si="27">IF(L263="","",L263-J263)</f>
        <v/>
      </c>
      <c r="L263" s="84"/>
      <c r="M263" s="23"/>
      <c r="N263" s="85" t="str">
        <f t="shared" ref="N263:N268" si="28">IF(P263="","",P263/1.2)</f>
        <v/>
      </c>
      <c r="O263" s="83" t="str">
        <f t="shared" ref="O263:O268" si="29">IF(P263="","",P263-N263)</f>
        <v/>
      </c>
      <c r="P263" s="24"/>
      <c r="Q263" s="23"/>
      <c r="R263" s="85" t="str">
        <f t="shared" ref="R263:R268" si="30">IF(S263="","",S263/1.2*0.2)</f>
        <v/>
      </c>
      <c r="S263" s="24"/>
      <c r="T263" s="86" t="str">
        <f t="shared" ref="T263:T268" si="31">IF(U263="","",U263/1.2*0.2)</f>
        <v/>
      </c>
      <c r="U263" s="90"/>
      <c r="V263" s="91"/>
      <c r="W263" s="88" t="str">
        <f t="shared" si="25"/>
        <v/>
      </c>
      <c r="X263" s="92"/>
      <c r="Y263" s="47"/>
      <c r="Z263" s="6"/>
      <c r="AA263" s="6"/>
      <c r="AB263" s="6"/>
      <c r="AC263" s="6"/>
    </row>
    <row r="264" spans="2:29" ht="12.75" customHeight="1">
      <c r="B264"/>
      <c r="C264"/>
      <c r="D264"/>
      <c r="H264" s="20"/>
      <c r="I264" s="20"/>
      <c r="J264" s="22" t="str">
        <f t="shared" si="26"/>
        <v/>
      </c>
      <c r="K264" s="83" t="str">
        <f t="shared" si="27"/>
        <v/>
      </c>
      <c r="L264" s="84"/>
      <c r="M264" s="23"/>
      <c r="N264" s="85" t="str">
        <f t="shared" si="28"/>
        <v/>
      </c>
      <c r="O264" s="83" t="str">
        <f t="shared" si="29"/>
        <v/>
      </c>
      <c r="P264" s="24"/>
      <c r="Q264" s="23"/>
      <c r="R264" s="85" t="str">
        <f t="shared" si="30"/>
        <v/>
      </c>
      <c r="S264" s="24"/>
      <c r="T264" s="86" t="str">
        <f t="shared" si="31"/>
        <v/>
      </c>
      <c r="U264" s="90"/>
      <c r="V264" s="91"/>
      <c r="W264" s="88" t="str">
        <f t="shared" si="25"/>
        <v/>
      </c>
      <c r="X264" s="92"/>
      <c r="Y264" s="47"/>
      <c r="Z264" s="6"/>
      <c r="AA264" s="6"/>
      <c r="AB264" s="6"/>
      <c r="AC264" s="6"/>
    </row>
    <row r="265" spans="2:29" ht="12.75" customHeight="1">
      <c r="B265"/>
      <c r="C265"/>
      <c r="D265"/>
      <c r="H265" s="20"/>
      <c r="I265" s="20"/>
      <c r="J265" s="22" t="str">
        <f t="shared" si="26"/>
        <v/>
      </c>
      <c r="K265" s="83" t="str">
        <f t="shared" si="27"/>
        <v/>
      </c>
      <c r="L265" s="84"/>
      <c r="M265" s="23"/>
      <c r="N265" s="85" t="str">
        <f t="shared" si="28"/>
        <v/>
      </c>
      <c r="O265" s="83" t="str">
        <f t="shared" si="29"/>
        <v/>
      </c>
      <c r="P265" s="24"/>
      <c r="Q265" s="23"/>
      <c r="R265" s="85" t="str">
        <f t="shared" si="30"/>
        <v/>
      </c>
      <c r="S265" s="24"/>
      <c r="T265" s="86" t="str">
        <f t="shared" si="31"/>
        <v/>
      </c>
      <c r="U265" s="90"/>
      <c r="V265" s="91"/>
      <c r="W265" s="88" t="str">
        <f t="shared" si="25"/>
        <v/>
      </c>
      <c r="X265" s="92"/>
      <c r="Y265" s="47"/>
      <c r="Z265" s="6"/>
      <c r="AA265" s="6"/>
      <c r="AB265" s="6"/>
      <c r="AC265" s="6"/>
    </row>
    <row r="266" spans="2:29" ht="12.75" customHeight="1">
      <c r="B266"/>
      <c r="C266"/>
      <c r="D266"/>
      <c r="H266" s="20"/>
      <c r="I266" s="20"/>
      <c r="J266" s="22" t="str">
        <f t="shared" si="26"/>
        <v/>
      </c>
      <c r="K266" s="83" t="str">
        <f t="shared" si="27"/>
        <v/>
      </c>
      <c r="L266" s="84"/>
      <c r="M266" s="23"/>
      <c r="N266" s="85" t="str">
        <f t="shared" si="28"/>
        <v/>
      </c>
      <c r="O266" s="83" t="str">
        <f t="shared" si="29"/>
        <v/>
      </c>
      <c r="P266" s="24"/>
      <c r="Q266" s="23"/>
      <c r="R266" s="85" t="str">
        <f t="shared" si="30"/>
        <v/>
      </c>
      <c r="S266" s="24"/>
      <c r="T266" s="86" t="str">
        <f t="shared" si="31"/>
        <v/>
      </c>
      <c r="U266" s="90"/>
      <c r="V266" s="91"/>
      <c r="W266" s="88" t="str">
        <f t="shared" si="25"/>
        <v/>
      </c>
      <c r="X266" s="92"/>
      <c r="Y266" s="47"/>
      <c r="Z266" s="6"/>
      <c r="AA266" s="6"/>
      <c r="AB266" s="6"/>
      <c r="AC266" s="6"/>
    </row>
    <row r="267" spans="2:29" ht="12.75" customHeight="1">
      <c r="B267"/>
      <c r="C267"/>
      <c r="D267"/>
      <c r="H267" s="20"/>
      <c r="I267" s="20"/>
      <c r="J267" s="22" t="str">
        <f t="shared" si="26"/>
        <v/>
      </c>
      <c r="K267" s="83" t="str">
        <f t="shared" si="27"/>
        <v/>
      </c>
      <c r="L267" s="84"/>
      <c r="M267" s="23"/>
      <c r="N267" s="85" t="str">
        <f t="shared" si="28"/>
        <v/>
      </c>
      <c r="O267" s="83" t="str">
        <f t="shared" si="29"/>
        <v/>
      </c>
      <c r="P267" s="24"/>
      <c r="Q267" s="23"/>
      <c r="R267" s="85" t="str">
        <f t="shared" si="30"/>
        <v/>
      </c>
      <c r="S267" s="24"/>
      <c r="T267" s="86" t="str">
        <f t="shared" si="31"/>
        <v/>
      </c>
      <c r="U267" s="90"/>
      <c r="V267" s="91"/>
      <c r="W267" s="88" t="str">
        <f t="shared" si="25"/>
        <v/>
      </c>
      <c r="X267" s="92"/>
      <c r="Y267" s="47"/>
      <c r="Z267" s="6"/>
      <c r="AA267" s="6"/>
      <c r="AB267" s="6"/>
      <c r="AC267" s="6"/>
    </row>
    <row r="268" spans="2:29" ht="12.75" customHeight="1">
      <c r="B268"/>
      <c r="C268"/>
      <c r="D268"/>
      <c r="H268" s="30"/>
      <c r="I268" s="30"/>
      <c r="J268" s="22" t="str">
        <f t="shared" si="26"/>
        <v/>
      </c>
      <c r="K268" s="83" t="str">
        <f t="shared" si="27"/>
        <v/>
      </c>
      <c r="L268" s="32"/>
      <c r="M268" s="23"/>
      <c r="N268" s="85" t="str">
        <f t="shared" si="28"/>
        <v/>
      </c>
      <c r="O268" s="83" t="str">
        <f t="shared" si="29"/>
        <v/>
      </c>
      <c r="P268" s="32"/>
      <c r="Q268" s="23"/>
      <c r="R268" s="85" t="str">
        <f t="shared" si="30"/>
        <v/>
      </c>
      <c r="S268" s="24"/>
      <c r="T268" s="86" t="str">
        <f t="shared" si="31"/>
        <v/>
      </c>
      <c r="U268" s="90"/>
      <c r="V268" s="100"/>
      <c r="W268" s="88" t="str">
        <f t="shared" si="25"/>
        <v/>
      </c>
      <c r="X268" s="92"/>
      <c r="Y268" s="47"/>
      <c r="Z268" s="6"/>
      <c r="AA268" s="6"/>
      <c r="AB268" s="6"/>
      <c r="AC268" s="6"/>
    </row>
    <row r="269" spans="2:29" ht="12.75" customHeight="1">
      <c r="B269"/>
      <c r="C269"/>
      <c r="D269"/>
      <c r="H269" s="101" t="s">
        <v>36</v>
      </c>
      <c r="I269" s="102">
        <f>SUM(I70:I268)</f>
        <v>0</v>
      </c>
      <c r="J269" s="35">
        <f t="shared" ref="J269:W269" si="32">SUM(J70:J268)</f>
        <v>0</v>
      </c>
      <c r="K269" s="35">
        <f t="shared" si="32"/>
        <v>0</v>
      </c>
      <c r="L269" s="103">
        <f t="shared" si="32"/>
        <v>0</v>
      </c>
      <c r="M269" s="37"/>
      <c r="N269" s="35">
        <f t="shared" si="32"/>
        <v>0</v>
      </c>
      <c r="O269" s="35">
        <f t="shared" si="32"/>
        <v>0</v>
      </c>
      <c r="P269" s="103">
        <f t="shared" si="32"/>
        <v>0</v>
      </c>
      <c r="Q269" s="37"/>
      <c r="R269" s="35">
        <f t="shared" si="32"/>
        <v>0</v>
      </c>
      <c r="S269" s="38">
        <f>SUM(S70:S268)</f>
        <v>0</v>
      </c>
      <c r="T269" s="102">
        <f>SUM(T70:T268)</f>
        <v>0</v>
      </c>
      <c r="U269" s="102">
        <f>SUM(U70:U268)</f>
        <v>0</v>
      </c>
      <c r="V269" s="104">
        <f>SUM(V70:V268)</f>
        <v>0</v>
      </c>
      <c r="W269" s="102">
        <f t="shared" si="32"/>
        <v>0</v>
      </c>
      <c r="Y269" s="105"/>
      <c r="Z269" s="6"/>
      <c r="AA269" s="6"/>
      <c r="AB269" s="6"/>
      <c r="AC269" s="6"/>
    </row>
    <row r="270" spans="2:29">
      <c r="B270"/>
      <c r="C270"/>
      <c r="D270"/>
      <c r="H270" s="106"/>
      <c r="I270" s="106"/>
      <c r="J270" s="107" t="s">
        <v>37</v>
      </c>
      <c r="K270" s="108"/>
      <c r="L270" s="109"/>
      <c r="M270" s="109"/>
      <c r="N270" s="110" t="s">
        <v>37</v>
      </c>
      <c r="O270" s="84"/>
      <c r="P270" s="111"/>
      <c r="Q270" s="111"/>
      <c r="R270" s="112"/>
      <c r="S270" s="113"/>
      <c r="T270" s="114"/>
      <c r="U270" s="115"/>
      <c r="V270" s="106"/>
      <c r="W270" s="111"/>
      <c r="Y270" s="6"/>
      <c r="Z270" s="6"/>
      <c r="AA270" s="6"/>
      <c r="AB270" s="6"/>
      <c r="AC270" s="6"/>
    </row>
    <row r="271" spans="2:29">
      <c r="B271"/>
      <c r="C271"/>
      <c r="D271"/>
      <c r="H271" s="111"/>
      <c r="I271" s="111"/>
      <c r="J271" s="116" t="s">
        <v>38</v>
      </c>
      <c r="K271" s="117">
        <f>K269-K270</f>
        <v>0</v>
      </c>
      <c r="L271" s="111"/>
      <c r="M271" s="111"/>
      <c r="N271" s="118" t="s">
        <v>38</v>
      </c>
      <c r="O271" s="119">
        <f>O269-O270</f>
        <v>0</v>
      </c>
      <c r="P271" s="109"/>
      <c r="Q271" s="109"/>
      <c r="R271" s="120">
        <f>R269-R270</f>
        <v>0</v>
      </c>
      <c r="S271" s="121"/>
      <c r="T271" s="117">
        <f>T269-T270</f>
        <v>0</v>
      </c>
      <c r="U271" s="122"/>
      <c r="V271" s="106"/>
      <c r="W271" s="111"/>
      <c r="Y271" s="6"/>
      <c r="Z271" s="6"/>
      <c r="AA271" s="6"/>
      <c r="AB271" s="6"/>
      <c r="AC271" s="6"/>
    </row>
    <row r="272" spans="2:29">
      <c r="B272"/>
      <c r="C272"/>
      <c r="D272"/>
      <c r="H272" s="6"/>
      <c r="I272" s="6"/>
      <c r="J272" s="6"/>
      <c r="K272" s="61" t="str">
        <f>IF(K269=0,"",IF(AND(K271&gt;-1,K271&lt;1),"OK","ERREUR"))</f>
        <v/>
      </c>
      <c r="L272" s="61"/>
      <c r="M272" s="61"/>
      <c r="N272" s="61"/>
      <c r="O272" s="123" t="str">
        <f>IF(O269=0,"",IF(AND(O271&gt;-1,O271&lt;1),"OK","ERREUR"))</f>
        <v/>
      </c>
      <c r="P272" s="61"/>
      <c r="Q272" s="61"/>
      <c r="R272" s="123" t="str">
        <f>IF(R269=0,"",IF(AND(R271&gt;-1,R271&lt;1),"OK","ERREUR"))</f>
        <v/>
      </c>
      <c r="S272" s="61"/>
      <c r="T272" s="123"/>
      <c r="U272" s="61"/>
      <c r="V272" s="62"/>
      <c r="W272" s="62"/>
      <c r="X272" s="6"/>
      <c r="Y272" s="6"/>
      <c r="Z272" s="6"/>
      <c r="AA272" s="6"/>
      <c r="AB272" s="6"/>
      <c r="AC272" s="6"/>
    </row>
    <row r="273" spans="2:29">
      <c r="B273"/>
      <c r="C273"/>
      <c r="D273"/>
      <c r="H273" s="6"/>
      <c r="I273" s="6"/>
      <c r="J273" s="6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3"/>
      <c r="W273" s="61"/>
      <c r="X273" s="6"/>
      <c r="Y273" s="6"/>
      <c r="Z273" s="6"/>
      <c r="AA273" s="6"/>
      <c r="AB273" s="6"/>
      <c r="AC273" s="6"/>
    </row>
    <row r="274" spans="2:29">
      <c r="B274"/>
      <c r="C274"/>
      <c r="D274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85"/>
      <c r="U274" s="47"/>
      <c r="V274" s="6"/>
      <c r="W274" s="6"/>
      <c r="X274" s="6"/>
      <c r="Y274" s="6"/>
      <c r="Z274" s="6"/>
      <c r="AA274" s="6"/>
      <c r="AB274" s="6"/>
      <c r="AC274" s="6"/>
    </row>
    <row r="275" spans="2:29">
      <c r="B275"/>
      <c r="C275"/>
      <c r="D275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</row>
    <row r="276" spans="2:29">
      <c r="B276"/>
      <c r="C276"/>
      <c r="D27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spans="2:29">
      <c r="B277"/>
      <c r="C277"/>
      <c r="D277"/>
    </row>
    <row r="278" spans="2:29">
      <c r="B278"/>
      <c r="C278"/>
      <c r="D278"/>
    </row>
    <row r="279" spans="2:29">
      <c r="B279"/>
      <c r="C279"/>
      <c r="D279"/>
    </row>
    <row r="280" spans="2:29">
      <c r="B280"/>
      <c r="C280"/>
      <c r="D280"/>
    </row>
  </sheetData>
  <mergeCells count="13">
    <mergeCell ref="T67:U67"/>
    <mergeCell ref="V67:V68"/>
    <mergeCell ref="W67:W69"/>
    <mergeCell ref="J68:L68"/>
    <mergeCell ref="N68:P68"/>
    <mergeCell ref="R68:S68"/>
    <mergeCell ref="T68:U68"/>
    <mergeCell ref="N67:P67"/>
    <mergeCell ref="L1:M1"/>
    <mergeCell ref="H67:H69"/>
    <mergeCell ref="I67:I69"/>
    <mergeCell ref="J67:L67"/>
    <mergeCell ref="R67:S67"/>
  </mergeCells>
  <conditionalFormatting sqref="K271">
    <cfRule type="expression" dxfId="14" priority="15">
      <formula>IF(K269=0,"",IF(AND(K271&gt;-1,K271&lt;1),FALSE,TRUE))</formula>
    </cfRule>
    <cfRule type="expression" dxfId="13" priority="16">
      <formula>IF(K269=0,"",IF(AND(K271&gt;-1,K271&lt;1),TRUE,FALSE))</formula>
    </cfRule>
  </conditionalFormatting>
  <conditionalFormatting sqref="O271">
    <cfRule type="expression" dxfId="12" priority="13">
      <formula>IF(O269=0,"",IF(AND(O271&gt;-1,O271&lt;1),FALSE,TRUE))</formula>
    </cfRule>
    <cfRule type="expression" dxfId="11" priority="14">
      <formula>IF(O269=0,"",IF(AND(O271&gt;-1,O271&lt;1),TRUE,FALSE))</formula>
    </cfRule>
  </conditionalFormatting>
  <conditionalFormatting sqref="J62">
    <cfRule type="expression" dxfId="10" priority="11">
      <formula>IF(J58=0,"",IF(AND(J62&lt;1,J62&gt;-1),FALSE,TRUE))</formula>
    </cfRule>
    <cfRule type="expression" dxfId="9" priority="12">
      <formula>IF(J58=0,"",IF(AND(J62&lt;1,J62&gt;-1),TRUE,FALSE))</formula>
    </cfRule>
  </conditionalFormatting>
  <conditionalFormatting sqref="K62">
    <cfRule type="expression" dxfId="8" priority="9">
      <formula>IF(K58=0,"",IF(AND(K62&lt;1,K62&gt;-1),FALSE,TRUE))</formula>
    </cfRule>
    <cfRule type="expression" dxfId="7" priority="10">
      <formula>IF(K58=0,"",IF(AND(K62&lt;1,K62&gt;-1),TRUE,FALSE))</formula>
    </cfRule>
  </conditionalFormatting>
  <conditionalFormatting sqref="L62:M62">
    <cfRule type="expression" priority="7">
      <formula>IF(L58=0,"",IF(AND(L62&lt;1,L62&gt;-1),FALSE,TRUE))</formula>
    </cfRule>
    <cfRule type="expression" dxfId="6" priority="8">
      <formula>IF(L58=0,"",IF(AND(L62&lt;1,L62&gt;-1),TRUE,FALSE))</formula>
    </cfRule>
  </conditionalFormatting>
  <conditionalFormatting sqref="W269">
    <cfRule type="expression" dxfId="5" priority="1">
      <formula>IF($I$269&lt;=0,"",IF($I$269=$W$269,FALSE,TRUE))</formula>
    </cfRule>
    <cfRule type="expression" dxfId="4" priority="2">
      <formula>IF($I$269&lt;=0,"",IF($I$269=$W$269,TRUE,FALSE))</formula>
    </cfRule>
    <cfRule type="expression" dxfId="3" priority="5">
      <formula>IF($I$268&lt;=0,"""",IF($I$268=$W$268,TRUE,FALSE))</formula>
    </cfRule>
    <cfRule type="expression" dxfId="2" priority="6">
      <formula>IF($I$268&lt;=0,"""",IF($I$268=$W$268,FALSE,TRUE))</formula>
    </cfRule>
  </conditionalFormatting>
  <conditionalFormatting sqref="R271">
    <cfRule type="expression" dxfId="1" priority="3">
      <formula>IF(R269=0,"",IF(AND(R271&gt;-1,R271&lt;1),TRUE,FALSE))</formula>
    </cfRule>
    <cfRule type="expression" dxfId="0" priority="4">
      <formula>IF(R269=0,"",IF(AND(R271&gt;-1,R271&lt;1),FALSE,TRUE))</formula>
    </cfRule>
  </conditionalFormatting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Contrôle 032019</vt:lpstr>
      <vt:lpstr>Feuil2</vt:lpstr>
      <vt:lpstr>EUROSPORT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Giroult</dc:creator>
  <cp:lastModifiedBy>Carim</cp:lastModifiedBy>
  <dcterms:created xsi:type="dcterms:W3CDTF">2019-04-24T15:02:24Z</dcterms:created>
  <dcterms:modified xsi:type="dcterms:W3CDTF">2019-04-25T16:56:01Z</dcterms:modified>
</cp:coreProperties>
</file>