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5360" windowHeight="7320" tabRatio="647" activeTab="3"/>
  </bookViews>
  <sheets>
    <sheet name="Objectif 2019" sheetId="1" r:id="rId1"/>
    <sheet name="PDR " sheetId="2" r:id="rId2"/>
    <sheet name="Feuil1" sheetId="3" r:id="rId3"/>
    <sheet name="Ajout" sheetId="4" r:id="rId4"/>
  </sheets>
  <definedNames>
    <definedName name="_xlnm.Print_Titles" localSheetId="0">'Objectif 2019'!$3:$3</definedName>
  </definedNames>
  <calcPr calcId="125725"/>
</workbook>
</file>

<file path=xl/calcChain.xml><?xml version="1.0" encoding="utf-8"?>
<calcChain xmlns="http://schemas.openxmlformats.org/spreadsheetml/2006/main">
  <c r="B5" i="2"/>
  <c r="C5"/>
  <c r="D5"/>
  <c r="E5"/>
  <c r="F5"/>
  <c r="G5"/>
  <c r="H5"/>
  <c r="I5"/>
  <c r="J5"/>
  <c r="K5"/>
  <c r="L5"/>
  <c r="M5"/>
  <c r="N4"/>
  <c r="P17" i="1"/>
  <c r="N7" i="2"/>
  <c r="N8" l="1"/>
  <c r="N9" s="1"/>
  <c r="N3"/>
  <c r="N5" s="1"/>
  <c r="P25" i="1"/>
  <c r="R25" s="1"/>
  <c r="P24"/>
  <c r="R24" s="1"/>
  <c r="Q8" l="1"/>
  <c r="P20"/>
  <c r="P19"/>
  <c r="Q19" s="1"/>
  <c r="Q20" l="1"/>
  <c r="P5"/>
  <c r="P4"/>
  <c r="Q10"/>
  <c r="P10"/>
  <c r="Q4"/>
  <c r="Q25" l="1"/>
  <c r="Q24"/>
  <c r="P6"/>
  <c r="P8"/>
</calcChain>
</file>

<file path=xl/sharedStrings.xml><?xml version="1.0" encoding="utf-8"?>
<sst xmlns="http://schemas.openxmlformats.org/spreadsheetml/2006/main" count="139" uniqueCount="72">
  <si>
    <t>Indicateurs</t>
  </si>
  <si>
    <t>Objectif</t>
  </si>
  <si>
    <t>janv.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</si>
  <si>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</si>
  <si>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</si>
  <si>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</si>
  <si>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</si>
  <si>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</si>
  <si>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</si>
  <si>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</si>
  <si>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</si>
  <si>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</si>
  <si>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</si>
  <si>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</si>
  <si>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Cumul</t>
  </si>
  <si>
    <t>Prévention</t>
  </si>
  <si>
    <t>Accidents Auto avec Responsabilité</t>
  </si>
  <si>
    <t>Innovations</t>
  </si>
  <si>
    <t>Métiers et performance</t>
  </si>
  <si>
    <t>commentaires</t>
  </si>
  <si>
    <t>TERT Prévention</t>
  </si>
  <si>
    <t>Taux de devis IEP sans accord client à plus de 12 mois</t>
  </si>
  <si>
    <t>&lt;5%</t>
  </si>
  <si>
    <t>&gt; 90%</t>
  </si>
  <si>
    <t>VPS Agents</t>
  </si>
  <si>
    <t>Prévisions</t>
  </si>
  <si>
    <t>1 remontée de SD ou  presqu'accident</t>
  </si>
  <si>
    <t>1 innovation</t>
  </si>
  <si>
    <t>Revues de portefeuille préparée</t>
  </si>
  <si>
    <t>Revue de portefeuille</t>
  </si>
  <si>
    <t>Commentaire Enquête C2-C4</t>
  </si>
  <si>
    <t>Aucun commentaire de non accompagnement du CP vers le client</t>
  </si>
  <si>
    <t>RESULTATS</t>
  </si>
  <si>
    <t>Métiers</t>
  </si>
  <si>
    <t>Taux de respect PDR &lt;36 kVA</t>
  </si>
  <si>
    <t>Taux de respect PDR &gt; 36 kVA</t>
  </si>
  <si>
    <t>(S+TS-PDTS)/NR C2-C4</t>
  </si>
  <si>
    <t>Nombre de dossiers Etudes Collectifs</t>
  </si>
  <si>
    <t>Nombre de dossiers Etude C4-C5</t>
  </si>
  <si>
    <t>SD: support téléphone véhicule</t>
  </si>
  <si>
    <t>NC</t>
  </si>
  <si>
    <t>D5/5</t>
  </si>
  <si>
    <t>1 TS</t>
  </si>
  <si>
    <t>Supplément</t>
  </si>
  <si>
    <t>Commentaires</t>
  </si>
  <si>
    <t>1 collectif en plus (047046)</t>
  </si>
  <si>
    <t>Mars</t>
  </si>
  <si>
    <t>Mai</t>
  </si>
  <si>
    <t>Avril</t>
  </si>
  <si>
    <t>Juin</t>
  </si>
  <si>
    <t>Juillet</t>
  </si>
  <si>
    <t>Août</t>
  </si>
  <si>
    <t>Septembre</t>
  </si>
  <si>
    <t>Octobre</t>
  </si>
  <si>
    <t>Novembre</t>
  </si>
  <si>
    <t>Janvier</t>
  </si>
  <si>
    <t>Février</t>
  </si>
  <si>
    <t>Décembre</t>
  </si>
  <si>
    <t>Nb de PDR &gt;36 kVA envoyé(s)</t>
  </si>
  <si>
    <t>Nb de PDR ≤36 kVA envoyé(s)</t>
  </si>
  <si>
    <t>Total Année</t>
  </si>
  <si>
    <t>Date D1 respecté</t>
  </si>
  <si>
    <t>Objectifs 2019</t>
  </si>
  <si>
    <t>Trajectoires ciblés de l'activité</t>
  </si>
  <si>
    <t xml:space="preserve"> D1 respecté (%)</t>
  </si>
  <si>
    <t>Taux sur 1 mois des revues de portefeuille réalisées dans</t>
  </si>
  <si>
    <t xml:space="preserve">TERT - La </t>
  </si>
  <si>
    <t>Affaire</t>
  </si>
  <si>
    <t>Date d'envoi</t>
  </si>
  <si>
    <t>DB22/</t>
  </si>
  <si>
    <t>Après avoir saisi le Nombre 4 … par exemple …</t>
  </si>
  <si>
    <t>Il suffit de double-cliquer dessus …</t>
  </si>
</sst>
</file>

<file path=xl/styles.xml><?xml version="1.0" encoding="utf-8"?>
<styleSheet xmlns="http://schemas.openxmlformats.org/spreadsheetml/2006/main">
  <numFmts count="5">
    <numFmt numFmtId="164" formatCode="[$-40C]mmm\-yy;@"/>
    <numFmt numFmtId="165" formatCode="0.0%"/>
    <numFmt numFmtId="166" formatCode="\&lt;##&quot;€&quot;"/>
    <numFmt numFmtId="167" formatCode="\&gt;###%"/>
    <numFmt numFmtId="168" formatCode="\+General;\-General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name val="Calibri"/>
      <family val="2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1AC10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E99FA"/>
        <bgColor indexed="64"/>
      </patternFill>
    </fill>
    <fill>
      <patternFill patternType="solid">
        <fgColor rgb="FFD4FF7D"/>
        <bgColor indexed="64"/>
      </patternFill>
    </fill>
    <fill>
      <patternFill patternType="solid">
        <fgColor theme="0" tint="-0.249977111117893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/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40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164" fontId="3" fillId="0" borderId="25" xfId="0" applyNumberFormat="1" applyFont="1" applyFill="1" applyBorder="1" applyAlignment="1">
      <alignment horizontal="center" vertical="center" wrapText="1"/>
    </xf>
    <xf numFmtId="164" fontId="3" fillId="0" borderId="32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20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9" fontId="4" fillId="0" borderId="9" xfId="0" applyNumberFormat="1" applyFont="1" applyFill="1" applyBorder="1" applyAlignment="1">
      <alignment horizontal="center" vertical="center" wrapText="1"/>
    </xf>
    <xf numFmtId="9" fontId="4" fillId="2" borderId="26" xfId="0" applyNumberFormat="1" applyFont="1" applyFill="1" applyBorder="1" applyAlignment="1">
      <alignment horizontal="center" vertical="center" wrapText="1"/>
    </xf>
    <xf numFmtId="0" fontId="4" fillId="3" borderId="29" xfId="0" applyNumberFormat="1" applyFont="1" applyFill="1" applyBorder="1" applyAlignment="1">
      <alignment horizontal="center" vertical="center" wrapText="1"/>
    </xf>
    <xf numFmtId="0" fontId="8" fillId="3" borderId="28" xfId="0" applyNumberFormat="1" applyFont="1" applyFill="1" applyBorder="1" applyAlignment="1">
      <alignment horizontal="center" vertical="center" wrapText="1"/>
    </xf>
    <xf numFmtId="0" fontId="4" fillId="3" borderId="26" xfId="0" applyNumberFormat="1" applyFont="1" applyFill="1" applyBorder="1" applyAlignment="1">
      <alignment horizontal="center" vertical="center" wrapText="1"/>
    </xf>
    <xf numFmtId="10" fontId="10" fillId="3" borderId="34" xfId="2" applyNumberFormat="1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1" fontId="8" fillId="2" borderId="15" xfId="2" applyNumberFormat="1" applyFont="1" applyFill="1" applyBorder="1" applyAlignment="1">
      <alignment horizontal="center" vertical="center" wrapText="1"/>
    </xf>
    <xf numFmtId="0" fontId="13" fillId="5" borderId="15" xfId="0" applyNumberFormat="1" applyFont="1" applyFill="1" applyBorder="1" applyAlignment="1">
      <alignment horizontal="center" vertical="center" wrapText="1"/>
    </xf>
    <xf numFmtId="165" fontId="4" fillId="5" borderId="26" xfId="0" applyNumberFormat="1" applyFont="1" applyFill="1" applyBorder="1" applyAlignment="1">
      <alignment horizontal="center" vertical="center" wrapText="1"/>
    </xf>
    <xf numFmtId="166" fontId="4" fillId="5" borderId="26" xfId="0" applyNumberFormat="1" applyFont="1" applyFill="1" applyBorder="1" applyAlignment="1">
      <alignment horizontal="center" vertical="center" wrapText="1"/>
    </xf>
    <xf numFmtId="165" fontId="4" fillId="5" borderId="33" xfId="0" applyNumberFormat="1" applyFont="1" applyFill="1" applyBorder="1" applyAlignment="1">
      <alignment horizontal="center" vertical="center" wrapText="1"/>
    </xf>
    <xf numFmtId="9" fontId="4" fillId="4" borderId="26" xfId="0" applyNumberFormat="1" applyFont="1" applyFill="1" applyBorder="1" applyAlignment="1">
      <alignment horizontal="center" vertical="center" wrapText="1"/>
    </xf>
    <xf numFmtId="1" fontId="4" fillId="0" borderId="7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166" fontId="4" fillId="5" borderId="13" xfId="0" applyNumberFormat="1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9" fontId="4" fillId="4" borderId="13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0" borderId="4" xfId="2" applyNumberFormat="1" applyFont="1" applyFill="1" applyBorder="1" applyAlignment="1">
      <alignment horizontal="center" vertical="center" wrapText="1"/>
    </xf>
    <xf numFmtId="9" fontId="4" fillId="0" borderId="13" xfId="2" applyNumberFormat="1" applyFont="1" applyFill="1" applyBorder="1" applyAlignment="1">
      <alignment horizontal="center" vertical="center" wrapText="1"/>
    </xf>
    <xf numFmtId="0" fontId="9" fillId="0" borderId="21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 wrapText="1"/>
    </xf>
    <xf numFmtId="9" fontId="4" fillId="5" borderId="4" xfId="2" applyNumberFormat="1" applyFont="1" applyFill="1" applyBorder="1" applyAlignment="1">
      <alignment horizontal="center" vertical="center" wrapText="1"/>
    </xf>
    <xf numFmtId="9" fontId="2" fillId="5" borderId="4" xfId="0" applyNumberFormat="1" applyFont="1" applyFill="1" applyBorder="1" applyAlignment="1">
      <alignment horizontal="center" vertical="center"/>
    </xf>
    <xf numFmtId="9" fontId="4" fillId="5" borderId="8" xfId="2" applyNumberFormat="1" applyFont="1" applyFill="1" applyBorder="1" applyAlignment="1">
      <alignment horizontal="center" vertical="center" wrapText="1"/>
    </xf>
    <xf numFmtId="9" fontId="4" fillId="5" borderId="7" xfId="2" applyNumberFormat="1" applyFont="1" applyFill="1" applyBorder="1" applyAlignment="1">
      <alignment horizontal="center" vertical="center" wrapText="1"/>
    </xf>
    <xf numFmtId="0" fontId="9" fillId="5" borderId="21" xfId="0" applyNumberFormat="1" applyFont="1" applyFill="1" applyBorder="1" applyAlignment="1">
      <alignment horizontal="center" vertical="center" wrapText="1"/>
    </xf>
    <xf numFmtId="0" fontId="8" fillId="5" borderId="20" xfId="0" applyNumberFormat="1" applyFont="1" applyFill="1" applyBorder="1" applyAlignment="1">
      <alignment horizontal="center" vertical="center" wrapText="1"/>
    </xf>
    <xf numFmtId="0" fontId="9" fillId="5" borderId="20" xfId="0" applyNumberFormat="1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9" fontId="4" fillId="5" borderId="12" xfId="2" applyNumberFormat="1" applyFont="1" applyFill="1" applyBorder="1" applyAlignment="1">
      <alignment horizontal="center" vertical="center" wrapText="1"/>
    </xf>
    <xf numFmtId="9" fontId="4" fillId="5" borderId="3" xfId="2" applyNumberFormat="1" applyFont="1" applyFill="1" applyBorder="1" applyAlignment="1">
      <alignment horizontal="center" vertical="center" wrapText="1"/>
    </xf>
    <xf numFmtId="9" fontId="2" fillId="5" borderId="3" xfId="0" applyNumberFormat="1" applyFont="1" applyFill="1" applyBorder="1" applyAlignment="1">
      <alignment horizontal="center" vertical="center"/>
    </xf>
    <xf numFmtId="9" fontId="4" fillId="5" borderId="11" xfId="2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6" borderId="5" xfId="0" applyNumberFormat="1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164" fontId="15" fillId="0" borderId="39" xfId="0" applyNumberFormat="1" applyFont="1" applyFill="1" applyBorder="1" applyAlignment="1">
      <alignment horizontal="center" vertical="center" wrapText="1"/>
    </xf>
    <xf numFmtId="0" fontId="5" fillId="8" borderId="36" xfId="0" applyFont="1" applyFill="1" applyBorder="1" applyAlignment="1">
      <alignment horizontal="center" vertical="center" wrapText="1"/>
    </xf>
    <xf numFmtId="164" fontId="2" fillId="0" borderId="25" xfId="0" applyNumberFormat="1" applyFont="1" applyFill="1" applyBorder="1" applyAlignment="1">
      <alignment horizontal="center" vertical="center" wrapText="1"/>
    </xf>
    <xf numFmtId="164" fontId="2" fillId="6" borderId="39" xfId="0" applyNumberFormat="1" applyFont="1" applyFill="1" applyBorder="1" applyAlignment="1">
      <alignment horizontal="center" vertical="center" wrapText="1"/>
    </xf>
    <xf numFmtId="1" fontId="4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2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9" fontId="4" fillId="5" borderId="13" xfId="2" applyNumberFormat="1" applyFont="1" applyFill="1" applyBorder="1" applyAlignment="1">
      <alignment horizontal="center" vertical="center" wrapText="1"/>
    </xf>
    <xf numFmtId="0" fontId="8" fillId="0" borderId="41" xfId="2" applyNumberFormat="1" applyFont="1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1" fontId="4" fillId="0" borderId="34" xfId="0" applyNumberFormat="1" applyFont="1" applyFill="1" applyBorder="1" applyAlignment="1" applyProtection="1">
      <alignment horizontal="center" vertical="center" wrapText="1"/>
      <protection locked="0"/>
    </xf>
    <xf numFmtId="1" fontId="4" fillId="0" borderId="13" xfId="2" applyNumberFormat="1" applyFont="1" applyFill="1" applyBorder="1" applyAlignment="1">
      <alignment horizontal="center" vertical="center" wrapText="1"/>
    </xf>
    <xf numFmtId="1" fontId="4" fillId="4" borderId="13" xfId="2" applyNumberFormat="1" applyFont="1" applyFill="1" applyBorder="1" applyAlignment="1">
      <alignment horizontal="center" vertical="center" wrapText="1"/>
    </xf>
    <xf numFmtId="10" fontId="0" fillId="0" borderId="13" xfId="0" applyNumberFormat="1" applyFill="1" applyBorder="1" applyAlignment="1">
      <alignment horizontal="center" vertical="center" wrapText="1"/>
    </xf>
    <xf numFmtId="1" fontId="4" fillId="4" borderId="4" xfId="0" applyNumberFormat="1" applyFont="1" applyFill="1" applyBorder="1" applyAlignment="1">
      <alignment horizontal="center" vertical="center" wrapText="1"/>
    </xf>
    <xf numFmtId="1" fontId="4" fillId="4" borderId="8" xfId="0" applyNumberFormat="1" applyFont="1" applyFill="1" applyBorder="1" applyAlignment="1">
      <alignment horizontal="center" vertical="center" wrapText="1"/>
    </xf>
    <xf numFmtId="10" fontId="0" fillId="4" borderId="13" xfId="0" applyNumberForma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 wrapText="1"/>
    </xf>
    <xf numFmtId="9" fontId="8" fillId="5" borderId="15" xfId="0" applyNumberFormat="1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4" fillId="0" borderId="7" xfId="2" applyNumberFormat="1" applyFont="1" applyBorder="1" applyAlignment="1">
      <alignment horizontal="center" vertical="center" wrapText="1"/>
    </xf>
    <xf numFmtId="0" fontId="4" fillId="0" borderId="4" xfId="2" applyNumberFormat="1" applyFont="1" applyBorder="1" applyAlignment="1">
      <alignment horizontal="center" vertical="center" wrapText="1"/>
    </xf>
    <xf numFmtId="0" fontId="4" fillId="0" borderId="43" xfId="2" applyNumberFormat="1" applyFont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23" xfId="2" applyNumberFormat="1" applyFont="1" applyBorder="1" applyAlignment="1">
      <alignment horizontal="center" vertical="center" wrapText="1"/>
    </xf>
    <xf numFmtId="0" fontId="4" fillId="0" borderId="10" xfId="2" applyNumberFormat="1" applyFont="1" applyBorder="1" applyAlignment="1">
      <alignment horizontal="center" vertical="center" wrapText="1"/>
    </xf>
    <xf numFmtId="0" fontId="4" fillId="0" borderId="44" xfId="2" applyNumberFormat="1" applyFont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167" fontId="4" fillId="5" borderId="13" xfId="0" applyNumberFormat="1" applyFont="1" applyFill="1" applyBorder="1" applyAlignment="1">
      <alignment horizontal="center" vertical="center" wrapText="1"/>
    </xf>
    <xf numFmtId="0" fontId="4" fillId="3" borderId="4" xfId="2" applyNumberFormat="1" applyFont="1" applyFill="1" applyBorder="1" applyAlignment="1">
      <alignment horizontal="center" vertical="center" wrapText="1"/>
    </xf>
    <xf numFmtId="0" fontId="4" fillId="3" borderId="10" xfId="2" applyNumberFormat="1" applyFont="1" applyFill="1" applyBorder="1" applyAlignment="1">
      <alignment horizontal="center" vertical="center" wrapText="1"/>
    </xf>
    <xf numFmtId="0" fontId="4" fillId="2" borderId="33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9" xfId="2" applyNumberFormat="1" applyFont="1" applyFill="1" applyBorder="1" applyAlignment="1">
      <alignment horizontal="center" vertical="center" wrapText="1"/>
    </xf>
    <xf numFmtId="1" fontId="8" fillId="2" borderId="20" xfId="2" applyNumberFormat="1" applyFont="1" applyFill="1" applyBorder="1" applyAlignment="1">
      <alignment horizontal="center" vertical="center" wrapText="1"/>
    </xf>
    <xf numFmtId="1" fontId="8" fillId="2" borderId="22" xfId="2" applyNumberFormat="1" applyFont="1" applyFill="1" applyBorder="1" applyAlignment="1">
      <alignment horizontal="center" vertical="center" wrapText="1"/>
    </xf>
    <xf numFmtId="0" fontId="7" fillId="2" borderId="3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2" xfId="2" applyNumberFormat="1" applyFont="1" applyFill="1" applyBorder="1" applyAlignment="1">
      <alignment horizontal="center" vertical="center" wrapText="1"/>
    </xf>
    <xf numFmtId="0" fontId="4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6" xfId="2" applyNumberFormat="1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 wrapText="1"/>
    </xf>
    <xf numFmtId="0" fontId="8" fillId="0" borderId="6" xfId="2" applyNumberFormat="1" applyFont="1" applyFill="1" applyBorder="1" applyAlignment="1">
      <alignment horizontal="center" vertical="center" wrapText="1"/>
    </xf>
    <xf numFmtId="0" fontId="8" fillId="0" borderId="34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7" xfId="2" applyNumberFormat="1" applyFont="1" applyFill="1" applyBorder="1" applyAlignment="1">
      <alignment horizontal="center" vertical="center" wrapText="1"/>
    </xf>
    <xf numFmtId="1" fontId="4" fillId="2" borderId="38" xfId="2" applyNumberFormat="1" applyFont="1" applyFill="1" applyBorder="1" applyAlignment="1">
      <alignment horizontal="center" vertical="center" wrapText="1"/>
    </xf>
    <xf numFmtId="1" fontId="4" fillId="5" borderId="26" xfId="2" applyNumberFormat="1" applyFont="1" applyFill="1" applyBorder="1" applyAlignment="1">
      <alignment horizontal="center" vertical="center" wrapText="1"/>
    </xf>
    <xf numFmtId="1" fontId="8" fillId="5" borderId="15" xfId="2" applyNumberFormat="1" applyFont="1" applyFill="1" applyBorder="1" applyAlignment="1">
      <alignment horizontal="center" vertical="center" wrapText="1"/>
    </xf>
    <xf numFmtId="1" fontId="4" fillId="0" borderId="7" xfId="2" applyNumberFormat="1" applyFont="1" applyFill="1" applyBorder="1" applyAlignment="1">
      <alignment horizontal="center" vertical="center" wrapText="1"/>
    </xf>
    <xf numFmtId="1" fontId="4" fillId="0" borderId="4" xfId="2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1" fontId="4" fillId="0" borderId="8" xfId="2" applyNumberFormat="1" applyFont="1" applyFill="1" applyBorder="1" applyAlignment="1">
      <alignment horizontal="center" vertical="center" wrapText="1"/>
    </xf>
    <xf numFmtId="1" fontId="4" fillId="0" borderId="28" xfId="2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1" fontId="4" fillId="0" borderId="32" xfId="0" applyNumberFormat="1" applyFont="1" applyFill="1" applyBorder="1" applyAlignment="1">
      <alignment horizontal="center" vertical="center" wrapText="1"/>
    </xf>
    <xf numFmtId="9" fontId="0" fillId="0" borderId="13" xfId="0" applyNumberForma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9" fontId="0" fillId="5" borderId="33" xfId="0" applyNumberFormat="1" applyFont="1" applyFill="1" applyBorder="1" applyAlignment="1">
      <alignment horizontal="center" vertical="center" wrapText="1"/>
    </xf>
    <xf numFmtId="9" fontId="0" fillId="0" borderId="13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168" fontId="18" fillId="10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47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34" xfId="0" applyNumberFormat="1" applyFont="1" applyFill="1" applyBorder="1" applyAlignment="1" applyProtection="1">
      <alignment horizontal="center" vertical="center" wrapText="1"/>
      <protection locked="0"/>
    </xf>
    <xf numFmtId="168" fontId="2" fillId="10" borderId="34" xfId="0" applyNumberFormat="1" applyFont="1" applyFill="1" applyBorder="1" applyAlignment="1" applyProtection="1">
      <alignment horizontal="center" vertical="center" wrapText="1"/>
      <protection locked="0"/>
    </xf>
    <xf numFmtId="9" fontId="8" fillId="10" borderId="48" xfId="0" applyNumberFormat="1" applyFont="1" applyFill="1" applyBorder="1" applyAlignment="1">
      <alignment horizontal="center" vertical="center" wrapText="1"/>
    </xf>
    <xf numFmtId="9" fontId="8" fillId="10" borderId="29" xfId="0" applyNumberFormat="1" applyFont="1" applyFill="1" applyBorder="1" applyAlignment="1">
      <alignment horizontal="center" vertical="center" wrapText="1"/>
    </xf>
    <xf numFmtId="9" fontId="8" fillId="10" borderId="30" xfId="0" applyNumberFormat="1" applyFont="1" applyFill="1" applyBorder="1" applyAlignment="1">
      <alignment horizontal="center" vertical="center" wrapText="1"/>
    </xf>
    <xf numFmtId="168" fontId="2" fillId="10" borderId="26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25" xfId="2" applyNumberFormat="1" applyFont="1" applyFill="1" applyBorder="1" applyAlignment="1">
      <alignment horizontal="center" vertical="center" wrapText="1"/>
    </xf>
    <xf numFmtId="9" fontId="4" fillId="0" borderId="5" xfId="2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64" fontId="8" fillId="0" borderId="13" xfId="2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11" borderId="26" xfId="0" applyFont="1" applyFill="1" applyBorder="1" applyAlignment="1">
      <alignment horizontal="center" vertical="center"/>
    </xf>
    <xf numFmtId="0" fontId="2" fillId="11" borderId="34" xfId="0" applyFont="1" applyFill="1" applyBorder="1" applyAlignment="1">
      <alignment horizontal="center" vertical="center"/>
    </xf>
    <xf numFmtId="0" fontId="0" fillId="0" borderId="0" xfId="0" applyFill="1"/>
    <xf numFmtId="0" fontId="2" fillId="12" borderId="2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11" borderId="49" xfId="0" applyFont="1" applyFill="1" applyBorder="1" applyAlignment="1">
      <alignment horizontal="center" vertical="center"/>
    </xf>
    <xf numFmtId="0" fontId="2" fillId="11" borderId="50" xfId="0" applyFont="1" applyFill="1" applyBorder="1" applyAlignment="1">
      <alignment horizontal="center" vertical="center"/>
    </xf>
    <xf numFmtId="0" fontId="2" fillId="12" borderId="49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11" borderId="29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2" borderId="51" xfId="0" applyFont="1" applyFill="1" applyBorder="1" applyAlignment="1">
      <alignment horizontal="center" vertical="center"/>
    </xf>
    <xf numFmtId="0" fontId="2" fillId="11" borderId="35" xfId="0" applyFont="1" applyFill="1" applyBorder="1" applyAlignment="1">
      <alignment horizontal="center" vertical="center"/>
    </xf>
    <xf numFmtId="0" fontId="2" fillId="12" borderId="18" xfId="0" applyFont="1" applyFill="1" applyBorder="1" applyAlignment="1">
      <alignment horizontal="center" vertical="center"/>
    </xf>
    <xf numFmtId="0" fontId="0" fillId="0" borderId="46" xfId="0" applyBorder="1"/>
    <xf numFmtId="11" fontId="2" fillId="0" borderId="32" xfId="0" applyNumberFormat="1" applyFont="1" applyBorder="1" applyAlignment="1">
      <alignment horizontal="center" vertical="center"/>
    </xf>
    <xf numFmtId="11" fontId="2" fillId="0" borderId="30" xfId="0" applyNumberFormat="1" applyFont="1" applyBorder="1" applyAlignment="1">
      <alignment horizontal="center" vertical="center"/>
    </xf>
    <xf numFmtId="0" fontId="2" fillId="12" borderId="34" xfId="0" applyFont="1" applyFill="1" applyBorder="1" applyAlignment="1">
      <alignment horizontal="center" vertical="center"/>
    </xf>
    <xf numFmtId="0" fontId="2" fillId="12" borderId="28" xfId="0" applyFont="1" applyFill="1" applyBorder="1" applyAlignment="1">
      <alignment horizontal="center" vertical="center"/>
    </xf>
    <xf numFmtId="0" fontId="2" fillId="10" borderId="30" xfId="0" applyFont="1" applyFill="1" applyBorder="1" applyAlignment="1">
      <alignment horizontal="center" vertical="center"/>
    </xf>
    <xf numFmtId="0" fontId="2" fillId="10" borderId="4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39" xfId="0" applyFont="1" applyBorder="1" applyAlignment="1">
      <alignment horizontal="center" vertical="center"/>
    </xf>
    <xf numFmtId="0" fontId="2" fillId="11" borderId="43" xfId="0" applyFont="1" applyFill="1" applyBorder="1" applyAlignment="1">
      <alignment horizontal="center" vertical="center"/>
    </xf>
    <xf numFmtId="0" fontId="2" fillId="11" borderId="52" xfId="0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center" vertical="center"/>
    </xf>
    <xf numFmtId="0" fontId="2" fillId="12" borderId="54" xfId="0" applyFont="1" applyFill="1" applyBorder="1" applyAlignment="1">
      <alignment horizontal="center" vertical="center"/>
    </xf>
    <xf numFmtId="0" fontId="2" fillId="12" borderId="52" xfId="0" applyFont="1" applyFill="1" applyBorder="1" applyAlignment="1">
      <alignment horizontal="center" vertical="center"/>
    </xf>
    <xf numFmtId="0" fontId="0" fillId="0" borderId="45" xfId="0" applyBorder="1" applyAlignment="1">
      <alignment vertical="center"/>
    </xf>
    <xf numFmtId="10" fontId="2" fillId="11" borderId="53" xfId="0" applyNumberFormat="1" applyFont="1" applyFill="1" applyBorder="1" applyAlignment="1">
      <alignment horizontal="center" vertical="center"/>
    </xf>
    <xf numFmtId="10" fontId="2" fillId="12" borderId="53" xfId="0" applyNumberFormat="1" applyFont="1" applyFill="1" applyBorder="1" applyAlignment="1">
      <alignment horizontal="center" vertical="center"/>
    </xf>
    <xf numFmtId="10" fontId="2" fillId="12" borderId="48" xfId="0" applyNumberFormat="1" applyFont="1" applyFill="1" applyBorder="1" applyAlignment="1">
      <alignment horizontal="center" vertical="center"/>
    </xf>
    <xf numFmtId="10" fontId="2" fillId="12" borderId="22" xfId="0" applyNumberFormat="1" applyFont="1" applyFill="1" applyBorder="1" applyAlignment="1">
      <alignment horizontal="center" vertical="center"/>
    </xf>
    <xf numFmtId="10" fontId="2" fillId="11" borderId="48" xfId="0" applyNumberFormat="1" applyFont="1" applyFill="1" applyBorder="1" applyAlignment="1">
      <alignment horizontal="center" vertical="center"/>
    </xf>
    <xf numFmtId="10" fontId="2" fillId="11" borderId="22" xfId="0" applyNumberFormat="1" applyFont="1" applyFill="1" applyBorder="1" applyAlignment="1">
      <alignment horizontal="center" vertical="center"/>
    </xf>
    <xf numFmtId="10" fontId="4" fillId="0" borderId="17" xfId="2" applyNumberFormat="1" applyFont="1" applyFill="1" applyBorder="1" applyAlignment="1">
      <alignment horizontal="center" vertical="center" wrapText="1"/>
    </xf>
    <xf numFmtId="10" fontId="4" fillId="0" borderId="4" xfId="2" applyNumberFormat="1" applyFont="1" applyFill="1" applyBorder="1" applyAlignment="1">
      <alignment horizontal="center" vertical="center" wrapText="1"/>
    </xf>
    <xf numFmtId="10" fontId="2" fillId="0" borderId="4" xfId="0" applyNumberFormat="1" applyFont="1" applyFill="1" applyBorder="1" applyAlignment="1">
      <alignment horizontal="center" vertical="center"/>
    </xf>
    <xf numFmtId="10" fontId="4" fillId="0" borderId="8" xfId="2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0" fontId="0" fillId="0" borderId="59" xfId="0" applyNumberFormat="1" applyBorder="1" applyAlignment="1">
      <alignment horizontal="center" vertical="center"/>
    </xf>
    <xf numFmtId="14" fontId="0" fillId="0" borderId="60" xfId="0" applyNumberFormat="1" applyBorder="1" applyAlignment="1">
      <alignment horizontal="center" vertical="center"/>
    </xf>
    <xf numFmtId="0" fontId="0" fillId="0" borderId="63" xfId="0" applyNumberFormat="1" applyBorder="1" applyAlignment="1">
      <alignment horizontal="center" vertical="center"/>
    </xf>
    <xf numFmtId="14" fontId="0" fillId="0" borderId="64" xfId="0" applyNumberFormat="1" applyBorder="1" applyAlignment="1">
      <alignment horizontal="center" vertical="center"/>
    </xf>
    <xf numFmtId="0" fontId="0" fillId="0" borderId="65" xfId="0" applyNumberFormat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0" fillId="0" borderId="67" xfId="0" applyNumberFormat="1" applyBorder="1" applyAlignment="1">
      <alignment horizontal="center" vertical="center"/>
    </xf>
    <xf numFmtId="14" fontId="0" fillId="0" borderId="62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68" xfId="0" applyNumberFormat="1" applyBorder="1" applyAlignment="1">
      <alignment horizontal="center" vertical="center"/>
    </xf>
    <xf numFmtId="14" fontId="0" fillId="0" borderId="69" xfId="0" applyNumberFormat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textRotation="90" wrapText="1"/>
    </xf>
    <xf numFmtId="0" fontId="2" fillId="7" borderId="15" xfId="0" applyFont="1" applyFill="1" applyBorder="1" applyAlignment="1">
      <alignment horizontal="center" vertical="center" textRotation="90" wrapText="1"/>
    </xf>
    <xf numFmtId="9" fontId="8" fillId="10" borderId="14" xfId="0" applyNumberFormat="1" applyFont="1" applyFill="1" applyBorder="1" applyAlignment="1">
      <alignment horizontal="center" vertical="center" wrapText="1"/>
    </xf>
    <xf numFmtId="9" fontId="8" fillId="10" borderId="18" xfId="0" applyNumberFormat="1" applyFont="1" applyFill="1" applyBorder="1" applyAlignment="1">
      <alignment horizontal="center" vertical="center" wrapText="1"/>
    </xf>
    <xf numFmtId="9" fontId="8" fillId="0" borderId="14" xfId="0" applyNumberFormat="1" applyFont="1" applyFill="1" applyBorder="1" applyAlignment="1">
      <alignment horizontal="center" vertical="center" wrapText="1"/>
    </xf>
    <xf numFmtId="9" fontId="8" fillId="0" borderId="15" xfId="0" applyNumberFormat="1" applyFont="1" applyFill="1" applyBorder="1" applyAlignment="1">
      <alignment horizontal="center" vertical="center" wrapText="1"/>
    </xf>
    <xf numFmtId="9" fontId="8" fillId="3" borderId="14" xfId="0" applyNumberFormat="1" applyFont="1" applyFill="1" applyBorder="1" applyAlignment="1">
      <alignment horizontal="center" vertical="center" wrapText="1"/>
    </xf>
    <xf numFmtId="9" fontId="8" fillId="3" borderId="18" xfId="0" applyNumberFormat="1" applyFont="1" applyFill="1" applyBorder="1" applyAlignment="1">
      <alignment horizontal="center" vertical="center" wrapText="1"/>
    </xf>
    <xf numFmtId="9" fontId="8" fillId="2" borderId="18" xfId="0" applyNumberFormat="1" applyFont="1" applyFill="1" applyBorder="1" applyAlignment="1">
      <alignment horizontal="center" vertical="center" wrapText="1"/>
    </xf>
    <xf numFmtId="9" fontId="8" fillId="2" borderId="33" xfId="0" applyNumberFormat="1" applyFont="1" applyFill="1" applyBorder="1" applyAlignment="1">
      <alignment horizontal="center" vertical="center" wrapText="1"/>
    </xf>
    <xf numFmtId="0" fontId="4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11" fillId="3" borderId="18" xfId="0" applyFont="1" applyFill="1" applyBorder="1" applyAlignment="1">
      <alignment horizontal="center" vertical="center" textRotation="90" wrapText="1"/>
    </xf>
    <xf numFmtId="0" fontId="11" fillId="3" borderId="15" xfId="0" applyFont="1" applyFill="1" applyBorder="1" applyAlignment="1">
      <alignment horizontal="center" vertical="center" textRotation="90" wrapText="1"/>
    </xf>
    <xf numFmtId="0" fontId="5" fillId="5" borderId="14" xfId="0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textRotation="90" wrapText="1"/>
    </xf>
    <xf numFmtId="0" fontId="11" fillId="4" borderId="15" xfId="0" applyFont="1" applyFill="1" applyBorder="1" applyAlignment="1">
      <alignment horizontal="center" vertical="center" textRotation="90" wrapText="1"/>
    </xf>
    <xf numFmtId="0" fontId="6" fillId="2" borderId="14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textRotation="90" wrapText="1"/>
    </xf>
    <xf numFmtId="0" fontId="11" fillId="5" borderId="27" xfId="0" applyFont="1" applyFill="1" applyBorder="1" applyAlignment="1">
      <alignment horizontal="center" vertical="center" textRotation="90" wrapText="1"/>
    </xf>
    <xf numFmtId="0" fontId="11" fillId="5" borderId="35" xfId="0" applyFont="1" applyFill="1" applyBorder="1" applyAlignment="1">
      <alignment horizontal="center" vertical="center" textRotation="90" wrapText="1"/>
    </xf>
    <xf numFmtId="0" fontId="11" fillId="5" borderId="34" xfId="0" applyFont="1" applyFill="1" applyBorder="1" applyAlignment="1">
      <alignment horizontal="center" vertical="center" textRotation="90" wrapText="1"/>
    </xf>
    <xf numFmtId="0" fontId="6" fillId="2" borderId="14" xfId="0" applyFont="1" applyFill="1" applyBorder="1" applyAlignment="1">
      <alignment horizontal="center" vertical="center" textRotation="90" wrapText="1"/>
    </xf>
    <xf numFmtId="0" fontId="14" fillId="0" borderId="15" xfId="0" applyFont="1" applyBorder="1" applyAlignment="1">
      <alignment horizontal="center" vertical="center" textRotation="90" wrapText="1"/>
    </xf>
    <xf numFmtId="0" fontId="16" fillId="0" borderId="30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0" fillId="13" borderId="29" xfId="0" applyFill="1" applyBorder="1" applyAlignment="1">
      <alignment horizontal="centerContinuous" vertical="center"/>
    </xf>
    <xf numFmtId="0" fontId="0" fillId="13" borderId="55" xfId="0" applyFill="1" applyBorder="1" applyAlignment="1">
      <alignment horizontal="centerContinuous" vertical="center"/>
    </xf>
    <xf numFmtId="0" fontId="0" fillId="13" borderId="41" xfId="0" applyFill="1" applyBorder="1" applyAlignment="1">
      <alignment horizontal="centerContinuous" vertical="center"/>
    </xf>
    <xf numFmtId="0" fontId="0" fillId="13" borderId="58" xfId="0" applyFill="1" applyBorder="1" applyAlignment="1">
      <alignment horizontal="centerContinuous" vertical="center"/>
    </xf>
    <xf numFmtId="0" fontId="0" fillId="13" borderId="61" xfId="0" applyFill="1" applyBorder="1" applyAlignment="1">
      <alignment horizontal="centerContinuous" vertical="center"/>
    </xf>
    <xf numFmtId="0" fontId="0" fillId="13" borderId="62" xfId="0" applyFill="1" applyBorder="1" applyAlignment="1">
      <alignment horizontal="centerContinuous" vertical="center"/>
    </xf>
    <xf numFmtId="0" fontId="0" fillId="13" borderId="65" xfId="0" applyFill="1" applyBorder="1" applyAlignment="1">
      <alignment horizontal="centerContinuous" vertical="center"/>
    </xf>
    <xf numFmtId="0" fontId="0" fillId="13" borderId="66" xfId="0" applyFill="1" applyBorder="1" applyAlignment="1">
      <alignment horizontal="centerContinuous" vertical="center"/>
    </xf>
    <xf numFmtId="0" fontId="0" fillId="0" borderId="0" xfId="0" applyFill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7" fillId="0" borderId="0" xfId="0" applyFont="1"/>
  </cellXfs>
  <cellStyles count="3">
    <cellStyle name="Normal" xfId="0" builtinId="0"/>
    <cellStyle name="Normal 4" xfId="1"/>
    <cellStyle name="Percent" xfId="2" builtinId="5"/>
  </cellStyles>
  <dxfs count="7">
    <dxf>
      <font>
        <color rgb="FF009A07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B050"/>
      </font>
    </dxf>
    <dxf>
      <font>
        <color rgb="FFFFC000"/>
      </font>
    </dxf>
    <dxf>
      <font>
        <color rgb="FFFF0000"/>
      </font>
    </dxf>
  </dxfs>
  <tableStyles count="0" defaultTableStyle="TableStyleMedium9" defaultPivotStyle="PivotStyleLight16"/>
  <colors>
    <mruColors>
      <color rgb="FFD4FF7D"/>
      <color rgb="FF2E99FA"/>
      <color rgb="FF57BBFF"/>
      <color rgb="FF0099FF"/>
      <color rgb="FF0066FF"/>
      <color rgb="FF009A07"/>
      <color rgb="FF1AC103"/>
      <color rgb="FF99FFCC"/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38100</xdr:rowOff>
    </xdr:from>
    <xdr:to>
      <xdr:col>3</xdr:col>
      <xdr:colOff>600075</xdr:colOff>
      <xdr:row>3</xdr:row>
      <xdr:rowOff>152400</xdr:rowOff>
    </xdr:to>
    <xdr:sp macro="" textlink="">
      <xdr:nvSpPr>
        <xdr:cNvPr id="2" name="Left Arrow 1"/>
        <xdr:cNvSpPr/>
      </xdr:nvSpPr>
      <xdr:spPr>
        <a:xfrm>
          <a:off x="1333500" y="609600"/>
          <a:ext cx="1209675" cy="1143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2" tint="-0.499984740745262"/>
    <pageSetUpPr fitToPage="1"/>
  </sheetPr>
  <dimension ref="A1:S27"/>
  <sheetViews>
    <sheetView zoomScale="70" zoomScaleNormal="70" workbookViewId="0">
      <pane xSplit="3" ySplit="3" topLeftCell="D10" activePane="bottomRight" state="frozen"/>
      <selection pane="topRight" activeCell="H1" sqref="H1"/>
      <selection pane="bottomLeft" activeCell="A2" sqref="A2"/>
      <selection pane="bottomRight" activeCell="B15" sqref="B15:B16"/>
    </sheetView>
  </sheetViews>
  <sheetFormatPr defaultColWidth="11.42578125" defaultRowHeight="26.25"/>
  <cols>
    <col min="1" max="1" width="10.7109375" style="8" customWidth="1"/>
    <col min="2" max="2" width="19.5703125" style="2" customWidth="1"/>
    <col min="3" max="3" width="25" style="1" customWidth="1"/>
    <col min="4" max="4" width="15.5703125" style="1" customWidth="1"/>
    <col min="5" max="5" width="15.85546875" style="1" customWidth="1"/>
    <col min="6" max="6" width="15.7109375" style="1" customWidth="1"/>
    <col min="7" max="7" width="18.7109375" style="1" customWidth="1"/>
    <col min="8" max="8" width="15.7109375" style="1" customWidth="1"/>
    <col min="9" max="9" width="17" style="1" customWidth="1"/>
    <col min="10" max="10" width="15.7109375" style="1" customWidth="1"/>
    <col min="11" max="11" width="16.85546875" style="1" customWidth="1"/>
    <col min="12" max="12" width="16.42578125" style="1" customWidth="1"/>
    <col min="13" max="13" width="15.7109375" style="1" customWidth="1"/>
    <col min="14" max="14" width="15.42578125" style="1" customWidth="1"/>
    <col min="15" max="15" width="14.7109375" style="1" customWidth="1"/>
    <col min="16" max="16" width="13.42578125" style="1" customWidth="1"/>
    <col min="17" max="17" width="11.42578125" style="1"/>
    <col min="18" max="18" width="15.85546875" style="1" customWidth="1"/>
    <col min="19" max="19" width="11.42578125" style="1" customWidth="1"/>
    <col min="20" max="16384" width="11.42578125" style="1"/>
  </cols>
  <sheetData>
    <row r="1" spans="1:17" ht="31.5" customHeight="1">
      <c r="A1" s="223" t="s">
        <v>62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</row>
    <row r="2" spans="1:17" ht="27" thickBot="1"/>
    <row r="3" spans="1:17" ht="50.25" customHeight="1" thickBot="1">
      <c r="A3" s="77"/>
      <c r="B3" s="76" t="s">
        <v>0</v>
      </c>
      <c r="C3" s="4" t="s">
        <v>1</v>
      </c>
      <c r="D3" s="5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6" t="s">
        <v>13</v>
      </c>
      <c r="P3" s="7" t="s">
        <v>14</v>
      </c>
      <c r="Q3" s="56" t="s">
        <v>32</v>
      </c>
    </row>
    <row r="4" spans="1:17" ht="20.100000000000001" customHeight="1">
      <c r="A4" s="206" t="s">
        <v>15</v>
      </c>
      <c r="B4" s="225" t="s">
        <v>24</v>
      </c>
      <c r="C4" s="14">
        <v>2</v>
      </c>
      <c r="D4" s="25">
        <v>0</v>
      </c>
      <c r="E4" s="26">
        <v>0</v>
      </c>
      <c r="F4" s="26">
        <v>0</v>
      </c>
      <c r="G4" s="135"/>
      <c r="H4" s="26"/>
      <c r="I4" s="26"/>
      <c r="J4" s="26"/>
      <c r="K4" s="26"/>
      <c r="L4" s="26"/>
      <c r="M4" s="26"/>
      <c r="N4" s="26"/>
      <c r="O4" s="26"/>
      <c r="P4" s="60">
        <f>SUM(D4:O4)</f>
        <v>0</v>
      </c>
      <c r="Q4" s="196">
        <f>SUM(D4:O4)/C4</f>
        <v>0</v>
      </c>
    </row>
    <row r="5" spans="1:17" ht="15.75" customHeight="1" thickBot="1">
      <c r="A5" s="206"/>
      <c r="B5" s="226"/>
      <c r="C5" s="15" t="s">
        <v>25</v>
      </c>
      <c r="D5" s="12"/>
      <c r="E5" s="11"/>
      <c r="F5" s="11"/>
      <c r="G5" s="133"/>
      <c r="H5" s="11"/>
      <c r="I5" s="11"/>
      <c r="J5" s="11"/>
      <c r="K5" s="11"/>
      <c r="L5" s="11"/>
      <c r="M5" s="11"/>
      <c r="N5" s="11"/>
      <c r="O5" s="11"/>
      <c r="P5" s="67">
        <f>SUM(D5:O5)</f>
        <v>0</v>
      </c>
      <c r="Q5" s="197"/>
    </row>
    <row r="6" spans="1:17" ht="20.100000000000001" customHeight="1">
      <c r="A6" s="206"/>
      <c r="B6" s="225" t="s">
        <v>16</v>
      </c>
      <c r="C6" s="16">
        <v>0</v>
      </c>
      <c r="D6" s="89">
        <v>0</v>
      </c>
      <c r="E6" s="89">
        <v>0</v>
      </c>
      <c r="F6" s="89"/>
      <c r="G6" s="89"/>
      <c r="H6" s="89"/>
      <c r="I6" s="89"/>
      <c r="J6" s="89"/>
      <c r="K6" s="89"/>
      <c r="L6" s="89"/>
      <c r="M6" s="89"/>
      <c r="N6" s="89"/>
      <c r="O6" s="89"/>
      <c r="P6" s="204">
        <f>SUM(D6:O6)</f>
        <v>0</v>
      </c>
      <c r="Q6" s="200"/>
    </row>
    <row r="7" spans="1:17" ht="22.5" customHeight="1" thickBot="1">
      <c r="A7" s="206"/>
      <c r="B7" s="228"/>
      <c r="C7" s="17" t="s">
        <v>19</v>
      </c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205"/>
      <c r="Q7" s="201"/>
    </row>
    <row r="8" spans="1:17" ht="33" customHeight="1">
      <c r="A8" s="206"/>
      <c r="B8" s="227" t="s">
        <v>20</v>
      </c>
      <c r="C8" s="32" t="s">
        <v>26</v>
      </c>
      <c r="D8" s="96">
        <v>0</v>
      </c>
      <c r="E8" s="96">
        <v>1</v>
      </c>
      <c r="F8" s="96">
        <v>0</v>
      </c>
      <c r="G8" s="96"/>
      <c r="H8" s="96"/>
      <c r="I8" s="96"/>
      <c r="J8" s="96"/>
      <c r="K8" s="96"/>
      <c r="L8" s="96"/>
      <c r="M8" s="96"/>
      <c r="N8" s="96"/>
      <c r="O8" s="96"/>
      <c r="P8" s="97">
        <f>SUM(D8:O8)</f>
        <v>1</v>
      </c>
      <c r="Q8" s="198">
        <f>SUM(D8:O8)/1</f>
        <v>1</v>
      </c>
    </row>
    <row r="9" spans="1:17" ht="57" customHeight="1" thickBot="1">
      <c r="A9" s="207"/>
      <c r="B9" s="226"/>
      <c r="C9" s="18" t="s">
        <v>19</v>
      </c>
      <c r="D9" s="98"/>
      <c r="E9" s="99" t="s">
        <v>39</v>
      </c>
      <c r="F9" s="99"/>
      <c r="G9" s="99"/>
      <c r="H9" s="99"/>
      <c r="I9" s="99"/>
      <c r="J9" s="99"/>
      <c r="K9" s="99"/>
      <c r="L9" s="99"/>
      <c r="M9" s="99"/>
      <c r="N9" s="99"/>
      <c r="O9" s="100"/>
      <c r="P9" s="101"/>
      <c r="Q9" s="199"/>
    </row>
    <row r="10" spans="1:17" ht="20.100000000000001" customHeight="1">
      <c r="A10" s="218" t="s">
        <v>17</v>
      </c>
      <c r="B10" s="212" t="s">
        <v>66</v>
      </c>
      <c r="C10" s="13" t="s">
        <v>27</v>
      </c>
      <c r="D10" s="102">
        <v>0</v>
      </c>
      <c r="E10" s="102">
        <v>0</v>
      </c>
      <c r="F10" s="102">
        <v>0</v>
      </c>
      <c r="G10" s="102"/>
      <c r="H10" s="102"/>
      <c r="I10" s="102"/>
      <c r="J10" s="102"/>
      <c r="K10" s="102"/>
      <c r="L10" s="102"/>
      <c r="M10" s="102"/>
      <c r="N10" s="102"/>
      <c r="O10" s="103"/>
      <c r="P10" s="91">
        <f>SUM(D10:O10)</f>
        <v>0</v>
      </c>
      <c r="Q10" s="202">
        <f t="shared" ref="Q10" si="0">SUM(D10:O10)/1</f>
        <v>0</v>
      </c>
    </row>
    <row r="11" spans="1:17" ht="15.75" thickBot="1">
      <c r="A11" s="219"/>
      <c r="B11" s="213"/>
      <c r="C11" s="19" t="s">
        <v>19</v>
      </c>
      <c r="D11" s="92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4"/>
      <c r="P11" s="95"/>
      <c r="Q11" s="203"/>
    </row>
    <row r="12" spans="1:17" ht="60" customHeight="1" thickBot="1">
      <c r="A12" s="214" t="s">
        <v>18</v>
      </c>
      <c r="B12" s="87" t="s">
        <v>21</v>
      </c>
      <c r="C12" s="88" t="s">
        <v>22</v>
      </c>
      <c r="D12" s="131">
        <v>0</v>
      </c>
      <c r="E12" s="132">
        <v>0</v>
      </c>
      <c r="F12" s="132">
        <v>0</v>
      </c>
      <c r="G12" s="132"/>
      <c r="H12" s="132"/>
      <c r="I12" s="132"/>
      <c r="J12" s="132"/>
      <c r="K12" s="132"/>
      <c r="L12" s="132"/>
      <c r="M12" s="132"/>
      <c r="N12" s="132"/>
      <c r="O12" s="132"/>
      <c r="P12" s="134"/>
      <c r="Q12" s="113">
        <v>0</v>
      </c>
    </row>
    <row r="13" spans="1:17" thickBot="1">
      <c r="A13" s="215"/>
      <c r="B13" s="46" t="s">
        <v>34</v>
      </c>
      <c r="C13" s="28" t="s">
        <v>23</v>
      </c>
      <c r="D13" s="47" t="s">
        <v>40</v>
      </c>
      <c r="E13" s="48" t="s">
        <v>40</v>
      </c>
      <c r="F13" s="48" t="s">
        <v>40</v>
      </c>
      <c r="G13" s="49"/>
      <c r="H13" s="49"/>
      <c r="I13" s="49"/>
      <c r="J13" s="49"/>
      <c r="K13" s="49"/>
      <c r="L13" s="49"/>
      <c r="M13" s="49"/>
      <c r="N13" s="48"/>
      <c r="O13" s="50"/>
      <c r="P13" s="64" t="s">
        <v>40</v>
      </c>
      <c r="Q13" s="75"/>
    </row>
    <row r="14" spans="1:17" thickBot="1">
      <c r="A14" s="215"/>
      <c r="B14" s="27" t="s">
        <v>35</v>
      </c>
      <c r="C14" s="22" t="s">
        <v>23</v>
      </c>
      <c r="D14" s="176"/>
      <c r="E14" s="177"/>
      <c r="F14" s="177"/>
      <c r="G14" s="178"/>
      <c r="H14" s="178"/>
      <c r="I14" s="178"/>
      <c r="J14" s="178"/>
      <c r="K14" s="178"/>
      <c r="L14" s="178"/>
      <c r="M14" s="178"/>
      <c r="N14" s="177"/>
      <c r="O14" s="179"/>
      <c r="P14" s="34" t="s">
        <v>41</v>
      </c>
      <c r="Q14" s="117">
        <v>1</v>
      </c>
    </row>
    <row r="15" spans="1:17" ht="18.75" customHeight="1">
      <c r="A15" s="216"/>
      <c r="B15" s="208" t="s">
        <v>36</v>
      </c>
      <c r="C15" s="21" t="s">
        <v>23</v>
      </c>
      <c r="D15" s="41">
        <v>1</v>
      </c>
      <c r="E15" s="38" t="s">
        <v>40</v>
      </c>
      <c r="F15" s="38" t="s">
        <v>40</v>
      </c>
      <c r="G15" s="39"/>
      <c r="H15" s="39"/>
      <c r="I15" s="39"/>
      <c r="J15" s="39"/>
      <c r="K15" s="39"/>
      <c r="L15" s="39"/>
      <c r="M15" s="39"/>
      <c r="N15" s="38"/>
      <c r="O15" s="40"/>
      <c r="P15" s="104">
        <v>1</v>
      </c>
      <c r="Q15" s="116">
        <v>1</v>
      </c>
    </row>
    <row r="16" spans="1:17" ht="18.75" customHeight="1" thickBot="1">
      <c r="A16" s="216"/>
      <c r="B16" s="209"/>
      <c r="C16" s="20" t="s">
        <v>19</v>
      </c>
      <c r="D16" s="42" t="s">
        <v>42</v>
      </c>
      <c r="E16" s="43"/>
      <c r="F16" s="44"/>
      <c r="G16" s="44"/>
      <c r="H16" s="45"/>
      <c r="I16" s="43"/>
      <c r="J16" s="45"/>
      <c r="K16" s="43"/>
      <c r="L16" s="45"/>
      <c r="M16" s="43"/>
      <c r="N16" s="45"/>
      <c r="O16" s="61"/>
      <c r="P16" s="105" t="s">
        <v>42</v>
      </c>
      <c r="Q16" s="74"/>
    </row>
    <row r="17" spans="1:19" ht="71.25" customHeight="1">
      <c r="A17" s="216"/>
      <c r="B17" s="224" t="s">
        <v>30</v>
      </c>
      <c r="C17" s="23" t="s">
        <v>31</v>
      </c>
      <c r="D17" s="106">
        <v>0</v>
      </c>
      <c r="E17" s="107" t="s">
        <v>40</v>
      </c>
      <c r="F17" s="107" t="s">
        <v>40</v>
      </c>
      <c r="G17" s="108"/>
      <c r="H17" s="108"/>
      <c r="I17" s="108"/>
      <c r="J17" s="108"/>
      <c r="K17" s="108"/>
      <c r="L17" s="108"/>
      <c r="M17" s="108"/>
      <c r="N17" s="107"/>
      <c r="O17" s="109"/>
      <c r="P17" s="110">
        <f>SUM(D17:O17)</f>
        <v>0</v>
      </c>
      <c r="Q17" s="63">
        <v>0</v>
      </c>
    </row>
    <row r="18" spans="1:19" ht="16.5" thickBot="1">
      <c r="A18" s="217"/>
      <c r="B18" s="209"/>
      <c r="C18" s="20" t="s">
        <v>19</v>
      </c>
      <c r="D18" s="35"/>
      <c r="E18" s="36"/>
      <c r="F18" s="10"/>
      <c r="G18" s="10"/>
      <c r="H18" s="37"/>
      <c r="I18" s="36"/>
      <c r="J18" s="37"/>
      <c r="K18" s="36"/>
      <c r="L18" s="37"/>
      <c r="M18" s="36"/>
      <c r="N18" s="37"/>
      <c r="O18" s="62"/>
      <c r="P18" s="65"/>
      <c r="Q18" s="66"/>
    </row>
    <row r="19" spans="1:19" ht="69" customHeight="1" thickBot="1">
      <c r="A19" s="210" t="s">
        <v>29</v>
      </c>
      <c r="B19" s="29" t="s">
        <v>65</v>
      </c>
      <c r="C19" s="24">
        <v>0.9</v>
      </c>
      <c r="D19" s="71">
        <v>1</v>
      </c>
      <c r="E19" s="71">
        <v>1</v>
      </c>
      <c r="F19" s="71">
        <v>1</v>
      </c>
      <c r="G19" s="71"/>
      <c r="H19" s="71"/>
      <c r="I19" s="71"/>
      <c r="J19" s="71"/>
      <c r="K19" s="71"/>
      <c r="L19" s="71"/>
      <c r="M19" s="71"/>
      <c r="N19" s="71"/>
      <c r="O19" s="72"/>
      <c r="P19" s="69">
        <f>SUM(D19:O19)</f>
        <v>3</v>
      </c>
      <c r="Q19" s="73">
        <f>SUM(P19/12)</f>
        <v>0.25</v>
      </c>
    </row>
    <row r="20" spans="1:19" s="9" customFormat="1" ht="69" customHeight="1" thickBot="1">
      <c r="A20" s="211"/>
      <c r="B20" s="30" t="s">
        <v>28</v>
      </c>
      <c r="C20" s="31">
        <v>1</v>
      </c>
      <c r="D20" s="111">
        <v>1</v>
      </c>
      <c r="E20" s="111">
        <v>1</v>
      </c>
      <c r="F20" s="111">
        <v>1</v>
      </c>
      <c r="G20" s="111"/>
      <c r="H20" s="111"/>
      <c r="I20" s="111"/>
      <c r="J20" s="111"/>
      <c r="K20" s="111"/>
      <c r="L20" s="111"/>
      <c r="M20" s="111"/>
      <c r="N20" s="111"/>
      <c r="O20" s="112"/>
      <c r="P20" s="68">
        <f>SUM(D20:O20)</f>
        <v>3</v>
      </c>
      <c r="Q20" s="70">
        <f>P20/P19</f>
        <v>1</v>
      </c>
    </row>
    <row r="21" spans="1:19" ht="27" thickBot="1"/>
    <row r="22" spans="1:19" ht="21.75" customHeight="1" thickBot="1">
      <c r="A22" s="220" t="s">
        <v>63</v>
      </c>
      <c r="B22" s="221"/>
      <c r="C22" s="221"/>
      <c r="D22" s="221"/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2"/>
      <c r="S22" s="115"/>
    </row>
    <row r="23" spans="1:19" ht="27.75" customHeight="1" thickBot="1">
      <c r="A23" s="51"/>
      <c r="B23" s="52" t="s">
        <v>0</v>
      </c>
      <c r="C23" s="114" t="s">
        <v>1</v>
      </c>
      <c r="D23" s="58" t="s">
        <v>2</v>
      </c>
      <c r="E23" s="53" t="s">
        <v>3</v>
      </c>
      <c r="F23" s="53" t="s">
        <v>4</v>
      </c>
      <c r="G23" s="54" t="s">
        <v>5</v>
      </c>
      <c r="H23" s="53" t="s">
        <v>6</v>
      </c>
      <c r="I23" s="53" t="s">
        <v>7</v>
      </c>
      <c r="J23" s="54" t="s">
        <v>8</v>
      </c>
      <c r="K23" s="53" t="s">
        <v>9</v>
      </c>
      <c r="L23" s="53" t="s">
        <v>10</v>
      </c>
      <c r="M23" s="54" t="s">
        <v>11</v>
      </c>
      <c r="N23" s="53" t="s">
        <v>12</v>
      </c>
      <c r="O23" s="59" t="s">
        <v>13</v>
      </c>
      <c r="P23" s="55" t="s">
        <v>14</v>
      </c>
      <c r="Q23" s="56" t="s">
        <v>32</v>
      </c>
      <c r="R23" s="55" t="s">
        <v>43</v>
      </c>
      <c r="S23" s="115"/>
    </row>
    <row r="24" spans="1:19" ht="45.75" customHeight="1">
      <c r="A24" s="194" t="s">
        <v>33</v>
      </c>
      <c r="B24" s="78" t="s">
        <v>37</v>
      </c>
      <c r="C24" s="79">
        <v>50</v>
      </c>
      <c r="D24" s="80">
        <v>7</v>
      </c>
      <c r="E24" s="81">
        <v>3</v>
      </c>
      <c r="F24" s="81">
        <v>6</v>
      </c>
      <c r="G24" s="81"/>
      <c r="H24" s="81"/>
      <c r="I24" s="81"/>
      <c r="J24" s="81"/>
      <c r="K24" s="81"/>
      <c r="L24" s="81"/>
      <c r="M24" s="81"/>
      <c r="N24" s="33"/>
      <c r="O24" s="82"/>
      <c r="P24" s="123">
        <f>SUM(D24:O24)</f>
        <v>16</v>
      </c>
      <c r="Q24" s="128">
        <f>SUM(P24/C24)</f>
        <v>0.32</v>
      </c>
      <c r="R24" s="130" t="str">
        <f>IF(P24-C24&lt;1,"",P24-C24)</f>
        <v/>
      </c>
      <c r="S24" s="115"/>
    </row>
    <row r="25" spans="1:19" ht="46.5" customHeight="1" thickBot="1">
      <c r="A25" s="195"/>
      <c r="B25" s="83" t="s">
        <v>38</v>
      </c>
      <c r="C25" s="57">
        <v>25</v>
      </c>
      <c r="D25" s="84">
        <v>3</v>
      </c>
      <c r="E25" s="85">
        <v>4</v>
      </c>
      <c r="F25" s="85">
        <v>3</v>
      </c>
      <c r="G25" s="85"/>
      <c r="H25" s="85"/>
      <c r="I25" s="85"/>
      <c r="J25" s="85"/>
      <c r="K25" s="85"/>
      <c r="L25" s="85"/>
      <c r="M25" s="85"/>
      <c r="N25" s="85"/>
      <c r="O25" s="86"/>
      <c r="P25" s="125">
        <f>SUM(D25:O25)</f>
        <v>10</v>
      </c>
      <c r="Q25" s="127">
        <f t="shared" ref="Q25" si="1">SUM(P25/C25)</f>
        <v>0.4</v>
      </c>
      <c r="R25" s="126" t="str">
        <f>IF(P25-C25&lt;1,"",P25-C25)</f>
        <v/>
      </c>
      <c r="S25" s="115"/>
    </row>
    <row r="26" spans="1:19" ht="76.5" customHeight="1" thickBot="1">
      <c r="B26" s="119"/>
      <c r="C26" s="120" t="s">
        <v>44</v>
      </c>
      <c r="D26" s="84"/>
      <c r="E26" s="85"/>
      <c r="F26" s="85" t="s">
        <v>45</v>
      </c>
      <c r="G26" s="85"/>
      <c r="H26" s="85"/>
      <c r="I26" s="85"/>
      <c r="J26" s="85"/>
      <c r="K26" s="85"/>
      <c r="L26" s="85"/>
      <c r="M26" s="85"/>
      <c r="N26" s="85"/>
      <c r="O26" s="86"/>
      <c r="P26" s="124"/>
      <c r="Q26" s="129"/>
      <c r="R26" s="122"/>
    </row>
    <row r="27" spans="1:19">
      <c r="B27" s="118"/>
      <c r="R27" s="121"/>
    </row>
  </sheetData>
  <mergeCells count="18">
    <mergeCell ref="A1:Q1"/>
    <mergeCell ref="B17:B18"/>
    <mergeCell ref="B4:B5"/>
    <mergeCell ref="B8:B9"/>
    <mergeCell ref="B6:B7"/>
    <mergeCell ref="A24:A25"/>
    <mergeCell ref="Q4:Q5"/>
    <mergeCell ref="Q8:Q9"/>
    <mergeCell ref="Q6:Q7"/>
    <mergeCell ref="Q10:Q11"/>
    <mergeCell ref="P6:P7"/>
    <mergeCell ref="A4:A9"/>
    <mergeCell ref="B15:B16"/>
    <mergeCell ref="A19:A20"/>
    <mergeCell ref="B10:B11"/>
    <mergeCell ref="A12:A18"/>
    <mergeCell ref="A10:A11"/>
    <mergeCell ref="A22:R22"/>
  </mergeCells>
  <conditionalFormatting sqref="Q8 Q10 Q4 Q6 Q24:Q26">
    <cfRule type="cellIs" priority="46" operator="equal">
      <formula>""</formula>
    </cfRule>
    <cfRule type="cellIs" dxfId="6" priority="47" operator="equal">
      <formula>"L"</formula>
    </cfRule>
    <cfRule type="cellIs" dxfId="5" priority="48" operator="equal">
      <formula>"K"</formula>
    </cfRule>
    <cfRule type="cellIs" dxfId="4" priority="49" operator="equal">
      <formula>"J"</formula>
    </cfRule>
  </conditionalFormatting>
  <conditionalFormatting sqref="Q8 Q10 Q4 Q6 Q24:Q26">
    <cfRule type="cellIs" priority="42" stopIfTrue="1" operator="equal">
      <formula>""</formula>
    </cfRule>
    <cfRule type="cellIs" dxfId="3" priority="43" stopIfTrue="1" operator="equal">
      <formula>"J"</formula>
    </cfRule>
    <cfRule type="cellIs" dxfId="2" priority="44" stopIfTrue="1" operator="equal">
      <formula>"K"</formula>
    </cfRule>
    <cfRule type="cellIs" dxfId="1" priority="45" stopIfTrue="1" operator="equal">
      <formula>"L"</formula>
    </cfRule>
  </conditionalFormatting>
  <conditionalFormatting sqref="Q4:Q5 Q8:Q12 Q14:Q15 Q19:Q20 Q24:Q26">
    <cfRule type="cellIs" dxfId="0" priority="1" operator="greaterThanOrEqual">
      <formula>1</formula>
    </cfRule>
  </conditionalFormatting>
  <pageMargins left="0.27559055118110237" right="0.47244094488188981" top="0.27559055118110237" bottom="0.23622047244094491" header="0.19685039370078741" footer="0.11811023622047245"/>
  <pageSetup paperSize="8" scale="60" orientation="landscape" r:id="rId1"/>
  <ignoredErrors>
    <ignoredError sqref="P8 P5 P10" unlockedFormula="1"/>
    <ignoredError sqref="P19" formulaRange="1"/>
    <ignoredError sqref="P24 P6 P4" formulaRange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37"/>
  <sheetViews>
    <sheetView zoomScaleNormal="100" workbookViewId="0">
      <selection activeCell="C4" sqref="C4"/>
    </sheetView>
  </sheetViews>
  <sheetFormatPr defaultColWidth="11.42578125" defaultRowHeight="15"/>
  <cols>
    <col min="1" max="1" width="31.85546875" customWidth="1"/>
    <col min="2" max="13" width="10.7109375" customWidth="1"/>
    <col min="14" max="14" width="15.7109375" style="161" customWidth="1"/>
  </cols>
  <sheetData>
    <row r="1" spans="1:15" ht="20.100000000000001" customHeight="1" thickBot="1">
      <c r="A1" s="136"/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7"/>
    </row>
    <row r="2" spans="1:15" s="138" customFormat="1" ht="21.95" customHeight="1" thickBot="1">
      <c r="A2" s="139"/>
      <c r="B2" s="156" t="s">
        <v>55</v>
      </c>
      <c r="C2" s="155" t="s">
        <v>56</v>
      </c>
      <c r="D2" s="155" t="s">
        <v>46</v>
      </c>
      <c r="E2" s="155" t="s">
        <v>48</v>
      </c>
      <c r="F2" s="155" t="s">
        <v>47</v>
      </c>
      <c r="G2" s="155" t="s">
        <v>49</v>
      </c>
      <c r="H2" s="155" t="s">
        <v>50</v>
      </c>
      <c r="I2" s="155" t="s">
        <v>51</v>
      </c>
      <c r="J2" s="155" t="s">
        <v>52</v>
      </c>
      <c r="K2" s="155" t="s">
        <v>53</v>
      </c>
      <c r="L2" s="155" t="s">
        <v>54</v>
      </c>
      <c r="M2" s="155" t="s">
        <v>57</v>
      </c>
      <c r="N2" s="163" t="s">
        <v>60</v>
      </c>
      <c r="O2" s="169"/>
    </row>
    <row r="3" spans="1:15" ht="30" customHeight="1">
      <c r="A3" s="140" t="s">
        <v>59</v>
      </c>
      <c r="B3" s="149">
        <v>3</v>
      </c>
      <c r="C3" s="150">
        <v>5</v>
      </c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64">
        <f>SUM(B3:M3)</f>
        <v>8</v>
      </c>
    </row>
    <row r="4" spans="1:15" ht="30" customHeight="1">
      <c r="A4" s="152" t="s">
        <v>61</v>
      </c>
      <c r="B4" s="146">
        <v>2</v>
      </c>
      <c r="C4" s="145">
        <v>3</v>
      </c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65">
        <f>SUM(B4:M4)</f>
        <v>5</v>
      </c>
    </row>
    <row r="5" spans="1:15" ht="30" customHeight="1" thickBot="1">
      <c r="A5" s="141" t="s">
        <v>64</v>
      </c>
      <c r="B5" s="174">
        <f>IFERROR(IF(B4/B3&lt;=0,"",B4/B3),"")</f>
        <v>0.66666666666666663</v>
      </c>
      <c r="C5" s="175">
        <f t="shared" ref="C5:M5" si="0">IFERROR(IF(C4/C3&lt;=0,"",C4/C3),"")</f>
        <v>0.6</v>
      </c>
      <c r="D5" s="175" t="str">
        <f t="shared" si="0"/>
        <v/>
      </c>
      <c r="E5" s="175" t="str">
        <f t="shared" si="0"/>
        <v/>
      </c>
      <c r="F5" s="175" t="str">
        <f t="shared" si="0"/>
        <v/>
      </c>
      <c r="G5" s="175" t="str">
        <f t="shared" si="0"/>
        <v/>
      </c>
      <c r="H5" s="175" t="str">
        <f t="shared" si="0"/>
        <v/>
      </c>
      <c r="I5" s="175" t="str">
        <f t="shared" si="0"/>
        <v/>
      </c>
      <c r="J5" s="175" t="str">
        <f t="shared" si="0"/>
        <v/>
      </c>
      <c r="K5" s="175" t="str">
        <f t="shared" si="0"/>
        <v/>
      </c>
      <c r="L5" s="175" t="str">
        <f t="shared" si="0"/>
        <v/>
      </c>
      <c r="M5" s="175" t="str">
        <f t="shared" si="0"/>
        <v/>
      </c>
      <c r="N5" s="170">
        <f>IFERROR(IF(B4/B3&lt;=0,"",N4/N3),"")</f>
        <v>0.625</v>
      </c>
    </row>
    <row r="6" spans="1:15" s="142" customFormat="1" ht="9.75" customHeight="1" thickBot="1">
      <c r="A6" s="144"/>
      <c r="B6" s="159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6"/>
    </row>
    <row r="7" spans="1:15" ht="30" customHeight="1">
      <c r="A7" s="143" t="s">
        <v>58</v>
      </c>
      <c r="B7" s="15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67">
        <f>SUM(B7:M7)</f>
        <v>0</v>
      </c>
    </row>
    <row r="8" spans="1:15" ht="30" customHeight="1">
      <c r="A8" s="153" t="s">
        <v>61</v>
      </c>
      <c r="B8" s="151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68">
        <f>SUM(B8:M8)</f>
        <v>0</v>
      </c>
    </row>
    <row r="9" spans="1:15" ht="30" customHeight="1" thickBot="1">
      <c r="A9" s="157" t="s">
        <v>64</v>
      </c>
      <c r="B9" s="172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1" t="str">
        <f>IFERROR(IF(N8/N7&lt;=0,"",N8/N7),"")</f>
        <v/>
      </c>
      <c r="O9" s="162"/>
    </row>
    <row r="10" spans="1:15" ht="20.100000000000001" customHeight="1">
      <c r="A10" s="154"/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</row>
    <row r="11" spans="1:15" ht="20.100000000000001" customHeight="1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</row>
    <row r="12" spans="1:15" ht="20.100000000000001" customHeight="1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</row>
    <row r="13" spans="1:15" ht="20.100000000000001" customHeight="1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</row>
    <row r="14" spans="1:15" ht="20.100000000000001" customHeight="1">
      <c r="A14" s="137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</row>
    <row r="15" spans="1:15" ht="20.100000000000001" customHeight="1">
      <c r="A15" s="137"/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</row>
    <row r="16" spans="1:15" ht="20.100000000000001" customHeight="1">
      <c r="A16" s="137"/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</row>
    <row r="17" spans="1:14" ht="20.100000000000001" customHeight="1">
      <c r="A17" s="137"/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</row>
    <row r="18" spans="1:14" ht="20.100000000000001" customHeight="1">
      <c r="A18" s="137"/>
      <c r="B18" s="137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</row>
    <row r="19" spans="1:14" ht="20.100000000000001" customHeight="1">
      <c r="A19" s="137"/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</row>
    <row r="20" spans="1:14" ht="20.100000000000001" customHeight="1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</row>
    <row r="21" spans="1:14">
      <c r="A21" s="137"/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</row>
    <row r="22" spans="1:14">
      <c r="A22" s="137"/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</row>
    <row r="23" spans="1:14">
      <c r="A23" s="137"/>
      <c r="B23" s="137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</row>
    <row r="24" spans="1:14">
      <c r="A24" s="137"/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</row>
    <row r="25" spans="1:14">
      <c r="A25" s="137"/>
      <c r="B25" s="137"/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</row>
    <row r="26" spans="1:14">
      <c r="A26" s="137"/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</row>
    <row r="27" spans="1:14">
      <c r="A27" s="137"/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</row>
    <row r="28" spans="1:14">
      <c r="A28" s="137"/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</row>
    <row r="29" spans="1:14">
      <c r="A29" s="137"/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</row>
    <row r="30" spans="1:14">
      <c r="A30" s="137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</row>
    <row r="31" spans="1:14">
      <c r="A31" s="137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</row>
    <row r="32" spans="1:14">
      <c r="A32" s="137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</row>
    <row r="33" spans="1:14">
      <c r="A33" s="137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</row>
    <row r="34" spans="1:14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7"/>
    </row>
    <row r="35" spans="1:14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7"/>
    </row>
    <row r="36" spans="1:14">
      <c r="A36" s="136"/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7"/>
    </row>
    <row r="37" spans="1:14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7"/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C1:I40"/>
  <sheetViews>
    <sheetView workbookViewId="0">
      <pane ySplit="1" topLeftCell="A2" activePane="bottomLeft" state="frozen"/>
      <selection pane="bottomLeft" activeCell="C9" sqref="C9"/>
    </sheetView>
  </sheetViews>
  <sheetFormatPr defaultColWidth="11.42578125" defaultRowHeight="15"/>
  <cols>
    <col min="3" max="4" width="30.7109375" customWidth="1"/>
  </cols>
  <sheetData>
    <row r="1" spans="3:9" ht="20.100000000000001" customHeight="1" thickBot="1">
      <c r="C1" s="180" t="s">
        <v>67</v>
      </c>
      <c r="D1" s="180" t="s">
        <v>68</v>
      </c>
      <c r="I1" s="162"/>
    </row>
    <row r="2" spans="3:9" ht="20.100000000000001" customHeight="1">
      <c r="C2" s="229" t="s">
        <v>55</v>
      </c>
      <c r="D2" s="230"/>
    </row>
    <row r="3" spans="3:9" ht="20.100000000000001" customHeight="1">
      <c r="C3" s="181" t="s">
        <v>69</v>
      </c>
      <c r="D3" s="182"/>
    </row>
    <row r="4" spans="3:9" ht="20.100000000000001" customHeight="1">
      <c r="C4" s="231" t="s">
        <v>56</v>
      </c>
      <c r="D4" s="232"/>
    </row>
    <row r="5" spans="3:9" ht="20.100000000000001" customHeight="1">
      <c r="C5" s="183" t="s">
        <v>69</v>
      </c>
      <c r="D5" s="184"/>
    </row>
    <row r="6" spans="3:9" ht="20.100000000000001" customHeight="1">
      <c r="C6" s="233" t="s">
        <v>46</v>
      </c>
      <c r="D6" s="234"/>
    </row>
    <row r="7" spans="3:9" ht="20.100000000000001" customHeight="1">
      <c r="C7" s="185" t="s">
        <v>69</v>
      </c>
      <c r="D7" s="186"/>
    </row>
    <row r="8" spans="3:9" ht="20.100000000000001" customHeight="1">
      <c r="C8" s="235" t="s">
        <v>48</v>
      </c>
      <c r="D8" s="236"/>
    </row>
    <row r="9" spans="3:9" ht="20.100000000000001" customHeight="1">
      <c r="C9" s="183" t="s">
        <v>69</v>
      </c>
      <c r="D9" s="184"/>
    </row>
    <row r="10" spans="3:9" ht="20.100000000000001" customHeight="1">
      <c r="C10" s="235" t="s">
        <v>47</v>
      </c>
      <c r="D10" s="236"/>
    </row>
    <row r="11" spans="3:9" ht="20.100000000000001" customHeight="1">
      <c r="C11" s="187" t="s">
        <v>69</v>
      </c>
      <c r="D11" s="184"/>
    </row>
    <row r="12" spans="3:9" ht="20.100000000000001" customHeight="1">
      <c r="C12" s="233" t="s">
        <v>49</v>
      </c>
      <c r="D12" s="234"/>
    </row>
    <row r="13" spans="3:9" ht="20.100000000000001" customHeight="1">
      <c r="C13" s="187" t="s">
        <v>69</v>
      </c>
      <c r="D13" s="184"/>
    </row>
    <row r="14" spans="3:9" ht="20.100000000000001" customHeight="1">
      <c r="C14" s="235" t="s">
        <v>50</v>
      </c>
      <c r="D14" s="236"/>
    </row>
    <row r="15" spans="3:9" ht="20.100000000000001" customHeight="1">
      <c r="C15" s="188" t="s">
        <v>69</v>
      </c>
      <c r="D15" s="184"/>
    </row>
    <row r="16" spans="3:9" ht="20.100000000000001" customHeight="1">
      <c r="C16" s="235" t="s">
        <v>51</v>
      </c>
      <c r="D16" s="236"/>
    </row>
    <row r="17" spans="3:4" ht="20.100000000000001" customHeight="1">
      <c r="C17" s="189" t="s">
        <v>69</v>
      </c>
      <c r="D17" s="190"/>
    </row>
    <row r="18" spans="3:4" ht="20.100000000000001" customHeight="1">
      <c r="C18" s="233" t="s">
        <v>52</v>
      </c>
      <c r="D18" s="234"/>
    </row>
    <row r="19" spans="3:4" ht="20.100000000000001" customHeight="1">
      <c r="C19" s="191" t="s">
        <v>69</v>
      </c>
      <c r="D19" s="186"/>
    </row>
    <row r="20" spans="3:4" ht="20.100000000000001" customHeight="1">
      <c r="C20" s="233" t="s">
        <v>53</v>
      </c>
      <c r="D20" s="234"/>
    </row>
    <row r="21" spans="3:4" ht="20.100000000000001" customHeight="1">
      <c r="C21" s="187" t="s">
        <v>69</v>
      </c>
      <c r="D21" s="184"/>
    </row>
    <row r="22" spans="3:4" ht="20.100000000000001" customHeight="1">
      <c r="C22" s="233" t="s">
        <v>54</v>
      </c>
      <c r="D22" s="234"/>
    </row>
    <row r="23" spans="3:4" ht="20.100000000000001" customHeight="1">
      <c r="C23" s="187" t="s">
        <v>69</v>
      </c>
      <c r="D23" s="184"/>
    </row>
    <row r="24" spans="3:4" ht="20.100000000000001" customHeight="1">
      <c r="C24" s="233" t="s">
        <v>57</v>
      </c>
      <c r="D24" s="234"/>
    </row>
    <row r="25" spans="3:4" ht="20.100000000000001" customHeight="1" thickBot="1">
      <c r="C25" s="192" t="s">
        <v>69</v>
      </c>
      <c r="D25" s="193"/>
    </row>
    <row r="26" spans="3:4" ht="20.100000000000001" customHeight="1"/>
    <row r="27" spans="3:4" ht="20.100000000000001" customHeight="1"/>
    <row r="28" spans="3:4" ht="20.100000000000001" customHeight="1"/>
    <row r="29" spans="3:4" ht="20.100000000000001" customHeight="1"/>
    <row r="30" spans="3:4" ht="20.100000000000001" customHeight="1"/>
    <row r="31" spans="3:4" ht="20.100000000000001" customHeight="1"/>
    <row r="32" spans="3:4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F12"/>
  <sheetViews>
    <sheetView tabSelected="1" workbookViewId="0">
      <selection activeCell="B4" sqref="B4"/>
    </sheetView>
  </sheetViews>
  <sheetFormatPr defaultRowHeight="15"/>
  <cols>
    <col min="1" max="1" width="10.85546875" bestFit="1" customWidth="1"/>
  </cols>
  <sheetData>
    <row r="1" spans="1:6">
      <c r="A1" s="237" t="s">
        <v>55</v>
      </c>
      <c r="B1" s="238"/>
      <c r="C1" s="238"/>
    </row>
    <row r="2" spans="1:6">
      <c r="A2" s="237" t="s">
        <v>56</v>
      </c>
      <c r="B2" s="238">
        <v>1</v>
      </c>
      <c r="C2" s="238"/>
    </row>
    <row r="3" spans="1:6">
      <c r="A3" s="237" t="s">
        <v>46</v>
      </c>
      <c r="B3" s="238"/>
      <c r="C3" s="238"/>
    </row>
    <row r="4" spans="1:6">
      <c r="A4" s="237" t="s">
        <v>48</v>
      </c>
      <c r="B4" s="238">
        <v>4</v>
      </c>
      <c r="C4" s="238"/>
      <c r="F4" s="239" t="s">
        <v>70</v>
      </c>
    </row>
    <row r="5" spans="1:6">
      <c r="A5" s="237" t="s">
        <v>47</v>
      </c>
      <c r="B5" s="238"/>
      <c r="C5" s="238"/>
      <c r="F5" s="239" t="s">
        <v>71</v>
      </c>
    </row>
    <row r="6" spans="1:6">
      <c r="A6" s="237" t="s">
        <v>49</v>
      </c>
      <c r="B6" s="238">
        <v>1</v>
      </c>
      <c r="C6" s="238"/>
    </row>
    <row r="7" spans="1:6">
      <c r="A7" s="237" t="s">
        <v>50</v>
      </c>
      <c r="B7" s="238"/>
      <c r="C7" s="238"/>
    </row>
    <row r="8" spans="1:6">
      <c r="A8" s="237" t="s">
        <v>51</v>
      </c>
      <c r="B8" s="238">
        <v>1</v>
      </c>
      <c r="C8" s="238"/>
    </row>
    <row r="9" spans="1:6">
      <c r="A9" s="237" t="s">
        <v>52</v>
      </c>
      <c r="B9" s="238"/>
      <c r="C9" s="238"/>
    </row>
    <row r="10" spans="1:6">
      <c r="A10" s="237" t="s">
        <v>53</v>
      </c>
      <c r="B10" s="238">
        <v>1</v>
      </c>
      <c r="C10" s="238"/>
    </row>
    <row r="11" spans="1:6">
      <c r="A11" s="237" t="s">
        <v>54</v>
      </c>
      <c r="B11" s="238"/>
      <c r="C11" s="238"/>
    </row>
    <row r="12" spans="1:6">
      <c r="A12" s="237" t="s">
        <v>57</v>
      </c>
      <c r="B12" s="238">
        <v>1</v>
      </c>
      <c r="C12" s="23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Objectif 2019</vt:lpstr>
      <vt:lpstr>PDR </vt:lpstr>
      <vt:lpstr>Feuil1</vt:lpstr>
      <vt:lpstr>Ajout</vt:lpstr>
      <vt:lpstr>'Objectif 2019'!Print_Titles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I28745</dc:creator>
  <cp:lastModifiedBy>Carim</cp:lastModifiedBy>
  <cp:lastPrinted>2019-01-30T14:20:23Z</cp:lastPrinted>
  <dcterms:created xsi:type="dcterms:W3CDTF">2014-03-26T17:46:00Z</dcterms:created>
  <dcterms:modified xsi:type="dcterms:W3CDTF">2019-05-07T16:21:24Z</dcterms:modified>
</cp:coreProperties>
</file>