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15480" windowHeight="11640" activeTab="1"/>
  </bookViews>
  <sheets>
    <sheet name="Feuil1" sheetId="2" r:id="rId1"/>
    <sheet name="Feuil2" sheetId="3" r:id="rId2"/>
  </sheets>
  <definedNames>
    <definedName name="_xlnm._FilterDatabase" localSheetId="0" hidden="1">Feuil1!$B$8:$B$11</definedName>
  </definedNames>
  <calcPr calcId="125725"/>
</workbook>
</file>

<file path=xl/calcChain.xml><?xml version="1.0" encoding="utf-8"?>
<calcChain xmlns="http://schemas.openxmlformats.org/spreadsheetml/2006/main">
  <c r="U14" i="3"/>
  <c r="T14"/>
  <c r="S14"/>
  <c r="R14"/>
  <c r="Q14"/>
  <c r="P14"/>
  <c r="O14"/>
  <c r="N14"/>
  <c r="M14"/>
  <c r="L14"/>
  <c r="K14"/>
  <c r="U13"/>
  <c r="T13"/>
  <c r="S13"/>
  <c r="R13"/>
  <c r="Q13"/>
  <c r="P13"/>
  <c r="O13"/>
  <c r="N13"/>
  <c r="M13"/>
  <c r="L13"/>
  <c r="K13"/>
  <c r="U12"/>
  <c r="T12"/>
  <c r="S12"/>
  <c r="R12"/>
  <c r="Q12"/>
  <c r="P12"/>
  <c r="O12"/>
  <c r="N12"/>
  <c r="M12"/>
  <c r="L12"/>
  <c r="K12"/>
  <c r="U11"/>
  <c r="T11"/>
  <c r="S11"/>
  <c r="R11"/>
  <c r="Q11"/>
  <c r="P11"/>
  <c r="O11"/>
  <c r="N11"/>
  <c r="M11"/>
  <c r="L11"/>
  <c r="K11"/>
  <c r="U10"/>
  <c r="T10"/>
  <c r="S10"/>
  <c r="R10"/>
  <c r="Q10"/>
  <c r="P10"/>
  <c r="O10"/>
  <c r="N10"/>
  <c r="M10"/>
  <c r="L10"/>
  <c r="K10"/>
  <c r="U9"/>
  <c r="T9"/>
  <c r="S9"/>
  <c r="R9"/>
  <c r="Q9"/>
  <c r="P9"/>
  <c r="O9"/>
  <c r="N9"/>
  <c r="M9"/>
  <c r="L9"/>
  <c r="K9"/>
  <c r="U8"/>
  <c r="T8"/>
  <c r="S8"/>
  <c r="R8"/>
  <c r="Q8"/>
  <c r="P8"/>
  <c r="O8"/>
  <c r="N8"/>
  <c r="M8"/>
  <c r="L8"/>
  <c r="K8"/>
  <c r="J14"/>
  <c r="I14"/>
  <c r="J13"/>
  <c r="I13"/>
  <c r="J12"/>
  <c r="I12"/>
  <c r="J11"/>
  <c r="I11"/>
  <c r="J10"/>
  <c r="I10"/>
  <c r="J9"/>
  <c r="I9"/>
  <c r="J8"/>
  <c r="I8"/>
  <c r="H14"/>
  <c r="H13"/>
  <c r="H12"/>
  <c r="H11"/>
  <c r="H10"/>
  <c r="H9"/>
  <c r="C14"/>
  <c r="C13"/>
  <c r="C12"/>
  <c r="C11"/>
  <c r="C10"/>
  <c r="C9"/>
  <c r="C8"/>
  <c r="C15"/>
  <c r="P20"/>
  <c r="N20"/>
  <c r="L20"/>
  <c r="J20"/>
  <c r="H20"/>
  <c r="F20"/>
  <c r="D20"/>
  <c r="H8"/>
  <c r="C20" l="1"/>
  <c r="E20"/>
  <c r="G20"/>
  <c r="I20"/>
  <c r="K20"/>
  <c r="M20"/>
  <c r="O20"/>
  <c r="P22"/>
  <c r="O22"/>
</calcChain>
</file>

<file path=xl/sharedStrings.xml><?xml version="1.0" encoding="utf-8"?>
<sst xmlns="http://schemas.openxmlformats.org/spreadsheetml/2006/main" count="77" uniqueCount="39">
  <si>
    <t>Gluten</t>
  </si>
  <si>
    <t>Crustacés</t>
  </si>
  <si>
    <t>Soja</t>
  </si>
  <si>
    <t>Lait</t>
  </si>
  <si>
    <t>Moutarde</t>
  </si>
  <si>
    <t>Fruits à coque</t>
  </si>
  <si>
    <t>Sulfites</t>
  </si>
  <si>
    <t>Lupin</t>
  </si>
  <si>
    <t>Allergène</t>
  </si>
  <si>
    <t>Œufs</t>
  </si>
  <si>
    <t>Poissons</t>
  </si>
  <si>
    <t>Arachides</t>
  </si>
  <si>
    <t>Céleri</t>
  </si>
  <si>
    <t>Sésame</t>
  </si>
  <si>
    <t>Mollusques</t>
  </si>
  <si>
    <t>Présence</t>
  </si>
  <si>
    <t>Code produit</t>
  </si>
  <si>
    <t xml:space="preserve">Désignation </t>
  </si>
  <si>
    <t>Code Produit en Remplacement de</t>
  </si>
  <si>
    <t>Code Produit</t>
  </si>
  <si>
    <t>Libellé du Produit</t>
  </si>
  <si>
    <t>Conditionnement d'Achat du Produit</t>
  </si>
  <si>
    <t>Conditionnement de Distribution</t>
  </si>
  <si>
    <t>Code Unité Distribution du Produit</t>
  </si>
  <si>
    <t>Prix Unitaire du Marché</t>
  </si>
  <si>
    <t>Libellé de la Catégorie de Navigation</t>
  </si>
  <si>
    <t>Référence Externe du Produit</t>
  </si>
  <si>
    <t>Numéro de lot</t>
  </si>
  <si>
    <t>Libellé Dernier Fournisse</t>
  </si>
  <si>
    <t>TARTIFLETTE</t>
  </si>
  <si>
    <t>POMMES DE TERRE LAMELLE BLANCHIE IVGAMME</t>
  </si>
  <si>
    <t>OIGNON CUBE 10X10 2,5KGX4/10KG</t>
  </si>
  <si>
    <t>LARDONS FUMES - 1 KG</t>
  </si>
  <si>
    <t>CREME LIQUIDE 30% MG 1L</t>
  </si>
  <si>
    <t>FROMAGE TARTIFLETTE 27% 450G</t>
  </si>
  <si>
    <t>VIN VCE BLANC 11° CUBI 5L VAL FLOREY</t>
  </si>
  <si>
    <t>PERSIL HACHE 250G</t>
  </si>
  <si>
    <t>traces</t>
  </si>
  <si>
    <t>OUI</t>
  </si>
</sst>
</file>

<file path=xl/styles.xml><?xml version="1.0" encoding="utf-8"?>
<styleSheet xmlns="http://schemas.openxmlformats.org/spreadsheetml/2006/main">
  <numFmts count="2">
    <numFmt numFmtId="164" formatCode="#,##0.00;#,##0.00;0"/>
    <numFmt numFmtId="165" formatCode="#,##0.0000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name val="Calibri"/>
      <family val="2"/>
    </font>
    <font>
      <sz val="20"/>
      <color rgb="FFFF0000"/>
      <name val="Calibri"/>
      <family val="2"/>
      <scheme val="minor"/>
    </font>
    <font>
      <sz val="2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rgb="FF222222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8"/>
      </patternFill>
    </fill>
    <fill>
      <patternFill patternType="solid">
        <fgColor indexed="9"/>
        <bgColor indexed="11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left" vertical="center"/>
    </xf>
    <xf numFmtId="164" fontId="1" fillId="2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2" borderId="7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Y15"/>
  <sheetViews>
    <sheetView topLeftCell="G1" zoomScale="85" zoomScaleNormal="85" workbookViewId="0">
      <selection activeCell="V8" sqref="V8"/>
    </sheetView>
  </sheetViews>
  <sheetFormatPr defaultColWidth="11.42578125" defaultRowHeight="15"/>
  <cols>
    <col min="1" max="1" width="1.7109375" customWidth="1"/>
    <col min="2" max="2" width="8.140625" customWidth="1"/>
    <col min="3" max="3" width="42.42578125" customWidth="1"/>
    <col min="4" max="5" width="3.5703125" customWidth="1"/>
    <col min="6" max="6" width="3.42578125" customWidth="1"/>
    <col min="7" max="7" width="4.140625" customWidth="1"/>
    <col min="8" max="8" width="3.42578125" customWidth="1"/>
    <col min="9" max="9" width="3.5703125" customWidth="1"/>
    <col min="10" max="10" width="4.28515625" customWidth="1"/>
    <col min="11" max="11" width="3.5703125" customWidth="1"/>
  </cols>
  <sheetData>
    <row r="6" spans="1:25" ht="36">
      <c r="C6" s="9"/>
    </row>
    <row r="7" spans="1:25" ht="54.75" customHeight="1"/>
    <row r="8" spans="1:25" ht="201" customHeight="1">
      <c r="A8" s="6" t="s">
        <v>18</v>
      </c>
      <c r="B8" s="6" t="s">
        <v>19</v>
      </c>
      <c r="C8" s="6" t="s">
        <v>20</v>
      </c>
      <c r="D8" s="6" t="s">
        <v>21</v>
      </c>
      <c r="E8" s="6" t="s">
        <v>22</v>
      </c>
      <c r="F8" s="6" t="s">
        <v>23</v>
      </c>
      <c r="G8" s="6" t="s">
        <v>24</v>
      </c>
      <c r="H8" s="6" t="s">
        <v>25</v>
      </c>
      <c r="I8" s="6" t="s">
        <v>26</v>
      </c>
      <c r="J8" s="6" t="s">
        <v>27</v>
      </c>
      <c r="K8" s="6" t="s">
        <v>28</v>
      </c>
      <c r="L8" s="2" t="s">
        <v>0</v>
      </c>
      <c r="M8" s="2" t="s">
        <v>1</v>
      </c>
      <c r="N8" s="2" t="s">
        <v>9</v>
      </c>
      <c r="O8" s="2" t="s">
        <v>10</v>
      </c>
      <c r="P8" s="4" t="s">
        <v>11</v>
      </c>
      <c r="Q8" s="2" t="s">
        <v>2</v>
      </c>
      <c r="R8" s="5" t="s">
        <v>3</v>
      </c>
      <c r="S8" s="2" t="s">
        <v>12</v>
      </c>
      <c r="T8" s="2" t="s">
        <v>4</v>
      </c>
      <c r="U8" s="2" t="s">
        <v>5</v>
      </c>
      <c r="V8" s="2" t="s">
        <v>13</v>
      </c>
      <c r="W8" s="2" t="s">
        <v>6</v>
      </c>
      <c r="X8" s="2" t="s">
        <v>14</v>
      </c>
      <c r="Y8" s="3" t="s">
        <v>7</v>
      </c>
    </row>
    <row r="9" spans="1:25" ht="15" customHeight="1">
      <c r="A9" s="2"/>
      <c r="B9" s="2">
        <v>4137153</v>
      </c>
      <c r="C9" s="3" t="s">
        <v>30</v>
      </c>
      <c r="D9" s="2"/>
      <c r="E9" s="4"/>
      <c r="F9" s="2"/>
      <c r="G9" s="5"/>
      <c r="H9" s="2"/>
      <c r="I9" s="2"/>
      <c r="J9" s="2"/>
      <c r="K9" s="3"/>
      <c r="L9" s="7"/>
      <c r="M9" s="7"/>
      <c r="N9" s="7"/>
      <c r="O9" s="2"/>
      <c r="P9" s="4"/>
      <c r="Q9" s="2"/>
      <c r="R9" s="5"/>
      <c r="S9" s="2"/>
      <c r="T9" s="2"/>
      <c r="U9" s="2"/>
      <c r="V9" s="2"/>
      <c r="W9" s="2"/>
      <c r="X9" s="4"/>
      <c r="Y9" s="2"/>
    </row>
    <row r="10" spans="1:25">
      <c r="A10" s="2"/>
      <c r="B10" s="2">
        <v>4130252</v>
      </c>
      <c r="C10" s="3" t="s">
        <v>31</v>
      </c>
      <c r="D10" s="2"/>
      <c r="E10" s="4"/>
      <c r="F10" s="2"/>
      <c r="G10" s="5"/>
      <c r="H10" s="2"/>
      <c r="I10" s="2"/>
      <c r="J10" s="2"/>
      <c r="K10" s="3"/>
      <c r="L10" s="2"/>
      <c r="M10" s="2"/>
      <c r="N10" s="2"/>
      <c r="O10" s="2"/>
      <c r="P10" s="4"/>
      <c r="Q10" s="2"/>
      <c r="R10" s="5"/>
      <c r="S10" s="2"/>
      <c r="T10" s="2"/>
      <c r="U10" s="2"/>
      <c r="V10" s="2"/>
      <c r="W10" s="2"/>
      <c r="X10" s="2"/>
      <c r="Y10" s="2"/>
    </row>
    <row r="11" spans="1:25">
      <c r="A11" s="2"/>
      <c r="B11" s="2">
        <v>4137408</v>
      </c>
      <c r="C11" s="3" t="s">
        <v>32</v>
      </c>
      <c r="D11" s="2"/>
      <c r="E11" s="4"/>
      <c r="F11" s="2"/>
      <c r="G11" s="5"/>
      <c r="H11" s="2"/>
      <c r="I11" s="2"/>
      <c r="J11" s="2"/>
      <c r="K11" s="3"/>
      <c r="L11" s="2" t="s">
        <v>37</v>
      </c>
      <c r="M11" s="2"/>
      <c r="N11" s="2" t="s">
        <v>37</v>
      </c>
      <c r="O11" s="2"/>
      <c r="P11" s="4"/>
      <c r="Q11" s="2" t="s">
        <v>37</v>
      </c>
      <c r="R11" s="5" t="s">
        <v>37</v>
      </c>
      <c r="S11" s="2" t="s">
        <v>37</v>
      </c>
      <c r="T11" s="2" t="s">
        <v>37</v>
      </c>
      <c r="U11" s="2" t="s">
        <v>37</v>
      </c>
      <c r="V11" s="2"/>
      <c r="W11" s="2"/>
      <c r="X11" s="2"/>
      <c r="Y11" s="2"/>
    </row>
    <row r="12" spans="1:25">
      <c r="A12" s="2"/>
      <c r="B12" s="2">
        <v>4130426</v>
      </c>
      <c r="C12" s="3" t="s">
        <v>33</v>
      </c>
      <c r="D12" s="2"/>
      <c r="E12" s="4"/>
      <c r="F12" s="2"/>
      <c r="G12" s="5"/>
      <c r="H12" s="2"/>
      <c r="I12" s="2"/>
      <c r="J12" s="2"/>
      <c r="K12" s="3"/>
      <c r="L12" s="2"/>
      <c r="M12" s="2"/>
      <c r="N12" s="2"/>
      <c r="O12" s="2"/>
      <c r="P12" s="4"/>
      <c r="Q12" s="2"/>
      <c r="R12" s="5" t="s">
        <v>38</v>
      </c>
      <c r="S12" s="2"/>
      <c r="T12" s="2"/>
      <c r="U12" s="2"/>
      <c r="V12" s="3"/>
      <c r="W12" s="2"/>
      <c r="X12" s="2"/>
      <c r="Y12" s="3"/>
    </row>
    <row r="13" spans="1:25">
      <c r="A13" s="2"/>
      <c r="B13" s="2">
        <v>4130907</v>
      </c>
      <c r="C13" s="3" t="s">
        <v>34</v>
      </c>
      <c r="D13" s="2"/>
      <c r="E13" s="4"/>
      <c r="F13" s="2"/>
      <c r="G13" s="5"/>
      <c r="H13" s="2"/>
      <c r="I13" s="2"/>
      <c r="J13" s="2"/>
      <c r="K13" s="3"/>
      <c r="L13" s="7"/>
      <c r="M13" s="7"/>
      <c r="N13" s="7"/>
      <c r="O13" s="2"/>
      <c r="P13" s="4"/>
      <c r="Q13" s="2"/>
      <c r="R13" s="5" t="s">
        <v>38</v>
      </c>
      <c r="S13" s="2"/>
      <c r="T13" s="2"/>
      <c r="U13" s="2"/>
      <c r="V13" s="2"/>
      <c r="W13" s="2"/>
      <c r="X13" s="4"/>
      <c r="Y13" s="2"/>
    </row>
    <row r="14" spans="1:25">
      <c r="A14" s="2"/>
      <c r="B14" s="2">
        <v>4120686</v>
      </c>
      <c r="C14" s="3" t="s">
        <v>35</v>
      </c>
      <c r="D14" s="2"/>
      <c r="E14" s="4"/>
      <c r="F14" s="2"/>
      <c r="G14" s="5"/>
      <c r="H14" s="2"/>
      <c r="I14" s="2"/>
      <c r="J14" s="2"/>
      <c r="K14" s="3"/>
      <c r="L14" s="2"/>
      <c r="M14" s="2"/>
      <c r="N14" s="2"/>
      <c r="O14" s="2"/>
      <c r="P14" s="4"/>
      <c r="Q14" s="2"/>
      <c r="R14" s="5"/>
      <c r="S14" s="2"/>
      <c r="T14" s="2"/>
      <c r="U14" s="2"/>
      <c r="V14" s="2"/>
      <c r="W14" s="2" t="s">
        <v>38</v>
      </c>
      <c r="X14" s="2"/>
      <c r="Y14" s="2"/>
    </row>
    <row r="15" spans="1:25">
      <c r="A15" s="2"/>
      <c r="B15" s="2">
        <v>4130546</v>
      </c>
      <c r="C15" s="3" t="s">
        <v>36</v>
      </c>
      <c r="D15" s="2"/>
      <c r="E15" s="4"/>
      <c r="F15" s="2"/>
      <c r="G15" s="5"/>
      <c r="H15" s="2"/>
      <c r="I15" s="2"/>
      <c r="J15" s="2"/>
      <c r="K15" s="3"/>
      <c r="L15" s="2"/>
      <c r="M15" s="2"/>
      <c r="N15" s="2"/>
      <c r="O15" s="2"/>
      <c r="P15" s="4"/>
      <c r="Q15" s="2" t="s">
        <v>37</v>
      </c>
      <c r="R15" s="5"/>
      <c r="S15" s="2" t="s">
        <v>37</v>
      </c>
      <c r="T15" s="2"/>
      <c r="U15" s="2"/>
      <c r="V15" s="2"/>
      <c r="W15" s="2"/>
      <c r="X15" s="2"/>
      <c r="Y15" s="2"/>
    </row>
  </sheetData>
  <autoFilter ref="B8:B1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X26"/>
  <sheetViews>
    <sheetView tabSelected="1" zoomScale="85" zoomScaleNormal="85" workbookViewId="0">
      <selection activeCell="B8" sqref="B8"/>
    </sheetView>
  </sheetViews>
  <sheetFormatPr defaultColWidth="11.42578125" defaultRowHeight="15"/>
  <cols>
    <col min="1" max="1" width="4.140625" customWidth="1"/>
  </cols>
  <sheetData>
    <row r="2" spans="1:23" ht="15.75" thickBot="1"/>
    <row r="3" spans="1:23" ht="24" thickBot="1">
      <c r="C3" s="19" t="s">
        <v>29</v>
      </c>
      <c r="D3" s="20"/>
      <c r="E3" s="20"/>
      <c r="F3" s="21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5" spans="1:23" ht="9.75" customHeight="1"/>
    <row r="6" spans="1:23" ht="6" customHeight="1"/>
    <row r="7" spans="1:23" ht="27" customHeight="1">
      <c r="A7" s="8"/>
      <c r="B7" s="1" t="s">
        <v>16</v>
      </c>
      <c r="C7" s="22" t="s">
        <v>17</v>
      </c>
      <c r="D7" s="22"/>
      <c r="E7" s="22"/>
      <c r="F7" s="22"/>
      <c r="G7" s="22"/>
      <c r="H7" s="10" t="s">
        <v>0</v>
      </c>
      <c r="I7" s="10" t="s">
        <v>1</v>
      </c>
      <c r="J7" s="10" t="s">
        <v>9</v>
      </c>
      <c r="K7" s="10" t="s">
        <v>10</v>
      </c>
      <c r="L7" s="10" t="s">
        <v>11</v>
      </c>
      <c r="M7" s="10" t="s">
        <v>2</v>
      </c>
      <c r="N7" s="10" t="s">
        <v>3</v>
      </c>
      <c r="O7" s="18" t="s">
        <v>5</v>
      </c>
      <c r="P7" s="10" t="s">
        <v>12</v>
      </c>
      <c r="Q7" s="10" t="s">
        <v>4</v>
      </c>
      <c r="R7" s="10" t="s">
        <v>13</v>
      </c>
      <c r="S7" s="10" t="s">
        <v>6</v>
      </c>
      <c r="T7" s="10" t="s">
        <v>7</v>
      </c>
      <c r="U7" s="10" t="s">
        <v>14</v>
      </c>
    </row>
    <row r="8" spans="1:23" ht="15" customHeight="1">
      <c r="B8" s="13">
        <v>4137153</v>
      </c>
      <c r="C8" s="16" t="str">
        <f>IFERROR(INDEX(Feuil1!$C$1:$C$50,MATCH(B8,Feuil1!$B$1:$B$50,0)),"")</f>
        <v>POMMES DE TERRE LAMELLE BLANCHIE IVGAMME</v>
      </c>
      <c r="D8" s="17"/>
      <c r="E8" s="17"/>
      <c r="F8" s="17"/>
      <c r="G8" s="14"/>
      <c r="H8" s="14" t="str">
        <f ca="1">IFERROR(VLOOKUP(INDIRECT("Feuil1!"&amp;SUBSTITUTE(ADDRESS(1,MATCH(H$7,Feuil1!$A$8:$Y$8,0),4),1,"")&amp;MATCH($B8,Feuil1!$B$1:$B$50,0)),{"Oui",3;"Traces",2;"Non",1},2,0),"")</f>
        <v/>
      </c>
      <c r="I8" s="14" t="str">
        <f ca="1">IFERROR(VLOOKUP(INDIRECT("Feuil1!"&amp;SUBSTITUTE(ADDRESS(1,MATCH(I$7,Feuil1!$A$8:$Y$8,0),4),1,"")&amp;MATCH($B8,Feuil1!$B$1:$B$50,0)),{"Oui",3;"Traces",2;"Non",1},2,0),"")</f>
        <v/>
      </c>
      <c r="J8" s="14" t="str">
        <f ca="1">IFERROR(VLOOKUP(INDIRECT("Feuil1!"&amp;SUBSTITUTE(ADDRESS(1,MATCH(J$7,Feuil1!$A$8:$Y$8,0),4),1,"")&amp;MATCH($B8,Feuil1!$B$1:$B$50,0)),{"Oui",3;"Traces",2;"Non",1},2,0),"")</f>
        <v/>
      </c>
      <c r="K8" s="14" t="str">
        <f ca="1">IFERROR(VLOOKUP(INDIRECT("Feuil1!"&amp;SUBSTITUTE(ADDRESS(1,MATCH(K$7,Feuil1!$A$8:$Y$8,0),4),1,"")&amp;MATCH($B8,Feuil1!$B$1:$B$50,0)),{"Oui",3;"Traces",2;"Non",1},2,0),"")</f>
        <v/>
      </c>
      <c r="L8" s="14" t="str">
        <f ca="1">IFERROR(VLOOKUP(INDIRECT("Feuil1!"&amp;SUBSTITUTE(ADDRESS(1,MATCH(L$7,Feuil1!$A$8:$Y$8,0),4),1,"")&amp;MATCH($B8,Feuil1!$B$1:$B$50,0)),{"Oui",3;"Traces",2;"Non",1},2,0),"")</f>
        <v/>
      </c>
      <c r="M8" s="14" t="str">
        <f ca="1">IFERROR(VLOOKUP(INDIRECT("Feuil1!"&amp;SUBSTITUTE(ADDRESS(1,MATCH(M$7,Feuil1!$A$8:$Y$8,0),4),1,"")&amp;MATCH($B8,Feuil1!$B$1:$B$50,0)),{"Oui",3;"Traces",2;"Non",1},2,0),"")</f>
        <v/>
      </c>
      <c r="N8" s="14" t="str">
        <f ca="1">IFERROR(VLOOKUP(INDIRECT("Feuil1!"&amp;SUBSTITUTE(ADDRESS(1,MATCH(N$7,Feuil1!$A$8:$Y$8,0),4),1,"")&amp;MATCH($B8,Feuil1!$B$1:$B$50,0)),{"Oui",3;"Traces",2;"Non",1},2,0),"")</f>
        <v/>
      </c>
      <c r="O8" s="14" t="str">
        <f ca="1">IFERROR(VLOOKUP(INDIRECT("Feuil1!"&amp;SUBSTITUTE(ADDRESS(1,MATCH(O$7,Feuil1!$A$8:$Y$8,0),4),1,"")&amp;MATCH($B8,Feuil1!$B$1:$B$50,0)),{"Oui",3;"Traces",2;"Non",1},2,0),"")</f>
        <v/>
      </c>
      <c r="P8" s="14" t="str">
        <f ca="1">IFERROR(VLOOKUP(INDIRECT("Feuil1!"&amp;SUBSTITUTE(ADDRESS(1,MATCH(P$7,Feuil1!$A$8:$Y$8,0),4),1,"")&amp;MATCH($B8,Feuil1!$B$1:$B$50,0)),{"Oui",3;"Traces",2;"Non",1},2,0),"")</f>
        <v/>
      </c>
      <c r="Q8" s="14" t="str">
        <f ca="1">IFERROR(VLOOKUP(INDIRECT("Feuil1!"&amp;SUBSTITUTE(ADDRESS(1,MATCH(Q$7,Feuil1!$A$8:$Y$8,0),4),1,"")&amp;MATCH($B8,Feuil1!$B$1:$B$50,0)),{"Oui",3;"Traces",2;"Non",1},2,0),"")</f>
        <v/>
      </c>
      <c r="R8" s="14" t="str">
        <f ca="1">IFERROR(VLOOKUP(INDIRECT("Feuil1!"&amp;SUBSTITUTE(ADDRESS(1,MATCH(R$7,Feuil1!$A$8:$Y$8,0),4),1,"")&amp;MATCH($B8,Feuil1!$B$1:$B$50,0)),{"Oui",3;"Traces",2;"Non",1},2,0),"")</f>
        <v/>
      </c>
      <c r="S8" s="14" t="str">
        <f ca="1">IFERROR(VLOOKUP(INDIRECT("Feuil1!"&amp;SUBSTITUTE(ADDRESS(1,MATCH(S$7,Feuil1!$A$8:$Y$8,0),4),1,"")&amp;MATCH($B8,Feuil1!$B$1:$B$50,0)),{"Oui",3;"Traces",2;"Non",1},2,0),"")</f>
        <v/>
      </c>
      <c r="T8" s="14" t="str">
        <f ca="1">IFERROR(VLOOKUP(INDIRECT("Feuil1!"&amp;SUBSTITUTE(ADDRESS(1,MATCH(T$7,Feuil1!$A$8:$Y$8,0),4),1,"")&amp;MATCH($B8,Feuil1!$B$1:$B$50,0)),{"Oui",3;"Traces",2;"Non",1},2,0),"")</f>
        <v/>
      </c>
      <c r="U8" s="14" t="str">
        <f ca="1">IFERROR(VLOOKUP(INDIRECT("Feuil1!"&amp;SUBSTITUTE(ADDRESS(1,MATCH(U$7,Feuil1!$A$8:$Y$8,0),4),1,"")&amp;MATCH($B8,Feuil1!$B$1:$B$50,0)),{"Oui",3;"Traces",2;"Non",1},2,0),"")</f>
        <v/>
      </c>
    </row>
    <row r="9" spans="1:23" ht="15" customHeight="1">
      <c r="B9" s="13">
        <v>4130252</v>
      </c>
      <c r="C9" s="16" t="str">
        <f>IFERROR(INDEX(Feuil1!$C$1:$C$50,MATCH(B9,Feuil1!$B$1:$B$50,0)),"")</f>
        <v>OIGNON CUBE 10X10 2,5KGX4/10KG</v>
      </c>
      <c r="D9" s="17"/>
      <c r="E9" s="17"/>
      <c r="F9" s="17"/>
      <c r="G9" s="14"/>
      <c r="H9" s="14" t="str">
        <f ca="1">IFERROR(VLOOKUP(INDIRECT("Feuil1!"&amp;SUBSTITUTE(ADDRESS(1,MATCH(H$7,Feuil1!$A$8:$Y$8,0),4),1,"")&amp;MATCH($B9,Feuil1!$B$1:$B$50,0)),{"Oui",3;"Traces",2;"Non",1},2,0),"")</f>
        <v/>
      </c>
      <c r="I9" s="14" t="str">
        <f ca="1">IFERROR(VLOOKUP(INDIRECT("Feuil1!"&amp;SUBSTITUTE(ADDRESS(1,MATCH(I$7,Feuil1!$A$8:$Y$8,0),4),1,"")&amp;MATCH($B9,Feuil1!$B$1:$B$50,0)),{"Oui",3;"Traces",2;"Non",1},2,0),"")</f>
        <v/>
      </c>
      <c r="J9" s="14" t="str">
        <f ca="1">IFERROR(VLOOKUP(INDIRECT("Feuil1!"&amp;SUBSTITUTE(ADDRESS(1,MATCH(J$7,Feuil1!$A$8:$Y$8,0),4),1,"")&amp;MATCH($B9,Feuil1!$B$1:$B$50,0)),{"Oui",3;"Traces",2;"Non",1},2,0),"")</f>
        <v/>
      </c>
      <c r="K9" s="14" t="str">
        <f ca="1">IFERROR(VLOOKUP(INDIRECT("Feuil1!"&amp;SUBSTITUTE(ADDRESS(1,MATCH(K$7,Feuil1!$A$8:$Y$8,0),4),1,"")&amp;MATCH($B9,Feuil1!$B$1:$B$50,0)),{"Oui",3;"Traces",2;"Non",1},2,0),"")</f>
        <v/>
      </c>
      <c r="L9" s="14" t="str">
        <f ca="1">IFERROR(VLOOKUP(INDIRECT("Feuil1!"&amp;SUBSTITUTE(ADDRESS(1,MATCH(L$7,Feuil1!$A$8:$Y$8,0),4),1,"")&amp;MATCH($B9,Feuil1!$B$1:$B$50,0)),{"Oui",3;"Traces",2;"Non",1},2,0),"")</f>
        <v/>
      </c>
      <c r="M9" s="14" t="str">
        <f ca="1">IFERROR(VLOOKUP(INDIRECT("Feuil1!"&amp;SUBSTITUTE(ADDRESS(1,MATCH(M$7,Feuil1!$A$8:$Y$8,0),4),1,"")&amp;MATCH($B9,Feuil1!$B$1:$B$50,0)),{"Oui",3;"Traces",2;"Non",1},2,0),"")</f>
        <v/>
      </c>
      <c r="N9" s="14" t="str">
        <f ca="1">IFERROR(VLOOKUP(INDIRECT("Feuil1!"&amp;SUBSTITUTE(ADDRESS(1,MATCH(N$7,Feuil1!$A$8:$Y$8,0),4),1,"")&amp;MATCH($B9,Feuil1!$B$1:$B$50,0)),{"Oui",3;"Traces",2;"Non",1},2,0),"")</f>
        <v/>
      </c>
      <c r="O9" s="14" t="str">
        <f ca="1">IFERROR(VLOOKUP(INDIRECT("Feuil1!"&amp;SUBSTITUTE(ADDRESS(1,MATCH(O$7,Feuil1!$A$8:$Y$8,0),4),1,"")&amp;MATCH($B9,Feuil1!$B$1:$B$50,0)),{"Oui",3;"Traces",2;"Non",1},2,0),"")</f>
        <v/>
      </c>
      <c r="P9" s="14" t="str">
        <f ca="1">IFERROR(VLOOKUP(INDIRECT("Feuil1!"&amp;SUBSTITUTE(ADDRESS(1,MATCH(P$7,Feuil1!$A$8:$Y$8,0),4),1,"")&amp;MATCH($B9,Feuil1!$B$1:$B$50,0)),{"Oui",3;"Traces",2;"Non",1},2,0),"")</f>
        <v/>
      </c>
      <c r="Q9" s="14" t="str">
        <f ca="1">IFERROR(VLOOKUP(INDIRECT("Feuil1!"&amp;SUBSTITUTE(ADDRESS(1,MATCH(Q$7,Feuil1!$A$8:$Y$8,0),4),1,"")&amp;MATCH($B9,Feuil1!$B$1:$B$50,0)),{"Oui",3;"Traces",2;"Non",1},2,0),"")</f>
        <v/>
      </c>
      <c r="R9" s="14" t="str">
        <f ca="1">IFERROR(VLOOKUP(INDIRECT("Feuil1!"&amp;SUBSTITUTE(ADDRESS(1,MATCH(R$7,Feuil1!$A$8:$Y$8,0),4),1,"")&amp;MATCH($B9,Feuil1!$B$1:$B$50,0)),{"Oui",3;"Traces",2;"Non",1},2,0),"")</f>
        <v/>
      </c>
      <c r="S9" s="14" t="str">
        <f ca="1">IFERROR(VLOOKUP(INDIRECT("Feuil1!"&amp;SUBSTITUTE(ADDRESS(1,MATCH(S$7,Feuil1!$A$8:$Y$8,0),4),1,"")&amp;MATCH($B9,Feuil1!$B$1:$B$50,0)),{"Oui",3;"Traces",2;"Non",1},2,0),"")</f>
        <v/>
      </c>
      <c r="T9" s="14" t="str">
        <f ca="1">IFERROR(VLOOKUP(INDIRECT("Feuil1!"&amp;SUBSTITUTE(ADDRESS(1,MATCH(T$7,Feuil1!$A$8:$Y$8,0),4),1,"")&amp;MATCH($B9,Feuil1!$B$1:$B$50,0)),{"Oui",3;"Traces",2;"Non",1},2,0),"")</f>
        <v/>
      </c>
      <c r="U9" s="14" t="str">
        <f ca="1">IFERROR(VLOOKUP(INDIRECT("Feuil1!"&amp;SUBSTITUTE(ADDRESS(1,MATCH(U$7,Feuil1!$A$8:$Y$8,0),4),1,"")&amp;MATCH($B9,Feuil1!$B$1:$B$50,0)),{"Oui",3;"Traces",2;"Non",1},2,0),"")</f>
        <v/>
      </c>
    </row>
    <row r="10" spans="1:23" ht="15" customHeight="1">
      <c r="B10" s="13">
        <v>4137408</v>
      </c>
      <c r="C10" s="16" t="str">
        <f>IFERROR(INDEX(Feuil1!$C$1:$C$50,MATCH(B10,Feuil1!$B$1:$B$50,0)),"")</f>
        <v>LARDONS FUMES - 1 KG</v>
      </c>
      <c r="D10" s="17"/>
      <c r="E10" s="17"/>
      <c r="F10" s="17"/>
      <c r="G10" s="14"/>
      <c r="H10" s="14">
        <f ca="1">IFERROR(VLOOKUP(INDIRECT("Feuil1!"&amp;SUBSTITUTE(ADDRESS(1,MATCH(H$7,Feuil1!$A$8:$Y$8,0),4),1,"")&amp;MATCH($B10,Feuil1!$B$1:$B$50,0)),{"Oui",3;"Traces",2;"Non",1},2,0),"")</f>
        <v>2</v>
      </c>
      <c r="I10" s="14" t="str">
        <f ca="1">IFERROR(VLOOKUP(INDIRECT("Feuil1!"&amp;SUBSTITUTE(ADDRESS(1,MATCH(I$7,Feuil1!$A$8:$Y$8,0),4),1,"")&amp;MATCH($B10,Feuil1!$B$1:$B$50,0)),{"Oui",3;"Traces",2;"Non",1},2,0),"")</f>
        <v/>
      </c>
      <c r="J10" s="14">
        <f ca="1">IFERROR(VLOOKUP(INDIRECT("Feuil1!"&amp;SUBSTITUTE(ADDRESS(1,MATCH(J$7,Feuil1!$A$8:$Y$8,0),4),1,"")&amp;MATCH($B10,Feuil1!$B$1:$B$50,0)),{"Oui",3;"Traces",2;"Non",1},2,0),"")</f>
        <v>2</v>
      </c>
      <c r="K10" s="14" t="str">
        <f ca="1">IFERROR(VLOOKUP(INDIRECT("Feuil1!"&amp;SUBSTITUTE(ADDRESS(1,MATCH(K$7,Feuil1!$A$8:$Y$8,0),4),1,"")&amp;MATCH($B10,Feuil1!$B$1:$B$50,0)),{"Oui",3;"Traces",2;"Non",1},2,0),"")</f>
        <v/>
      </c>
      <c r="L10" s="14" t="str">
        <f ca="1">IFERROR(VLOOKUP(INDIRECT("Feuil1!"&amp;SUBSTITUTE(ADDRESS(1,MATCH(L$7,Feuil1!$A$8:$Y$8,0),4),1,"")&amp;MATCH($B10,Feuil1!$B$1:$B$50,0)),{"Oui",3;"Traces",2;"Non",1},2,0),"")</f>
        <v/>
      </c>
      <c r="M10" s="14">
        <f ca="1">IFERROR(VLOOKUP(INDIRECT("Feuil1!"&amp;SUBSTITUTE(ADDRESS(1,MATCH(M$7,Feuil1!$A$8:$Y$8,0),4),1,"")&amp;MATCH($B10,Feuil1!$B$1:$B$50,0)),{"Oui",3;"Traces",2;"Non",1},2,0),"")</f>
        <v>2</v>
      </c>
      <c r="N10" s="14">
        <f ca="1">IFERROR(VLOOKUP(INDIRECT("Feuil1!"&amp;SUBSTITUTE(ADDRESS(1,MATCH(N$7,Feuil1!$A$8:$Y$8,0),4),1,"")&amp;MATCH($B10,Feuil1!$B$1:$B$50,0)),{"Oui",3;"Traces",2;"Non",1},2,0),"")</f>
        <v>2</v>
      </c>
      <c r="O10" s="14">
        <f ca="1">IFERROR(VLOOKUP(INDIRECT("Feuil1!"&amp;SUBSTITUTE(ADDRESS(1,MATCH(O$7,Feuil1!$A$8:$Y$8,0),4),1,"")&amp;MATCH($B10,Feuil1!$B$1:$B$50,0)),{"Oui",3;"Traces",2;"Non",1},2,0),"")</f>
        <v>2</v>
      </c>
      <c r="P10" s="14">
        <f ca="1">IFERROR(VLOOKUP(INDIRECT("Feuil1!"&amp;SUBSTITUTE(ADDRESS(1,MATCH(P$7,Feuil1!$A$8:$Y$8,0),4),1,"")&amp;MATCH($B10,Feuil1!$B$1:$B$50,0)),{"Oui",3;"Traces",2;"Non",1},2,0),"")</f>
        <v>2</v>
      </c>
      <c r="Q10" s="14">
        <f ca="1">IFERROR(VLOOKUP(INDIRECT("Feuil1!"&amp;SUBSTITUTE(ADDRESS(1,MATCH(Q$7,Feuil1!$A$8:$Y$8,0),4),1,"")&amp;MATCH($B10,Feuil1!$B$1:$B$50,0)),{"Oui",3;"Traces",2;"Non",1},2,0),"")</f>
        <v>2</v>
      </c>
      <c r="R10" s="14" t="str">
        <f ca="1">IFERROR(VLOOKUP(INDIRECT("Feuil1!"&amp;SUBSTITUTE(ADDRESS(1,MATCH(R$7,Feuil1!$A$8:$Y$8,0),4),1,"")&amp;MATCH($B10,Feuil1!$B$1:$B$50,0)),{"Oui",3;"Traces",2;"Non",1},2,0),"")</f>
        <v/>
      </c>
      <c r="S10" s="14" t="str">
        <f ca="1">IFERROR(VLOOKUP(INDIRECT("Feuil1!"&amp;SUBSTITUTE(ADDRESS(1,MATCH(S$7,Feuil1!$A$8:$Y$8,0),4),1,"")&amp;MATCH($B10,Feuil1!$B$1:$B$50,0)),{"Oui",3;"Traces",2;"Non",1},2,0),"")</f>
        <v/>
      </c>
      <c r="T10" s="14" t="str">
        <f ca="1">IFERROR(VLOOKUP(INDIRECT("Feuil1!"&amp;SUBSTITUTE(ADDRESS(1,MATCH(T$7,Feuil1!$A$8:$Y$8,0),4),1,"")&amp;MATCH($B10,Feuil1!$B$1:$B$50,0)),{"Oui",3;"Traces",2;"Non",1},2,0),"")</f>
        <v/>
      </c>
      <c r="U10" s="14" t="str">
        <f ca="1">IFERROR(VLOOKUP(INDIRECT("Feuil1!"&amp;SUBSTITUTE(ADDRESS(1,MATCH(U$7,Feuil1!$A$8:$Y$8,0),4),1,"")&amp;MATCH($B10,Feuil1!$B$1:$B$50,0)),{"Oui",3;"Traces",2;"Non",1},2,0),"")</f>
        <v/>
      </c>
    </row>
    <row r="11" spans="1:23" ht="15" customHeight="1">
      <c r="B11" s="13">
        <v>4130426</v>
      </c>
      <c r="C11" s="16" t="str">
        <f>IFERROR(INDEX(Feuil1!$C$1:$C$50,MATCH(B11,Feuil1!$B$1:$B$50,0)),"")</f>
        <v>CREME LIQUIDE 30% MG 1L</v>
      </c>
      <c r="D11" s="17"/>
      <c r="E11" s="17"/>
      <c r="F11" s="17"/>
      <c r="G11" s="14"/>
      <c r="H11" s="14" t="str">
        <f ca="1">IFERROR(VLOOKUP(INDIRECT("Feuil1!"&amp;SUBSTITUTE(ADDRESS(1,MATCH(H$7,Feuil1!$A$8:$Y$8,0),4),1,"")&amp;MATCH($B11,Feuil1!$B$1:$B$50,0)),{"Oui",3;"Traces",2;"Non",1},2,0),"")</f>
        <v/>
      </c>
      <c r="I11" s="14" t="str">
        <f ca="1">IFERROR(VLOOKUP(INDIRECT("Feuil1!"&amp;SUBSTITUTE(ADDRESS(1,MATCH(I$7,Feuil1!$A$8:$Y$8,0),4),1,"")&amp;MATCH($B11,Feuil1!$B$1:$B$50,0)),{"Oui",3;"Traces",2;"Non",1},2,0),"")</f>
        <v/>
      </c>
      <c r="J11" s="14" t="str">
        <f ca="1">IFERROR(VLOOKUP(INDIRECT("Feuil1!"&amp;SUBSTITUTE(ADDRESS(1,MATCH(J$7,Feuil1!$A$8:$Y$8,0),4),1,"")&amp;MATCH($B11,Feuil1!$B$1:$B$50,0)),{"Oui",3;"Traces",2;"Non",1},2,0),"")</f>
        <v/>
      </c>
      <c r="K11" s="14" t="str">
        <f ca="1">IFERROR(VLOOKUP(INDIRECT("Feuil1!"&amp;SUBSTITUTE(ADDRESS(1,MATCH(K$7,Feuil1!$A$8:$Y$8,0),4),1,"")&amp;MATCH($B11,Feuil1!$B$1:$B$50,0)),{"Oui",3;"Traces",2;"Non",1},2,0),"")</f>
        <v/>
      </c>
      <c r="L11" s="14" t="str">
        <f ca="1">IFERROR(VLOOKUP(INDIRECT("Feuil1!"&amp;SUBSTITUTE(ADDRESS(1,MATCH(L$7,Feuil1!$A$8:$Y$8,0),4),1,"")&amp;MATCH($B11,Feuil1!$B$1:$B$50,0)),{"Oui",3;"Traces",2;"Non",1},2,0),"")</f>
        <v/>
      </c>
      <c r="M11" s="14" t="str">
        <f ca="1">IFERROR(VLOOKUP(INDIRECT("Feuil1!"&amp;SUBSTITUTE(ADDRESS(1,MATCH(M$7,Feuil1!$A$8:$Y$8,0),4),1,"")&amp;MATCH($B11,Feuil1!$B$1:$B$50,0)),{"Oui",3;"Traces",2;"Non",1},2,0),"")</f>
        <v/>
      </c>
      <c r="N11" s="14">
        <f ca="1">IFERROR(VLOOKUP(INDIRECT("Feuil1!"&amp;SUBSTITUTE(ADDRESS(1,MATCH(N$7,Feuil1!$A$8:$Y$8,0),4),1,"")&amp;MATCH($B11,Feuil1!$B$1:$B$50,0)),{"Oui",3;"Traces",2;"Non",1},2,0),"")</f>
        <v>3</v>
      </c>
      <c r="O11" s="14" t="str">
        <f ca="1">IFERROR(VLOOKUP(INDIRECT("Feuil1!"&amp;SUBSTITUTE(ADDRESS(1,MATCH(O$7,Feuil1!$A$8:$Y$8,0),4),1,"")&amp;MATCH($B11,Feuil1!$B$1:$B$50,0)),{"Oui",3;"Traces",2;"Non",1},2,0),"")</f>
        <v/>
      </c>
      <c r="P11" s="14" t="str">
        <f ca="1">IFERROR(VLOOKUP(INDIRECT("Feuil1!"&amp;SUBSTITUTE(ADDRESS(1,MATCH(P$7,Feuil1!$A$8:$Y$8,0),4),1,"")&amp;MATCH($B11,Feuil1!$B$1:$B$50,0)),{"Oui",3;"Traces",2;"Non",1},2,0),"")</f>
        <v/>
      </c>
      <c r="Q11" s="14" t="str">
        <f ca="1">IFERROR(VLOOKUP(INDIRECT("Feuil1!"&amp;SUBSTITUTE(ADDRESS(1,MATCH(Q$7,Feuil1!$A$8:$Y$8,0),4),1,"")&amp;MATCH($B11,Feuil1!$B$1:$B$50,0)),{"Oui",3;"Traces",2;"Non",1},2,0),"")</f>
        <v/>
      </c>
      <c r="R11" s="14" t="str">
        <f ca="1">IFERROR(VLOOKUP(INDIRECT("Feuil1!"&amp;SUBSTITUTE(ADDRESS(1,MATCH(R$7,Feuil1!$A$8:$Y$8,0),4),1,"")&amp;MATCH($B11,Feuil1!$B$1:$B$50,0)),{"Oui",3;"Traces",2;"Non",1},2,0),"")</f>
        <v/>
      </c>
      <c r="S11" s="14" t="str">
        <f ca="1">IFERROR(VLOOKUP(INDIRECT("Feuil1!"&amp;SUBSTITUTE(ADDRESS(1,MATCH(S$7,Feuil1!$A$8:$Y$8,0),4),1,"")&amp;MATCH($B11,Feuil1!$B$1:$B$50,0)),{"Oui",3;"Traces",2;"Non",1},2,0),"")</f>
        <v/>
      </c>
      <c r="T11" s="14" t="str">
        <f ca="1">IFERROR(VLOOKUP(INDIRECT("Feuil1!"&amp;SUBSTITUTE(ADDRESS(1,MATCH(T$7,Feuil1!$A$8:$Y$8,0),4),1,"")&amp;MATCH($B11,Feuil1!$B$1:$B$50,0)),{"Oui",3;"Traces",2;"Non",1},2,0),"")</f>
        <v/>
      </c>
      <c r="U11" s="14" t="str">
        <f ca="1">IFERROR(VLOOKUP(INDIRECT("Feuil1!"&amp;SUBSTITUTE(ADDRESS(1,MATCH(U$7,Feuil1!$A$8:$Y$8,0),4),1,"")&amp;MATCH($B11,Feuil1!$B$1:$B$50,0)),{"Oui",3;"Traces",2;"Non",1},2,0),"")</f>
        <v/>
      </c>
    </row>
    <row r="12" spans="1:23" ht="15" customHeight="1">
      <c r="B12" s="13">
        <v>4130907</v>
      </c>
      <c r="C12" s="16" t="str">
        <f>IFERROR(INDEX(Feuil1!$C$1:$C$50,MATCH(B12,Feuil1!$B$1:$B$50,0)),"")</f>
        <v>FROMAGE TARTIFLETTE 27% 450G</v>
      </c>
      <c r="D12" s="17"/>
      <c r="E12" s="17"/>
      <c r="F12" s="17"/>
      <c r="G12" s="14"/>
      <c r="H12" s="14" t="str">
        <f ca="1">IFERROR(VLOOKUP(INDIRECT("Feuil1!"&amp;SUBSTITUTE(ADDRESS(1,MATCH(H$7,Feuil1!$A$8:$Y$8,0),4),1,"")&amp;MATCH($B12,Feuil1!$B$1:$B$50,0)),{"Oui",3;"Traces",2;"Non",1},2,0),"")</f>
        <v/>
      </c>
      <c r="I12" s="14" t="str">
        <f ca="1">IFERROR(VLOOKUP(INDIRECT("Feuil1!"&amp;SUBSTITUTE(ADDRESS(1,MATCH(I$7,Feuil1!$A$8:$Y$8,0),4),1,"")&amp;MATCH($B12,Feuil1!$B$1:$B$50,0)),{"Oui",3;"Traces",2;"Non",1},2,0),"")</f>
        <v/>
      </c>
      <c r="J12" s="14" t="str">
        <f ca="1">IFERROR(VLOOKUP(INDIRECT("Feuil1!"&amp;SUBSTITUTE(ADDRESS(1,MATCH(J$7,Feuil1!$A$8:$Y$8,0),4),1,"")&amp;MATCH($B12,Feuil1!$B$1:$B$50,0)),{"Oui",3;"Traces",2;"Non",1},2,0),"")</f>
        <v/>
      </c>
      <c r="K12" s="14" t="str">
        <f ca="1">IFERROR(VLOOKUP(INDIRECT("Feuil1!"&amp;SUBSTITUTE(ADDRESS(1,MATCH(K$7,Feuil1!$A$8:$Y$8,0),4),1,"")&amp;MATCH($B12,Feuil1!$B$1:$B$50,0)),{"Oui",3;"Traces",2;"Non",1},2,0),"")</f>
        <v/>
      </c>
      <c r="L12" s="14" t="str">
        <f ca="1">IFERROR(VLOOKUP(INDIRECT("Feuil1!"&amp;SUBSTITUTE(ADDRESS(1,MATCH(L$7,Feuil1!$A$8:$Y$8,0),4),1,"")&amp;MATCH($B12,Feuil1!$B$1:$B$50,0)),{"Oui",3;"Traces",2;"Non",1},2,0),"")</f>
        <v/>
      </c>
      <c r="M12" s="14" t="str">
        <f ca="1">IFERROR(VLOOKUP(INDIRECT("Feuil1!"&amp;SUBSTITUTE(ADDRESS(1,MATCH(M$7,Feuil1!$A$8:$Y$8,0),4),1,"")&amp;MATCH($B12,Feuil1!$B$1:$B$50,0)),{"Oui",3;"Traces",2;"Non",1},2,0),"")</f>
        <v/>
      </c>
      <c r="N12" s="14">
        <f ca="1">IFERROR(VLOOKUP(INDIRECT("Feuil1!"&amp;SUBSTITUTE(ADDRESS(1,MATCH(N$7,Feuil1!$A$8:$Y$8,0),4),1,"")&amp;MATCH($B12,Feuil1!$B$1:$B$50,0)),{"Oui",3;"Traces",2;"Non",1},2,0),"")</f>
        <v>3</v>
      </c>
      <c r="O12" s="14" t="str">
        <f ca="1">IFERROR(VLOOKUP(INDIRECT("Feuil1!"&amp;SUBSTITUTE(ADDRESS(1,MATCH(O$7,Feuil1!$A$8:$Y$8,0),4),1,"")&amp;MATCH($B12,Feuil1!$B$1:$B$50,0)),{"Oui",3;"Traces",2;"Non",1},2,0),"")</f>
        <v/>
      </c>
      <c r="P12" s="14" t="str">
        <f ca="1">IFERROR(VLOOKUP(INDIRECT("Feuil1!"&amp;SUBSTITUTE(ADDRESS(1,MATCH(P$7,Feuil1!$A$8:$Y$8,0),4),1,"")&amp;MATCH($B12,Feuil1!$B$1:$B$50,0)),{"Oui",3;"Traces",2;"Non",1},2,0),"")</f>
        <v/>
      </c>
      <c r="Q12" s="14" t="str">
        <f ca="1">IFERROR(VLOOKUP(INDIRECT("Feuil1!"&amp;SUBSTITUTE(ADDRESS(1,MATCH(Q$7,Feuil1!$A$8:$Y$8,0),4),1,"")&amp;MATCH($B12,Feuil1!$B$1:$B$50,0)),{"Oui",3;"Traces",2;"Non",1},2,0),"")</f>
        <v/>
      </c>
      <c r="R12" s="14" t="str">
        <f ca="1">IFERROR(VLOOKUP(INDIRECT("Feuil1!"&amp;SUBSTITUTE(ADDRESS(1,MATCH(R$7,Feuil1!$A$8:$Y$8,0),4),1,"")&amp;MATCH($B12,Feuil1!$B$1:$B$50,0)),{"Oui",3;"Traces",2;"Non",1},2,0),"")</f>
        <v/>
      </c>
      <c r="S12" s="14" t="str">
        <f ca="1">IFERROR(VLOOKUP(INDIRECT("Feuil1!"&amp;SUBSTITUTE(ADDRESS(1,MATCH(S$7,Feuil1!$A$8:$Y$8,0),4),1,"")&amp;MATCH($B12,Feuil1!$B$1:$B$50,0)),{"Oui",3;"Traces",2;"Non",1},2,0),"")</f>
        <v/>
      </c>
      <c r="T12" s="14" t="str">
        <f ca="1">IFERROR(VLOOKUP(INDIRECT("Feuil1!"&amp;SUBSTITUTE(ADDRESS(1,MATCH(T$7,Feuil1!$A$8:$Y$8,0),4),1,"")&amp;MATCH($B12,Feuil1!$B$1:$B$50,0)),{"Oui",3;"Traces",2;"Non",1},2,0),"")</f>
        <v/>
      </c>
      <c r="U12" s="14" t="str">
        <f ca="1">IFERROR(VLOOKUP(INDIRECT("Feuil1!"&amp;SUBSTITUTE(ADDRESS(1,MATCH(U$7,Feuil1!$A$8:$Y$8,0),4),1,"")&amp;MATCH($B12,Feuil1!$B$1:$B$50,0)),{"Oui",3;"Traces",2;"Non",1},2,0),"")</f>
        <v/>
      </c>
    </row>
    <row r="13" spans="1:23" ht="15" customHeight="1">
      <c r="B13" s="13">
        <v>4120686</v>
      </c>
      <c r="C13" s="16" t="str">
        <f>IFERROR(INDEX(Feuil1!$C$1:$C$50,MATCH(B13,Feuil1!$B$1:$B$50,0)),"")</f>
        <v>VIN VCE BLANC 11° CUBI 5L VAL FLOREY</v>
      </c>
      <c r="D13" s="17"/>
      <c r="E13" s="17"/>
      <c r="F13" s="17"/>
      <c r="G13" s="14"/>
      <c r="H13" s="14" t="str">
        <f ca="1">IFERROR(VLOOKUP(INDIRECT("Feuil1!"&amp;SUBSTITUTE(ADDRESS(1,MATCH(H$7,Feuil1!$A$8:$Y$8,0),4),1,"")&amp;MATCH($B13,Feuil1!$B$1:$B$50,0)),{"Oui",3;"Traces",2;"Non",1},2,0),"")</f>
        <v/>
      </c>
      <c r="I13" s="14" t="str">
        <f ca="1">IFERROR(VLOOKUP(INDIRECT("Feuil1!"&amp;SUBSTITUTE(ADDRESS(1,MATCH(I$7,Feuil1!$A$8:$Y$8,0),4),1,"")&amp;MATCH($B13,Feuil1!$B$1:$B$50,0)),{"Oui",3;"Traces",2;"Non",1},2,0),"")</f>
        <v/>
      </c>
      <c r="J13" s="14" t="str">
        <f ca="1">IFERROR(VLOOKUP(INDIRECT("Feuil1!"&amp;SUBSTITUTE(ADDRESS(1,MATCH(J$7,Feuil1!$A$8:$Y$8,0),4),1,"")&amp;MATCH($B13,Feuil1!$B$1:$B$50,0)),{"Oui",3;"Traces",2;"Non",1},2,0),"")</f>
        <v/>
      </c>
      <c r="K13" s="14" t="str">
        <f ca="1">IFERROR(VLOOKUP(INDIRECT("Feuil1!"&amp;SUBSTITUTE(ADDRESS(1,MATCH(K$7,Feuil1!$A$8:$Y$8,0),4),1,"")&amp;MATCH($B13,Feuil1!$B$1:$B$50,0)),{"Oui",3;"Traces",2;"Non",1},2,0),"")</f>
        <v/>
      </c>
      <c r="L13" s="14" t="str">
        <f ca="1">IFERROR(VLOOKUP(INDIRECT("Feuil1!"&amp;SUBSTITUTE(ADDRESS(1,MATCH(L$7,Feuil1!$A$8:$Y$8,0),4),1,"")&amp;MATCH($B13,Feuil1!$B$1:$B$50,0)),{"Oui",3;"Traces",2;"Non",1},2,0),"")</f>
        <v/>
      </c>
      <c r="M13" s="14" t="str">
        <f ca="1">IFERROR(VLOOKUP(INDIRECT("Feuil1!"&amp;SUBSTITUTE(ADDRESS(1,MATCH(M$7,Feuil1!$A$8:$Y$8,0),4),1,"")&amp;MATCH($B13,Feuil1!$B$1:$B$50,0)),{"Oui",3;"Traces",2;"Non",1},2,0),"")</f>
        <v/>
      </c>
      <c r="N13" s="14" t="str">
        <f ca="1">IFERROR(VLOOKUP(INDIRECT("Feuil1!"&amp;SUBSTITUTE(ADDRESS(1,MATCH(N$7,Feuil1!$A$8:$Y$8,0),4),1,"")&amp;MATCH($B13,Feuil1!$B$1:$B$50,0)),{"Oui",3;"Traces",2;"Non",1},2,0),"")</f>
        <v/>
      </c>
      <c r="O13" s="14" t="str">
        <f ca="1">IFERROR(VLOOKUP(INDIRECT("Feuil1!"&amp;SUBSTITUTE(ADDRESS(1,MATCH(O$7,Feuil1!$A$8:$Y$8,0),4),1,"")&amp;MATCH($B13,Feuil1!$B$1:$B$50,0)),{"Oui",3;"Traces",2;"Non",1},2,0),"")</f>
        <v/>
      </c>
      <c r="P13" s="14" t="str">
        <f ca="1">IFERROR(VLOOKUP(INDIRECT("Feuil1!"&amp;SUBSTITUTE(ADDRESS(1,MATCH(P$7,Feuil1!$A$8:$Y$8,0),4),1,"")&amp;MATCH($B13,Feuil1!$B$1:$B$50,0)),{"Oui",3;"Traces",2;"Non",1},2,0),"")</f>
        <v/>
      </c>
      <c r="Q13" s="14" t="str">
        <f ca="1">IFERROR(VLOOKUP(INDIRECT("Feuil1!"&amp;SUBSTITUTE(ADDRESS(1,MATCH(Q$7,Feuil1!$A$8:$Y$8,0),4),1,"")&amp;MATCH($B13,Feuil1!$B$1:$B$50,0)),{"Oui",3;"Traces",2;"Non",1},2,0),"")</f>
        <v/>
      </c>
      <c r="R13" s="14" t="str">
        <f ca="1">IFERROR(VLOOKUP(INDIRECT("Feuil1!"&amp;SUBSTITUTE(ADDRESS(1,MATCH(R$7,Feuil1!$A$8:$Y$8,0),4),1,"")&amp;MATCH($B13,Feuil1!$B$1:$B$50,0)),{"Oui",3;"Traces",2;"Non",1},2,0),"")</f>
        <v/>
      </c>
      <c r="S13" s="14">
        <f ca="1">IFERROR(VLOOKUP(INDIRECT("Feuil1!"&amp;SUBSTITUTE(ADDRESS(1,MATCH(S$7,Feuil1!$A$8:$Y$8,0),4),1,"")&amp;MATCH($B13,Feuil1!$B$1:$B$50,0)),{"Oui",3;"Traces",2;"Non",1},2,0),"")</f>
        <v>3</v>
      </c>
      <c r="T13" s="14" t="str">
        <f ca="1">IFERROR(VLOOKUP(INDIRECT("Feuil1!"&amp;SUBSTITUTE(ADDRESS(1,MATCH(T$7,Feuil1!$A$8:$Y$8,0),4),1,"")&amp;MATCH($B13,Feuil1!$B$1:$B$50,0)),{"Oui",3;"Traces",2;"Non",1},2,0),"")</f>
        <v/>
      </c>
      <c r="U13" s="14" t="str">
        <f ca="1">IFERROR(VLOOKUP(INDIRECT("Feuil1!"&amp;SUBSTITUTE(ADDRESS(1,MATCH(U$7,Feuil1!$A$8:$Y$8,0),4),1,"")&amp;MATCH($B13,Feuil1!$B$1:$B$50,0)),{"Oui",3;"Traces",2;"Non",1},2,0),"")</f>
        <v/>
      </c>
    </row>
    <row r="14" spans="1:23" ht="15" customHeight="1">
      <c r="B14" s="13">
        <v>4130546</v>
      </c>
      <c r="C14" s="16" t="str">
        <f>IFERROR(INDEX(Feuil1!$C$1:$C$50,MATCH(B14,Feuil1!$B$1:$B$50,0)),"")</f>
        <v>PERSIL HACHE 250G</v>
      </c>
      <c r="D14" s="17"/>
      <c r="E14" s="17"/>
      <c r="F14" s="17"/>
      <c r="G14" s="14"/>
      <c r="H14" s="14" t="str">
        <f ca="1">IFERROR(VLOOKUP(INDIRECT("Feuil1!"&amp;SUBSTITUTE(ADDRESS(1,MATCH(H$7,Feuil1!$A$8:$Y$8,0),4),1,"")&amp;MATCH($B14,Feuil1!$B$1:$B$50,0)),{"Oui",3;"Traces",2;"Non",1},2,0),"")</f>
        <v/>
      </c>
      <c r="I14" s="14" t="str">
        <f ca="1">IFERROR(VLOOKUP(INDIRECT("Feuil1!"&amp;SUBSTITUTE(ADDRESS(1,MATCH(I$7,Feuil1!$A$8:$Y$8,0),4),1,"")&amp;MATCH($B14,Feuil1!$B$1:$B$50,0)),{"Oui",3;"Traces",2;"Non",1},2,0),"")</f>
        <v/>
      </c>
      <c r="J14" s="14" t="str">
        <f ca="1">IFERROR(VLOOKUP(INDIRECT("Feuil1!"&amp;SUBSTITUTE(ADDRESS(1,MATCH(J$7,Feuil1!$A$8:$Y$8,0),4),1,"")&amp;MATCH($B14,Feuil1!$B$1:$B$50,0)),{"Oui",3;"Traces",2;"Non",1},2,0),"")</f>
        <v/>
      </c>
      <c r="K14" s="14" t="str">
        <f ca="1">IFERROR(VLOOKUP(INDIRECT("Feuil1!"&amp;SUBSTITUTE(ADDRESS(1,MATCH(K$7,Feuil1!$A$8:$Y$8,0),4),1,"")&amp;MATCH($B14,Feuil1!$B$1:$B$50,0)),{"Oui",3;"Traces",2;"Non",1},2,0),"")</f>
        <v/>
      </c>
      <c r="L14" s="14" t="str">
        <f ca="1">IFERROR(VLOOKUP(INDIRECT("Feuil1!"&amp;SUBSTITUTE(ADDRESS(1,MATCH(L$7,Feuil1!$A$8:$Y$8,0),4),1,"")&amp;MATCH($B14,Feuil1!$B$1:$B$50,0)),{"Oui",3;"Traces",2;"Non",1},2,0),"")</f>
        <v/>
      </c>
      <c r="M14" s="14">
        <f ca="1">IFERROR(VLOOKUP(INDIRECT("Feuil1!"&amp;SUBSTITUTE(ADDRESS(1,MATCH(M$7,Feuil1!$A$8:$Y$8,0),4),1,"")&amp;MATCH($B14,Feuil1!$B$1:$B$50,0)),{"Oui",3;"Traces",2;"Non",1},2,0),"")</f>
        <v>2</v>
      </c>
      <c r="N14" s="14" t="str">
        <f ca="1">IFERROR(VLOOKUP(INDIRECT("Feuil1!"&amp;SUBSTITUTE(ADDRESS(1,MATCH(N$7,Feuil1!$A$8:$Y$8,0),4),1,"")&amp;MATCH($B14,Feuil1!$B$1:$B$50,0)),{"Oui",3;"Traces",2;"Non",1},2,0),"")</f>
        <v/>
      </c>
      <c r="O14" s="14" t="str">
        <f ca="1">IFERROR(VLOOKUP(INDIRECT("Feuil1!"&amp;SUBSTITUTE(ADDRESS(1,MATCH(O$7,Feuil1!$A$8:$Y$8,0),4),1,"")&amp;MATCH($B14,Feuil1!$B$1:$B$50,0)),{"Oui",3;"Traces",2;"Non",1},2,0),"")</f>
        <v/>
      </c>
      <c r="P14" s="14">
        <f ca="1">IFERROR(VLOOKUP(INDIRECT("Feuil1!"&amp;SUBSTITUTE(ADDRESS(1,MATCH(P$7,Feuil1!$A$8:$Y$8,0),4),1,"")&amp;MATCH($B14,Feuil1!$B$1:$B$50,0)),{"Oui",3;"Traces",2;"Non",1},2,0),"")</f>
        <v>2</v>
      </c>
      <c r="Q14" s="14" t="str">
        <f ca="1">IFERROR(VLOOKUP(INDIRECT("Feuil1!"&amp;SUBSTITUTE(ADDRESS(1,MATCH(Q$7,Feuil1!$A$8:$Y$8,0),4),1,"")&amp;MATCH($B14,Feuil1!$B$1:$B$50,0)),{"Oui",3;"Traces",2;"Non",1},2,0),"")</f>
        <v/>
      </c>
      <c r="R14" s="14" t="str">
        <f ca="1">IFERROR(VLOOKUP(INDIRECT("Feuil1!"&amp;SUBSTITUTE(ADDRESS(1,MATCH(R$7,Feuil1!$A$8:$Y$8,0),4),1,"")&amp;MATCH($B14,Feuil1!$B$1:$B$50,0)),{"Oui",3;"Traces",2;"Non",1},2,0),"")</f>
        <v/>
      </c>
      <c r="S14" s="14" t="str">
        <f ca="1">IFERROR(VLOOKUP(INDIRECT("Feuil1!"&amp;SUBSTITUTE(ADDRESS(1,MATCH(S$7,Feuil1!$A$8:$Y$8,0),4),1,"")&amp;MATCH($B14,Feuil1!$B$1:$B$50,0)),{"Oui",3;"Traces",2;"Non",1},2,0),"")</f>
        <v/>
      </c>
      <c r="T14" s="14" t="str">
        <f ca="1">IFERROR(VLOOKUP(INDIRECT("Feuil1!"&amp;SUBSTITUTE(ADDRESS(1,MATCH(T$7,Feuil1!$A$8:$Y$8,0),4),1,"")&amp;MATCH($B14,Feuil1!$B$1:$B$50,0)),{"Oui",3;"Traces",2;"Non",1},2,0),"")</f>
        <v/>
      </c>
      <c r="U14" s="14" t="str">
        <f ca="1">IFERROR(VLOOKUP(INDIRECT("Feuil1!"&amp;SUBSTITUTE(ADDRESS(1,MATCH(U$7,Feuil1!$A$8:$Y$8,0),4),1,"")&amp;MATCH($B14,Feuil1!$B$1:$B$50,0)),{"Oui",3;"Traces",2;"Non",1},2,0),"")</f>
        <v/>
      </c>
    </row>
    <row r="15" spans="1:23">
      <c r="C15" s="15" t="str">
        <f>IFERROR(INDEX(Feuil1!$C$1:$C$50,MATCH(B15,Feuil1!$B$1:$B$50,0)),"")</f>
        <v/>
      </c>
      <c r="D15" s="15"/>
      <c r="E15" s="15"/>
      <c r="F15" s="15"/>
      <c r="G15" s="15"/>
    </row>
    <row r="19" spans="1:24" ht="26.25">
      <c r="A19" s="8"/>
      <c r="B19" s="1" t="s">
        <v>8</v>
      </c>
      <c r="C19" s="1" t="s">
        <v>0</v>
      </c>
      <c r="D19" s="1" t="s">
        <v>1</v>
      </c>
      <c r="E19" s="1" t="s">
        <v>9</v>
      </c>
      <c r="F19" s="1" t="s">
        <v>10</v>
      </c>
      <c r="G19" s="1" t="s">
        <v>11</v>
      </c>
      <c r="H19" s="1" t="s">
        <v>2</v>
      </c>
      <c r="I19" s="1" t="s">
        <v>3</v>
      </c>
      <c r="J19" s="1" t="s">
        <v>5</v>
      </c>
      <c r="K19" s="1" t="s">
        <v>12</v>
      </c>
      <c r="L19" s="1" t="s">
        <v>4</v>
      </c>
      <c r="M19" s="1" t="s">
        <v>13</v>
      </c>
      <c r="N19" s="1" t="s">
        <v>6</v>
      </c>
      <c r="O19" s="1" t="s">
        <v>7</v>
      </c>
      <c r="P19" s="1" t="s">
        <v>14</v>
      </c>
    </row>
    <row r="20" spans="1:24">
      <c r="B20" s="1" t="s">
        <v>15</v>
      </c>
      <c r="C20" s="1" t="str">
        <f ca="1">IFERROR(VLOOKUP(MAX(H8:H14),{3,"Oui";2,"Traces";1,"Non"},2,0),"")</f>
        <v>Traces</v>
      </c>
      <c r="D20" s="10" t="str">
        <f ca="1">IFERROR(VLOOKUP(MAX(I8:I14),{3,"Oui";2,"Traces";1,"Non"},2,0),"")</f>
        <v/>
      </c>
      <c r="E20" s="10" t="str">
        <f ca="1">IFERROR(VLOOKUP(MAX(J8:J14),{3,"Oui";2,"Traces";1,"Non"},2,0),"")</f>
        <v>Traces</v>
      </c>
      <c r="F20" s="10" t="str">
        <f ca="1">IFERROR(VLOOKUP(MAX(K8:K14),{3,"Oui";2,"Traces";1,"Non"},2,0),"")</f>
        <v/>
      </c>
      <c r="G20" s="10" t="str">
        <f ca="1">IFERROR(VLOOKUP(MAX(L8:L14),{3,"Oui";2,"Traces";1,"Non"},2,0),"")</f>
        <v/>
      </c>
      <c r="H20" s="10" t="str">
        <f ca="1">IFERROR(VLOOKUP(MAX(M8:M14),{3,"Oui";2,"Traces";1,"Non"},2,0),"")</f>
        <v>Traces</v>
      </c>
      <c r="I20" s="10" t="str">
        <f ca="1">IFERROR(VLOOKUP(MAX(N8:N14),{3,"Oui";2,"Traces";1,"Non"},2,0),"")</f>
        <v>Oui</v>
      </c>
      <c r="J20" s="10" t="str">
        <f ca="1">IFERROR(VLOOKUP(MAX(O8:O14),{3,"Oui";2,"Traces";1,"Non"},2,0),"")</f>
        <v>Traces</v>
      </c>
      <c r="K20" s="10" t="str">
        <f ca="1">IFERROR(VLOOKUP(MAX(P8:P14),{3,"Oui";2,"Traces";1,"Non"},2,0),"")</f>
        <v>Traces</v>
      </c>
      <c r="L20" s="10" t="str">
        <f ca="1">IFERROR(VLOOKUP(MAX(Q8:Q14),{3,"Oui";2,"Traces";1,"Non"},2,0),"")</f>
        <v>Traces</v>
      </c>
      <c r="M20" s="10" t="str">
        <f ca="1">IFERROR(VLOOKUP(MAX(R8:R14),{3,"Oui";2,"Traces";1,"Non"},2,0),"")</f>
        <v/>
      </c>
      <c r="N20" s="10" t="str">
        <f ca="1">IFERROR(VLOOKUP(MAX(S8:S14),{3,"Oui";2,"Traces";1,"Non"},2,0),"")</f>
        <v>Oui</v>
      </c>
      <c r="O20" s="10" t="str">
        <f ca="1">IFERROR(VLOOKUP(MAX(T8:T14),{3,"Oui";2,"Traces";1,"Non"},2,0),"")</f>
        <v/>
      </c>
      <c r="P20" s="10" t="str">
        <f ca="1">IFERROR(VLOOKUP(MAX(U8:U14),{3,"Oui";2,"Traces";1,"Non"},2,0),"")</f>
        <v/>
      </c>
    </row>
    <row r="22" spans="1:24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 t="str">
        <f ca="1">IFERROR(VLOOKUP(MAX(T8:T14),{3,"Oui";2,"Traces";1,"Non"},2,0),"")</f>
        <v/>
      </c>
      <c r="P22" s="12" t="str">
        <f ca="1">IFERROR(VLOOKUP(MAX(U8:U14),{3,"Oui";2,"Traces";1,"Non"},2,0),"")</f>
        <v/>
      </c>
    </row>
    <row r="23" spans="1:24"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</row>
    <row r="24" spans="1:24"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5" spans="1:24"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</sheetData>
  <mergeCells count="2">
    <mergeCell ref="C3:F3"/>
    <mergeCell ref="C7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Yanis</dc:creator>
  <cp:lastModifiedBy>mduquesn</cp:lastModifiedBy>
  <dcterms:created xsi:type="dcterms:W3CDTF">2015-01-20T08:49:52Z</dcterms:created>
  <dcterms:modified xsi:type="dcterms:W3CDTF">2015-01-23T13:51:58Z</dcterms:modified>
</cp:coreProperties>
</file>