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8_{6690917E-492E-414D-83EA-76EB444701E5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H20" i="1" l="1"/>
  <c r="AH19" i="1"/>
  <c r="AH18" i="1"/>
  <c r="AH17" i="1"/>
  <c r="AH16" i="1"/>
  <c r="AH15" i="1"/>
  <c r="AH14" i="1"/>
  <c r="AH13" i="1"/>
  <c r="AH12" i="1"/>
  <c r="AH10" i="1"/>
  <c r="AH9" i="1"/>
  <c r="AH8" i="1"/>
  <c r="AH7" i="1"/>
  <c r="AH6" i="1"/>
  <c r="AH5" i="1"/>
  <c r="AH4" i="1"/>
  <c r="AH3" i="1"/>
  <c r="AH2" i="1"/>
  <c r="AH21" i="1"/>
  <c r="AH11" i="1"/>
  <c r="AI21" i="1" l="1"/>
  <c r="AG21" i="1"/>
  <c r="AG20" i="1"/>
  <c r="AG19" i="1"/>
  <c r="AG18" i="1"/>
  <c r="AG17" i="1"/>
  <c r="AG16" i="1"/>
  <c r="AG15" i="1"/>
  <c r="AG14" i="1"/>
  <c r="AG13" i="1"/>
  <c r="AG12" i="1"/>
  <c r="AI11" i="1"/>
  <c r="AG11" i="1"/>
  <c r="AG10" i="1"/>
  <c r="AG9" i="1"/>
  <c r="AG8" i="1"/>
  <c r="AG7" i="1"/>
  <c r="AG6" i="1"/>
  <c r="AG5" i="1"/>
  <c r="AG4" i="1"/>
  <c r="AG3" i="1"/>
  <c r="AG2" i="1"/>
</calcChain>
</file>

<file path=xl/sharedStrings.xml><?xml version="1.0" encoding="utf-8"?>
<sst xmlns="http://schemas.openxmlformats.org/spreadsheetml/2006/main" count="232" uniqueCount="39">
  <si>
    <t>OF</t>
  </si>
  <si>
    <t>PN</t>
  </si>
  <si>
    <t>Opé</t>
  </si>
  <si>
    <t>Intitulé</t>
  </si>
  <si>
    <t>T2-A36558-2</t>
  </si>
  <si>
    <t>Z00</t>
  </si>
  <si>
    <t>DSZ407</t>
  </si>
  <si>
    <t>4IBRU</t>
  </si>
  <si>
    <t>DEMI ROUE INTERNE</t>
  </si>
  <si>
    <t>FR</t>
  </si>
  <si>
    <t>X</t>
  </si>
  <si>
    <t>RECEPTION BRUTS</t>
  </si>
  <si>
    <t>PCE</t>
  </si>
  <si>
    <t>HRE</t>
  </si>
  <si>
    <t>4CUT1</t>
  </si>
  <si>
    <t>TOURNAGE FRAISAGE</t>
  </si>
  <si>
    <t>4ITRI</t>
  </si>
  <si>
    <t>CONTROLE 100%</t>
  </si>
  <si>
    <t>4MMAR</t>
  </si>
  <si>
    <t>MARQUAGE</t>
  </si>
  <si>
    <t>4UAJM</t>
  </si>
  <si>
    <t>AJUSTAGE MANUEL ROUES</t>
  </si>
  <si>
    <t>4IRR</t>
  </si>
  <si>
    <t>CONTROLE RESSUAGE ROUES</t>
  </si>
  <si>
    <t>4MGRE</t>
  </si>
  <si>
    <t>GRENAILLAGE</t>
  </si>
  <si>
    <t>4MTTS</t>
  </si>
  <si>
    <t>TRAIT. DE SURF</t>
  </si>
  <si>
    <t>4MPER</t>
  </si>
  <si>
    <t>PEINTURE ROUES</t>
  </si>
  <si>
    <t>4IFIN</t>
  </si>
  <si>
    <t>CONTROLE FINAL</t>
  </si>
  <si>
    <t>DF REELLE</t>
  </si>
  <si>
    <t>Du moment où le n°OF reste le même jusqu'au moment où il y a un nouvel OF, ça doit chercher, dans cette plage, la "DF REELLE" du 4IFIN - la DF REELLE du 4IBRU. Si tu tombes sur 26 jours pour l'OF 40000121748, et 18 jours pour l'OF 40000121750, tu as tout gagné. Bonne chance :)</t>
  </si>
  <si>
    <t>Essaye de voir un truc avec : SOMME.SI.ENS / RECHERCHEV / SI… Je pense que la solution est dans un truc du genre</t>
  </si>
  <si>
    <r>
      <t xml:space="preserve">CE QUE JE SOUHAITE AUTOMATISER : Calcul du </t>
    </r>
    <r>
      <rPr>
        <b/>
        <sz val="14"/>
        <color rgb="FFFF0000"/>
        <rFont val="Calibri"/>
        <family val="2"/>
        <scheme val="minor"/>
      </rPr>
      <t xml:space="preserve">temps de traversée d'un OF entre la date de sa 1ere opération et la date de sa dernière opération. </t>
    </r>
  </si>
  <si>
    <r>
      <t xml:space="preserve">Dans un 2e temps, quand tu auras trouvé le nombre de jour, essayer de trouver un truc pour que le </t>
    </r>
    <r>
      <rPr>
        <b/>
        <sz val="14"/>
        <color rgb="FFFF0000"/>
        <rFont val="Calibri"/>
        <family val="2"/>
        <scheme val="minor"/>
      </rPr>
      <t xml:space="preserve">résultat n'apparaisse qu'UNE SEULE FOIS par OF </t>
    </r>
    <r>
      <rPr>
        <b/>
        <sz val="14"/>
        <rFont val="Calibri"/>
        <family val="2"/>
        <scheme val="minor"/>
      </rPr>
      <t xml:space="preserve">et pas dans toutes les cellules </t>
    </r>
  </si>
  <si>
    <t>JOURS NON OUVRES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</si>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</sst>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2">
    <xf numFmtId="0" fontId="0" fillId="0" borderId="0"/>
    <xf numFmtId="0" fontId="3" fillId="0" borderId="0"/>
  </cellStyleXfs>
  <cellXfs count="50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2" fillId="2" borderId="2" xfId="0" applyFont="1" applyFill="1" applyBorder="1"/>
    <xf numFmtId="14" fontId="0" fillId="0" borderId="2" xfId="0" applyNumberFormat="1" applyBorder="1"/>
    <xf numFmtId="0" fontId="0" fillId="0" borderId="2" xfId="0" applyBorder="1"/>
    <xf numFmtId="0" fontId="0" fillId="3" borderId="2" xfId="0" applyFill="1" applyBorder="1"/>
    <xf numFmtId="0" fontId="0" fillId="2" borderId="3" xfId="0" applyFill="1" applyBorder="1"/>
    <xf numFmtId="0" fontId="0" fillId="2" borderId="0" xfId="0" applyFill="1" applyBorder="1"/>
    <xf numFmtId="14" fontId="0" fillId="0" borderId="0" xfId="0" applyNumberFormat="1" applyBorder="1"/>
    <xf numFmtId="0" fontId="0" fillId="0" borderId="0" xfId="0" applyBorder="1"/>
    <xf numFmtId="0" fontId="0" fillId="3" borderId="0" xfId="0" applyFill="1" applyBorder="1"/>
    <xf numFmtId="0" fontId="0" fillId="2" borderId="4" xfId="0" applyFill="1" applyBorder="1"/>
    <xf numFmtId="0" fontId="0" fillId="2" borderId="5" xfId="0" applyFill="1" applyBorder="1"/>
    <xf numFmtId="0" fontId="2" fillId="2" borderId="5" xfId="0" applyFont="1" applyFill="1" applyBorder="1"/>
    <xf numFmtId="14" fontId="0" fillId="0" borderId="5" xfId="0" applyNumberFormat="1" applyBorder="1"/>
    <xf numFmtId="0" fontId="0" fillId="0" borderId="5" xfId="0" applyBorder="1"/>
    <xf numFmtId="0" fontId="0" fillId="3" borderId="5" xfId="0" applyFill="1" applyBorder="1"/>
    <xf numFmtId="0" fontId="0" fillId="0" borderId="0" xfId="0" applyAlignment="1">
      <alignment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7" fillId="0" borderId="0" xfId="0" applyFont="1"/>
    <xf numFmtId="0" fontId="7" fillId="0" borderId="2" xfId="0" applyFont="1" applyBorder="1"/>
    <xf numFmtId="0" fontId="7" fillId="0" borderId="0" xfId="0" applyFont="1" applyBorder="1"/>
    <xf numFmtId="0" fontId="8" fillId="0" borderId="0" xfId="0" applyFont="1" applyAlignment="1">
      <alignment wrapText="1"/>
    </xf>
    <xf numFmtId="0" fontId="7" fillId="0" borderId="5" xfId="0" applyFont="1" applyBorder="1"/>
    <xf numFmtId="0" fontId="7" fillId="0" borderId="0" xfId="0" applyFont="1" applyAlignment="1">
      <alignment wrapText="1"/>
    </xf>
    <xf numFmtId="0" fontId="9" fillId="0" borderId="5" xfId="0" applyFont="1" applyBorder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" fillId="0" borderId="0" xfId="0" applyFont="1"/>
    <xf numFmtId="0" fontId="10" fillId="4" borderId="0" xfId="0" applyFont="1" applyFill="1" applyAlignment="1">
      <alignment horizontal="center"/>
    </xf>
    <xf numFmtId="0" fontId="10" fillId="4" borderId="0" xfId="0" applyFont="1" applyFill="1" applyBorder="1" applyAlignment="1">
      <alignment horizont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124239</xdr:colOff>
      <xdr:row>7</xdr:row>
      <xdr:rowOff>74543</xdr:rowOff>
    </xdr:from>
    <xdr:to>
      <xdr:col>39</xdr:col>
      <xdr:colOff>670891</xdr:colOff>
      <xdr:row>9</xdr:row>
      <xdr:rowOff>132521</xdr:rowOff>
    </xdr:to>
    <xdr:sp macro="" textlink="">
      <xdr:nvSpPr>
        <xdr:cNvPr id="3" name="Flèche vers le ba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547652" y="1416326"/>
          <a:ext cx="546652" cy="43897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77856</xdr:colOff>
      <xdr:row>17</xdr:row>
      <xdr:rowOff>86139</xdr:rowOff>
    </xdr:from>
    <xdr:to>
      <xdr:col>39</xdr:col>
      <xdr:colOff>624508</xdr:colOff>
      <xdr:row>19</xdr:row>
      <xdr:rowOff>144117</xdr:rowOff>
    </xdr:to>
    <xdr:sp macro="" textlink="">
      <xdr:nvSpPr>
        <xdr:cNvPr id="4" name="Flèche vers le ba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501269" y="3341204"/>
          <a:ext cx="546652" cy="43897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41</xdr:col>
      <xdr:colOff>737152</xdr:colOff>
      <xdr:row>12</xdr:row>
      <xdr:rowOff>124239</xdr:rowOff>
    </xdr:from>
    <xdr:to>
      <xdr:col>42</xdr:col>
      <xdr:colOff>728870</xdr:colOff>
      <xdr:row>15</xdr:row>
      <xdr:rowOff>82826</xdr:rowOff>
    </xdr:to>
    <xdr:sp macro="" textlink="">
      <xdr:nvSpPr>
        <xdr:cNvPr id="5" name="Flèche droi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0684565" y="2426804"/>
          <a:ext cx="753718" cy="53008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33"/>
  <sheetViews>
    <sheetView tabSelected="1" zoomScaleNormal="100" workbookViewId="0">
      <selection activeCell="AH1" sqref="AH1"/>
    </sheetView>
  </sheetViews>
  <sheetFormatPr defaultColWidth="10.90625" defaultRowHeight="15.5" x14ac:dyDescent="0.35"/>
  <cols>
    <col min="1" max="1" width="12" bestFit="1" customWidth="1"/>
    <col min="2" max="2" width="11.453125" style="40" customWidth="1"/>
    <col min="3" max="3" width="3.7265625" bestFit="1" customWidth="1"/>
    <col min="4" max="4" width="6.90625" bestFit="1" customWidth="1"/>
    <col min="5" max="5" width="11.453125" style="40" customWidth="1"/>
    <col min="6" max="6" width="11.453125" customWidth="1"/>
    <col min="7" max="30" width="11.453125" hidden="1" customWidth="1"/>
    <col min="32" max="33" width="0" hidden="1" customWidth="1"/>
    <col min="34" max="34" width="9.08984375" style="47" customWidth="1"/>
    <col min="35" max="35" width="3.90625" customWidth="1"/>
  </cols>
  <sheetData>
    <row r="1" spans="1:68" ht="15.75" customHeight="1" thickBot="1" x14ac:dyDescent="0.5">
      <c r="A1" s="41" t="s">
        <v>0</v>
      </c>
      <c r="B1" s="41" t="s">
        <v>1</v>
      </c>
      <c r="C1" s="41"/>
      <c r="D1" s="41"/>
      <c r="E1" s="41" t="s">
        <v>2</v>
      </c>
      <c r="F1" s="41" t="s">
        <v>3</v>
      </c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 t="s">
        <v>32</v>
      </c>
      <c r="AH1" s="48" t="s">
        <v>38</v>
      </c>
      <c r="AJ1" s="22"/>
      <c r="AK1" s="22"/>
      <c r="AL1" s="29" t="s">
        <v>35</v>
      </c>
      <c r="AM1" s="30"/>
      <c r="AN1" s="30"/>
      <c r="AO1" s="30"/>
      <c r="AP1" s="30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</row>
    <row r="2" spans="1:68" s="5" customFormat="1" ht="15" customHeight="1" x14ac:dyDescent="0.45">
      <c r="A2" s="1">
        <v>40000121748</v>
      </c>
      <c r="B2" s="42" t="s">
        <v>4</v>
      </c>
      <c r="C2" s="2" t="s">
        <v>5</v>
      </c>
      <c r="D2" s="2" t="s">
        <v>6</v>
      </c>
      <c r="E2" s="42">
        <v>900</v>
      </c>
      <c r="F2" s="3" t="s">
        <v>7</v>
      </c>
      <c r="G2" s="2">
        <v>1000</v>
      </c>
      <c r="H2" s="2" t="s">
        <v>8</v>
      </c>
      <c r="I2" s="2">
        <v>403</v>
      </c>
      <c r="J2" s="2" t="s">
        <v>9</v>
      </c>
      <c r="K2" s="2"/>
      <c r="L2" s="2" t="s">
        <v>10</v>
      </c>
      <c r="M2" s="2" t="s">
        <v>11</v>
      </c>
      <c r="N2" s="2"/>
      <c r="O2" s="2"/>
      <c r="P2" s="2">
        <v>1002</v>
      </c>
      <c r="Q2" s="4">
        <v>43746</v>
      </c>
      <c r="R2" s="4">
        <v>43734</v>
      </c>
      <c r="S2" s="4">
        <v>43745</v>
      </c>
      <c r="T2" s="4">
        <v>43719</v>
      </c>
      <c r="U2" s="5">
        <v>0</v>
      </c>
      <c r="W2" s="5">
        <v>4</v>
      </c>
      <c r="Y2" s="5">
        <v>4</v>
      </c>
      <c r="Z2" s="5" t="s">
        <v>12</v>
      </c>
      <c r="AA2" s="5">
        <v>0</v>
      </c>
      <c r="AB2" s="5" t="s">
        <v>13</v>
      </c>
      <c r="AC2" s="5">
        <v>0</v>
      </c>
      <c r="AD2" s="5" t="s">
        <v>13</v>
      </c>
      <c r="AE2" s="4">
        <v>43719</v>
      </c>
      <c r="AF2" s="4">
        <v>43734</v>
      </c>
      <c r="AG2" s="6">
        <f>IF(A1=A2,AE2-AE1,0)</f>
        <v>0</v>
      </c>
      <c r="AH2" s="45" t="str">
        <f t="shared" ref="AH2:AH10" ca="1" si="0">IF(A2=A3,"",AE2-INDIRECT("AE"&amp;MATCH(A2,$A:$A,0)))</f>
        <v/>
      </c>
      <c r="AJ2" s="23"/>
      <c r="AK2" s="23"/>
      <c r="AL2" s="30"/>
      <c r="AM2" s="30"/>
      <c r="AN2" s="30"/>
      <c r="AO2" s="30"/>
      <c r="AP2" s="30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</row>
    <row r="3" spans="1:68" s="10" customFormat="1" ht="15" customHeight="1" x14ac:dyDescent="0.45">
      <c r="A3" s="7">
        <v>40000121748</v>
      </c>
      <c r="B3" s="43" t="s">
        <v>4</v>
      </c>
      <c r="C3" s="8" t="s">
        <v>5</v>
      </c>
      <c r="D3" s="8" t="s">
        <v>6</v>
      </c>
      <c r="E3" s="43">
        <v>910</v>
      </c>
      <c r="F3" s="8" t="s">
        <v>14</v>
      </c>
      <c r="G3" s="8">
        <v>1000</v>
      </c>
      <c r="H3" s="8" t="s">
        <v>8</v>
      </c>
      <c r="I3" s="8">
        <v>403</v>
      </c>
      <c r="J3" s="8" t="s">
        <v>9</v>
      </c>
      <c r="K3" s="8"/>
      <c r="L3" s="8" t="s">
        <v>10</v>
      </c>
      <c r="M3" s="8" t="s">
        <v>15</v>
      </c>
      <c r="N3" s="8"/>
      <c r="O3" s="8"/>
      <c r="P3" s="8">
        <v>1002</v>
      </c>
      <c r="Q3" s="9">
        <v>43746</v>
      </c>
      <c r="R3" s="9">
        <v>43734</v>
      </c>
      <c r="S3" s="9">
        <v>43745</v>
      </c>
      <c r="T3" s="9">
        <v>43719</v>
      </c>
      <c r="U3" s="10">
        <v>0</v>
      </c>
      <c r="W3" s="10">
        <v>4</v>
      </c>
      <c r="Y3" s="10">
        <v>4</v>
      </c>
      <c r="Z3" s="10" t="s">
        <v>12</v>
      </c>
      <c r="AA3" s="10">
        <v>0</v>
      </c>
      <c r="AB3" s="10" t="s">
        <v>13</v>
      </c>
      <c r="AC3" s="10">
        <v>11</v>
      </c>
      <c r="AD3" s="10" t="s">
        <v>13</v>
      </c>
      <c r="AE3" s="9">
        <v>43720</v>
      </c>
      <c r="AF3" s="9">
        <v>43736</v>
      </c>
      <c r="AG3" s="11">
        <f t="shared" ref="AG3:AG21" si="1">IF(A2=A3,AE3-AE2,0)</f>
        <v>1</v>
      </c>
      <c r="AH3" s="45" t="str">
        <f t="shared" ca="1" si="0"/>
        <v/>
      </c>
      <c r="AJ3" s="24"/>
      <c r="AK3" s="24"/>
      <c r="AL3" s="30"/>
      <c r="AM3" s="30"/>
      <c r="AN3" s="30"/>
      <c r="AO3" s="30"/>
      <c r="AP3" s="30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</row>
    <row r="4" spans="1:68" s="10" customFormat="1" ht="15" customHeight="1" x14ac:dyDescent="0.45">
      <c r="A4" s="7">
        <v>40000121748</v>
      </c>
      <c r="B4" s="43" t="s">
        <v>4</v>
      </c>
      <c r="C4" s="8" t="s">
        <v>5</v>
      </c>
      <c r="D4" s="8" t="s">
        <v>6</v>
      </c>
      <c r="E4" s="43">
        <v>915</v>
      </c>
      <c r="F4" s="8" t="s">
        <v>16</v>
      </c>
      <c r="G4" s="8">
        <v>1000</v>
      </c>
      <c r="H4" s="8" t="s">
        <v>8</v>
      </c>
      <c r="I4" s="8">
        <v>403</v>
      </c>
      <c r="J4" s="8" t="s">
        <v>9</v>
      </c>
      <c r="K4" s="8"/>
      <c r="L4" s="8" t="s">
        <v>10</v>
      </c>
      <c r="M4" s="8" t="s">
        <v>17</v>
      </c>
      <c r="N4" s="8"/>
      <c r="O4" s="8"/>
      <c r="P4" s="8">
        <v>1002</v>
      </c>
      <c r="Q4" s="9">
        <v>43746</v>
      </c>
      <c r="R4" s="9">
        <v>43734</v>
      </c>
      <c r="S4" s="9">
        <v>43745</v>
      </c>
      <c r="T4" s="9">
        <v>43719</v>
      </c>
      <c r="U4" s="10">
        <v>0</v>
      </c>
      <c r="W4" s="10">
        <v>4</v>
      </c>
      <c r="Y4" s="10">
        <v>4</v>
      </c>
      <c r="Z4" s="10" t="s">
        <v>12</v>
      </c>
      <c r="AA4" s="10">
        <v>0</v>
      </c>
      <c r="AB4" s="10" t="s">
        <v>13</v>
      </c>
      <c r="AC4" s="10">
        <v>0.8</v>
      </c>
      <c r="AD4" s="10" t="s">
        <v>13</v>
      </c>
      <c r="AE4" s="9">
        <v>43720</v>
      </c>
      <c r="AF4" s="9">
        <v>43738</v>
      </c>
      <c r="AG4" s="11">
        <f t="shared" si="1"/>
        <v>0</v>
      </c>
      <c r="AH4" s="45" t="str">
        <f t="shared" ca="1" si="0"/>
        <v/>
      </c>
      <c r="AJ4" s="24"/>
      <c r="AK4" s="24"/>
      <c r="AL4" s="30"/>
      <c r="AM4" s="30"/>
      <c r="AN4" s="30"/>
      <c r="AO4" s="30"/>
      <c r="AP4" s="30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</row>
    <row r="5" spans="1:68" s="10" customFormat="1" ht="15" customHeight="1" x14ac:dyDescent="0.45">
      <c r="A5" s="7">
        <v>40000121748</v>
      </c>
      <c r="B5" s="43" t="s">
        <v>4</v>
      </c>
      <c r="C5" s="8" t="s">
        <v>5</v>
      </c>
      <c r="D5" s="8" t="s">
        <v>6</v>
      </c>
      <c r="E5" s="43">
        <v>920</v>
      </c>
      <c r="F5" s="8" t="s">
        <v>18</v>
      </c>
      <c r="G5" s="8">
        <v>1000</v>
      </c>
      <c r="H5" s="8" t="s">
        <v>8</v>
      </c>
      <c r="I5" s="8">
        <v>403</v>
      </c>
      <c r="J5" s="8" t="s">
        <v>9</v>
      </c>
      <c r="K5" s="8"/>
      <c r="L5" s="8" t="s">
        <v>10</v>
      </c>
      <c r="M5" s="8" t="s">
        <v>19</v>
      </c>
      <c r="N5" s="8"/>
      <c r="O5" s="8"/>
      <c r="P5" s="8">
        <v>1002</v>
      </c>
      <c r="Q5" s="9">
        <v>43746</v>
      </c>
      <c r="R5" s="9">
        <v>43734</v>
      </c>
      <c r="S5" s="9">
        <v>43745</v>
      </c>
      <c r="T5" s="9">
        <v>43719</v>
      </c>
      <c r="U5" s="10">
        <v>0</v>
      </c>
      <c r="W5" s="10">
        <v>4</v>
      </c>
      <c r="Y5" s="10">
        <v>4</v>
      </c>
      <c r="Z5" s="10" t="s">
        <v>12</v>
      </c>
      <c r="AA5" s="10">
        <v>0</v>
      </c>
      <c r="AB5" s="10" t="s">
        <v>13</v>
      </c>
      <c r="AC5" s="10">
        <v>0.4</v>
      </c>
      <c r="AD5" s="10" t="s">
        <v>13</v>
      </c>
      <c r="AE5" s="9">
        <v>43725</v>
      </c>
      <c r="AF5" s="9">
        <v>43739</v>
      </c>
      <c r="AG5" s="11">
        <f t="shared" si="1"/>
        <v>5</v>
      </c>
      <c r="AH5" s="45" t="str">
        <f t="shared" ca="1" si="0"/>
        <v/>
      </c>
      <c r="AJ5" s="24"/>
      <c r="AK5" s="24"/>
      <c r="AL5" s="30"/>
      <c r="AM5" s="30"/>
      <c r="AN5" s="30"/>
      <c r="AO5" s="30"/>
      <c r="AP5" s="30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</row>
    <row r="6" spans="1:68" s="10" customFormat="1" ht="15" customHeight="1" x14ac:dyDescent="0.45">
      <c r="A6" s="7">
        <v>40000121748</v>
      </c>
      <c r="B6" s="43" t="s">
        <v>4</v>
      </c>
      <c r="C6" s="8" t="s">
        <v>5</v>
      </c>
      <c r="D6" s="8" t="s">
        <v>6</v>
      </c>
      <c r="E6" s="43">
        <v>930</v>
      </c>
      <c r="F6" s="8" t="s">
        <v>20</v>
      </c>
      <c r="G6" s="8">
        <v>1000</v>
      </c>
      <c r="H6" s="8" t="s">
        <v>8</v>
      </c>
      <c r="I6" s="8">
        <v>403</v>
      </c>
      <c r="J6" s="8" t="s">
        <v>9</v>
      </c>
      <c r="K6" s="8"/>
      <c r="L6" s="8" t="s">
        <v>10</v>
      </c>
      <c r="M6" s="8" t="s">
        <v>21</v>
      </c>
      <c r="N6" s="8"/>
      <c r="O6" s="8"/>
      <c r="P6" s="8">
        <v>1002</v>
      </c>
      <c r="Q6" s="9">
        <v>43746</v>
      </c>
      <c r="R6" s="9">
        <v>43734</v>
      </c>
      <c r="S6" s="9">
        <v>43745</v>
      </c>
      <c r="T6" s="9">
        <v>43719</v>
      </c>
      <c r="U6" s="10">
        <v>0</v>
      </c>
      <c r="W6" s="10">
        <v>4</v>
      </c>
      <c r="Y6" s="10">
        <v>4</v>
      </c>
      <c r="Z6" s="10" t="s">
        <v>12</v>
      </c>
      <c r="AA6" s="10">
        <v>0</v>
      </c>
      <c r="AB6" s="10" t="s">
        <v>13</v>
      </c>
      <c r="AC6" s="10">
        <v>2</v>
      </c>
      <c r="AD6" s="10" t="s">
        <v>13</v>
      </c>
      <c r="AE6" s="9">
        <v>43726</v>
      </c>
      <c r="AF6" s="9">
        <v>43741</v>
      </c>
      <c r="AG6" s="11">
        <f t="shared" si="1"/>
        <v>1</v>
      </c>
      <c r="AH6" s="45" t="str">
        <f t="shared" ca="1" si="0"/>
        <v/>
      </c>
      <c r="AJ6" s="24"/>
      <c r="AK6" s="24"/>
      <c r="AL6" s="30"/>
      <c r="AM6" s="30"/>
      <c r="AN6" s="30"/>
      <c r="AO6" s="30"/>
      <c r="AP6" s="30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</row>
    <row r="7" spans="1:68" s="10" customFormat="1" ht="15" customHeight="1" x14ac:dyDescent="0.45">
      <c r="A7" s="7">
        <v>40000121748</v>
      </c>
      <c r="B7" s="43" t="s">
        <v>4</v>
      </c>
      <c r="C7" s="8" t="s">
        <v>5</v>
      </c>
      <c r="D7" s="8" t="s">
        <v>6</v>
      </c>
      <c r="E7" s="43">
        <v>940</v>
      </c>
      <c r="F7" s="8" t="s">
        <v>22</v>
      </c>
      <c r="G7" s="8">
        <v>1000</v>
      </c>
      <c r="H7" s="8" t="s">
        <v>8</v>
      </c>
      <c r="I7" s="8">
        <v>403</v>
      </c>
      <c r="J7" s="8" t="s">
        <v>9</v>
      </c>
      <c r="K7" s="8"/>
      <c r="L7" s="8" t="s">
        <v>10</v>
      </c>
      <c r="M7" s="8" t="s">
        <v>23</v>
      </c>
      <c r="N7" s="8"/>
      <c r="O7" s="8"/>
      <c r="P7" s="8">
        <v>1002</v>
      </c>
      <c r="Q7" s="9">
        <v>43746</v>
      </c>
      <c r="R7" s="9">
        <v>43734</v>
      </c>
      <c r="S7" s="9">
        <v>43745</v>
      </c>
      <c r="T7" s="9">
        <v>43719</v>
      </c>
      <c r="U7" s="10">
        <v>0</v>
      </c>
      <c r="W7" s="10">
        <v>4</v>
      </c>
      <c r="Y7" s="10">
        <v>4</v>
      </c>
      <c r="Z7" s="10" t="s">
        <v>12</v>
      </c>
      <c r="AA7" s="10">
        <v>0</v>
      </c>
      <c r="AB7" s="10" t="s">
        <v>13</v>
      </c>
      <c r="AC7" s="10">
        <v>0.8</v>
      </c>
      <c r="AD7" s="10" t="s">
        <v>13</v>
      </c>
      <c r="AE7" s="9">
        <v>43727</v>
      </c>
      <c r="AF7" s="9">
        <v>43745</v>
      </c>
      <c r="AG7" s="11">
        <f t="shared" si="1"/>
        <v>1</v>
      </c>
      <c r="AH7" s="45" t="str">
        <f t="shared" ca="1" si="0"/>
        <v/>
      </c>
      <c r="AJ7" s="24"/>
      <c r="AK7" s="24"/>
      <c r="AL7" s="30"/>
      <c r="AM7" s="30"/>
      <c r="AN7" s="30"/>
      <c r="AO7" s="30"/>
      <c r="AP7" s="30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</row>
    <row r="8" spans="1:68" s="10" customFormat="1" ht="15" customHeight="1" x14ac:dyDescent="0.45">
      <c r="A8" s="7">
        <v>40000121748</v>
      </c>
      <c r="B8" s="43" t="s">
        <v>4</v>
      </c>
      <c r="C8" s="8" t="s">
        <v>5</v>
      </c>
      <c r="D8" s="8" t="s">
        <v>6</v>
      </c>
      <c r="E8" s="43">
        <v>950</v>
      </c>
      <c r="F8" s="8" t="s">
        <v>24</v>
      </c>
      <c r="G8" s="8">
        <v>1000</v>
      </c>
      <c r="H8" s="8" t="s">
        <v>8</v>
      </c>
      <c r="I8" s="8">
        <v>403</v>
      </c>
      <c r="J8" s="8" t="s">
        <v>9</v>
      </c>
      <c r="K8" s="8"/>
      <c r="L8" s="8" t="s">
        <v>10</v>
      </c>
      <c r="M8" s="8" t="s">
        <v>25</v>
      </c>
      <c r="N8" s="8"/>
      <c r="O8" s="8"/>
      <c r="P8" s="8">
        <v>1002</v>
      </c>
      <c r="Q8" s="9">
        <v>43746</v>
      </c>
      <c r="R8" s="9">
        <v>43734</v>
      </c>
      <c r="S8" s="9">
        <v>43745</v>
      </c>
      <c r="T8" s="9">
        <v>43719</v>
      </c>
      <c r="U8" s="10">
        <v>0</v>
      </c>
      <c r="W8" s="10">
        <v>4</v>
      </c>
      <c r="Y8" s="10">
        <v>4</v>
      </c>
      <c r="Z8" s="10" t="s">
        <v>12</v>
      </c>
      <c r="AA8" s="10">
        <v>0</v>
      </c>
      <c r="AB8" s="10" t="s">
        <v>13</v>
      </c>
      <c r="AC8" s="10">
        <v>0.6</v>
      </c>
      <c r="AD8" s="10" t="s">
        <v>13</v>
      </c>
      <c r="AE8" s="9">
        <v>43741</v>
      </c>
      <c r="AF8" s="9">
        <v>43745</v>
      </c>
      <c r="AG8" s="11">
        <f t="shared" si="1"/>
        <v>14</v>
      </c>
      <c r="AH8" s="45" t="str">
        <f t="shared" ca="1" si="0"/>
        <v/>
      </c>
      <c r="AJ8" s="24"/>
      <c r="AK8" s="24"/>
      <c r="AL8" s="30"/>
      <c r="AM8" s="30"/>
      <c r="AN8" s="30"/>
      <c r="AO8" s="30"/>
      <c r="AP8" s="30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</row>
    <row r="9" spans="1:68" s="10" customFormat="1" ht="15" customHeight="1" x14ac:dyDescent="0.45">
      <c r="A9" s="7">
        <v>40000121748</v>
      </c>
      <c r="B9" s="43" t="s">
        <v>4</v>
      </c>
      <c r="C9" s="8" t="s">
        <v>5</v>
      </c>
      <c r="D9" s="8" t="s">
        <v>6</v>
      </c>
      <c r="E9" s="43">
        <v>970</v>
      </c>
      <c r="F9" s="8" t="s">
        <v>26</v>
      </c>
      <c r="G9" s="8">
        <v>1000</v>
      </c>
      <c r="H9" s="8" t="s">
        <v>8</v>
      </c>
      <c r="I9" s="8">
        <v>403</v>
      </c>
      <c r="J9" s="8" t="s">
        <v>9</v>
      </c>
      <c r="K9" s="8"/>
      <c r="L9" s="8" t="s">
        <v>10</v>
      </c>
      <c r="M9" s="8" t="s">
        <v>27</v>
      </c>
      <c r="N9" s="8"/>
      <c r="O9" s="8"/>
      <c r="P9" s="8">
        <v>1002</v>
      </c>
      <c r="Q9" s="9">
        <v>43746</v>
      </c>
      <c r="R9" s="9">
        <v>43734</v>
      </c>
      <c r="S9" s="9">
        <v>43745</v>
      </c>
      <c r="T9" s="9">
        <v>43719</v>
      </c>
      <c r="U9" s="10">
        <v>0</v>
      </c>
      <c r="W9" s="10">
        <v>4</v>
      </c>
      <c r="Y9" s="10">
        <v>4</v>
      </c>
      <c r="Z9" s="10" t="s">
        <v>12</v>
      </c>
      <c r="AA9" s="10">
        <v>0</v>
      </c>
      <c r="AB9" s="10" t="s">
        <v>13</v>
      </c>
      <c r="AC9" s="10">
        <v>1</v>
      </c>
      <c r="AD9" s="10" t="s">
        <v>13</v>
      </c>
      <c r="AE9" s="9">
        <v>43741</v>
      </c>
      <c r="AF9" s="9">
        <v>43746</v>
      </c>
      <c r="AG9" s="11">
        <f t="shared" si="1"/>
        <v>0</v>
      </c>
      <c r="AH9" s="45" t="str">
        <f t="shared" ca="1" si="0"/>
        <v/>
      </c>
      <c r="AJ9" s="24"/>
      <c r="AK9" s="24"/>
      <c r="AL9" s="30"/>
      <c r="AM9" s="30"/>
      <c r="AN9" s="30"/>
      <c r="AO9" s="30"/>
      <c r="AP9" s="30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</row>
    <row r="10" spans="1:68" s="10" customFormat="1" ht="18.5" x14ac:dyDescent="0.45">
      <c r="A10" s="7">
        <v>40000121748</v>
      </c>
      <c r="B10" s="43" t="s">
        <v>4</v>
      </c>
      <c r="C10" s="8" t="s">
        <v>5</v>
      </c>
      <c r="D10" s="8" t="s">
        <v>6</v>
      </c>
      <c r="E10" s="43">
        <v>980</v>
      </c>
      <c r="F10" s="8" t="s">
        <v>28</v>
      </c>
      <c r="G10" s="8">
        <v>1000</v>
      </c>
      <c r="H10" s="8" t="s">
        <v>8</v>
      </c>
      <c r="I10" s="8">
        <v>403</v>
      </c>
      <c r="J10" s="8" t="s">
        <v>9</v>
      </c>
      <c r="K10" s="8"/>
      <c r="L10" s="8" t="s">
        <v>10</v>
      </c>
      <c r="M10" s="8" t="s">
        <v>29</v>
      </c>
      <c r="N10" s="8"/>
      <c r="O10" s="8"/>
      <c r="P10" s="8">
        <v>1002</v>
      </c>
      <c r="Q10" s="9">
        <v>43746</v>
      </c>
      <c r="R10" s="9">
        <v>43734</v>
      </c>
      <c r="S10" s="9">
        <v>43745</v>
      </c>
      <c r="T10" s="9">
        <v>43719</v>
      </c>
      <c r="U10" s="10">
        <v>0</v>
      </c>
      <c r="W10" s="10">
        <v>4</v>
      </c>
      <c r="Y10" s="10">
        <v>4</v>
      </c>
      <c r="Z10" s="10" t="s">
        <v>12</v>
      </c>
      <c r="AA10" s="10">
        <v>0</v>
      </c>
      <c r="AB10" s="10" t="s">
        <v>13</v>
      </c>
      <c r="AC10" s="10">
        <v>3.2</v>
      </c>
      <c r="AD10" s="10" t="s">
        <v>13</v>
      </c>
      <c r="AE10" s="9">
        <v>43745</v>
      </c>
      <c r="AF10" s="9">
        <v>43746</v>
      </c>
      <c r="AG10" s="11">
        <f t="shared" si="1"/>
        <v>4</v>
      </c>
      <c r="AH10" s="45" t="str">
        <f t="shared" ca="1" si="0"/>
        <v/>
      </c>
      <c r="AJ10" s="24"/>
      <c r="AK10" s="24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</row>
    <row r="11" spans="1:68" s="16" customFormat="1" ht="15.75" customHeight="1" thickBot="1" x14ac:dyDescent="0.5">
      <c r="A11" s="12">
        <v>40000121748</v>
      </c>
      <c r="B11" s="44" t="s">
        <v>4</v>
      </c>
      <c r="C11" s="13" t="s">
        <v>5</v>
      </c>
      <c r="D11" s="13" t="s">
        <v>6</v>
      </c>
      <c r="E11" s="44">
        <v>990</v>
      </c>
      <c r="F11" s="14" t="s">
        <v>30</v>
      </c>
      <c r="G11" s="13">
        <v>1000</v>
      </c>
      <c r="H11" s="13" t="s">
        <v>8</v>
      </c>
      <c r="I11" s="13">
        <v>403</v>
      </c>
      <c r="J11" s="13" t="s">
        <v>9</v>
      </c>
      <c r="K11" s="13"/>
      <c r="L11" s="13" t="s">
        <v>10</v>
      </c>
      <c r="M11" s="13" t="s">
        <v>31</v>
      </c>
      <c r="N11" s="13"/>
      <c r="O11" s="13"/>
      <c r="P11" s="13">
        <v>1002</v>
      </c>
      <c r="Q11" s="15">
        <v>43746</v>
      </c>
      <c r="R11" s="15">
        <v>43734</v>
      </c>
      <c r="S11" s="15">
        <v>43745</v>
      </c>
      <c r="T11" s="15">
        <v>43719</v>
      </c>
      <c r="U11" s="16">
        <v>0</v>
      </c>
      <c r="W11" s="16">
        <v>4</v>
      </c>
      <c r="Y11" s="16">
        <v>4</v>
      </c>
      <c r="Z11" s="16" t="s">
        <v>12</v>
      </c>
      <c r="AA11" s="16">
        <v>0</v>
      </c>
      <c r="AB11" s="16" t="s">
        <v>13</v>
      </c>
      <c r="AC11" s="16">
        <v>0</v>
      </c>
      <c r="AD11" s="16" t="s">
        <v>13</v>
      </c>
      <c r="AE11" s="15">
        <v>43745</v>
      </c>
      <c r="AF11" s="15">
        <v>43746</v>
      </c>
      <c r="AG11" s="17">
        <f t="shared" si="1"/>
        <v>0</v>
      </c>
      <c r="AH11" s="49">
        <f ca="1">IF(A11=A12,"",AE11-INDIRECT("AE"&amp;MATCH(A11,$A:$A,0)))</f>
        <v>26</v>
      </c>
      <c r="AI11" s="16">
        <f>AE11-AE2</f>
        <v>26</v>
      </c>
      <c r="AJ11" s="28" t="s">
        <v>37</v>
      </c>
      <c r="AK11" s="26"/>
      <c r="AL11" s="31" t="s">
        <v>33</v>
      </c>
      <c r="AM11" s="32"/>
      <c r="AN11" s="32"/>
      <c r="AO11" s="32"/>
      <c r="AP11" s="33"/>
      <c r="AQ11" s="21"/>
      <c r="AR11" s="29" t="s">
        <v>36</v>
      </c>
      <c r="AS11" s="29"/>
      <c r="AT11" s="29"/>
      <c r="AU11" s="29"/>
      <c r="AV11" s="2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</row>
    <row r="12" spans="1:68" s="5" customFormat="1" ht="15" customHeight="1" x14ac:dyDescent="0.45">
      <c r="A12" s="1">
        <v>40000121750</v>
      </c>
      <c r="B12" s="42" t="s">
        <v>4</v>
      </c>
      <c r="C12" s="2" t="s">
        <v>5</v>
      </c>
      <c r="D12" s="2" t="s">
        <v>6</v>
      </c>
      <c r="E12" s="42">
        <v>900</v>
      </c>
      <c r="F12" s="3" t="s">
        <v>7</v>
      </c>
      <c r="G12" s="2">
        <v>1000</v>
      </c>
      <c r="H12" s="2" t="s">
        <v>8</v>
      </c>
      <c r="I12" s="2">
        <v>403</v>
      </c>
      <c r="J12" s="2" t="s">
        <v>9</v>
      </c>
      <c r="K12" s="2"/>
      <c r="L12" s="2" t="s">
        <v>10</v>
      </c>
      <c r="M12" s="2" t="s">
        <v>11</v>
      </c>
      <c r="N12" s="2"/>
      <c r="O12" s="2"/>
      <c r="P12" s="2">
        <v>1002</v>
      </c>
      <c r="Q12" s="4">
        <v>43749</v>
      </c>
      <c r="R12" s="4">
        <v>43735</v>
      </c>
      <c r="S12" s="4">
        <v>43745</v>
      </c>
      <c r="T12" s="4">
        <v>43727</v>
      </c>
      <c r="U12" s="5">
        <v>0</v>
      </c>
      <c r="W12" s="5">
        <v>4</v>
      </c>
      <c r="Y12" s="5">
        <v>4</v>
      </c>
      <c r="Z12" s="5" t="s">
        <v>12</v>
      </c>
      <c r="AA12" s="5">
        <v>0</v>
      </c>
      <c r="AB12" s="5" t="s">
        <v>13</v>
      </c>
      <c r="AC12" s="5">
        <v>0</v>
      </c>
      <c r="AD12" s="5" t="s">
        <v>13</v>
      </c>
      <c r="AE12" s="4">
        <v>43727</v>
      </c>
      <c r="AF12" s="4">
        <v>43735</v>
      </c>
      <c r="AG12" s="6">
        <f t="shared" si="1"/>
        <v>0</v>
      </c>
      <c r="AH12" s="46" t="str">
        <f t="shared" ref="AH12:AH21" ca="1" si="2">IF(A12=A13,"",AE12-INDIRECT("AE"&amp;MATCH(A12,$A:$A,0)))</f>
        <v/>
      </c>
      <c r="AJ12" s="23"/>
      <c r="AK12" s="23"/>
      <c r="AL12" s="34"/>
      <c r="AM12" s="35"/>
      <c r="AN12" s="35"/>
      <c r="AO12" s="35"/>
      <c r="AP12" s="36"/>
      <c r="AQ12" s="21"/>
      <c r="AR12" s="29"/>
      <c r="AS12" s="29"/>
      <c r="AT12" s="29"/>
      <c r="AU12" s="29"/>
      <c r="AV12" s="2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</row>
    <row r="13" spans="1:68" s="10" customFormat="1" ht="15" customHeight="1" x14ac:dyDescent="0.45">
      <c r="A13" s="7">
        <v>40000121750</v>
      </c>
      <c r="B13" s="43" t="s">
        <v>4</v>
      </c>
      <c r="C13" s="8" t="s">
        <v>5</v>
      </c>
      <c r="D13" s="8" t="s">
        <v>6</v>
      </c>
      <c r="E13" s="43">
        <v>910</v>
      </c>
      <c r="F13" s="8" t="s">
        <v>14</v>
      </c>
      <c r="G13" s="8">
        <v>1000</v>
      </c>
      <c r="H13" s="8" t="s">
        <v>8</v>
      </c>
      <c r="I13" s="8">
        <v>403</v>
      </c>
      <c r="J13" s="8" t="s">
        <v>9</v>
      </c>
      <c r="K13" s="8"/>
      <c r="L13" s="8" t="s">
        <v>10</v>
      </c>
      <c r="M13" s="8" t="s">
        <v>15</v>
      </c>
      <c r="N13" s="8"/>
      <c r="O13" s="8"/>
      <c r="P13" s="8">
        <v>1002</v>
      </c>
      <c r="Q13" s="9">
        <v>43749</v>
      </c>
      <c r="R13" s="9">
        <v>43735</v>
      </c>
      <c r="S13" s="9">
        <v>43745</v>
      </c>
      <c r="T13" s="9">
        <v>43727</v>
      </c>
      <c r="U13" s="10">
        <v>0</v>
      </c>
      <c r="W13" s="10">
        <v>4</v>
      </c>
      <c r="Y13" s="10">
        <v>4</v>
      </c>
      <c r="Z13" s="10" t="s">
        <v>12</v>
      </c>
      <c r="AA13" s="10">
        <v>0</v>
      </c>
      <c r="AB13" s="10" t="s">
        <v>13</v>
      </c>
      <c r="AC13" s="10">
        <v>11</v>
      </c>
      <c r="AD13" s="10" t="s">
        <v>13</v>
      </c>
      <c r="AE13" s="9">
        <v>43728</v>
      </c>
      <c r="AF13" s="9">
        <v>43739</v>
      </c>
      <c r="AG13" s="11">
        <f t="shared" si="1"/>
        <v>1</v>
      </c>
      <c r="AH13" s="46" t="str">
        <f t="shared" ca="1" si="2"/>
        <v/>
      </c>
      <c r="AJ13" s="24"/>
      <c r="AK13" s="24"/>
      <c r="AL13" s="34"/>
      <c r="AM13" s="35"/>
      <c r="AN13" s="35"/>
      <c r="AO13" s="35"/>
      <c r="AP13" s="36"/>
      <c r="AQ13" s="21"/>
      <c r="AR13" s="29"/>
      <c r="AS13" s="29"/>
      <c r="AT13" s="29"/>
      <c r="AU13" s="29"/>
      <c r="AV13" s="2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</row>
    <row r="14" spans="1:68" s="10" customFormat="1" ht="15" customHeight="1" x14ac:dyDescent="0.45">
      <c r="A14" s="7">
        <v>40000121750</v>
      </c>
      <c r="B14" s="43" t="s">
        <v>4</v>
      </c>
      <c r="C14" s="8" t="s">
        <v>5</v>
      </c>
      <c r="D14" s="8" t="s">
        <v>6</v>
      </c>
      <c r="E14" s="43">
        <v>915</v>
      </c>
      <c r="F14" s="8" t="s">
        <v>16</v>
      </c>
      <c r="G14" s="8">
        <v>1000</v>
      </c>
      <c r="H14" s="8" t="s">
        <v>8</v>
      </c>
      <c r="I14" s="8">
        <v>403</v>
      </c>
      <c r="J14" s="8" t="s">
        <v>9</v>
      </c>
      <c r="K14" s="8"/>
      <c r="L14" s="8" t="s">
        <v>10</v>
      </c>
      <c r="M14" s="8" t="s">
        <v>17</v>
      </c>
      <c r="N14" s="8"/>
      <c r="O14" s="8"/>
      <c r="P14" s="8">
        <v>1002</v>
      </c>
      <c r="Q14" s="9">
        <v>43749</v>
      </c>
      <c r="R14" s="9">
        <v>43735</v>
      </c>
      <c r="S14" s="9">
        <v>43745</v>
      </c>
      <c r="T14" s="9">
        <v>43727</v>
      </c>
      <c r="U14" s="10">
        <v>0</v>
      </c>
      <c r="W14" s="10">
        <v>4</v>
      </c>
      <c r="Y14" s="10">
        <v>4</v>
      </c>
      <c r="Z14" s="10" t="s">
        <v>12</v>
      </c>
      <c r="AA14" s="10">
        <v>0</v>
      </c>
      <c r="AB14" s="10" t="s">
        <v>13</v>
      </c>
      <c r="AC14" s="10">
        <v>0.8</v>
      </c>
      <c r="AD14" s="10" t="s">
        <v>13</v>
      </c>
      <c r="AE14" s="9">
        <v>43734</v>
      </c>
      <c r="AF14" s="9">
        <v>43741</v>
      </c>
      <c r="AG14" s="11">
        <f t="shared" si="1"/>
        <v>6</v>
      </c>
      <c r="AH14" s="46" t="str">
        <f t="shared" ca="1" si="2"/>
        <v/>
      </c>
      <c r="AJ14" s="24"/>
      <c r="AK14" s="24"/>
      <c r="AL14" s="34"/>
      <c r="AM14" s="35"/>
      <c r="AN14" s="35"/>
      <c r="AO14" s="35"/>
      <c r="AP14" s="36"/>
      <c r="AQ14" s="21"/>
      <c r="AR14" s="29"/>
      <c r="AS14" s="29"/>
      <c r="AT14" s="29"/>
      <c r="AU14" s="29"/>
      <c r="AV14" s="2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</row>
    <row r="15" spans="1:68" s="10" customFormat="1" ht="15" customHeight="1" x14ac:dyDescent="0.45">
      <c r="A15" s="7">
        <v>40000121750</v>
      </c>
      <c r="B15" s="43" t="s">
        <v>4</v>
      </c>
      <c r="C15" s="8" t="s">
        <v>5</v>
      </c>
      <c r="D15" s="8" t="s">
        <v>6</v>
      </c>
      <c r="E15" s="43">
        <v>920</v>
      </c>
      <c r="F15" s="8" t="s">
        <v>18</v>
      </c>
      <c r="G15" s="8">
        <v>1000</v>
      </c>
      <c r="H15" s="8" t="s">
        <v>8</v>
      </c>
      <c r="I15" s="8">
        <v>403</v>
      </c>
      <c r="J15" s="8" t="s">
        <v>9</v>
      </c>
      <c r="K15" s="8"/>
      <c r="L15" s="8" t="s">
        <v>10</v>
      </c>
      <c r="M15" s="8" t="s">
        <v>19</v>
      </c>
      <c r="N15" s="8"/>
      <c r="O15" s="8"/>
      <c r="P15" s="8">
        <v>1002</v>
      </c>
      <c r="Q15" s="9">
        <v>43749</v>
      </c>
      <c r="R15" s="9">
        <v>43735</v>
      </c>
      <c r="S15" s="9">
        <v>43745</v>
      </c>
      <c r="T15" s="9">
        <v>43727</v>
      </c>
      <c r="U15" s="10">
        <v>0</v>
      </c>
      <c r="W15" s="10">
        <v>4</v>
      </c>
      <c r="Y15" s="10">
        <v>4</v>
      </c>
      <c r="Z15" s="10" t="s">
        <v>12</v>
      </c>
      <c r="AA15" s="10">
        <v>0</v>
      </c>
      <c r="AB15" s="10" t="s">
        <v>13</v>
      </c>
      <c r="AC15" s="10">
        <v>0.4</v>
      </c>
      <c r="AD15" s="10" t="s">
        <v>13</v>
      </c>
      <c r="AE15" s="9">
        <v>43734</v>
      </c>
      <c r="AF15" s="9">
        <v>43742</v>
      </c>
      <c r="AG15" s="11">
        <f t="shared" si="1"/>
        <v>0</v>
      </c>
      <c r="AH15" s="46" t="str">
        <f t="shared" ca="1" si="2"/>
        <v/>
      </c>
      <c r="AJ15" s="24"/>
      <c r="AK15" s="24"/>
      <c r="AL15" s="34"/>
      <c r="AM15" s="35"/>
      <c r="AN15" s="35"/>
      <c r="AO15" s="35"/>
      <c r="AP15" s="36"/>
      <c r="AQ15" s="21"/>
      <c r="AR15" s="29"/>
      <c r="AS15" s="29"/>
      <c r="AT15" s="29"/>
      <c r="AU15" s="29"/>
      <c r="AV15" s="2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</row>
    <row r="16" spans="1:68" s="10" customFormat="1" ht="15" customHeight="1" x14ac:dyDescent="0.45">
      <c r="A16" s="7">
        <v>40000121750</v>
      </c>
      <c r="B16" s="43" t="s">
        <v>4</v>
      </c>
      <c r="C16" s="8" t="s">
        <v>5</v>
      </c>
      <c r="D16" s="8" t="s">
        <v>6</v>
      </c>
      <c r="E16" s="43">
        <v>930</v>
      </c>
      <c r="F16" s="8" t="s">
        <v>20</v>
      </c>
      <c r="G16" s="8">
        <v>1000</v>
      </c>
      <c r="H16" s="8" t="s">
        <v>8</v>
      </c>
      <c r="I16" s="8">
        <v>403</v>
      </c>
      <c r="J16" s="8" t="s">
        <v>9</v>
      </c>
      <c r="K16" s="8"/>
      <c r="L16" s="8" t="s">
        <v>10</v>
      </c>
      <c r="M16" s="8" t="s">
        <v>21</v>
      </c>
      <c r="N16" s="8"/>
      <c r="O16" s="8"/>
      <c r="P16" s="8">
        <v>1002</v>
      </c>
      <c r="Q16" s="9">
        <v>43749</v>
      </c>
      <c r="R16" s="9">
        <v>43735</v>
      </c>
      <c r="S16" s="9">
        <v>43745</v>
      </c>
      <c r="T16" s="9">
        <v>43727</v>
      </c>
      <c r="U16" s="10">
        <v>0</v>
      </c>
      <c r="W16" s="10">
        <v>4</v>
      </c>
      <c r="Y16" s="10">
        <v>4</v>
      </c>
      <c r="Z16" s="10" t="s">
        <v>12</v>
      </c>
      <c r="AA16" s="10">
        <v>0</v>
      </c>
      <c r="AB16" s="10" t="s">
        <v>13</v>
      </c>
      <c r="AC16" s="10">
        <v>2</v>
      </c>
      <c r="AD16" s="10" t="s">
        <v>13</v>
      </c>
      <c r="AE16" s="9">
        <v>43735</v>
      </c>
      <c r="AF16" s="9">
        <v>43746</v>
      </c>
      <c r="AG16" s="11">
        <f t="shared" si="1"/>
        <v>1</v>
      </c>
      <c r="AH16" s="46" t="str">
        <f t="shared" ca="1" si="2"/>
        <v/>
      </c>
      <c r="AJ16" s="24"/>
      <c r="AK16" s="24"/>
      <c r="AL16" s="34"/>
      <c r="AM16" s="35"/>
      <c r="AN16" s="35"/>
      <c r="AO16" s="35"/>
      <c r="AP16" s="36"/>
      <c r="AQ16" s="21"/>
      <c r="AR16" s="29"/>
      <c r="AS16" s="29"/>
      <c r="AT16" s="29"/>
      <c r="AU16" s="29"/>
      <c r="AV16" s="2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</row>
    <row r="17" spans="1:68" s="10" customFormat="1" ht="15" customHeight="1" x14ac:dyDescent="0.45">
      <c r="A17" s="7">
        <v>40000121750</v>
      </c>
      <c r="B17" s="43" t="s">
        <v>4</v>
      </c>
      <c r="C17" s="8" t="s">
        <v>5</v>
      </c>
      <c r="D17" s="8" t="s">
        <v>6</v>
      </c>
      <c r="E17" s="43">
        <v>940</v>
      </c>
      <c r="F17" s="8" t="s">
        <v>22</v>
      </c>
      <c r="G17" s="8">
        <v>1000</v>
      </c>
      <c r="H17" s="8" t="s">
        <v>8</v>
      </c>
      <c r="I17" s="8">
        <v>403</v>
      </c>
      <c r="J17" s="8" t="s">
        <v>9</v>
      </c>
      <c r="K17" s="8"/>
      <c r="L17" s="8" t="s">
        <v>10</v>
      </c>
      <c r="M17" s="8" t="s">
        <v>23</v>
      </c>
      <c r="N17" s="8"/>
      <c r="O17" s="8"/>
      <c r="P17" s="8">
        <v>1002</v>
      </c>
      <c r="Q17" s="9">
        <v>43749</v>
      </c>
      <c r="R17" s="9">
        <v>43735</v>
      </c>
      <c r="S17" s="9">
        <v>43745</v>
      </c>
      <c r="T17" s="9">
        <v>43727</v>
      </c>
      <c r="U17" s="10">
        <v>0</v>
      </c>
      <c r="W17" s="10">
        <v>4</v>
      </c>
      <c r="Y17" s="10">
        <v>4</v>
      </c>
      <c r="Z17" s="10" t="s">
        <v>12</v>
      </c>
      <c r="AA17" s="10">
        <v>0</v>
      </c>
      <c r="AB17" s="10" t="s">
        <v>13</v>
      </c>
      <c r="AC17" s="10">
        <v>0.8</v>
      </c>
      <c r="AD17" s="10" t="s">
        <v>13</v>
      </c>
      <c r="AE17" s="9">
        <v>43736</v>
      </c>
      <c r="AF17" s="9">
        <v>43748</v>
      </c>
      <c r="AG17" s="11">
        <f t="shared" si="1"/>
        <v>1</v>
      </c>
      <c r="AH17" s="46" t="str">
        <f t="shared" ca="1" si="2"/>
        <v/>
      </c>
      <c r="AJ17" s="24"/>
      <c r="AK17" s="24"/>
      <c r="AL17" s="37"/>
      <c r="AM17" s="38"/>
      <c r="AN17" s="38"/>
      <c r="AO17" s="38"/>
      <c r="AP17" s="39"/>
      <c r="AQ17" s="21"/>
      <c r="AR17" s="29"/>
      <c r="AS17" s="29"/>
      <c r="AT17" s="29"/>
      <c r="AU17" s="29"/>
      <c r="AV17" s="2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</row>
    <row r="18" spans="1:68" s="10" customFormat="1" ht="15" customHeight="1" x14ac:dyDescent="0.45">
      <c r="A18" s="7">
        <v>40000121750</v>
      </c>
      <c r="B18" s="43" t="s">
        <v>4</v>
      </c>
      <c r="C18" s="8" t="s">
        <v>5</v>
      </c>
      <c r="D18" s="8" t="s">
        <v>6</v>
      </c>
      <c r="E18" s="43">
        <v>950</v>
      </c>
      <c r="F18" s="8" t="s">
        <v>24</v>
      </c>
      <c r="G18" s="8">
        <v>1000</v>
      </c>
      <c r="H18" s="8" t="s">
        <v>8</v>
      </c>
      <c r="I18" s="8">
        <v>403</v>
      </c>
      <c r="J18" s="8" t="s">
        <v>9</v>
      </c>
      <c r="K18" s="8"/>
      <c r="L18" s="8" t="s">
        <v>10</v>
      </c>
      <c r="M18" s="8" t="s">
        <v>25</v>
      </c>
      <c r="N18" s="8"/>
      <c r="O18" s="8"/>
      <c r="P18" s="8">
        <v>1002</v>
      </c>
      <c r="Q18" s="9">
        <v>43749</v>
      </c>
      <c r="R18" s="9">
        <v>43735</v>
      </c>
      <c r="S18" s="9">
        <v>43745</v>
      </c>
      <c r="T18" s="9">
        <v>43727</v>
      </c>
      <c r="U18" s="10">
        <v>0</v>
      </c>
      <c r="W18" s="10">
        <v>4</v>
      </c>
      <c r="Y18" s="10">
        <v>4</v>
      </c>
      <c r="Z18" s="10" t="s">
        <v>12</v>
      </c>
      <c r="AA18" s="10">
        <v>0</v>
      </c>
      <c r="AB18" s="10" t="s">
        <v>13</v>
      </c>
      <c r="AC18" s="10">
        <v>0.6</v>
      </c>
      <c r="AD18" s="10" t="s">
        <v>13</v>
      </c>
      <c r="AE18" s="9">
        <v>43741</v>
      </c>
      <c r="AF18" s="9">
        <v>43748</v>
      </c>
      <c r="AG18" s="11">
        <f t="shared" si="1"/>
        <v>5</v>
      </c>
      <c r="AH18" s="46" t="str">
        <f t="shared" ca="1" si="2"/>
        <v/>
      </c>
      <c r="AJ18" s="24"/>
      <c r="AK18" s="24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</row>
    <row r="19" spans="1:68" s="10" customFormat="1" ht="15" customHeight="1" x14ac:dyDescent="0.45">
      <c r="A19" s="7">
        <v>40000121750</v>
      </c>
      <c r="B19" s="43" t="s">
        <v>4</v>
      </c>
      <c r="C19" s="8" t="s">
        <v>5</v>
      </c>
      <c r="D19" s="8" t="s">
        <v>6</v>
      </c>
      <c r="E19" s="43">
        <v>970</v>
      </c>
      <c r="F19" s="8" t="s">
        <v>26</v>
      </c>
      <c r="G19" s="8">
        <v>1000</v>
      </c>
      <c r="H19" s="8" t="s">
        <v>8</v>
      </c>
      <c r="I19" s="8">
        <v>403</v>
      </c>
      <c r="J19" s="8" t="s">
        <v>9</v>
      </c>
      <c r="K19" s="8"/>
      <c r="L19" s="8" t="s">
        <v>10</v>
      </c>
      <c r="M19" s="8" t="s">
        <v>27</v>
      </c>
      <c r="N19" s="8"/>
      <c r="O19" s="8"/>
      <c r="P19" s="8">
        <v>1002</v>
      </c>
      <c r="Q19" s="9">
        <v>43749</v>
      </c>
      <c r="R19" s="9">
        <v>43735</v>
      </c>
      <c r="S19" s="9">
        <v>43745</v>
      </c>
      <c r="T19" s="9">
        <v>43727</v>
      </c>
      <c r="U19" s="10">
        <v>0</v>
      </c>
      <c r="W19" s="10">
        <v>4</v>
      </c>
      <c r="Y19" s="10">
        <v>4</v>
      </c>
      <c r="Z19" s="10" t="s">
        <v>12</v>
      </c>
      <c r="AA19" s="10">
        <v>0</v>
      </c>
      <c r="AB19" s="10" t="s">
        <v>13</v>
      </c>
      <c r="AC19" s="10">
        <v>1</v>
      </c>
      <c r="AD19" s="10" t="s">
        <v>13</v>
      </c>
      <c r="AE19" s="9">
        <v>43741</v>
      </c>
      <c r="AF19" s="9">
        <v>43749</v>
      </c>
      <c r="AG19" s="11">
        <f t="shared" si="1"/>
        <v>0</v>
      </c>
      <c r="AH19" s="46" t="str">
        <f t="shared" ca="1" si="2"/>
        <v/>
      </c>
      <c r="AJ19" s="24"/>
      <c r="AK19" s="24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</row>
    <row r="20" spans="1:68" s="10" customFormat="1" ht="18.5" x14ac:dyDescent="0.45">
      <c r="A20" s="7">
        <v>40000121750</v>
      </c>
      <c r="B20" s="43" t="s">
        <v>4</v>
      </c>
      <c r="C20" s="8" t="s">
        <v>5</v>
      </c>
      <c r="D20" s="8" t="s">
        <v>6</v>
      </c>
      <c r="E20" s="43">
        <v>980</v>
      </c>
      <c r="F20" s="8" t="s">
        <v>28</v>
      </c>
      <c r="G20" s="8">
        <v>1000</v>
      </c>
      <c r="H20" s="8" t="s">
        <v>8</v>
      </c>
      <c r="I20" s="8">
        <v>403</v>
      </c>
      <c r="J20" s="8" t="s">
        <v>9</v>
      </c>
      <c r="K20" s="8"/>
      <c r="L20" s="8" t="s">
        <v>10</v>
      </c>
      <c r="M20" s="8" t="s">
        <v>29</v>
      </c>
      <c r="N20" s="8"/>
      <c r="O20" s="8"/>
      <c r="P20" s="8">
        <v>1002</v>
      </c>
      <c r="Q20" s="9">
        <v>43749</v>
      </c>
      <c r="R20" s="9">
        <v>43735</v>
      </c>
      <c r="S20" s="9">
        <v>43745</v>
      </c>
      <c r="T20" s="9">
        <v>43727</v>
      </c>
      <c r="U20" s="10">
        <v>0</v>
      </c>
      <c r="W20" s="10">
        <v>4</v>
      </c>
      <c r="Y20" s="10">
        <v>4</v>
      </c>
      <c r="Z20" s="10" t="s">
        <v>12</v>
      </c>
      <c r="AA20" s="10">
        <v>0</v>
      </c>
      <c r="AB20" s="10" t="s">
        <v>13</v>
      </c>
      <c r="AC20" s="10">
        <v>3.2</v>
      </c>
      <c r="AD20" s="10" t="s">
        <v>13</v>
      </c>
      <c r="AE20" s="9">
        <v>43745</v>
      </c>
      <c r="AF20" s="9">
        <v>43749</v>
      </c>
      <c r="AG20" s="11">
        <f t="shared" si="1"/>
        <v>4</v>
      </c>
      <c r="AH20" s="46" t="str">
        <f t="shared" ca="1" si="2"/>
        <v/>
      </c>
      <c r="AJ20" s="24"/>
      <c r="AK20" s="24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</row>
    <row r="21" spans="1:68" s="16" customFormat="1" ht="15.75" customHeight="1" thickBot="1" x14ac:dyDescent="0.5">
      <c r="A21" s="12">
        <v>40000121750</v>
      </c>
      <c r="B21" s="44" t="s">
        <v>4</v>
      </c>
      <c r="C21" s="13" t="s">
        <v>5</v>
      </c>
      <c r="D21" s="13" t="s">
        <v>6</v>
      </c>
      <c r="E21" s="44">
        <v>990</v>
      </c>
      <c r="F21" s="14" t="s">
        <v>30</v>
      </c>
      <c r="G21" s="13">
        <v>1000</v>
      </c>
      <c r="H21" s="13" t="s">
        <v>8</v>
      </c>
      <c r="I21" s="13">
        <v>403</v>
      </c>
      <c r="J21" s="13" t="s">
        <v>9</v>
      </c>
      <c r="K21" s="13"/>
      <c r="L21" s="13" t="s">
        <v>10</v>
      </c>
      <c r="M21" s="13" t="s">
        <v>31</v>
      </c>
      <c r="N21" s="13"/>
      <c r="O21" s="13"/>
      <c r="P21" s="13">
        <v>1002</v>
      </c>
      <c r="Q21" s="15">
        <v>43749</v>
      </c>
      <c r="R21" s="15">
        <v>43735</v>
      </c>
      <c r="S21" s="15">
        <v>43745</v>
      </c>
      <c r="T21" s="15">
        <v>43727</v>
      </c>
      <c r="U21" s="16">
        <v>0</v>
      </c>
      <c r="W21" s="16">
        <v>4</v>
      </c>
      <c r="Y21" s="16">
        <v>4</v>
      </c>
      <c r="Z21" s="16" t="s">
        <v>12</v>
      </c>
      <c r="AA21" s="16">
        <v>0</v>
      </c>
      <c r="AB21" s="16" t="s">
        <v>13</v>
      </c>
      <c r="AC21" s="16">
        <v>0</v>
      </c>
      <c r="AD21" s="16" t="s">
        <v>13</v>
      </c>
      <c r="AE21" s="15">
        <v>43745</v>
      </c>
      <c r="AF21" s="15">
        <v>43749</v>
      </c>
      <c r="AG21" s="17">
        <f t="shared" si="1"/>
        <v>0</v>
      </c>
      <c r="AH21" s="49">
        <f t="shared" ca="1" si="2"/>
        <v>18</v>
      </c>
      <c r="AI21" s="16">
        <f>AE21-AE12</f>
        <v>18</v>
      </c>
      <c r="AJ21" s="28" t="s">
        <v>37</v>
      </c>
      <c r="AK21" s="26"/>
      <c r="AL21" s="29" t="s">
        <v>34</v>
      </c>
      <c r="AM21" s="29"/>
      <c r="AN21" s="29"/>
      <c r="AO21" s="29"/>
      <c r="AP21" s="29"/>
      <c r="AQ21" s="21"/>
      <c r="AR21" s="21"/>
      <c r="AS21" s="25"/>
      <c r="AT21" s="25"/>
      <c r="AU21" s="25"/>
      <c r="AV21" s="25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</row>
    <row r="22" spans="1:68" ht="15" customHeight="1" x14ac:dyDescent="0.45">
      <c r="AJ22" s="22"/>
      <c r="AK22" s="22"/>
      <c r="AL22" s="29"/>
      <c r="AM22" s="29"/>
      <c r="AN22" s="29"/>
      <c r="AO22" s="29"/>
      <c r="AP22" s="29"/>
      <c r="AQ22" s="21"/>
      <c r="AR22" s="21"/>
      <c r="AS22" s="25"/>
      <c r="AT22" s="25"/>
      <c r="AU22" s="25"/>
      <c r="AV22" s="25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</row>
    <row r="23" spans="1:68" ht="15" customHeight="1" x14ac:dyDescent="0.45">
      <c r="AJ23" s="22"/>
      <c r="AK23" s="22"/>
      <c r="AL23" s="29"/>
      <c r="AM23" s="29"/>
      <c r="AN23" s="29"/>
      <c r="AO23" s="29"/>
      <c r="AP23" s="29"/>
      <c r="AQ23" s="21"/>
      <c r="AR23" s="21"/>
      <c r="AS23" s="25"/>
      <c r="AT23" s="25"/>
      <c r="AU23" s="25"/>
      <c r="AV23" s="25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</row>
    <row r="24" spans="1:68" ht="15" customHeight="1" x14ac:dyDescent="0.45">
      <c r="AJ24" s="22"/>
      <c r="AK24" s="22"/>
      <c r="AL24" s="29"/>
      <c r="AM24" s="29"/>
      <c r="AN24" s="29"/>
      <c r="AO24" s="29"/>
      <c r="AP24" s="29"/>
      <c r="AQ24" s="21"/>
      <c r="AR24" s="21"/>
      <c r="AS24" s="25"/>
      <c r="AT24" s="25"/>
      <c r="AU24" s="25"/>
      <c r="AV24" s="25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</row>
    <row r="25" spans="1:68" ht="15" customHeight="1" x14ac:dyDescent="0.45">
      <c r="AJ25" s="22"/>
      <c r="AK25" s="22"/>
      <c r="AL25" s="19"/>
      <c r="AM25" s="19"/>
      <c r="AN25" s="19"/>
      <c r="AO25" s="19"/>
      <c r="AP25" s="19"/>
      <c r="AQ25" s="19"/>
      <c r="AR25" s="19"/>
      <c r="AS25" s="27"/>
      <c r="AT25" s="27"/>
      <c r="AU25" s="27"/>
      <c r="AV25" s="27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</row>
    <row r="26" spans="1:68" ht="15" customHeight="1" x14ac:dyDescent="0.45">
      <c r="AJ26" s="22"/>
      <c r="AK26" s="22"/>
      <c r="AL26" s="19"/>
      <c r="AM26" s="19"/>
      <c r="AN26" s="19"/>
      <c r="AO26" s="19"/>
      <c r="AP26" s="19"/>
      <c r="AQ26" s="19"/>
      <c r="AR26" s="19"/>
      <c r="AS26" s="27"/>
      <c r="AT26" s="27"/>
      <c r="AU26" s="27"/>
      <c r="AV26" s="27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</row>
    <row r="27" spans="1:68" ht="15" customHeight="1" x14ac:dyDescent="0.35">
      <c r="AL27" s="19"/>
      <c r="AM27" s="19"/>
      <c r="AN27" s="19"/>
      <c r="AO27" s="19"/>
      <c r="AP27" s="19"/>
      <c r="AQ27" s="19"/>
      <c r="AR27" s="19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</row>
    <row r="28" spans="1:68" ht="15" customHeight="1" x14ac:dyDescent="0.35">
      <c r="AL28" s="19"/>
      <c r="AM28" s="19"/>
      <c r="AN28" s="19"/>
      <c r="AO28" s="19"/>
      <c r="AP28" s="19"/>
      <c r="AQ28" s="19"/>
      <c r="AR28" s="19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</row>
    <row r="29" spans="1:68" ht="15" customHeight="1" x14ac:dyDescent="0.35"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</row>
    <row r="30" spans="1:68" ht="15" customHeight="1" x14ac:dyDescent="0.35"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</row>
    <row r="31" spans="1:68" ht="15" customHeight="1" x14ac:dyDescent="0.35"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</row>
    <row r="32" spans="1:68" ht="15" customHeight="1" x14ac:dyDescent="0.35"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</row>
    <row r="33" spans="35:65" ht="15" customHeight="1" x14ac:dyDescent="0.35"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</row>
  </sheetData>
  <mergeCells count="4">
    <mergeCell ref="AL1:AP9"/>
    <mergeCell ref="AL11:AP17"/>
    <mergeCell ref="AL21:AP24"/>
    <mergeCell ref="AR11:AV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Safran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DUONG Aline (SAFRAN LANDING SYSTEMS MOL)</dc:creator>
  <cp:lastModifiedBy>James</cp:lastModifiedBy>
  <dcterms:created xsi:type="dcterms:W3CDTF">2019-11-21T08:40:57Z</dcterms:created>
  <dcterms:modified xsi:type="dcterms:W3CDTF">2019-11-21T10:27:14Z</dcterms:modified>
</cp:coreProperties>
</file>