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1720" windowHeight="13620" activeTab="2"/>
  </bookViews>
  <sheets>
    <sheet name="Nombres-étoiles" sheetId="3" r:id="rId1"/>
    <sheet name="Carrés" sheetId="6" r:id="rId2"/>
    <sheet name="Flèches" sheetId="8" r:id="rId3"/>
    <sheet name="Années personnelles" sheetId="9" r:id="rId4"/>
    <sheet name="Pyramide" sheetId="10" r:id="rId5"/>
    <sheet name="Santé" sheetId="2" r:id="rId6"/>
    <sheet name="Carrière" sheetId="1" r:id="rId7"/>
    <sheet name="Réf Flèches" sheetId="12" r:id="rId8"/>
  </sheets>
  <functionGroups/>
  <definedNames>
    <definedName name="petiteSATURNE">'Réf Flèches'!$A$32:$L$35</definedName>
    <definedName name="SATURNE">'Réf Flèches'!$A$17:$L$31</definedName>
    <definedName name="SEQUENTIEL">'Réf Flèches'!$A$2:$L$16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8"/>
  <c r="J6"/>
  <c r="E6"/>
  <c r="G4" i="10" l="1"/>
  <c r="H15" s="1"/>
  <c r="F4"/>
  <c r="C15" s="1"/>
  <c r="E4"/>
  <c r="I27" s="1"/>
  <c r="N27" s="1"/>
  <c r="D4"/>
  <c r="C14" s="1"/>
  <c r="B2" i="9"/>
  <c r="J27" i="10" l="1"/>
  <c r="D5"/>
  <c r="C16" s="1"/>
  <c r="H14"/>
  <c r="C20"/>
  <c r="F5"/>
  <c r="I6" s="1"/>
  <c r="G5" i="1"/>
  <c r="F4" i="3"/>
  <c r="E2" i="9"/>
  <c r="B6" i="10" l="1"/>
  <c r="B8" s="1"/>
  <c r="C17" s="1"/>
  <c r="B4"/>
  <c r="I28"/>
  <c r="I29"/>
  <c r="G2" i="9"/>
  <c r="B18" s="1"/>
  <c r="C21" i="10"/>
  <c r="H20"/>
  <c r="H16"/>
  <c r="E6"/>
  <c r="I31" s="1"/>
  <c r="I4"/>
  <c r="I8" s="1"/>
  <c r="C18" s="1"/>
  <c r="C2" i="9"/>
  <c r="B5"/>
  <c r="B6" i="6"/>
  <c r="B10" s="1"/>
  <c r="I6"/>
  <c r="G40" s="1"/>
  <c r="D5"/>
  <c r="B40" s="1"/>
  <c r="H6"/>
  <c r="G10" s="1"/>
  <c r="G6"/>
  <c r="G58" s="1"/>
  <c r="C4"/>
  <c r="B58" s="1"/>
  <c r="I5"/>
  <c r="G48" s="1"/>
  <c r="B4"/>
  <c r="B48" s="1"/>
  <c r="H5"/>
  <c r="G34" s="1"/>
  <c r="C5"/>
  <c r="B34" s="1"/>
  <c r="G5"/>
  <c r="G22" s="1"/>
  <c r="D6"/>
  <c r="B22" s="1"/>
  <c r="I4"/>
  <c r="G16" s="1"/>
  <c r="C6"/>
  <c r="B16" s="1"/>
  <c r="H4"/>
  <c r="G64" s="1"/>
  <c r="D4"/>
  <c r="B64" s="1"/>
  <c r="G4"/>
  <c r="G28" s="1"/>
  <c r="B5"/>
  <c r="B28" s="1"/>
  <c r="N29" i="10" l="1"/>
  <c r="J29"/>
  <c r="J28"/>
  <c r="N28"/>
  <c r="N31"/>
  <c r="J31"/>
  <c r="D8"/>
  <c r="H22" s="1"/>
  <c r="I30"/>
  <c r="F8"/>
  <c r="H19" s="1"/>
  <c r="H21"/>
  <c r="C22"/>
  <c r="C19"/>
  <c r="C4" i="3"/>
  <c r="B11" s="1"/>
  <c r="N30" i="10" l="1"/>
  <c r="J30"/>
  <c r="E9"/>
  <c r="H18" s="1"/>
  <c r="B117" i="3"/>
  <c r="D4"/>
  <c r="B47" s="1"/>
  <c r="H17" i="10" l="1"/>
  <c r="E4" i="3"/>
  <c r="B83" s="1"/>
  <c r="D5" i="1"/>
  <c r="F5" l="1"/>
  <c r="E5"/>
  <c r="D6" s="1"/>
  <c r="M9" l="1"/>
  <c r="F6"/>
  <c r="B7"/>
  <c r="I5" l="1"/>
  <c r="I7"/>
  <c r="I9" s="1"/>
  <c r="L9"/>
  <c r="N9"/>
  <c r="M7"/>
  <c r="B5"/>
  <c r="B9" s="1"/>
  <c r="E7"/>
  <c r="N5" s="1"/>
  <c r="D9" l="1"/>
  <c r="L7"/>
  <c r="P7" s="1"/>
  <c r="L5"/>
  <c r="P5" s="1"/>
  <c r="M5"/>
  <c r="Q5" s="1"/>
  <c r="P9"/>
  <c r="R5"/>
  <c r="Q9"/>
  <c r="R9"/>
  <c r="F9"/>
  <c r="N7"/>
  <c r="R7" s="1"/>
  <c r="E10" l="1"/>
</calcChain>
</file>

<file path=xl/sharedStrings.xml><?xml version="1.0" encoding="utf-8"?>
<sst xmlns="http://schemas.openxmlformats.org/spreadsheetml/2006/main" count="362" uniqueCount="158">
  <si>
    <t>SE</t>
  </si>
  <si>
    <t>SUD</t>
  </si>
  <si>
    <t>SO</t>
  </si>
  <si>
    <t>EST</t>
  </si>
  <si>
    <t>OUEST</t>
  </si>
  <si>
    <t>NE</t>
  </si>
  <si>
    <t>NORD</t>
  </si>
  <si>
    <t>NO</t>
  </si>
  <si>
    <t>CENTRE</t>
  </si>
  <si>
    <t>Prospérité</t>
  </si>
  <si>
    <t>10</t>
  </si>
  <si>
    <t>Majeur</t>
  </si>
  <si>
    <t>Mineur</t>
  </si>
  <si>
    <t>Tension</t>
  </si>
  <si>
    <t>Date de naissance</t>
  </si>
  <si>
    <t>Racine</t>
  </si>
  <si>
    <t>Année</t>
  </si>
  <si>
    <t>Mois</t>
  </si>
  <si>
    <t>Nbr Année</t>
  </si>
  <si>
    <t>Nbr Mois</t>
  </si>
  <si>
    <t>ANNEE PERSONNELLE :</t>
  </si>
  <si>
    <t>MOIS PERSONNEL :</t>
  </si>
  <si>
    <t>Naissance</t>
  </si>
  <si>
    <t>Solitude</t>
  </si>
  <si>
    <t xml:space="preserve">MN </t>
  </si>
  <si>
    <r>
      <t>MOTS-CLES COUPLES</t>
    </r>
    <r>
      <rPr>
        <b/>
        <sz val="12"/>
        <color theme="1"/>
        <rFont val="Calibri (Corps)_x0000_"/>
      </rPr>
      <t xml:space="preserve"> :</t>
    </r>
  </si>
  <si>
    <t>-</t>
  </si>
  <si>
    <t xml:space="preserve">IJ </t>
  </si>
  <si>
    <t xml:space="preserve">KL </t>
  </si>
  <si>
    <t xml:space="preserve">UR </t>
  </si>
  <si>
    <t xml:space="preserve">XR </t>
  </si>
  <si>
    <t xml:space="preserve">PQ </t>
  </si>
  <si>
    <t xml:space="preserve">LN </t>
  </si>
  <si>
    <t xml:space="preserve">NO </t>
  </si>
  <si>
    <t xml:space="preserve">OP </t>
  </si>
  <si>
    <r>
      <rPr>
        <b/>
        <u/>
        <sz val="12"/>
        <color theme="1"/>
        <rFont val="Calibri (Corps)_x0000_"/>
      </rPr>
      <t>NOMBRES CACHES</t>
    </r>
    <r>
      <rPr>
        <b/>
        <sz val="12"/>
        <color theme="1"/>
        <rFont val="Calibri"/>
        <family val="2"/>
        <scheme val="minor"/>
      </rPr>
      <t xml:space="preserve"> :</t>
    </r>
  </si>
  <si>
    <t>Famille</t>
  </si>
  <si>
    <t>ID</t>
  </si>
  <si>
    <t>Priorité</t>
  </si>
  <si>
    <t>Ref1</t>
  </si>
  <si>
    <t>Ref2</t>
  </si>
  <si>
    <t>Ref3</t>
  </si>
  <si>
    <t>Val1</t>
  </si>
  <si>
    <t>Val2</t>
  </si>
  <si>
    <t>Val3</t>
  </si>
  <si>
    <t>Type</t>
  </si>
  <si>
    <t>Caractéristiques</t>
  </si>
  <si>
    <t>Représentation</t>
  </si>
  <si>
    <t>SEQ</t>
  </si>
  <si>
    <t>SEQDGS</t>
  </si>
  <si>
    <t>1,3</t>
  </si>
  <si>
    <t>2,2</t>
  </si>
  <si>
    <t>3,1</t>
  </si>
  <si>
    <t>FORCE</t>
  </si>
  <si>
    <t>Détermination</t>
  </si>
  <si>
    <t>1, 5, 9</t>
  </si>
  <si>
    <t>1,1</t>
  </si>
  <si>
    <t>1,2</t>
  </si>
  <si>
    <t>SEQDDS</t>
  </si>
  <si>
    <t>3,3</t>
  </si>
  <si>
    <t>Compassion</t>
  </si>
  <si>
    <t>3, 5, 7</t>
  </si>
  <si>
    <t>2,1</t>
  </si>
  <si>
    <t>2,3</t>
  </si>
  <si>
    <t>SEQH3S</t>
  </si>
  <si>
    <t>3,2</t>
  </si>
  <si>
    <t>Planificateur</t>
  </si>
  <si>
    <t>1, 2, 3</t>
  </si>
  <si>
    <t>SEQH2S</t>
  </si>
  <si>
    <t>Volonté</t>
  </si>
  <si>
    <t>4, 5, 6</t>
  </si>
  <si>
    <t>SEQH1S</t>
  </si>
  <si>
    <t>Activité</t>
  </si>
  <si>
    <t>7, 8, 9</t>
  </si>
  <si>
    <t>SEQV1S</t>
  </si>
  <si>
    <t>Pragmatisme</t>
  </si>
  <si>
    <t>1, 4, 7</t>
  </si>
  <si>
    <t>SEQV2S</t>
  </si>
  <si>
    <t>Equilibre émotionnel</t>
  </si>
  <si>
    <t>2, 5, 8</t>
  </si>
  <si>
    <t>SEQV3S</t>
  </si>
  <si>
    <t>Intellect</t>
  </si>
  <si>
    <t>3, 6, 9</t>
  </si>
  <si>
    <t>SEQDGW</t>
  </si>
  <si>
    <t>FAIBLESSE</t>
  </si>
  <si>
    <t>Indécision</t>
  </si>
  <si>
    <t>SEQDDW</t>
  </si>
  <si>
    <t>Scepticisme</t>
  </si>
  <si>
    <t>SEQH2W</t>
  </si>
  <si>
    <t>Frustations</t>
  </si>
  <si>
    <t>SEQH1W</t>
  </si>
  <si>
    <t>Hésitation</t>
  </si>
  <si>
    <t>SEQV1W</t>
  </si>
  <si>
    <t>Irréalisme</t>
  </si>
  <si>
    <t>SEQV2W</t>
  </si>
  <si>
    <t>Sensiblerie</t>
  </si>
  <si>
    <t>SEQV3W</t>
  </si>
  <si>
    <t>Mauvaise Mémoire</t>
  </si>
  <si>
    <t>SAT</t>
  </si>
  <si>
    <t>SATDDS</t>
  </si>
  <si>
    <t>SATDGS</t>
  </si>
  <si>
    <t>SATV2S</t>
  </si>
  <si>
    <t>SATH3S</t>
  </si>
  <si>
    <t>1, 6, 8</t>
  </si>
  <si>
    <t>SATH2S</t>
  </si>
  <si>
    <t>Spiritualité</t>
  </si>
  <si>
    <t>SATH1S</t>
  </si>
  <si>
    <t>2, 4, 9</t>
  </si>
  <si>
    <t>SATV1S</t>
  </si>
  <si>
    <t>3, 4, 8</t>
  </si>
  <si>
    <t>SATV3S</t>
  </si>
  <si>
    <t>Action</t>
  </si>
  <si>
    <t>2, 6, 7</t>
  </si>
  <si>
    <t>SATDDW</t>
  </si>
  <si>
    <t>Suspicion</t>
  </si>
  <si>
    <t>SATDGW</t>
  </si>
  <si>
    <t>SATV2W</t>
  </si>
  <si>
    <t>SATH3W</t>
  </si>
  <si>
    <t>Pertes</t>
  </si>
  <si>
    <t>SATH2W</t>
  </si>
  <si>
    <t>SATV1W</t>
  </si>
  <si>
    <t>Confusion</t>
  </si>
  <si>
    <t>SATV3W</t>
  </si>
  <si>
    <t>Apathie</t>
  </si>
  <si>
    <t>SAT2</t>
  </si>
  <si>
    <t>Tromperie</t>
  </si>
  <si>
    <t>1, 3</t>
  </si>
  <si>
    <t>Litiges</t>
  </si>
  <si>
    <t>3, 9</t>
  </si>
  <si>
    <t>Savoir</t>
  </si>
  <si>
    <t>1, 7</t>
  </si>
  <si>
    <t>Sérénité</t>
  </si>
  <si>
    <t>7, 9</t>
  </si>
  <si>
    <t>SEQUENTIEL</t>
  </si>
  <si>
    <t>Flèches Saturne</t>
  </si>
  <si>
    <t>Flèches Séquentiel</t>
  </si>
  <si>
    <t>Petites flèches</t>
  </si>
  <si>
    <r>
      <t xml:space="preserve">Le </t>
    </r>
    <r>
      <rPr>
        <b/>
        <sz val="12"/>
        <color theme="1"/>
        <rFont val="Calibri"/>
        <family val="2"/>
        <scheme val="minor"/>
      </rPr>
      <t>nombre-étoile Majeur</t>
    </r>
    <r>
      <rPr>
        <sz val="12"/>
        <color theme="1"/>
        <rFont val="Calibri"/>
        <family val="2"/>
        <scheme val="minor"/>
      </rPr>
      <t xml:space="preserve"> </t>
    </r>
  </si>
  <si>
    <r>
      <t xml:space="preserve">Le </t>
    </r>
    <r>
      <rPr>
        <b/>
        <sz val="12"/>
        <color theme="1"/>
        <rFont val="Calibri"/>
        <family val="2"/>
        <scheme val="minor"/>
      </rPr>
      <t>nombre-étoile Mineur</t>
    </r>
    <r>
      <rPr>
        <sz val="12"/>
        <color theme="1"/>
        <rFont val="Calibri"/>
        <family val="2"/>
        <scheme val="minor"/>
      </rPr>
      <t xml:space="preserve"> </t>
    </r>
  </si>
  <si>
    <r>
      <t>Le</t>
    </r>
    <r>
      <rPr>
        <b/>
        <sz val="12"/>
        <color theme="1"/>
        <rFont val="Calibri"/>
        <family val="2"/>
        <scheme val="minor"/>
      </rPr>
      <t xml:space="preserve"> nombre de Tension</t>
    </r>
    <r>
      <rPr>
        <sz val="12"/>
        <color theme="1"/>
        <rFont val="Calibri"/>
        <family val="2"/>
        <scheme val="minor"/>
      </rPr>
      <t xml:space="preserve"> </t>
    </r>
  </si>
  <si>
    <r>
      <t>Le</t>
    </r>
    <r>
      <rPr>
        <b/>
        <sz val="12"/>
        <color theme="1"/>
        <rFont val="Calibri"/>
        <family val="2"/>
        <scheme val="minor"/>
      </rPr>
      <t xml:space="preserve"> nombre Racine</t>
    </r>
    <r>
      <rPr>
        <sz val="12"/>
        <color theme="1"/>
        <rFont val="Calibri"/>
        <family val="2"/>
        <scheme val="minor"/>
      </rPr>
      <t xml:space="preserve"> </t>
    </r>
  </si>
  <si>
    <r>
      <rPr>
        <b/>
        <sz val="12"/>
        <color theme="1"/>
        <rFont val="Calibri"/>
        <family val="2"/>
        <scheme val="minor"/>
      </rPr>
      <t>Nombre 1</t>
    </r>
    <r>
      <rPr>
        <sz val="12"/>
        <color theme="1"/>
        <rFont val="Calibri"/>
        <family val="2"/>
        <scheme val="minor"/>
      </rPr>
      <t xml:space="preserve"> : </t>
    </r>
  </si>
  <si>
    <r>
      <rPr>
        <b/>
        <sz val="12"/>
        <color theme="1"/>
        <rFont val="Calibri"/>
        <family val="2"/>
        <scheme val="minor"/>
      </rPr>
      <t>Nombre 2</t>
    </r>
    <r>
      <rPr>
        <sz val="12"/>
        <color theme="1"/>
        <rFont val="Calibri"/>
        <family val="2"/>
        <scheme val="minor"/>
      </rPr>
      <t xml:space="preserve"> : </t>
    </r>
  </si>
  <si>
    <r>
      <rPr>
        <b/>
        <sz val="12"/>
        <color theme="1"/>
        <rFont val="Calibri"/>
        <family val="2"/>
        <scheme val="minor"/>
      </rPr>
      <t>Nombre 3</t>
    </r>
    <r>
      <rPr>
        <sz val="12"/>
        <color theme="1"/>
        <rFont val="Calibri"/>
        <family val="2"/>
        <scheme val="minor"/>
      </rPr>
      <t xml:space="preserve"> : </t>
    </r>
  </si>
  <si>
    <r>
      <rPr>
        <b/>
        <sz val="12"/>
        <color theme="1"/>
        <rFont val="Calibri"/>
        <family val="2"/>
        <scheme val="minor"/>
      </rPr>
      <t>Nombre 5</t>
    </r>
    <r>
      <rPr>
        <sz val="12"/>
        <color theme="1"/>
        <rFont val="Calibri"/>
        <family val="2"/>
        <scheme val="minor"/>
      </rPr>
      <t xml:space="preserve"> : </t>
    </r>
  </si>
  <si>
    <r>
      <rPr>
        <b/>
        <sz val="12"/>
        <color theme="1"/>
        <rFont val="Calibri"/>
        <family val="2"/>
        <scheme val="minor"/>
      </rPr>
      <t>Nombre 6</t>
    </r>
    <r>
      <rPr>
        <sz val="12"/>
        <color theme="1"/>
        <rFont val="Calibri"/>
        <family val="2"/>
        <scheme val="minor"/>
      </rPr>
      <t xml:space="preserve"> : </t>
    </r>
  </si>
  <si>
    <r>
      <rPr>
        <b/>
        <sz val="12"/>
        <color theme="1"/>
        <rFont val="Calibri"/>
        <family val="2"/>
        <scheme val="minor"/>
      </rPr>
      <t>Nombre 7</t>
    </r>
    <r>
      <rPr>
        <sz val="12"/>
        <color theme="1"/>
        <rFont val="Calibri"/>
        <family val="2"/>
        <scheme val="minor"/>
      </rPr>
      <t xml:space="preserve"> : </t>
    </r>
  </si>
  <si>
    <r>
      <rPr>
        <b/>
        <sz val="12"/>
        <color theme="1"/>
        <rFont val="Calibri"/>
        <family val="2"/>
        <scheme val="minor"/>
      </rPr>
      <t>Nombre 4</t>
    </r>
    <r>
      <rPr>
        <sz val="12"/>
        <color theme="1"/>
        <rFont val="Calibri"/>
        <family val="2"/>
        <scheme val="minor"/>
      </rPr>
      <t xml:space="preserve"> : </t>
    </r>
  </si>
  <si>
    <r>
      <rPr>
        <b/>
        <sz val="12"/>
        <color theme="1"/>
        <rFont val="Calibri"/>
        <family val="2"/>
        <scheme val="minor"/>
      </rPr>
      <t>Nombre 8</t>
    </r>
    <r>
      <rPr>
        <sz val="12"/>
        <color theme="1"/>
        <rFont val="Calibri"/>
        <family val="2"/>
        <scheme val="minor"/>
      </rPr>
      <t xml:space="preserve"> : </t>
    </r>
  </si>
  <si>
    <r>
      <rPr>
        <b/>
        <sz val="12"/>
        <color theme="1"/>
        <rFont val="Calibri"/>
        <family val="2"/>
        <scheme val="minor"/>
      </rPr>
      <t>Nombre 9</t>
    </r>
    <r>
      <rPr>
        <sz val="12"/>
        <color theme="1"/>
        <rFont val="Calibri"/>
        <family val="2"/>
        <scheme val="minor"/>
      </rPr>
      <t xml:space="preserve"> : </t>
    </r>
  </si>
  <si>
    <t>NC1</t>
  </si>
  <si>
    <t>NC2</t>
  </si>
  <si>
    <t xml:space="preserve">NC3 </t>
  </si>
  <si>
    <t>NC4</t>
  </si>
  <si>
    <t xml:space="preserve">NC5 </t>
  </si>
  <si>
    <t>09</t>
  </si>
  <si>
    <t>91</t>
  </si>
  <si>
    <t>SATURNE</t>
  </si>
</sst>
</file>

<file path=xl/styles.xml><?xml version="1.0" encoding="utf-8"?>
<styleSheet xmlns="http://schemas.openxmlformats.org/spreadsheetml/2006/main">
  <fonts count="14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 (Corps)_x0000_"/>
    </font>
    <font>
      <b/>
      <u/>
      <sz val="12"/>
      <color theme="1"/>
      <name val="Calibri (Corps)_x0000_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0">
    <xf numFmtId="0" fontId="0" fillId="0" borderId="0" xfId="0"/>
    <xf numFmtId="0" fontId="1" fillId="0" borderId="0" xfId="0" applyFont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0" xfId="0" applyAlignment="1">
      <alignment vertical="top" wrapText="1"/>
    </xf>
    <xf numFmtId="0" fontId="3" fillId="0" borderId="0" xfId="0" applyFont="1" applyBorder="1" applyAlignment="1"/>
    <xf numFmtId="0" fontId="2" fillId="0" borderId="22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0" fontId="2" fillId="3" borderId="18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5" borderId="2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4" borderId="24" xfId="0" applyFont="1" applyFill="1" applyBorder="1" applyAlignment="1">
      <alignment horizontal="center"/>
    </xf>
    <xf numFmtId="0" fontId="2" fillId="5" borderId="17" xfId="0" applyFont="1" applyFill="1" applyBorder="1" applyAlignment="1">
      <alignment horizontal="center"/>
    </xf>
    <xf numFmtId="0" fontId="2" fillId="6" borderId="18" xfId="0" applyFont="1" applyFill="1" applyBorder="1" applyAlignment="1">
      <alignment horizontal="center"/>
    </xf>
    <xf numFmtId="14" fontId="2" fillId="6" borderId="18" xfId="0" applyNumberFormat="1" applyFont="1" applyFill="1" applyBorder="1" applyAlignment="1">
      <alignment horizontal="center"/>
    </xf>
    <xf numFmtId="0" fontId="0" fillId="0" borderId="0" xfId="0" applyFill="1" applyBorder="1" applyAlignment="1">
      <alignment vertical="center" wrapText="1"/>
    </xf>
    <xf numFmtId="0" fontId="0" fillId="0" borderId="0" xfId="0" applyBorder="1" applyAlignment="1">
      <alignment horizontal="left" vertical="center" wrapText="1"/>
    </xf>
    <xf numFmtId="0" fontId="0" fillId="0" borderId="18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2" borderId="21" xfId="0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2" fillId="0" borderId="0" xfId="0" applyFont="1" applyAlignment="1">
      <alignment horizontal="left" wrapText="1"/>
    </xf>
    <xf numFmtId="0" fontId="2" fillId="4" borderId="18" xfId="0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0" xfId="0" applyFont="1"/>
    <xf numFmtId="0" fontId="0" fillId="0" borderId="0" xfId="0" applyBorder="1"/>
    <xf numFmtId="0" fontId="2" fillId="0" borderId="21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2" fillId="0" borderId="18" xfId="0" applyFont="1" applyBorder="1"/>
    <xf numFmtId="0" fontId="2" fillId="0" borderId="19" xfId="0" applyFont="1" applyBorder="1"/>
    <xf numFmtId="14" fontId="0" fillId="0" borderId="13" xfId="0" applyNumberFormat="1" applyBorder="1" applyAlignment="1">
      <alignment horizontal="center"/>
    </xf>
    <xf numFmtId="14" fontId="0" fillId="0" borderId="24" xfId="0" applyNumberFormat="1" applyBorder="1" applyAlignment="1">
      <alignment horizontal="center"/>
    </xf>
    <xf numFmtId="0" fontId="7" fillId="0" borderId="0" xfId="0" applyFont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8" fillId="0" borderId="0" xfId="0" applyFont="1"/>
    <xf numFmtId="0" fontId="0" fillId="0" borderId="2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2" fillId="0" borderId="16" xfId="0" applyFont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8" xfId="0" applyFont="1" applyBorder="1" applyAlignment="1"/>
    <xf numFmtId="0" fontId="2" fillId="0" borderId="21" xfId="0" applyFont="1" applyBorder="1" applyAlignment="1"/>
    <xf numFmtId="0" fontId="2" fillId="0" borderId="19" xfId="0" applyFont="1" applyBorder="1" applyAlignment="1"/>
    <xf numFmtId="0" fontId="2" fillId="0" borderId="11" xfId="0" applyFont="1" applyBorder="1" applyAlignment="1"/>
    <xf numFmtId="0" fontId="2" fillId="0" borderId="0" xfId="0" applyFont="1" applyBorder="1" applyAlignment="1"/>
    <xf numFmtId="0" fontId="2" fillId="0" borderId="12" xfId="0" applyFont="1" applyBorder="1" applyAlignment="1"/>
    <xf numFmtId="0" fontId="2" fillId="0" borderId="11" xfId="0" applyFont="1" applyFill="1" applyBorder="1" applyAlignment="1"/>
    <xf numFmtId="0" fontId="2" fillId="0" borderId="0" xfId="0" applyFont="1" applyFill="1" applyBorder="1" applyAlignment="1"/>
    <xf numFmtId="0" fontId="2" fillId="0" borderId="18" xfId="0" applyFont="1" applyFill="1" applyBorder="1" applyAlignment="1"/>
    <xf numFmtId="0" fontId="2" fillId="0" borderId="21" xfId="0" applyFont="1" applyFill="1" applyBorder="1" applyAlignment="1"/>
    <xf numFmtId="0" fontId="0" fillId="0" borderId="23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24" xfId="0" applyBorder="1" applyAlignment="1">
      <alignment horizontal="left"/>
    </xf>
    <xf numFmtId="14" fontId="0" fillId="0" borderId="0" xfId="0" applyNumberFormat="1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/>
    <xf numFmtId="0" fontId="0" fillId="7" borderId="9" xfId="0" applyFill="1" applyBorder="1" applyAlignment="1">
      <alignment horizontal="center"/>
    </xf>
    <xf numFmtId="0" fontId="0" fillId="0" borderId="23" xfId="0" applyBorder="1"/>
    <xf numFmtId="0" fontId="2" fillId="0" borderId="23" xfId="0" applyFont="1" applyBorder="1" applyAlignment="1">
      <alignment horizontal="center"/>
    </xf>
    <xf numFmtId="49" fontId="0" fillId="0" borderId="23" xfId="0" applyNumberFormat="1" applyFill="1" applyBorder="1" applyAlignment="1">
      <alignment horizontal="center"/>
    </xf>
    <xf numFmtId="0" fontId="2" fillId="0" borderId="23" xfId="0" applyFont="1" applyBorder="1" applyAlignment="1"/>
    <xf numFmtId="0" fontId="2" fillId="0" borderId="1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0" fillId="7" borderId="11" xfId="0" applyFill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7" borderId="25" xfId="0" applyFill="1" applyBorder="1" applyAlignment="1">
      <alignment horizontal="center"/>
    </xf>
    <xf numFmtId="0" fontId="0" fillId="0" borderId="8" xfId="0" applyBorder="1"/>
    <xf numFmtId="0" fontId="2" fillId="0" borderId="8" xfId="0" applyFont="1" applyBorder="1" applyAlignment="1">
      <alignment horizontal="center"/>
    </xf>
    <xf numFmtId="49" fontId="0" fillId="0" borderId="8" xfId="0" applyNumberForma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8" xfId="0" applyFont="1" applyBorder="1" applyAlignment="1"/>
    <xf numFmtId="0" fontId="2" fillId="0" borderId="20" xfId="0" applyFont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0" borderId="7" xfId="0" applyBorder="1" applyAlignment="1">
      <alignment horizontal="left"/>
    </xf>
    <xf numFmtId="0" fontId="2" fillId="0" borderId="7" xfId="0" applyFont="1" applyBorder="1" applyAlignment="1">
      <alignment horizontal="center"/>
    </xf>
    <xf numFmtId="49" fontId="0" fillId="0" borderId="7" xfId="0" applyNumberFormat="1" applyFill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7" xfId="0" applyFont="1" applyBorder="1" applyAlignment="1"/>
    <xf numFmtId="0" fontId="2" fillId="0" borderId="27" xfId="0" applyFont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0" fillId="8" borderId="13" xfId="0" applyFill="1" applyBorder="1" applyAlignment="1">
      <alignment horizontal="center"/>
    </xf>
    <xf numFmtId="49" fontId="0" fillId="0" borderId="24" xfId="0" applyNumberFormat="1" applyFill="1" applyBorder="1" applyAlignment="1">
      <alignment horizontal="center"/>
    </xf>
    <xf numFmtId="0" fontId="12" fillId="0" borderId="24" xfId="0" applyFont="1" applyBorder="1" applyAlignment="1">
      <alignment horizontal="center"/>
    </xf>
    <xf numFmtId="0" fontId="2" fillId="0" borderId="24" xfId="0" applyFont="1" applyBorder="1" applyAlignment="1"/>
    <xf numFmtId="0" fontId="2" fillId="0" borderId="14" xfId="0" applyFont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9" borderId="25" xfId="0" applyFill="1" applyBorder="1" applyAlignment="1">
      <alignment horizontal="center"/>
    </xf>
    <xf numFmtId="0" fontId="0" fillId="0" borderId="8" xfId="0" applyBorder="1" applyAlignment="1">
      <alignment horizontal="left"/>
    </xf>
    <xf numFmtId="0" fontId="12" fillId="0" borderId="8" xfId="0" applyFont="1" applyBorder="1" applyAlignment="1">
      <alignment horizontal="center"/>
    </xf>
    <xf numFmtId="0" fontId="0" fillId="10" borderId="26" xfId="0" applyFill="1" applyBorder="1" applyAlignment="1">
      <alignment horizontal="center"/>
    </xf>
    <xf numFmtId="0" fontId="0" fillId="0" borderId="7" xfId="0" applyBorder="1"/>
    <xf numFmtId="0" fontId="0" fillId="10" borderId="11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0" borderId="24" xfId="0" applyBorder="1"/>
    <xf numFmtId="0" fontId="0" fillId="5" borderId="9" xfId="0" applyFill="1" applyBorder="1" applyAlignment="1">
      <alignment horizontal="left" vertical="top" wrapText="1"/>
    </xf>
    <xf numFmtId="0" fontId="0" fillId="5" borderId="23" xfId="0" applyFill="1" applyBorder="1" applyAlignment="1">
      <alignment horizontal="left" vertical="top" wrapText="1"/>
    </xf>
    <xf numFmtId="0" fontId="0" fillId="5" borderId="10" xfId="0" applyFill="1" applyBorder="1" applyAlignment="1">
      <alignment horizontal="left" vertical="top" wrapText="1"/>
    </xf>
    <xf numFmtId="0" fontId="0" fillId="5" borderId="11" xfId="0" applyFill="1" applyBorder="1" applyAlignment="1">
      <alignment horizontal="left" vertical="top" wrapText="1"/>
    </xf>
    <xf numFmtId="0" fontId="0" fillId="5" borderId="0" xfId="0" applyFill="1" applyBorder="1" applyAlignment="1">
      <alignment horizontal="left" vertical="top" wrapText="1"/>
    </xf>
    <xf numFmtId="0" fontId="0" fillId="5" borderId="12" xfId="0" applyFill="1" applyBorder="1" applyAlignment="1">
      <alignment horizontal="left" vertical="top" wrapText="1"/>
    </xf>
    <xf numFmtId="0" fontId="0" fillId="5" borderId="13" xfId="0" applyFill="1" applyBorder="1" applyAlignment="1">
      <alignment horizontal="left" vertical="top" wrapText="1"/>
    </xf>
    <xf numFmtId="0" fontId="0" fillId="5" borderId="24" xfId="0" applyFill="1" applyBorder="1" applyAlignment="1">
      <alignment horizontal="left" vertical="top" wrapText="1"/>
    </xf>
    <xf numFmtId="0" fontId="0" fillId="5" borderId="14" xfId="0" applyFill="1" applyBorder="1" applyAlignment="1">
      <alignment horizontal="left" vertical="top" wrapText="1"/>
    </xf>
    <xf numFmtId="0" fontId="0" fillId="3" borderId="9" xfId="0" applyFill="1" applyBorder="1" applyAlignment="1">
      <alignment horizontal="left" vertical="top" wrapText="1"/>
    </xf>
    <xf numFmtId="0" fontId="0" fillId="3" borderId="23" xfId="0" applyFill="1" applyBorder="1" applyAlignment="1">
      <alignment horizontal="left" vertical="top" wrapText="1"/>
    </xf>
    <xf numFmtId="0" fontId="0" fillId="3" borderId="10" xfId="0" applyFill="1" applyBorder="1" applyAlignment="1">
      <alignment horizontal="left" vertical="top" wrapText="1"/>
    </xf>
    <xf numFmtId="0" fontId="0" fillId="3" borderId="11" xfId="0" applyFill="1" applyBorder="1" applyAlignment="1">
      <alignment horizontal="left" vertical="top" wrapText="1"/>
    </xf>
    <xf numFmtId="0" fontId="0" fillId="3" borderId="0" xfId="0" applyFill="1" applyBorder="1" applyAlignment="1">
      <alignment horizontal="left" vertical="top" wrapText="1"/>
    </xf>
    <xf numFmtId="0" fontId="0" fillId="3" borderId="12" xfId="0" applyFill="1" applyBorder="1" applyAlignment="1">
      <alignment horizontal="left" vertical="top" wrapText="1"/>
    </xf>
    <xf numFmtId="0" fontId="0" fillId="3" borderId="13" xfId="0" applyFill="1" applyBorder="1" applyAlignment="1">
      <alignment horizontal="left" vertical="top" wrapText="1"/>
    </xf>
    <xf numFmtId="0" fontId="0" fillId="3" borderId="24" xfId="0" applyFill="1" applyBorder="1" applyAlignment="1">
      <alignment horizontal="left" vertical="top" wrapText="1"/>
    </xf>
    <xf numFmtId="0" fontId="0" fillId="3" borderId="14" xfId="0" applyFill="1" applyBorder="1" applyAlignment="1">
      <alignment horizontal="left" vertical="top" wrapText="1"/>
    </xf>
    <xf numFmtId="0" fontId="0" fillId="3" borderId="9" xfId="0" applyFont="1" applyFill="1" applyBorder="1" applyAlignment="1">
      <alignment horizontal="left" vertical="center" wrapText="1"/>
    </xf>
    <xf numFmtId="0" fontId="0" fillId="3" borderId="23" xfId="0" applyFont="1" applyFill="1" applyBorder="1" applyAlignment="1">
      <alignment horizontal="left" vertical="center" wrapText="1"/>
    </xf>
    <xf numFmtId="0" fontId="0" fillId="3" borderId="10" xfId="0" applyFont="1" applyFill="1" applyBorder="1" applyAlignment="1">
      <alignment horizontal="left" vertical="center" wrapText="1"/>
    </xf>
    <xf numFmtId="0" fontId="0" fillId="3" borderId="11" xfId="0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horizontal="left" vertical="center" wrapText="1"/>
    </xf>
    <xf numFmtId="0" fontId="0" fillId="3" borderId="12" xfId="0" applyFont="1" applyFill="1" applyBorder="1" applyAlignment="1">
      <alignment horizontal="left" vertical="center" wrapText="1"/>
    </xf>
    <xf numFmtId="0" fontId="0" fillId="3" borderId="13" xfId="0" applyFont="1" applyFill="1" applyBorder="1" applyAlignment="1">
      <alignment horizontal="left" vertical="center" wrapText="1"/>
    </xf>
    <xf numFmtId="0" fontId="0" fillId="3" borderId="24" xfId="0" applyFont="1" applyFill="1" applyBorder="1" applyAlignment="1">
      <alignment horizontal="left" vertical="center" wrapText="1"/>
    </xf>
    <xf numFmtId="0" fontId="0" fillId="3" borderId="14" xfId="0" applyFont="1" applyFill="1" applyBorder="1" applyAlignment="1">
      <alignment horizontal="left" vertical="center" wrapText="1"/>
    </xf>
    <xf numFmtId="0" fontId="6" fillId="6" borderId="18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/>
    </xf>
    <xf numFmtId="0" fontId="6" fillId="6" borderId="19" xfId="0" applyFont="1" applyFill="1" applyBorder="1" applyAlignment="1">
      <alignment horizontal="center" vertical="center"/>
    </xf>
    <xf numFmtId="0" fontId="0" fillId="5" borderId="9" xfId="0" applyFill="1" applyBorder="1" applyAlignment="1">
      <alignment horizontal="left" vertical="center" wrapText="1"/>
    </xf>
    <xf numFmtId="0" fontId="0" fillId="5" borderId="23" xfId="0" applyFill="1" applyBorder="1" applyAlignment="1">
      <alignment horizontal="left" vertical="center" wrapText="1"/>
    </xf>
    <xf numFmtId="0" fontId="0" fillId="5" borderId="10" xfId="0" applyFill="1" applyBorder="1" applyAlignment="1">
      <alignment horizontal="left" vertical="center" wrapText="1"/>
    </xf>
    <xf numFmtId="0" fontId="0" fillId="5" borderId="13" xfId="0" applyFill="1" applyBorder="1" applyAlignment="1">
      <alignment horizontal="left" vertical="center" wrapText="1"/>
    </xf>
    <xf numFmtId="0" fontId="0" fillId="5" borderId="24" xfId="0" applyFill="1" applyBorder="1" applyAlignment="1">
      <alignment horizontal="left" vertical="center" wrapText="1"/>
    </xf>
    <xf numFmtId="0" fontId="0" fillId="5" borderId="14" xfId="0" applyFill="1" applyBorder="1" applyAlignment="1">
      <alignment horizontal="left" vertical="center" wrapText="1"/>
    </xf>
    <xf numFmtId="0" fontId="0" fillId="2" borderId="9" xfId="0" applyFill="1" applyBorder="1" applyAlignment="1">
      <alignment horizontal="left" vertical="top" wrapText="1"/>
    </xf>
    <xf numFmtId="0" fontId="0" fillId="2" borderId="23" xfId="0" applyFill="1" applyBorder="1" applyAlignment="1">
      <alignment horizontal="left" vertical="top" wrapText="1"/>
    </xf>
    <xf numFmtId="0" fontId="0" fillId="2" borderId="10" xfId="0" applyFill="1" applyBorder="1" applyAlignment="1">
      <alignment horizontal="left" vertical="top" wrapText="1"/>
    </xf>
    <xf numFmtId="0" fontId="0" fillId="2" borderId="11" xfId="0" applyFill="1" applyBorder="1" applyAlignment="1">
      <alignment horizontal="left" vertical="top" wrapText="1"/>
    </xf>
    <xf numFmtId="0" fontId="0" fillId="2" borderId="0" xfId="0" applyFill="1" applyBorder="1" applyAlignment="1">
      <alignment horizontal="left" vertical="top" wrapText="1"/>
    </xf>
    <xf numFmtId="0" fontId="0" fillId="2" borderId="12" xfId="0" applyFill="1" applyBorder="1" applyAlignment="1">
      <alignment horizontal="left" vertical="top" wrapText="1"/>
    </xf>
    <xf numFmtId="0" fontId="0" fillId="2" borderId="13" xfId="0" applyFill="1" applyBorder="1" applyAlignment="1">
      <alignment horizontal="left" vertical="top" wrapText="1"/>
    </xf>
    <xf numFmtId="0" fontId="0" fillId="2" borderId="24" xfId="0" applyFill="1" applyBorder="1" applyAlignment="1">
      <alignment horizontal="left" vertical="top" wrapText="1"/>
    </xf>
    <xf numFmtId="0" fontId="0" fillId="2" borderId="14" xfId="0" applyFill="1" applyBorder="1" applyAlignment="1">
      <alignment horizontal="left" vertical="top" wrapText="1"/>
    </xf>
    <xf numFmtId="0" fontId="0" fillId="4" borderId="9" xfId="0" applyFill="1" applyBorder="1" applyAlignment="1">
      <alignment horizontal="left" vertical="top" wrapText="1"/>
    </xf>
    <xf numFmtId="0" fontId="0" fillId="4" borderId="23" xfId="0" applyFill="1" applyBorder="1" applyAlignment="1">
      <alignment horizontal="left" vertical="top" wrapText="1"/>
    </xf>
    <xf numFmtId="0" fontId="0" fillId="4" borderId="10" xfId="0" applyFill="1" applyBorder="1" applyAlignment="1">
      <alignment horizontal="left" vertical="top" wrapText="1"/>
    </xf>
    <xf numFmtId="0" fontId="0" fillId="4" borderId="11" xfId="0" applyFill="1" applyBorder="1" applyAlignment="1">
      <alignment horizontal="left" vertical="top" wrapText="1"/>
    </xf>
    <xf numFmtId="0" fontId="0" fillId="4" borderId="0" xfId="0" applyFill="1" applyBorder="1" applyAlignment="1">
      <alignment horizontal="left" vertical="top" wrapText="1"/>
    </xf>
    <xf numFmtId="0" fontId="0" fillId="4" borderId="12" xfId="0" applyFill="1" applyBorder="1" applyAlignment="1">
      <alignment horizontal="left" vertical="top" wrapText="1"/>
    </xf>
    <xf numFmtId="0" fontId="0" fillId="4" borderId="13" xfId="0" applyFill="1" applyBorder="1" applyAlignment="1">
      <alignment horizontal="left" vertical="top" wrapText="1"/>
    </xf>
    <xf numFmtId="0" fontId="0" fillId="4" borderId="24" xfId="0" applyFill="1" applyBorder="1" applyAlignment="1">
      <alignment horizontal="left" vertical="top" wrapText="1"/>
    </xf>
    <xf numFmtId="0" fontId="0" fillId="4" borderId="14" xfId="0" applyFill="1" applyBorder="1" applyAlignment="1">
      <alignment horizontal="left" vertical="top" wrapText="1"/>
    </xf>
    <xf numFmtId="0" fontId="0" fillId="2" borderId="9" xfId="0" applyFill="1" applyBorder="1" applyAlignment="1">
      <alignment horizontal="left" vertical="center" wrapText="1"/>
    </xf>
    <xf numFmtId="0" fontId="0" fillId="2" borderId="23" xfId="0" applyFill="1" applyBorder="1" applyAlignment="1">
      <alignment horizontal="left" vertical="center" wrapText="1"/>
    </xf>
    <xf numFmtId="0" fontId="0" fillId="2" borderId="10" xfId="0" applyFill="1" applyBorder="1" applyAlignment="1">
      <alignment horizontal="left" vertical="center" wrapText="1"/>
    </xf>
    <xf numFmtId="0" fontId="0" fillId="2" borderId="11" xfId="0" applyFill="1" applyBorder="1" applyAlignment="1">
      <alignment horizontal="left" vertical="center" wrapText="1"/>
    </xf>
    <xf numFmtId="0" fontId="0" fillId="2" borderId="0" xfId="0" applyFill="1" applyBorder="1" applyAlignment="1">
      <alignment horizontal="left" vertical="center" wrapText="1"/>
    </xf>
    <xf numFmtId="0" fontId="0" fillId="2" borderId="12" xfId="0" applyFill="1" applyBorder="1" applyAlignment="1">
      <alignment horizontal="left" vertical="center" wrapText="1"/>
    </xf>
    <xf numFmtId="0" fontId="0" fillId="2" borderId="13" xfId="0" applyFill="1" applyBorder="1" applyAlignment="1">
      <alignment horizontal="left" vertical="center" wrapText="1"/>
    </xf>
    <xf numFmtId="0" fontId="0" fillId="2" borderId="24" xfId="0" applyFill="1" applyBorder="1" applyAlignment="1">
      <alignment horizontal="left" vertical="center" wrapText="1"/>
    </xf>
    <xf numFmtId="0" fontId="0" fillId="2" borderId="14" xfId="0" applyFill="1" applyBorder="1" applyAlignment="1">
      <alignment horizontal="left" vertical="center" wrapText="1"/>
    </xf>
    <xf numFmtId="0" fontId="0" fillId="4" borderId="9" xfId="0" applyFill="1" applyBorder="1" applyAlignment="1">
      <alignment horizontal="left" vertical="center" wrapText="1"/>
    </xf>
    <xf numFmtId="0" fontId="0" fillId="4" borderId="23" xfId="0" applyFill="1" applyBorder="1" applyAlignment="1">
      <alignment horizontal="left" vertical="center"/>
    </xf>
    <xf numFmtId="0" fontId="0" fillId="4" borderId="10" xfId="0" applyFill="1" applyBorder="1" applyAlignment="1">
      <alignment horizontal="left" vertical="center"/>
    </xf>
    <xf numFmtId="0" fontId="0" fillId="4" borderId="11" xfId="0" applyFill="1" applyBorder="1" applyAlignment="1">
      <alignment horizontal="left" vertical="center"/>
    </xf>
    <xf numFmtId="0" fontId="0" fillId="4" borderId="0" xfId="0" applyFill="1" applyBorder="1" applyAlignment="1">
      <alignment horizontal="left" vertical="center"/>
    </xf>
    <xf numFmtId="0" fontId="0" fillId="4" borderId="12" xfId="0" applyFill="1" applyBorder="1" applyAlignment="1">
      <alignment horizontal="left" vertical="center"/>
    </xf>
    <xf numFmtId="0" fontId="0" fillId="4" borderId="13" xfId="0" applyFill="1" applyBorder="1" applyAlignment="1">
      <alignment horizontal="left" vertical="center"/>
    </xf>
    <xf numFmtId="0" fontId="0" fillId="4" borderId="24" xfId="0" applyFill="1" applyBorder="1" applyAlignment="1">
      <alignment horizontal="left" vertical="center"/>
    </xf>
    <xf numFmtId="0" fontId="0" fillId="4" borderId="14" xfId="0" applyFill="1" applyBorder="1" applyAlignment="1">
      <alignment horizontal="left" vertical="center"/>
    </xf>
    <xf numFmtId="0" fontId="0" fillId="4" borderId="23" xfId="0" applyFill="1" applyBorder="1" applyAlignment="1">
      <alignment horizontal="left" vertical="center" wrapText="1"/>
    </xf>
    <xf numFmtId="0" fontId="0" fillId="4" borderId="10" xfId="0" applyFill="1" applyBorder="1" applyAlignment="1">
      <alignment horizontal="left" vertical="center" wrapText="1"/>
    </xf>
    <xf numFmtId="0" fontId="0" fillId="4" borderId="11" xfId="0" applyFill="1" applyBorder="1" applyAlignment="1">
      <alignment horizontal="left" vertical="center" wrapText="1"/>
    </xf>
    <xf numFmtId="0" fontId="0" fillId="4" borderId="0" xfId="0" applyFill="1" applyBorder="1" applyAlignment="1">
      <alignment horizontal="left" vertical="center" wrapText="1"/>
    </xf>
    <xf numFmtId="0" fontId="0" fillId="4" borderId="12" xfId="0" applyFill="1" applyBorder="1" applyAlignment="1">
      <alignment horizontal="left" vertical="center" wrapText="1"/>
    </xf>
    <xf numFmtId="0" fontId="0" fillId="4" borderId="13" xfId="0" applyFill="1" applyBorder="1" applyAlignment="1">
      <alignment horizontal="left" vertical="center" wrapText="1"/>
    </xf>
    <xf numFmtId="0" fontId="0" fillId="4" borderId="24" xfId="0" applyFill="1" applyBorder="1" applyAlignment="1">
      <alignment horizontal="left" vertical="center" wrapText="1"/>
    </xf>
    <xf numFmtId="0" fontId="0" fillId="4" borderId="14" xfId="0" applyFill="1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23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14" xfId="0" applyBorder="1" applyAlignment="1">
      <alignment horizontal="left" vertical="center" wrapText="1"/>
    </xf>
    <xf numFmtId="0" fontId="0" fillId="0" borderId="9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9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2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5</xdr:row>
      <xdr:rowOff>12700</xdr:rowOff>
    </xdr:from>
    <xdr:to>
      <xdr:col>5</xdr:col>
      <xdr:colOff>0</xdr:colOff>
      <xdr:row>7</xdr:row>
      <xdr:rowOff>12700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xmlns="" id="{003773CC-4877-3D4E-A3AC-93E08CFFA3A8}"/>
            </a:ext>
          </a:extLst>
        </xdr:cNvPr>
        <xdr:cNvCxnSpPr/>
      </xdr:nvCxnSpPr>
      <xdr:spPr>
        <a:xfrm>
          <a:off x="1727200" y="1257300"/>
          <a:ext cx="431800" cy="4191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5</xdr:row>
      <xdr:rowOff>12700</xdr:rowOff>
    </xdr:from>
    <xdr:to>
      <xdr:col>7</xdr:col>
      <xdr:colOff>0</xdr:colOff>
      <xdr:row>7</xdr:row>
      <xdr:rowOff>12700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98F67A0B-1D5A-C54C-B2BC-40FDE30AD208}"/>
            </a:ext>
          </a:extLst>
        </xdr:cNvPr>
        <xdr:cNvCxnSpPr/>
      </xdr:nvCxnSpPr>
      <xdr:spPr>
        <a:xfrm flipH="1">
          <a:off x="2159000" y="1257300"/>
          <a:ext cx="431800" cy="4191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8</xdr:row>
      <xdr:rowOff>12700</xdr:rowOff>
    </xdr:from>
    <xdr:to>
      <xdr:col>5</xdr:col>
      <xdr:colOff>0</xdr:colOff>
      <xdr:row>9</xdr:row>
      <xdr:rowOff>12700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9E171B53-F014-054B-921B-735BF038C992}"/>
            </a:ext>
          </a:extLst>
        </xdr:cNvPr>
        <xdr:cNvCxnSpPr/>
      </xdr:nvCxnSpPr>
      <xdr:spPr>
        <a:xfrm>
          <a:off x="1727200" y="1892300"/>
          <a:ext cx="431800" cy="2032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8</xdr:row>
      <xdr:rowOff>12700</xdr:rowOff>
    </xdr:from>
    <xdr:to>
      <xdr:col>7</xdr:col>
      <xdr:colOff>0</xdr:colOff>
      <xdr:row>9</xdr:row>
      <xdr:rowOff>12700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xmlns="" id="{B9F6F995-0EEF-A844-B92C-838528541A61}"/>
            </a:ext>
          </a:extLst>
        </xdr:cNvPr>
        <xdr:cNvCxnSpPr/>
      </xdr:nvCxnSpPr>
      <xdr:spPr>
        <a:xfrm flipH="1">
          <a:off x="2159000" y="1892300"/>
          <a:ext cx="431800" cy="2032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6</xdr:row>
      <xdr:rowOff>12700</xdr:rowOff>
    </xdr:from>
    <xdr:to>
      <xdr:col>5</xdr:col>
      <xdr:colOff>0</xdr:colOff>
      <xdr:row>8</xdr:row>
      <xdr:rowOff>12700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xmlns="" id="{849011C9-CECE-A144-97B0-49D52ED289CA}"/>
            </a:ext>
          </a:extLst>
        </xdr:cNvPr>
        <xdr:cNvCxnSpPr/>
      </xdr:nvCxnSpPr>
      <xdr:spPr>
        <a:xfrm>
          <a:off x="647700" y="1371600"/>
          <a:ext cx="457200" cy="4064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6</xdr:row>
      <xdr:rowOff>12700</xdr:rowOff>
    </xdr:from>
    <xdr:to>
      <xdr:col>7</xdr:col>
      <xdr:colOff>0</xdr:colOff>
      <xdr:row>8</xdr:row>
      <xdr:rowOff>12700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B70284E2-30FA-704A-9A7A-C04DA522A5E1}"/>
            </a:ext>
          </a:extLst>
        </xdr:cNvPr>
        <xdr:cNvCxnSpPr/>
      </xdr:nvCxnSpPr>
      <xdr:spPr>
        <a:xfrm flipH="1">
          <a:off x="1104900" y="1371600"/>
          <a:ext cx="431800" cy="4064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9</xdr:row>
      <xdr:rowOff>12700</xdr:rowOff>
    </xdr:from>
    <xdr:to>
      <xdr:col>5</xdr:col>
      <xdr:colOff>0</xdr:colOff>
      <xdr:row>10</xdr:row>
      <xdr:rowOff>12700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248E91F4-E793-A648-8CD3-29D99D4AF2D4}"/>
            </a:ext>
          </a:extLst>
        </xdr:cNvPr>
        <xdr:cNvCxnSpPr/>
      </xdr:nvCxnSpPr>
      <xdr:spPr>
        <a:xfrm>
          <a:off x="647700" y="1981200"/>
          <a:ext cx="457200" cy="2032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9</xdr:row>
      <xdr:rowOff>12700</xdr:rowOff>
    </xdr:from>
    <xdr:to>
      <xdr:col>7</xdr:col>
      <xdr:colOff>0</xdr:colOff>
      <xdr:row>10</xdr:row>
      <xdr:rowOff>12700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xmlns="" id="{0205AC34-CC9C-994C-96B0-635CC0958B35}"/>
            </a:ext>
          </a:extLst>
        </xdr:cNvPr>
        <xdr:cNvCxnSpPr/>
      </xdr:nvCxnSpPr>
      <xdr:spPr>
        <a:xfrm flipH="1">
          <a:off x="1104900" y="1981200"/>
          <a:ext cx="431800" cy="2032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J146"/>
  <sheetViews>
    <sheetView showGridLines="0" topLeftCell="B1" workbookViewId="0">
      <selection activeCell="B3" sqref="B3"/>
    </sheetView>
  </sheetViews>
  <sheetFormatPr defaultColWidth="7.375" defaultRowHeight="15.75"/>
  <cols>
    <col min="1" max="1" width="1.875" style="4" customWidth="1"/>
    <col min="2" max="2" width="30.875" style="4" customWidth="1"/>
    <col min="3" max="17" width="10.875" style="4" customWidth="1"/>
    <col min="18" max="18" width="6" style="4" bestFit="1" customWidth="1"/>
    <col min="19" max="21" width="10.125" style="4" bestFit="1" customWidth="1"/>
    <col min="22" max="22" width="9.5" style="4" bestFit="1" customWidth="1"/>
    <col min="23" max="23" width="7.375" style="4"/>
    <col min="24" max="24" width="6.625" style="4" bestFit="1" customWidth="1"/>
    <col min="25" max="27" width="10.125" style="4" bestFit="1" customWidth="1"/>
    <col min="28" max="28" width="9.5" style="4" bestFit="1" customWidth="1"/>
    <col min="29" max="30" width="7.375" style="4"/>
    <col min="34" max="16384" width="7.375" style="4"/>
  </cols>
  <sheetData>
    <row r="1" spans="2:33" s="40" customFormat="1" ht="21.75" thickBot="1">
      <c r="B1" s="193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5"/>
      <c r="S1"/>
    </row>
    <row r="2" spans="2:33" ht="15.95" customHeight="1" thickBot="1">
      <c r="S2"/>
    </row>
    <row r="3" spans="2:33" s="30" customFormat="1" ht="16.5" thickBot="1">
      <c r="B3" s="50" t="s">
        <v>14</v>
      </c>
      <c r="C3" s="42" t="s">
        <v>11</v>
      </c>
      <c r="D3" s="43" t="s">
        <v>12</v>
      </c>
      <c r="E3" s="44" t="s">
        <v>13</v>
      </c>
      <c r="F3" s="45" t="s">
        <v>15</v>
      </c>
      <c r="S3"/>
      <c r="AE3" s="4"/>
      <c r="AF3" s="4"/>
      <c r="AG3" s="4"/>
    </row>
    <row r="4" spans="2:33" s="30" customFormat="1" ht="16.5" thickBot="1">
      <c r="B4" s="51">
        <v>33491</v>
      </c>
      <c r="C4" s="46">
        <f>IF(MOD((11-YEAR(B4)),9)=0,9,MOD((11-YEAR(B4)),9))</f>
        <v>9</v>
      </c>
      <c r="D4" s="47" t="e">
        <f>INDEX(#REF!,MATCH(TRUE,#REF!,0),CHOOSE(MOD(C4,3)+1,3,1,2))</f>
        <v>#REF!</v>
      </c>
      <c r="E4" s="48" t="e">
        <f>MOD(C4-D4+4,9)+1</f>
        <v>#REF!</v>
      </c>
      <c r="F4" s="49">
        <f ca="1">SUMPRODUCT(1*MID(SUMPRODUCT(1*MID(SUMPRODUCT(1*MID((DAY(B4)+MONTH(B4)+YEAR(B4)),ROW(INDIRECT("1:"&amp;LEN((DAY(B4)+MONTH(B4)+YEAR(B4))))),1)),ROW(INDIRECT("1:"&amp;LEN(SUMPRODUCT(1*MID((DAY(B4)+MONTH(B4)+YEAR(B4)),ROW(INDIRECT("1:"&amp;LEN((DAY(B4)+MONTH(B4)+YEAR(B4))))),1))))),1)),ROW(INDIRECT("1:"&amp;LEN(SUMPRODUCT(1*MID(SUMPRODUCT(1*MID((DAY(B4)+MONTH(B4)+YEAR(B4)),ROW(INDIRECT("1:"&amp;LEN((DAY(B4)+MONTH(B4)+YEAR(B4))))),1)),ROW(INDIRECT("1:"&amp;LEN(SUMPRODUCT(1*MID((DAY(B4)+MONTH(B4)+YEAR(B4)),ROW(INDIRECT("1:"&amp;LEN((DAY(B4)+MONTH(B4)+YEAR(B4))))),1))))),1))))),1))</f>
        <v>3</v>
      </c>
      <c r="S4"/>
      <c r="AE4" s="33"/>
      <c r="AF4" s="33"/>
      <c r="AG4" s="33"/>
    </row>
    <row r="5" spans="2:33" ht="15.95" customHeight="1" thickBot="1">
      <c r="B5" s="117"/>
      <c r="S5"/>
      <c r="AE5" s="33"/>
      <c r="AF5" s="33"/>
      <c r="AG5" s="33"/>
    </row>
    <row r="6" spans="2:33" s="30" customFormat="1" ht="15.95" customHeight="1">
      <c r="B6" s="184" t="s">
        <v>137</v>
      </c>
      <c r="C6" s="185"/>
      <c r="D6" s="185"/>
      <c r="E6" s="185"/>
      <c r="F6" s="185"/>
      <c r="G6" s="185"/>
      <c r="H6" s="185"/>
      <c r="I6" s="185"/>
      <c r="J6" s="185"/>
      <c r="K6" s="185"/>
      <c r="L6" s="185"/>
      <c r="M6" s="185"/>
      <c r="N6" s="185"/>
      <c r="O6" s="185"/>
      <c r="P6" s="185"/>
      <c r="Q6" s="186"/>
      <c r="S6"/>
      <c r="AE6" s="33"/>
      <c r="AF6" s="33"/>
      <c r="AG6" s="33"/>
    </row>
    <row r="7" spans="2:33">
      <c r="B7" s="187"/>
      <c r="C7" s="188"/>
      <c r="D7" s="188"/>
      <c r="E7" s="188"/>
      <c r="F7" s="188"/>
      <c r="G7" s="188"/>
      <c r="H7" s="188"/>
      <c r="I7" s="188"/>
      <c r="J7" s="188"/>
      <c r="K7" s="188"/>
      <c r="L7" s="188"/>
      <c r="M7" s="188"/>
      <c r="N7" s="188"/>
      <c r="O7" s="188"/>
      <c r="P7" s="188"/>
      <c r="Q7" s="189"/>
      <c r="S7"/>
      <c r="AE7" s="33"/>
      <c r="AF7" s="33"/>
      <c r="AG7" s="33"/>
    </row>
    <row r="8" spans="2:33">
      <c r="B8" s="187"/>
      <c r="C8" s="188"/>
      <c r="D8" s="188"/>
      <c r="E8" s="188"/>
      <c r="F8" s="188"/>
      <c r="G8" s="188"/>
      <c r="H8" s="188"/>
      <c r="I8" s="188"/>
      <c r="J8" s="188"/>
      <c r="K8" s="188"/>
      <c r="L8" s="188"/>
      <c r="M8" s="188"/>
      <c r="N8" s="188"/>
      <c r="O8" s="188"/>
      <c r="P8" s="188"/>
      <c r="Q8" s="189"/>
      <c r="S8"/>
      <c r="AE8" s="33"/>
      <c r="AF8" s="33"/>
      <c r="AG8" s="33"/>
    </row>
    <row r="9" spans="2:33" ht="16.5" thickBot="1">
      <c r="B9" s="190"/>
      <c r="C9" s="191"/>
      <c r="D9" s="191"/>
      <c r="E9" s="191"/>
      <c r="F9" s="191"/>
      <c r="G9" s="191"/>
      <c r="H9" s="191"/>
      <c r="I9" s="191"/>
      <c r="J9" s="191"/>
      <c r="K9" s="191"/>
      <c r="L9" s="191"/>
      <c r="M9" s="191"/>
      <c r="N9" s="191"/>
      <c r="O9" s="191"/>
      <c r="P9" s="191"/>
      <c r="Q9" s="192"/>
      <c r="S9"/>
      <c r="AE9" s="33"/>
      <c r="AF9" s="33"/>
      <c r="AG9" s="33"/>
    </row>
    <row r="10" spans="2:33" ht="15.95" customHeight="1" thickBot="1">
      <c r="AE10" s="33"/>
      <c r="AF10" s="33"/>
      <c r="AG10" s="33"/>
    </row>
    <row r="11" spans="2:33" ht="15.95" customHeight="1">
      <c r="B11" s="175" t="e">
        <f>IF(C4=1,#REF!,IF(C4=2,#REF!,IF(C4=3,#REF!,IF(C4=4,#REF!,IF(C4=5,#REF!,IF(C4=6,#REF!,IF(C4=7,#REF!,IF(C4=8,#REF!,IF(C4=9,#REF!,"")))))))))</f>
        <v>#REF!</v>
      </c>
      <c r="C11" s="176"/>
      <c r="D11" s="176"/>
      <c r="E11" s="176"/>
      <c r="F11" s="176"/>
      <c r="G11" s="176"/>
      <c r="H11" s="176"/>
      <c r="I11" s="176"/>
      <c r="J11" s="176"/>
      <c r="K11" s="176"/>
      <c r="L11" s="176"/>
      <c r="M11" s="176"/>
      <c r="N11" s="176"/>
      <c r="O11" s="176"/>
      <c r="P11" s="176"/>
      <c r="Q11" s="177"/>
      <c r="AE11" s="33"/>
      <c r="AF11" s="33"/>
      <c r="AG11" s="33"/>
    </row>
    <row r="12" spans="2:33">
      <c r="B12" s="178"/>
      <c r="C12" s="179"/>
      <c r="D12" s="179"/>
      <c r="E12" s="179"/>
      <c r="F12" s="179"/>
      <c r="G12" s="179"/>
      <c r="H12" s="179"/>
      <c r="I12" s="179"/>
      <c r="J12" s="179"/>
      <c r="K12" s="179"/>
      <c r="L12" s="179"/>
      <c r="M12" s="179"/>
      <c r="N12" s="179"/>
      <c r="O12" s="179"/>
      <c r="P12" s="179"/>
      <c r="Q12" s="180"/>
      <c r="AE12" s="33"/>
      <c r="AF12" s="33"/>
      <c r="AG12" s="33"/>
    </row>
    <row r="13" spans="2:33" s="9" customFormat="1">
      <c r="B13" s="178"/>
      <c r="C13" s="179"/>
      <c r="D13" s="179"/>
      <c r="E13" s="179"/>
      <c r="F13" s="179"/>
      <c r="G13" s="179"/>
      <c r="H13" s="179"/>
      <c r="I13" s="179"/>
      <c r="J13" s="179"/>
      <c r="K13" s="179"/>
      <c r="L13" s="179"/>
      <c r="M13" s="179"/>
      <c r="N13" s="179"/>
      <c r="O13" s="179"/>
      <c r="P13" s="179"/>
      <c r="Q13" s="180"/>
      <c r="R13" s="31"/>
      <c r="S13" s="31"/>
      <c r="T13" s="31"/>
      <c r="X13" s="31"/>
      <c r="Y13" s="31"/>
      <c r="Z13" s="31"/>
      <c r="AE13" s="33"/>
      <c r="AF13" s="33"/>
      <c r="AG13" s="33"/>
    </row>
    <row r="14" spans="2:33" s="9" customFormat="1">
      <c r="B14" s="178"/>
      <c r="C14" s="179"/>
      <c r="D14" s="179"/>
      <c r="E14" s="179"/>
      <c r="F14" s="179"/>
      <c r="G14" s="179"/>
      <c r="H14" s="179"/>
      <c r="I14" s="179"/>
      <c r="J14" s="179"/>
      <c r="K14" s="179"/>
      <c r="L14" s="179"/>
      <c r="M14" s="179"/>
      <c r="N14" s="179"/>
      <c r="O14" s="179"/>
      <c r="P14" s="179"/>
      <c r="Q14" s="180"/>
      <c r="R14" s="32"/>
      <c r="S14" s="38"/>
      <c r="T14" s="38"/>
      <c r="X14" s="38"/>
      <c r="Y14" s="38"/>
      <c r="Z14" s="38"/>
      <c r="AE14" s="33"/>
      <c r="AF14" s="33"/>
      <c r="AG14" s="33"/>
    </row>
    <row r="15" spans="2:33" s="9" customFormat="1">
      <c r="B15" s="178"/>
      <c r="C15" s="179"/>
      <c r="D15" s="179"/>
      <c r="E15" s="179"/>
      <c r="F15" s="179"/>
      <c r="G15" s="179"/>
      <c r="H15" s="179"/>
      <c r="I15" s="179"/>
      <c r="J15" s="179"/>
      <c r="K15" s="179"/>
      <c r="L15" s="179"/>
      <c r="M15" s="179"/>
      <c r="N15" s="179"/>
      <c r="O15" s="179"/>
      <c r="P15" s="179"/>
      <c r="Q15" s="180"/>
      <c r="R15" s="32"/>
      <c r="S15" s="34"/>
      <c r="T15" s="34"/>
      <c r="X15" s="34"/>
      <c r="Y15" s="34"/>
      <c r="Z15" s="34"/>
      <c r="AE15" s="33"/>
      <c r="AF15" s="33"/>
      <c r="AG15" s="33"/>
    </row>
    <row r="16" spans="2:33" s="9" customFormat="1">
      <c r="B16" s="178"/>
      <c r="C16" s="179"/>
      <c r="D16" s="179"/>
      <c r="E16" s="179"/>
      <c r="F16" s="179"/>
      <c r="G16" s="179"/>
      <c r="H16" s="179"/>
      <c r="I16" s="179"/>
      <c r="J16" s="179"/>
      <c r="K16" s="179"/>
      <c r="L16" s="179"/>
      <c r="M16" s="179"/>
      <c r="N16" s="179"/>
      <c r="O16" s="179"/>
      <c r="P16" s="179"/>
      <c r="Q16" s="180"/>
      <c r="R16" s="32"/>
      <c r="S16" s="34"/>
      <c r="T16" s="34"/>
      <c r="X16" s="34"/>
      <c r="Y16" s="34"/>
      <c r="Z16" s="34"/>
      <c r="AE16" s="33"/>
      <c r="AF16" s="33"/>
      <c r="AG16" s="33"/>
    </row>
    <row r="17" spans="2:36" s="9" customFormat="1">
      <c r="B17" s="178"/>
      <c r="C17" s="179"/>
      <c r="D17" s="179"/>
      <c r="E17" s="179"/>
      <c r="F17" s="179"/>
      <c r="G17" s="179"/>
      <c r="H17" s="179"/>
      <c r="I17" s="179"/>
      <c r="J17" s="179"/>
      <c r="K17" s="179"/>
      <c r="L17" s="179"/>
      <c r="M17" s="179"/>
      <c r="N17" s="179"/>
      <c r="O17" s="179"/>
      <c r="P17" s="179"/>
      <c r="Q17" s="180"/>
      <c r="R17" s="32"/>
      <c r="S17" s="34"/>
      <c r="T17" s="34"/>
      <c r="X17" s="34"/>
      <c r="Y17" s="34"/>
      <c r="Z17" s="34"/>
      <c r="AE17" s="33"/>
      <c r="AF17" s="33"/>
      <c r="AG17" s="33"/>
    </row>
    <row r="18" spans="2:36" s="9" customFormat="1">
      <c r="B18" s="178"/>
      <c r="C18" s="179"/>
      <c r="D18" s="179"/>
      <c r="E18" s="179"/>
      <c r="F18" s="179"/>
      <c r="G18" s="179"/>
      <c r="H18" s="179"/>
      <c r="I18" s="179"/>
      <c r="J18" s="179"/>
      <c r="K18" s="179"/>
      <c r="L18" s="179"/>
      <c r="M18" s="179"/>
      <c r="N18" s="179"/>
      <c r="O18" s="179"/>
      <c r="P18" s="179"/>
      <c r="Q18" s="180"/>
      <c r="R18" s="32"/>
      <c r="S18" s="34"/>
      <c r="T18" s="34"/>
      <c r="X18" s="34"/>
      <c r="Y18" s="34"/>
      <c r="Z18" s="34"/>
      <c r="AE18" s="33"/>
      <c r="AF18" s="33"/>
      <c r="AG18" s="33"/>
    </row>
    <row r="19" spans="2:36">
      <c r="B19" s="178"/>
      <c r="C19" s="179"/>
      <c r="D19" s="179"/>
      <c r="E19" s="179"/>
      <c r="F19" s="179"/>
      <c r="G19" s="179"/>
      <c r="H19" s="179"/>
      <c r="I19" s="179"/>
      <c r="J19" s="179"/>
      <c r="K19" s="179"/>
      <c r="L19" s="179"/>
      <c r="M19" s="179"/>
      <c r="N19" s="179"/>
      <c r="O19" s="179"/>
      <c r="P19" s="179"/>
      <c r="Q19" s="180"/>
      <c r="AE19" s="33"/>
      <c r="AF19" s="33"/>
      <c r="AG19" s="33"/>
    </row>
    <row r="20" spans="2:36">
      <c r="B20" s="178"/>
      <c r="C20" s="179"/>
      <c r="D20" s="179"/>
      <c r="E20" s="179"/>
      <c r="F20" s="179"/>
      <c r="G20" s="179"/>
      <c r="H20" s="179"/>
      <c r="I20" s="179"/>
      <c r="J20" s="179"/>
      <c r="K20" s="179"/>
      <c r="L20" s="179"/>
      <c r="M20" s="179"/>
      <c r="N20" s="179"/>
      <c r="O20" s="179"/>
      <c r="P20" s="179"/>
      <c r="Q20" s="180"/>
      <c r="AE20" s="33"/>
      <c r="AF20" s="33"/>
      <c r="AG20" s="33"/>
    </row>
    <row r="21" spans="2:36">
      <c r="B21" s="178"/>
      <c r="C21" s="179"/>
      <c r="D21" s="179"/>
      <c r="E21" s="179"/>
      <c r="F21" s="179"/>
      <c r="G21" s="179"/>
      <c r="H21" s="179"/>
      <c r="I21" s="179"/>
      <c r="J21" s="179"/>
      <c r="K21" s="179"/>
      <c r="L21" s="179"/>
      <c r="M21" s="179"/>
      <c r="N21" s="179"/>
      <c r="O21" s="179"/>
      <c r="P21" s="179"/>
      <c r="Q21" s="180"/>
      <c r="AE21" s="33"/>
      <c r="AF21" s="33"/>
      <c r="AG21" s="33"/>
    </row>
    <row r="22" spans="2:36">
      <c r="B22" s="178"/>
      <c r="C22" s="179"/>
      <c r="D22" s="179"/>
      <c r="E22" s="179"/>
      <c r="F22" s="179"/>
      <c r="G22" s="179"/>
      <c r="H22" s="179"/>
      <c r="I22" s="179"/>
      <c r="J22" s="179"/>
      <c r="K22" s="179"/>
      <c r="L22" s="179"/>
      <c r="M22" s="179"/>
      <c r="N22" s="179"/>
      <c r="O22" s="179"/>
      <c r="P22" s="179"/>
      <c r="Q22" s="180"/>
      <c r="AE22" s="33"/>
      <c r="AF22" s="33"/>
      <c r="AG22" s="33"/>
    </row>
    <row r="23" spans="2:36">
      <c r="B23" s="178"/>
      <c r="C23" s="179"/>
      <c r="D23" s="179"/>
      <c r="E23" s="179"/>
      <c r="F23" s="179"/>
      <c r="G23" s="179"/>
      <c r="H23" s="179"/>
      <c r="I23" s="179"/>
      <c r="J23" s="179"/>
      <c r="K23" s="179"/>
      <c r="L23" s="179"/>
      <c r="M23" s="179"/>
      <c r="N23" s="179"/>
      <c r="O23" s="179"/>
      <c r="P23" s="179"/>
      <c r="Q23" s="180"/>
      <c r="AE23" s="33"/>
      <c r="AF23" s="33"/>
      <c r="AG23" s="33"/>
    </row>
    <row r="24" spans="2:36" ht="15.95" customHeight="1">
      <c r="B24" s="178"/>
      <c r="C24" s="179"/>
      <c r="D24" s="179"/>
      <c r="E24" s="179"/>
      <c r="F24" s="179"/>
      <c r="G24" s="179"/>
      <c r="H24" s="179"/>
      <c r="I24" s="179"/>
      <c r="J24" s="179"/>
      <c r="K24" s="179"/>
      <c r="L24" s="179"/>
      <c r="M24" s="179"/>
      <c r="N24" s="179"/>
      <c r="O24" s="179"/>
      <c r="P24" s="179"/>
      <c r="Q24" s="180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3"/>
      <c r="AF24" s="33"/>
      <c r="AG24" s="33"/>
      <c r="AH24" s="37"/>
      <c r="AI24" s="37"/>
      <c r="AJ24" s="37"/>
    </row>
    <row r="25" spans="2:36">
      <c r="B25" s="178"/>
      <c r="C25" s="179"/>
      <c r="D25" s="179"/>
      <c r="E25" s="179"/>
      <c r="F25" s="179"/>
      <c r="G25" s="179"/>
      <c r="H25" s="179"/>
      <c r="I25" s="179"/>
      <c r="J25" s="179"/>
      <c r="K25" s="179"/>
      <c r="L25" s="179"/>
      <c r="M25" s="179"/>
      <c r="N25" s="179"/>
      <c r="O25" s="179"/>
      <c r="P25" s="179"/>
      <c r="Q25" s="180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3"/>
      <c r="AF25" s="33"/>
      <c r="AG25" s="33"/>
      <c r="AH25" s="37"/>
      <c r="AI25" s="37"/>
      <c r="AJ25" s="37"/>
    </row>
    <row r="26" spans="2:36">
      <c r="B26" s="178"/>
      <c r="C26" s="179"/>
      <c r="D26" s="179"/>
      <c r="E26" s="179"/>
      <c r="F26" s="179"/>
      <c r="G26" s="179"/>
      <c r="H26" s="179"/>
      <c r="I26" s="179"/>
      <c r="J26" s="179"/>
      <c r="K26" s="179"/>
      <c r="L26" s="179"/>
      <c r="M26" s="179"/>
      <c r="N26" s="179"/>
      <c r="O26" s="179"/>
      <c r="P26" s="179"/>
      <c r="Q26" s="180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3"/>
      <c r="AF26" s="33"/>
      <c r="AG26" s="33"/>
      <c r="AH26" s="37"/>
      <c r="AI26" s="37"/>
      <c r="AJ26" s="37"/>
    </row>
    <row r="27" spans="2:36">
      <c r="B27" s="178"/>
      <c r="C27" s="179"/>
      <c r="D27" s="179"/>
      <c r="E27" s="179"/>
      <c r="F27" s="179"/>
      <c r="G27" s="179"/>
      <c r="H27" s="179"/>
      <c r="I27" s="179"/>
      <c r="J27" s="179"/>
      <c r="K27" s="179"/>
      <c r="L27" s="179"/>
      <c r="M27" s="179"/>
      <c r="N27" s="179"/>
      <c r="O27" s="179"/>
      <c r="P27" s="179"/>
      <c r="Q27" s="180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3"/>
      <c r="AF27" s="33"/>
      <c r="AG27" s="33"/>
      <c r="AH27" s="37"/>
      <c r="AI27" s="37"/>
      <c r="AJ27" s="37"/>
    </row>
    <row r="28" spans="2:36">
      <c r="B28" s="178"/>
      <c r="C28" s="179"/>
      <c r="D28" s="179"/>
      <c r="E28" s="179"/>
      <c r="F28" s="179"/>
      <c r="G28" s="179"/>
      <c r="H28" s="179"/>
      <c r="I28" s="179"/>
      <c r="J28" s="179"/>
      <c r="K28" s="179"/>
      <c r="L28" s="179"/>
      <c r="M28" s="179"/>
      <c r="N28" s="179"/>
      <c r="O28" s="179"/>
      <c r="P28" s="179"/>
      <c r="Q28" s="180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3"/>
      <c r="AF28" s="33"/>
      <c r="AG28" s="33"/>
      <c r="AH28" s="37"/>
      <c r="AI28" s="37"/>
      <c r="AJ28" s="37"/>
    </row>
    <row r="29" spans="2:36">
      <c r="B29" s="178"/>
      <c r="C29" s="179"/>
      <c r="D29" s="179"/>
      <c r="E29" s="179"/>
      <c r="F29" s="179"/>
      <c r="G29" s="179"/>
      <c r="H29" s="179"/>
      <c r="I29" s="179"/>
      <c r="J29" s="179"/>
      <c r="K29" s="179"/>
      <c r="L29" s="179"/>
      <c r="M29" s="179"/>
      <c r="N29" s="179"/>
      <c r="O29" s="179"/>
      <c r="P29" s="179"/>
      <c r="Q29" s="180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3"/>
      <c r="AF29" s="33"/>
      <c r="AG29" s="33"/>
      <c r="AH29" s="37"/>
      <c r="AI29" s="37"/>
      <c r="AJ29" s="37"/>
    </row>
    <row r="30" spans="2:36">
      <c r="B30" s="178"/>
      <c r="C30" s="179"/>
      <c r="D30" s="179"/>
      <c r="E30" s="179"/>
      <c r="F30" s="179"/>
      <c r="G30" s="179"/>
      <c r="H30" s="179"/>
      <c r="I30" s="179"/>
      <c r="J30" s="179"/>
      <c r="K30" s="179"/>
      <c r="L30" s="179"/>
      <c r="M30" s="179"/>
      <c r="N30" s="179"/>
      <c r="O30" s="179"/>
      <c r="P30" s="179"/>
      <c r="Q30" s="180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3"/>
      <c r="AF30" s="33"/>
      <c r="AG30" s="33"/>
      <c r="AH30" s="37"/>
      <c r="AI30" s="37"/>
      <c r="AJ30" s="37"/>
    </row>
    <row r="31" spans="2:36">
      <c r="B31" s="178"/>
      <c r="C31" s="179"/>
      <c r="D31" s="179"/>
      <c r="E31" s="179"/>
      <c r="F31" s="179"/>
      <c r="G31" s="179"/>
      <c r="H31" s="179"/>
      <c r="I31" s="179"/>
      <c r="J31" s="179"/>
      <c r="K31" s="179"/>
      <c r="L31" s="179"/>
      <c r="M31" s="179"/>
      <c r="N31" s="179"/>
      <c r="O31" s="179"/>
      <c r="P31" s="179"/>
      <c r="Q31" s="180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3"/>
      <c r="AF31" s="33"/>
      <c r="AG31" s="33"/>
      <c r="AH31" s="37"/>
      <c r="AI31" s="37"/>
      <c r="AJ31" s="37"/>
    </row>
    <row r="32" spans="2:36">
      <c r="B32" s="178"/>
      <c r="C32" s="179"/>
      <c r="D32" s="179"/>
      <c r="E32" s="179"/>
      <c r="F32" s="179"/>
      <c r="G32" s="179"/>
      <c r="H32" s="179"/>
      <c r="I32" s="179"/>
      <c r="J32" s="179"/>
      <c r="K32" s="179"/>
      <c r="L32" s="179"/>
      <c r="M32" s="179"/>
      <c r="N32" s="179"/>
      <c r="O32" s="179"/>
      <c r="P32" s="179"/>
      <c r="Q32" s="180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3"/>
      <c r="AF32" s="33"/>
      <c r="AG32" s="33"/>
      <c r="AH32" s="37"/>
      <c r="AI32" s="37"/>
      <c r="AJ32" s="37"/>
    </row>
    <row r="33" spans="2:36">
      <c r="B33" s="178"/>
      <c r="C33" s="179"/>
      <c r="D33" s="179"/>
      <c r="E33" s="179"/>
      <c r="F33" s="179"/>
      <c r="G33" s="179"/>
      <c r="H33" s="179"/>
      <c r="I33" s="179"/>
      <c r="J33" s="179"/>
      <c r="K33" s="179"/>
      <c r="L33" s="179"/>
      <c r="M33" s="179"/>
      <c r="N33" s="179"/>
      <c r="O33" s="179"/>
      <c r="P33" s="179"/>
      <c r="Q33" s="180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3"/>
      <c r="AF33" s="33"/>
      <c r="AG33" s="33"/>
      <c r="AH33" s="37"/>
      <c r="AI33" s="37"/>
      <c r="AJ33" s="37"/>
    </row>
    <row r="34" spans="2:36">
      <c r="B34" s="178"/>
      <c r="C34" s="179"/>
      <c r="D34" s="179"/>
      <c r="E34" s="179"/>
      <c r="F34" s="179"/>
      <c r="G34" s="179"/>
      <c r="H34" s="179"/>
      <c r="I34" s="179"/>
      <c r="J34" s="179"/>
      <c r="K34" s="179"/>
      <c r="L34" s="179"/>
      <c r="M34" s="179"/>
      <c r="N34" s="179"/>
      <c r="O34" s="179"/>
      <c r="P34" s="179"/>
      <c r="Q34" s="180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3"/>
      <c r="AF34" s="33"/>
      <c r="AG34" s="33"/>
      <c r="AH34" s="37"/>
      <c r="AI34" s="37"/>
      <c r="AJ34" s="37"/>
    </row>
    <row r="35" spans="2:36">
      <c r="B35" s="178"/>
      <c r="C35" s="179"/>
      <c r="D35" s="179"/>
      <c r="E35" s="179"/>
      <c r="F35" s="179"/>
      <c r="G35" s="179"/>
      <c r="H35" s="179"/>
      <c r="I35" s="179"/>
      <c r="J35" s="179"/>
      <c r="K35" s="179"/>
      <c r="L35" s="179"/>
      <c r="M35" s="179"/>
      <c r="N35" s="179"/>
      <c r="O35" s="179"/>
      <c r="P35" s="179"/>
      <c r="Q35" s="180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3"/>
      <c r="AF35" s="33"/>
      <c r="AG35" s="33"/>
      <c r="AH35" s="37"/>
      <c r="AI35" s="37"/>
      <c r="AJ35" s="37"/>
    </row>
    <row r="36" spans="2:36">
      <c r="B36" s="178"/>
      <c r="C36" s="179"/>
      <c r="D36" s="179"/>
      <c r="E36" s="179"/>
      <c r="F36" s="179"/>
      <c r="G36" s="179"/>
      <c r="H36" s="179"/>
      <c r="I36" s="179"/>
      <c r="J36" s="179"/>
      <c r="K36" s="179"/>
      <c r="L36" s="179"/>
      <c r="M36" s="179"/>
      <c r="N36" s="179"/>
      <c r="O36" s="179"/>
      <c r="P36" s="179"/>
      <c r="Q36" s="180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3"/>
      <c r="AF36" s="33"/>
      <c r="AG36" s="33"/>
      <c r="AH36" s="37"/>
      <c r="AI36" s="37"/>
      <c r="AJ36" s="37"/>
    </row>
    <row r="37" spans="2:36">
      <c r="B37" s="178"/>
      <c r="C37" s="179"/>
      <c r="D37" s="179"/>
      <c r="E37" s="179"/>
      <c r="F37" s="179"/>
      <c r="G37" s="179"/>
      <c r="H37" s="179"/>
      <c r="I37" s="179"/>
      <c r="J37" s="179"/>
      <c r="K37" s="179"/>
      <c r="L37" s="179"/>
      <c r="M37" s="179"/>
      <c r="N37" s="179"/>
      <c r="O37" s="179"/>
      <c r="P37" s="179"/>
      <c r="Q37" s="180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3"/>
      <c r="AF37" s="33"/>
      <c r="AG37" s="33"/>
      <c r="AH37" s="37"/>
      <c r="AI37" s="37"/>
      <c r="AJ37" s="37"/>
    </row>
    <row r="38" spans="2:36">
      <c r="B38" s="178"/>
      <c r="C38" s="179"/>
      <c r="D38" s="179"/>
      <c r="E38" s="179"/>
      <c r="F38" s="179"/>
      <c r="G38" s="179"/>
      <c r="H38" s="179"/>
      <c r="I38" s="179"/>
      <c r="J38" s="179"/>
      <c r="K38" s="179"/>
      <c r="L38" s="179"/>
      <c r="M38" s="179"/>
      <c r="N38" s="179"/>
      <c r="O38" s="179"/>
      <c r="P38" s="179"/>
      <c r="Q38" s="180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3"/>
      <c r="AF38" s="33"/>
      <c r="AG38" s="33"/>
      <c r="AH38" s="37"/>
      <c r="AI38" s="37"/>
      <c r="AJ38" s="37"/>
    </row>
    <row r="39" spans="2:36">
      <c r="B39" s="178"/>
      <c r="C39" s="179"/>
      <c r="D39" s="179"/>
      <c r="E39" s="179"/>
      <c r="F39" s="179"/>
      <c r="G39" s="179"/>
      <c r="H39" s="179"/>
      <c r="I39" s="179"/>
      <c r="J39" s="179"/>
      <c r="K39" s="179"/>
      <c r="L39" s="179"/>
      <c r="M39" s="179"/>
      <c r="N39" s="179"/>
      <c r="O39" s="179"/>
      <c r="P39" s="179"/>
      <c r="Q39" s="180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3"/>
      <c r="AF39" s="33"/>
      <c r="AG39" s="33"/>
      <c r="AH39" s="37"/>
      <c r="AI39" s="37"/>
      <c r="AJ39" s="37"/>
    </row>
    <row r="40" spans="2:36" ht="16.5" thickBot="1">
      <c r="B40" s="181"/>
      <c r="C40" s="182"/>
      <c r="D40" s="182"/>
      <c r="E40" s="182"/>
      <c r="F40" s="182"/>
      <c r="G40" s="182"/>
      <c r="H40" s="182"/>
      <c r="I40" s="182"/>
      <c r="J40" s="182"/>
      <c r="K40" s="182"/>
      <c r="L40" s="182"/>
      <c r="M40" s="182"/>
      <c r="N40" s="182"/>
      <c r="O40" s="182"/>
      <c r="P40" s="182"/>
      <c r="Q40" s="183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3"/>
      <c r="AF40" s="33"/>
      <c r="AG40" s="33"/>
      <c r="AH40" s="37"/>
      <c r="AI40" s="37"/>
      <c r="AJ40" s="37"/>
    </row>
    <row r="41" spans="2:36" ht="15.95" customHeight="1" thickBot="1"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3"/>
      <c r="AF41" s="33"/>
      <c r="AG41" s="33"/>
      <c r="AH41" s="37"/>
      <c r="AI41" s="37"/>
      <c r="AJ41" s="37"/>
    </row>
    <row r="42" spans="2:36" ht="15.95" customHeight="1">
      <c r="B42" s="220" t="s">
        <v>138</v>
      </c>
      <c r="C42" s="221"/>
      <c r="D42" s="221"/>
      <c r="E42" s="221"/>
      <c r="F42" s="221"/>
      <c r="G42" s="221"/>
      <c r="H42" s="221"/>
      <c r="I42" s="221"/>
      <c r="J42" s="221"/>
      <c r="K42" s="221"/>
      <c r="L42" s="221"/>
      <c r="M42" s="221"/>
      <c r="N42" s="221"/>
      <c r="O42" s="221"/>
      <c r="P42" s="221"/>
      <c r="Q42" s="222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3"/>
      <c r="AF42" s="33"/>
      <c r="AG42" s="33"/>
      <c r="AH42" s="37"/>
      <c r="AI42" s="37"/>
      <c r="AJ42" s="37"/>
    </row>
    <row r="43" spans="2:36">
      <c r="B43" s="223"/>
      <c r="C43" s="224"/>
      <c r="D43" s="224"/>
      <c r="E43" s="224"/>
      <c r="F43" s="224"/>
      <c r="G43" s="224"/>
      <c r="H43" s="224"/>
      <c r="I43" s="224"/>
      <c r="J43" s="224"/>
      <c r="K43" s="224"/>
      <c r="L43" s="224"/>
      <c r="M43" s="224"/>
      <c r="N43" s="224"/>
      <c r="O43" s="224"/>
      <c r="P43" s="224"/>
      <c r="Q43" s="225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3"/>
      <c r="AF43" s="33"/>
      <c r="AG43" s="33"/>
      <c r="AH43" s="37"/>
      <c r="AI43" s="37"/>
      <c r="AJ43" s="37"/>
    </row>
    <row r="44" spans="2:36">
      <c r="B44" s="223"/>
      <c r="C44" s="224"/>
      <c r="D44" s="224"/>
      <c r="E44" s="224"/>
      <c r="F44" s="224"/>
      <c r="G44" s="224"/>
      <c r="H44" s="224"/>
      <c r="I44" s="224"/>
      <c r="J44" s="224"/>
      <c r="K44" s="224"/>
      <c r="L44" s="224"/>
      <c r="M44" s="224"/>
      <c r="N44" s="224"/>
      <c r="O44" s="224"/>
      <c r="P44" s="224"/>
      <c r="Q44" s="225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3"/>
      <c r="AF44" s="33"/>
      <c r="AG44" s="33"/>
      <c r="AH44" s="37"/>
      <c r="AI44" s="37"/>
      <c r="AJ44" s="37"/>
    </row>
    <row r="45" spans="2:36" ht="16.5" thickBot="1">
      <c r="B45" s="226"/>
      <c r="C45" s="227"/>
      <c r="D45" s="227"/>
      <c r="E45" s="227"/>
      <c r="F45" s="227"/>
      <c r="G45" s="227"/>
      <c r="H45" s="227"/>
      <c r="I45" s="227"/>
      <c r="J45" s="227"/>
      <c r="K45" s="227"/>
      <c r="L45" s="227"/>
      <c r="M45" s="227"/>
      <c r="N45" s="227"/>
      <c r="O45" s="227"/>
      <c r="P45" s="227"/>
      <c r="Q45" s="228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3"/>
      <c r="AF45" s="33"/>
      <c r="AG45" s="33"/>
      <c r="AH45" s="37"/>
      <c r="AI45" s="37"/>
      <c r="AJ45" s="37"/>
    </row>
    <row r="46" spans="2:36" ht="15.95" customHeight="1" thickBot="1"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3"/>
      <c r="AF46" s="33"/>
      <c r="AG46" s="33"/>
      <c r="AH46" s="37"/>
      <c r="AI46" s="37"/>
      <c r="AJ46" s="37"/>
    </row>
    <row r="47" spans="2:36">
      <c r="B47" s="202" t="e">
        <f>IF(D4=1,#REF!,IF(D4=2,#REF!,IF(D4=3,#REF!,IF(D4=4,#REF!,IF(D4=5,#REF!,IF(D4=6,#REF!,IF(D4=7,#REF!,IF(D4=8,#REF!,IF(D4=9,#REF!,"")))))))))</f>
        <v>#REF!</v>
      </c>
      <c r="C47" s="203"/>
      <c r="D47" s="203"/>
      <c r="E47" s="203"/>
      <c r="F47" s="203"/>
      <c r="G47" s="203"/>
      <c r="H47" s="203"/>
      <c r="I47" s="203"/>
      <c r="J47" s="203"/>
      <c r="K47" s="203"/>
      <c r="L47" s="203"/>
      <c r="M47" s="203"/>
      <c r="N47" s="203"/>
      <c r="O47" s="203"/>
      <c r="P47" s="203"/>
      <c r="Q47" s="204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3"/>
      <c r="AF47" s="33"/>
      <c r="AG47" s="33"/>
      <c r="AH47" s="37"/>
      <c r="AI47" s="37"/>
      <c r="AJ47" s="37"/>
    </row>
    <row r="48" spans="2:36">
      <c r="B48" s="205"/>
      <c r="C48" s="206"/>
      <c r="D48" s="206"/>
      <c r="E48" s="206"/>
      <c r="F48" s="206"/>
      <c r="G48" s="206"/>
      <c r="H48" s="206"/>
      <c r="I48" s="206"/>
      <c r="J48" s="206"/>
      <c r="K48" s="206"/>
      <c r="L48" s="206"/>
      <c r="M48" s="206"/>
      <c r="N48" s="206"/>
      <c r="O48" s="206"/>
      <c r="P48" s="206"/>
      <c r="Q48" s="207"/>
      <c r="AE48" s="33"/>
      <c r="AF48" s="33"/>
      <c r="AG48" s="33"/>
    </row>
    <row r="49" spans="2:33">
      <c r="B49" s="205"/>
      <c r="C49" s="206"/>
      <c r="D49" s="206"/>
      <c r="E49" s="206"/>
      <c r="F49" s="206"/>
      <c r="G49" s="206"/>
      <c r="H49" s="206"/>
      <c r="I49" s="206"/>
      <c r="J49" s="206"/>
      <c r="K49" s="206"/>
      <c r="L49" s="206"/>
      <c r="M49" s="206"/>
      <c r="N49" s="206"/>
      <c r="O49" s="206"/>
      <c r="P49" s="206"/>
      <c r="Q49" s="207"/>
      <c r="AE49" s="33"/>
      <c r="AF49" s="33"/>
      <c r="AG49" s="33"/>
    </row>
    <row r="50" spans="2:33">
      <c r="B50" s="205"/>
      <c r="C50" s="206"/>
      <c r="D50" s="206"/>
      <c r="E50" s="206"/>
      <c r="F50" s="206"/>
      <c r="G50" s="206"/>
      <c r="H50" s="206"/>
      <c r="I50" s="206"/>
      <c r="J50" s="206"/>
      <c r="K50" s="206"/>
      <c r="L50" s="206"/>
      <c r="M50" s="206"/>
      <c r="N50" s="206"/>
      <c r="O50" s="206"/>
      <c r="P50" s="206"/>
      <c r="Q50" s="207"/>
      <c r="AE50" s="33"/>
      <c r="AF50" s="33"/>
      <c r="AG50" s="33"/>
    </row>
    <row r="51" spans="2:33">
      <c r="B51" s="205"/>
      <c r="C51" s="206"/>
      <c r="D51" s="206"/>
      <c r="E51" s="206"/>
      <c r="F51" s="206"/>
      <c r="G51" s="206"/>
      <c r="H51" s="206"/>
      <c r="I51" s="206"/>
      <c r="J51" s="206"/>
      <c r="K51" s="206"/>
      <c r="L51" s="206"/>
      <c r="M51" s="206"/>
      <c r="N51" s="206"/>
      <c r="O51" s="206"/>
      <c r="P51" s="206"/>
      <c r="Q51" s="207"/>
      <c r="AE51" s="33"/>
      <c r="AF51" s="33"/>
      <c r="AG51" s="33"/>
    </row>
    <row r="52" spans="2:33">
      <c r="B52" s="205"/>
      <c r="C52" s="206"/>
      <c r="D52" s="206"/>
      <c r="E52" s="206"/>
      <c r="F52" s="206"/>
      <c r="G52" s="206"/>
      <c r="H52" s="206"/>
      <c r="I52" s="206"/>
      <c r="J52" s="206"/>
      <c r="K52" s="206"/>
      <c r="L52" s="206"/>
      <c r="M52" s="206"/>
      <c r="N52" s="206"/>
      <c r="O52" s="206"/>
      <c r="P52" s="206"/>
      <c r="Q52" s="207"/>
      <c r="AE52" s="33"/>
      <c r="AF52" s="33"/>
      <c r="AG52" s="33"/>
    </row>
    <row r="53" spans="2:33">
      <c r="B53" s="205"/>
      <c r="C53" s="206"/>
      <c r="D53" s="206"/>
      <c r="E53" s="206"/>
      <c r="F53" s="206"/>
      <c r="G53" s="206"/>
      <c r="H53" s="206"/>
      <c r="I53" s="206"/>
      <c r="J53" s="206"/>
      <c r="K53" s="206"/>
      <c r="L53" s="206"/>
      <c r="M53" s="206"/>
      <c r="N53" s="206"/>
      <c r="O53" s="206"/>
      <c r="P53" s="206"/>
      <c r="Q53" s="207"/>
      <c r="AE53" s="33"/>
      <c r="AF53" s="33"/>
      <c r="AG53" s="33"/>
    </row>
    <row r="54" spans="2:33">
      <c r="B54" s="205"/>
      <c r="C54" s="206"/>
      <c r="D54" s="206"/>
      <c r="E54" s="206"/>
      <c r="F54" s="206"/>
      <c r="G54" s="206"/>
      <c r="H54" s="206"/>
      <c r="I54" s="206"/>
      <c r="J54" s="206"/>
      <c r="K54" s="206"/>
      <c r="L54" s="206"/>
      <c r="M54" s="206"/>
      <c r="N54" s="206"/>
      <c r="O54" s="206"/>
      <c r="P54" s="206"/>
      <c r="Q54" s="207"/>
      <c r="AE54" s="33"/>
      <c r="AF54" s="33"/>
      <c r="AG54" s="33"/>
    </row>
    <row r="55" spans="2:33">
      <c r="B55" s="205"/>
      <c r="C55" s="206"/>
      <c r="D55" s="206"/>
      <c r="E55" s="206"/>
      <c r="F55" s="206"/>
      <c r="G55" s="206"/>
      <c r="H55" s="206"/>
      <c r="I55" s="206"/>
      <c r="J55" s="206"/>
      <c r="K55" s="206"/>
      <c r="L55" s="206"/>
      <c r="M55" s="206"/>
      <c r="N55" s="206"/>
      <c r="O55" s="206"/>
      <c r="P55" s="206"/>
      <c r="Q55" s="207"/>
      <c r="AE55" s="33"/>
      <c r="AF55" s="33"/>
      <c r="AG55" s="33"/>
    </row>
    <row r="56" spans="2:33">
      <c r="B56" s="205"/>
      <c r="C56" s="206"/>
      <c r="D56" s="206"/>
      <c r="E56" s="206"/>
      <c r="F56" s="206"/>
      <c r="G56" s="206"/>
      <c r="H56" s="206"/>
      <c r="I56" s="206"/>
      <c r="J56" s="206"/>
      <c r="K56" s="206"/>
      <c r="L56" s="206"/>
      <c r="M56" s="206"/>
      <c r="N56" s="206"/>
      <c r="O56" s="206"/>
      <c r="P56" s="206"/>
      <c r="Q56" s="207"/>
      <c r="AE56" s="33"/>
      <c r="AF56" s="33"/>
      <c r="AG56" s="33"/>
    </row>
    <row r="57" spans="2:33">
      <c r="B57" s="205"/>
      <c r="C57" s="206"/>
      <c r="D57" s="206"/>
      <c r="E57" s="206"/>
      <c r="F57" s="206"/>
      <c r="G57" s="206"/>
      <c r="H57" s="206"/>
      <c r="I57" s="206"/>
      <c r="J57" s="206"/>
      <c r="K57" s="206"/>
      <c r="L57" s="206"/>
      <c r="M57" s="206"/>
      <c r="N57" s="206"/>
      <c r="O57" s="206"/>
      <c r="P57" s="206"/>
      <c r="Q57" s="207"/>
      <c r="AE57" s="33"/>
      <c r="AF57" s="33"/>
      <c r="AG57" s="33"/>
    </row>
    <row r="58" spans="2:33">
      <c r="B58" s="205"/>
      <c r="C58" s="206"/>
      <c r="D58" s="206"/>
      <c r="E58" s="206"/>
      <c r="F58" s="206"/>
      <c r="G58" s="206"/>
      <c r="H58" s="206"/>
      <c r="I58" s="206"/>
      <c r="J58" s="206"/>
      <c r="K58" s="206"/>
      <c r="L58" s="206"/>
      <c r="M58" s="206"/>
      <c r="N58" s="206"/>
      <c r="O58" s="206"/>
      <c r="P58" s="206"/>
      <c r="Q58" s="207"/>
      <c r="AE58" s="33"/>
      <c r="AF58" s="33"/>
      <c r="AG58" s="33"/>
    </row>
    <row r="59" spans="2:33">
      <c r="B59" s="205"/>
      <c r="C59" s="206"/>
      <c r="D59" s="206"/>
      <c r="E59" s="206"/>
      <c r="F59" s="206"/>
      <c r="G59" s="206"/>
      <c r="H59" s="206"/>
      <c r="I59" s="206"/>
      <c r="J59" s="206"/>
      <c r="K59" s="206"/>
      <c r="L59" s="206"/>
      <c r="M59" s="206"/>
      <c r="N59" s="206"/>
      <c r="O59" s="206"/>
      <c r="P59" s="206"/>
      <c r="Q59" s="207"/>
      <c r="AE59" s="33"/>
      <c r="AF59" s="33"/>
      <c r="AG59" s="33"/>
    </row>
    <row r="60" spans="2:33">
      <c r="B60" s="205"/>
      <c r="C60" s="206"/>
      <c r="D60" s="206"/>
      <c r="E60" s="206"/>
      <c r="F60" s="206"/>
      <c r="G60" s="206"/>
      <c r="H60" s="206"/>
      <c r="I60" s="206"/>
      <c r="J60" s="206"/>
      <c r="K60" s="206"/>
      <c r="L60" s="206"/>
      <c r="M60" s="206"/>
      <c r="N60" s="206"/>
      <c r="O60" s="206"/>
      <c r="P60" s="206"/>
      <c r="Q60" s="207"/>
      <c r="AE60" s="33"/>
      <c r="AF60" s="33"/>
      <c r="AG60" s="33"/>
    </row>
    <row r="61" spans="2:33">
      <c r="B61" s="205"/>
      <c r="C61" s="206"/>
      <c r="D61" s="206"/>
      <c r="E61" s="206"/>
      <c r="F61" s="206"/>
      <c r="G61" s="206"/>
      <c r="H61" s="206"/>
      <c r="I61" s="206"/>
      <c r="J61" s="206"/>
      <c r="K61" s="206"/>
      <c r="L61" s="206"/>
      <c r="M61" s="206"/>
      <c r="N61" s="206"/>
      <c r="O61" s="206"/>
      <c r="P61" s="206"/>
      <c r="Q61" s="207"/>
      <c r="AE61" s="33"/>
      <c r="AF61" s="33"/>
      <c r="AG61" s="33"/>
    </row>
    <row r="62" spans="2:33">
      <c r="B62" s="205"/>
      <c r="C62" s="206"/>
      <c r="D62" s="206"/>
      <c r="E62" s="206"/>
      <c r="F62" s="206"/>
      <c r="G62" s="206"/>
      <c r="H62" s="206"/>
      <c r="I62" s="206"/>
      <c r="J62" s="206"/>
      <c r="K62" s="206"/>
      <c r="L62" s="206"/>
      <c r="M62" s="206"/>
      <c r="N62" s="206"/>
      <c r="O62" s="206"/>
      <c r="P62" s="206"/>
      <c r="Q62" s="207"/>
      <c r="AE62" s="33"/>
      <c r="AF62" s="33"/>
      <c r="AG62" s="33"/>
    </row>
    <row r="63" spans="2:33">
      <c r="B63" s="205"/>
      <c r="C63" s="206"/>
      <c r="D63" s="206"/>
      <c r="E63" s="206"/>
      <c r="F63" s="206"/>
      <c r="G63" s="206"/>
      <c r="H63" s="206"/>
      <c r="I63" s="206"/>
      <c r="J63" s="206"/>
      <c r="K63" s="206"/>
      <c r="L63" s="206"/>
      <c r="M63" s="206"/>
      <c r="N63" s="206"/>
      <c r="O63" s="206"/>
      <c r="P63" s="206"/>
      <c r="Q63" s="207"/>
      <c r="AE63" s="33"/>
      <c r="AF63" s="33"/>
      <c r="AG63" s="33"/>
    </row>
    <row r="64" spans="2:33">
      <c r="B64" s="205"/>
      <c r="C64" s="206"/>
      <c r="D64" s="206"/>
      <c r="E64" s="206"/>
      <c r="F64" s="206"/>
      <c r="G64" s="206"/>
      <c r="H64" s="206"/>
      <c r="I64" s="206"/>
      <c r="J64" s="206"/>
      <c r="K64" s="206"/>
      <c r="L64" s="206"/>
      <c r="M64" s="206"/>
      <c r="N64" s="206"/>
      <c r="O64" s="206"/>
      <c r="P64" s="206"/>
      <c r="Q64" s="207"/>
      <c r="AE64" s="33"/>
      <c r="AF64" s="33"/>
      <c r="AG64" s="33"/>
    </row>
    <row r="65" spans="2:33">
      <c r="B65" s="205"/>
      <c r="C65" s="206"/>
      <c r="D65" s="206"/>
      <c r="E65" s="206"/>
      <c r="F65" s="206"/>
      <c r="G65" s="206"/>
      <c r="H65" s="206"/>
      <c r="I65" s="206"/>
      <c r="J65" s="206"/>
      <c r="K65" s="206"/>
      <c r="L65" s="206"/>
      <c r="M65" s="206"/>
      <c r="N65" s="206"/>
      <c r="O65" s="206"/>
      <c r="P65" s="206"/>
      <c r="Q65" s="207"/>
      <c r="AE65" s="33"/>
      <c r="AF65" s="33"/>
      <c r="AG65" s="33"/>
    </row>
    <row r="66" spans="2:33">
      <c r="B66" s="205"/>
      <c r="C66" s="206"/>
      <c r="D66" s="206"/>
      <c r="E66" s="206"/>
      <c r="F66" s="206"/>
      <c r="G66" s="206"/>
      <c r="H66" s="206"/>
      <c r="I66" s="206"/>
      <c r="J66" s="206"/>
      <c r="K66" s="206"/>
      <c r="L66" s="206"/>
      <c r="M66" s="206"/>
      <c r="N66" s="206"/>
      <c r="O66" s="206"/>
      <c r="P66" s="206"/>
      <c r="Q66" s="207"/>
      <c r="AE66" s="33"/>
      <c r="AF66" s="33"/>
      <c r="AG66" s="33"/>
    </row>
    <row r="67" spans="2:33">
      <c r="B67" s="205"/>
      <c r="C67" s="206"/>
      <c r="D67" s="206"/>
      <c r="E67" s="206"/>
      <c r="F67" s="206"/>
      <c r="G67" s="206"/>
      <c r="H67" s="206"/>
      <c r="I67" s="206"/>
      <c r="J67" s="206"/>
      <c r="K67" s="206"/>
      <c r="L67" s="206"/>
      <c r="M67" s="206"/>
      <c r="N67" s="206"/>
      <c r="O67" s="206"/>
      <c r="P67" s="206"/>
      <c r="Q67" s="207"/>
      <c r="AE67" s="33"/>
      <c r="AF67" s="33"/>
      <c r="AG67" s="33"/>
    </row>
    <row r="68" spans="2:33">
      <c r="B68" s="205"/>
      <c r="C68" s="206"/>
      <c r="D68" s="206"/>
      <c r="E68" s="206"/>
      <c r="F68" s="206"/>
      <c r="G68" s="206"/>
      <c r="H68" s="206"/>
      <c r="I68" s="206"/>
      <c r="J68" s="206"/>
      <c r="K68" s="206"/>
      <c r="L68" s="206"/>
      <c r="M68" s="206"/>
      <c r="N68" s="206"/>
      <c r="O68" s="206"/>
      <c r="P68" s="206"/>
      <c r="Q68" s="207"/>
      <c r="AE68" s="33"/>
      <c r="AF68" s="33"/>
      <c r="AG68" s="33"/>
    </row>
    <row r="69" spans="2:33">
      <c r="B69" s="205"/>
      <c r="C69" s="206"/>
      <c r="D69" s="206"/>
      <c r="E69" s="206"/>
      <c r="F69" s="206"/>
      <c r="G69" s="206"/>
      <c r="H69" s="206"/>
      <c r="I69" s="206"/>
      <c r="J69" s="206"/>
      <c r="K69" s="206"/>
      <c r="L69" s="206"/>
      <c r="M69" s="206"/>
      <c r="N69" s="206"/>
      <c r="O69" s="206"/>
      <c r="P69" s="206"/>
      <c r="Q69" s="207"/>
      <c r="AE69" s="33"/>
      <c r="AF69" s="33"/>
      <c r="AG69" s="33"/>
    </row>
    <row r="70" spans="2:33">
      <c r="B70" s="205"/>
      <c r="C70" s="206"/>
      <c r="D70" s="206"/>
      <c r="E70" s="206"/>
      <c r="F70" s="206"/>
      <c r="G70" s="206"/>
      <c r="H70" s="206"/>
      <c r="I70" s="206"/>
      <c r="J70" s="206"/>
      <c r="K70" s="206"/>
      <c r="L70" s="206"/>
      <c r="M70" s="206"/>
      <c r="N70" s="206"/>
      <c r="O70" s="206"/>
      <c r="P70" s="206"/>
      <c r="Q70" s="207"/>
      <c r="AE70" s="33"/>
      <c r="AF70" s="33"/>
      <c r="AG70" s="33"/>
    </row>
    <row r="71" spans="2:33">
      <c r="B71" s="205"/>
      <c r="C71" s="206"/>
      <c r="D71" s="206"/>
      <c r="E71" s="206"/>
      <c r="F71" s="206"/>
      <c r="G71" s="206"/>
      <c r="H71" s="206"/>
      <c r="I71" s="206"/>
      <c r="J71" s="206"/>
      <c r="K71" s="206"/>
      <c r="L71" s="206"/>
      <c r="M71" s="206"/>
      <c r="N71" s="206"/>
      <c r="O71" s="206"/>
      <c r="P71" s="206"/>
      <c r="Q71" s="207"/>
      <c r="AE71" s="33"/>
      <c r="AF71" s="33"/>
      <c r="AG71" s="33"/>
    </row>
    <row r="72" spans="2:33">
      <c r="B72" s="205"/>
      <c r="C72" s="206"/>
      <c r="D72" s="206"/>
      <c r="E72" s="206"/>
      <c r="F72" s="206"/>
      <c r="G72" s="206"/>
      <c r="H72" s="206"/>
      <c r="I72" s="206"/>
      <c r="J72" s="206"/>
      <c r="K72" s="206"/>
      <c r="L72" s="206"/>
      <c r="M72" s="206"/>
      <c r="N72" s="206"/>
      <c r="O72" s="206"/>
      <c r="P72" s="206"/>
      <c r="Q72" s="207"/>
      <c r="AE72" s="33"/>
      <c r="AF72" s="33"/>
      <c r="AG72" s="33"/>
    </row>
    <row r="73" spans="2:33">
      <c r="B73" s="205"/>
      <c r="C73" s="206"/>
      <c r="D73" s="206"/>
      <c r="E73" s="206"/>
      <c r="F73" s="206"/>
      <c r="G73" s="206"/>
      <c r="H73" s="206"/>
      <c r="I73" s="206"/>
      <c r="J73" s="206"/>
      <c r="K73" s="206"/>
      <c r="L73" s="206"/>
      <c r="M73" s="206"/>
      <c r="N73" s="206"/>
      <c r="O73" s="206"/>
      <c r="P73" s="206"/>
      <c r="Q73" s="207"/>
      <c r="AE73" s="33"/>
      <c r="AF73" s="33"/>
      <c r="AG73" s="33"/>
    </row>
    <row r="74" spans="2:33">
      <c r="B74" s="205"/>
      <c r="C74" s="206"/>
      <c r="D74" s="206"/>
      <c r="E74" s="206"/>
      <c r="F74" s="206"/>
      <c r="G74" s="206"/>
      <c r="H74" s="206"/>
      <c r="I74" s="206"/>
      <c r="J74" s="206"/>
      <c r="K74" s="206"/>
      <c r="L74" s="206"/>
      <c r="M74" s="206"/>
      <c r="N74" s="206"/>
      <c r="O74" s="206"/>
      <c r="P74" s="206"/>
      <c r="Q74" s="207"/>
      <c r="AE74" s="33"/>
      <c r="AF74" s="33"/>
      <c r="AG74" s="33"/>
    </row>
    <row r="75" spans="2:33">
      <c r="B75" s="205"/>
      <c r="C75" s="206"/>
      <c r="D75" s="206"/>
      <c r="E75" s="206"/>
      <c r="F75" s="206"/>
      <c r="G75" s="206"/>
      <c r="H75" s="206"/>
      <c r="I75" s="206"/>
      <c r="J75" s="206"/>
      <c r="K75" s="206"/>
      <c r="L75" s="206"/>
      <c r="M75" s="206"/>
      <c r="N75" s="206"/>
      <c r="O75" s="206"/>
      <c r="P75" s="206"/>
      <c r="Q75" s="207"/>
      <c r="AE75" s="33"/>
      <c r="AF75" s="33"/>
      <c r="AG75" s="33"/>
    </row>
    <row r="76" spans="2:33" ht="16.5" thickBot="1">
      <c r="B76" s="208"/>
      <c r="C76" s="209"/>
      <c r="D76" s="209"/>
      <c r="E76" s="209"/>
      <c r="F76" s="209"/>
      <c r="G76" s="209"/>
      <c r="H76" s="209"/>
      <c r="I76" s="209"/>
      <c r="J76" s="209"/>
      <c r="K76" s="209"/>
      <c r="L76" s="209"/>
      <c r="M76" s="209"/>
      <c r="N76" s="209"/>
      <c r="O76" s="209"/>
      <c r="P76" s="209"/>
      <c r="Q76" s="210"/>
      <c r="AE76" s="33"/>
      <c r="AF76" s="33"/>
      <c r="AG76" s="33"/>
    </row>
    <row r="77" spans="2:33" ht="15.95" customHeight="1" thickBot="1">
      <c r="AE77" s="33"/>
      <c r="AF77" s="33"/>
      <c r="AG77" s="33"/>
    </row>
    <row r="78" spans="2:33">
      <c r="B78" s="229" t="s">
        <v>139</v>
      </c>
      <c r="C78" s="230"/>
      <c r="D78" s="230"/>
      <c r="E78" s="230"/>
      <c r="F78" s="230"/>
      <c r="G78" s="230"/>
      <c r="H78" s="230"/>
      <c r="I78" s="230"/>
      <c r="J78" s="230"/>
      <c r="K78" s="230"/>
      <c r="L78" s="230"/>
      <c r="M78" s="230"/>
      <c r="N78" s="230"/>
      <c r="O78" s="230"/>
      <c r="P78" s="230"/>
      <c r="Q78" s="231"/>
      <c r="AE78" s="33"/>
      <c r="AF78" s="33"/>
      <c r="AG78" s="33"/>
    </row>
    <row r="79" spans="2:33">
      <c r="B79" s="232"/>
      <c r="C79" s="233"/>
      <c r="D79" s="233"/>
      <c r="E79" s="233"/>
      <c r="F79" s="233"/>
      <c r="G79" s="233"/>
      <c r="H79" s="233"/>
      <c r="I79" s="233"/>
      <c r="J79" s="233"/>
      <c r="K79" s="233"/>
      <c r="L79" s="233"/>
      <c r="M79" s="233"/>
      <c r="N79" s="233"/>
      <c r="O79" s="233"/>
      <c r="P79" s="233"/>
      <c r="Q79" s="234"/>
      <c r="AE79" s="33"/>
      <c r="AF79" s="33"/>
      <c r="AG79" s="33"/>
    </row>
    <row r="80" spans="2:33">
      <c r="B80" s="232"/>
      <c r="C80" s="233"/>
      <c r="D80" s="233"/>
      <c r="E80" s="233"/>
      <c r="F80" s="233"/>
      <c r="G80" s="233"/>
      <c r="H80" s="233"/>
      <c r="I80" s="233"/>
      <c r="J80" s="233"/>
      <c r="K80" s="233"/>
      <c r="L80" s="233"/>
      <c r="M80" s="233"/>
      <c r="N80" s="233"/>
      <c r="O80" s="233"/>
      <c r="P80" s="233"/>
      <c r="Q80" s="234"/>
      <c r="AE80" s="33"/>
      <c r="AF80" s="33"/>
      <c r="AG80" s="33"/>
    </row>
    <row r="81" spans="2:33" ht="16.5" thickBot="1">
      <c r="B81" s="235"/>
      <c r="C81" s="236"/>
      <c r="D81" s="236"/>
      <c r="E81" s="236"/>
      <c r="F81" s="236"/>
      <c r="G81" s="236"/>
      <c r="H81" s="236"/>
      <c r="I81" s="236"/>
      <c r="J81" s="236"/>
      <c r="K81" s="236"/>
      <c r="L81" s="236"/>
      <c r="M81" s="236"/>
      <c r="N81" s="236"/>
      <c r="O81" s="236"/>
      <c r="P81" s="236"/>
      <c r="Q81" s="237"/>
      <c r="AE81" s="33"/>
      <c r="AF81" s="33"/>
      <c r="AG81" s="33"/>
    </row>
    <row r="82" spans="2:33" ht="15.95" customHeight="1" thickBot="1"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AE82" s="33"/>
      <c r="AF82" s="33"/>
      <c r="AG82" s="33"/>
    </row>
    <row r="83" spans="2:33">
      <c r="B83" s="211" t="e">
        <f>IF(E4=1,#REF!,IF(E4=2,#REF!,IF(E4=3,#REF!,IF(E4=4,#REF!,IF(E4=5,#REF!,IF(E4=6,#REF!,IF(E4=7,#REF!,IF(E4=8,#REF!,IF(E4=9,#REF!,"")))))))))</f>
        <v>#REF!</v>
      </c>
      <c r="C83" s="212"/>
      <c r="D83" s="212"/>
      <c r="E83" s="212"/>
      <c r="F83" s="212"/>
      <c r="G83" s="212"/>
      <c r="H83" s="212"/>
      <c r="I83" s="212"/>
      <c r="J83" s="212"/>
      <c r="K83" s="212"/>
      <c r="L83" s="212"/>
      <c r="M83" s="212"/>
      <c r="N83" s="212"/>
      <c r="O83" s="212"/>
      <c r="P83" s="212"/>
      <c r="Q83" s="213"/>
      <c r="AE83" s="33"/>
      <c r="AF83" s="33"/>
      <c r="AG83" s="33"/>
    </row>
    <row r="84" spans="2:33">
      <c r="B84" s="214"/>
      <c r="C84" s="215"/>
      <c r="D84" s="215"/>
      <c r="E84" s="215"/>
      <c r="F84" s="215"/>
      <c r="G84" s="215"/>
      <c r="H84" s="215"/>
      <c r="I84" s="215"/>
      <c r="J84" s="215"/>
      <c r="K84" s="215"/>
      <c r="L84" s="215"/>
      <c r="M84" s="215"/>
      <c r="N84" s="215"/>
      <c r="O84" s="215"/>
      <c r="P84" s="215"/>
      <c r="Q84" s="216"/>
      <c r="AE84" s="33"/>
      <c r="AF84" s="33"/>
      <c r="AG84" s="33"/>
    </row>
    <row r="85" spans="2:33">
      <c r="B85" s="214"/>
      <c r="C85" s="215"/>
      <c r="D85" s="215"/>
      <c r="E85" s="215"/>
      <c r="F85" s="215"/>
      <c r="G85" s="215"/>
      <c r="H85" s="215"/>
      <c r="I85" s="215"/>
      <c r="J85" s="215"/>
      <c r="K85" s="215"/>
      <c r="L85" s="215"/>
      <c r="M85" s="215"/>
      <c r="N85" s="215"/>
      <c r="O85" s="215"/>
      <c r="P85" s="215"/>
      <c r="Q85" s="216"/>
      <c r="AE85" s="33"/>
      <c r="AF85" s="33"/>
      <c r="AG85" s="33"/>
    </row>
    <row r="86" spans="2:33">
      <c r="B86" s="214"/>
      <c r="C86" s="215"/>
      <c r="D86" s="215"/>
      <c r="E86" s="215"/>
      <c r="F86" s="215"/>
      <c r="G86" s="215"/>
      <c r="H86" s="215"/>
      <c r="I86" s="215"/>
      <c r="J86" s="215"/>
      <c r="K86" s="215"/>
      <c r="L86" s="215"/>
      <c r="M86" s="215"/>
      <c r="N86" s="215"/>
      <c r="O86" s="215"/>
      <c r="P86" s="215"/>
      <c r="Q86" s="216"/>
      <c r="AE86" s="33"/>
      <c r="AF86" s="33"/>
      <c r="AG86" s="33"/>
    </row>
    <row r="87" spans="2:33">
      <c r="B87" s="214"/>
      <c r="C87" s="215"/>
      <c r="D87" s="215"/>
      <c r="E87" s="215"/>
      <c r="F87" s="215"/>
      <c r="G87" s="215"/>
      <c r="H87" s="215"/>
      <c r="I87" s="215"/>
      <c r="J87" s="215"/>
      <c r="K87" s="215"/>
      <c r="L87" s="215"/>
      <c r="M87" s="215"/>
      <c r="N87" s="215"/>
      <c r="O87" s="215"/>
      <c r="P87" s="215"/>
      <c r="Q87" s="216"/>
      <c r="AE87" s="33"/>
      <c r="AF87" s="33"/>
      <c r="AG87" s="33"/>
    </row>
    <row r="88" spans="2:33">
      <c r="B88" s="214"/>
      <c r="C88" s="215"/>
      <c r="D88" s="215"/>
      <c r="E88" s="215"/>
      <c r="F88" s="215"/>
      <c r="G88" s="215"/>
      <c r="H88" s="215"/>
      <c r="I88" s="215"/>
      <c r="J88" s="215"/>
      <c r="K88" s="215"/>
      <c r="L88" s="215"/>
      <c r="M88" s="215"/>
      <c r="N88" s="215"/>
      <c r="O88" s="215"/>
      <c r="P88" s="215"/>
      <c r="Q88" s="216"/>
      <c r="AE88" s="33"/>
      <c r="AF88" s="33"/>
      <c r="AG88" s="33"/>
    </row>
    <row r="89" spans="2:33">
      <c r="B89" s="214"/>
      <c r="C89" s="215"/>
      <c r="D89" s="215"/>
      <c r="E89" s="215"/>
      <c r="F89" s="215"/>
      <c r="G89" s="215"/>
      <c r="H89" s="215"/>
      <c r="I89" s="215"/>
      <c r="J89" s="215"/>
      <c r="K89" s="215"/>
      <c r="L89" s="215"/>
      <c r="M89" s="215"/>
      <c r="N89" s="215"/>
      <c r="O89" s="215"/>
      <c r="P89" s="215"/>
      <c r="Q89" s="216"/>
      <c r="AE89" s="33"/>
      <c r="AF89" s="33"/>
      <c r="AG89" s="33"/>
    </row>
    <row r="90" spans="2:33">
      <c r="B90" s="214"/>
      <c r="C90" s="215"/>
      <c r="D90" s="215"/>
      <c r="E90" s="215"/>
      <c r="F90" s="215"/>
      <c r="G90" s="215"/>
      <c r="H90" s="215"/>
      <c r="I90" s="215"/>
      <c r="J90" s="215"/>
      <c r="K90" s="215"/>
      <c r="L90" s="215"/>
      <c r="M90" s="215"/>
      <c r="N90" s="215"/>
      <c r="O90" s="215"/>
      <c r="P90" s="215"/>
      <c r="Q90" s="216"/>
      <c r="AE90" s="33"/>
      <c r="AF90" s="33"/>
      <c r="AG90" s="33"/>
    </row>
    <row r="91" spans="2:33">
      <c r="B91" s="214"/>
      <c r="C91" s="215"/>
      <c r="D91" s="215"/>
      <c r="E91" s="215"/>
      <c r="F91" s="215"/>
      <c r="G91" s="215"/>
      <c r="H91" s="215"/>
      <c r="I91" s="215"/>
      <c r="J91" s="215"/>
      <c r="K91" s="215"/>
      <c r="L91" s="215"/>
      <c r="M91" s="215"/>
      <c r="N91" s="215"/>
      <c r="O91" s="215"/>
      <c r="P91" s="215"/>
      <c r="Q91" s="216"/>
      <c r="AF91" s="33"/>
    </row>
    <row r="92" spans="2:33">
      <c r="B92" s="214"/>
      <c r="C92" s="215"/>
      <c r="D92" s="215"/>
      <c r="E92" s="215"/>
      <c r="F92" s="215"/>
      <c r="G92" s="215"/>
      <c r="H92" s="215"/>
      <c r="I92" s="215"/>
      <c r="J92" s="215"/>
      <c r="K92" s="215"/>
      <c r="L92" s="215"/>
      <c r="M92" s="215"/>
      <c r="N92" s="215"/>
      <c r="O92" s="215"/>
      <c r="P92" s="215"/>
      <c r="Q92" s="216"/>
      <c r="AF92" s="33"/>
    </row>
    <row r="93" spans="2:33">
      <c r="B93" s="214"/>
      <c r="C93" s="215"/>
      <c r="D93" s="215"/>
      <c r="E93" s="215"/>
      <c r="F93" s="215"/>
      <c r="G93" s="215"/>
      <c r="H93" s="215"/>
      <c r="I93" s="215"/>
      <c r="J93" s="215"/>
      <c r="K93" s="215"/>
      <c r="L93" s="215"/>
      <c r="M93" s="215"/>
      <c r="N93" s="215"/>
      <c r="O93" s="215"/>
      <c r="P93" s="215"/>
      <c r="Q93" s="216"/>
      <c r="AF93" s="33"/>
    </row>
    <row r="94" spans="2:33">
      <c r="B94" s="214"/>
      <c r="C94" s="215"/>
      <c r="D94" s="215"/>
      <c r="E94" s="215"/>
      <c r="F94" s="215"/>
      <c r="G94" s="215"/>
      <c r="H94" s="215"/>
      <c r="I94" s="215"/>
      <c r="J94" s="215"/>
      <c r="K94" s="215"/>
      <c r="L94" s="215"/>
      <c r="M94" s="215"/>
      <c r="N94" s="215"/>
      <c r="O94" s="215"/>
      <c r="P94" s="215"/>
      <c r="Q94" s="216"/>
    </row>
    <row r="95" spans="2:33">
      <c r="B95" s="214"/>
      <c r="C95" s="215"/>
      <c r="D95" s="215"/>
      <c r="E95" s="215"/>
      <c r="F95" s="215"/>
      <c r="G95" s="215"/>
      <c r="H95" s="215"/>
      <c r="I95" s="215"/>
      <c r="J95" s="215"/>
      <c r="K95" s="215"/>
      <c r="L95" s="215"/>
      <c r="M95" s="215"/>
      <c r="N95" s="215"/>
      <c r="O95" s="215"/>
      <c r="P95" s="215"/>
      <c r="Q95" s="216"/>
    </row>
    <row r="96" spans="2:33">
      <c r="B96" s="214"/>
      <c r="C96" s="215"/>
      <c r="D96" s="215"/>
      <c r="E96" s="215"/>
      <c r="F96" s="215"/>
      <c r="G96" s="215"/>
      <c r="H96" s="215"/>
      <c r="I96" s="215"/>
      <c r="J96" s="215"/>
      <c r="K96" s="215"/>
      <c r="L96" s="215"/>
      <c r="M96" s="215"/>
      <c r="N96" s="215"/>
      <c r="O96" s="215"/>
      <c r="P96" s="215"/>
      <c r="Q96" s="216"/>
    </row>
    <row r="97" spans="2:17">
      <c r="B97" s="214"/>
      <c r="C97" s="215"/>
      <c r="D97" s="215"/>
      <c r="E97" s="215"/>
      <c r="F97" s="215"/>
      <c r="G97" s="215"/>
      <c r="H97" s="215"/>
      <c r="I97" s="215"/>
      <c r="J97" s="215"/>
      <c r="K97" s="215"/>
      <c r="L97" s="215"/>
      <c r="M97" s="215"/>
      <c r="N97" s="215"/>
      <c r="O97" s="215"/>
      <c r="P97" s="215"/>
      <c r="Q97" s="216"/>
    </row>
    <row r="98" spans="2:17">
      <c r="B98" s="214"/>
      <c r="C98" s="215"/>
      <c r="D98" s="215"/>
      <c r="E98" s="215"/>
      <c r="F98" s="215"/>
      <c r="G98" s="215"/>
      <c r="H98" s="215"/>
      <c r="I98" s="215"/>
      <c r="J98" s="215"/>
      <c r="K98" s="215"/>
      <c r="L98" s="215"/>
      <c r="M98" s="215"/>
      <c r="N98" s="215"/>
      <c r="O98" s="215"/>
      <c r="P98" s="215"/>
      <c r="Q98" s="216"/>
    </row>
    <row r="99" spans="2:17">
      <c r="B99" s="214"/>
      <c r="C99" s="215"/>
      <c r="D99" s="215"/>
      <c r="E99" s="215"/>
      <c r="F99" s="215"/>
      <c r="G99" s="215"/>
      <c r="H99" s="215"/>
      <c r="I99" s="215"/>
      <c r="J99" s="215"/>
      <c r="K99" s="215"/>
      <c r="L99" s="215"/>
      <c r="M99" s="215"/>
      <c r="N99" s="215"/>
      <c r="O99" s="215"/>
      <c r="P99" s="215"/>
      <c r="Q99" s="216"/>
    </row>
    <row r="100" spans="2:17">
      <c r="B100" s="214"/>
      <c r="C100" s="215"/>
      <c r="D100" s="215"/>
      <c r="E100" s="215"/>
      <c r="F100" s="215"/>
      <c r="G100" s="215"/>
      <c r="H100" s="215"/>
      <c r="I100" s="215"/>
      <c r="J100" s="215"/>
      <c r="K100" s="215"/>
      <c r="L100" s="215"/>
      <c r="M100" s="215"/>
      <c r="N100" s="215"/>
      <c r="O100" s="215"/>
      <c r="P100" s="215"/>
      <c r="Q100" s="216"/>
    </row>
    <row r="101" spans="2:17">
      <c r="B101" s="214"/>
      <c r="C101" s="215"/>
      <c r="D101" s="215"/>
      <c r="E101" s="215"/>
      <c r="F101" s="215"/>
      <c r="G101" s="215"/>
      <c r="H101" s="215"/>
      <c r="I101" s="215"/>
      <c r="J101" s="215"/>
      <c r="K101" s="215"/>
      <c r="L101" s="215"/>
      <c r="M101" s="215"/>
      <c r="N101" s="215"/>
      <c r="O101" s="215"/>
      <c r="P101" s="215"/>
      <c r="Q101" s="216"/>
    </row>
    <row r="102" spans="2:17">
      <c r="B102" s="214"/>
      <c r="C102" s="215"/>
      <c r="D102" s="215"/>
      <c r="E102" s="215"/>
      <c r="F102" s="215"/>
      <c r="G102" s="215"/>
      <c r="H102" s="215"/>
      <c r="I102" s="215"/>
      <c r="J102" s="215"/>
      <c r="K102" s="215"/>
      <c r="L102" s="215"/>
      <c r="M102" s="215"/>
      <c r="N102" s="215"/>
      <c r="O102" s="215"/>
      <c r="P102" s="215"/>
      <c r="Q102" s="216"/>
    </row>
    <row r="103" spans="2:17">
      <c r="B103" s="214"/>
      <c r="C103" s="215"/>
      <c r="D103" s="215"/>
      <c r="E103" s="215"/>
      <c r="F103" s="215"/>
      <c r="G103" s="215"/>
      <c r="H103" s="215"/>
      <c r="I103" s="215"/>
      <c r="J103" s="215"/>
      <c r="K103" s="215"/>
      <c r="L103" s="215"/>
      <c r="M103" s="215"/>
      <c r="N103" s="215"/>
      <c r="O103" s="215"/>
      <c r="P103" s="215"/>
      <c r="Q103" s="216"/>
    </row>
    <row r="104" spans="2:17">
      <c r="B104" s="214"/>
      <c r="C104" s="215"/>
      <c r="D104" s="215"/>
      <c r="E104" s="215"/>
      <c r="F104" s="215"/>
      <c r="G104" s="215"/>
      <c r="H104" s="215"/>
      <c r="I104" s="215"/>
      <c r="J104" s="215"/>
      <c r="K104" s="215"/>
      <c r="L104" s="215"/>
      <c r="M104" s="215"/>
      <c r="N104" s="215"/>
      <c r="O104" s="215"/>
      <c r="P104" s="215"/>
      <c r="Q104" s="216"/>
    </row>
    <row r="105" spans="2:17">
      <c r="B105" s="214"/>
      <c r="C105" s="215"/>
      <c r="D105" s="215"/>
      <c r="E105" s="215"/>
      <c r="F105" s="215"/>
      <c r="G105" s="215"/>
      <c r="H105" s="215"/>
      <c r="I105" s="215"/>
      <c r="J105" s="215"/>
      <c r="K105" s="215"/>
      <c r="L105" s="215"/>
      <c r="M105" s="215"/>
      <c r="N105" s="215"/>
      <c r="O105" s="215"/>
      <c r="P105" s="215"/>
      <c r="Q105" s="216"/>
    </row>
    <row r="106" spans="2:17">
      <c r="B106" s="214"/>
      <c r="C106" s="215"/>
      <c r="D106" s="215"/>
      <c r="E106" s="215"/>
      <c r="F106" s="215"/>
      <c r="G106" s="215"/>
      <c r="H106" s="215"/>
      <c r="I106" s="215"/>
      <c r="J106" s="215"/>
      <c r="K106" s="215"/>
      <c r="L106" s="215"/>
      <c r="M106" s="215"/>
      <c r="N106" s="215"/>
      <c r="O106" s="215"/>
      <c r="P106" s="215"/>
      <c r="Q106" s="216"/>
    </row>
    <row r="107" spans="2:17">
      <c r="B107" s="214"/>
      <c r="C107" s="215"/>
      <c r="D107" s="215"/>
      <c r="E107" s="215"/>
      <c r="F107" s="215"/>
      <c r="G107" s="215"/>
      <c r="H107" s="215"/>
      <c r="I107" s="215"/>
      <c r="J107" s="215"/>
      <c r="K107" s="215"/>
      <c r="L107" s="215"/>
      <c r="M107" s="215"/>
      <c r="N107" s="215"/>
      <c r="O107" s="215"/>
      <c r="P107" s="215"/>
      <c r="Q107" s="216"/>
    </row>
    <row r="108" spans="2:17">
      <c r="B108" s="214"/>
      <c r="C108" s="215"/>
      <c r="D108" s="215"/>
      <c r="E108" s="215"/>
      <c r="F108" s="215"/>
      <c r="G108" s="215"/>
      <c r="H108" s="215"/>
      <c r="I108" s="215"/>
      <c r="J108" s="215"/>
      <c r="K108" s="215"/>
      <c r="L108" s="215"/>
      <c r="M108" s="215"/>
      <c r="N108" s="215"/>
      <c r="O108" s="215"/>
      <c r="P108" s="215"/>
      <c r="Q108" s="216"/>
    </row>
    <row r="109" spans="2:17">
      <c r="B109" s="214"/>
      <c r="C109" s="215"/>
      <c r="D109" s="215"/>
      <c r="E109" s="215"/>
      <c r="F109" s="215"/>
      <c r="G109" s="215"/>
      <c r="H109" s="215"/>
      <c r="I109" s="215"/>
      <c r="J109" s="215"/>
      <c r="K109" s="215"/>
      <c r="L109" s="215"/>
      <c r="M109" s="215"/>
      <c r="N109" s="215"/>
      <c r="O109" s="215"/>
      <c r="P109" s="215"/>
      <c r="Q109" s="216"/>
    </row>
    <row r="110" spans="2:17">
      <c r="B110" s="214"/>
      <c r="C110" s="215"/>
      <c r="D110" s="215"/>
      <c r="E110" s="215"/>
      <c r="F110" s="215"/>
      <c r="G110" s="215"/>
      <c r="H110" s="215"/>
      <c r="I110" s="215"/>
      <c r="J110" s="215"/>
      <c r="K110" s="215"/>
      <c r="L110" s="215"/>
      <c r="M110" s="215"/>
      <c r="N110" s="215"/>
      <c r="O110" s="215"/>
      <c r="P110" s="215"/>
      <c r="Q110" s="216"/>
    </row>
    <row r="111" spans="2:17">
      <c r="B111" s="214"/>
      <c r="C111" s="215"/>
      <c r="D111" s="215"/>
      <c r="E111" s="215"/>
      <c r="F111" s="215"/>
      <c r="G111" s="215"/>
      <c r="H111" s="215"/>
      <c r="I111" s="215"/>
      <c r="J111" s="215"/>
      <c r="K111" s="215"/>
      <c r="L111" s="215"/>
      <c r="M111" s="215"/>
      <c r="N111" s="215"/>
      <c r="O111" s="215"/>
      <c r="P111" s="215"/>
      <c r="Q111" s="216"/>
    </row>
    <row r="112" spans="2:17" ht="16.5" thickBot="1">
      <c r="B112" s="217"/>
      <c r="C112" s="218"/>
      <c r="D112" s="218"/>
      <c r="E112" s="218"/>
      <c r="F112" s="218"/>
      <c r="G112" s="218"/>
      <c r="H112" s="218"/>
      <c r="I112" s="218"/>
      <c r="J112" s="218"/>
      <c r="K112" s="218"/>
      <c r="L112" s="218"/>
      <c r="M112" s="218"/>
      <c r="N112" s="218"/>
      <c r="O112" s="218"/>
      <c r="P112" s="218"/>
      <c r="Q112" s="219"/>
    </row>
    <row r="113" spans="2:17" ht="15.95" customHeight="1" thickBot="1"/>
    <row r="114" spans="2:17" ht="15.95" customHeight="1">
      <c r="B114" s="196" t="s">
        <v>140</v>
      </c>
      <c r="C114" s="197"/>
      <c r="D114" s="197"/>
      <c r="E114" s="197"/>
      <c r="F114" s="197"/>
      <c r="G114" s="197"/>
      <c r="H114" s="197"/>
      <c r="I114" s="197"/>
      <c r="J114" s="197"/>
      <c r="K114" s="197"/>
      <c r="L114" s="197"/>
      <c r="M114" s="197"/>
      <c r="N114" s="197"/>
      <c r="O114" s="197"/>
      <c r="P114" s="197"/>
      <c r="Q114" s="198"/>
    </row>
    <row r="115" spans="2:17" ht="16.5" thickBot="1">
      <c r="B115" s="199"/>
      <c r="C115" s="200"/>
      <c r="D115" s="200"/>
      <c r="E115" s="200"/>
      <c r="F115" s="200"/>
      <c r="G115" s="200"/>
      <c r="H115" s="200"/>
      <c r="I115" s="200"/>
      <c r="J115" s="200"/>
      <c r="K115" s="200"/>
      <c r="L115" s="200"/>
      <c r="M115" s="200"/>
      <c r="N115" s="200"/>
      <c r="O115" s="200"/>
      <c r="P115" s="200"/>
      <c r="Q115" s="201"/>
    </row>
    <row r="116" spans="2:17" ht="15.95" customHeight="1" thickBot="1">
      <c r="B116" s="37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</row>
    <row r="117" spans="2:17" ht="15.95" customHeight="1">
      <c r="B117" s="166" t="e">
        <f ca="1">IF(F4=1,#REF!,IF(F4=2,#REF!,IF(F4=3,#REF!,IF(F4=4,#REF!,IF(F4=5,#REF!,IF(F4=6,#REF!,IF(F4=7,#REF!,IF(F4=8,#REF!,IF(F4=9,#REF!,"")))))))))</f>
        <v>#REF!</v>
      </c>
      <c r="C117" s="167"/>
      <c r="D117" s="167"/>
      <c r="E117" s="167"/>
      <c r="F117" s="167"/>
      <c r="G117" s="167"/>
      <c r="H117" s="167"/>
      <c r="I117" s="167"/>
      <c r="J117" s="167"/>
      <c r="K117" s="167"/>
      <c r="L117" s="167"/>
      <c r="M117" s="167"/>
      <c r="N117" s="167"/>
      <c r="O117" s="167"/>
      <c r="P117" s="167"/>
      <c r="Q117" s="168"/>
    </row>
    <row r="118" spans="2:17">
      <c r="B118" s="169"/>
      <c r="C118" s="170"/>
      <c r="D118" s="170"/>
      <c r="E118" s="170"/>
      <c r="F118" s="170"/>
      <c r="G118" s="170"/>
      <c r="H118" s="170"/>
      <c r="I118" s="170"/>
      <c r="J118" s="170"/>
      <c r="K118" s="170"/>
      <c r="L118" s="170"/>
      <c r="M118" s="170"/>
      <c r="N118" s="170"/>
      <c r="O118" s="170"/>
      <c r="P118" s="170"/>
      <c r="Q118" s="171"/>
    </row>
    <row r="119" spans="2:17">
      <c r="B119" s="169"/>
      <c r="C119" s="170"/>
      <c r="D119" s="170"/>
      <c r="E119" s="170"/>
      <c r="F119" s="170"/>
      <c r="G119" s="170"/>
      <c r="H119" s="170"/>
      <c r="I119" s="170"/>
      <c r="J119" s="170"/>
      <c r="K119" s="170"/>
      <c r="L119" s="170"/>
      <c r="M119" s="170"/>
      <c r="N119" s="170"/>
      <c r="O119" s="170"/>
      <c r="P119" s="170"/>
      <c r="Q119" s="171"/>
    </row>
    <row r="120" spans="2:17">
      <c r="B120" s="169"/>
      <c r="C120" s="170"/>
      <c r="D120" s="170"/>
      <c r="E120" s="170"/>
      <c r="F120" s="170"/>
      <c r="G120" s="170"/>
      <c r="H120" s="170"/>
      <c r="I120" s="170"/>
      <c r="J120" s="170"/>
      <c r="K120" s="170"/>
      <c r="L120" s="170"/>
      <c r="M120" s="170"/>
      <c r="N120" s="170"/>
      <c r="O120" s="170"/>
      <c r="P120" s="170"/>
      <c r="Q120" s="171"/>
    </row>
    <row r="121" spans="2:17">
      <c r="B121" s="169"/>
      <c r="C121" s="170"/>
      <c r="D121" s="170"/>
      <c r="E121" s="170"/>
      <c r="F121" s="170"/>
      <c r="G121" s="170"/>
      <c r="H121" s="170"/>
      <c r="I121" s="170"/>
      <c r="J121" s="170"/>
      <c r="K121" s="170"/>
      <c r="L121" s="170"/>
      <c r="M121" s="170"/>
      <c r="N121" s="170"/>
      <c r="O121" s="170"/>
      <c r="P121" s="170"/>
      <c r="Q121" s="171"/>
    </row>
    <row r="122" spans="2:17">
      <c r="B122" s="169"/>
      <c r="C122" s="170"/>
      <c r="D122" s="170"/>
      <c r="E122" s="170"/>
      <c r="F122" s="170"/>
      <c r="G122" s="170"/>
      <c r="H122" s="170"/>
      <c r="I122" s="170"/>
      <c r="J122" s="170"/>
      <c r="K122" s="170"/>
      <c r="L122" s="170"/>
      <c r="M122" s="170"/>
      <c r="N122" s="170"/>
      <c r="O122" s="170"/>
      <c r="P122" s="170"/>
      <c r="Q122" s="171"/>
    </row>
    <row r="123" spans="2:17">
      <c r="B123" s="169"/>
      <c r="C123" s="170"/>
      <c r="D123" s="170"/>
      <c r="E123" s="170"/>
      <c r="F123" s="170"/>
      <c r="G123" s="170"/>
      <c r="H123" s="170"/>
      <c r="I123" s="170"/>
      <c r="J123" s="170"/>
      <c r="K123" s="170"/>
      <c r="L123" s="170"/>
      <c r="M123" s="170"/>
      <c r="N123" s="170"/>
      <c r="O123" s="170"/>
      <c r="P123" s="170"/>
      <c r="Q123" s="171"/>
    </row>
    <row r="124" spans="2:17" ht="16.5" thickBot="1">
      <c r="B124" s="172"/>
      <c r="C124" s="173"/>
      <c r="D124" s="173"/>
      <c r="E124" s="173"/>
      <c r="F124" s="173"/>
      <c r="G124" s="173"/>
      <c r="H124" s="173"/>
      <c r="I124" s="173"/>
      <c r="J124" s="173"/>
      <c r="K124" s="173"/>
      <c r="L124" s="173"/>
      <c r="M124" s="173"/>
      <c r="N124" s="173"/>
      <c r="O124" s="173"/>
      <c r="P124" s="173"/>
      <c r="Q124" s="174"/>
    </row>
    <row r="125" spans="2:17">
      <c r="B125" s="52"/>
      <c r="C125" s="52"/>
      <c r="D125" s="52"/>
      <c r="E125" s="52"/>
      <c r="F125" s="52"/>
      <c r="G125" s="52"/>
      <c r="H125" s="52"/>
      <c r="I125" s="52"/>
      <c r="J125" s="52"/>
      <c r="K125" s="52"/>
      <c r="L125" s="52"/>
      <c r="M125" s="52"/>
      <c r="N125" s="52"/>
      <c r="O125" s="52"/>
      <c r="P125" s="52"/>
      <c r="Q125" s="52"/>
    </row>
    <row r="126" spans="2:17">
      <c r="B126" s="52"/>
      <c r="C126" s="52"/>
      <c r="D126" s="52"/>
      <c r="E126" s="52"/>
      <c r="F126" s="52"/>
      <c r="G126" s="52"/>
      <c r="H126" s="52"/>
      <c r="I126" s="52"/>
      <c r="J126" s="52"/>
      <c r="K126" s="52"/>
      <c r="L126" s="52"/>
      <c r="M126" s="52"/>
      <c r="N126" s="52"/>
      <c r="O126" s="52"/>
      <c r="P126" s="52"/>
      <c r="Q126" s="52"/>
    </row>
    <row r="127" spans="2:17">
      <c r="B127" s="52"/>
      <c r="C127" s="52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</row>
    <row r="128" spans="2:17">
      <c r="B128" s="52"/>
      <c r="C128" s="52"/>
      <c r="D128" s="52"/>
      <c r="E128" s="52"/>
      <c r="F128" s="52"/>
      <c r="G128" s="52"/>
      <c r="H128" s="52"/>
      <c r="I128" s="52"/>
      <c r="J128" s="52"/>
      <c r="K128" s="52"/>
      <c r="L128" s="52"/>
      <c r="M128" s="52"/>
      <c r="N128" s="52"/>
      <c r="O128" s="52"/>
      <c r="P128" s="52"/>
      <c r="Q128" s="52"/>
    </row>
    <row r="129" spans="2:17">
      <c r="B129" s="52"/>
      <c r="C129" s="52"/>
      <c r="D129" s="52"/>
      <c r="E129" s="52"/>
      <c r="F129" s="52"/>
      <c r="G129" s="52"/>
      <c r="H129" s="52"/>
      <c r="I129" s="52"/>
      <c r="J129" s="52"/>
      <c r="K129" s="52"/>
      <c r="L129" s="52"/>
      <c r="M129" s="52"/>
      <c r="N129" s="52"/>
      <c r="O129" s="52"/>
      <c r="P129" s="52"/>
      <c r="Q129" s="52"/>
    </row>
    <row r="130" spans="2:17">
      <c r="B130" s="52"/>
      <c r="C130" s="52"/>
      <c r="D130" s="52"/>
      <c r="E130" s="52"/>
      <c r="F130" s="52"/>
      <c r="G130" s="52"/>
      <c r="H130" s="52"/>
      <c r="I130" s="52"/>
      <c r="J130" s="52"/>
      <c r="K130" s="52"/>
      <c r="L130" s="52"/>
      <c r="M130" s="52"/>
      <c r="N130" s="52"/>
      <c r="O130" s="52"/>
      <c r="P130" s="52"/>
      <c r="Q130" s="52"/>
    </row>
    <row r="131" spans="2:17">
      <c r="B131" s="52"/>
      <c r="C131" s="52"/>
      <c r="D131" s="52"/>
      <c r="E131" s="52"/>
      <c r="F131" s="52"/>
      <c r="G131" s="52"/>
      <c r="H131" s="52"/>
      <c r="I131" s="52"/>
      <c r="J131" s="52"/>
      <c r="K131" s="52"/>
      <c r="L131" s="52"/>
      <c r="M131" s="52"/>
      <c r="N131" s="52"/>
      <c r="O131" s="52"/>
      <c r="P131" s="52"/>
      <c r="Q131" s="52"/>
    </row>
    <row r="132" spans="2:17">
      <c r="B132" s="52"/>
      <c r="C132" s="52"/>
      <c r="D132" s="52"/>
      <c r="E132" s="52"/>
      <c r="F132" s="52"/>
      <c r="G132" s="52"/>
      <c r="H132" s="52"/>
      <c r="I132" s="52"/>
      <c r="J132" s="52"/>
      <c r="K132" s="52"/>
      <c r="L132" s="52"/>
      <c r="M132" s="52"/>
      <c r="N132" s="52"/>
      <c r="O132" s="52"/>
      <c r="P132" s="52"/>
      <c r="Q132" s="52"/>
    </row>
    <row r="133" spans="2:17">
      <c r="B133" s="52"/>
      <c r="C133" s="52"/>
      <c r="D133" s="52"/>
      <c r="E133" s="52"/>
      <c r="F133" s="52"/>
      <c r="G133" s="52"/>
      <c r="H133" s="52"/>
      <c r="I133" s="52"/>
      <c r="J133" s="52"/>
      <c r="K133" s="52"/>
      <c r="L133" s="52"/>
      <c r="M133" s="52"/>
      <c r="N133" s="52"/>
      <c r="O133" s="52"/>
      <c r="P133" s="52"/>
      <c r="Q133" s="52"/>
    </row>
    <row r="134" spans="2:17">
      <c r="B134" s="52"/>
      <c r="C134" s="52"/>
      <c r="D134" s="52"/>
      <c r="E134" s="52"/>
      <c r="F134" s="52"/>
      <c r="G134" s="52"/>
      <c r="H134" s="52"/>
      <c r="I134" s="52"/>
      <c r="J134" s="52"/>
      <c r="K134" s="52"/>
      <c r="L134" s="52"/>
      <c r="M134" s="52"/>
      <c r="N134" s="52"/>
      <c r="O134" s="52"/>
      <c r="P134" s="52"/>
      <c r="Q134" s="52"/>
    </row>
    <row r="135" spans="2:17">
      <c r="B135" s="52"/>
      <c r="C135" s="52"/>
      <c r="D135" s="52"/>
      <c r="E135" s="52"/>
      <c r="F135" s="52"/>
      <c r="G135" s="52"/>
      <c r="H135" s="52"/>
      <c r="I135" s="52"/>
      <c r="J135" s="52"/>
      <c r="K135" s="52"/>
      <c r="L135" s="52"/>
      <c r="M135" s="52"/>
      <c r="N135" s="52"/>
      <c r="O135" s="52"/>
      <c r="P135" s="52"/>
      <c r="Q135" s="52"/>
    </row>
    <row r="136" spans="2:17">
      <c r="B136" s="52"/>
      <c r="C136" s="52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</row>
    <row r="137" spans="2:17">
      <c r="B137" s="52"/>
      <c r="C137" s="52"/>
      <c r="D137" s="52"/>
      <c r="E137" s="52"/>
      <c r="F137" s="52"/>
      <c r="G137" s="52"/>
      <c r="H137" s="52"/>
      <c r="I137" s="52"/>
      <c r="J137" s="52"/>
      <c r="K137" s="52"/>
      <c r="L137" s="52"/>
      <c r="M137" s="52"/>
      <c r="N137" s="52"/>
      <c r="O137" s="52"/>
      <c r="P137" s="52"/>
      <c r="Q137" s="52"/>
    </row>
    <row r="138" spans="2:17">
      <c r="B138" s="52"/>
      <c r="C138" s="52"/>
      <c r="D138" s="52"/>
      <c r="E138" s="52"/>
      <c r="F138" s="52"/>
      <c r="G138" s="52"/>
      <c r="H138" s="52"/>
      <c r="I138" s="52"/>
      <c r="J138" s="52"/>
      <c r="K138" s="52"/>
      <c r="L138" s="52"/>
      <c r="M138" s="52"/>
      <c r="N138" s="52"/>
      <c r="O138" s="52"/>
      <c r="P138" s="52"/>
      <c r="Q138" s="52"/>
    </row>
    <row r="139" spans="2:17">
      <c r="B139" s="52"/>
      <c r="C139" s="52"/>
      <c r="D139" s="52"/>
      <c r="E139" s="52"/>
      <c r="F139" s="52"/>
      <c r="G139" s="52"/>
      <c r="H139" s="52"/>
      <c r="I139" s="52"/>
      <c r="J139" s="52"/>
      <c r="K139" s="52"/>
      <c r="L139" s="52"/>
      <c r="M139" s="52"/>
      <c r="N139" s="52"/>
      <c r="O139" s="52"/>
      <c r="P139" s="52"/>
      <c r="Q139" s="52"/>
    </row>
    <row r="140" spans="2:17">
      <c r="B140" s="52"/>
      <c r="C140" s="52"/>
      <c r="D140" s="52"/>
      <c r="E140" s="52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P140" s="52"/>
      <c r="Q140" s="52"/>
    </row>
    <row r="141" spans="2:17">
      <c r="B141" s="52"/>
      <c r="C141" s="52"/>
      <c r="D141" s="52"/>
      <c r="E141" s="52"/>
      <c r="F141" s="52"/>
      <c r="G141" s="52"/>
      <c r="H141" s="52"/>
      <c r="I141" s="52"/>
      <c r="J141" s="52"/>
      <c r="K141" s="52"/>
      <c r="L141" s="52"/>
      <c r="M141" s="52"/>
      <c r="N141" s="52"/>
      <c r="O141" s="52"/>
      <c r="P141" s="52"/>
      <c r="Q141" s="52"/>
    </row>
    <row r="142" spans="2:17">
      <c r="B142" s="52"/>
      <c r="C142" s="52"/>
      <c r="D142" s="52"/>
      <c r="E142" s="52"/>
      <c r="F142" s="52"/>
      <c r="G142" s="52"/>
      <c r="H142" s="52"/>
      <c r="I142" s="52"/>
      <c r="J142" s="52"/>
      <c r="K142" s="52"/>
      <c r="L142" s="52"/>
      <c r="M142" s="52"/>
      <c r="N142" s="52"/>
      <c r="O142" s="52"/>
      <c r="P142" s="52"/>
      <c r="Q142" s="52"/>
    </row>
    <row r="143" spans="2:17">
      <c r="B143" s="52"/>
      <c r="C143" s="52"/>
      <c r="D143" s="52"/>
      <c r="E143" s="52"/>
      <c r="F143" s="52"/>
      <c r="G143" s="52"/>
      <c r="H143" s="52"/>
      <c r="I143" s="52"/>
      <c r="J143" s="52"/>
      <c r="K143" s="52"/>
      <c r="L143" s="52"/>
      <c r="M143" s="52"/>
      <c r="N143" s="52"/>
      <c r="O143" s="52"/>
      <c r="P143" s="52"/>
      <c r="Q143" s="52"/>
    </row>
    <row r="144" spans="2:17">
      <c r="B144" s="52"/>
      <c r="C144" s="52"/>
      <c r="D144" s="52"/>
      <c r="E144" s="52"/>
      <c r="F144" s="52"/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</row>
    <row r="145" spans="2:17">
      <c r="B145" s="52"/>
      <c r="C145" s="52"/>
      <c r="D145" s="52"/>
      <c r="E145" s="52"/>
      <c r="F145" s="52"/>
      <c r="G145" s="52"/>
      <c r="H145" s="52"/>
      <c r="I145" s="52"/>
      <c r="J145" s="52"/>
      <c r="K145" s="52"/>
      <c r="L145" s="52"/>
      <c r="M145" s="52"/>
      <c r="N145" s="52"/>
      <c r="O145" s="52"/>
      <c r="P145" s="52"/>
      <c r="Q145" s="52"/>
    </row>
    <row r="146" spans="2:17">
      <c r="B146" s="52"/>
      <c r="C146" s="52"/>
      <c r="D146" s="52"/>
      <c r="E146" s="52"/>
      <c r="F146" s="52"/>
      <c r="G146" s="52"/>
      <c r="H146" s="52"/>
      <c r="I146" s="52"/>
      <c r="J146" s="52"/>
      <c r="K146" s="52"/>
      <c r="L146" s="52"/>
      <c r="M146" s="52"/>
      <c r="N146" s="52"/>
      <c r="O146" s="52"/>
      <c r="P146" s="52"/>
      <c r="Q146" s="52"/>
    </row>
  </sheetData>
  <mergeCells count="9">
    <mergeCell ref="B117:Q124"/>
    <mergeCell ref="B11:Q40"/>
    <mergeCell ref="B6:Q9"/>
    <mergeCell ref="B1:Q1"/>
    <mergeCell ref="B114:Q115"/>
    <mergeCell ref="B47:Q76"/>
    <mergeCell ref="B83:Q112"/>
    <mergeCell ref="B42:Q45"/>
    <mergeCell ref="B78:Q8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K66"/>
  <sheetViews>
    <sheetView showGridLines="0" workbookViewId="0">
      <selection activeCell="B4" sqref="B4"/>
    </sheetView>
  </sheetViews>
  <sheetFormatPr defaultColWidth="10.875" defaultRowHeight="15.75"/>
  <cols>
    <col min="1" max="1" width="1.875" style="59" customWidth="1"/>
    <col min="2" max="4" width="6.875" style="59" customWidth="1"/>
    <col min="5" max="5" width="76.875" style="59" customWidth="1"/>
    <col min="6" max="6" width="2.875" style="59" customWidth="1"/>
    <col min="7" max="9" width="6.875" style="59" customWidth="1"/>
    <col min="10" max="10" width="76.875" style="59" customWidth="1"/>
    <col min="11" max="16384" width="10.875" style="59"/>
  </cols>
  <sheetData>
    <row r="1" spans="2:11" ht="16.5" thickBot="1"/>
    <row r="2" spans="2:11" s="77" customFormat="1" ht="15.95" customHeight="1" thickBot="1">
      <c r="B2" s="75"/>
      <c r="C2" s="57" t="s">
        <v>133</v>
      </c>
      <c r="D2" s="76"/>
      <c r="G2" s="78"/>
      <c r="H2" s="44" t="s">
        <v>157</v>
      </c>
      <c r="I2" s="79"/>
    </row>
    <row r="3" spans="2:11" ht="16.5" thickBot="1"/>
    <row r="4" spans="2:11" s="62" customFormat="1" ht="41.1" customHeight="1" thickBot="1">
      <c r="B4" s="60" t="str">
        <f>SUBSTITUTE(SUBSTITUTE(SUBSTITUTE(SUBSTITUTE(SUBSTITUTE(SUBSTITUTE(SUBSTITUTE(SUBSTITUTE(SUBSTITUTE(DAY('Nombres-étoiles'!$B4)&amp;MONTH('Nombres-étoiles'!$B4)&amp;YEAR('Nombres-étoiles'!$B4),0,""),2,""),3,""),1,""),5,""),6,""),4,""),8,""),9,"")</f>
        <v/>
      </c>
      <c r="C4" s="60" t="str">
        <f>SUBSTITUTE(SUBSTITUTE(SUBSTITUTE(SUBSTITUTE(SUBSTITUTE(SUBSTITUTE(SUBSTITUTE(SUBSTITUTE(SUBSTITUTE(DAY('Nombres-étoiles'!$B4)&amp;MONTH('Nombres-étoiles'!$B4)&amp;YEAR('Nombres-étoiles'!$B4),0,""),2,""),3,""),1,""),5,""),6,""),4,""),7,""),9,"")</f>
        <v/>
      </c>
      <c r="D4" s="61" t="str">
        <f>SUBSTITUTE(SUBSTITUTE(SUBSTITUTE(SUBSTITUTE(SUBSTITUTE(SUBSTITUTE(SUBSTITUTE(SUBSTITUTE(SUBSTITUTE(DAY('Nombres-étoiles'!$B4)&amp;MONTH('Nombres-étoiles'!$B4)&amp;YEAR('Nombres-étoiles'!$B4),0,""),2,""),3,""),1,""),5,""),6,""),4,""),7,""),8,"")</f>
        <v>999</v>
      </c>
      <c r="G4" s="63" t="str">
        <f>SUBSTITUTE(SUBSTITUTE(SUBSTITUTE(SUBSTITUTE(SUBSTITUTE(SUBSTITUTE(SUBSTITUTE(SUBSTITUTE(SUBSTITUTE(DAY('Nombres-étoiles'!$B4)&amp;MONTH('Nombres-étoiles'!$B4)&amp;YEAR('Nombres-étoiles'!$B4),0,""),2,""),3,""),1,""),5,""),6,""),7,""),8,""),9,"")</f>
        <v/>
      </c>
      <c r="H4" s="64" t="str">
        <f>SUBSTITUTE(SUBSTITUTE(SUBSTITUTE(SUBSTITUTE(SUBSTITUTE(SUBSTITUTE(SUBSTITUTE(SUBSTITUTE(SUBSTITUTE(DAY('Nombres-étoiles'!$B4)&amp;MONTH('Nombres-étoiles'!$B4)&amp;YEAR('Nombres-étoiles'!$B4),0,""),2,""),3,""),1,""),5,""),6,""),4,""),7,""),8,"")</f>
        <v>999</v>
      </c>
      <c r="I4" s="65" t="str">
        <f>SUBSTITUTE(SUBSTITUTE(SUBSTITUTE(SUBSTITUTE(SUBSTITUTE(SUBSTITUTE(SUBSTITUTE(SUBSTITUTE(SUBSTITUTE(DAY('Nombres-étoiles'!$B4)&amp;MONTH('Nombres-étoiles'!$B4)&amp;YEAR('Nombres-étoiles'!$B4),0,""),1,""),3,""),4,""),5,""),6,""),7,""),8,""),9,"")</f>
        <v/>
      </c>
    </row>
    <row r="5" spans="2:11" s="62" customFormat="1" ht="41.1" customHeight="1" thickBot="1">
      <c r="B5" s="66" t="str">
        <f>SUBSTITUTE(SUBSTITUTE(SUBSTITUTE(SUBSTITUTE(SUBSTITUTE(SUBSTITUTE(SUBSTITUTE(SUBSTITUTE(SUBSTITUTE(DAY('Nombres-étoiles'!$B4)&amp;MONTH('Nombres-étoiles'!$B4)&amp;YEAR('Nombres-étoiles'!$B4),0,""),2,""),3,""),1,""),5,""),6,""),7,""),8,""),9,"")</f>
        <v/>
      </c>
      <c r="C5" s="66" t="str">
        <f>SUBSTITUTE(SUBSTITUTE(SUBSTITUTE(SUBSTITUTE(SUBSTITUTE(SUBSTITUTE(SUBSTITUTE(SUBSTITUTE(SUBSTITUTE(DAY('Nombres-étoiles'!$B4)&amp;MONTH('Nombres-étoiles'!$B4)&amp;YEAR('Nombres-étoiles'!$B4),0,""),2,""),3,""),1,""),4,""),6,""),7,""),8,""),9,"")</f>
        <v/>
      </c>
      <c r="D5" s="67" t="str">
        <f>SUBSTITUTE(SUBSTITUTE(SUBSTITUTE(SUBSTITUTE(SUBSTITUTE(SUBSTITUTE(SUBSTITUTE(SUBSTITUTE(SUBSTITUTE(DAY('Nombres-étoiles'!$B4)&amp;MONTH('Nombres-étoiles'!$B4)&amp;YEAR('Nombres-étoiles'!$B4),0,""),2,""),3,""),1,""),5,""),4,""),7,""),8,""),9,"")</f>
        <v/>
      </c>
      <c r="G5" s="68" t="str">
        <f>SUBSTITUTE(SUBSTITUTE(SUBSTITUTE(SUBSTITUTE(SUBSTITUTE(SUBSTITUTE(SUBSTITUTE(SUBSTITUTE(SUBSTITUTE(DAY('Nombres-étoiles'!$B4)&amp;MONTH('Nombres-étoiles'!$B4)&amp;YEAR('Nombres-étoiles'!$B4),0,""),2,""),1,""),4,""),5,""),6,""),7,""),8,""),9,"")</f>
        <v/>
      </c>
      <c r="H5" s="69" t="str">
        <f>SUBSTITUTE(SUBSTITUTE(SUBSTITUTE(SUBSTITUTE(SUBSTITUTE(SUBSTITUTE(SUBSTITUTE(SUBSTITUTE(SUBSTITUTE(DAY('Nombres-étoiles'!$B4)&amp;MONTH('Nombres-étoiles'!$B4)&amp;YEAR('Nombres-étoiles'!$B4),0,""),2,""),3,""),1,""),4,""),6,""),7,""),8,""),9,"")</f>
        <v/>
      </c>
      <c r="I5" s="70" t="str">
        <f>SUBSTITUTE(SUBSTITUTE(SUBSTITUTE(SUBSTITUTE(SUBSTITUTE(SUBSTITUTE(SUBSTITUTE(SUBSTITUTE(SUBSTITUTE(DAY('Nombres-étoiles'!$B4)&amp;MONTH('Nombres-étoiles'!$B4)&amp;YEAR('Nombres-étoiles'!$B4),0,""),2,""),3,""),1,""),5,""),6,""),4,""),8,""),9,"")</f>
        <v/>
      </c>
      <c r="K5" s="71"/>
    </row>
    <row r="6" spans="2:11" s="62" customFormat="1" ht="41.1" customHeight="1" thickBot="1">
      <c r="B6" s="66" t="str">
        <f>SUBSTITUTE(SUBSTITUTE(SUBSTITUTE(SUBSTITUTE(SUBSTITUTE(SUBSTITUTE(SUBSTITUTE(SUBSTITUTE(SUBSTITUTE(DAY('Nombres-étoiles'!$B4)&amp;MONTH('Nombres-étoiles'!$B4)&amp;YEAR('Nombres-étoiles'!$B4),0,""),2,""),3,""),4,""),5,""),6,""),7,""),8,""),9,"")</f>
        <v>111</v>
      </c>
      <c r="C6" s="66" t="str">
        <f>SUBSTITUTE(SUBSTITUTE(SUBSTITUTE(SUBSTITUTE(SUBSTITUTE(SUBSTITUTE(SUBSTITUTE(SUBSTITUTE(SUBSTITUTE(DAY('Nombres-étoiles'!$B4)&amp;MONTH('Nombres-étoiles'!$B4)&amp;YEAR('Nombres-étoiles'!$B4),0,""),1,""),3,""),4,""),5,""),6,""),7,""),8,""),9,"")</f>
        <v/>
      </c>
      <c r="D6" s="67" t="str">
        <f>SUBSTITUTE(SUBSTITUTE(SUBSTITUTE(SUBSTITUTE(SUBSTITUTE(SUBSTITUTE(SUBSTITUTE(SUBSTITUTE(SUBSTITUTE(DAY('Nombres-étoiles'!$B4)&amp;MONTH('Nombres-étoiles'!$B4)&amp;YEAR('Nombres-étoiles'!$B4),0,""),2,""),1,""),4,""),5,""),6,""),7,""),8,""),9,"")</f>
        <v/>
      </c>
      <c r="G6" s="72" t="str">
        <f>SUBSTITUTE(SUBSTITUTE(SUBSTITUTE(SUBSTITUTE(SUBSTITUTE(SUBSTITUTE(SUBSTITUTE(SUBSTITUTE(SUBSTITUTE(DAY('Nombres-étoiles'!$B4)&amp;MONTH('Nombres-étoiles'!$B4)&amp;YEAR('Nombres-étoiles'!$B4),0,""),2,""),3,""),1,""),5,""),6,""),4,""),7,""),9,"")</f>
        <v/>
      </c>
      <c r="H6" s="73" t="str">
        <f>SUBSTITUTE(SUBSTITUTE(SUBSTITUTE(SUBSTITUTE(SUBSTITUTE(SUBSTITUTE(SUBSTITUTE(SUBSTITUTE(SUBSTITUTE(DAY('Nombres-étoiles'!$B4)&amp;MONTH('Nombres-étoiles'!$B4)&amp;YEAR('Nombres-étoiles'!$B4),0,""),2,""),3,""),4,""),5,""),6,""),7,""),8,""),9,"")</f>
        <v>111</v>
      </c>
      <c r="I6" s="74" t="str">
        <f>SUBSTITUTE(SUBSTITUTE(SUBSTITUTE(SUBSTITUTE(SUBSTITUTE(SUBSTITUTE(SUBSTITUTE(SUBSTITUTE(SUBSTITUTE(DAY('Nombres-étoiles'!$B4)&amp;MONTH('Nombres-étoiles'!$B4)&amp;YEAR('Nombres-étoiles'!$B4),0,""),2,""),3,""),1,""),5,""),4,""),7,""),8,""),9,"")</f>
        <v/>
      </c>
    </row>
    <row r="7" spans="2:11" ht="16.5" thickBot="1"/>
    <row r="8" spans="2:11" s="58" customFormat="1" ht="16.5" thickBot="1">
      <c r="B8" s="54" t="s">
        <v>141</v>
      </c>
      <c r="C8" s="55"/>
      <c r="D8" s="55"/>
      <c r="E8" s="55"/>
      <c r="F8" s="55"/>
      <c r="G8" s="55"/>
      <c r="H8" s="55"/>
      <c r="I8" s="55"/>
      <c r="J8" s="56"/>
    </row>
    <row r="9" spans="2:11" ht="16.5" thickBot="1"/>
    <row r="10" spans="2:11">
      <c r="B10" s="220" t="e">
        <f>IF(B6="1",#REF!,IF(B6="11",#REF!,IF(B6="111",#REF!,IF(B6="1111",#REF!,IF(B6="",#REF!,"")))))</f>
        <v>#REF!</v>
      </c>
      <c r="C10" s="221"/>
      <c r="D10" s="221"/>
      <c r="E10" s="222"/>
      <c r="G10" s="229" t="e">
        <f>IF(H6="1",#REF!,IF(H6="11",#REF!,IF(H6="111",#REF!,IF(H6="1111",#REF!,IF(H6="",#REF!,"")))))</f>
        <v>#REF!</v>
      </c>
      <c r="H10" s="238"/>
      <c r="I10" s="238"/>
      <c r="J10" s="239"/>
    </row>
    <row r="11" spans="2:11">
      <c r="B11" s="223"/>
      <c r="C11" s="224"/>
      <c r="D11" s="224"/>
      <c r="E11" s="225"/>
      <c r="G11" s="240"/>
      <c r="H11" s="241"/>
      <c r="I11" s="241"/>
      <c r="J11" s="242"/>
    </row>
    <row r="12" spans="2:11" ht="16.5" thickBot="1">
      <c r="B12" s="226"/>
      <c r="C12" s="227"/>
      <c r="D12" s="227"/>
      <c r="E12" s="228"/>
      <c r="G12" s="243"/>
      <c r="H12" s="244"/>
      <c r="I12" s="244"/>
      <c r="J12" s="245"/>
    </row>
    <row r="13" spans="2:11" ht="16.5" thickBot="1"/>
    <row r="14" spans="2:11" s="58" customFormat="1" ht="15.95" customHeight="1" thickBot="1">
      <c r="B14" s="54" t="s">
        <v>142</v>
      </c>
      <c r="C14" s="55"/>
      <c r="D14" s="55"/>
      <c r="E14" s="55"/>
      <c r="F14" s="55"/>
      <c r="G14" s="55"/>
      <c r="H14" s="55"/>
      <c r="I14" s="55"/>
      <c r="J14" s="56"/>
    </row>
    <row r="15" spans="2:11" ht="16.5" thickBot="1">
      <c r="B15" s="53"/>
      <c r="C15" s="53"/>
      <c r="D15" s="53"/>
      <c r="E15" s="53"/>
      <c r="F15" s="53"/>
      <c r="G15" s="53"/>
      <c r="H15" s="53"/>
      <c r="I15" s="53"/>
      <c r="J15" s="53"/>
    </row>
    <row r="16" spans="2:11">
      <c r="B16" s="220" t="e">
        <f>IF(C6="2",#REF!,IF(C6="22",#REF!,IF(C6="222",#REF!,IF(C6="2222",#REF!,IF(C6="",#REF!,"")))))</f>
        <v>#REF!</v>
      </c>
      <c r="C16" s="221"/>
      <c r="D16" s="221"/>
      <c r="E16" s="222"/>
      <c r="G16" s="229" t="e">
        <f>IF(I4="2",#REF!,IF(I4="22",#REF!,IF(I4="222",#REF!,IF(I4="2222",#REF!,IF(I4="",#REF!,"")))))</f>
        <v>#REF!</v>
      </c>
      <c r="H16" s="238"/>
      <c r="I16" s="238"/>
      <c r="J16" s="239"/>
    </row>
    <row r="17" spans="2:10">
      <c r="B17" s="223"/>
      <c r="C17" s="224"/>
      <c r="D17" s="224"/>
      <c r="E17" s="225"/>
      <c r="G17" s="240"/>
      <c r="H17" s="241"/>
      <c r="I17" s="241"/>
      <c r="J17" s="242"/>
    </row>
    <row r="18" spans="2:10" ht="16.5" thickBot="1">
      <c r="B18" s="226"/>
      <c r="C18" s="227"/>
      <c r="D18" s="227"/>
      <c r="E18" s="228"/>
      <c r="G18" s="243"/>
      <c r="H18" s="244"/>
      <c r="I18" s="244"/>
      <c r="J18" s="245"/>
    </row>
    <row r="19" spans="2:10" ht="16.5" thickBot="1"/>
    <row r="20" spans="2:10" s="58" customFormat="1" ht="15.95" customHeight="1" thickBot="1">
      <c r="B20" s="54" t="s">
        <v>143</v>
      </c>
      <c r="C20" s="55"/>
      <c r="D20" s="55"/>
      <c r="E20" s="55"/>
      <c r="F20" s="55"/>
      <c r="G20" s="55"/>
      <c r="H20" s="55"/>
      <c r="I20" s="55"/>
      <c r="J20" s="56"/>
    </row>
    <row r="21" spans="2:10" ht="16.5" thickBot="1"/>
    <row r="22" spans="2:10">
      <c r="B22" s="220" t="e">
        <f>IF(D6="3",#REF!,IF(D6="33",#REF!,IF(D6="333",#REF!,IF(D6="3333",#REF!,IF(D6="",#REF!,"")))))</f>
        <v>#REF!</v>
      </c>
      <c r="C22" s="221"/>
      <c r="D22" s="221"/>
      <c r="E22" s="222"/>
      <c r="G22" s="229" t="e">
        <f>IF(G5="3",#REF!,IF(G5="33",#REF!,IF(G5="333",#REF!,IF(G5="3333",#REF!,IF(G5="",#REF!,"")))))</f>
        <v>#REF!</v>
      </c>
      <c r="H22" s="238"/>
      <c r="I22" s="238"/>
      <c r="J22" s="239"/>
    </row>
    <row r="23" spans="2:10">
      <c r="B23" s="223"/>
      <c r="C23" s="224"/>
      <c r="D23" s="224"/>
      <c r="E23" s="225"/>
      <c r="G23" s="240"/>
      <c r="H23" s="241"/>
      <c r="I23" s="241"/>
      <c r="J23" s="242"/>
    </row>
    <row r="24" spans="2:10" ht="16.5" thickBot="1">
      <c r="B24" s="226"/>
      <c r="C24" s="227"/>
      <c r="D24" s="227"/>
      <c r="E24" s="228"/>
      <c r="G24" s="243"/>
      <c r="H24" s="244"/>
      <c r="I24" s="244"/>
      <c r="J24" s="245"/>
    </row>
    <row r="25" spans="2:10" ht="16.5" thickBot="1"/>
    <row r="26" spans="2:10" s="58" customFormat="1" ht="16.5" thickBot="1">
      <c r="B26" s="54" t="s">
        <v>147</v>
      </c>
      <c r="C26" s="55"/>
      <c r="D26" s="55"/>
      <c r="E26" s="55"/>
      <c r="F26" s="55"/>
      <c r="G26" s="55"/>
      <c r="H26" s="55"/>
      <c r="I26" s="55"/>
      <c r="J26" s="56"/>
    </row>
    <row r="27" spans="2:10" ht="16.5" thickBot="1"/>
    <row r="28" spans="2:10">
      <c r="B28" s="220" t="e">
        <f>IF(B5="4",#REF!,IF(B5="44",#REF!,IF(B5="444",#REF!,IF(B5="4444",#REF!,IF(B5="",#REF!,"")))))</f>
        <v>#REF!</v>
      </c>
      <c r="C28" s="221"/>
      <c r="D28" s="221"/>
      <c r="E28" s="222"/>
      <c r="G28" s="229" t="e">
        <f>IF(G4="4",#REF!,IF(G4="44",#REF!,IF(G4="444",#REF!,IF(G4="4444",#REF!,IF(G4="",#REF!,"")))))</f>
        <v>#REF!</v>
      </c>
      <c r="H28" s="238"/>
      <c r="I28" s="238"/>
      <c r="J28" s="239"/>
    </row>
    <row r="29" spans="2:10">
      <c r="B29" s="223"/>
      <c r="C29" s="224"/>
      <c r="D29" s="224"/>
      <c r="E29" s="225"/>
      <c r="G29" s="240"/>
      <c r="H29" s="241"/>
      <c r="I29" s="241"/>
      <c r="J29" s="242"/>
    </row>
    <row r="30" spans="2:10" ht="16.5" thickBot="1">
      <c r="B30" s="226"/>
      <c r="C30" s="227"/>
      <c r="D30" s="227"/>
      <c r="E30" s="228"/>
      <c r="G30" s="243"/>
      <c r="H30" s="244"/>
      <c r="I30" s="244"/>
      <c r="J30" s="245"/>
    </row>
    <row r="31" spans="2:10" ht="16.5" thickBot="1"/>
    <row r="32" spans="2:10" s="58" customFormat="1" ht="16.5" thickBot="1">
      <c r="B32" s="54" t="s">
        <v>144</v>
      </c>
      <c r="C32" s="55"/>
      <c r="D32" s="55"/>
      <c r="E32" s="55"/>
      <c r="F32" s="55"/>
      <c r="G32" s="55"/>
      <c r="H32" s="55"/>
      <c r="I32" s="55"/>
      <c r="J32" s="56"/>
    </row>
    <row r="33" spans="2:10" ht="16.5" thickBot="1"/>
    <row r="34" spans="2:10">
      <c r="B34" s="220" t="e">
        <f>IF(C5="5",#REF!,IF(C5="55",#REF!,IF(C5="555",#REF!,IF(C5="5555",#REF!,IF(C5="",#REF!,"")))))</f>
        <v>#REF!</v>
      </c>
      <c r="C34" s="221"/>
      <c r="D34" s="221"/>
      <c r="E34" s="222"/>
      <c r="G34" s="229" t="e">
        <f>IF(H5="5",#REF!,IF(H5="55",#REF!,IF(H5="555",#REF!,IF(H5="5555",#REF!,IF(H5="",#REF!,"")))))</f>
        <v>#REF!</v>
      </c>
      <c r="H34" s="238"/>
      <c r="I34" s="238"/>
      <c r="J34" s="239"/>
    </row>
    <row r="35" spans="2:10">
      <c r="B35" s="223"/>
      <c r="C35" s="224"/>
      <c r="D35" s="224"/>
      <c r="E35" s="225"/>
      <c r="G35" s="240"/>
      <c r="H35" s="241"/>
      <c r="I35" s="241"/>
      <c r="J35" s="242"/>
    </row>
    <row r="36" spans="2:10" ht="16.5" thickBot="1">
      <c r="B36" s="226"/>
      <c r="C36" s="227"/>
      <c r="D36" s="227"/>
      <c r="E36" s="228"/>
      <c r="G36" s="243"/>
      <c r="H36" s="244"/>
      <c r="I36" s="244"/>
      <c r="J36" s="245"/>
    </row>
    <row r="37" spans="2:10" ht="16.5" thickBot="1"/>
    <row r="38" spans="2:10" s="58" customFormat="1" ht="16.5" thickBot="1">
      <c r="B38" s="54" t="s">
        <v>145</v>
      </c>
      <c r="C38" s="55"/>
      <c r="D38" s="55"/>
      <c r="E38" s="55"/>
      <c r="F38" s="55"/>
      <c r="G38" s="55"/>
      <c r="H38" s="55"/>
      <c r="I38" s="55"/>
      <c r="J38" s="56"/>
    </row>
    <row r="39" spans="2:10" ht="16.5" thickBot="1"/>
    <row r="40" spans="2:10">
      <c r="B40" s="220" t="e">
        <f>IF(D5="6",#REF!,IF(D5="66",#REF!,IF(D5="666",#REF!,IF(D5="6666",#REF!,IF(D5="",#REF!,"")))))</f>
        <v>#REF!</v>
      </c>
      <c r="C40" s="221"/>
      <c r="D40" s="221"/>
      <c r="E40" s="222"/>
      <c r="G40" s="229" t="e">
        <f>IF(I6="6",#REF!,IF(I6="66",#REF!,IF(I6="666",#REF!,IF(I6="6666",#REF!,IF(I6="",#REF!,"")))))</f>
        <v>#REF!</v>
      </c>
      <c r="H40" s="238"/>
      <c r="I40" s="238"/>
      <c r="J40" s="239"/>
    </row>
    <row r="41" spans="2:10">
      <c r="B41" s="223"/>
      <c r="C41" s="224"/>
      <c r="D41" s="224"/>
      <c r="E41" s="225"/>
      <c r="G41" s="240"/>
      <c r="H41" s="241"/>
      <c r="I41" s="241"/>
      <c r="J41" s="242"/>
    </row>
    <row r="42" spans="2:10">
      <c r="B42" s="223"/>
      <c r="C42" s="224"/>
      <c r="D42" s="224"/>
      <c r="E42" s="225"/>
      <c r="G42" s="240"/>
      <c r="H42" s="241"/>
      <c r="I42" s="241"/>
      <c r="J42" s="242"/>
    </row>
    <row r="43" spans="2:10">
      <c r="B43" s="223"/>
      <c r="C43" s="224"/>
      <c r="D43" s="224"/>
      <c r="E43" s="225"/>
      <c r="G43" s="240"/>
      <c r="H43" s="241"/>
      <c r="I43" s="241"/>
      <c r="J43" s="242"/>
    </row>
    <row r="44" spans="2:10" ht="16.5" thickBot="1">
      <c r="B44" s="226"/>
      <c r="C44" s="227"/>
      <c r="D44" s="227"/>
      <c r="E44" s="228"/>
      <c r="G44" s="243"/>
      <c r="H44" s="244"/>
      <c r="I44" s="244"/>
      <c r="J44" s="245"/>
    </row>
    <row r="45" spans="2:10" ht="16.5" thickBot="1"/>
    <row r="46" spans="2:10" s="58" customFormat="1" ht="16.5" thickBot="1">
      <c r="B46" s="54" t="s">
        <v>146</v>
      </c>
      <c r="C46" s="55"/>
      <c r="D46" s="55"/>
      <c r="E46" s="55"/>
      <c r="F46" s="55"/>
      <c r="G46" s="55"/>
      <c r="H46" s="55"/>
      <c r="I46" s="55"/>
      <c r="J46" s="56"/>
    </row>
    <row r="47" spans="2:10" ht="16.5" thickBot="1"/>
    <row r="48" spans="2:10">
      <c r="B48" s="220" t="e">
        <f>IF(B4="7",#REF!,IF(B4="77",#REF!,IF(B4="777",#REF!,IF(B4="7777",#REF!,IF(B4="",#REF!,"")))))</f>
        <v>#REF!</v>
      </c>
      <c r="C48" s="221"/>
      <c r="D48" s="221"/>
      <c r="E48" s="222"/>
      <c r="G48" s="229" t="e">
        <f>IF(I5="7",#REF!,IF(I5="77",#REF!,IF(I5="777",#REF!,IF(I5="7777",#REF!,IF(I5="",#REF!,"")))))</f>
        <v>#REF!</v>
      </c>
      <c r="H48" s="238"/>
      <c r="I48" s="238"/>
      <c r="J48" s="239"/>
    </row>
    <row r="49" spans="2:10">
      <c r="B49" s="223"/>
      <c r="C49" s="224"/>
      <c r="D49" s="224"/>
      <c r="E49" s="225"/>
      <c r="G49" s="240"/>
      <c r="H49" s="241"/>
      <c r="I49" s="241"/>
      <c r="J49" s="242"/>
    </row>
    <row r="50" spans="2:10">
      <c r="B50" s="223"/>
      <c r="C50" s="224"/>
      <c r="D50" s="224"/>
      <c r="E50" s="225"/>
      <c r="G50" s="240"/>
      <c r="H50" s="241"/>
      <c r="I50" s="241"/>
      <c r="J50" s="242"/>
    </row>
    <row r="51" spans="2:10">
      <c r="B51" s="223"/>
      <c r="C51" s="224"/>
      <c r="D51" s="224"/>
      <c r="E51" s="225"/>
      <c r="G51" s="240"/>
      <c r="H51" s="241"/>
      <c r="I51" s="241"/>
      <c r="J51" s="242"/>
    </row>
    <row r="52" spans="2:10">
      <c r="B52" s="223"/>
      <c r="C52" s="224"/>
      <c r="D52" s="224"/>
      <c r="E52" s="225"/>
      <c r="G52" s="240"/>
      <c r="H52" s="241"/>
      <c r="I52" s="241"/>
      <c r="J52" s="242"/>
    </row>
    <row r="53" spans="2:10">
      <c r="B53" s="223"/>
      <c r="C53" s="224"/>
      <c r="D53" s="224"/>
      <c r="E53" s="225"/>
      <c r="G53" s="240"/>
      <c r="H53" s="241"/>
      <c r="I53" s="241"/>
      <c r="J53" s="242"/>
    </row>
    <row r="54" spans="2:10" ht="16.5" thickBot="1">
      <c r="B54" s="226"/>
      <c r="C54" s="227"/>
      <c r="D54" s="227"/>
      <c r="E54" s="228"/>
      <c r="G54" s="243"/>
      <c r="H54" s="244"/>
      <c r="I54" s="244"/>
      <c r="J54" s="245"/>
    </row>
    <row r="55" spans="2:10" ht="16.5" thickBot="1"/>
    <row r="56" spans="2:10" s="58" customFormat="1" ht="16.5" thickBot="1">
      <c r="B56" s="54" t="s">
        <v>148</v>
      </c>
      <c r="C56" s="55"/>
      <c r="D56" s="55"/>
      <c r="E56" s="55"/>
      <c r="F56" s="55"/>
      <c r="G56" s="55"/>
      <c r="H56" s="55"/>
      <c r="I56" s="55"/>
      <c r="J56" s="56"/>
    </row>
    <row r="57" spans="2:10" ht="16.5" thickBot="1"/>
    <row r="58" spans="2:10">
      <c r="B58" s="220" t="e">
        <f>IF(C4="8",#REF!,IF(C4="88",#REF!,IF(C4="888",#REF!,IF(C4="8888",#REF!,IF(C4="",#REF!,"")))))</f>
        <v>#REF!</v>
      </c>
      <c r="C58" s="221"/>
      <c r="D58" s="221"/>
      <c r="E58" s="222"/>
      <c r="G58" s="229" t="e">
        <f>IF(G6="8",#REF!,IF(G6="88",#REF!,IF(G6="888",#REF!,IF(G6="8888",#REF!,IF(G6="",#REF!,"")))))</f>
        <v>#REF!</v>
      </c>
      <c r="H58" s="238"/>
      <c r="I58" s="238"/>
      <c r="J58" s="239"/>
    </row>
    <row r="59" spans="2:10">
      <c r="B59" s="223"/>
      <c r="C59" s="224"/>
      <c r="D59" s="224"/>
      <c r="E59" s="225"/>
      <c r="G59" s="240"/>
      <c r="H59" s="241"/>
      <c r="I59" s="241"/>
      <c r="J59" s="242"/>
    </row>
    <row r="60" spans="2:10" ht="16.5" thickBot="1">
      <c r="B60" s="226"/>
      <c r="C60" s="227"/>
      <c r="D60" s="227"/>
      <c r="E60" s="228"/>
      <c r="G60" s="243"/>
      <c r="H60" s="244"/>
      <c r="I60" s="244"/>
      <c r="J60" s="245"/>
    </row>
    <row r="61" spans="2:10" ht="16.5" thickBot="1"/>
    <row r="62" spans="2:10" s="58" customFormat="1" ht="16.5" thickBot="1">
      <c r="B62" s="54" t="s">
        <v>149</v>
      </c>
      <c r="C62" s="55"/>
      <c r="D62" s="55"/>
      <c r="E62" s="55"/>
      <c r="F62" s="55"/>
      <c r="G62" s="55"/>
      <c r="H62" s="55"/>
      <c r="I62" s="55"/>
      <c r="J62" s="56"/>
    </row>
    <row r="63" spans="2:10" ht="16.5" thickBot="1"/>
    <row r="64" spans="2:10">
      <c r="B64" s="220" t="e">
        <f>IF(D4="9",#REF!,IF(D4="99",#REF!,IF(D4="999",#REF!,IF(D4="9999",#REF!,IF(D4="",#REF!,"")))))</f>
        <v>#REF!</v>
      </c>
      <c r="C64" s="221"/>
      <c r="D64" s="221"/>
      <c r="E64" s="222"/>
      <c r="G64" s="229" t="e">
        <f>IF(H4="9",#REF!,IF(H4="99",#REF!,IF(H4="999",#REF!,IF(H4="9999",#REF!,IF(H4="",#REF!,"")))))</f>
        <v>#REF!</v>
      </c>
      <c r="H64" s="238"/>
      <c r="I64" s="238"/>
      <c r="J64" s="239"/>
    </row>
    <row r="65" spans="2:10">
      <c r="B65" s="223"/>
      <c r="C65" s="224"/>
      <c r="D65" s="224"/>
      <c r="E65" s="225"/>
      <c r="G65" s="240"/>
      <c r="H65" s="241"/>
      <c r="I65" s="241"/>
      <c r="J65" s="242"/>
    </row>
    <row r="66" spans="2:10" ht="16.5" thickBot="1">
      <c r="B66" s="226"/>
      <c r="C66" s="227"/>
      <c r="D66" s="227"/>
      <c r="E66" s="228"/>
      <c r="G66" s="243"/>
      <c r="H66" s="244"/>
      <c r="I66" s="244"/>
      <c r="J66" s="245"/>
    </row>
  </sheetData>
  <mergeCells count="18">
    <mergeCell ref="B10:E12"/>
    <mergeCell ref="G10:J12"/>
    <mergeCell ref="B16:E18"/>
    <mergeCell ref="G16:J18"/>
    <mergeCell ref="B22:E24"/>
    <mergeCell ref="B28:E30"/>
    <mergeCell ref="G22:J24"/>
    <mergeCell ref="G28:J30"/>
    <mergeCell ref="B34:E36"/>
    <mergeCell ref="G34:J36"/>
    <mergeCell ref="B58:E60"/>
    <mergeCell ref="G58:J60"/>
    <mergeCell ref="B64:E66"/>
    <mergeCell ref="G64:J66"/>
    <mergeCell ref="B40:E44"/>
    <mergeCell ref="G40:J44"/>
    <mergeCell ref="B48:E54"/>
    <mergeCell ref="G48:J5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6"/>
  <sheetViews>
    <sheetView tabSelected="1" workbookViewId="0"/>
  </sheetViews>
  <sheetFormatPr defaultColWidth="11" defaultRowHeight="15.75"/>
  <cols>
    <col min="1" max="1" width="16.75" bestFit="1" customWidth="1"/>
    <col min="2" max="4" width="4.125" customWidth="1"/>
    <col min="5" max="5" width="30.625" customWidth="1"/>
    <col min="6" max="6" width="14.375" bestFit="1" customWidth="1"/>
    <col min="7" max="9" width="4.125" customWidth="1"/>
    <col min="10" max="10" width="30.625" customWidth="1"/>
    <col min="11" max="11" width="13.25" bestFit="1" customWidth="1"/>
    <col min="12" max="14" width="4.125" customWidth="1"/>
    <col min="15" max="15" width="30.625" customWidth="1"/>
  </cols>
  <sheetData>
    <row r="1" spans="1:15" s="81" customFormat="1">
      <c r="A1" s="81" t="s">
        <v>135</v>
      </c>
      <c r="F1" s="81" t="s">
        <v>134</v>
      </c>
      <c r="K1" s="81" t="s">
        <v>136</v>
      </c>
    </row>
    <row r="2" spans="1:15">
      <c r="A2" s="289" t="s">
        <v>133</v>
      </c>
      <c r="B2" s="127">
        <v>7</v>
      </c>
      <c r="C2" s="127">
        <v>8</v>
      </c>
      <c r="D2" s="127">
        <v>9</v>
      </c>
      <c r="F2" s="289" t="s">
        <v>157</v>
      </c>
      <c r="G2" s="127">
        <v>4</v>
      </c>
      <c r="H2" s="127">
        <v>9</v>
      </c>
      <c r="I2" s="127">
        <v>2</v>
      </c>
      <c r="K2" s="289" t="s">
        <v>157</v>
      </c>
      <c r="L2" s="127">
        <v>4</v>
      </c>
      <c r="M2" s="127">
        <v>9</v>
      </c>
      <c r="N2" s="127">
        <v>2</v>
      </c>
    </row>
    <row r="3" spans="1:15">
      <c r="B3" s="130">
        <v>4</v>
      </c>
      <c r="C3" s="130">
        <v>5</v>
      </c>
      <c r="D3" s="130">
        <v>6</v>
      </c>
      <c r="G3" s="130">
        <v>3</v>
      </c>
      <c r="H3" s="130">
        <v>5</v>
      </c>
      <c r="I3" s="130">
        <v>7</v>
      </c>
      <c r="L3" s="127">
        <v>3</v>
      </c>
      <c r="M3" s="127">
        <v>5</v>
      </c>
      <c r="N3" s="127">
        <v>7</v>
      </c>
    </row>
    <row r="4" spans="1:15">
      <c r="B4" s="130">
        <v>1</v>
      </c>
      <c r="C4" s="130">
        <v>2</v>
      </c>
      <c r="D4" s="130">
        <v>3</v>
      </c>
      <c r="G4" s="130">
        <v>8</v>
      </c>
      <c r="H4" s="130">
        <v>1</v>
      </c>
      <c r="I4" s="130">
        <v>6</v>
      </c>
      <c r="L4" s="127">
        <v>8</v>
      </c>
      <c r="M4" s="127">
        <v>1</v>
      </c>
      <c r="N4" s="127">
        <v>6</v>
      </c>
    </row>
    <row r="6" spans="1:15" ht="126">
      <c r="E6" s="37" t="str">
        <f>MesFlèches(B2:D4,A2)</f>
        <v>FORCE N° 1  : Détermination
FORCE N° 2  : Compassion
FORCE N° 3  : Planificateur
FORCE N° 4  : Volonté
FORCE N° 5  : Activité
FORCE N° 6  : Pragmatisme
FORCE N° 7  : Equilibre émotionnel
FORCE N° 8  : Intellect</v>
      </c>
      <c r="J6" s="37" t="str">
        <f>MesFlèches(G2:I4,F2)</f>
        <v>FORCE N° 1  : Equilibre émotionnel
FORCE N° 2  : Détermination
FORCE N° 3  : Volonté
FORCE N° 4  : Prospérité
FORCE N° 5  : Spiritualité
FORCE N° 6  : Intellect
FORCE N° 7  : Planificateur
FORCE N° 8  : Action</v>
      </c>
      <c r="O6" s="37" t="str">
        <f>MesPetitesFlèches(L2:N4,K2)</f>
        <v>FAIBLESSE N° 1  : Tromperie
FAIBLESSE N° 2  : Litiges
FORCE N° 3  : Savoir
FORCE N° 4  : Sérénité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R32"/>
  <sheetViews>
    <sheetView workbookViewId="0">
      <selection activeCell="G2" sqref="G2"/>
    </sheetView>
  </sheetViews>
  <sheetFormatPr defaultColWidth="11" defaultRowHeight="15.75"/>
  <cols>
    <col min="1" max="1" width="1.875" customWidth="1"/>
    <col min="2" max="5" width="10.875" customWidth="1"/>
    <col min="8" max="8" width="10.875" customWidth="1"/>
  </cols>
  <sheetData>
    <row r="1" spans="2:18" s="30" customFormat="1" ht="16.5" thickBot="1">
      <c r="B1" s="35" t="s">
        <v>22</v>
      </c>
      <c r="C1" s="39" t="s">
        <v>15</v>
      </c>
      <c r="D1" s="83" t="s">
        <v>16</v>
      </c>
      <c r="E1" s="39" t="s">
        <v>18</v>
      </c>
      <c r="F1" s="83" t="s">
        <v>17</v>
      </c>
      <c r="G1" s="39" t="s">
        <v>19</v>
      </c>
    </row>
    <row r="2" spans="2:18" ht="16.5" thickBot="1">
      <c r="B2" s="87">
        <f>'Nombres-étoiles'!B4</f>
        <v>33491</v>
      </c>
      <c r="C2" s="29">
        <f ca="1">'Nombres-étoiles'!F4</f>
        <v>3</v>
      </c>
      <c r="D2" s="88">
        <v>43757</v>
      </c>
      <c r="E2" s="29">
        <f ca="1">SUMPRODUCT(1*MID(SUMPRODUCT(1*MID(SUMPRODUCT(1*MID((DAY(D2)+MONTH(D2)+YEAR(D2)),ROW(INDIRECT("1:"&amp;LEN((DAY(D2)+MONTH(D2)+YEAR(D2))))),1)),ROW(INDIRECT("1:"&amp;LEN(SUMPRODUCT(1*MID((DAY(D2)+MONTH(D2)+YEAR(D2)),ROW(INDIRECT("1:"&amp;LEN((DAY(D2)+MONTH(D2)+YEAR(D2))))),1))))),1)),ROW(INDIRECT("1:"&amp;LEN(SUMPRODUCT(1*MID(SUMPRODUCT(1*MID((DAY(D2)+MONTH(D2)+YEAR(D2)),ROW(INDIRECT("1:"&amp;LEN((DAY(D2)+MONTH(D2)+YEAR(D2))))),1)),ROW(INDIRECT("1:"&amp;LEN(SUMPRODUCT(1*MID((DAY(D2)+MONTH(D2)+YEAR(D2)),ROW(INDIRECT("1:"&amp;LEN((DAY(D2)+MONTH(D2)+YEAR(D2))))),1))))),1))))),1))</f>
        <v>5</v>
      </c>
      <c r="F2" s="84">
        <v>6</v>
      </c>
      <c r="G2" s="29">
        <f ca="1">IF(MOD(E2+F2,9)=0,9,MOD(E2+F2,9))</f>
        <v>2</v>
      </c>
    </row>
    <row r="3" spans="2:18" ht="16.5" thickBot="1">
      <c r="C3" s="4"/>
      <c r="D3" s="4"/>
    </row>
    <row r="4" spans="2:18" s="81" customFormat="1" ht="16.5" thickBot="1">
      <c r="B4" s="85" t="s">
        <v>20</v>
      </c>
      <c r="C4" s="36"/>
      <c r="D4" s="30"/>
    </row>
    <row r="5" spans="2:18" ht="15.95" customHeight="1">
      <c r="B5" s="246" t="e">
        <f ca="1">IF(E2=1,#REF!,IF(E2=2,#REF!,IF(E2=3,#REF!,IF(E2=4,#REF!,IF(E2=5,#REF!,IF(E2=6,#REF!,IF(E2=7,#REF!,IF(E2=8,#REF!,IF(E2=9,#REF!,"")))))))))</f>
        <v>#REF!</v>
      </c>
      <c r="C5" s="247"/>
      <c r="D5" s="247"/>
      <c r="E5" s="247"/>
      <c r="F5" s="247"/>
      <c r="G5" s="247"/>
      <c r="H5" s="247"/>
      <c r="I5" s="247"/>
      <c r="J5" s="247"/>
      <c r="K5" s="247"/>
      <c r="L5" s="247"/>
      <c r="M5" s="247"/>
      <c r="N5" s="247"/>
      <c r="O5" s="247"/>
      <c r="P5" s="247"/>
      <c r="Q5" s="247"/>
      <c r="R5" s="248"/>
    </row>
    <row r="6" spans="2:18">
      <c r="B6" s="249"/>
      <c r="C6" s="250"/>
      <c r="D6" s="250"/>
      <c r="E6" s="250"/>
      <c r="F6" s="250"/>
      <c r="G6" s="250"/>
      <c r="H6" s="250"/>
      <c r="I6" s="250"/>
      <c r="J6" s="250"/>
      <c r="K6" s="250"/>
      <c r="L6" s="250"/>
      <c r="M6" s="250"/>
      <c r="N6" s="250"/>
      <c r="O6" s="250"/>
      <c r="P6" s="250"/>
      <c r="Q6" s="250"/>
      <c r="R6" s="251"/>
    </row>
    <row r="7" spans="2:18">
      <c r="B7" s="249"/>
      <c r="C7" s="250"/>
      <c r="D7" s="250"/>
      <c r="E7" s="250"/>
      <c r="F7" s="250"/>
      <c r="G7" s="250"/>
      <c r="H7" s="250"/>
      <c r="I7" s="250"/>
      <c r="J7" s="250"/>
      <c r="K7" s="250"/>
      <c r="L7" s="250"/>
      <c r="M7" s="250"/>
      <c r="N7" s="250"/>
      <c r="O7" s="250"/>
      <c r="P7" s="250"/>
      <c r="Q7" s="250"/>
      <c r="R7" s="251"/>
    </row>
    <row r="8" spans="2:18">
      <c r="B8" s="249"/>
      <c r="C8" s="250"/>
      <c r="D8" s="250"/>
      <c r="E8" s="250"/>
      <c r="F8" s="250"/>
      <c r="G8" s="250"/>
      <c r="H8" s="250"/>
      <c r="I8" s="250"/>
      <c r="J8" s="250"/>
      <c r="K8" s="250"/>
      <c r="L8" s="250"/>
      <c r="M8" s="250"/>
      <c r="N8" s="250"/>
      <c r="O8" s="250"/>
      <c r="P8" s="250"/>
      <c r="Q8" s="250"/>
      <c r="R8" s="251"/>
    </row>
    <row r="9" spans="2:18">
      <c r="B9" s="249"/>
      <c r="C9" s="250"/>
      <c r="D9" s="250"/>
      <c r="E9" s="250"/>
      <c r="F9" s="250"/>
      <c r="G9" s="250"/>
      <c r="H9" s="250"/>
      <c r="I9" s="250"/>
      <c r="J9" s="250"/>
      <c r="K9" s="250"/>
      <c r="L9" s="250"/>
      <c r="M9" s="250"/>
      <c r="N9" s="250"/>
      <c r="O9" s="250"/>
      <c r="P9" s="250"/>
      <c r="Q9" s="250"/>
      <c r="R9" s="251"/>
    </row>
    <row r="10" spans="2:18">
      <c r="B10" s="249"/>
      <c r="C10" s="250"/>
      <c r="D10" s="250"/>
      <c r="E10" s="250"/>
      <c r="F10" s="250"/>
      <c r="G10" s="250"/>
      <c r="H10" s="250"/>
      <c r="I10" s="250"/>
      <c r="J10" s="250"/>
      <c r="K10" s="250"/>
      <c r="L10" s="250"/>
      <c r="M10" s="250"/>
      <c r="N10" s="250"/>
      <c r="O10" s="250"/>
      <c r="P10" s="250"/>
      <c r="Q10" s="250"/>
      <c r="R10" s="251"/>
    </row>
    <row r="11" spans="2:18">
      <c r="B11" s="249"/>
      <c r="C11" s="250"/>
      <c r="D11" s="250"/>
      <c r="E11" s="250"/>
      <c r="F11" s="250"/>
      <c r="G11" s="250"/>
      <c r="H11" s="250"/>
      <c r="I11" s="250"/>
      <c r="J11" s="250"/>
      <c r="K11" s="250"/>
      <c r="L11" s="250"/>
      <c r="M11" s="250"/>
      <c r="N11" s="250"/>
      <c r="O11" s="250"/>
      <c r="P11" s="250"/>
      <c r="Q11" s="250"/>
      <c r="R11" s="251"/>
    </row>
    <row r="12" spans="2:18">
      <c r="B12" s="249"/>
      <c r="C12" s="250"/>
      <c r="D12" s="250"/>
      <c r="E12" s="250"/>
      <c r="F12" s="250"/>
      <c r="G12" s="250"/>
      <c r="H12" s="250"/>
      <c r="I12" s="250"/>
      <c r="J12" s="250"/>
      <c r="K12" s="250"/>
      <c r="L12" s="250"/>
      <c r="M12" s="250"/>
      <c r="N12" s="250"/>
      <c r="O12" s="250"/>
      <c r="P12" s="250"/>
      <c r="Q12" s="250"/>
      <c r="R12" s="251"/>
    </row>
    <row r="13" spans="2:18">
      <c r="B13" s="249"/>
      <c r="C13" s="250"/>
      <c r="D13" s="250"/>
      <c r="E13" s="250"/>
      <c r="F13" s="250"/>
      <c r="G13" s="250"/>
      <c r="H13" s="250"/>
      <c r="I13" s="250"/>
      <c r="J13" s="250"/>
      <c r="K13" s="250"/>
      <c r="L13" s="250"/>
      <c r="M13" s="250"/>
      <c r="N13" s="250"/>
      <c r="O13" s="250"/>
      <c r="P13" s="250"/>
      <c r="Q13" s="250"/>
      <c r="R13" s="251"/>
    </row>
    <row r="14" spans="2:18">
      <c r="B14" s="249"/>
      <c r="C14" s="250"/>
      <c r="D14" s="250"/>
      <c r="E14" s="250"/>
      <c r="F14" s="250"/>
      <c r="G14" s="250"/>
      <c r="H14" s="250"/>
      <c r="I14" s="250"/>
      <c r="J14" s="250"/>
      <c r="K14" s="250"/>
      <c r="L14" s="250"/>
      <c r="M14" s="250"/>
      <c r="N14" s="250"/>
      <c r="O14" s="250"/>
      <c r="P14" s="250"/>
      <c r="Q14" s="250"/>
      <c r="R14" s="251"/>
    </row>
    <row r="15" spans="2:18" ht="16.5" thickBot="1">
      <c r="B15" s="252"/>
      <c r="C15" s="253"/>
      <c r="D15" s="253"/>
      <c r="E15" s="253"/>
      <c r="F15" s="253"/>
      <c r="G15" s="253"/>
      <c r="H15" s="253"/>
      <c r="I15" s="253"/>
      <c r="J15" s="253"/>
      <c r="K15" s="253"/>
      <c r="L15" s="253"/>
      <c r="M15" s="253"/>
      <c r="N15" s="253"/>
      <c r="O15" s="253"/>
      <c r="P15" s="253"/>
      <c r="Q15" s="253"/>
      <c r="R15" s="254"/>
    </row>
    <row r="16" spans="2:18" ht="16.5" thickBot="1"/>
    <row r="17" spans="2:18" s="81" customFormat="1" ht="16.5" thickBot="1">
      <c r="B17" s="85" t="s">
        <v>21</v>
      </c>
      <c r="C17" s="86"/>
    </row>
    <row r="18" spans="2:18">
      <c r="B18" s="246" t="e">
        <f ca="1">IF(G2=1,#REF!,IF(G2=2,#REF!,IF(G2=3,#REF!,IF(G2=4,#REF!,IF(G2=5,#REF!,IF(G2=6,#REF!,IF(G2=7,#REF!,IF(G2=8,#REF!,IF(G2=9,#REF!,"")))))))))</f>
        <v>#REF!</v>
      </c>
      <c r="C18" s="247"/>
      <c r="D18" s="247"/>
      <c r="E18" s="247"/>
      <c r="F18" s="247"/>
      <c r="G18" s="247"/>
      <c r="H18" s="247"/>
      <c r="I18" s="247"/>
      <c r="J18" s="247"/>
      <c r="K18" s="247"/>
      <c r="L18" s="247"/>
      <c r="M18" s="247"/>
      <c r="N18" s="247"/>
      <c r="O18" s="247"/>
      <c r="P18" s="247"/>
      <c r="Q18" s="247"/>
      <c r="R18" s="248"/>
    </row>
    <row r="19" spans="2:18">
      <c r="B19" s="249"/>
      <c r="C19" s="250"/>
      <c r="D19" s="250"/>
      <c r="E19" s="250"/>
      <c r="F19" s="250"/>
      <c r="G19" s="250"/>
      <c r="H19" s="250"/>
      <c r="I19" s="250"/>
      <c r="J19" s="250"/>
      <c r="K19" s="250"/>
      <c r="L19" s="250"/>
      <c r="M19" s="250"/>
      <c r="N19" s="250"/>
      <c r="O19" s="250"/>
      <c r="P19" s="250"/>
      <c r="Q19" s="250"/>
      <c r="R19" s="251"/>
    </row>
    <row r="20" spans="2:18">
      <c r="B20" s="249"/>
      <c r="C20" s="250"/>
      <c r="D20" s="250"/>
      <c r="E20" s="250"/>
      <c r="F20" s="250"/>
      <c r="G20" s="250"/>
      <c r="H20" s="250"/>
      <c r="I20" s="250"/>
      <c r="J20" s="250"/>
      <c r="K20" s="250"/>
      <c r="L20" s="250"/>
      <c r="M20" s="250"/>
      <c r="N20" s="250"/>
      <c r="O20" s="250"/>
      <c r="P20" s="250"/>
      <c r="Q20" s="250"/>
      <c r="R20" s="251"/>
    </row>
    <row r="21" spans="2:18">
      <c r="B21" s="249"/>
      <c r="C21" s="250"/>
      <c r="D21" s="250"/>
      <c r="E21" s="250"/>
      <c r="F21" s="250"/>
      <c r="G21" s="250"/>
      <c r="H21" s="250"/>
      <c r="I21" s="250"/>
      <c r="J21" s="250"/>
      <c r="K21" s="250"/>
      <c r="L21" s="250"/>
      <c r="M21" s="250"/>
      <c r="N21" s="250"/>
      <c r="O21" s="250"/>
      <c r="P21" s="250"/>
      <c r="Q21" s="250"/>
      <c r="R21" s="251"/>
    </row>
    <row r="22" spans="2:18">
      <c r="B22" s="249"/>
      <c r="C22" s="250"/>
      <c r="D22" s="250"/>
      <c r="E22" s="250"/>
      <c r="F22" s="250"/>
      <c r="G22" s="250"/>
      <c r="H22" s="250"/>
      <c r="I22" s="250"/>
      <c r="J22" s="250"/>
      <c r="K22" s="250"/>
      <c r="L22" s="250"/>
      <c r="M22" s="250"/>
      <c r="N22" s="250"/>
      <c r="O22" s="250"/>
      <c r="P22" s="250"/>
      <c r="Q22" s="250"/>
      <c r="R22" s="251"/>
    </row>
    <row r="23" spans="2:18">
      <c r="B23" s="249"/>
      <c r="C23" s="250"/>
      <c r="D23" s="250"/>
      <c r="E23" s="250"/>
      <c r="F23" s="250"/>
      <c r="G23" s="250"/>
      <c r="H23" s="250"/>
      <c r="I23" s="250"/>
      <c r="J23" s="250"/>
      <c r="K23" s="250"/>
      <c r="L23" s="250"/>
      <c r="M23" s="250"/>
      <c r="N23" s="250"/>
      <c r="O23" s="250"/>
      <c r="P23" s="250"/>
      <c r="Q23" s="250"/>
      <c r="R23" s="251"/>
    </row>
    <row r="24" spans="2:18">
      <c r="B24" s="249"/>
      <c r="C24" s="250"/>
      <c r="D24" s="250"/>
      <c r="E24" s="250"/>
      <c r="F24" s="250"/>
      <c r="G24" s="250"/>
      <c r="H24" s="250"/>
      <c r="I24" s="250"/>
      <c r="J24" s="250"/>
      <c r="K24" s="250"/>
      <c r="L24" s="250"/>
      <c r="M24" s="250"/>
      <c r="N24" s="250"/>
      <c r="O24" s="250"/>
      <c r="P24" s="250"/>
      <c r="Q24" s="250"/>
      <c r="R24" s="251"/>
    </row>
    <row r="25" spans="2:18">
      <c r="B25" s="249"/>
      <c r="C25" s="250"/>
      <c r="D25" s="250"/>
      <c r="E25" s="250"/>
      <c r="F25" s="250"/>
      <c r="G25" s="250"/>
      <c r="H25" s="250"/>
      <c r="I25" s="250"/>
      <c r="J25" s="250"/>
      <c r="K25" s="250"/>
      <c r="L25" s="250"/>
      <c r="M25" s="250"/>
      <c r="N25" s="250"/>
      <c r="O25" s="250"/>
      <c r="P25" s="250"/>
      <c r="Q25" s="250"/>
      <c r="R25" s="251"/>
    </row>
    <row r="26" spans="2:18">
      <c r="B26" s="249"/>
      <c r="C26" s="250"/>
      <c r="D26" s="250"/>
      <c r="E26" s="250"/>
      <c r="F26" s="250"/>
      <c r="G26" s="250"/>
      <c r="H26" s="250"/>
      <c r="I26" s="250"/>
      <c r="J26" s="250"/>
      <c r="K26" s="250"/>
      <c r="L26" s="250"/>
      <c r="M26" s="250"/>
      <c r="N26" s="250"/>
      <c r="O26" s="250"/>
      <c r="P26" s="250"/>
      <c r="Q26" s="250"/>
      <c r="R26" s="251"/>
    </row>
    <row r="27" spans="2:18">
      <c r="B27" s="249"/>
      <c r="C27" s="250"/>
      <c r="D27" s="250"/>
      <c r="E27" s="250"/>
      <c r="F27" s="250"/>
      <c r="G27" s="250"/>
      <c r="H27" s="250"/>
      <c r="I27" s="250"/>
      <c r="J27" s="250"/>
      <c r="K27" s="250"/>
      <c r="L27" s="250"/>
      <c r="M27" s="250"/>
      <c r="N27" s="250"/>
      <c r="O27" s="250"/>
      <c r="P27" s="250"/>
      <c r="Q27" s="250"/>
      <c r="R27" s="251"/>
    </row>
    <row r="28" spans="2:18" ht="16.5" thickBot="1">
      <c r="B28" s="252"/>
      <c r="C28" s="253"/>
      <c r="D28" s="253"/>
      <c r="E28" s="253"/>
      <c r="F28" s="253"/>
      <c r="G28" s="253"/>
      <c r="H28" s="253"/>
      <c r="I28" s="253"/>
      <c r="J28" s="253"/>
      <c r="K28" s="253"/>
      <c r="L28" s="253"/>
      <c r="M28" s="253"/>
      <c r="N28" s="253"/>
      <c r="O28" s="253"/>
      <c r="P28" s="253"/>
      <c r="Q28" s="253"/>
      <c r="R28" s="254"/>
    </row>
    <row r="30" spans="2:18">
      <c r="B30" s="81"/>
    </row>
    <row r="31" spans="2:18">
      <c r="B31" s="81"/>
    </row>
    <row r="32" spans="2:18">
      <c r="B32" s="81"/>
    </row>
  </sheetData>
  <mergeCells count="2">
    <mergeCell ref="B5:R15"/>
    <mergeCell ref="B18:R2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S31"/>
  <sheetViews>
    <sheetView workbookViewId="0">
      <selection activeCell="M6" sqref="M6"/>
    </sheetView>
  </sheetViews>
  <sheetFormatPr defaultColWidth="11" defaultRowHeight="15.75"/>
  <cols>
    <col min="1" max="1" width="1.875" customWidth="1"/>
    <col min="2" max="13" width="4.875" customWidth="1"/>
  </cols>
  <sheetData>
    <row r="2" spans="2:12" ht="29.1" customHeight="1">
      <c r="B2" s="89"/>
      <c r="C2" s="89"/>
      <c r="D2" s="90" t="s">
        <v>10</v>
      </c>
      <c r="E2" s="90" t="s">
        <v>155</v>
      </c>
      <c r="F2" s="90">
        <v>19</v>
      </c>
      <c r="G2" s="90" t="s">
        <v>156</v>
      </c>
      <c r="H2" s="89"/>
      <c r="I2" s="89"/>
    </row>
    <row r="3" spans="2:12" ht="29.1" customHeight="1">
      <c r="B3" s="91"/>
      <c r="C3" s="91"/>
      <c r="D3" s="91"/>
      <c r="E3" s="91"/>
      <c r="F3" s="91"/>
      <c r="G3" s="91"/>
      <c r="H3" s="91"/>
      <c r="I3" s="91"/>
    </row>
    <row r="4" spans="2:12" ht="29.1" customHeight="1">
      <c r="B4" s="275">
        <f>IF(MOD(E4+D5,9)=0,9,MOD(E4+D5,9))</f>
        <v>1</v>
      </c>
      <c r="C4" s="92"/>
      <c r="D4" s="93">
        <f>IF(MOD(D2,9)=0,9,MOD(D2,9))</f>
        <v>1</v>
      </c>
      <c r="E4" s="94">
        <f>IF(MOD(E2,9)=0,9,MOD(E2,9))</f>
        <v>9</v>
      </c>
      <c r="F4" s="93">
        <f>IF(MOD(F2,9)=0,9,MOD(F2,9))</f>
        <v>1</v>
      </c>
      <c r="G4" s="95">
        <f>IF(MOD(G2,9)=0,9,MOD(G2,9))</f>
        <v>1</v>
      </c>
      <c r="H4" s="92"/>
      <c r="I4" s="275">
        <f>IF(MOD(F4+F5,9)=0,9,MOD(F4+F5,9))</f>
        <v>3</v>
      </c>
    </row>
    <row r="5" spans="2:12" ht="29.1" customHeight="1">
      <c r="B5" s="276"/>
      <c r="C5" s="92"/>
      <c r="D5" s="277">
        <f>IF(MOD(D4+E4,9)=0,9,MOD(D4+E4,9))</f>
        <v>1</v>
      </c>
      <c r="E5" s="278"/>
      <c r="F5" s="277">
        <f>IF(MOD(F4+G4,9)=0,9,MOD(F4+G4,9))</f>
        <v>2</v>
      </c>
      <c r="G5" s="278"/>
      <c r="H5" s="92"/>
      <c r="I5" s="276"/>
    </row>
    <row r="6" spans="2:12" ht="29.1" customHeight="1">
      <c r="B6" s="275">
        <f>IF(MOD(D4+D5,9)=0,9,MOD(D4+D5,9))</f>
        <v>2</v>
      </c>
      <c r="C6" s="92"/>
      <c r="D6" s="92"/>
      <c r="E6" s="280">
        <f>IF(MOD(D5+F5,9)=0,9,MOD(D5+F5,9))</f>
        <v>3</v>
      </c>
      <c r="F6" s="280"/>
      <c r="G6" s="92"/>
      <c r="H6" s="92"/>
      <c r="I6" s="275">
        <f>IF(MOD(G4+F5,9)=0,9,MOD(G4+F5,9))</f>
        <v>3</v>
      </c>
    </row>
    <row r="7" spans="2:12" ht="29.1" customHeight="1">
      <c r="B7" s="276"/>
      <c r="C7" s="92"/>
      <c r="D7" s="92"/>
      <c r="E7" s="281"/>
      <c r="F7" s="281"/>
      <c r="G7" s="92"/>
      <c r="H7" s="92"/>
      <c r="I7" s="276"/>
    </row>
    <row r="8" spans="2:12" ht="29.1" customHeight="1">
      <c r="B8" s="275">
        <f>IF(MOD(B4+B6,9)=0,9,MOD(B4+B6,9))</f>
        <v>3</v>
      </c>
      <c r="C8" s="92"/>
      <c r="D8" s="277">
        <f>IF(MOD(F5+E6,9)=0,9,MOD(F5+E6,9))</f>
        <v>5</v>
      </c>
      <c r="E8" s="278"/>
      <c r="F8" s="277">
        <f>IF(MOD(D5+E6,9)=0,9,MOD(D5+E6,9))</f>
        <v>4</v>
      </c>
      <c r="G8" s="278"/>
      <c r="H8" s="92"/>
      <c r="I8" s="275">
        <f>IF(MOD(I4+I6,9)=0,9,MOD(I4+I6,9))</f>
        <v>6</v>
      </c>
    </row>
    <row r="9" spans="2:12" ht="29.1" customHeight="1">
      <c r="B9" s="276"/>
      <c r="C9" s="92"/>
      <c r="D9" s="92"/>
      <c r="E9" s="279">
        <f>IF(MOD(D8+F8,9)=0,9,MOD(D8+F8,9))</f>
        <v>9</v>
      </c>
      <c r="F9" s="279"/>
      <c r="G9" s="92"/>
      <c r="H9" s="92"/>
      <c r="I9" s="276"/>
    </row>
    <row r="12" spans="2:12" s="96" customFormat="1">
      <c r="B12" s="96" t="s">
        <v>25</v>
      </c>
    </row>
    <row r="13" spans="2:12" ht="16.5" thickBot="1"/>
    <row r="14" spans="2:12" ht="16.5" thickBot="1">
      <c r="B14" s="39" t="s">
        <v>27</v>
      </c>
      <c r="C14" s="258" t="e">
        <f>IF(D4=1,#REF!,IF(D4=2,#REF!,IF(D4=3,#REF!,IF(D4=4,#REF!,IF(D4=5,#REF!,IF(D4=6,#REF!,IF(D4=7,#REF!,IF(D4=8,#REF!,IF(D4=9,#REF!,"")))))))))</f>
        <v>#REF!</v>
      </c>
      <c r="D14" s="259"/>
      <c r="E14" s="259"/>
      <c r="F14" s="259"/>
      <c r="G14" s="97" t="s">
        <v>26</v>
      </c>
      <c r="H14" s="259" t="e">
        <f>IF(E4=1,#REF!,IF(E4=2,#REF!,IF(E4=3,#REF!,IF(E4=4,#REF!,IF(E4=5,#REF!,IF(E4=6,#REF!,IF(E4=7,#REF!,IF(E4=8,#REF!,IF(E4=9,#REF!,"")))))))))</f>
        <v>#REF!</v>
      </c>
      <c r="I14" s="259"/>
      <c r="J14" s="259"/>
      <c r="K14" s="260"/>
      <c r="L14" s="99"/>
    </row>
    <row r="15" spans="2:12" ht="16.5" thickBot="1">
      <c r="B15" s="100" t="s">
        <v>28</v>
      </c>
      <c r="C15" s="273" t="e">
        <f>IF(F4=1,#REF!,IF(F4=2,#REF!,IF(F4=3,#REF!,IF(F4=4,#REF!,IF(F4=5,#REF!,IF(F4=6,#REF!,IF(F4=7,#REF!,IF(F4=8,#REF!,IF(F4=9,#REF!,"")))))))))</f>
        <v>#REF!</v>
      </c>
      <c r="D15" s="274"/>
      <c r="E15" s="274"/>
      <c r="F15" s="274"/>
      <c r="G15" s="9" t="s">
        <v>26</v>
      </c>
      <c r="H15" s="259" t="e">
        <f>IF(G4=1,#REF!,IF(G4=2,#REF!,IF(G4=3,#REF!,IF(G4=4,#REF!,IF(G4=5,#REF!,IF(G4=6,#REF!,IF(G4=7,#REF!,IF(G4=8,#REF!,IF(G4=9,#REF!,"")))))))))</f>
        <v>#REF!</v>
      </c>
      <c r="I15" s="259"/>
      <c r="J15" s="259"/>
      <c r="K15" s="260"/>
      <c r="L15" s="99"/>
    </row>
    <row r="16" spans="2:12" ht="16.5" thickBot="1">
      <c r="B16" s="39" t="s">
        <v>24</v>
      </c>
      <c r="C16" s="258" t="e">
        <f>IF(D5=1,#REF!,IF(D5=2,#REF!,IF(D5=3,#REF!,IF(D5=4,#REF!,IF(D5=5,#REF!,IF(D5=6,#REF!,IF(D5=7,#REF!,IF(D5=8,#REF!,IF(D5=9,#REF!,"")))))))))</f>
        <v>#REF!</v>
      </c>
      <c r="D16" s="259"/>
      <c r="E16" s="259"/>
      <c r="F16" s="259"/>
      <c r="G16" s="97" t="s">
        <v>26</v>
      </c>
      <c r="H16" s="259" t="e">
        <f>IF(F5=1,#REF!,IF(F5=2,#REF!,IF(F5=3,#REF!,IF(F5=4,#REF!,IF(F5=5,#REF!,IF(F5=6,#REF!,IF(F5=7,#REF!,IF(F5=8,#REF!,IF(F5=9,#REF!,"")))))))))</f>
        <v>#REF!</v>
      </c>
      <c r="I16" s="259"/>
      <c r="J16" s="259"/>
      <c r="K16" s="260"/>
      <c r="L16" s="99"/>
    </row>
    <row r="17" spans="2:19" ht="16.5" thickBot="1">
      <c r="B17" s="100" t="s">
        <v>29</v>
      </c>
      <c r="C17" s="273" t="e">
        <f>IF(B8=1,#REF!,IF(B8=2,#REF!,IF(B8=3,#REF!,IF(B8=4,#REF!,IF(B8=5,#REF!,IF(B8=6,#REF!,IF(B8=7,#REF!,IF(B8=8,#REF!,IF(B8=9,#REF!,"")))))))))</f>
        <v>#REF!</v>
      </c>
      <c r="D17" s="274"/>
      <c r="E17" s="274"/>
      <c r="F17" s="274"/>
      <c r="G17" s="9" t="s">
        <v>26</v>
      </c>
      <c r="H17" s="259" t="e">
        <f>IF(E9=1,#REF!,IF(E9=2,#REF!,IF(E9=3,#REF!,IF(E9=4,#REF!,IF(E9=5,#REF!,IF(E9=6,#REF!,IF(E9=7,#REF!,IF(E9=8,#REF!,IF(E9=9,#REF!,"")))))))))</f>
        <v>#REF!</v>
      </c>
      <c r="I17" s="259"/>
      <c r="J17" s="259"/>
      <c r="K17" s="260"/>
      <c r="L17" s="99"/>
    </row>
    <row r="18" spans="2:19" ht="16.5" thickBot="1">
      <c r="B18" s="39" t="s">
        <v>30</v>
      </c>
      <c r="C18" s="258" t="e">
        <f>IF(I8=1,#REF!,IF(I8=2,#REF!,IF(I8=3,#REF!,IF(I8=4,#REF!,IF(I8=5,#REF!,IF(I8=6,#REF!,IF(I8=7,#REF!,IF(I8=8,#REF!,IF(I8=9,#REF!,"")))))))))</f>
        <v>#REF!</v>
      </c>
      <c r="D18" s="259"/>
      <c r="E18" s="259"/>
      <c r="F18" s="259"/>
      <c r="G18" s="97" t="s">
        <v>26</v>
      </c>
      <c r="H18" s="259" t="e">
        <f>IF(E9=1,#REF!,IF(E9=2,#REF!,IF(E9=3,#REF!,IF(E9=4,#REF!,IF(E9=5,#REF!,IF(E9=6,#REF!,IF(E9=7,#REF!,IF(E9=8,#REF!,IF(E9=9,#REF!,"")))))))))</f>
        <v>#REF!</v>
      </c>
      <c r="I18" s="259"/>
      <c r="J18" s="259"/>
      <c r="K18" s="260"/>
      <c r="L18" s="99"/>
    </row>
    <row r="19" spans="2:19" ht="16.5" thickBot="1">
      <c r="B19" s="100" t="s">
        <v>31</v>
      </c>
      <c r="C19" s="273" t="e">
        <f>IF(D8=1,#REF!,IF(D8=2,#REF!,IF(D8=3,#REF!,IF(D8=4,#REF!,IF(D8=5,#REF!,IF(D8=6,#REF!,IF(D8=7,#REF!,IF(D8=8,#REF!,IF(D8=9,#REF!,"")))))))))</f>
        <v>#REF!</v>
      </c>
      <c r="D19" s="274"/>
      <c r="E19" s="274"/>
      <c r="F19" s="274"/>
      <c r="G19" s="9" t="s">
        <v>26</v>
      </c>
      <c r="H19" s="259" t="e">
        <f>IF(F8=1,#REF!,IF(F8=2,#REF!,IF(F8=3,#REF!,IF(F8=4,#REF!,IF(F8=5,#REF!,IF(F8=6,#REF!,IF(F8=7,#REF!,IF(F8=8,#REF!,IF(F8=9,#REF!,"")))))))))</f>
        <v>#REF!</v>
      </c>
      <c r="I19" s="259"/>
      <c r="J19" s="259"/>
      <c r="K19" s="260"/>
      <c r="L19" s="99"/>
    </row>
    <row r="20" spans="2:19" ht="16.5" thickBot="1">
      <c r="B20" s="39" t="s">
        <v>32</v>
      </c>
      <c r="C20" s="258" t="e">
        <f>IF(G4=1,#REF!,IF(G4=2,#REF!,IF(G4=3,#REF!,IF(G4=4,#REF!,IF(G4=5,#REF!,IF(G4=6,#REF!,IF(G4=7,#REF!,IF(G4=8,#REF!,IF(G4=9,#REF!,"")))))))))</f>
        <v>#REF!</v>
      </c>
      <c r="D20" s="259"/>
      <c r="E20" s="259"/>
      <c r="F20" s="259"/>
      <c r="G20" s="97" t="s">
        <v>26</v>
      </c>
      <c r="H20" s="259" t="e">
        <f>IF(F5=1,#REF!,IF(F5=2,#REF!,IF(F5=3,#REF!,IF(F5=4,#REF!,IF(F5=5,#REF!,IF(F5=6,#REF!,IF(F5=7,#REF!,IF(F5=8,#REF!,IF(F5=9,#REF!,"")))))))))</f>
        <v>#REF!</v>
      </c>
      <c r="I20" s="259"/>
      <c r="J20" s="259"/>
      <c r="K20" s="260"/>
      <c r="L20" s="99"/>
    </row>
    <row r="21" spans="2:19" ht="16.5" thickBot="1">
      <c r="B21" s="100" t="s">
        <v>33</v>
      </c>
      <c r="C21" s="273" t="e">
        <f>IF(F5=1,#REF!,IF(F5=2,#REF!,IF(F5=3,#REF!,IF(F5=4,#REF!,IF(F5=5,#REF!,IF(F5=6,#REF!,IF(F5=7,#REF!,IF(F5=8,#REF!,IF(F5=9,#REF!,"")))))))))</f>
        <v>#REF!</v>
      </c>
      <c r="D21" s="274"/>
      <c r="E21" s="274"/>
      <c r="F21" s="274"/>
      <c r="G21" s="9" t="s">
        <v>26</v>
      </c>
      <c r="H21" s="259" t="e">
        <f>IF(E6=1,#REF!,IF(E6=2,#REF!,IF(E6=3,#REF!,IF(E6=4,#REF!,IF(E6=5,#REF!,IF(E6=6,#REF!,IF(E6=7,#REF!,IF(E6=8,#REF!,IF(E6=9,#REF!,"")))))))))</f>
        <v>#REF!</v>
      </c>
      <c r="I21" s="259"/>
      <c r="J21" s="259"/>
      <c r="K21" s="260"/>
      <c r="L21" s="99"/>
    </row>
    <row r="22" spans="2:19" ht="16.5" thickBot="1">
      <c r="B22" s="39" t="s">
        <v>34</v>
      </c>
      <c r="C22" s="258" t="e">
        <f>IF(E6=1,#REF!,IF(E6=2,#REF!,IF(E6=3,#REF!,IF(E6=4,#REF!,IF(E6=5,#REF!,IF(E6=6,#REF!,IF(E6=7,#REF!,IF(E6=8,#REF!,IF(E6=9,#REF!,"")))))))))</f>
        <v>#REF!</v>
      </c>
      <c r="D22" s="259"/>
      <c r="E22" s="259"/>
      <c r="F22" s="259"/>
      <c r="G22" s="97" t="s">
        <v>26</v>
      </c>
      <c r="H22" s="259" t="e">
        <f>IF(D8=1,#REF!,IF(D8=2,#REF!,IF(D8=3,#REF!,IF(D8=4,#REF!,IF(D8=5,#REF!,IF(D8=6,#REF!,IF(D8=7,#REF!,IF(D8=8,#REF!,IF(D8=9,#REF!,"")))))))))</f>
        <v>#REF!</v>
      </c>
      <c r="I22" s="259"/>
      <c r="J22" s="259"/>
      <c r="K22" s="260"/>
      <c r="L22" s="99"/>
    </row>
    <row r="25" spans="2:19">
      <c r="B25" s="101" t="s">
        <v>35</v>
      </c>
    </row>
    <row r="26" spans="2:19" ht="16.5" thickBot="1"/>
    <row r="27" spans="2:19" ht="16.5" thickBot="1">
      <c r="B27" s="104" t="s">
        <v>150</v>
      </c>
      <c r="C27" s="105"/>
      <c r="D27" s="83"/>
      <c r="E27" s="105"/>
      <c r="F27" s="105"/>
      <c r="G27" s="105"/>
      <c r="H27" s="106"/>
      <c r="I27" s="36">
        <f>IF(MOD(E4+F4,9)=0,9,MOD(E4+F4,9))</f>
        <v>1</v>
      </c>
      <c r="J27" s="255" t="e">
        <f>IF(I27=1,#REF!,IF(I27=2,#REF!,IF(I27=3,#REF!,IF(I27=4,#REF!,IF(I27=5,#REF!,IF(I27=6,#REF!,IF(I27=7,#REF!,IF(I27=8,#REF!,IF(I27=9,#REF!,"")))))))))</f>
        <v>#REF!</v>
      </c>
      <c r="K27" s="256"/>
      <c r="L27" s="256"/>
      <c r="M27" s="257"/>
      <c r="N27" s="261" t="e">
        <f>IF(I27=1,#REF!,IF(I27=2,#REF!,IF(I27=3,#REF!,IF(I27=4,#REF!,IF(I27=5,#REF!,IF(I27=6,#REF!,IF(I27=7,#REF!,IF(I27=8,#REF!,IF(I27=9,#REF!,"")))))))))</f>
        <v>#REF!</v>
      </c>
      <c r="O27" s="262"/>
      <c r="P27" s="262"/>
      <c r="Q27" s="262"/>
      <c r="R27" s="262"/>
      <c r="S27" s="263"/>
    </row>
    <row r="28" spans="2:19" ht="16.5" thickBot="1">
      <c r="B28" s="107" t="s">
        <v>151</v>
      </c>
      <c r="C28" s="108"/>
      <c r="D28" s="102"/>
      <c r="E28" s="108"/>
      <c r="F28" s="108"/>
      <c r="G28" s="108"/>
      <c r="H28" s="109"/>
      <c r="I28" s="103">
        <f>IF(MOD(D4+E4+D5,9)=0,9,MOD(D4+E4+D5,9))</f>
        <v>2</v>
      </c>
      <c r="J28" s="255" t="e">
        <f>IF(I28=1,#REF!,IF(I28=2,#REF!,IF(I28=3,#REF!,IF(I28=4,#REF!,IF(I28=5,#REF!,IF(I28=6,#REF!,IF(I28=7,#REF!,IF(I28=8,#REF!,IF(I28=9,#REF!,"")))))))))</f>
        <v>#REF!</v>
      </c>
      <c r="K28" s="256"/>
      <c r="L28" s="256"/>
      <c r="M28" s="257"/>
      <c r="N28" s="264" t="e">
        <f>IF(I28=1,#REF!,IF(I28=2,#REF!,IF(I28=3,#REF!,IF(I28=4,#REF!,IF(I28=5,#REF!,IF(I28=6,#REF!,IF(I28=7,#REF!,IF(I28=8,#REF!,IF(I28=9,#REF!,"")))))))))</f>
        <v>#REF!</v>
      </c>
      <c r="O28" s="265"/>
      <c r="P28" s="265"/>
      <c r="Q28" s="265"/>
      <c r="R28" s="265"/>
      <c r="S28" s="266"/>
    </row>
    <row r="29" spans="2:19" ht="16.5" thickBot="1">
      <c r="B29" s="104" t="s">
        <v>152</v>
      </c>
      <c r="C29" s="105"/>
      <c r="D29" s="83"/>
      <c r="E29" s="105"/>
      <c r="F29" s="105"/>
      <c r="G29" s="105"/>
      <c r="H29" s="106"/>
      <c r="I29" s="36">
        <f>IF(MOD(F4+G4+F5,9)=0,9,MOD(F4+G4+F5,9))</f>
        <v>4</v>
      </c>
      <c r="J29" s="255" t="e">
        <f>IF(I29=1,#REF!,IF(I29=2,#REF!,IF(I29=3,#REF!,IF(I29=4,#REF!,IF(I29=5,#REF!,IF(I29=6,#REF!,IF(I29=7,#REF!,IF(I29=8,#REF!,IF(I29=9,#REF!,"")))))))))</f>
        <v>#REF!</v>
      </c>
      <c r="K29" s="256"/>
      <c r="L29" s="256"/>
      <c r="M29" s="257"/>
      <c r="N29" s="267" t="e">
        <f>IF(I29=1,#REF!,IF(I29=2,#REF!,IF(I29=3,#REF!,IF(I29=4,#REF!,IF(I29=5,#REF!,IF(I29=6,#REF!,IF(I29=7,#REF!,IF(I29=8,#REF!,IF(I29=9,#REF!,"")))))))))</f>
        <v>#REF!</v>
      </c>
      <c r="O29" s="268"/>
      <c r="P29" s="268"/>
      <c r="Q29" s="268"/>
      <c r="R29" s="268"/>
      <c r="S29" s="269"/>
    </row>
    <row r="30" spans="2:19" ht="16.5" thickBot="1">
      <c r="B30" s="110" t="s">
        <v>153</v>
      </c>
      <c r="C30" s="111"/>
      <c r="D30" s="102"/>
      <c r="E30" s="108"/>
      <c r="F30" s="108"/>
      <c r="G30" s="108"/>
      <c r="H30" s="109"/>
      <c r="I30" s="103">
        <f>IF(MOD(D5+F5+E6,9)=0,9,MOD(D5+F5+E6,9))</f>
        <v>6</v>
      </c>
      <c r="J30" s="255" t="e">
        <f>IF(I30=1,#REF!,IF(I30=2,#REF!,IF(I30=3,#REF!,IF(I30=4,#REF!,IF(I30=5,#REF!,IF(I30=6,#REF!,IF(I30=7,#REF!,IF(I30=8,#REF!,IF(I30=9,#REF!,"")))))))))</f>
        <v>#REF!</v>
      </c>
      <c r="K30" s="256"/>
      <c r="L30" s="256"/>
      <c r="M30" s="257"/>
      <c r="N30" s="264" t="e">
        <f>IF(I30=1,#REF!,IF(I30=2,#REF!,IF(I30=3,#REF!,IF(I30=4,#REF!,IF(I30=5,#REF!,IF(I30=6,#REF!,IF(I30=7,#REF!,IF(I30=8,#REF!,IF(I30=9,#REF!,"")))))))))</f>
        <v>#REF!</v>
      </c>
      <c r="O30" s="265"/>
      <c r="P30" s="265"/>
      <c r="Q30" s="265"/>
      <c r="R30" s="265"/>
      <c r="S30" s="266"/>
    </row>
    <row r="31" spans="2:19" ht="16.5" thickBot="1">
      <c r="B31" s="112" t="s">
        <v>154</v>
      </c>
      <c r="C31" s="113"/>
      <c r="D31" s="83"/>
      <c r="E31" s="105"/>
      <c r="F31" s="105"/>
      <c r="G31" s="105"/>
      <c r="H31" s="106"/>
      <c r="I31" s="36">
        <f>IF(MOD(D4+G4+E6,9)=0,9,MOD(D4+G4+E6,9))</f>
        <v>5</v>
      </c>
      <c r="J31" s="258" t="e">
        <f>IF(I31=1,#REF!,IF(I31=2,#REF!,IF(I31=3,#REF!,IF(I31=4,#REF!,IF(I31=5,#REF!,IF(I31=6,#REF!,IF(I31=7,#REF!,IF(I31=8,#REF!,IF(I31=9,#REF!,"")))))))))</f>
        <v>#REF!</v>
      </c>
      <c r="K31" s="259"/>
      <c r="L31" s="259"/>
      <c r="M31" s="260"/>
      <c r="N31" s="270" t="e">
        <f>IF(I31=1,#REF!,IF(I31=2,#REF!,IF(I31=3,#REF!,IF(I31=4,#REF!,IF(I31=5,#REF!,IF(I31=6,#REF!,IF(I31=7,#REF!,IF(I31=8,#REF!,IF(I31=9,#REF!,"")))))))))</f>
        <v>#REF!</v>
      </c>
      <c r="O31" s="271"/>
      <c r="P31" s="271"/>
      <c r="Q31" s="271"/>
      <c r="R31" s="271"/>
      <c r="S31" s="272"/>
    </row>
  </sheetData>
  <mergeCells count="40">
    <mergeCell ref="B4:B5"/>
    <mergeCell ref="I4:I5"/>
    <mergeCell ref="D5:E5"/>
    <mergeCell ref="F5:G5"/>
    <mergeCell ref="B6:B7"/>
    <mergeCell ref="E6:F7"/>
    <mergeCell ref="I6:I7"/>
    <mergeCell ref="H17:K17"/>
    <mergeCell ref="B8:B9"/>
    <mergeCell ref="D8:E8"/>
    <mergeCell ref="F8:G8"/>
    <mergeCell ref="I8:I9"/>
    <mergeCell ref="E9:F9"/>
    <mergeCell ref="C14:F14"/>
    <mergeCell ref="H21:K21"/>
    <mergeCell ref="H22:K22"/>
    <mergeCell ref="C21:F21"/>
    <mergeCell ref="C22:F22"/>
    <mergeCell ref="H14:K14"/>
    <mergeCell ref="H15:K15"/>
    <mergeCell ref="H16:K16"/>
    <mergeCell ref="H18:K18"/>
    <mergeCell ref="H19:K19"/>
    <mergeCell ref="H20:K20"/>
    <mergeCell ref="C18:F18"/>
    <mergeCell ref="C19:F19"/>
    <mergeCell ref="C20:F20"/>
    <mergeCell ref="C15:F15"/>
    <mergeCell ref="C16:F16"/>
    <mergeCell ref="C17:F17"/>
    <mergeCell ref="N27:S27"/>
    <mergeCell ref="N28:S28"/>
    <mergeCell ref="N29:S29"/>
    <mergeCell ref="N30:S30"/>
    <mergeCell ref="N31:S31"/>
    <mergeCell ref="J27:M27"/>
    <mergeCell ref="J28:M28"/>
    <mergeCell ref="J29:M29"/>
    <mergeCell ref="J30:M30"/>
    <mergeCell ref="J31:M3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defaultColWidth="11" defaultRowHeight="15.7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3:U47"/>
  <sheetViews>
    <sheetView workbookViewId="0">
      <selection activeCell="L4" sqref="L4"/>
    </sheetView>
  </sheetViews>
  <sheetFormatPr defaultColWidth="11" defaultRowHeight="15.75"/>
  <cols>
    <col min="1" max="1" width="17" customWidth="1"/>
    <col min="2" max="10" width="2.875" customWidth="1"/>
    <col min="11" max="11" width="4.875" customWidth="1"/>
    <col min="12" max="14" width="7.375" customWidth="1"/>
    <col min="16" max="18" width="7" customWidth="1"/>
  </cols>
  <sheetData>
    <row r="3" spans="2:18" ht="16.5" thickBot="1">
      <c r="B3" s="1"/>
      <c r="C3" s="1"/>
      <c r="D3" s="2" t="s">
        <v>10</v>
      </c>
      <c r="E3" s="2" t="s">
        <v>155</v>
      </c>
      <c r="F3" s="2">
        <v>19</v>
      </c>
      <c r="G3" s="2" t="s">
        <v>156</v>
      </c>
      <c r="H3" s="1"/>
      <c r="I3" s="1"/>
    </row>
    <row r="4" spans="2:18">
      <c r="B4" s="3"/>
      <c r="C4" s="3"/>
      <c r="D4" s="3"/>
      <c r="E4" s="3"/>
      <c r="F4" s="3"/>
      <c r="G4" s="3"/>
      <c r="H4" s="3"/>
      <c r="I4" s="3"/>
      <c r="K4" s="9"/>
      <c r="L4" s="12" t="s">
        <v>0</v>
      </c>
      <c r="M4" s="18" t="s">
        <v>1</v>
      </c>
      <c r="N4" s="13" t="s">
        <v>2</v>
      </c>
      <c r="P4" s="21" t="s">
        <v>0</v>
      </c>
      <c r="Q4" s="27" t="s">
        <v>1</v>
      </c>
      <c r="R4" s="22" t="s">
        <v>2</v>
      </c>
    </row>
    <row r="5" spans="2:18" ht="16.5" thickBot="1">
      <c r="B5" s="283">
        <f>IF(MOD(E5+D6,9)=0,9,MOD(E5+D6,9))</f>
        <v>1</v>
      </c>
      <c r="C5" s="5"/>
      <c r="D5" s="6">
        <f>IF(MOD(D3,9)=0,9,MOD(D3,9))</f>
        <v>1</v>
      </c>
      <c r="E5" s="7">
        <f>IF(MOD(E3,9)=0,9,MOD(E3,9))</f>
        <v>9</v>
      </c>
      <c r="F5" s="6">
        <f>IF(MOD(F3,9)=0,9,MOD(F3,9))</f>
        <v>1</v>
      </c>
      <c r="G5" s="10">
        <f>IF(MOD(G3,9)=0,9,MOD(G3,9))</f>
        <v>1</v>
      </c>
      <c r="H5" s="5"/>
      <c r="I5" s="283">
        <f>IF(MOD(F5+F6,9)=0,9,MOD(F5+F6,9))</f>
        <v>3</v>
      </c>
      <c r="K5" s="9"/>
      <c r="L5" s="14">
        <f>IF(MOD(G5+F6+E7,9)=0,9,MOD(G5+F6+E7,9))</f>
        <v>6</v>
      </c>
      <c r="M5" s="19">
        <f>IF(MOD(D6+F6+E7,9)=0,9,MOD(D6+F6+E7,9))</f>
        <v>6</v>
      </c>
      <c r="N5" s="15">
        <f>IF(MOD(D5+D6+E7,9)=0,9,MOD(D5+D6+E7,9))</f>
        <v>5</v>
      </c>
      <c r="P5" s="23">
        <f>IF(MOD(M7+L5,9)=0,9,MOD(M7+L5,9))</f>
        <v>9</v>
      </c>
      <c r="Q5" s="28">
        <f>IF(MOD(M7+M5,9)=0,9,MOD(M7+M5,9))</f>
        <v>9</v>
      </c>
      <c r="R5" s="24">
        <f>IF(MOD(M7+N5,9)=0,9,MOD(M7+N5,9))</f>
        <v>8</v>
      </c>
    </row>
    <row r="6" spans="2:18">
      <c r="B6" s="284"/>
      <c r="C6" s="5"/>
      <c r="D6" s="285">
        <f>IF(MOD(D5+E5,9)=0,9,MOD(D5+E5,9))</f>
        <v>1</v>
      </c>
      <c r="E6" s="286"/>
      <c r="F6" s="285">
        <f>IF(MOD(F5+G5,9)=0,9,MOD(F5+G5,9))</f>
        <v>2</v>
      </c>
      <c r="G6" s="286"/>
      <c r="H6" s="5"/>
      <c r="I6" s="284"/>
      <c r="J6" s="8"/>
      <c r="K6" s="9"/>
      <c r="L6" s="12" t="s">
        <v>3</v>
      </c>
      <c r="M6" s="18" t="s">
        <v>8</v>
      </c>
      <c r="N6" s="13" t="s">
        <v>4</v>
      </c>
      <c r="P6" s="21" t="s">
        <v>3</v>
      </c>
      <c r="Q6" s="27"/>
      <c r="R6" s="22" t="s">
        <v>4</v>
      </c>
    </row>
    <row r="7" spans="2:18" ht="16.5" thickBot="1">
      <c r="B7" s="283">
        <f>IF(MOD(D5+D6,9)=0,9,MOD(D5+D6,9))</f>
        <v>2</v>
      </c>
      <c r="C7" s="5"/>
      <c r="D7" s="5"/>
      <c r="E7" s="287">
        <f>IF(MOD(D6+F6,9)=0,9,MOD(D6+F6,9))</f>
        <v>3</v>
      </c>
      <c r="F7" s="287"/>
      <c r="G7" s="5"/>
      <c r="H7" s="5"/>
      <c r="I7" s="283">
        <f>IF(MOD(G5+F6,9)=0,9,MOD(G5+F6,9))</f>
        <v>3</v>
      </c>
      <c r="J7" s="8"/>
      <c r="K7" s="9"/>
      <c r="L7" s="16">
        <f>IF(MOD(F5+G5+F6+G5+F6+E7,9)=0,9,MOD(F5+G5+F6+G5+F6+E7,9))</f>
        <v>1</v>
      </c>
      <c r="M7" s="20">
        <f>IF(MOD(E5+F5+G5+D6,9)=0,9,MOD(E5+F5+G5+D6,9))</f>
        <v>3</v>
      </c>
      <c r="N7" s="17">
        <f>IF(MOD(D5+E5+D6+D5+D6+E7,9)=0,9,MOD(D5+E5+D6+D5+D6+E7,9))</f>
        <v>7</v>
      </c>
      <c r="P7" s="26">
        <f>IF(MOD(M7+L7,9)=0,9,MOD(M7+L7,9))</f>
        <v>4</v>
      </c>
      <c r="Q7" s="29"/>
      <c r="R7" s="25">
        <f>IF(MOD(M7+N7,9)=0,9,MOD(M7+N7,9))</f>
        <v>1</v>
      </c>
    </row>
    <row r="8" spans="2:18">
      <c r="B8" s="284"/>
      <c r="C8" s="5"/>
      <c r="D8" s="5"/>
      <c r="E8" s="288"/>
      <c r="F8" s="288"/>
      <c r="G8" s="5"/>
      <c r="H8" s="5"/>
      <c r="I8" s="284"/>
      <c r="J8" s="8"/>
      <c r="K8" s="9"/>
      <c r="L8" s="14" t="s">
        <v>5</v>
      </c>
      <c r="M8" s="19" t="s">
        <v>6</v>
      </c>
      <c r="N8" s="15" t="s">
        <v>7</v>
      </c>
      <c r="P8" s="23" t="s">
        <v>5</v>
      </c>
      <c r="Q8" s="28" t="s">
        <v>6</v>
      </c>
      <c r="R8" s="24" t="s">
        <v>7</v>
      </c>
    </row>
    <row r="9" spans="2:18" ht="16.5" thickBot="1">
      <c r="B9" s="283">
        <f>IF(MOD(B5+B7,9)=0,9,MOD(B5+B7,9))</f>
        <v>3</v>
      </c>
      <c r="C9" s="5"/>
      <c r="D9" s="285">
        <f>IF(MOD(F6+E7,9)=0,9,MOD(F6+E7,9))</f>
        <v>5</v>
      </c>
      <c r="E9" s="286"/>
      <c r="F9" s="285">
        <f>IF(MOD(D6+E7,9)=0,9,MOD(D6+E7,9))</f>
        <v>4</v>
      </c>
      <c r="G9" s="286"/>
      <c r="H9" s="5"/>
      <c r="I9" s="283">
        <f>IF(MOD(I5+I7,9)=0,9,MOD(I5+I7,9))</f>
        <v>6</v>
      </c>
      <c r="J9" s="8"/>
      <c r="K9" s="4"/>
      <c r="L9" s="16">
        <f>IF(MOD(F5+G5+F6,9)=0,9,MOD(F5+G5+F6,9))</f>
        <v>4</v>
      </c>
      <c r="M9" s="20">
        <f>IF(MOD(E5+F5,9)=0,9,MOD(E5+F5,9))</f>
        <v>1</v>
      </c>
      <c r="N9" s="17">
        <f>IF(MOD(D5+E5+D6,9)=0,9,MOD(D5+E5+D6,9))</f>
        <v>2</v>
      </c>
      <c r="P9" s="26">
        <f>IF(MOD(M7+L9,9)=0,9,MOD(M7+L9,9))</f>
        <v>7</v>
      </c>
      <c r="Q9" s="29">
        <f>IF(MOD(M7+M9,9)=0,9,MOD(M7+M9,9))</f>
        <v>4</v>
      </c>
      <c r="R9" s="25">
        <f>IF(MOD(M7+N9,9)=0,9,MOD(M7+N9,9))</f>
        <v>5</v>
      </c>
    </row>
    <row r="10" spans="2:18">
      <c r="B10" s="284"/>
      <c r="C10" s="5"/>
      <c r="D10" s="5"/>
      <c r="E10" s="282">
        <f>IF(MOD(D9+F9,9)=0,9,MOD(D9+F9,9))</f>
        <v>9</v>
      </c>
      <c r="F10" s="282"/>
      <c r="G10" s="5"/>
      <c r="H10" s="5"/>
      <c r="I10" s="284"/>
      <c r="J10" s="8"/>
      <c r="K10" s="4"/>
    </row>
    <row r="11" spans="2:18">
      <c r="J11" s="8"/>
      <c r="K11" s="4"/>
    </row>
    <row r="14" spans="2:18">
      <c r="B14" s="11"/>
      <c r="C14" s="11"/>
      <c r="D14" s="11"/>
      <c r="E14" s="11"/>
      <c r="F14" s="11"/>
      <c r="G14" s="11"/>
      <c r="H14" s="11"/>
    </row>
    <row r="15" spans="2:18">
      <c r="C15" s="11"/>
      <c r="D15" s="11"/>
      <c r="E15" s="11"/>
      <c r="F15" s="11"/>
      <c r="G15" s="11"/>
      <c r="J15" s="11"/>
      <c r="K15" s="11"/>
    </row>
    <row r="16" spans="2:18">
      <c r="B16" s="11"/>
      <c r="C16" s="11"/>
      <c r="D16" s="11"/>
      <c r="E16" s="11"/>
      <c r="F16" s="11"/>
      <c r="G16" s="11"/>
      <c r="H16" s="11"/>
      <c r="J16" s="11"/>
      <c r="K16" s="11"/>
    </row>
    <row r="17" spans="2:21">
      <c r="B17" s="11"/>
      <c r="C17" s="11"/>
      <c r="D17" s="11"/>
      <c r="E17" s="11"/>
      <c r="F17" s="11"/>
      <c r="G17" s="11"/>
      <c r="H17" s="11"/>
      <c r="J17" s="11"/>
      <c r="K17" s="11"/>
    </row>
    <row r="18" spans="2:21">
      <c r="B18" s="11"/>
      <c r="C18" s="11"/>
      <c r="D18" s="11"/>
      <c r="E18" s="11"/>
      <c r="F18" s="11"/>
      <c r="G18" s="11"/>
      <c r="H18" s="11"/>
      <c r="J18" s="11"/>
      <c r="K18" s="11"/>
    </row>
    <row r="19" spans="2:21">
      <c r="B19" s="11"/>
      <c r="C19" s="11"/>
      <c r="D19" s="11"/>
      <c r="E19" s="11"/>
      <c r="F19" s="11"/>
      <c r="G19" s="11"/>
      <c r="H19" s="11"/>
      <c r="J19" s="11"/>
      <c r="K19" s="11"/>
      <c r="U19" s="11"/>
    </row>
    <row r="20" spans="2:21">
      <c r="B20" s="11"/>
      <c r="C20" s="11"/>
      <c r="D20" s="11"/>
      <c r="E20" s="11"/>
      <c r="F20" s="11"/>
      <c r="G20" s="11"/>
      <c r="H20" s="11"/>
      <c r="J20" s="11"/>
      <c r="K20" s="11"/>
    </row>
    <row r="21" spans="2:21">
      <c r="B21" s="11"/>
      <c r="C21" s="11"/>
      <c r="D21" s="11"/>
      <c r="E21" s="11"/>
      <c r="F21" s="11"/>
      <c r="G21" s="11"/>
      <c r="H21" s="11"/>
      <c r="J21" s="11"/>
      <c r="K21" s="11"/>
    </row>
    <row r="22" spans="2:21">
      <c r="B22" s="11"/>
      <c r="C22" s="11"/>
      <c r="D22" s="11"/>
      <c r="E22" s="11"/>
      <c r="F22" s="11"/>
      <c r="G22" s="11"/>
      <c r="H22" s="11"/>
      <c r="J22" s="11"/>
      <c r="K22" s="11"/>
    </row>
    <row r="23" spans="2:21">
      <c r="J23" s="11"/>
      <c r="K23" s="11"/>
    </row>
    <row r="26" spans="2:21">
      <c r="B26" s="11"/>
    </row>
    <row r="31" spans="2:21">
      <c r="U31" s="11"/>
    </row>
    <row r="38" spans="2:2">
      <c r="B38" s="11"/>
    </row>
    <row r="39" spans="2:2">
      <c r="B39" s="11"/>
    </row>
    <row r="40" spans="2:2">
      <c r="B40" s="11"/>
    </row>
    <row r="42" spans="2:2">
      <c r="B42" s="11"/>
    </row>
    <row r="43" spans="2:2">
      <c r="B43" s="11"/>
    </row>
    <row r="44" spans="2:2">
      <c r="B44" s="11"/>
    </row>
    <row r="45" spans="2:2">
      <c r="B45" s="11"/>
    </row>
    <row r="46" spans="2:2">
      <c r="B46" s="11"/>
    </row>
    <row r="47" spans="2:2">
      <c r="B47" s="11"/>
    </row>
  </sheetData>
  <mergeCells count="12">
    <mergeCell ref="B7:B8"/>
    <mergeCell ref="E7:F8"/>
    <mergeCell ref="I7:I8"/>
    <mergeCell ref="B5:B6"/>
    <mergeCell ref="I5:I6"/>
    <mergeCell ref="D6:E6"/>
    <mergeCell ref="F6:G6"/>
    <mergeCell ref="E10:F10"/>
    <mergeCell ref="B9:B10"/>
    <mergeCell ref="D9:E9"/>
    <mergeCell ref="F9:G9"/>
    <mergeCell ref="I9:I10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N35"/>
  <sheetViews>
    <sheetView workbookViewId="0"/>
  </sheetViews>
  <sheetFormatPr defaultColWidth="8.875" defaultRowHeight="15.75"/>
  <cols>
    <col min="1" max="1" width="11.625" style="4" customWidth="1"/>
    <col min="2" max="2" width="8.375" bestFit="1" customWidth="1"/>
    <col min="3" max="3" width="10.5" customWidth="1"/>
    <col min="4" max="5" width="5.625" bestFit="1" customWidth="1"/>
    <col min="6" max="6" width="5.625" style="4" bestFit="1" customWidth="1"/>
    <col min="7" max="9" width="5.625" bestFit="1" customWidth="1"/>
    <col min="10" max="10" width="11.875" style="4" customWidth="1"/>
    <col min="11" max="11" width="19.125" style="11" bestFit="1" customWidth="1"/>
    <col min="12" max="12" width="16.625" style="4" bestFit="1" customWidth="1"/>
    <col min="13" max="14" width="2.375" style="4" customWidth="1"/>
  </cols>
  <sheetData>
    <row r="1" spans="1:14" s="119" customFormat="1" ht="19.5" thickBot="1">
      <c r="A1" s="118" t="s">
        <v>36</v>
      </c>
      <c r="B1" s="119" t="s">
        <v>37</v>
      </c>
      <c r="C1" s="119" t="s">
        <v>38</v>
      </c>
      <c r="D1" s="118" t="s">
        <v>39</v>
      </c>
      <c r="E1" s="118" t="s">
        <v>40</v>
      </c>
      <c r="F1" s="118" t="s">
        <v>41</v>
      </c>
      <c r="G1" s="118" t="s">
        <v>42</v>
      </c>
      <c r="H1" s="118" t="s">
        <v>43</v>
      </c>
      <c r="I1" s="118" t="s">
        <v>44</v>
      </c>
      <c r="J1" s="118" t="s">
        <v>45</v>
      </c>
      <c r="K1" s="118" t="s">
        <v>46</v>
      </c>
      <c r="L1" s="118" t="s">
        <v>47</v>
      </c>
      <c r="M1" s="118"/>
      <c r="N1" s="118"/>
    </row>
    <row r="2" spans="1:14">
      <c r="A2" s="120" t="s">
        <v>48</v>
      </c>
      <c r="B2" s="121" t="s">
        <v>49</v>
      </c>
      <c r="C2" s="122">
        <v>1</v>
      </c>
      <c r="D2" s="123" t="s">
        <v>50</v>
      </c>
      <c r="E2" s="123" t="s">
        <v>51</v>
      </c>
      <c r="F2" s="123" t="s">
        <v>52</v>
      </c>
      <c r="G2" s="114">
        <v>9</v>
      </c>
      <c r="H2" s="114">
        <v>5</v>
      </c>
      <c r="I2" s="114">
        <v>1</v>
      </c>
      <c r="J2" s="114" t="s">
        <v>53</v>
      </c>
      <c r="K2" s="124" t="s">
        <v>54</v>
      </c>
      <c r="L2" s="125" t="s">
        <v>55</v>
      </c>
      <c r="M2" s="126"/>
      <c r="N2" s="126"/>
    </row>
    <row r="3" spans="1:14">
      <c r="A3" s="128" t="s">
        <v>48</v>
      </c>
      <c r="B3" s="82" t="s">
        <v>58</v>
      </c>
      <c r="C3" s="102">
        <v>2</v>
      </c>
      <c r="D3" s="129" t="s">
        <v>56</v>
      </c>
      <c r="E3" s="129" t="s">
        <v>51</v>
      </c>
      <c r="F3" s="129" t="s">
        <v>59</v>
      </c>
      <c r="G3" s="98">
        <v>7</v>
      </c>
      <c r="H3" s="98">
        <v>5</v>
      </c>
      <c r="I3" s="98">
        <v>3</v>
      </c>
      <c r="J3" s="98" t="s">
        <v>53</v>
      </c>
      <c r="K3" s="108" t="s">
        <v>60</v>
      </c>
      <c r="L3" s="103" t="s">
        <v>61</v>
      </c>
      <c r="M3" s="126"/>
      <c r="N3" s="126"/>
    </row>
    <row r="4" spans="1:14">
      <c r="A4" s="128" t="s">
        <v>48</v>
      </c>
      <c r="B4" s="82" t="s">
        <v>64</v>
      </c>
      <c r="C4" s="102">
        <v>3</v>
      </c>
      <c r="D4" s="129" t="s">
        <v>52</v>
      </c>
      <c r="E4" s="129" t="s">
        <v>65</v>
      </c>
      <c r="F4" s="129" t="s">
        <v>59</v>
      </c>
      <c r="G4" s="98">
        <v>1</v>
      </c>
      <c r="H4" s="98">
        <v>2</v>
      </c>
      <c r="I4" s="98">
        <v>3</v>
      </c>
      <c r="J4" s="98" t="s">
        <v>53</v>
      </c>
      <c r="K4" s="108" t="s">
        <v>66</v>
      </c>
      <c r="L4" s="103" t="s">
        <v>67</v>
      </c>
      <c r="M4" s="126"/>
      <c r="N4" s="126"/>
    </row>
    <row r="5" spans="1:14">
      <c r="A5" s="128" t="s">
        <v>48</v>
      </c>
      <c r="B5" s="82" t="s">
        <v>68</v>
      </c>
      <c r="C5" s="102">
        <v>4</v>
      </c>
      <c r="D5" s="129" t="s">
        <v>62</v>
      </c>
      <c r="E5" s="129" t="s">
        <v>51</v>
      </c>
      <c r="F5" s="129" t="s">
        <v>63</v>
      </c>
      <c r="G5" s="98">
        <v>4</v>
      </c>
      <c r="H5" s="98">
        <v>5</v>
      </c>
      <c r="I5" s="98">
        <v>6</v>
      </c>
      <c r="J5" s="98" t="s">
        <v>53</v>
      </c>
      <c r="K5" s="108" t="s">
        <v>69</v>
      </c>
      <c r="L5" s="103" t="s">
        <v>70</v>
      </c>
      <c r="M5" s="126"/>
      <c r="N5" s="126"/>
    </row>
    <row r="6" spans="1:14">
      <c r="A6" s="128" t="s">
        <v>48</v>
      </c>
      <c r="B6" s="82" t="s">
        <v>71</v>
      </c>
      <c r="C6" s="102">
        <v>5</v>
      </c>
      <c r="D6" s="129" t="s">
        <v>56</v>
      </c>
      <c r="E6" s="129" t="s">
        <v>57</v>
      </c>
      <c r="F6" s="129" t="s">
        <v>50</v>
      </c>
      <c r="G6" s="98">
        <v>7</v>
      </c>
      <c r="H6" s="98">
        <v>8</v>
      </c>
      <c r="I6" s="98">
        <v>9</v>
      </c>
      <c r="J6" s="98" t="s">
        <v>53</v>
      </c>
      <c r="K6" s="108" t="s">
        <v>72</v>
      </c>
      <c r="L6" s="103" t="s">
        <v>73</v>
      </c>
      <c r="M6" s="126"/>
      <c r="N6" s="126"/>
    </row>
    <row r="7" spans="1:14">
      <c r="A7" s="128" t="s">
        <v>48</v>
      </c>
      <c r="B7" s="82" t="s">
        <v>74</v>
      </c>
      <c r="C7" s="102">
        <v>6</v>
      </c>
      <c r="D7" s="129" t="s">
        <v>56</v>
      </c>
      <c r="E7" s="129" t="s">
        <v>62</v>
      </c>
      <c r="F7" s="129" t="s">
        <v>52</v>
      </c>
      <c r="G7" s="98">
        <v>7</v>
      </c>
      <c r="H7" s="98">
        <v>4</v>
      </c>
      <c r="I7" s="98">
        <v>1</v>
      </c>
      <c r="J7" s="98" t="s">
        <v>53</v>
      </c>
      <c r="K7" s="108" t="s">
        <v>75</v>
      </c>
      <c r="L7" s="103" t="s">
        <v>76</v>
      </c>
      <c r="M7" s="126"/>
      <c r="N7" s="126"/>
    </row>
    <row r="8" spans="1:14">
      <c r="A8" s="128" t="s">
        <v>48</v>
      </c>
      <c r="B8" s="82" t="s">
        <v>77</v>
      </c>
      <c r="C8" s="102">
        <v>7</v>
      </c>
      <c r="D8" s="129" t="s">
        <v>57</v>
      </c>
      <c r="E8" s="129" t="s">
        <v>51</v>
      </c>
      <c r="F8" s="129" t="s">
        <v>65</v>
      </c>
      <c r="G8" s="98">
        <v>8</v>
      </c>
      <c r="H8" s="98">
        <v>5</v>
      </c>
      <c r="I8" s="98">
        <v>2</v>
      </c>
      <c r="J8" s="98" t="s">
        <v>53</v>
      </c>
      <c r="K8" s="108" t="s">
        <v>78</v>
      </c>
      <c r="L8" s="103" t="s">
        <v>79</v>
      </c>
      <c r="M8" s="126"/>
      <c r="N8" s="126"/>
    </row>
    <row r="9" spans="1:14">
      <c r="A9" s="131" t="s">
        <v>48</v>
      </c>
      <c r="B9" s="132" t="s">
        <v>80</v>
      </c>
      <c r="C9" s="133">
        <v>8</v>
      </c>
      <c r="D9" s="134" t="s">
        <v>50</v>
      </c>
      <c r="E9" s="134" t="s">
        <v>63</v>
      </c>
      <c r="F9" s="134" t="s">
        <v>59</v>
      </c>
      <c r="G9" s="135">
        <v>9</v>
      </c>
      <c r="H9" s="135">
        <v>6</v>
      </c>
      <c r="I9" s="135">
        <v>3</v>
      </c>
      <c r="J9" s="135" t="s">
        <v>53</v>
      </c>
      <c r="K9" s="136" t="s">
        <v>81</v>
      </c>
      <c r="L9" s="137" t="s">
        <v>82</v>
      </c>
      <c r="M9" s="126"/>
      <c r="N9" s="126"/>
    </row>
    <row r="10" spans="1:14">
      <c r="A10" s="138" t="s">
        <v>48</v>
      </c>
      <c r="B10" s="139" t="s">
        <v>83</v>
      </c>
      <c r="C10" s="140">
        <v>1</v>
      </c>
      <c r="D10" s="141" t="s">
        <v>50</v>
      </c>
      <c r="E10" s="141" t="s">
        <v>51</v>
      </c>
      <c r="F10" s="141" t="s">
        <v>52</v>
      </c>
      <c r="G10" s="142"/>
      <c r="H10" s="142"/>
      <c r="I10" s="142"/>
      <c r="J10" s="143" t="s">
        <v>84</v>
      </c>
      <c r="K10" s="144" t="s">
        <v>85</v>
      </c>
      <c r="L10" s="145" t="s">
        <v>55</v>
      </c>
      <c r="M10" s="126"/>
      <c r="N10" s="126"/>
    </row>
    <row r="11" spans="1:14">
      <c r="A11" s="146" t="s">
        <v>48</v>
      </c>
      <c r="B11" s="115" t="s">
        <v>86</v>
      </c>
      <c r="C11" s="102">
        <v>2</v>
      </c>
      <c r="D11" s="129" t="s">
        <v>56</v>
      </c>
      <c r="E11" s="129" t="s">
        <v>51</v>
      </c>
      <c r="F11" s="129" t="s">
        <v>59</v>
      </c>
      <c r="G11" s="147"/>
      <c r="H11" s="147"/>
      <c r="I11" s="147"/>
      <c r="J11" s="98" t="s">
        <v>84</v>
      </c>
      <c r="K11" s="108" t="s">
        <v>87</v>
      </c>
      <c r="L11" s="103" t="s">
        <v>61</v>
      </c>
      <c r="M11" s="126"/>
      <c r="N11" s="126"/>
    </row>
    <row r="12" spans="1:14">
      <c r="A12" s="146" t="s">
        <v>48</v>
      </c>
      <c r="B12" s="115" t="s">
        <v>88</v>
      </c>
      <c r="C12" s="102">
        <v>3</v>
      </c>
      <c r="D12" s="129" t="s">
        <v>62</v>
      </c>
      <c r="E12" s="129" t="s">
        <v>51</v>
      </c>
      <c r="F12" s="129" t="s">
        <v>63</v>
      </c>
      <c r="G12" s="147"/>
      <c r="H12" s="147"/>
      <c r="I12" s="147"/>
      <c r="J12" s="98" t="s">
        <v>84</v>
      </c>
      <c r="K12" s="108" t="s">
        <v>89</v>
      </c>
      <c r="L12" s="103" t="s">
        <v>70</v>
      </c>
      <c r="M12" s="126"/>
      <c r="N12" s="126"/>
    </row>
    <row r="13" spans="1:14">
      <c r="A13" s="146" t="s">
        <v>48</v>
      </c>
      <c r="B13" s="82" t="s">
        <v>90</v>
      </c>
      <c r="C13" s="102">
        <v>4</v>
      </c>
      <c r="D13" s="129" t="s">
        <v>56</v>
      </c>
      <c r="E13" s="129" t="s">
        <v>57</v>
      </c>
      <c r="F13" s="129" t="s">
        <v>50</v>
      </c>
      <c r="G13" s="147"/>
      <c r="H13" s="147"/>
      <c r="I13" s="147"/>
      <c r="J13" s="98" t="s">
        <v>84</v>
      </c>
      <c r="K13" s="108" t="s">
        <v>91</v>
      </c>
      <c r="L13" s="103" t="s">
        <v>73</v>
      </c>
      <c r="M13" s="126"/>
      <c r="N13" s="126"/>
    </row>
    <row r="14" spans="1:14">
      <c r="A14" s="146" t="s">
        <v>48</v>
      </c>
      <c r="B14" s="115" t="s">
        <v>92</v>
      </c>
      <c r="C14" s="102">
        <v>5</v>
      </c>
      <c r="D14" s="129" t="s">
        <v>56</v>
      </c>
      <c r="E14" s="129" t="s">
        <v>62</v>
      </c>
      <c r="F14" s="129" t="s">
        <v>52</v>
      </c>
      <c r="G14" s="147"/>
      <c r="H14" s="147"/>
      <c r="I14" s="147"/>
      <c r="J14" s="98" t="s">
        <v>84</v>
      </c>
      <c r="K14" s="108" t="s">
        <v>93</v>
      </c>
      <c r="L14" s="103" t="s">
        <v>76</v>
      </c>
      <c r="M14" s="126"/>
      <c r="N14" s="126"/>
    </row>
    <row r="15" spans="1:14">
      <c r="A15" s="146" t="s">
        <v>48</v>
      </c>
      <c r="B15" s="115" t="s">
        <v>94</v>
      </c>
      <c r="C15" s="102">
        <v>6</v>
      </c>
      <c r="D15" s="129" t="s">
        <v>57</v>
      </c>
      <c r="E15" s="129" t="s">
        <v>51</v>
      </c>
      <c r="F15" s="129" t="s">
        <v>65</v>
      </c>
      <c r="G15" s="147"/>
      <c r="H15" s="147"/>
      <c r="I15" s="147"/>
      <c r="J15" s="98" t="s">
        <v>84</v>
      </c>
      <c r="K15" s="108" t="s">
        <v>95</v>
      </c>
      <c r="L15" s="103" t="s">
        <v>79</v>
      </c>
      <c r="M15" s="126"/>
      <c r="N15" s="126"/>
    </row>
    <row r="16" spans="1:14" ht="16.5" thickBot="1">
      <c r="A16" s="148" t="s">
        <v>48</v>
      </c>
      <c r="B16" s="116" t="s">
        <v>96</v>
      </c>
      <c r="C16" s="80">
        <v>7</v>
      </c>
      <c r="D16" s="149" t="s">
        <v>50</v>
      </c>
      <c r="E16" s="149" t="s">
        <v>63</v>
      </c>
      <c r="F16" s="149" t="s">
        <v>59</v>
      </c>
      <c r="G16" s="150"/>
      <c r="H16" s="150"/>
      <c r="I16" s="150"/>
      <c r="J16" s="84" t="s">
        <v>84</v>
      </c>
      <c r="K16" s="151" t="s">
        <v>97</v>
      </c>
      <c r="L16" s="152" t="s">
        <v>82</v>
      </c>
      <c r="M16" s="126"/>
      <c r="N16" s="126"/>
    </row>
    <row r="17" spans="1:14">
      <c r="A17" s="153" t="s">
        <v>98</v>
      </c>
      <c r="B17" s="121" t="s">
        <v>99</v>
      </c>
      <c r="C17" s="122">
        <v>1</v>
      </c>
      <c r="D17" s="123" t="s">
        <v>56</v>
      </c>
      <c r="E17" s="123" t="s">
        <v>51</v>
      </c>
      <c r="F17" s="123" t="s">
        <v>59</v>
      </c>
      <c r="G17" s="114">
        <v>4</v>
      </c>
      <c r="H17" s="114">
        <v>5</v>
      </c>
      <c r="I17" s="114">
        <v>6</v>
      </c>
      <c r="J17" s="114" t="s">
        <v>53</v>
      </c>
      <c r="K17" s="124" t="s">
        <v>78</v>
      </c>
      <c r="L17" s="125" t="s">
        <v>70</v>
      </c>
      <c r="M17" s="126"/>
      <c r="N17" s="126"/>
    </row>
    <row r="18" spans="1:14">
      <c r="A18" s="154" t="s">
        <v>98</v>
      </c>
      <c r="B18" s="82" t="s">
        <v>100</v>
      </c>
      <c r="C18" s="102">
        <v>2</v>
      </c>
      <c r="D18" s="129" t="s">
        <v>50</v>
      </c>
      <c r="E18" s="129" t="s">
        <v>51</v>
      </c>
      <c r="F18" s="129" t="s">
        <v>52</v>
      </c>
      <c r="G18" s="98">
        <v>2</v>
      </c>
      <c r="H18" s="98">
        <v>5</v>
      </c>
      <c r="I18" s="98">
        <v>8</v>
      </c>
      <c r="J18" s="98" t="s">
        <v>53</v>
      </c>
      <c r="K18" s="108" t="s">
        <v>54</v>
      </c>
      <c r="L18" s="103" t="s">
        <v>79</v>
      </c>
      <c r="M18" s="126"/>
      <c r="N18" s="126"/>
    </row>
    <row r="19" spans="1:14">
      <c r="A19" s="154" t="s">
        <v>98</v>
      </c>
      <c r="B19" s="82" t="s">
        <v>101</v>
      </c>
      <c r="C19" s="102">
        <v>3</v>
      </c>
      <c r="D19" s="129" t="s">
        <v>57</v>
      </c>
      <c r="E19" s="129" t="s">
        <v>51</v>
      </c>
      <c r="F19" s="129" t="s">
        <v>65</v>
      </c>
      <c r="G19" s="98">
        <v>9</v>
      </c>
      <c r="H19" s="98">
        <v>5</v>
      </c>
      <c r="I19" s="98">
        <v>1</v>
      </c>
      <c r="J19" s="98" t="s">
        <v>53</v>
      </c>
      <c r="K19" s="108" t="s">
        <v>69</v>
      </c>
      <c r="L19" s="103" t="s">
        <v>55</v>
      </c>
      <c r="M19" s="126"/>
      <c r="N19" s="126"/>
    </row>
    <row r="20" spans="1:14">
      <c r="A20" s="154" t="s">
        <v>98</v>
      </c>
      <c r="B20" s="82" t="s">
        <v>102</v>
      </c>
      <c r="C20" s="102">
        <v>4</v>
      </c>
      <c r="D20" s="129" t="s">
        <v>52</v>
      </c>
      <c r="E20" s="129" t="s">
        <v>65</v>
      </c>
      <c r="F20" s="129" t="s">
        <v>59</v>
      </c>
      <c r="G20" s="98">
        <v>8</v>
      </c>
      <c r="H20" s="98">
        <v>1</v>
      </c>
      <c r="I20" s="98">
        <v>6</v>
      </c>
      <c r="J20" s="98" t="s">
        <v>53</v>
      </c>
      <c r="K20" s="108" t="s">
        <v>9</v>
      </c>
      <c r="L20" s="103" t="s">
        <v>103</v>
      </c>
      <c r="M20" s="126"/>
      <c r="N20" s="126"/>
    </row>
    <row r="21" spans="1:14">
      <c r="A21" s="154" t="s">
        <v>98</v>
      </c>
      <c r="B21" s="82" t="s">
        <v>104</v>
      </c>
      <c r="C21" s="102">
        <v>5</v>
      </c>
      <c r="D21" s="129" t="s">
        <v>62</v>
      </c>
      <c r="E21" s="129" t="s">
        <v>51</v>
      </c>
      <c r="F21" s="129" t="s">
        <v>63</v>
      </c>
      <c r="G21" s="98">
        <v>3</v>
      </c>
      <c r="H21" s="98">
        <v>5</v>
      </c>
      <c r="I21" s="98">
        <v>7</v>
      </c>
      <c r="J21" s="98" t="s">
        <v>53</v>
      </c>
      <c r="K21" s="108" t="s">
        <v>105</v>
      </c>
      <c r="L21" s="103" t="s">
        <v>61</v>
      </c>
      <c r="M21" s="126"/>
      <c r="N21" s="126"/>
    </row>
    <row r="22" spans="1:14">
      <c r="A22" s="154" t="s">
        <v>98</v>
      </c>
      <c r="B22" s="82" t="s">
        <v>106</v>
      </c>
      <c r="C22" s="102">
        <v>6</v>
      </c>
      <c r="D22" s="129" t="s">
        <v>56</v>
      </c>
      <c r="E22" s="129" t="s">
        <v>57</v>
      </c>
      <c r="F22" s="129" t="s">
        <v>50</v>
      </c>
      <c r="G22" s="98">
        <v>4</v>
      </c>
      <c r="H22" s="98">
        <v>9</v>
      </c>
      <c r="I22" s="98">
        <v>2</v>
      </c>
      <c r="J22" s="98" t="s">
        <v>53</v>
      </c>
      <c r="K22" s="108" t="s">
        <v>81</v>
      </c>
      <c r="L22" s="103" t="s">
        <v>107</v>
      </c>
      <c r="M22" s="126"/>
      <c r="N22" s="126"/>
    </row>
    <row r="23" spans="1:14">
      <c r="A23" s="154" t="s">
        <v>98</v>
      </c>
      <c r="B23" s="82" t="s">
        <v>108</v>
      </c>
      <c r="C23" s="102">
        <v>7</v>
      </c>
      <c r="D23" s="129" t="s">
        <v>56</v>
      </c>
      <c r="E23" s="129" t="s">
        <v>62</v>
      </c>
      <c r="F23" s="129" t="s">
        <v>52</v>
      </c>
      <c r="G23" s="98">
        <v>4</v>
      </c>
      <c r="H23" s="98">
        <v>3</v>
      </c>
      <c r="I23" s="98">
        <v>8</v>
      </c>
      <c r="J23" s="98" t="s">
        <v>53</v>
      </c>
      <c r="K23" s="108" t="s">
        <v>66</v>
      </c>
      <c r="L23" s="103" t="s">
        <v>109</v>
      </c>
      <c r="M23" s="126"/>
      <c r="N23" s="126"/>
    </row>
    <row r="24" spans="1:14">
      <c r="A24" s="155" t="s">
        <v>98</v>
      </c>
      <c r="B24" s="132" t="s">
        <v>110</v>
      </c>
      <c r="C24" s="133">
        <v>8</v>
      </c>
      <c r="D24" s="134" t="s">
        <v>50</v>
      </c>
      <c r="E24" s="134" t="s">
        <v>63</v>
      </c>
      <c r="F24" s="134" t="s">
        <v>59</v>
      </c>
      <c r="G24" s="135">
        <v>2</v>
      </c>
      <c r="H24" s="135">
        <v>7</v>
      </c>
      <c r="I24" s="135">
        <v>6</v>
      </c>
      <c r="J24" s="135" t="s">
        <v>53</v>
      </c>
      <c r="K24" s="136" t="s">
        <v>111</v>
      </c>
      <c r="L24" s="137" t="s">
        <v>112</v>
      </c>
      <c r="M24" s="126"/>
      <c r="N24" s="126"/>
    </row>
    <row r="25" spans="1:14">
      <c r="A25" s="156" t="s">
        <v>98</v>
      </c>
      <c r="B25" s="139" t="s">
        <v>113</v>
      </c>
      <c r="C25" s="140">
        <v>1</v>
      </c>
      <c r="D25" s="141" t="s">
        <v>56</v>
      </c>
      <c r="E25" s="141" t="s">
        <v>51</v>
      </c>
      <c r="F25" s="141" t="s">
        <v>59</v>
      </c>
      <c r="G25" s="142"/>
      <c r="H25" s="142"/>
      <c r="I25" s="142"/>
      <c r="J25" s="143" t="s">
        <v>84</v>
      </c>
      <c r="K25" s="144" t="s">
        <v>114</v>
      </c>
      <c r="L25" s="145" t="s">
        <v>70</v>
      </c>
      <c r="M25" s="126"/>
      <c r="N25" s="126"/>
    </row>
    <row r="26" spans="1:14">
      <c r="A26" s="157" t="s">
        <v>98</v>
      </c>
      <c r="B26" s="82" t="s">
        <v>115</v>
      </c>
      <c r="C26" s="102">
        <v>2</v>
      </c>
      <c r="D26" s="129" t="s">
        <v>50</v>
      </c>
      <c r="E26" s="129" t="s">
        <v>51</v>
      </c>
      <c r="F26" s="129" t="s">
        <v>52</v>
      </c>
      <c r="G26" s="98"/>
      <c r="H26" s="98"/>
      <c r="I26" s="98"/>
      <c r="J26" s="98" t="s">
        <v>84</v>
      </c>
      <c r="K26" s="108" t="s">
        <v>89</v>
      </c>
      <c r="L26" s="103" t="s">
        <v>79</v>
      </c>
      <c r="M26" s="126"/>
      <c r="N26" s="126"/>
    </row>
    <row r="27" spans="1:14">
      <c r="A27" s="157" t="s">
        <v>98</v>
      </c>
      <c r="B27" s="115" t="s">
        <v>116</v>
      </c>
      <c r="C27" s="102">
        <v>3</v>
      </c>
      <c r="D27" s="129" t="s">
        <v>57</v>
      </c>
      <c r="E27" s="129" t="s">
        <v>51</v>
      </c>
      <c r="F27" s="129" t="s">
        <v>65</v>
      </c>
      <c r="G27" s="147"/>
      <c r="H27" s="147"/>
      <c r="I27" s="147"/>
      <c r="J27" s="98" t="s">
        <v>84</v>
      </c>
      <c r="K27" s="108" t="s">
        <v>85</v>
      </c>
      <c r="L27" s="103" t="s">
        <v>55</v>
      </c>
      <c r="M27" s="126"/>
      <c r="N27" s="126"/>
    </row>
    <row r="28" spans="1:14">
      <c r="A28" s="157" t="s">
        <v>98</v>
      </c>
      <c r="B28" s="115" t="s">
        <v>117</v>
      </c>
      <c r="C28" s="102">
        <v>4</v>
      </c>
      <c r="D28" s="129" t="s">
        <v>52</v>
      </c>
      <c r="E28" s="129" t="s">
        <v>65</v>
      </c>
      <c r="F28" s="129" t="s">
        <v>59</v>
      </c>
      <c r="G28" s="147"/>
      <c r="H28" s="147"/>
      <c r="I28" s="147"/>
      <c r="J28" s="98" t="s">
        <v>84</v>
      </c>
      <c r="K28" s="108" t="s">
        <v>118</v>
      </c>
      <c r="L28" s="103" t="s">
        <v>103</v>
      </c>
      <c r="M28" s="126"/>
      <c r="N28" s="126"/>
    </row>
    <row r="29" spans="1:14">
      <c r="A29" s="157" t="s">
        <v>98</v>
      </c>
      <c r="B29" s="115" t="s">
        <v>119</v>
      </c>
      <c r="C29" s="102">
        <v>5</v>
      </c>
      <c r="D29" s="129" t="s">
        <v>62</v>
      </c>
      <c r="E29" s="129" t="s">
        <v>51</v>
      </c>
      <c r="F29" s="129" t="s">
        <v>63</v>
      </c>
      <c r="G29" s="147"/>
      <c r="H29" s="147"/>
      <c r="I29" s="147"/>
      <c r="J29" s="98" t="s">
        <v>84</v>
      </c>
      <c r="K29" s="108" t="s">
        <v>23</v>
      </c>
      <c r="L29" s="103" t="s">
        <v>61</v>
      </c>
      <c r="M29" s="126"/>
      <c r="N29" s="126"/>
    </row>
    <row r="30" spans="1:14">
      <c r="A30" s="157" t="s">
        <v>98</v>
      </c>
      <c r="B30" s="115" t="s">
        <v>120</v>
      </c>
      <c r="C30" s="102">
        <v>6</v>
      </c>
      <c r="D30" s="129" t="s">
        <v>56</v>
      </c>
      <c r="E30" s="129" t="s">
        <v>62</v>
      </c>
      <c r="F30" s="129" t="s">
        <v>52</v>
      </c>
      <c r="G30" s="147"/>
      <c r="H30" s="147"/>
      <c r="I30" s="147"/>
      <c r="J30" s="98" t="s">
        <v>84</v>
      </c>
      <c r="K30" s="108" t="s">
        <v>121</v>
      </c>
      <c r="L30" s="103" t="s">
        <v>109</v>
      </c>
      <c r="M30" s="126"/>
      <c r="N30" s="126"/>
    </row>
    <row r="31" spans="1:14">
      <c r="A31" s="158" t="s">
        <v>98</v>
      </c>
      <c r="B31" s="159" t="s">
        <v>122</v>
      </c>
      <c r="C31" s="133">
        <v>7</v>
      </c>
      <c r="D31" s="134" t="s">
        <v>50</v>
      </c>
      <c r="E31" s="134" t="s">
        <v>63</v>
      </c>
      <c r="F31" s="134" t="s">
        <v>59</v>
      </c>
      <c r="G31" s="160"/>
      <c r="H31" s="160"/>
      <c r="I31" s="160"/>
      <c r="J31" s="135" t="s">
        <v>84</v>
      </c>
      <c r="K31" s="136" t="s">
        <v>123</v>
      </c>
      <c r="L31" s="137" t="s">
        <v>112</v>
      </c>
      <c r="M31" s="126"/>
      <c r="N31" s="126"/>
    </row>
    <row r="32" spans="1:14">
      <c r="A32" s="161" t="s">
        <v>98</v>
      </c>
      <c r="B32" s="162" t="s">
        <v>124</v>
      </c>
      <c r="C32" s="140">
        <v>1</v>
      </c>
      <c r="D32" s="141" t="s">
        <v>62</v>
      </c>
      <c r="E32" s="141" t="s">
        <v>65</v>
      </c>
      <c r="F32" s="141"/>
      <c r="G32" s="143">
        <v>3</v>
      </c>
      <c r="H32" s="143">
        <v>1</v>
      </c>
      <c r="I32" s="162"/>
      <c r="J32" s="143" t="s">
        <v>84</v>
      </c>
      <c r="K32" s="144" t="s">
        <v>125</v>
      </c>
      <c r="L32" s="145" t="s">
        <v>126</v>
      </c>
      <c r="M32" s="126"/>
      <c r="N32" s="126"/>
    </row>
    <row r="33" spans="1:14">
      <c r="A33" s="163" t="s">
        <v>98</v>
      </c>
      <c r="B33" s="82" t="s">
        <v>124</v>
      </c>
      <c r="C33" s="102">
        <v>2</v>
      </c>
      <c r="D33" s="129" t="s">
        <v>57</v>
      </c>
      <c r="E33" s="129" t="s">
        <v>62</v>
      </c>
      <c r="F33" s="129"/>
      <c r="G33" s="98">
        <v>9</v>
      </c>
      <c r="H33" s="98">
        <v>3</v>
      </c>
      <c r="I33" s="82"/>
      <c r="J33" s="98" t="s">
        <v>84</v>
      </c>
      <c r="K33" s="108" t="s">
        <v>127</v>
      </c>
      <c r="L33" s="103" t="s">
        <v>128</v>
      </c>
      <c r="M33" s="126"/>
      <c r="N33" s="126"/>
    </row>
    <row r="34" spans="1:14">
      <c r="A34" s="163" t="s">
        <v>98</v>
      </c>
      <c r="B34" s="82" t="s">
        <v>124</v>
      </c>
      <c r="C34" s="102">
        <v>3</v>
      </c>
      <c r="D34" s="129" t="s">
        <v>63</v>
      </c>
      <c r="E34" s="129" t="s">
        <v>65</v>
      </c>
      <c r="F34" s="129"/>
      <c r="G34" s="98">
        <v>7</v>
      </c>
      <c r="H34" s="98">
        <v>1</v>
      </c>
      <c r="I34" s="82"/>
      <c r="J34" s="98" t="s">
        <v>53</v>
      </c>
      <c r="K34" s="108" t="s">
        <v>129</v>
      </c>
      <c r="L34" s="103" t="s">
        <v>130</v>
      </c>
      <c r="M34" s="126"/>
      <c r="N34" s="126"/>
    </row>
    <row r="35" spans="1:14" ht="16.5" thickBot="1">
      <c r="A35" s="164" t="s">
        <v>98</v>
      </c>
      <c r="B35" s="165" t="s">
        <v>124</v>
      </c>
      <c r="C35" s="80">
        <v>4</v>
      </c>
      <c r="D35" s="149" t="s">
        <v>57</v>
      </c>
      <c r="E35" s="149" t="s">
        <v>63</v>
      </c>
      <c r="F35" s="149"/>
      <c r="G35" s="84">
        <v>9</v>
      </c>
      <c r="H35" s="84">
        <v>7</v>
      </c>
      <c r="I35" s="165"/>
      <c r="J35" s="84" t="s">
        <v>53</v>
      </c>
      <c r="K35" s="151" t="s">
        <v>131</v>
      </c>
      <c r="L35" s="152" t="s">
        <v>132</v>
      </c>
      <c r="M35" s="126"/>
      <c r="N35" s="1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3</vt:i4>
      </vt:variant>
    </vt:vector>
  </HeadingPairs>
  <TitlesOfParts>
    <vt:vector size="11" baseType="lpstr">
      <vt:lpstr>Nombres-étoiles</vt:lpstr>
      <vt:lpstr>Carrés</vt:lpstr>
      <vt:lpstr>Flèches</vt:lpstr>
      <vt:lpstr>Années personnelles</vt:lpstr>
      <vt:lpstr>Pyramide</vt:lpstr>
      <vt:lpstr>Santé</vt:lpstr>
      <vt:lpstr>Carrière</vt:lpstr>
      <vt:lpstr>Réf Flèches</vt:lpstr>
      <vt:lpstr>petiteSATURNE</vt:lpstr>
      <vt:lpstr>SATURNE</vt:lpstr>
      <vt:lpstr>SEQUENTIEL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Carim</cp:lastModifiedBy>
  <dcterms:created xsi:type="dcterms:W3CDTF">2019-06-21T10:10:20Z</dcterms:created>
  <dcterms:modified xsi:type="dcterms:W3CDTF">2019-07-01T20:28:44Z</dcterms:modified>
</cp:coreProperties>
</file>