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95" yWindow="120" windowWidth="15870" windowHeight="5070" activeTab="1"/>
  </bookViews>
  <sheets>
    <sheet name="DATA" sheetId="1" r:id="rId1"/>
    <sheet name="Répartition" sheetId="2" r:id="rId2"/>
    <sheet name="Catégories" sheetId="4" r:id="rId3"/>
  </sheets>
  <calcPr calcId="125725"/>
</workbook>
</file>

<file path=xl/calcChain.xml><?xml version="1.0" encoding="utf-8"?>
<calcChain xmlns="http://schemas.openxmlformats.org/spreadsheetml/2006/main">
  <c r="E28" i="1"/>
  <c r="G28" s="1"/>
  <c r="E27"/>
  <c r="G27" s="1"/>
  <c r="E26"/>
  <c r="G26" s="1"/>
  <c r="E25"/>
  <c r="G25" s="1"/>
  <c r="E24"/>
  <c r="G24" s="1"/>
  <c r="E23"/>
  <c r="G23" s="1"/>
  <c r="E22"/>
  <c r="G22" s="1"/>
  <c r="E21"/>
  <c r="G21" s="1"/>
  <c r="E20"/>
  <c r="G20" s="1"/>
  <c r="E19"/>
  <c r="G19" s="1"/>
  <c r="E18"/>
  <c r="G18" s="1"/>
  <c r="E17"/>
  <c r="G17" s="1"/>
  <c r="E16"/>
  <c r="G16" s="1"/>
  <c r="E15"/>
  <c r="G15" s="1"/>
  <c r="E14"/>
  <c r="G14" s="1"/>
  <c r="E13"/>
  <c r="G13" s="1"/>
  <c r="E12"/>
  <c r="G12" s="1"/>
  <c r="E11"/>
  <c r="G11" s="1"/>
  <c r="E10"/>
  <c r="G10" s="1"/>
  <c r="E9"/>
  <c r="G9" s="1"/>
  <c r="E8"/>
  <c r="G8" s="1"/>
  <c r="E7"/>
  <c r="G7" s="1"/>
  <c r="E6"/>
  <c r="E5"/>
  <c r="E4"/>
  <c r="G4" s="1"/>
  <c r="E3"/>
  <c r="G3" s="1"/>
  <c r="E2"/>
  <c r="G2" s="1"/>
  <c r="G6" l="1"/>
  <c r="G5"/>
  <c r="AD11" i="2" l="1"/>
  <c r="AC12"/>
  <c r="AA11"/>
  <c r="AE11"/>
  <c r="AD12"/>
  <c r="AB11"/>
  <c r="AA12"/>
  <c r="AE12"/>
  <c r="AC11"/>
  <c r="AB12"/>
  <c r="Y11"/>
  <c r="X12"/>
  <c r="V11"/>
  <c r="Z11"/>
  <c r="Y12"/>
  <c r="W11"/>
  <c r="V12"/>
  <c r="Z12"/>
  <c r="X11"/>
  <c r="W12"/>
  <c r="T11"/>
  <c r="S12"/>
  <c r="Q11"/>
  <c r="U11"/>
  <c r="T12"/>
  <c r="R11"/>
  <c r="Q12"/>
  <c r="U12"/>
  <c r="S11"/>
  <c r="R12"/>
  <c r="O11"/>
  <c r="N12"/>
  <c r="L11"/>
  <c r="P11"/>
  <c r="O12"/>
  <c r="M11"/>
  <c r="L12"/>
  <c r="P12"/>
  <c r="N11"/>
  <c r="M12"/>
  <c r="J11"/>
  <c r="I12"/>
  <c r="G11"/>
  <c r="K11"/>
  <c r="J12"/>
  <c r="H11"/>
  <c r="G12"/>
  <c r="K12"/>
  <c r="I11"/>
  <c r="H12"/>
  <c r="B12"/>
  <c r="F12"/>
  <c r="E12"/>
  <c r="D12"/>
  <c r="C12"/>
  <c r="D11"/>
  <c r="E11"/>
  <c r="C11"/>
  <c r="F11"/>
  <c r="B11"/>
  <c r="AD5"/>
  <c r="AC6"/>
  <c r="AA5"/>
  <c r="AE5"/>
  <c r="AD6"/>
  <c r="AB5"/>
  <c r="AA6"/>
  <c r="AE6"/>
  <c r="AC5"/>
  <c r="AB6"/>
  <c r="Y5"/>
  <c r="X6"/>
  <c r="V5"/>
  <c r="Z5"/>
  <c r="Y6"/>
  <c r="W5"/>
  <c r="V6"/>
  <c r="Z6"/>
  <c r="X5"/>
  <c r="W6"/>
  <c r="T5"/>
  <c r="S6"/>
  <c r="Q5"/>
  <c r="U5"/>
  <c r="T6"/>
  <c r="R5"/>
  <c r="Q6"/>
  <c r="U6"/>
  <c r="S5"/>
  <c r="R6"/>
  <c r="O5"/>
  <c r="N6"/>
  <c r="L5"/>
  <c r="P5"/>
  <c r="O6"/>
  <c r="M5"/>
  <c r="L6"/>
  <c r="P6"/>
  <c r="N5"/>
  <c r="M6"/>
  <c r="G6"/>
  <c r="K6"/>
  <c r="J6"/>
  <c r="I6"/>
  <c r="H6"/>
  <c r="J5"/>
  <c r="I5"/>
  <c r="H5"/>
  <c r="G5"/>
  <c r="K5"/>
  <c r="B6"/>
  <c r="F6"/>
  <c r="E6"/>
  <c r="F5"/>
  <c r="D6"/>
  <c r="C6"/>
  <c r="E5"/>
  <c r="D5"/>
  <c r="C5"/>
  <c r="B5"/>
</calcChain>
</file>

<file path=xl/sharedStrings.xml><?xml version="1.0" encoding="utf-8"?>
<sst xmlns="http://schemas.openxmlformats.org/spreadsheetml/2006/main" count="175" uniqueCount="84">
  <si>
    <t>Répartition par sexe et par âge des entrées à l'année</t>
  </si>
  <si>
    <t>Janvier</t>
  </si>
  <si>
    <t>Février</t>
  </si>
  <si>
    <t>Mars</t>
  </si>
  <si>
    <t>Avril</t>
  </si>
  <si>
    <t>Mai</t>
  </si>
  <si>
    <t>Juin</t>
  </si>
  <si>
    <t>0 à 3 ans</t>
  </si>
  <si>
    <t>4 à 7 ans</t>
  </si>
  <si>
    <t>8 à 11 ans</t>
  </si>
  <si>
    <t>12 à 15 ans</t>
  </si>
  <si>
    <t>16 ans et +</t>
  </si>
  <si>
    <t>Garçon</t>
  </si>
  <si>
    <t>Fille</t>
  </si>
  <si>
    <t>Total</t>
  </si>
  <si>
    <t>Juillet</t>
  </si>
  <si>
    <t>Août</t>
  </si>
  <si>
    <t>Septembre</t>
  </si>
  <si>
    <t>Octobre</t>
  </si>
  <si>
    <t>Novembre</t>
  </si>
  <si>
    <t>Décembre</t>
  </si>
  <si>
    <t>Genre</t>
  </si>
  <si>
    <t>Date de naissance</t>
  </si>
  <si>
    <t>Âge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</si>
  <si>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</si>
  <si>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</si>
  <si>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</si>
  <si>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</si>
  <si>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</si>
  <si>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</si>
  <si>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</si>
  <si>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</si>
  <si>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</si>
  <si>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</si>
  <si>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</si>
  <si>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</si>
  <si>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</si>
  <si>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</si>
  <si>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</si>
  <si>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</si>
  <si>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</si>
  <si>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</si>
  <si>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</si>
  <si>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</si>
  <si>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</si>
  <si>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</si>
  <si>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</si>
  <si>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</si>
  <si>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</si>
  <si>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</si>
  <si>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</si>
  <si>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 xml:space="preserve">Nom </t>
  </si>
  <si>
    <t xml:space="preserve">Prénom 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</si>
  <si>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</si>
  <si>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</si>
  <si>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</si>
  <si>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</si>
  <si>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</si>
  <si>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</si>
  <si>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</si>
  <si>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</si>
  <si>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</si>
  <si>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</si>
  <si>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</si>
  <si>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</si>
  <si>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</si>
  <si>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</si>
  <si>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</si>
  <si>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</si>
  <si>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</si>
  <si>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</si>
  <si>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</si>
  <si>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</si>
  <si>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</si>
  <si>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</si>
  <si>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</si>
  <si>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</si>
  <si>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</si>
  <si>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</si>
  <si>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</si>
  <si>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Date d'entrée</t>
  </si>
  <si>
    <t>Catégorie</t>
  </si>
  <si>
    <t>Code</t>
  </si>
  <si>
    <t>Min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</si>
</sst>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Verdana"/>
      <family val="2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4F9F1"/>
        <bgColor indexed="41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4" fillId="4" borderId="1" xfId="0" applyNumberFormat="1" applyFont="1" applyFill="1" applyBorder="1" applyAlignment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1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2" fillId="2" borderId="6" xfId="0" applyFont="1" applyFill="1" applyBorder="1" applyAlignment="1">
      <alignment horizontal="centerContinuous" wrapText="1"/>
    </xf>
    <xf numFmtId="0" fontId="2" fillId="2" borderId="7" xfId="0" applyFont="1" applyFill="1" applyBorder="1" applyAlignment="1">
      <alignment horizontal="centerContinuous" wrapText="1"/>
    </xf>
    <xf numFmtId="0" fontId="2" fillId="2" borderId="8" xfId="0" applyFont="1" applyFill="1" applyBorder="1" applyAlignment="1">
      <alignment horizontal="centerContinuous" wrapText="1"/>
    </xf>
    <xf numFmtId="0" fontId="2" fillId="2" borderId="14" xfId="0" applyFont="1" applyFill="1" applyBorder="1" applyAlignment="1">
      <alignment horizontal="centerContinuous" wrapText="1"/>
    </xf>
    <xf numFmtId="0" fontId="2" fillId="2" borderId="16" xfId="0" applyFont="1" applyFill="1" applyBorder="1" applyAlignment="1">
      <alignment horizontal="centerContinuous" wrapText="1"/>
    </xf>
    <xf numFmtId="0" fontId="1" fillId="2" borderId="2" xfId="0" applyFont="1" applyFill="1" applyBorder="1" applyAlignment="1">
      <alignment horizontal="centerContinuous" vertical="center"/>
    </xf>
    <xf numFmtId="0" fontId="1" fillId="2" borderId="18" xfId="0" applyFont="1" applyFill="1" applyBorder="1" applyAlignment="1">
      <alignment horizontal="centerContinuous" vertical="center"/>
    </xf>
    <xf numFmtId="0" fontId="8" fillId="0" borderId="0" xfId="0" applyFont="1" applyAlignment="1">
      <alignment horizontal="center" wrapText="1"/>
    </xf>
    <xf numFmtId="0" fontId="0" fillId="0" borderId="19" xfId="0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28"/>
  <sheetViews>
    <sheetView zoomScaleNormal="100" workbookViewId="0"/>
  </sheetViews>
  <sheetFormatPr defaultColWidth="11.42578125" defaultRowHeight="15.75"/>
  <cols>
    <col min="1" max="1" width="13.28515625" style="21" bestFit="1" customWidth="1"/>
    <col min="2" max="5" width="11.42578125" style="21"/>
    <col min="6" max="6" width="11.42578125" style="28"/>
    <col min="7" max="7" width="11.7109375" style="28" bestFit="1" customWidth="1"/>
    <col min="8" max="16384" width="11.42578125" style="21"/>
  </cols>
  <sheetData>
    <row r="1" spans="1:7" ht="31.5">
      <c r="A1" s="19" t="s">
        <v>51</v>
      </c>
      <c r="B1" s="19" t="s">
        <v>52</v>
      </c>
      <c r="C1" s="19" t="s">
        <v>21</v>
      </c>
      <c r="D1" s="20" t="s">
        <v>22</v>
      </c>
      <c r="E1" s="19" t="s">
        <v>23</v>
      </c>
      <c r="F1" s="19" t="s">
        <v>80</v>
      </c>
      <c r="G1" s="19" t="s">
        <v>81</v>
      </c>
    </row>
    <row r="2" spans="1:7">
      <c r="A2" s="22" t="s">
        <v>53</v>
      </c>
      <c r="B2" s="22" t="s">
        <v>24</v>
      </c>
      <c r="C2" s="22" t="s">
        <v>12</v>
      </c>
      <c r="D2" s="23">
        <v>38384</v>
      </c>
      <c r="E2" s="24">
        <f ca="1">IF(ISBLANK(D2)," ",INT((TODAY()-D2)/365))</f>
        <v>12</v>
      </c>
      <c r="F2" s="30">
        <v>42736</v>
      </c>
      <c r="G2" s="29" t="str">
        <f ca="1">VLOOKUP(E2,Catégories!$B$2:$C$6,2)</f>
        <v>12 à 15 ans</v>
      </c>
    </row>
    <row r="3" spans="1:7">
      <c r="A3" s="22" t="s">
        <v>54</v>
      </c>
      <c r="B3" s="22" t="s">
        <v>25</v>
      </c>
      <c r="C3" s="22" t="s">
        <v>13</v>
      </c>
      <c r="D3" s="23">
        <v>40180</v>
      </c>
      <c r="E3" s="24">
        <f t="shared" ref="E3:E28" ca="1" si="0">IF(ISBLANK(D3)," ",INT((TODAY()-D3)/365))</f>
        <v>7</v>
      </c>
      <c r="F3" s="30">
        <v>42737</v>
      </c>
      <c r="G3" s="29" t="str">
        <f ca="1">VLOOKUP(E3,Catégories!$B$2:$C$6,2)</f>
        <v>4 à 7 ans</v>
      </c>
    </row>
    <row r="4" spans="1:7">
      <c r="A4" s="22" t="s">
        <v>55</v>
      </c>
      <c r="B4" s="22" t="s">
        <v>26</v>
      </c>
      <c r="C4" s="22" t="s">
        <v>13</v>
      </c>
      <c r="D4" s="23">
        <v>41277</v>
      </c>
      <c r="E4" s="24">
        <f t="shared" ca="1" si="0"/>
        <v>4</v>
      </c>
      <c r="F4" s="30">
        <v>42767</v>
      </c>
      <c r="G4" s="29" t="str">
        <f ca="1">VLOOKUP(E4,Catégories!$B$2:$C$6,2)</f>
        <v>4 à 7 ans</v>
      </c>
    </row>
    <row r="5" spans="1:7">
      <c r="A5" s="22" t="s">
        <v>56</v>
      </c>
      <c r="B5" s="22" t="s">
        <v>27</v>
      </c>
      <c r="C5" s="22" t="s">
        <v>12</v>
      </c>
      <c r="D5" s="23">
        <v>40547</v>
      </c>
      <c r="E5" s="24">
        <f t="shared" ca="1" si="0"/>
        <v>6</v>
      </c>
      <c r="F5" s="30">
        <v>42768</v>
      </c>
      <c r="G5" s="29" t="str">
        <f ca="1">VLOOKUP(E5,Catégories!$B$2:$C$6,2)</f>
        <v>4 à 7 ans</v>
      </c>
    </row>
    <row r="6" spans="1:7">
      <c r="A6" s="22" t="s">
        <v>57</v>
      </c>
      <c r="B6" s="22" t="s">
        <v>28</v>
      </c>
      <c r="C6" s="22" t="s">
        <v>13</v>
      </c>
      <c r="D6" s="23">
        <v>39452</v>
      </c>
      <c r="E6" s="24">
        <f t="shared" ca="1" si="0"/>
        <v>9</v>
      </c>
      <c r="F6" s="30">
        <v>42795</v>
      </c>
      <c r="G6" s="29" t="str">
        <f ca="1">VLOOKUP(E6,Catégories!$B$2:$C$6,2)</f>
        <v>8 à 11 ans</v>
      </c>
    </row>
    <row r="7" spans="1:7">
      <c r="A7" s="22" t="s">
        <v>58</v>
      </c>
      <c r="B7" s="22" t="s">
        <v>29</v>
      </c>
      <c r="C7" s="22" t="s">
        <v>13</v>
      </c>
      <c r="D7" s="23">
        <v>37605</v>
      </c>
      <c r="E7" s="24">
        <f t="shared" ca="1" si="0"/>
        <v>14</v>
      </c>
      <c r="F7" s="30">
        <v>42796</v>
      </c>
      <c r="G7" s="29" t="str">
        <f ca="1">VLOOKUP(E7,Catégories!$B$2:$C$6,2)</f>
        <v>12 à 15 ans</v>
      </c>
    </row>
    <row r="8" spans="1:7">
      <c r="A8" s="22" t="s">
        <v>59</v>
      </c>
      <c r="B8" s="22" t="s">
        <v>30</v>
      </c>
      <c r="C8" s="22" t="s">
        <v>12</v>
      </c>
      <c r="D8" s="23">
        <v>42145</v>
      </c>
      <c r="E8" s="24">
        <f t="shared" ca="1" si="0"/>
        <v>2</v>
      </c>
      <c r="F8" s="30">
        <v>42797</v>
      </c>
      <c r="G8" s="29" t="str">
        <f ca="1">VLOOKUP(E8,Catégories!$B$2:$C$6,2)</f>
        <v>0 à 3 ans</v>
      </c>
    </row>
    <row r="9" spans="1:7">
      <c r="A9" s="22" t="s">
        <v>60</v>
      </c>
      <c r="B9" s="22" t="s">
        <v>31</v>
      </c>
      <c r="C9" s="22" t="s">
        <v>13</v>
      </c>
      <c r="D9" s="23">
        <v>42146</v>
      </c>
      <c r="E9" s="24">
        <f t="shared" ca="1" si="0"/>
        <v>2</v>
      </c>
      <c r="F9" s="30">
        <v>42856</v>
      </c>
      <c r="G9" s="29" t="str">
        <f ca="1">VLOOKUP(E9,Catégories!$B$2:$C$6,2)</f>
        <v>0 à 3 ans</v>
      </c>
    </row>
    <row r="10" spans="1:7">
      <c r="A10" s="22" t="s">
        <v>61</v>
      </c>
      <c r="B10" s="22" t="s">
        <v>32</v>
      </c>
      <c r="C10" s="22" t="s">
        <v>13</v>
      </c>
      <c r="D10" s="23">
        <v>42147</v>
      </c>
      <c r="E10" s="24">
        <f t="shared" ca="1" si="0"/>
        <v>2</v>
      </c>
      <c r="F10" s="30">
        <v>42857</v>
      </c>
      <c r="G10" s="29" t="str">
        <f ca="1">VLOOKUP(E10,Catégories!$B$2:$C$6,2)</f>
        <v>0 à 3 ans</v>
      </c>
    </row>
    <row r="11" spans="1:7">
      <c r="A11" s="22" t="s">
        <v>62</v>
      </c>
      <c r="B11" s="22" t="s">
        <v>33</v>
      </c>
      <c r="C11" s="22" t="s">
        <v>12</v>
      </c>
      <c r="D11" s="23">
        <v>40322</v>
      </c>
      <c r="E11" s="24">
        <f t="shared" ca="1" si="0"/>
        <v>7</v>
      </c>
      <c r="F11" s="30">
        <v>42979</v>
      </c>
      <c r="G11" s="29" t="str">
        <f ca="1">VLOOKUP(E11,Catégories!$B$2:$C$6,2)</f>
        <v>4 à 7 ans</v>
      </c>
    </row>
    <row r="12" spans="1:7">
      <c r="A12" s="22" t="s">
        <v>63</v>
      </c>
      <c r="B12" s="22" t="s">
        <v>34</v>
      </c>
      <c r="C12" s="22" t="s">
        <v>13</v>
      </c>
      <c r="D12" s="23">
        <v>40323</v>
      </c>
      <c r="E12" s="24">
        <f t="shared" ca="1" si="0"/>
        <v>7</v>
      </c>
      <c r="F12" s="30">
        <v>43040</v>
      </c>
      <c r="G12" s="29" t="str">
        <f ca="1">VLOOKUP(E12,Catégories!$B$2:$C$6,2)</f>
        <v>4 à 7 ans</v>
      </c>
    </row>
    <row r="13" spans="1:7">
      <c r="A13" s="22" t="s">
        <v>64</v>
      </c>
      <c r="B13" s="22" t="s">
        <v>35</v>
      </c>
      <c r="C13" s="22" t="s">
        <v>13</v>
      </c>
      <c r="D13" s="23">
        <v>40689</v>
      </c>
      <c r="E13" s="24">
        <f t="shared" ca="1" si="0"/>
        <v>6</v>
      </c>
      <c r="F13" s="30">
        <v>42948</v>
      </c>
      <c r="G13" s="29" t="str">
        <f ca="1">VLOOKUP(E13,Catégories!$B$2:$C$6,2)</f>
        <v>4 à 7 ans</v>
      </c>
    </row>
    <row r="14" spans="1:7">
      <c r="A14" s="22" t="s">
        <v>65</v>
      </c>
      <c r="B14" s="22" t="s">
        <v>36</v>
      </c>
      <c r="C14" s="22" t="s">
        <v>13</v>
      </c>
      <c r="D14" s="23">
        <v>40325</v>
      </c>
      <c r="E14" s="24">
        <f t="shared" ca="1" si="0"/>
        <v>7</v>
      </c>
      <c r="F14" s="30">
        <v>42887</v>
      </c>
      <c r="G14" s="29" t="str">
        <f ca="1">VLOOKUP(E14,Catégories!$B$2:$C$6,2)</f>
        <v>4 à 7 ans</v>
      </c>
    </row>
    <row r="15" spans="1:7">
      <c r="A15" s="22" t="s">
        <v>66</v>
      </c>
      <c r="B15" s="22" t="s">
        <v>37</v>
      </c>
      <c r="C15" s="22" t="s">
        <v>13</v>
      </c>
      <c r="D15" s="23">
        <v>40326</v>
      </c>
      <c r="E15" s="24">
        <f t="shared" ca="1" si="0"/>
        <v>7</v>
      </c>
      <c r="F15" s="30">
        <v>43079</v>
      </c>
      <c r="G15" s="29" t="str">
        <f ca="1">VLOOKUP(E15,Catégories!$B$2:$C$6,2)</f>
        <v>4 à 7 ans</v>
      </c>
    </row>
    <row r="16" spans="1:7">
      <c r="A16" s="22" t="s">
        <v>67</v>
      </c>
      <c r="B16" s="22" t="s">
        <v>38</v>
      </c>
      <c r="C16" s="22" t="s">
        <v>13</v>
      </c>
      <c r="D16" s="23">
        <v>37040</v>
      </c>
      <c r="E16" s="24">
        <f t="shared" ca="1" si="0"/>
        <v>16</v>
      </c>
      <c r="F16" s="30">
        <v>42918</v>
      </c>
      <c r="G16" s="29" t="str">
        <f ca="1">VLOOKUP(E16,Catégories!$B$2:$C$6,2)</f>
        <v>16 ans et +</v>
      </c>
    </row>
    <row r="17" spans="1:7">
      <c r="A17" s="22" t="s">
        <v>68</v>
      </c>
      <c r="B17" s="22" t="s">
        <v>39</v>
      </c>
      <c r="C17" s="22" t="s">
        <v>12</v>
      </c>
      <c r="D17" s="23">
        <v>39598</v>
      </c>
      <c r="E17" s="24">
        <f t="shared" ca="1" si="0"/>
        <v>9</v>
      </c>
      <c r="F17" s="30">
        <v>42919</v>
      </c>
      <c r="G17" s="29" t="str">
        <f ca="1">VLOOKUP(E17,Catégories!$B$2:$C$6,2)</f>
        <v>8 à 11 ans</v>
      </c>
    </row>
    <row r="18" spans="1:7">
      <c r="A18" s="22" t="s">
        <v>69</v>
      </c>
      <c r="B18" s="22" t="s">
        <v>40</v>
      </c>
      <c r="C18" s="22" t="s">
        <v>12</v>
      </c>
      <c r="D18" s="23">
        <v>38503</v>
      </c>
      <c r="E18" s="24">
        <f t="shared" ca="1" si="0"/>
        <v>12</v>
      </c>
      <c r="F18" s="30">
        <v>42920</v>
      </c>
      <c r="G18" s="29" t="str">
        <f ca="1">VLOOKUP(E18,Catégories!$B$2:$C$6,2)</f>
        <v>12 à 15 ans</v>
      </c>
    </row>
    <row r="19" spans="1:7">
      <c r="A19" s="22" t="s">
        <v>70</v>
      </c>
      <c r="B19" s="22" t="s">
        <v>41</v>
      </c>
      <c r="C19" s="22" t="s">
        <v>12</v>
      </c>
      <c r="D19" s="23">
        <v>38504</v>
      </c>
      <c r="E19" s="24">
        <f t="shared" ca="1" si="0"/>
        <v>12</v>
      </c>
      <c r="F19" s="30">
        <v>42887</v>
      </c>
      <c r="G19" s="29" t="str">
        <f ca="1">VLOOKUP(E19,Catégories!$B$2:$C$6,2)</f>
        <v>12 à 15 ans</v>
      </c>
    </row>
    <row r="20" spans="1:7">
      <c r="A20" s="22" t="s">
        <v>71</v>
      </c>
      <c r="B20" s="22" t="s">
        <v>42</v>
      </c>
      <c r="C20" s="22" t="s">
        <v>12</v>
      </c>
      <c r="D20" s="23">
        <v>38505</v>
      </c>
      <c r="E20" s="24">
        <f t="shared" ca="1" si="0"/>
        <v>12</v>
      </c>
      <c r="F20" s="30">
        <v>42797</v>
      </c>
      <c r="G20" s="29" t="str">
        <f ca="1">VLOOKUP(E20,Catégories!$B$2:$C$6,2)</f>
        <v>12 à 15 ans</v>
      </c>
    </row>
    <row r="21" spans="1:7">
      <c r="A21" s="22" t="s">
        <v>72</v>
      </c>
      <c r="B21" s="22" t="s">
        <v>43</v>
      </c>
      <c r="C21" s="22" t="s">
        <v>12</v>
      </c>
      <c r="D21" s="23">
        <v>38506</v>
      </c>
      <c r="E21" s="24">
        <f t="shared" ca="1" si="0"/>
        <v>12</v>
      </c>
      <c r="F21" s="30">
        <v>42798</v>
      </c>
      <c r="G21" s="29" t="str">
        <f ca="1">VLOOKUP(E21,Catégories!$B$2:$C$6,2)</f>
        <v>12 à 15 ans</v>
      </c>
    </row>
    <row r="22" spans="1:7">
      <c r="A22" s="22" t="s">
        <v>73</v>
      </c>
      <c r="B22" s="22" t="s">
        <v>44</v>
      </c>
      <c r="C22" s="22" t="s">
        <v>12</v>
      </c>
      <c r="D22" s="23">
        <v>38507</v>
      </c>
      <c r="E22" s="24">
        <f t="shared" ca="1" si="0"/>
        <v>12</v>
      </c>
      <c r="F22" s="30">
        <v>42799</v>
      </c>
      <c r="G22" s="29" t="str">
        <f ca="1">VLOOKUP(E22,Catégories!$B$2:$C$6,2)</f>
        <v>12 à 15 ans</v>
      </c>
    </row>
    <row r="23" spans="1:7">
      <c r="A23" s="22" t="s">
        <v>74</v>
      </c>
      <c r="B23" s="22" t="s">
        <v>45</v>
      </c>
      <c r="C23" s="22" t="s">
        <v>12</v>
      </c>
      <c r="D23" s="23">
        <v>37412</v>
      </c>
      <c r="E23" s="24">
        <f t="shared" ca="1" si="0"/>
        <v>15</v>
      </c>
      <c r="F23" s="30">
        <v>42800</v>
      </c>
      <c r="G23" s="29" t="str">
        <f ca="1">VLOOKUP(E23,Catégories!$B$2:$C$6,2)</f>
        <v>12 à 15 ans</v>
      </c>
    </row>
    <row r="24" spans="1:7">
      <c r="A24" s="22" t="s">
        <v>75</v>
      </c>
      <c r="B24" s="22" t="s">
        <v>46</v>
      </c>
      <c r="C24" s="22" t="s">
        <v>12</v>
      </c>
      <c r="D24" s="23">
        <v>37413</v>
      </c>
      <c r="E24" s="24">
        <f t="shared" ca="1" si="0"/>
        <v>15</v>
      </c>
      <c r="F24" s="30">
        <v>42854</v>
      </c>
      <c r="G24" s="29" t="str">
        <f ca="1">VLOOKUP(E24,Catégories!$B$2:$C$6,2)</f>
        <v>12 à 15 ans</v>
      </c>
    </row>
    <row r="25" spans="1:7">
      <c r="A25" s="22" t="s">
        <v>76</v>
      </c>
      <c r="B25" s="22" t="s">
        <v>47</v>
      </c>
      <c r="C25" s="22" t="s">
        <v>13</v>
      </c>
      <c r="D25" s="23">
        <v>37414</v>
      </c>
      <c r="E25" s="24">
        <f t="shared" ca="1" si="0"/>
        <v>15</v>
      </c>
      <c r="F25" s="30">
        <v>42855</v>
      </c>
      <c r="G25" s="29" t="str">
        <f ca="1">VLOOKUP(E25,Catégories!$B$2:$C$6,2)</f>
        <v>12 à 15 ans</v>
      </c>
    </row>
    <row r="26" spans="1:7">
      <c r="A26" s="22" t="s">
        <v>77</v>
      </c>
      <c r="B26" s="22" t="s">
        <v>48</v>
      </c>
      <c r="C26" s="22" t="s">
        <v>13</v>
      </c>
      <c r="D26" s="23">
        <v>38146</v>
      </c>
      <c r="E26" s="24">
        <f t="shared" ca="1" si="0"/>
        <v>13</v>
      </c>
      <c r="F26" s="30">
        <v>42856</v>
      </c>
      <c r="G26" s="29" t="str">
        <f ca="1">VLOOKUP(E26,Catégories!$B$2:$C$6,2)</f>
        <v>12 à 15 ans</v>
      </c>
    </row>
    <row r="27" spans="1:7">
      <c r="A27" s="22" t="s">
        <v>78</v>
      </c>
      <c r="B27" s="22" t="s">
        <v>49</v>
      </c>
      <c r="C27" s="22" t="s">
        <v>13</v>
      </c>
      <c r="D27" s="23">
        <v>38877</v>
      </c>
      <c r="E27" s="24">
        <f t="shared" ca="1" si="0"/>
        <v>11</v>
      </c>
      <c r="F27" s="30">
        <v>42857</v>
      </c>
      <c r="G27" s="29" t="str">
        <f ca="1">VLOOKUP(E27,Catégories!$B$2:$C$6,2)</f>
        <v>8 à 11 ans</v>
      </c>
    </row>
    <row r="28" spans="1:7">
      <c r="A28" s="22" t="s">
        <v>79</v>
      </c>
      <c r="B28" s="22" t="s">
        <v>50</v>
      </c>
      <c r="C28" s="22" t="s">
        <v>13</v>
      </c>
      <c r="D28" s="23">
        <v>37417</v>
      </c>
      <c r="E28" s="24">
        <f t="shared" ca="1" si="0"/>
        <v>15</v>
      </c>
      <c r="F28" s="30">
        <v>42858</v>
      </c>
      <c r="G28" s="29" t="str">
        <f ca="1">VLOOKUP(E28,Catégories!$B$2:$C$6,2)</f>
        <v>12 à 15 ans</v>
      </c>
    </row>
  </sheetData>
  <dataValidations count="1">
    <dataValidation type="list" allowBlank="1" showInputMessage="1" showErrorMessage="1" sqref="C2:C28">
      <formula1>$G$2:$G$2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I13"/>
  <sheetViews>
    <sheetView showZeros="0" tabSelected="1" zoomScaleNormal="100" workbookViewId="0">
      <selection activeCell="A4" sqref="A4"/>
    </sheetView>
  </sheetViews>
  <sheetFormatPr defaultColWidth="11.42578125" defaultRowHeight="15"/>
  <cols>
    <col min="2" max="2" width="6" customWidth="1"/>
    <col min="3" max="31" width="5.28515625" customWidth="1"/>
  </cols>
  <sheetData>
    <row r="1" spans="1:35" ht="21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G1" s="2"/>
    </row>
    <row r="2" spans="1:35" ht="15.75" thickBot="1">
      <c r="B2" s="38">
        <v>1</v>
      </c>
      <c r="C2" s="38">
        <v>1</v>
      </c>
      <c r="D2" s="38">
        <v>1</v>
      </c>
      <c r="E2" s="38">
        <v>1</v>
      </c>
      <c r="F2" s="38">
        <v>1</v>
      </c>
      <c r="G2" s="38">
        <v>2</v>
      </c>
      <c r="H2" s="38">
        <v>2</v>
      </c>
      <c r="I2" s="38">
        <v>2</v>
      </c>
      <c r="J2" s="38">
        <v>2</v>
      </c>
      <c r="K2" s="38">
        <v>2</v>
      </c>
      <c r="L2" s="38">
        <v>3</v>
      </c>
      <c r="M2" s="38">
        <v>3</v>
      </c>
      <c r="N2" s="38">
        <v>3</v>
      </c>
      <c r="O2" s="38">
        <v>3</v>
      </c>
      <c r="P2" s="38">
        <v>3</v>
      </c>
      <c r="Q2" s="38">
        <v>4</v>
      </c>
      <c r="R2" s="38">
        <v>4</v>
      </c>
      <c r="S2" s="38">
        <v>4</v>
      </c>
      <c r="T2" s="38">
        <v>4</v>
      </c>
      <c r="U2" s="38">
        <v>4</v>
      </c>
      <c r="V2" s="38">
        <v>5</v>
      </c>
      <c r="W2" s="38">
        <v>5</v>
      </c>
      <c r="X2" s="38">
        <v>5</v>
      </c>
      <c r="Y2" s="38">
        <v>5</v>
      </c>
      <c r="Z2" s="38">
        <v>5</v>
      </c>
      <c r="AA2" s="38">
        <v>6</v>
      </c>
      <c r="AB2" s="38">
        <v>6</v>
      </c>
      <c r="AC2" s="38">
        <v>6</v>
      </c>
      <c r="AD2" s="38">
        <v>6</v>
      </c>
      <c r="AE2" s="38">
        <v>6</v>
      </c>
      <c r="AG2" s="2"/>
    </row>
    <row r="3" spans="1:35" ht="15" customHeight="1">
      <c r="A3" s="4"/>
      <c r="B3" s="31" t="s">
        <v>1</v>
      </c>
      <c r="C3" s="32"/>
      <c r="D3" s="32"/>
      <c r="E3" s="32"/>
      <c r="F3" s="33"/>
      <c r="G3" s="31" t="s">
        <v>2</v>
      </c>
      <c r="H3" s="32"/>
      <c r="I3" s="32"/>
      <c r="J3" s="32"/>
      <c r="K3" s="33"/>
      <c r="L3" s="31" t="s">
        <v>3</v>
      </c>
      <c r="M3" s="32"/>
      <c r="N3" s="32"/>
      <c r="O3" s="32"/>
      <c r="P3" s="33"/>
      <c r="Q3" s="31" t="s">
        <v>4</v>
      </c>
      <c r="R3" s="32"/>
      <c r="S3" s="32"/>
      <c r="T3" s="32"/>
      <c r="U3" s="33"/>
      <c r="V3" s="31" t="s">
        <v>5</v>
      </c>
      <c r="W3" s="32"/>
      <c r="X3" s="32"/>
      <c r="Y3" s="32"/>
      <c r="Z3" s="33"/>
      <c r="AA3" s="34" t="s">
        <v>6</v>
      </c>
      <c r="AB3" s="32"/>
      <c r="AC3" s="32"/>
      <c r="AD3" s="32"/>
      <c r="AE3" s="33"/>
      <c r="AG3" s="2"/>
    </row>
    <row r="4" spans="1:35" ht="40.15" customHeight="1">
      <c r="A4" s="5"/>
      <c r="B4" s="8" t="s">
        <v>7</v>
      </c>
      <c r="C4" s="1" t="s">
        <v>8</v>
      </c>
      <c r="D4" s="1" t="s">
        <v>9</v>
      </c>
      <c r="E4" s="1" t="s">
        <v>10</v>
      </c>
      <c r="F4" s="9" t="s">
        <v>11</v>
      </c>
      <c r="G4" s="8" t="s">
        <v>7</v>
      </c>
      <c r="H4" s="1" t="s">
        <v>8</v>
      </c>
      <c r="I4" s="1" t="s">
        <v>9</v>
      </c>
      <c r="J4" s="1" t="s">
        <v>10</v>
      </c>
      <c r="K4" s="9" t="s">
        <v>11</v>
      </c>
      <c r="L4" s="8" t="s">
        <v>7</v>
      </c>
      <c r="M4" s="1" t="s">
        <v>8</v>
      </c>
      <c r="N4" s="1" t="s">
        <v>9</v>
      </c>
      <c r="O4" s="1" t="s">
        <v>10</v>
      </c>
      <c r="P4" s="9" t="s">
        <v>11</v>
      </c>
      <c r="Q4" s="8" t="s">
        <v>7</v>
      </c>
      <c r="R4" s="1" t="s">
        <v>8</v>
      </c>
      <c r="S4" s="1" t="s">
        <v>9</v>
      </c>
      <c r="T4" s="1" t="s">
        <v>10</v>
      </c>
      <c r="U4" s="9" t="s">
        <v>11</v>
      </c>
      <c r="V4" s="8" t="s">
        <v>7</v>
      </c>
      <c r="W4" s="1" t="s">
        <v>8</v>
      </c>
      <c r="X4" s="1" t="s">
        <v>9</v>
      </c>
      <c r="Y4" s="1" t="s">
        <v>10</v>
      </c>
      <c r="Z4" s="9" t="s">
        <v>11</v>
      </c>
      <c r="AA4" s="40" t="s">
        <v>7</v>
      </c>
      <c r="AB4" s="41" t="s">
        <v>8</v>
      </c>
      <c r="AC4" s="41" t="s">
        <v>9</v>
      </c>
      <c r="AD4" s="41" t="s">
        <v>10</v>
      </c>
      <c r="AE4" s="42" t="s">
        <v>11</v>
      </c>
      <c r="AF4" s="2"/>
      <c r="AG4" s="2"/>
    </row>
    <row r="5" spans="1:35">
      <c r="A5" s="6" t="s">
        <v>12</v>
      </c>
      <c r="B5" s="39">
        <f ca="1">SUMPRODUCT(((MONTH(DATA!$F$2:$F$28)=Répartition!B$2)*(DATA!$C$2:$C$28=Répartition!$A5)*(DATA!$G$2:$G$28=Répartition!B$4)))</f>
        <v>0</v>
      </c>
      <c r="C5" s="3">
        <f ca="1">SUMPRODUCT(((MONTH(DATA!$F$2:$F$28)=Répartition!C$2)*(DATA!$C$2:$C$28=Répartition!$A5)*(DATA!$G$2:$G$28=Répartition!C$4)))</f>
        <v>0</v>
      </c>
      <c r="D5" s="3">
        <f ca="1">SUMPRODUCT(((MONTH(DATA!$F$2:$F$28)=Répartition!D$2)*(DATA!$C$2:$C$28=Répartition!$A5)*(DATA!$G$2:$G$28=Répartition!D$4)))</f>
        <v>0</v>
      </c>
      <c r="E5" s="3">
        <f ca="1">SUMPRODUCT(((MONTH(DATA!$F$2:$F$28)=Répartition!E$2)*(DATA!$C$2:$C$28=Répartition!$A5)*(DATA!$G$2:$G$28=Répartition!E$4)))</f>
        <v>1</v>
      </c>
      <c r="F5" s="3">
        <f ca="1">SUMPRODUCT(((MONTH(DATA!$F$2:$F$28)=Répartition!F$2)*(DATA!$C$2:$C$28=Répartition!$A5)*(DATA!$G$2:$G$28=Répartition!F$4)))</f>
        <v>0</v>
      </c>
      <c r="G5" s="39">
        <f ca="1">SUMPRODUCT(((MONTH(DATA!$F$2:$F$28)=Répartition!G$2)*(DATA!$C$2:$C$28=Répartition!$A5)*(DATA!$G$2:$G$28=Répartition!G$4)))</f>
        <v>0</v>
      </c>
      <c r="H5" s="3">
        <f ca="1">SUMPRODUCT(((MONTH(DATA!$F$2:$F$28)=Répartition!H$2)*(DATA!$C$2:$C$28=Répartition!$A5)*(DATA!$G$2:$G$28=Répartition!H$4)))</f>
        <v>1</v>
      </c>
      <c r="I5" s="3">
        <f ca="1">SUMPRODUCT(((MONTH(DATA!$F$2:$F$28)=Répartition!I$2)*(DATA!$C$2:$C$28=Répartition!$A5)*(DATA!$G$2:$G$28=Répartition!I$4)))</f>
        <v>0</v>
      </c>
      <c r="J5" s="3">
        <f ca="1">SUMPRODUCT(((MONTH(DATA!$F$2:$F$28)=Répartition!J$2)*(DATA!$C$2:$C$28=Répartition!$A5)*(DATA!$G$2:$G$28=Répartition!J$4)))</f>
        <v>0</v>
      </c>
      <c r="K5" s="3">
        <f ca="1">SUMPRODUCT(((MONTH(DATA!$F$2:$F$28)=Répartition!K$2)*(DATA!$C$2:$C$28=Répartition!$A5)*(DATA!$G$2:$G$28=Répartition!K$4)))</f>
        <v>0</v>
      </c>
      <c r="L5" s="39">
        <f ca="1">SUMPRODUCT(((MONTH(DATA!$F$2:$F$28)=Répartition!L$2)*(DATA!$C$2:$C$28=Répartition!$A5)*(DATA!$G$2:$G$28=Répartition!L$4)))</f>
        <v>1</v>
      </c>
      <c r="M5" s="3">
        <f ca="1">SUMPRODUCT(((MONTH(DATA!$F$2:$F$28)=Répartition!M$2)*(DATA!$C$2:$C$28=Répartition!$A5)*(DATA!$G$2:$G$28=Répartition!M$4)))</f>
        <v>0</v>
      </c>
      <c r="N5" s="3">
        <f ca="1">SUMPRODUCT(((MONTH(DATA!$F$2:$F$28)=Répartition!N$2)*(DATA!$C$2:$C$28=Répartition!$A5)*(DATA!$G$2:$G$28=Répartition!N$4)))</f>
        <v>0</v>
      </c>
      <c r="O5" s="3">
        <f ca="1">SUMPRODUCT(((MONTH(DATA!$F$2:$F$28)=Répartition!O$2)*(DATA!$C$2:$C$28=Répartition!$A5)*(DATA!$G$2:$G$28=Répartition!O$4)))</f>
        <v>4</v>
      </c>
      <c r="P5" s="3">
        <f ca="1">SUMPRODUCT(((MONTH(DATA!$F$2:$F$28)=Répartition!P$2)*(DATA!$C$2:$C$28=Répartition!$A5)*(DATA!$G$2:$G$28=Répartition!P$4)))</f>
        <v>0</v>
      </c>
      <c r="Q5" s="39">
        <f ca="1">SUMPRODUCT(((MONTH(DATA!$F$2:$F$28)=Répartition!Q$2)*(DATA!$C$2:$C$28=Répartition!$A5)*(DATA!$G$2:$G$28=Répartition!Q$4)))</f>
        <v>0</v>
      </c>
      <c r="R5" s="3">
        <f ca="1">SUMPRODUCT(((MONTH(DATA!$F$2:$F$28)=Répartition!R$2)*(DATA!$C$2:$C$28=Répartition!$A5)*(DATA!$G$2:$G$28=Répartition!R$4)))</f>
        <v>0</v>
      </c>
      <c r="S5" s="3">
        <f ca="1">SUMPRODUCT(((MONTH(DATA!$F$2:$F$28)=Répartition!S$2)*(DATA!$C$2:$C$28=Répartition!$A5)*(DATA!$G$2:$G$28=Répartition!S$4)))</f>
        <v>0</v>
      </c>
      <c r="T5" s="3">
        <f ca="1">SUMPRODUCT(((MONTH(DATA!$F$2:$F$28)=Répartition!T$2)*(DATA!$C$2:$C$28=Répartition!$A5)*(DATA!$G$2:$G$28=Répartition!T$4)))</f>
        <v>1</v>
      </c>
      <c r="U5" s="3">
        <f ca="1">SUMPRODUCT(((MONTH(DATA!$F$2:$F$28)=Répartition!U$2)*(DATA!$C$2:$C$28=Répartition!$A5)*(DATA!$G$2:$G$28=Répartition!U$4)))</f>
        <v>0</v>
      </c>
      <c r="V5" s="39">
        <f ca="1">SUMPRODUCT(((MONTH(DATA!$F$2:$F$28)=Répartition!V$2)*(DATA!$C$2:$C$28=Répartition!$A5)*(DATA!$G$2:$G$28=Répartition!V$4)))</f>
        <v>0</v>
      </c>
      <c r="W5" s="3">
        <f ca="1">SUMPRODUCT(((MONTH(DATA!$F$2:$F$28)=Répartition!W$2)*(DATA!$C$2:$C$28=Répartition!$A5)*(DATA!$G$2:$G$28=Répartition!W$4)))</f>
        <v>0</v>
      </c>
      <c r="X5" s="3">
        <f ca="1">SUMPRODUCT(((MONTH(DATA!$F$2:$F$28)=Répartition!X$2)*(DATA!$C$2:$C$28=Répartition!$A5)*(DATA!$G$2:$G$28=Répartition!X$4)))</f>
        <v>0</v>
      </c>
      <c r="Y5" s="3">
        <f ca="1">SUMPRODUCT(((MONTH(DATA!$F$2:$F$28)=Répartition!Y$2)*(DATA!$C$2:$C$28=Répartition!$A5)*(DATA!$G$2:$G$28=Répartition!Y$4)))</f>
        <v>0</v>
      </c>
      <c r="Z5" s="3">
        <f ca="1">SUMPRODUCT(((MONTH(DATA!$F$2:$F$28)=Répartition!Z$2)*(DATA!$C$2:$C$28=Répartition!$A5)*(DATA!$G$2:$G$28=Répartition!Z$4)))</f>
        <v>0</v>
      </c>
      <c r="AA5" s="39">
        <f ca="1">SUMPRODUCT(((MONTH(DATA!$F$2:$F$28)=Répartition!AA$2)*(DATA!$C$2:$C$28=Répartition!$A5)*(DATA!$G$2:$G$28=Répartition!AA$4)))</f>
        <v>0</v>
      </c>
      <c r="AB5" s="3">
        <f ca="1">SUMPRODUCT(((MONTH(DATA!$F$2:$F$28)=Répartition!AB$2)*(DATA!$C$2:$C$28=Répartition!$A5)*(DATA!$G$2:$G$28=Répartition!AB$4)))</f>
        <v>0</v>
      </c>
      <c r="AC5" s="3">
        <f ca="1">SUMPRODUCT(((MONTH(DATA!$F$2:$F$28)=Répartition!AC$2)*(DATA!$C$2:$C$28=Répartition!$A5)*(DATA!$G$2:$G$28=Répartition!AC$4)))</f>
        <v>0</v>
      </c>
      <c r="AD5" s="3">
        <f ca="1">SUMPRODUCT(((MONTH(DATA!$F$2:$F$28)=Répartition!AD$2)*(DATA!$C$2:$C$28=Répartition!$A5)*(DATA!$G$2:$G$28=Répartition!AD$4)))</f>
        <v>1</v>
      </c>
      <c r="AE5" s="10">
        <f ca="1">SUMPRODUCT(((MONTH(DATA!$F$2:$F$28)=Répartition!AE$2)*(DATA!$C$2:$C$28=Répartition!$A5)*(DATA!$G$2:$G$28=Répartition!AE$4)))</f>
        <v>0</v>
      </c>
    </row>
    <row r="6" spans="1:35">
      <c r="A6" s="6" t="s">
        <v>13</v>
      </c>
      <c r="B6" s="39">
        <f ca="1">SUMPRODUCT(((MONTH(DATA!$F$2:$F$28)=Répartition!B$2)*(DATA!$C$2:$C$28=Répartition!$A6)*(DATA!$G$2:$G$28=Répartition!B$4)))</f>
        <v>0</v>
      </c>
      <c r="C6" s="3">
        <f ca="1">SUMPRODUCT(((MONTH(DATA!$F$2:$F$28)=Répartition!C$2)*(DATA!$C$2:$C$28=Répartition!$A6)*(DATA!$G$2:$G$28=Répartition!C$4)))</f>
        <v>1</v>
      </c>
      <c r="D6" s="3">
        <f ca="1">SUMPRODUCT(((MONTH(DATA!$F$2:$F$28)=Répartition!D$2)*(DATA!$C$2:$C$28=Répartition!$A6)*(DATA!$G$2:$G$28=Répartition!D$4)))</f>
        <v>0</v>
      </c>
      <c r="E6" s="3">
        <f ca="1">SUMPRODUCT(((MONTH(DATA!$F$2:$F$28)=Répartition!E$2)*(DATA!$C$2:$C$28=Répartition!$A6)*(DATA!$G$2:$G$28=Répartition!E$4)))</f>
        <v>0</v>
      </c>
      <c r="F6" s="3">
        <f ca="1">SUMPRODUCT(((MONTH(DATA!$F$2:$F$28)=Répartition!F$2)*(DATA!$C$2:$C$28=Répartition!$A6)*(DATA!$G$2:$G$28=Répartition!F$4)))</f>
        <v>0</v>
      </c>
      <c r="G6" s="39">
        <f ca="1">SUMPRODUCT(((MONTH(DATA!$F$2:$F$28)=Répartition!G$2)*(DATA!$C$2:$C$28=Répartition!$A6)*(DATA!$G$2:$G$28=Répartition!G$4)))</f>
        <v>0</v>
      </c>
      <c r="H6" s="3">
        <f ca="1">SUMPRODUCT(((MONTH(DATA!$F$2:$F$28)=Répartition!H$2)*(DATA!$C$2:$C$28=Répartition!$A6)*(DATA!$G$2:$G$28=Répartition!H$4)))</f>
        <v>1</v>
      </c>
      <c r="I6" s="3">
        <f ca="1">SUMPRODUCT(((MONTH(DATA!$F$2:$F$28)=Répartition!I$2)*(DATA!$C$2:$C$28=Répartition!$A6)*(DATA!$G$2:$G$28=Répartition!I$4)))</f>
        <v>0</v>
      </c>
      <c r="J6" s="3">
        <f ca="1">SUMPRODUCT(((MONTH(DATA!$F$2:$F$28)=Répartition!J$2)*(DATA!$C$2:$C$28=Répartition!$A6)*(DATA!$G$2:$G$28=Répartition!J$4)))</f>
        <v>0</v>
      </c>
      <c r="K6" s="3">
        <f ca="1">SUMPRODUCT(((MONTH(DATA!$F$2:$F$28)=Répartition!K$2)*(DATA!$C$2:$C$28=Répartition!$A6)*(DATA!$G$2:$G$28=Répartition!K$4)))</f>
        <v>0</v>
      </c>
      <c r="L6" s="39">
        <f ca="1">SUMPRODUCT(((MONTH(DATA!$F$2:$F$28)=Répartition!L$2)*(DATA!$C$2:$C$28=Répartition!$A6)*(DATA!$G$2:$G$28=Répartition!L$4)))</f>
        <v>0</v>
      </c>
      <c r="M6" s="3">
        <f ca="1">SUMPRODUCT(((MONTH(DATA!$F$2:$F$28)=Répartition!M$2)*(DATA!$C$2:$C$28=Répartition!$A6)*(DATA!$G$2:$G$28=Répartition!M$4)))</f>
        <v>0</v>
      </c>
      <c r="N6" s="3">
        <f ca="1">SUMPRODUCT(((MONTH(DATA!$F$2:$F$28)=Répartition!N$2)*(DATA!$C$2:$C$28=Répartition!$A6)*(DATA!$G$2:$G$28=Répartition!N$4)))</f>
        <v>1</v>
      </c>
      <c r="O6" s="3">
        <f ca="1">SUMPRODUCT(((MONTH(DATA!$F$2:$F$28)=Répartition!O$2)*(DATA!$C$2:$C$28=Répartition!$A6)*(DATA!$G$2:$G$28=Répartition!O$4)))</f>
        <v>1</v>
      </c>
      <c r="P6" s="3">
        <f ca="1">SUMPRODUCT(((MONTH(DATA!$F$2:$F$28)=Répartition!P$2)*(DATA!$C$2:$C$28=Répartition!$A6)*(DATA!$G$2:$G$28=Répartition!P$4)))</f>
        <v>0</v>
      </c>
      <c r="Q6" s="39">
        <f ca="1">SUMPRODUCT(((MONTH(DATA!$F$2:$F$28)=Répartition!Q$2)*(DATA!$C$2:$C$28=Répartition!$A6)*(DATA!$G$2:$G$28=Répartition!Q$4)))</f>
        <v>0</v>
      </c>
      <c r="R6" s="3">
        <f ca="1">SUMPRODUCT(((MONTH(DATA!$F$2:$F$28)=Répartition!R$2)*(DATA!$C$2:$C$28=Répartition!$A6)*(DATA!$G$2:$G$28=Répartition!R$4)))</f>
        <v>0</v>
      </c>
      <c r="S6" s="3">
        <f ca="1">SUMPRODUCT(((MONTH(DATA!$F$2:$F$28)=Répartition!S$2)*(DATA!$C$2:$C$28=Répartition!$A6)*(DATA!$G$2:$G$28=Répartition!S$4)))</f>
        <v>0</v>
      </c>
      <c r="T6" s="3">
        <f ca="1">SUMPRODUCT(((MONTH(DATA!$F$2:$F$28)=Répartition!T$2)*(DATA!$C$2:$C$28=Répartition!$A6)*(DATA!$G$2:$G$28=Répartition!T$4)))</f>
        <v>1</v>
      </c>
      <c r="U6" s="3">
        <f ca="1">SUMPRODUCT(((MONTH(DATA!$F$2:$F$28)=Répartition!U$2)*(DATA!$C$2:$C$28=Répartition!$A6)*(DATA!$G$2:$G$28=Répartition!U$4)))</f>
        <v>0</v>
      </c>
      <c r="V6" s="39">
        <f ca="1">SUMPRODUCT(((MONTH(DATA!$F$2:$F$28)=Répartition!V$2)*(DATA!$C$2:$C$28=Répartition!$A6)*(DATA!$G$2:$G$28=Répartition!V$4)))</f>
        <v>2</v>
      </c>
      <c r="W6" s="3">
        <f ca="1">SUMPRODUCT(((MONTH(DATA!$F$2:$F$28)=Répartition!W$2)*(DATA!$C$2:$C$28=Répartition!$A6)*(DATA!$G$2:$G$28=Répartition!W$4)))</f>
        <v>0</v>
      </c>
      <c r="X6" s="3">
        <f ca="1">SUMPRODUCT(((MONTH(DATA!$F$2:$F$28)=Répartition!X$2)*(DATA!$C$2:$C$28=Répartition!$A6)*(DATA!$G$2:$G$28=Répartition!X$4)))</f>
        <v>1</v>
      </c>
      <c r="Y6" s="3">
        <f ca="1">SUMPRODUCT(((MONTH(DATA!$F$2:$F$28)=Répartition!Y$2)*(DATA!$C$2:$C$28=Répartition!$A6)*(DATA!$G$2:$G$28=Répartition!Y$4)))</f>
        <v>2</v>
      </c>
      <c r="Z6" s="3">
        <f ca="1">SUMPRODUCT(((MONTH(DATA!$F$2:$F$28)=Répartition!Z$2)*(DATA!$C$2:$C$28=Répartition!$A6)*(DATA!$G$2:$G$28=Répartition!Z$4)))</f>
        <v>0</v>
      </c>
      <c r="AA6" s="39">
        <f ca="1">SUMPRODUCT(((MONTH(DATA!$F$2:$F$28)=Répartition!AA$2)*(DATA!$C$2:$C$28=Répartition!$A6)*(DATA!$G$2:$G$28=Répartition!AA$4)))</f>
        <v>0</v>
      </c>
      <c r="AB6" s="3">
        <f ca="1">SUMPRODUCT(((MONTH(DATA!$F$2:$F$28)=Répartition!AB$2)*(DATA!$C$2:$C$28=Répartition!$A6)*(DATA!$G$2:$G$28=Répartition!AB$4)))</f>
        <v>1</v>
      </c>
      <c r="AC6" s="3">
        <f ca="1">SUMPRODUCT(((MONTH(DATA!$F$2:$F$28)=Répartition!AC$2)*(DATA!$C$2:$C$28=Répartition!$A6)*(DATA!$G$2:$G$28=Répartition!AC$4)))</f>
        <v>0</v>
      </c>
      <c r="AD6" s="3">
        <f ca="1">SUMPRODUCT(((MONTH(DATA!$F$2:$F$28)=Répartition!AD$2)*(DATA!$C$2:$C$28=Répartition!$A6)*(DATA!$G$2:$G$28=Répartition!AD$4)))</f>
        <v>0</v>
      </c>
      <c r="AE6" s="10">
        <f ca="1">SUMPRODUCT(((MONTH(DATA!$F$2:$F$28)=Répartition!AE$2)*(DATA!$C$2:$C$28=Répartition!$A6)*(DATA!$G$2:$G$28=Répartition!AE$4)))</f>
        <v>0</v>
      </c>
    </row>
    <row r="7" spans="1:35" ht="15.75" thickBot="1">
      <c r="A7" s="6" t="s">
        <v>14</v>
      </c>
      <c r="B7" s="11"/>
      <c r="C7" s="12"/>
      <c r="D7" s="12"/>
      <c r="E7" s="12"/>
      <c r="F7" s="13"/>
      <c r="G7" s="11"/>
      <c r="H7" s="12"/>
      <c r="I7" s="12"/>
      <c r="J7" s="12"/>
      <c r="K7" s="13"/>
      <c r="L7" s="11"/>
      <c r="M7" s="12"/>
      <c r="N7" s="12"/>
      <c r="O7" s="12"/>
      <c r="P7" s="13"/>
      <c r="Q7" s="11"/>
      <c r="R7" s="12"/>
      <c r="S7" s="12"/>
      <c r="T7" s="12"/>
      <c r="U7" s="13"/>
      <c r="V7" s="11"/>
      <c r="W7" s="12"/>
      <c r="X7" s="12"/>
      <c r="Y7" s="12"/>
      <c r="Z7" s="13"/>
      <c r="AA7" s="11"/>
      <c r="AB7" s="12"/>
      <c r="AC7" s="12"/>
      <c r="AD7" s="12"/>
      <c r="AE7" s="13"/>
    </row>
    <row r="8" spans="1:35" ht="15.75" thickBot="1">
      <c r="B8" s="38">
        <v>7</v>
      </c>
      <c r="C8" s="38">
        <v>7</v>
      </c>
      <c r="D8" s="38">
        <v>7</v>
      </c>
      <c r="E8" s="38">
        <v>7</v>
      </c>
      <c r="F8" s="38">
        <v>7</v>
      </c>
      <c r="G8" s="38">
        <v>8</v>
      </c>
      <c r="H8" s="38">
        <v>8</v>
      </c>
      <c r="I8" s="38">
        <v>8</v>
      </c>
      <c r="J8" s="38">
        <v>8</v>
      </c>
      <c r="K8" s="38">
        <v>8</v>
      </c>
      <c r="L8" s="38">
        <v>9</v>
      </c>
      <c r="M8" s="38">
        <v>9</v>
      </c>
      <c r="N8" s="38">
        <v>9</v>
      </c>
      <c r="O8" s="38">
        <v>9</v>
      </c>
      <c r="P8" s="38">
        <v>9</v>
      </c>
      <c r="Q8" s="38">
        <v>10</v>
      </c>
      <c r="R8" s="38">
        <v>10</v>
      </c>
      <c r="S8" s="38">
        <v>10</v>
      </c>
      <c r="T8" s="38">
        <v>10</v>
      </c>
      <c r="U8" s="38">
        <v>10</v>
      </c>
      <c r="V8" s="38">
        <v>11</v>
      </c>
      <c r="W8" s="38">
        <v>11</v>
      </c>
      <c r="X8" s="38">
        <v>11</v>
      </c>
      <c r="Y8" s="38">
        <v>11</v>
      </c>
      <c r="Z8" s="38">
        <v>11</v>
      </c>
      <c r="AA8" s="38">
        <v>12</v>
      </c>
      <c r="AB8" s="38">
        <v>12</v>
      </c>
      <c r="AC8" s="38">
        <v>12</v>
      </c>
      <c r="AD8" s="38">
        <v>12</v>
      </c>
      <c r="AE8" s="38">
        <v>12</v>
      </c>
    </row>
    <row r="9" spans="1:35" ht="15" customHeight="1">
      <c r="A9" s="17"/>
      <c r="B9" s="31" t="s">
        <v>15</v>
      </c>
      <c r="C9" s="32"/>
      <c r="D9" s="32"/>
      <c r="E9" s="32"/>
      <c r="F9" s="35"/>
      <c r="G9" s="31" t="s">
        <v>16</v>
      </c>
      <c r="H9" s="32"/>
      <c r="I9" s="32"/>
      <c r="J9" s="32"/>
      <c r="K9" s="35"/>
      <c r="L9" s="31" t="s">
        <v>17</v>
      </c>
      <c r="M9" s="32"/>
      <c r="N9" s="32"/>
      <c r="O9" s="32"/>
      <c r="P9" s="33"/>
      <c r="Q9" s="34" t="s">
        <v>18</v>
      </c>
      <c r="R9" s="32"/>
      <c r="S9" s="32"/>
      <c r="T9" s="32"/>
      <c r="U9" s="33"/>
      <c r="V9" s="31" t="s">
        <v>19</v>
      </c>
      <c r="W9" s="32"/>
      <c r="X9" s="32"/>
      <c r="Y9" s="32"/>
      <c r="Z9" s="33"/>
      <c r="AA9" s="34" t="s">
        <v>20</v>
      </c>
      <c r="AB9" s="32"/>
      <c r="AC9" s="32"/>
      <c r="AD9" s="32"/>
      <c r="AE9" s="33"/>
    </row>
    <row r="10" spans="1:35" ht="36.6" customHeight="1">
      <c r="A10" s="18"/>
      <c r="B10" s="8" t="s">
        <v>7</v>
      </c>
      <c r="C10" s="1" t="s">
        <v>8</v>
      </c>
      <c r="D10" s="1" t="s">
        <v>9</v>
      </c>
      <c r="E10" s="1" t="s">
        <v>10</v>
      </c>
      <c r="F10" s="15" t="s">
        <v>11</v>
      </c>
      <c r="G10" s="8" t="s">
        <v>7</v>
      </c>
      <c r="H10" s="1" t="s">
        <v>8</v>
      </c>
      <c r="I10" s="1" t="s">
        <v>9</v>
      </c>
      <c r="J10" s="1" t="s">
        <v>10</v>
      </c>
      <c r="K10" s="15" t="s">
        <v>11</v>
      </c>
      <c r="L10" s="8" t="s">
        <v>7</v>
      </c>
      <c r="M10" s="1" t="s">
        <v>8</v>
      </c>
      <c r="N10" s="1" t="s">
        <v>9</v>
      </c>
      <c r="O10" s="1" t="s">
        <v>10</v>
      </c>
      <c r="P10" s="9" t="s">
        <v>11</v>
      </c>
      <c r="Q10" s="7" t="s">
        <v>7</v>
      </c>
      <c r="R10" s="1" t="s">
        <v>8</v>
      </c>
      <c r="S10" s="1" t="s">
        <v>9</v>
      </c>
      <c r="T10" s="1" t="s">
        <v>10</v>
      </c>
      <c r="U10" s="9" t="s">
        <v>11</v>
      </c>
      <c r="V10" s="8" t="s">
        <v>7</v>
      </c>
      <c r="W10" s="1" t="s">
        <v>8</v>
      </c>
      <c r="X10" s="1" t="s">
        <v>9</v>
      </c>
      <c r="Y10" s="1" t="s">
        <v>10</v>
      </c>
      <c r="Z10" s="9" t="s">
        <v>11</v>
      </c>
      <c r="AA10" s="7" t="s">
        <v>7</v>
      </c>
      <c r="AB10" s="1" t="s">
        <v>8</v>
      </c>
      <c r="AC10" s="1" t="s">
        <v>9</v>
      </c>
      <c r="AD10" s="1" t="s">
        <v>10</v>
      </c>
      <c r="AE10" s="9" t="s">
        <v>11</v>
      </c>
      <c r="AF10" s="2"/>
      <c r="AG10" s="2"/>
      <c r="AH10" s="2"/>
      <c r="AI10" s="2"/>
    </row>
    <row r="11" spans="1:35">
      <c r="A11" s="6" t="s">
        <v>12</v>
      </c>
      <c r="B11" s="39">
        <f ca="1">SUMPRODUCT(((MONTH(DATA!$F$2:$F$28)=Répartition!B$8)*(DATA!$C$2:$C$28=Répartition!$A11)*(DATA!$G$2:$G$28=Répartition!B$4)))</f>
        <v>0</v>
      </c>
      <c r="C11" s="3">
        <f ca="1">SUMPRODUCT(((MONTH(DATA!$F$2:$F$28)=Répartition!C$8)*(DATA!$C$2:$C$28=Répartition!$A11)*(DATA!$G$2:$G$28=Répartition!C$4)))</f>
        <v>0</v>
      </c>
      <c r="D11" s="3">
        <f ca="1">SUMPRODUCT(((MONTH(DATA!$F$2:$F$28)=Répartition!D$8)*(DATA!$C$2:$C$28=Répartition!$A11)*(DATA!$G$2:$G$28=Répartition!D$4)))</f>
        <v>1</v>
      </c>
      <c r="E11" s="3">
        <f ca="1">SUMPRODUCT(((MONTH(DATA!$F$2:$F$28)=Répartition!E$8)*(DATA!$C$2:$C$28=Répartition!$A11)*(DATA!$G$2:$G$28=Répartition!E$4)))</f>
        <v>1</v>
      </c>
      <c r="F11" s="3">
        <f ca="1">SUMPRODUCT(((MONTH(DATA!$F$2:$F$28)=Répartition!F$8)*(DATA!$C$2:$C$28=Répartition!$A11)*(DATA!$G$2:$G$28=Répartition!F$4)))</f>
        <v>0</v>
      </c>
      <c r="G11" s="39">
        <f ca="1">SUMPRODUCT(((MONTH(DATA!$F$2:$F$28)=Répartition!G$8)*(DATA!$C$2:$C$28=Répartition!$A11)*(DATA!$G$2:$G$28=Répartition!G$4)))</f>
        <v>0</v>
      </c>
      <c r="H11" s="3">
        <f ca="1">SUMPRODUCT(((MONTH(DATA!$F$2:$F$28)=Répartition!H$8)*(DATA!$C$2:$C$28=Répartition!$A11)*(DATA!$G$2:$G$28=Répartition!H$4)))</f>
        <v>0</v>
      </c>
      <c r="I11" s="3">
        <f ca="1">SUMPRODUCT(((MONTH(DATA!$F$2:$F$28)=Répartition!I$8)*(DATA!$C$2:$C$28=Répartition!$A11)*(DATA!$G$2:$G$28=Répartition!I$4)))</f>
        <v>0</v>
      </c>
      <c r="J11" s="3">
        <f ca="1">SUMPRODUCT(((MONTH(DATA!$F$2:$F$28)=Répartition!J$8)*(DATA!$C$2:$C$28=Répartition!$A11)*(DATA!$G$2:$G$28=Répartition!J$4)))</f>
        <v>0</v>
      </c>
      <c r="K11" s="3">
        <f ca="1">SUMPRODUCT(((MONTH(DATA!$F$2:$F$28)=Répartition!K$8)*(DATA!$C$2:$C$28=Répartition!$A11)*(DATA!$G$2:$G$28=Répartition!K$4)))</f>
        <v>0</v>
      </c>
      <c r="L11" s="39">
        <f ca="1">SUMPRODUCT(((MONTH(DATA!$F$2:$F$28)=Répartition!L$8)*(DATA!$C$2:$C$28=Répartition!$A11)*(DATA!$G$2:$G$28=Répartition!L$4)))</f>
        <v>0</v>
      </c>
      <c r="M11" s="3">
        <f ca="1">SUMPRODUCT(((MONTH(DATA!$F$2:$F$28)=Répartition!M$8)*(DATA!$C$2:$C$28=Répartition!$A11)*(DATA!$G$2:$G$28=Répartition!M$4)))</f>
        <v>1</v>
      </c>
      <c r="N11" s="3">
        <f ca="1">SUMPRODUCT(((MONTH(DATA!$F$2:$F$28)=Répartition!N$8)*(DATA!$C$2:$C$28=Répartition!$A11)*(DATA!$G$2:$G$28=Répartition!N$4)))</f>
        <v>0</v>
      </c>
      <c r="O11" s="3">
        <f ca="1">SUMPRODUCT(((MONTH(DATA!$F$2:$F$28)=Répartition!O$8)*(DATA!$C$2:$C$28=Répartition!$A11)*(DATA!$G$2:$G$28=Répartition!O$4)))</f>
        <v>0</v>
      </c>
      <c r="P11" s="3">
        <f ca="1">SUMPRODUCT(((MONTH(DATA!$F$2:$F$28)=Répartition!P$8)*(DATA!$C$2:$C$28=Répartition!$A11)*(DATA!$G$2:$G$28=Répartition!P$4)))</f>
        <v>0</v>
      </c>
      <c r="Q11" s="39">
        <f ca="1">SUMPRODUCT(((MONTH(DATA!$F$2:$F$28)=Répartition!Q$8)*(DATA!$C$2:$C$28=Répartition!$A11)*(DATA!$G$2:$G$28=Répartition!Q$4)))</f>
        <v>0</v>
      </c>
      <c r="R11" s="3">
        <f ca="1">SUMPRODUCT(((MONTH(DATA!$F$2:$F$28)=Répartition!R$8)*(DATA!$C$2:$C$28=Répartition!$A11)*(DATA!$G$2:$G$28=Répartition!R$4)))</f>
        <v>0</v>
      </c>
      <c r="S11" s="3">
        <f ca="1">SUMPRODUCT(((MONTH(DATA!$F$2:$F$28)=Répartition!S$8)*(DATA!$C$2:$C$28=Répartition!$A11)*(DATA!$G$2:$G$28=Répartition!S$4)))</f>
        <v>0</v>
      </c>
      <c r="T11" s="3">
        <f ca="1">SUMPRODUCT(((MONTH(DATA!$F$2:$F$28)=Répartition!T$8)*(DATA!$C$2:$C$28=Répartition!$A11)*(DATA!$G$2:$G$28=Répartition!T$4)))</f>
        <v>0</v>
      </c>
      <c r="U11" s="3">
        <f ca="1">SUMPRODUCT(((MONTH(DATA!$F$2:$F$28)=Répartition!U$8)*(DATA!$C$2:$C$28=Répartition!$A11)*(DATA!$G$2:$G$28=Répartition!U$4)))</f>
        <v>0</v>
      </c>
      <c r="V11" s="39">
        <f ca="1">SUMPRODUCT(((MONTH(DATA!$F$2:$F$28)=Répartition!V$8)*(DATA!$C$2:$C$28=Répartition!$A11)*(DATA!$G$2:$G$28=Répartition!V$4)))</f>
        <v>0</v>
      </c>
      <c r="W11" s="3">
        <f ca="1">SUMPRODUCT(((MONTH(DATA!$F$2:$F$28)=Répartition!W$8)*(DATA!$C$2:$C$28=Répartition!$A11)*(DATA!$G$2:$G$28=Répartition!W$4)))</f>
        <v>0</v>
      </c>
      <c r="X11" s="3">
        <f ca="1">SUMPRODUCT(((MONTH(DATA!$F$2:$F$28)=Répartition!X$8)*(DATA!$C$2:$C$28=Répartition!$A11)*(DATA!$G$2:$G$28=Répartition!X$4)))</f>
        <v>0</v>
      </c>
      <c r="Y11" s="3">
        <f ca="1">SUMPRODUCT(((MONTH(DATA!$F$2:$F$28)=Répartition!Y$8)*(DATA!$C$2:$C$28=Répartition!$A11)*(DATA!$G$2:$G$28=Répartition!Y$4)))</f>
        <v>0</v>
      </c>
      <c r="Z11" s="3">
        <f ca="1">SUMPRODUCT(((MONTH(DATA!$F$2:$F$28)=Répartition!Z$8)*(DATA!$C$2:$C$28=Répartition!$A11)*(DATA!$G$2:$G$28=Répartition!Z$4)))</f>
        <v>0</v>
      </c>
      <c r="AA11" s="39">
        <f ca="1">SUMPRODUCT(((MONTH(DATA!$F$2:$F$28)=Répartition!AA$8)*(DATA!$C$2:$C$28=Répartition!$A11)*(DATA!$G$2:$G$28=Répartition!AA$4)))</f>
        <v>0</v>
      </c>
      <c r="AB11" s="3">
        <f ca="1">SUMPRODUCT(((MONTH(DATA!$F$2:$F$28)=Répartition!AB$8)*(DATA!$C$2:$C$28=Répartition!$A11)*(DATA!$G$2:$G$28=Répartition!AB$4)))</f>
        <v>0</v>
      </c>
      <c r="AC11" s="3">
        <f ca="1">SUMPRODUCT(((MONTH(DATA!$F$2:$F$28)=Répartition!AC$8)*(DATA!$C$2:$C$28=Répartition!$A11)*(DATA!$G$2:$G$28=Répartition!AC$4)))</f>
        <v>0</v>
      </c>
      <c r="AD11" s="3">
        <f ca="1">SUMPRODUCT(((MONTH(DATA!$F$2:$F$28)=Répartition!AD$8)*(DATA!$C$2:$C$28=Répartition!$A11)*(DATA!$G$2:$G$28=Répartition!AD$4)))</f>
        <v>0</v>
      </c>
      <c r="AE11" s="10">
        <f ca="1">SUMPRODUCT(((MONTH(DATA!$F$2:$F$28)=Répartition!AE$8)*(DATA!$C$2:$C$28=Répartition!$A11)*(DATA!$G$2:$G$28=Répartition!AE$4)))</f>
        <v>0</v>
      </c>
    </row>
    <row r="12" spans="1:35">
      <c r="A12" s="6" t="s">
        <v>13</v>
      </c>
      <c r="B12" s="39">
        <f ca="1">SUMPRODUCT(((MONTH(DATA!$F$2:$F$28)=Répartition!B$8)*(DATA!$C$2:$C$28=Répartition!$A12)*(DATA!$G$2:$G$28=Répartition!B$4)))</f>
        <v>0</v>
      </c>
      <c r="C12" s="3">
        <f ca="1">SUMPRODUCT(((MONTH(DATA!$F$2:$F$28)=Répartition!C$8)*(DATA!$C$2:$C$28=Répartition!$A12)*(DATA!$G$2:$G$28=Répartition!C$4)))</f>
        <v>0</v>
      </c>
      <c r="D12" s="3">
        <f ca="1">SUMPRODUCT(((MONTH(DATA!$F$2:$F$28)=Répartition!D$8)*(DATA!$C$2:$C$28=Répartition!$A12)*(DATA!$G$2:$G$28=Répartition!D$4)))</f>
        <v>0</v>
      </c>
      <c r="E12" s="3">
        <f ca="1">SUMPRODUCT(((MONTH(DATA!$F$2:$F$28)=Répartition!E$8)*(DATA!$C$2:$C$28=Répartition!$A12)*(DATA!$G$2:$G$28=Répartition!E$4)))</f>
        <v>0</v>
      </c>
      <c r="F12" s="3">
        <f ca="1">SUMPRODUCT(((MONTH(DATA!$F$2:$F$28)=Répartition!F$8)*(DATA!$C$2:$C$28=Répartition!$A12)*(DATA!$G$2:$G$28=Répartition!F$4)))</f>
        <v>1</v>
      </c>
      <c r="G12" s="39">
        <f ca="1">SUMPRODUCT(((MONTH(DATA!$F$2:$F$28)=Répartition!G$8)*(DATA!$C$2:$C$28=Répartition!$A12)*(DATA!$G$2:$G$28=Répartition!G$4)))</f>
        <v>0</v>
      </c>
      <c r="H12" s="3">
        <f ca="1">SUMPRODUCT(((MONTH(DATA!$F$2:$F$28)=Répartition!H$8)*(DATA!$C$2:$C$28=Répartition!$A12)*(DATA!$G$2:$G$28=Répartition!H$4)))</f>
        <v>1</v>
      </c>
      <c r="I12" s="3">
        <f ca="1">SUMPRODUCT(((MONTH(DATA!$F$2:$F$28)=Répartition!I$8)*(DATA!$C$2:$C$28=Répartition!$A12)*(DATA!$G$2:$G$28=Répartition!I$4)))</f>
        <v>0</v>
      </c>
      <c r="J12" s="3">
        <f ca="1">SUMPRODUCT(((MONTH(DATA!$F$2:$F$28)=Répartition!J$8)*(DATA!$C$2:$C$28=Répartition!$A12)*(DATA!$G$2:$G$28=Répartition!J$4)))</f>
        <v>0</v>
      </c>
      <c r="K12" s="3">
        <f ca="1">SUMPRODUCT(((MONTH(DATA!$F$2:$F$28)=Répartition!K$8)*(DATA!$C$2:$C$28=Répartition!$A12)*(DATA!$G$2:$G$28=Répartition!K$4)))</f>
        <v>0</v>
      </c>
      <c r="L12" s="39">
        <f ca="1">SUMPRODUCT(((MONTH(DATA!$F$2:$F$28)=Répartition!L$8)*(DATA!$C$2:$C$28=Répartition!$A12)*(DATA!$G$2:$G$28=Répartition!L$4)))</f>
        <v>0</v>
      </c>
      <c r="M12" s="3">
        <f ca="1">SUMPRODUCT(((MONTH(DATA!$F$2:$F$28)=Répartition!M$8)*(DATA!$C$2:$C$28=Répartition!$A12)*(DATA!$G$2:$G$28=Répartition!M$4)))</f>
        <v>0</v>
      </c>
      <c r="N12" s="3">
        <f ca="1">SUMPRODUCT(((MONTH(DATA!$F$2:$F$28)=Répartition!N$8)*(DATA!$C$2:$C$28=Répartition!$A12)*(DATA!$G$2:$G$28=Répartition!N$4)))</f>
        <v>0</v>
      </c>
      <c r="O12" s="3">
        <f ca="1">SUMPRODUCT(((MONTH(DATA!$F$2:$F$28)=Répartition!O$8)*(DATA!$C$2:$C$28=Répartition!$A12)*(DATA!$G$2:$G$28=Répartition!O$4)))</f>
        <v>0</v>
      </c>
      <c r="P12" s="3">
        <f ca="1">SUMPRODUCT(((MONTH(DATA!$F$2:$F$28)=Répartition!P$8)*(DATA!$C$2:$C$28=Répartition!$A12)*(DATA!$G$2:$G$28=Répartition!P$4)))</f>
        <v>0</v>
      </c>
      <c r="Q12" s="39">
        <f ca="1">SUMPRODUCT(((MONTH(DATA!$F$2:$F$28)=Répartition!Q$8)*(DATA!$C$2:$C$28=Répartition!$A12)*(DATA!$G$2:$G$28=Répartition!Q$4)))</f>
        <v>0</v>
      </c>
      <c r="R12" s="3">
        <f ca="1">SUMPRODUCT(((MONTH(DATA!$F$2:$F$28)=Répartition!R$8)*(DATA!$C$2:$C$28=Répartition!$A12)*(DATA!$G$2:$G$28=Répartition!R$4)))</f>
        <v>0</v>
      </c>
      <c r="S12" s="3">
        <f ca="1">SUMPRODUCT(((MONTH(DATA!$F$2:$F$28)=Répartition!S$8)*(DATA!$C$2:$C$28=Répartition!$A12)*(DATA!$G$2:$G$28=Répartition!S$4)))</f>
        <v>0</v>
      </c>
      <c r="T12" s="3">
        <f ca="1">SUMPRODUCT(((MONTH(DATA!$F$2:$F$28)=Répartition!T$8)*(DATA!$C$2:$C$28=Répartition!$A12)*(DATA!$G$2:$G$28=Répartition!T$4)))</f>
        <v>0</v>
      </c>
      <c r="U12" s="3">
        <f ca="1">SUMPRODUCT(((MONTH(DATA!$F$2:$F$28)=Répartition!U$8)*(DATA!$C$2:$C$28=Répartition!$A12)*(DATA!$G$2:$G$28=Répartition!U$4)))</f>
        <v>0</v>
      </c>
      <c r="V12" s="39">
        <f ca="1">SUMPRODUCT(((MONTH(DATA!$F$2:$F$28)=Répartition!V$8)*(DATA!$C$2:$C$28=Répartition!$A12)*(DATA!$G$2:$G$28=Répartition!V$4)))</f>
        <v>0</v>
      </c>
      <c r="W12" s="3">
        <f ca="1">SUMPRODUCT(((MONTH(DATA!$F$2:$F$28)=Répartition!W$8)*(DATA!$C$2:$C$28=Répartition!$A12)*(DATA!$G$2:$G$28=Répartition!W$4)))</f>
        <v>1</v>
      </c>
      <c r="X12" s="3">
        <f ca="1">SUMPRODUCT(((MONTH(DATA!$F$2:$F$28)=Répartition!X$8)*(DATA!$C$2:$C$28=Répartition!$A12)*(DATA!$G$2:$G$28=Répartition!X$4)))</f>
        <v>0</v>
      </c>
      <c r="Y12" s="3">
        <f ca="1">SUMPRODUCT(((MONTH(DATA!$F$2:$F$28)=Répartition!Y$8)*(DATA!$C$2:$C$28=Répartition!$A12)*(DATA!$G$2:$G$28=Répartition!Y$4)))</f>
        <v>0</v>
      </c>
      <c r="Z12" s="3">
        <f ca="1">SUMPRODUCT(((MONTH(DATA!$F$2:$F$28)=Répartition!Z$8)*(DATA!$C$2:$C$28=Répartition!$A12)*(DATA!$G$2:$G$28=Répartition!Z$4)))</f>
        <v>0</v>
      </c>
      <c r="AA12" s="39">
        <f ca="1">SUMPRODUCT(((MONTH(DATA!$F$2:$F$28)=Répartition!AA$8)*(DATA!$C$2:$C$28=Répartition!$A12)*(DATA!$G$2:$G$28=Répartition!AA$4)))</f>
        <v>0</v>
      </c>
      <c r="AB12" s="3">
        <f ca="1">SUMPRODUCT(((MONTH(DATA!$F$2:$F$28)=Répartition!AB$8)*(DATA!$C$2:$C$28=Répartition!$A12)*(DATA!$G$2:$G$28=Répartition!AB$4)))</f>
        <v>1</v>
      </c>
      <c r="AC12" s="3">
        <f ca="1">SUMPRODUCT(((MONTH(DATA!$F$2:$F$28)=Répartition!AC$8)*(DATA!$C$2:$C$28=Répartition!$A12)*(DATA!$G$2:$G$28=Répartition!AC$4)))</f>
        <v>0</v>
      </c>
      <c r="AD12" s="3">
        <f ca="1">SUMPRODUCT(((MONTH(DATA!$F$2:$F$28)=Répartition!AD$8)*(DATA!$C$2:$C$28=Répartition!$A12)*(DATA!$G$2:$G$28=Répartition!AD$4)))</f>
        <v>0</v>
      </c>
      <c r="AE12" s="10">
        <f ca="1">SUMPRODUCT(((MONTH(DATA!$F$2:$F$28)=Répartition!AE$8)*(DATA!$C$2:$C$28=Répartition!$A12)*(DATA!$G$2:$G$28=Répartition!AE$4)))</f>
        <v>0</v>
      </c>
    </row>
    <row r="13" spans="1:35" ht="15.75" thickBot="1">
      <c r="A13" s="6" t="s">
        <v>14</v>
      </c>
      <c r="B13" s="11"/>
      <c r="C13" s="12"/>
      <c r="D13" s="12"/>
      <c r="E13" s="12"/>
      <c r="F13" s="16"/>
      <c r="G13" s="11"/>
      <c r="H13" s="12"/>
      <c r="I13" s="12"/>
      <c r="J13" s="12"/>
      <c r="K13" s="16"/>
      <c r="L13" s="11"/>
      <c r="M13" s="12"/>
      <c r="N13" s="12"/>
      <c r="O13" s="12"/>
      <c r="P13" s="13"/>
      <c r="Q13" s="14"/>
      <c r="R13" s="12"/>
      <c r="S13" s="12"/>
      <c r="T13" s="12"/>
      <c r="U13" s="13"/>
      <c r="V13" s="11"/>
      <c r="W13" s="12"/>
      <c r="X13" s="12"/>
      <c r="Y13" s="12"/>
      <c r="Z13" s="13"/>
      <c r="AA13" s="11"/>
      <c r="AB13" s="12"/>
      <c r="AC13" s="12"/>
      <c r="AD13" s="12"/>
      <c r="AE13" s="13"/>
    </row>
  </sheetData>
  <mergeCells count="1">
    <mergeCell ref="A9:A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C6"/>
  <sheetViews>
    <sheetView workbookViewId="0"/>
  </sheetViews>
  <sheetFormatPr defaultRowHeight="15"/>
  <cols>
    <col min="2" max="2" width="9.42578125" customWidth="1"/>
    <col min="3" max="3" width="15.42578125" bestFit="1" customWidth="1"/>
  </cols>
  <sheetData>
    <row r="1" spans="1:3" ht="21">
      <c r="A1" s="26" t="s">
        <v>82</v>
      </c>
      <c r="B1" s="26" t="s">
        <v>83</v>
      </c>
      <c r="C1" s="26" t="s">
        <v>81</v>
      </c>
    </row>
    <row r="2" spans="1:3" ht="21">
      <c r="A2" s="27">
        <v>1</v>
      </c>
      <c r="B2" s="27">
        <v>0</v>
      </c>
      <c r="C2" s="25" t="s">
        <v>7</v>
      </c>
    </row>
    <row r="3" spans="1:3" ht="21">
      <c r="A3" s="27">
        <v>2</v>
      </c>
      <c r="B3" s="27">
        <v>4</v>
      </c>
      <c r="C3" s="25" t="s">
        <v>8</v>
      </c>
    </row>
    <row r="4" spans="1:3" ht="21">
      <c r="A4" s="27">
        <v>3</v>
      </c>
      <c r="B4" s="27">
        <v>8</v>
      </c>
      <c r="C4" s="25" t="s">
        <v>9</v>
      </c>
    </row>
    <row r="5" spans="1:3" ht="21">
      <c r="A5" s="27">
        <v>4</v>
      </c>
      <c r="B5" s="27">
        <v>12</v>
      </c>
      <c r="C5" s="25" t="s">
        <v>10</v>
      </c>
    </row>
    <row r="6" spans="1:3" ht="21">
      <c r="A6" s="27">
        <v>5</v>
      </c>
      <c r="B6" s="27">
        <v>16</v>
      </c>
      <c r="C6" s="2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Répartition</vt:lpstr>
      <vt:lpstr>Catégories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2017-09-06T14:09:38Z</dcterms:created>
  <dcterms:modified xsi:type="dcterms:W3CDTF">2017-09-06T15:46:10Z</dcterms:modified>
</cp:coreProperties>
</file>