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390" yWindow="555" windowWidth="19815" windowHeight="7110"/>
  </bookViews>
  <sheets>
    <sheet name="Calendrier Année complète" sheetId="1" r:id="rId1"/>
    <sheet name="Cycle" sheetId="3" r:id="rId2"/>
  </sheets>
  <definedNames>
    <definedName name="AnnéeCivile">'Calendrier Année complète'!$AF$5</definedName>
    <definedName name="Aoû">JoursEtSemaines+DATE(AnnéeCivile,8,1)-WEEKDAY(DATE(AnnéeCivile,8,1),OptionJourSemaine)+1</definedName>
    <definedName name="Avr">JoursEtSemaines+DATE(AnnéeCivile,4,1)-WEEKDAY(DATE(AnnéeCivile,4,1),OptionJourSemaine)+1</definedName>
    <definedName name="DébutSemaine">'Calendrier Année complète'!$M$3</definedName>
    <definedName name="Déc">JoursEtSemaines+DATE(AnnéeCivile,12,1)-WEEKDAY(DATE(AnnéeCivile,12,1),OptionJourSemaine)+1</definedName>
    <definedName name="EntêtesJours">LEFT(TEXT('Calendrier Année complète'!$B$11:$H$11,"dddd"),2)</definedName>
    <definedName name="EntêtesMois">UPPER(TEXT('Calendrier Année complète'!XFB5,"mmmm"))</definedName>
    <definedName name="Fév">JoursEtSemaines+DATE(AnnéeCivile,2,1)-WEEKDAY(DATE(AnnéeCivile,2,1),OptionJourSemaine)+1</definedName>
    <definedName name="Jan">JoursEtSemaines+DATE(AnnéeCivile,1,1)-WEEKDAY(DATE(AnnéeCivile,1,1),OptionJourSemaine)+1</definedName>
    <definedName name="JoursDeLaSemaine">{"Lundi";"Mardi";"Mercredi";"Jeudi";"Vendredi";"Samedi";"Dimanche"}</definedName>
    <definedName name="JoursEtSemaines">{0,1,2,3,4,5,6} + {0;1;2;3;4;5}*7</definedName>
    <definedName name="Juil">JoursEtSemaines+DATE(AnnéeCivile,7,1)-WEEKDAY(DATE(AnnéeCivile,7,1),OptionJourSemaine)+1</definedName>
    <definedName name="Juin">JoursEtSemaines+DATE(AnnéeCivile,6,1)-WEEKDAY(DATE(AnnéeCivile,6,1),OptionJourSemaine)+1</definedName>
    <definedName name="Mai">JoursEtSemaines+DATE(AnnéeCivile,5,1)-WEEKDAY(DATE(AnnéeCivile,5,1),OptionJourSemaine)+1</definedName>
    <definedName name="Mar">JoursEtSemaines+DATE(AnnéeCivile,3,1)-WEEKDAY(DATE(AnnéeCivile,3,1),OptionJourSemaine)+1</definedName>
    <definedName name="Nov">JoursEtSemaines+DATE(AnnéeCivile,11,1)-WEEKDAY(DATE(AnnéeCivile,11,1),OptionJourSemaine)+1</definedName>
    <definedName name="Oct">JoursEtSemaines+DATE(AnnéeCivile,10,1)-WEEKDAY(DATE(AnnéeCivile,10,1),OptionJourSemaine)+1</definedName>
    <definedName name="OptionJourSemaine">2</definedName>
    <definedName name="_xlnm.Print_Area" localSheetId="0">'Calendrier Année complète'!$A$5:$AJ$32</definedName>
    <definedName name="Sep">JoursEtSemaines+DATE(AnnéeCivile,9,1)-WEEKDAY(DATE(AnnéeCivile,9,1),OptionJourSemaine)+1</definedName>
  </definedNames>
  <calcPr calcId="125725"/>
</workbook>
</file>

<file path=xl/calcChain.xml><?xml version="1.0" encoding="utf-8"?>
<calcChain xmlns="http://schemas.openxmlformats.org/spreadsheetml/2006/main">
  <c r="A3" i="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2"/>
  <c r="A48" i="1"/>
  <c r="B49" s="1"/>
  <c r="A53"/>
  <c r="B54" s="1"/>
  <c r="A58"/>
  <c r="B59" s="1"/>
  <c r="A63"/>
  <c r="A68"/>
  <c r="A73"/>
  <c r="A78"/>
  <c r="B79" s="1"/>
  <c r="A83"/>
  <c r="B84" s="1"/>
  <c r="A88"/>
  <c r="B89" s="1"/>
  <c r="A93"/>
  <c r="B94" s="1"/>
  <c r="B69"/>
  <c r="B64"/>
  <c r="A43"/>
  <c r="B44" s="1"/>
  <c r="C36"/>
  <c r="B74"/>
  <c r="A38"/>
  <c r="B39" s="1"/>
  <c r="B85" l="1"/>
  <c r="B90"/>
  <c r="B50"/>
  <c r="B40"/>
  <c r="B95"/>
  <c r="B45"/>
  <c r="B55"/>
  <c r="B56"/>
  <c r="B70"/>
  <c r="B71"/>
  <c r="B80"/>
  <c r="B81"/>
  <c r="B51"/>
  <c r="B41"/>
  <c r="B46"/>
  <c r="B96"/>
  <c r="B60"/>
  <c r="B61"/>
  <c r="B75"/>
  <c r="B76"/>
  <c r="B65"/>
  <c r="B66"/>
  <c r="B91"/>
  <c r="B86"/>
  <c r="C39"/>
  <c r="B9" a="1"/>
  <c r="B9" s="1"/>
  <c r="C41" l="1"/>
  <c r="C40"/>
  <c r="H14"/>
  <c r="D14"/>
  <c r="G13"/>
  <c r="C13"/>
  <c r="F12"/>
  <c r="B12"/>
  <c r="E11"/>
  <c r="H7" s="1"/>
  <c r="H10"/>
  <c r="D10"/>
  <c r="G9"/>
  <c r="C9"/>
  <c r="F14"/>
  <c r="B14"/>
  <c r="E13"/>
  <c r="H12"/>
  <c r="D12"/>
  <c r="G11"/>
  <c r="C11"/>
  <c r="F10"/>
  <c r="B10"/>
  <c r="E9"/>
  <c r="D39"/>
  <c r="G14"/>
  <c r="E14"/>
  <c r="C14"/>
  <c r="H13"/>
  <c r="F13"/>
  <c r="D13"/>
  <c r="B13"/>
  <c r="G12"/>
  <c r="E12"/>
  <c r="C12"/>
  <c r="H11"/>
  <c r="F11"/>
  <c r="D11"/>
  <c r="B11"/>
  <c r="G10"/>
  <c r="E10"/>
  <c r="C10"/>
  <c r="H9"/>
  <c r="F9"/>
  <c r="D9"/>
  <c r="D41" l="1"/>
  <c r="D40"/>
  <c r="E39"/>
  <c r="B8" a="1"/>
  <c r="E41" l="1"/>
  <c r="E40"/>
  <c r="F39"/>
  <c r="F41" l="1"/>
  <c r="F40"/>
  <c r="G39"/>
  <c r="AN3"/>
  <c r="C94"/>
  <c r="C89"/>
  <c r="C84"/>
  <c r="C79"/>
  <c r="C74"/>
  <c r="C69"/>
  <c r="C64"/>
  <c r="C59"/>
  <c r="C54"/>
  <c r="C49"/>
  <c r="C44"/>
  <c r="C50" l="1"/>
  <c r="C51"/>
  <c r="C61"/>
  <c r="C60"/>
  <c r="C71"/>
  <c r="C70"/>
  <c r="C80"/>
  <c r="C81"/>
  <c r="C90"/>
  <c r="C91"/>
  <c r="C45"/>
  <c r="C46"/>
  <c r="C55"/>
  <c r="C56"/>
  <c r="C65"/>
  <c r="C66"/>
  <c r="C76"/>
  <c r="C75"/>
  <c r="C86"/>
  <c r="C85"/>
  <c r="C96"/>
  <c r="C95"/>
  <c r="G41"/>
  <c r="G40"/>
  <c r="D49"/>
  <c r="D54"/>
  <c r="D59"/>
  <c r="D64"/>
  <c r="D69"/>
  <c r="D74"/>
  <c r="D79"/>
  <c r="D84"/>
  <c r="D89"/>
  <c r="D94"/>
  <c r="H39"/>
  <c r="D44"/>
  <c r="Z27" a="1"/>
  <c r="R27" a="1"/>
  <c r="J27" a="1"/>
  <c r="B27" a="1"/>
  <c r="Z18" a="1"/>
  <c r="R18" a="1"/>
  <c r="J18" a="1"/>
  <c r="B18" a="1"/>
  <c r="Z9" a="1"/>
  <c r="R9" a="1"/>
  <c r="J9" a="1"/>
  <c r="H41" l="1"/>
  <c r="H40"/>
  <c r="D91"/>
  <c r="D90"/>
  <c r="D81"/>
  <c r="D80"/>
  <c r="D71"/>
  <c r="D70"/>
  <c r="D61"/>
  <c r="D60"/>
  <c r="D50"/>
  <c r="D51"/>
  <c r="D46"/>
  <c r="D45"/>
  <c r="D96"/>
  <c r="D95"/>
  <c r="D86"/>
  <c r="D85"/>
  <c r="D76"/>
  <c r="D75"/>
  <c r="D66"/>
  <c r="D65"/>
  <c r="D56"/>
  <c r="D55"/>
  <c r="E49"/>
  <c r="E54"/>
  <c r="E59"/>
  <c r="E64"/>
  <c r="E69"/>
  <c r="E74"/>
  <c r="E79"/>
  <c r="E84"/>
  <c r="E89"/>
  <c r="E94"/>
  <c r="I39"/>
  <c r="E44"/>
  <c r="J9"/>
  <c r="R9"/>
  <c r="Z9"/>
  <c r="G18"/>
  <c r="J18"/>
  <c r="R18"/>
  <c r="Z18"/>
  <c r="B27"/>
  <c r="J27"/>
  <c r="R27"/>
  <c r="Z27"/>
  <c r="Z32"/>
  <c r="AB30"/>
  <c r="AD28"/>
  <c r="AE27"/>
  <c r="AE32"/>
  <c r="AF31"/>
  <c r="Z31"/>
  <c r="AA30"/>
  <c r="AB29"/>
  <c r="AC28"/>
  <c r="AD27"/>
  <c r="AD32"/>
  <c r="AE31"/>
  <c r="AF30"/>
  <c r="Z30"/>
  <c r="AA29"/>
  <c r="AB28"/>
  <c r="AC27"/>
  <c r="AC32"/>
  <c r="AD31"/>
  <c r="AE30"/>
  <c r="AF29"/>
  <c r="Z29"/>
  <c r="AA28"/>
  <c r="AB27"/>
  <c r="AF32"/>
  <c r="AA31"/>
  <c r="AC29"/>
  <c r="AF25" s="1"/>
  <c r="AB32"/>
  <c r="AC31"/>
  <c r="AD30"/>
  <c r="AE29"/>
  <c r="AF28"/>
  <c r="Z28"/>
  <c r="AA27"/>
  <c r="AA32"/>
  <c r="AB31"/>
  <c r="AC30"/>
  <c r="AD29"/>
  <c r="AE28"/>
  <c r="AF27"/>
  <c r="V27"/>
  <c r="S31"/>
  <c r="U29"/>
  <c r="X25" s="1"/>
  <c r="W27"/>
  <c r="X31"/>
  <c r="S30"/>
  <c r="U28"/>
  <c r="V32"/>
  <c r="W31"/>
  <c r="X30"/>
  <c r="R30"/>
  <c r="S29"/>
  <c r="T28"/>
  <c r="U27"/>
  <c r="R32"/>
  <c r="T30"/>
  <c r="V28"/>
  <c r="W32"/>
  <c r="R31"/>
  <c r="T29"/>
  <c r="U32"/>
  <c r="V31"/>
  <c r="W30"/>
  <c r="X29"/>
  <c r="R29"/>
  <c r="S28"/>
  <c r="T27"/>
  <c r="U31"/>
  <c r="V30"/>
  <c r="W29"/>
  <c r="X28"/>
  <c r="R28"/>
  <c r="S27"/>
  <c r="X32"/>
  <c r="T32"/>
  <c r="S32"/>
  <c r="T31"/>
  <c r="U30"/>
  <c r="V29"/>
  <c r="W28"/>
  <c r="X27"/>
  <c r="M29"/>
  <c r="P25" s="1"/>
  <c r="O32"/>
  <c r="P31"/>
  <c r="J31"/>
  <c r="K30"/>
  <c r="L29"/>
  <c r="M28"/>
  <c r="N27"/>
  <c r="M27"/>
  <c r="L30"/>
  <c r="M32"/>
  <c r="N31"/>
  <c r="O30"/>
  <c r="P29"/>
  <c r="J29"/>
  <c r="K28"/>
  <c r="L27"/>
  <c r="J32"/>
  <c r="N28"/>
  <c r="O31"/>
  <c r="J30"/>
  <c r="L28"/>
  <c r="L32"/>
  <c r="M31"/>
  <c r="N30"/>
  <c r="O29"/>
  <c r="P28"/>
  <c r="J28"/>
  <c r="K27"/>
  <c r="P32"/>
  <c r="K31"/>
  <c r="O27"/>
  <c r="N32"/>
  <c r="P30"/>
  <c r="K29"/>
  <c r="K32"/>
  <c r="L31"/>
  <c r="M30"/>
  <c r="N29"/>
  <c r="O28"/>
  <c r="P27"/>
  <c r="D31"/>
  <c r="G28"/>
  <c r="B32"/>
  <c r="G32"/>
  <c r="H31"/>
  <c r="B31"/>
  <c r="C30"/>
  <c r="D29"/>
  <c r="E28"/>
  <c r="F27"/>
  <c r="C32"/>
  <c r="F29"/>
  <c r="H27"/>
  <c r="H32"/>
  <c r="C31"/>
  <c r="D30"/>
  <c r="E29"/>
  <c r="H25" s="1"/>
  <c r="F28"/>
  <c r="G27"/>
  <c r="F32"/>
  <c r="G31"/>
  <c r="H30"/>
  <c r="B30"/>
  <c r="C29"/>
  <c r="D28"/>
  <c r="E27"/>
  <c r="E32"/>
  <c r="G30"/>
  <c r="B29"/>
  <c r="C28"/>
  <c r="D27"/>
  <c r="E30"/>
  <c r="F31"/>
  <c r="H29"/>
  <c r="D32"/>
  <c r="E31"/>
  <c r="F30"/>
  <c r="G29"/>
  <c r="H28"/>
  <c r="B28"/>
  <c r="C27"/>
  <c r="AE23"/>
  <c r="AF22"/>
  <c r="Z22"/>
  <c r="AA21"/>
  <c r="AB20"/>
  <c r="AD18"/>
  <c r="AF23"/>
  <c r="AA22"/>
  <c r="AB21"/>
  <c r="AC20"/>
  <c r="AF16" s="1"/>
  <c r="AC19"/>
  <c r="AD23"/>
  <c r="AE22"/>
  <c r="AF21"/>
  <c r="Z21"/>
  <c r="AA20"/>
  <c r="AB19"/>
  <c r="AC18"/>
  <c r="AC23"/>
  <c r="AD22"/>
  <c r="AE21"/>
  <c r="AF20"/>
  <c r="Z20"/>
  <c r="AA19"/>
  <c r="AB18"/>
  <c r="AD19"/>
  <c r="AB23"/>
  <c r="AC22"/>
  <c r="AD21"/>
  <c r="AE20"/>
  <c r="AF19"/>
  <c r="Z19"/>
  <c r="AA18"/>
  <c r="Z23"/>
  <c r="AE18"/>
  <c r="AA23"/>
  <c r="AB22"/>
  <c r="AC21"/>
  <c r="AD20"/>
  <c r="AE19"/>
  <c r="AF18"/>
  <c r="R23"/>
  <c r="U20"/>
  <c r="X16" s="1"/>
  <c r="V23"/>
  <c r="W22"/>
  <c r="X21"/>
  <c r="R21"/>
  <c r="S20"/>
  <c r="T19"/>
  <c r="U18"/>
  <c r="U23"/>
  <c r="V22"/>
  <c r="X20"/>
  <c r="R20"/>
  <c r="S19"/>
  <c r="T18"/>
  <c r="X23"/>
  <c r="T21"/>
  <c r="V19"/>
  <c r="X22"/>
  <c r="S21"/>
  <c r="U19"/>
  <c r="V18"/>
  <c r="T23"/>
  <c r="U22"/>
  <c r="V21"/>
  <c r="W20"/>
  <c r="X19"/>
  <c r="R19"/>
  <c r="S18"/>
  <c r="S22"/>
  <c r="W18"/>
  <c r="W23"/>
  <c r="R22"/>
  <c r="T20"/>
  <c r="W21"/>
  <c r="S23"/>
  <c r="T22"/>
  <c r="U21"/>
  <c r="V20"/>
  <c r="W19"/>
  <c r="X18"/>
  <c r="K22"/>
  <c r="N19"/>
  <c r="O18"/>
  <c r="O23"/>
  <c r="P22"/>
  <c r="J22"/>
  <c r="K21"/>
  <c r="L20"/>
  <c r="M19"/>
  <c r="N18"/>
  <c r="M18"/>
  <c r="P23"/>
  <c r="M20"/>
  <c r="P16" s="1"/>
  <c r="M23"/>
  <c r="O21"/>
  <c r="P20"/>
  <c r="J20"/>
  <c r="K19"/>
  <c r="L18"/>
  <c r="J23"/>
  <c r="N23"/>
  <c r="K20"/>
  <c r="L23"/>
  <c r="M22"/>
  <c r="N21"/>
  <c r="O20"/>
  <c r="P19"/>
  <c r="J19"/>
  <c r="K18"/>
  <c r="L21"/>
  <c r="O22"/>
  <c r="P21"/>
  <c r="J21"/>
  <c r="L19"/>
  <c r="N22"/>
  <c r="K23"/>
  <c r="L22"/>
  <c r="M21"/>
  <c r="N20"/>
  <c r="O19"/>
  <c r="P18"/>
  <c r="G23"/>
  <c r="H22"/>
  <c r="B22"/>
  <c r="C21"/>
  <c r="D20"/>
  <c r="E19"/>
  <c r="F18"/>
  <c r="G22"/>
  <c r="H21"/>
  <c r="B21"/>
  <c r="C20"/>
  <c r="D19"/>
  <c r="E18"/>
  <c r="D18"/>
  <c r="C23"/>
  <c r="D22"/>
  <c r="E21"/>
  <c r="F20"/>
  <c r="G19"/>
  <c r="H18"/>
  <c r="H23"/>
  <c r="B23"/>
  <c r="C22"/>
  <c r="D21"/>
  <c r="E20"/>
  <c r="H16" s="1"/>
  <c r="F19"/>
  <c r="F23"/>
  <c r="E23"/>
  <c r="F22"/>
  <c r="G21"/>
  <c r="H20"/>
  <c r="B20"/>
  <c r="C19"/>
  <c r="D23"/>
  <c r="E22"/>
  <c r="F21"/>
  <c r="G20"/>
  <c r="H19"/>
  <c r="B19"/>
  <c r="C18"/>
  <c r="B18"/>
  <c r="AD9"/>
  <c r="AF14"/>
  <c r="Z14"/>
  <c r="AA13"/>
  <c r="AB12"/>
  <c r="AC11"/>
  <c r="AF7" s="1"/>
  <c r="AD10"/>
  <c r="AE9"/>
  <c r="AE14"/>
  <c r="AF13"/>
  <c r="Z13"/>
  <c r="AA12"/>
  <c r="AB11"/>
  <c r="AC10"/>
  <c r="AD14"/>
  <c r="AE13"/>
  <c r="AF12"/>
  <c r="Z12"/>
  <c r="AA11"/>
  <c r="AB10"/>
  <c r="AC9"/>
  <c r="AD13"/>
  <c r="AE12"/>
  <c r="AF11"/>
  <c r="Z11"/>
  <c r="AA10"/>
  <c r="AB9"/>
  <c r="AB14"/>
  <c r="AC13"/>
  <c r="AD12"/>
  <c r="AE11"/>
  <c r="AF10"/>
  <c r="Z10"/>
  <c r="AA9"/>
  <c r="AC14"/>
  <c r="AA14"/>
  <c r="AB13"/>
  <c r="AC12"/>
  <c r="AD11"/>
  <c r="AE10"/>
  <c r="AF9"/>
  <c r="S13"/>
  <c r="U11"/>
  <c r="X7" s="1"/>
  <c r="S12"/>
  <c r="V9"/>
  <c r="V14"/>
  <c r="W13"/>
  <c r="X12"/>
  <c r="R12"/>
  <c r="S11"/>
  <c r="T10"/>
  <c r="U9"/>
  <c r="T9"/>
  <c r="X14"/>
  <c r="T12"/>
  <c r="V10"/>
  <c r="S9"/>
  <c r="R14"/>
  <c r="W9"/>
  <c r="W14"/>
  <c r="X13"/>
  <c r="R13"/>
  <c r="T11"/>
  <c r="U10"/>
  <c r="U14"/>
  <c r="V13"/>
  <c r="W12"/>
  <c r="X11"/>
  <c r="R11"/>
  <c r="S10"/>
  <c r="T14"/>
  <c r="U13"/>
  <c r="V12"/>
  <c r="W11"/>
  <c r="X10"/>
  <c r="R10"/>
  <c r="S14"/>
  <c r="T13"/>
  <c r="U12"/>
  <c r="V11"/>
  <c r="W10"/>
  <c r="X9"/>
  <c r="N9"/>
  <c r="M9"/>
  <c r="L9"/>
  <c r="P14"/>
  <c r="K13"/>
  <c r="N10"/>
  <c r="O14"/>
  <c r="J13"/>
  <c r="L11"/>
  <c r="M10"/>
  <c r="O13"/>
  <c r="J12"/>
  <c r="K11"/>
  <c r="L10"/>
  <c r="M14"/>
  <c r="N13"/>
  <c r="O12"/>
  <c r="P11"/>
  <c r="J11"/>
  <c r="K10"/>
  <c r="L14"/>
  <c r="M13"/>
  <c r="N12"/>
  <c r="O11"/>
  <c r="P10"/>
  <c r="J10"/>
  <c r="K9"/>
  <c r="J14"/>
  <c r="L12"/>
  <c r="M11"/>
  <c r="O9"/>
  <c r="P13"/>
  <c r="K12"/>
  <c r="N14"/>
  <c r="P12"/>
  <c r="K14"/>
  <c r="L13"/>
  <c r="M12"/>
  <c r="N11"/>
  <c r="O10"/>
  <c r="P9"/>
  <c r="I41" l="1"/>
  <c r="I40"/>
  <c r="E90"/>
  <c r="E91"/>
  <c r="E80"/>
  <c r="E81"/>
  <c r="E71"/>
  <c r="E70"/>
  <c r="E61"/>
  <c r="E60"/>
  <c r="E51"/>
  <c r="E50"/>
  <c r="E45"/>
  <c r="E46"/>
  <c r="E96"/>
  <c r="E95"/>
  <c r="E86"/>
  <c r="E85"/>
  <c r="E76"/>
  <c r="E75"/>
  <c r="E65"/>
  <c r="E66"/>
  <c r="E55"/>
  <c r="E56"/>
  <c r="F49"/>
  <c r="F54"/>
  <c r="F59"/>
  <c r="F64"/>
  <c r="F69"/>
  <c r="F74"/>
  <c r="F79"/>
  <c r="F84"/>
  <c r="F89"/>
  <c r="F94"/>
  <c r="J39"/>
  <c r="C8"/>
  <c r="G8"/>
  <c r="E8"/>
  <c r="H8"/>
  <c r="D8"/>
  <c r="B8"/>
  <c r="F8"/>
  <c r="F44"/>
  <c r="P7"/>
  <c r="J26" a="1"/>
  <c r="Z8" a="1"/>
  <c r="R8" a="1"/>
  <c r="R26" a="1"/>
  <c r="B17" a="1"/>
  <c r="Z26" a="1"/>
  <c r="J17" a="1"/>
  <c r="J8" a="1"/>
  <c r="B26" a="1"/>
  <c r="Z17" a="1"/>
  <c r="R17" a="1"/>
  <c r="F96" l="1"/>
  <c r="F95"/>
  <c r="F86"/>
  <c r="F85"/>
  <c r="F76"/>
  <c r="F75"/>
  <c r="F66"/>
  <c r="F65"/>
  <c r="F56"/>
  <c r="F55"/>
  <c r="F46"/>
  <c r="F45"/>
  <c r="J41"/>
  <c r="J40"/>
  <c r="F91"/>
  <c r="F90"/>
  <c r="F81"/>
  <c r="F80"/>
  <c r="F71"/>
  <c r="F70"/>
  <c r="F61"/>
  <c r="F60"/>
  <c r="F50"/>
  <c r="F51"/>
  <c r="G49"/>
  <c r="G54"/>
  <c r="G59"/>
  <c r="G64"/>
  <c r="G69"/>
  <c r="G74"/>
  <c r="G79"/>
  <c r="G84"/>
  <c r="G94"/>
  <c r="G89"/>
  <c r="K39"/>
  <c r="G44"/>
  <c r="X17"/>
  <c r="S17"/>
  <c r="T17"/>
  <c r="U17"/>
  <c r="V17"/>
  <c r="W17"/>
  <c r="R17"/>
  <c r="AF26"/>
  <c r="AA26"/>
  <c r="AB26"/>
  <c r="AC26"/>
  <c r="AD26"/>
  <c r="AE26"/>
  <c r="Z26"/>
  <c r="AF17"/>
  <c r="AA17"/>
  <c r="AB17"/>
  <c r="AC17"/>
  <c r="AE17"/>
  <c r="AD17"/>
  <c r="Z17"/>
  <c r="H17"/>
  <c r="C17"/>
  <c r="D17"/>
  <c r="E17"/>
  <c r="F17"/>
  <c r="G17"/>
  <c r="B17"/>
  <c r="X26"/>
  <c r="T26"/>
  <c r="U26"/>
  <c r="S26"/>
  <c r="V26"/>
  <c r="W26"/>
  <c r="R26"/>
  <c r="H26"/>
  <c r="C26"/>
  <c r="D26"/>
  <c r="E26"/>
  <c r="F26"/>
  <c r="G26"/>
  <c r="B26"/>
  <c r="X8"/>
  <c r="V8"/>
  <c r="W8"/>
  <c r="R8"/>
  <c r="S8"/>
  <c r="T8"/>
  <c r="U8"/>
  <c r="P8"/>
  <c r="O8"/>
  <c r="J8"/>
  <c r="L8"/>
  <c r="K8"/>
  <c r="M8"/>
  <c r="N8"/>
  <c r="AF8"/>
  <c r="AB8"/>
  <c r="AC8"/>
  <c r="AA8"/>
  <c r="AD8"/>
  <c r="AE8"/>
  <c r="Z8"/>
  <c r="P17"/>
  <c r="O17"/>
  <c r="J17"/>
  <c r="K17"/>
  <c r="M17"/>
  <c r="L17"/>
  <c r="N17"/>
  <c r="P26"/>
  <c r="K26"/>
  <c r="L26"/>
  <c r="M26"/>
  <c r="N26"/>
  <c r="O26"/>
  <c r="J26"/>
  <c r="G45" l="1"/>
  <c r="G46"/>
  <c r="G90"/>
  <c r="G91"/>
  <c r="G86"/>
  <c r="G85"/>
  <c r="G76"/>
  <c r="G75"/>
  <c r="G65"/>
  <c r="G66"/>
  <c r="G55"/>
  <c r="G56"/>
  <c r="K41"/>
  <c r="K40"/>
  <c r="G96"/>
  <c r="G95"/>
  <c r="G80"/>
  <c r="G81"/>
  <c r="G71"/>
  <c r="G70"/>
  <c r="G61"/>
  <c r="G60"/>
  <c r="G51"/>
  <c r="G50"/>
  <c r="H49"/>
  <c r="H54"/>
  <c r="H59"/>
  <c r="H64"/>
  <c r="H69"/>
  <c r="H74"/>
  <c r="H79"/>
  <c r="H84"/>
  <c r="H89"/>
  <c r="H94"/>
  <c r="L39"/>
  <c r="H44"/>
  <c r="H46" l="1"/>
  <c r="H45"/>
  <c r="H96"/>
  <c r="H95"/>
  <c r="H86"/>
  <c r="H85"/>
  <c r="H76"/>
  <c r="H75"/>
  <c r="H66"/>
  <c r="H65"/>
  <c r="H56"/>
  <c r="H55"/>
  <c r="L41"/>
  <c r="L40"/>
  <c r="H91"/>
  <c r="H90"/>
  <c r="H81"/>
  <c r="H80"/>
  <c r="H71"/>
  <c r="H70"/>
  <c r="H61"/>
  <c r="H60"/>
  <c r="H50"/>
  <c r="H51"/>
  <c r="I49"/>
  <c r="I54"/>
  <c r="I59"/>
  <c r="I64"/>
  <c r="I69"/>
  <c r="I74"/>
  <c r="I79"/>
  <c r="I84"/>
  <c r="I89"/>
  <c r="I94"/>
  <c r="M39"/>
  <c r="I44"/>
  <c r="M41" l="1"/>
  <c r="M40"/>
  <c r="I90"/>
  <c r="I91"/>
  <c r="I80"/>
  <c r="I81"/>
  <c r="I71"/>
  <c r="I70"/>
  <c r="I61"/>
  <c r="I60"/>
  <c r="I51"/>
  <c r="I50"/>
  <c r="I45"/>
  <c r="I46"/>
  <c r="I96"/>
  <c r="I95"/>
  <c r="I86"/>
  <c r="I85"/>
  <c r="I76"/>
  <c r="I75"/>
  <c r="I65"/>
  <c r="I66"/>
  <c r="I55"/>
  <c r="I56"/>
  <c r="J49"/>
  <c r="J54"/>
  <c r="J59"/>
  <c r="J64"/>
  <c r="J69"/>
  <c r="J74"/>
  <c r="J79"/>
  <c r="J84"/>
  <c r="J94"/>
  <c r="J89"/>
  <c r="N39"/>
  <c r="J44"/>
  <c r="J91" l="1"/>
  <c r="J90"/>
  <c r="J76"/>
  <c r="J75"/>
  <c r="N41"/>
  <c r="N40"/>
  <c r="J96"/>
  <c r="J95"/>
  <c r="J81"/>
  <c r="J80"/>
  <c r="J71"/>
  <c r="J70"/>
  <c r="J61"/>
  <c r="J60"/>
  <c r="J50"/>
  <c r="J51"/>
  <c r="J46"/>
  <c r="J45"/>
  <c r="J86"/>
  <c r="J85"/>
  <c r="J66"/>
  <c r="J65"/>
  <c r="J56"/>
  <c r="J55"/>
  <c r="K49"/>
  <c r="K54"/>
  <c r="K59"/>
  <c r="K64"/>
  <c r="K69"/>
  <c r="K74"/>
  <c r="K79"/>
  <c r="K84"/>
  <c r="K89"/>
  <c r="K94"/>
  <c r="O39"/>
  <c r="K44"/>
  <c r="K45" l="1"/>
  <c r="K46"/>
  <c r="K96"/>
  <c r="K95"/>
  <c r="K86"/>
  <c r="K85"/>
  <c r="K76"/>
  <c r="K75"/>
  <c r="K65"/>
  <c r="K66"/>
  <c r="K55"/>
  <c r="K56"/>
  <c r="O41"/>
  <c r="O40"/>
  <c r="K90"/>
  <c r="K91"/>
  <c r="K80"/>
  <c r="K81"/>
  <c r="K71"/>
  <c r="K70"/>
  <c r="K61"/>
  <c r="K60"/>
  <c r="K51"/>
  <c r="K50"/>
  <c r="L49"/>
  <c r="L54"/>
  <c r="L59"/>
  <c r="L64"/>
  <c r="L69"/>
  <c r="L74"/>
  <c r="L79"/>
  <c r="L84"/>
  <c r="L94"/>
  <c r="L89"/>
  <c r="P39"/>
  <c r="L44"/>
  <c r="P41" l="1"/>
  <c r="P40"/>
  <c r="L96"/>
  <c r="L95"/>
  <c r="L81"/>
  <c r="L80"/>
  <c r="L71"/>
  <c r="L70"/>
  <c r="L61"/>
  <c r="L60"/>
  <c r="L50"/>
  <c r="L51"/>
  <c r="L46"/>
  <c r="L45"/>
  <c r="L91"/>
  <c r="L90"/>
  <c r="L86"/>
  <c r="L85"/>
  <c r="L76"/>
  <c r="L75"/>
  <c r="L66"/>
  <c r="L65"/>
  <c r="L56"/>
  <c r="L55"/>
  <c r="M49"/>
  <c r="M54"/>
  <c r="M59"/>
  <c r="M64"/>
  <c r="M69"/>
  <c r="M74"/>
  <c r="M79"/>
  <c r="M84"/>
  <c r="M89"/>
  <c r="M94"/>
  <c r="Q39"/>
  <c r="M44"/>
  <c r="M45" l="1"/>
  <c r="M46"/>
  <c r="M96"/>
  <c r="M95"/>
  <c r="M86"/>
  <c r="M85"/>
  <c r="M76"/>
  <c r="M75"/>
  <c r="M65"/>
  <c r="M66"/>
  <c r="M55"/>
  <c r="M56"/>
  <c r="Q41"/>
  <c r="Q40"/>
  <c r="M90"/>
  <c r="M91"/>
  <c r="M80"/>
  <c r="M81"/>
  <c r="M71"/>
  <c r="M70"/>
  <c r="M61"/>
  <c r="M60"/>
  <c r="M51"/>
  <c r="M50"/>
  <c r="N49"/>
  <c r="N54"/>
  <c r="N59"/>
  <c r="N64"/>
  <c r="N69"/>
  <c r="N74"/>
  <c r="N79"/>
  <c r="N84"/>
  <c r="N94"/>
  <c r="N89"/>
  <c r="R39"/>
  <c r="N44"/>
  <c r="N46" l="1"/>
  <c r="N45"/>
  <c r="N91"/>
  <c r="N90"/>
  <c r="N86"/>
  <c r="N85"/>
  <c r="N76"/>
  <c r="N75"/>
  <c r="N66"/>
  <c r="N65"/>
  <c r="N56"/>
  <c r="N55"/>
  <c r="R41"/>
  <c r="R40"/>
  <c r="N96"/>
  <c r="N95"/>
  <c r="N81"/>
  <c r="N80"/>
  <c r="N71"/>
  <c r="N70"/>
  <c r="N61"/>
  <c r="N60"/>
  <c r="N50"/>
  <c r="N51"/>
  <c r="O49"/>
  <c r="O54"/>
  <c r="O59"/>
  <c r="O64"/>
  <c r="O69"/>
  <c r="O74"/>
  <c r="O79"/>
  <c r="O84"/>
  <c r="O89"/>
  <c r="O94"/>
  <c r="S39"/>
  <c r="O44"/>
  <c r="O45" l="1"/>
  <c r="O46"/>
  <c r="O96"/>
  <c r="O95"/>
  <c r="O76"/>
  <c r="O75"/>
  <c r="O65"/>
  <c r="O66"/>
  <c r="S41"/>
  <c r="S40"/>
  <c r="O90"/>
  <c r="O91"/>
  <c r="O80"/>
  <c r="O81"/>
  <c r="O71"/>
  <c r="O70"/>
  <c r="O61"/>
  <c r="O60"/>
  <c r="O51"/>
  <c r="O50"/>
  <c r="O86"/>
  <c r="O85"/>
  <c r="O55"/>
  <c r="O56"/>
  <c r="P49"/>
  <c r="P54"/>
  <c r="P59"/>
  <c r="P64"/>
  <c r="P69"/>
  <c r="P74"/>
  <c r="P79"/>
  <c r="P84"/>
  <c r="P94"/>
  <c r="P89"/>
  <c r="T39"/>
  <c r="P44"/>
  <c r="T41" l="1"/>
  <c r="T40"/>
  <c r="P96"/>
  <c r="P95"/>
  <c r="P81"/>
  <c r="P80"/>
  <c r="P71"/>
  <c r="P70"/>
  <c r="P61"/>
  <c r="P60"/>
  <c r="P50"/>
  <c r="P51"/>
  <c r="P46"/>
  <c r="P45"/>
  <c r="P91"/>
  <c r="P90"/>
  <c r="P86"/>
  <c r="P85"/>
  <c r="P76"/>
  <c r="P75"/>
  <c r="P66"/>
  <c r="P65"/>
  <c r="P56"/>
  <c r="P55"/>
  <c r="Q49"/>
  <c r="Q54"/>
  <c r="Q59"/>
  <c r="Q64"/>
  <c r="Q69"/>
  <c r="Q74"/>
  <c r="Q79"/>
  <c r="Q84"/>
  <c r="Q89"/>
  <c r="Q94"/>
  <c r="U39"/>
  <c r="Q44"/>
  <c r="U41" l="1"/>
  <c r="U40"/>
  <c r="Q90"/>
  <c r="Q91"/>
  <c r="Q80"/>
  <c r="Q81"/>
  <c r="Q71"/>
  <c r="Q70"/>
  <c r="Q61"/>
  <c r="Q60"/>
  <c r="Q51"/>
  <c r="Q50"/>
  <c r="Q45"/>
  <c r="Q46"/>
  <c r="Q96"/>
  <c r="Q95"/>
  <c r="Q86"/>
  <c r="Q85"/>
  <c r="Q76"/>
  <c r="Q75"/>
  <c r="Q65"/>
  <c r="Q66"/>
  <c r="Q55"/>
  <c r="Q56"/>
  <c r="R49"/>
  <c r="R54"/>
  <c r="R59"/>
  <c r="R64"/>
  <c r="R69"/>
  <c r="R74"/>
  <c r="R79"/>
  <c r="R84"/>
  <c r="R94"/>
  <c r="R89"/>
  <c r="V39"/>
  <c r="R44"/>
  <c r="V41" l="1"/>
  <c r="V40"/>
  <c r="R96"/>
  <c r="R95"/>
  <c r="R81"/>
  <c r="R80"/>
  <c r="R71"/>
  <c r="R70"/>
  <c r="R61"/>
  <c r="R60"/>
  <c r="R50"/>
  <c r="R51"/>
  <c r="R46"/>
  <c r="R45"/>
  <c r="R91"/>
  <c r="R90"/>
  <c r="R86"/>
  <c r="R85"/>
  <c r="R76"/>
  <c r="R75"/>
  <c r="R66"/>
  <c r="R65"/>
  <c r="R56"/>
  <c r="R55"/>
  <c r="S49"/>
  <c r="S54"/>
  <c r="S59"/>
  <c r="S64"/>
  <c r="S69"/>
  <c r="S74"/>
  <c r="S79"/>
  <c r="S84"/>
  <c r="S89"/>
  <c r="S94"/>
  <c r="W39"/>
  <c r="S44"/>
  <c r="W41" l="1"/>
  <c r="W40"/>
  <c r="S90"/>
  <c r="S91"/>
  <c r="S80"/>
  <c r="S81"/>
  <c r="S71"/>
  <c r="S70"/>
  <c r="S61"/>
  <c r="S60"/>
  <c r="S51"/>
  <c r="S50"/>
  <c r="S45"/>
  <c r="S46"/>
  <c r="S96"/>
  <c r="S95"/>
  <c r="S86"/>
  <c r="S85"/>
  <c r="S76"/>
  <c r="S75"/>
  <c r="S65"/>
  <c r="S66"/>
  <c r="S55"/>
  <c r="S56"/>
  <c r="T49"/>
  <c r="T54"/>
  <c r="T59"/>
  <c r="T64"/>
  <c r="T69"/>
  <c r="T74"/>
  <c r="T79"/>
  <c r="T84"/>
  <c r="T94"/>
  <c r="T89"/>
  <c r="X39"/>
  <c r="T44"/>
  <c r="T46" l="1"/>
  <c r="T45"/>
  <c r="T91"/>
  <c r="T90"/>
  <c r="T86"/>
  <c r="T85"/>
  <c r="T76"/>
  <c r="T75"/>
  <c r="T66"/>
  <c r="T65"/>
  <c r="T56"/>
  <c r="T55"/>
  <c r="X41"/>
  <c r="X40"/>
  <c r="T96"/>
  <c r="T95"/>
  <c r="T81"/>
  <c r="T80"/>
  <c r="T71"/>
  <c r="T70"/>
  <c r="T61"/>
  <c r="T60"/>
  <c r="T50"/>
  <c r="T51"/>
  <c r="U49"/>
  <c r="U54"/>
  <c r="U59"/>
  <c r="U64"/>
  <c r="U69"/>
  <c r="U74"/>
  <c r="U79"/>
  <c r="U84"/>
  <c r="U89"/>
  <c r="U94"/>
  <c r="Y39"/>
  <c r="U44"/>
  <c r="Y41" l="1"/>
  <c r="Y40"/>
  <c r="U90"/>
  <c r="U91"/>
  <c r="U80"/>
  <c r="U81"/>
  <c r="U71"/>
  <c r="U70"/>
  <c r="U61"/>
  <c r="U60"/>
  <c r="U51"/>
  <c r="U50"/>
  <c r="U45"/>
  <c r="U46"/>
  <c r="U96"/>
  <c r="U95"/>
  <c r="U86"/>
  <c r="U85"/>
  <c r="U76"/>
  <c r="U75"/>
  <c r="U65"/>
  <c r="U66"/>
  <c r="U55"/>
  <c r="U56"/>
  <c r="V49"/>
  <c r="V54"/>
  <c r="V59"/>
  <c r="V64"/>
  <c r="V69"/>
  <c r="V74"/>
  <c r="V79"/>
  <c r="V84"/>
  <c r="V94"/>
  <c r="V89"/>
  <c r="Z39"/>
  <c r="V44"/>
  <c r="Z41" l="1"/>
  <c r="Z40"/>
  <c r="V96"/>
  <c r="V95"/>
  <c r="V81"/>
  <c r="V80"/>
  <c r="V71"/>
  <c r="V70"/>
  <c r="V61"/>
  <c r="V60"/>
  <c r="V50"/>
  <c r="V51"/>
  <c r="V46"/>
  <c r="V45"/>
  <c r="V91"/>
  <c r="V90"/>
  <c r="V86"/>
  <c r="V85"/>
  <c r="V76"/>
  <c r="V75"/>
  <c r="V66"/>
  <c r="V65"/>
  <c r="V56"/>
  <c r="V55"/>
  <c r="W49"/>
  <c r="W54"/>
  <c r="W59"/>
  <c r="W64"/>
  <c r="W69"/>
  <c r="W74"/>
  <c r="W79"/>
  <c r="W84"/>
  <c r="W89"/>
  <c r="W94"/>
  <c r="AA39"/>
  <c r="W44"/>
  <c r="AA41" l="1"/>
  <c r="AA40"/>
  <c r="W90"/>
  <c r="W91"/>
  <c r="W80"/>
  <c r="W81"/>
  <c r="W71"/>
  <c r="W70"/>
  <c r="W61"/>
  <c r="W60"/>
  <c r="W51"/>
  <c r="W50"/>
  <c r="W45"/>
  <c r="W46"/>
  <c r="W96"/>
  <c r="W95"/>
  <c r="W86"/>
  <c r="W85"/>
  <c r="W76"/>
  <c r="W75"/>
  <c r="W65"/>
  <c r="W66"/>
  <c r="W55"/>
  <c r="W56"/>
  <c r="X49"/>
  <c r="X54"/>
  <c r="X59"/>
  <c r="X64"/>
  <c r="X69"/>
  <c r="X74"/>
  <c r="X79"/>
  <c r="X84"/>
  <c r="X94"/>
  <c r="X89"/>
  <c r="AB39"/>
  <c r="X44"/>
  <c r="AB41" l="1"/>
  <c r="AB40"/>
  <c r="X96"/>
  <c r="X95"/>
  <c r="X81"/>
  <c r="X80"/>
  <c r="X71"/>
  <c r="X70"/>
  <c r="X61"/>
  <c r="X60"/>
  <c r="X50"/>
  <c r="X51"/>
  <c r="X46"/>
  <c r="X45"/>
  <c r="X91"/>
  <c r="X90"/>
  <c r="X86"/>
  <c r="X85"/>
  <c r="X76"/>
  <c r="X75"/>
  <c r="X66"/>
  <c r="X65"/>
  <c r="X56"/>
  <c r="X55"/>
  <c r="Y49"/>
  <c r="Y54"/>
  <c r="Y59"/>
  <c r="Y64"/>
  <c r="Y69"/>
  <c r="Y74"/>
  <c r="Y79"/>
  <c r="Y84"/>
  <c r="Y89"/>
  <c r="Y94"/>
  <c r="AC39"/>
  <c r="Y44"/>
  <c r="AC41" l="1"/>
  <c r="AC40"/>
  <c r="Y90"/>
  <c r="Y91"/>
  <c r="Y80"/>
  <c r="Y81"/>
  <c r="Y71"/>
  <c r="Y70"/>
  <c r="Y61"/>
  <c r="Y60"/>
  <c r="Y51"/>
  <c r="Y50"/>
  <c r="Y45"/>
  <c r="Y46"/>
  <c r="Y96"/>
  <c r="Y95"/>
  <c r="Y86"/>
  <c r="Y85"/>
  <c r="Y76"/>
  <c r="Y75"/>
  <c r="Y65"/>
  <c r="Y66"/>
  <c r="Y55"/>
  <c r="Y56"/>
  <c r="Z49"/>
  <c r="Z54"/>
  <c r="Z59"/>
  <c r="Z64"/>
  <c r="Z69"/>
  <c r="Z74"/>
  <c r="Z79"/>
  <c r="Z84"/>
  <c r="Z94"/>
  <c r="Z89"/>
  <c r="AD39"/>
  <c r="Z44"/>
  <c r="Z46" l="1"/>
  <c r="Z45"/>
  <c r="Z91"/>
  <c r="Z90"/>
  <c r="Z86"/>
  <c r="Z85"/>
  <c r="Z76"/>
  <c r="Z75"/>
  <c r="Z66"/>
  <c r="Z65"/>
  <c r="Z56"/>
  <c r="Z55"/>
  <c r="AD41"/>
  <c r="AD40"/>
  <c r="Z96"/>
  <c r="Z95"/>
  <c r="Z81"/>
  <c r="Z80"/>
  <c r="Z71"/>
  <c r="Z70"/>
  <c r="Z61"/>
  <c r="Z60"/>
  <c r="Z50"/>
  <c r="Z51"/>
  <c r="AA49"/>
  <c r="AA54"/>
  <c r="AA59"/>
  <c r="AA64"/>
  <c r="AA69"/>
  <c r="AA74"/>
  <c r="AA79"/>
  <c r="AA84"/>
  <c r="AA89"/>
  <c r="AA94"/>
  <c r="AE39"/>
  <c r="AA44"/>
  <c r="AA96" l="1"/>
  <c r="AA95"/>
  <c r="AE41"/>
  <c r="AE40"/>
  <c r="AA90"/>
  <c r="AA91"/>
  <c r="AA80"/>
  <c r="AA81"/>
  <c r="AA71"/>
  <c r="AA70"/>
  <c r="AA61"/>
  <c r="AA60"/>
  <c r="AA51"/>
  <c r="AA50"/>
  <c r="AA45"/>
  <c r="AA46"/>
  <c r="AA86"/>
  <c r="AA85"/>
  <c r="AA76"/>
  <c r="AA75"/>
  <c r="AA65"/>
  <c r="AA66"/>
  <c r="AA55"/>
  <c r="AA56"/>
  <c r="AB49"/>
  <c r="AB54"/>
  <c r="AB59"/>
  <c r="AB64"/>
  <c r="AB69"/>
  <c r="AB74"/>
  <c r="AB79"/>
  <c r="AB84"/>
  <c r="AB94"/>
  <c r="AB89"/>
  <c r="AF39"/>
  <c r="AB44"/>
  <c r="AF41" l="1"/>
  <c r="AF40"/>
  <c r="AB96"/>
  <c r="AB95"/>
  <c r="AB81"/>
  <c r="AB80"/>
  <c r="AB71"/>
  <c r="AB70"/>
  <c r="AB61"/>
  <c r="AB60"/>
  <c r="AB50"/>
  <c r="AB51"/>
  <c r="AB46"/>
  <c r="AB45"/>
  <c r="AB91"/>
  <c r="AB90"/>
  <c r="AB86"/>
  <c r="AB85"/>
  <c r="AB76"/>
  <c r="AB75"/>
  <c r="AB66"/>
  <c r="AB65"/>
  <c r="AB56"/>
  <c r="AB55"/>
  <c r="AC49"/>
  <c r="AC54"/>
  <c r="AC59"/>
  <c r="AC64"/>
  <c r="AC69"/>
  <c r="AC74"/>
  <c r="AC79"/>
  <c r="AC84"/>
  <c r="AC89"/>
  <c r="AC94"/>
  <c r="AC44"/>
  <c r="AC86" l="1"/>
  <c r="AC85"/>
  <c r="AD44"/>
  <c r="AC45"/>
  <c r="AC46"/>
  <c r="AC90"/>
  <c r="AC91"/>
  <c r="AC80"/>
  <c r="AC81"/>
  <c r="AC71"/>
  <c r="AC70"/>
  <c r="AC61"/>
  <c r="AC60"/>
  <c r="AC51"/>
  <c r="AC50"/>
  <c r="AC96"/>
  <c r="AC95"/>
  <c r="AC76"/>
  <c r="AC75"/>
  <c r="AC65"/>
  <c r="AC66"/>
  <c r="AC55"/>
  <c r="AC56"/>
  <c r="AD49"/>
  <c r="AD54"/>
  <c r="AD59"/>
  <c r="AD64"/>
  <c r="AD69"/>
  <c r="AD74"/>
  <c r="AD79"/>
  <c r="AD84"/>
  <c r="AD94"/>
  <c r="AD89"/>
  <c r="AD96" l="1"/>
  <c r="AD95"/>
  <c r="AD81"/>
  <c r="AD80"/>
  <c r="AD71"/>
  <c r="AD70"/>
  <c r="AD61"/>
  <c r="AD60"/>
  <c r="AD50"/>
  <c r="AD51"/>
  <c r="AD91"/>
  <c r="AD90"/>
  <c r="AD86"/>
  <c r="AD85"/>
  <c r="AD76"/>
  <c r="AD75"/>
  <c r="AD66"/>
  <c r="AD65"/>
  <c r="AD56"/>
  <c r="AD55"/>
  <c r="AD45"/>
  <c r="AD46"/>
  <c r="AE49"/>
  <c r="AE54"/>
  <c r="AE59"/>
  <c r="AE64"/>
  <c r="AE69"/>
  <c r="AE74"/>
  <c r="AE79"/>
  <c r="AE84"/>
  <c r="AE89"/>
  <c r="AE94"/>
  <c r="AE90" l="1"/>
  <c r="AE91"/>
  <c r="AE80"/>
  <c r="AE81"/>
  <c r="AE71"/>
  <c r="AE70"/>
  <c r="AE61"/>
  <c r="AE60"/>
  <c r="AE51"/>
  <c r="AE50"/>
  <c r="AE96"/>
  <c r="AE95"/>
  <c r="AE86"/>
  <c r="AE85"/>
  <c r="AE76"/>
  <c r="AE75"/>
  <c r="AE65"/>
  <c r="AE66"/>
  <c r="AE55"/>
  <c r="AE56"/>
  <c r="AF49"/>
  <c r="AF59"/>
  <c r="AF69"/>
  <c r="AF74"/>
  <c r="AF84"/>
  <c r="AF94"/>
  <c r="AF86" l="1"/>
  <c r="AF85"/>
  <c r="AF71"/>
  <c r="AF70"/>
  <c r="AF50"/>
  <c r="AF51"/>
  <c r="AF96"/>
  <c r="AF95"/>
  <c r="AF76"/>
  <c r="AF75"/>
  <c r="AF61"/>
  <c r="AF60"/>
</calcChain>
</file>

<file path=xl/sharedStrings.xml><?xml version="1.0" encoding="utf-8"?>
<sst xmlns="http://schemas.openxmlformats.org/spreadsheetml/2006/main" count="106" uniqueCount="19">
  <si>
    <r>
      <rPr>
        <b/>
        <sz val="10"/>
        <color theme="1" tint="0.14993743705557422"/>
        <rFont val="Century Gothic"/>
        <family val="2"/>
        <scheme val="major"/>
      </rPr>
      <t xml:space="preserve">CONSEIL : </t>
    </r>
    <r>
      <rPr>
        <sz val="10"/>
        <color theme="1" tint="0.14993743705557422"/>
        <rFont val="Century Gothic"/>
        <family val="2"/>
        <scheme val="major"/>
      </rPr>
      <t>Pour modifier l’année civile, tapez par-dessus l’année ci-dessous.</t>
    </r>
  </si>
  <si>
    <t>Jour</t>
  </si>
  <si>
    <t>Date</t>
  </si>
  <si>
    <t>Nuit</t>
  </si>
  <si>
    <t>Année courante</t>
  </si>
  <si>
    <t>Légende</t>
  </si>
  <si>
    <t>ST</t>
  </si>
  <si>
    <t>JV</t>
  </si>
  <si>
    <t>SB</t>
  </si>
  <si>
    <t>CPT</t>
  </si>
  <si>
    <t>LUNDI</t>
  </si>
  <si>
    <t>Date de départ</t>
  </si>
  <si>
    <t>A</t>
  </si>
  <si>
    <t>B</t>
  </si>
  <si>
    <t>C</t>
  </si>
  <si>
    <t>D</t>
  </si>
  <si>
    <t>#</t>
  </si>
  <si>
    <t xml:space="preserve">LE PREMIER JOUR DE LA SEMAINE EST : </t>
  </si>
  <si>
    <t>Année</t>
  </si>
</sst>
</file>

<file path=xl/styles.xml><?xml version="1.0" encoding="utf-8"?>
<styleSheet xmlns="http://schemas.openxmlformats.org/spreadsheetml/2006/main">
  <numFmts count="1">
    <numFmt numFmtId="164" formatCode="d"/>
  </numFmts>
  <fonts count="18">
    <font>
      <sz val="9"/>
      <color theme="1" tint="0.14990691854609822"/>
      <name val="Euphemia"/>
      <family val="2"/>
      <scheme val="minor"/>
    </font>
    <font>
      <sz val="8"/>
      <color theme="1" tint="0.14996795556505021"/>
      <name val="Euphemia"/>
      <family val="2"/>
      <scheme val="minor"/>
    </font>
    <font>
      <b/>
      <sz val="12"/>
      <color theme="4"/>
      <name val="Euphemia"/>
      <family val="2"/>
      <scheme val="minor"/>
    </font>
    <font>
      <b/>
      <sz val="9"/>
      <color theme="4" tint="0.39985351115451523"/>
      <name val="Euphemia"/>
      <family val="2"/>
      <scheme val="minor"/>
    </font>
    <font>
      <b/>
      <sz val="28"/>
      <color theme="4"/>
      <name val="Century Gothic"/>
      <family val="2"/>
      <scheme val="major"/>
    </font>
    <font>
      <b/>
      <sz val="10"/>
      <color theme="0"/>
      <name val="Century Gothic"/>
      <family val="2"/>
      <scheme val="major"/>
    </font>
    <font>
      <sz val="10"/>
      <color theme="1" tint="0.14993743705557422"/>
      <name val="Century Gothic"/>
      <family val="2"/>
      <scheme val="major"/>
    </font>
    <font>
      <b/>
      <sz val="10"/>
      <color theme="1" tint="0.14993743705557422"/>
      <name val="Century Gothic"/>
      <family val="2"/>
      <scheme val="major"/>
    </font>
    <font>
      <b/>
      <sz val="9"/>
      <color theme="1" tint="0.14990691854609822"/>
      <name val="Euphemia"/>
      <family val="2"/>
      <scheme val="minor"/>
    </font>
    <font>
      <sz val="11"/>
      <color rgb="FF9C6500"/>
      <name val="Calibri"/>
      <family val="2"/>
    </font>
    <font>
      <sz val="10"/>
      <color theme="1" tint="0.14990691854609822"/>
      <name val="Euphemia"/>
      <family val="2"/>
      <scheme val="minor"/>
    </font>
    <font>
      <sz val="16"/>
      <color theme="1" tint="0.14990691854609822"/>
      <name val="Euphemia"/>
      <family val="2"/>
      <scheme val="minor"/>
    </font>
    <font>
      <b/>
      <sz val="9"/>
      <color theme="1" tint="0.14990691854609822"/>
      <name val="Euphemia"/>
      <scheme val="minor"/>
    </font>
    <font>
      <b/>
      <sz val="10"/>
      <color theme="1" tint="0.14990691854609822"/>
      <name val="Euphemia"/>
      <scheme val="minor"/>
    </font>
    <font>
      <b/>
      <sz val="11"/>
      <color rgb="FF9C6500"/>
      <name val="Calibri"/>
      <family val="2"/>
    </font>
    <font>
      <b/>
      <sz val="11"/>
      <color rgb="FF262626"/>
      <name val="Euphemia"/>
      <scheme val="minor"/>
    </font>
    <font>
      <b/>
      <sz val="11"/>
      <color theme="1" tint="0.14990691854609822"/>
      <name val="Euphemia"/>
      <scheme val="minor"/>
    </font>
    <font>
      <sz val="14"/>
      <color theme="1" tint="0.14990691854609822"/>
      <name val="Euphemia"/>
      <family val="2"/>
      <scheme val="minor"/>
    </font>
  </fonts>
  <fills count="13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0" tint="-5.0965910824915313E-2"/>
        </stop>
      </gradientFill>
    </fill>
    <fill>
      <patternFill patternType="solid">
        <fgColor theme="4" tint="0.3999450666829432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EB9C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9">
    <xf numFmtId="164" fontId="0" fillId="0" borderId="0" applyFill="0" applyBorder="0" applyProtection="0">
      <alignment horizontal="right"/>
    </xf>
    <xf numFmtId="0" fontId="4" fillId="0" borderId="0" applyFill="0" applyBorder="0" applyProtection="0">
      <alignment horizontal="right" vertical="top"/>
    </xf>
    <xf numFmtId="0" fontId="2" fillId="0" borderId="1" applyNumberFormat="0" applyFill="0" applyProtection="0">
      <alignment horizontal="right"/>
    </xf>
    <xf numFmtId="0" fontId="3" fillId="0" borderId="0" applyNumberFormat="0" applyFill="0" applyBorder="0" applyAlignment="0" applyProtection="0"/>
    <xf numFmtId="0" fontId="5" fillId="3" borderId="0" applyNumberFormat="0" applyBorder="0" applyProtection="0">
      <alignment horizontal="center" vertical="center"/>
    </xf>
    <xf numFmtId="164" fontId="1" fillId="2" borderId="0" applyNumberFormat="0" applyFont="0" applyBorder="0" applyAlignment="0" applyProtection="0">
      <alignment horizontal="center"/>
    </xf>
    <xf numFmtId="0" fontId="6" fillId="0" borderId="0" applyFill="0" applyBorder="0" applyProtection="0">
      <alignment horizontal="right" vertical="center"/>
    </xf>
    <xf numFmtId="0" fontId="6" fillId="0" borderId="0">
      <alignment vertical="center"/>
    </xf>
    <xf numFmtId="0" fontId="9" fillId="11" borderId="0" applyNumberFormat="0" applyBorder="0" applyAlignment="0" applyProtection="0"/>
  </cellStyleXfs>
  <cellXfs count="52">
    <xf numFmtId="164" fontId="0" fillId="0" borderId="0" xfId="0">
      <alignment horizontal="right"/>
    </xf>
    <xf numFmtId="0" fontId="4" fillId="0" borderId="0" xfId="1">
      <alignment horizontal="right" vertical="top"/>
    </xf>
    <xf numFmtId="164" fontId="3" fillId="0" borderId="0" xfId="3" applyNumberFormat="1" applyAlignment="1">
      <alignment horizontal="center"/>
    </xf>
    <xf numFmtId="0" fontId="2" fillId="0" borderId="1" xfId="2" applyNumberFormat="1" applyAlignment="1">
      <alignment horizontal="right"/>
    </xf>
    <xf numFmtId="0" fontId="0" fillId="0" borderId="0" xfId="0" applyNumberFormat="1">
      <alignment horizontal="right"/>
    </xf>
    <xf numFmtId="0" fontId="2" fillId="0" borderId="1" xfId="2" applyNumberFormat="1">
      <alignment horizontal="right"/>
    </xf>
    <xf numFmtId="164" fontId="0" fillId="4" borderId="0" xfId="0" applyFill="1">
      <alignment horizontal="right"/>
    </xf>
    <xf numFmtId="0" fontId="6" fillId="4" borderId="0" xfId="6" applyFill="1">
      <alignment horizontal="right" vertical="center"/>
    </xf>
    <xf numFmtId="0" fontId="4" fillId="4" borderId="0" xfId="1" applyFill="1">
      <alignment horizontal="right" vertical="top"/>
    </xf>
    <xf numFmtId="164" fontId="0" fillId="0" borderId="0" xfId="5" applyFont="1" applyFill="1">
      <alignment horizontal="center"/>
    </xf>
    <xf numFmtId="0" fontId="6" fillId="4" borderId="0" xfId="7" applyFill="1" applyAlignment="1">
      <alignment horizontal="right" vertical="center"/>
    </xf>
    <xf numFmtId="164" fontId="0" fillId="5" borderId="2" xfId="0" applyFill="1" applyBorder="1">
      <alignment horizontal="right"/>
    </xf>
    <xf numFmtId="164" fontId="0" fillId="6" borderId="2" xfId="0" applyFill="1" applyBorder="1">
      <alignment horizontal="right"/>
    </xf>
    <xf numFmtId="164" fontId="0" fillId="7" borderId="2" xfId="0" applyFill="1" applyBorder="1">
      <alignment horizontal="right"/>
    </xf>
    <xf numFmtId="164" fontId="0" fillId="8" borderId="2" xfId="0" applyFill="1" applyBorder="1">
      <alignment horizontal="right"/>
    </xf>
    <xf numFmtId="164" fontId="0" fillId="0" borderId="2" xfId="0" applyBorder="1" applyAlignment="1">
      <alignment horizontal="center" vertical="center"/>
    </xf>
    <xf numFmtId="164" fontId="0" fillId="9" borderId="2" xfId="0" applyFill="1" applyBorder="1" applyAlignment="1">
      <alignment horizontal="center" vertical="center"/>
    </xf>
    <xf numFmtId="164" fontId="0" fillId="0" borderId="0" xfId="0" applyAlignment="1">
      <alignment horizontal="center" vertical="center"/>
    </xf>
    <xf numFmtId="164" fontId="0" fillId="0" borderId="0" xfId="0" applyFill="1" applyAlignment="1">
      <alignment horizontal="center" vertical="center"/>
    </xf>
    <xf numFmtId="164" fontId="0" fillId="0" borderId="0" xfId="0" applyBorder="1" applyAlignment="1">
      <alignment horizontal="center" vertical="center"/>
    </xf>
    <xf numFmtId="164" fontId="0" fillId="0" borderId="0" xfId="0" applyAlignment="1">
      <alignment horizontal="center" vertical="center"/>
    </xf>
    <xf numFmtId="164" fontId="0" fillId="0" borderId="4" xfId="0" applyBorder="1" applyAlignment="1">
      <alignment vertical="center"/>
    </xf>
    <xf numFmtId="164" fontId="0" fillId="0" borderId="0" xfId="0" applyAlignment="1">
      <alignment horizontal="center"/>
    </xf>
    <xf numFmtId="164" fontId="11" fillId="0" borderId="0" xfId="0" applyFont="1">
      <alignment horizontal="right"/>
    </xf>
    <xf numFmtId="0" fontId="0" fillId="0" borderId="0" xfId="5" applyNumberFormat="1" applyFont="1" applyFill="1">
      <alignment horizontal="center"/>
    </xf>
    <xf numFmtId="164" fontId="0" fillId="0" borderId="2" xfId="0" applyBorder="1" applyAlignment="1">
      <alignment horizontal="centerContinuous"/>
    </xf>
    <xf numFmtId="164" fontId="0" fillId="0" borderId="3" xfId="0" applyFill="1" applyBorder="1" applyAlignment="1">
      <alignment horizontal="centerContinuous" vertical="center"/>
    </xf>
    <xf numFmtId="0" fontId="0" fillId="9" borderId="2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164" fontId="8" fillId="0" borderId="2" xfId="0" applyFont="1" applyBorder="1" applyAlignment="1">
      <alignment horizontal="centerContinuous" vertical="center"/>
    </xf>
    <xf numFmtId="164" fontId="13" fillId="12" borderId="0" xfId="0" applyFont="1" applyFill="1" applyAlignment="1">
      <alignment horizontal="center" vertical="center"/>
    </xf>
    <xf numFmtId="15" fontId="13" fillId="12" borderId="0" xfId="0" applyNumberFormat="1" applyFont="1" applyFill="1" applyAlignment="1">
      <alignment horizontal="center" vertical="center"/>
    </xf>
    <xf numFmtId="164" fontId="0" fillId="9" borderId="2" xfId="0" applyNumberFormat="1" applyFill="1" applyBorder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22" fontId="0" fillId="0" borderId="0" xfId="0" applyNumberFormat="1" applyFill="1" applyAlignment="1">
      <alignment horizontal="center" vertical="center"/>
    </xf>
    <xf numFmtId="164" fontId="0" fillId="0" borderId="2" xfId="0" applyNumberFormat="1" applyFill="1" applyBorder="1" applyAlignment="1">
      <alignment horizontal="center" vertical="center"/>
    </xf>
    <xf numFmtId="164" fontId="0" fillId="0" borderId="0" xfId="0" applyAlignment="1">
      <alignment horizontal="left"/>
    </xf>
    <xf numFmtId="0" fontId="0" fillId="0" borderId="0" xfId="0" applyNumberFormat="1" applyFill="1" applyBorder="1" applyAlignment="1">
      <alignment horizontal="left" vertical="center"/>
    </xf>
    <xf numFmtId="0" fontId="10" fillId="0" borderId="0" xfId="0" applyNumberFormat="1" applyFont="1" applyAlignment="1">
      <alignment horizontal="center" vertical="center"/>
    </xf>
    <xf numFmtId="0" fontId="13" fillId="0" borderId="0" xfId="0" applyNumberFormat="1" applyFont="1" applyAlignment="1">
      <alignment horizontal="center" vertical="center"/>
    </xf>
    <xf numFmtId="164" fontId="0" fillId="0" borderId="5" xfId="0" applyBorder="1">
      <alignment horizontal="right"/>
    </xf>
    <xf numFmtId="164" fontId="0" fillId="0" borderId="4" xfId="0" applyBorder="1" applyAlignment="1">
      <alignment horizontal="center" vertical="center"/>
    </xf>
    <xf numFmtId="164" fontId="0" fillId="0" borderId="6" xfId="0" applyBorder="1" applyAlignment="1">
      <alignment horizontal="center" vertical="center"/>
    </xf>
    <xf numFmtId="164" fontId="0" fillId="0" borderId="7" xfId="0" applyBorder="1">
      <alignment horizontal="right"/>
    </xf>
    <xf numFmtId="0" fontId="12" fillId="0" borderId="8" xfId="0" applyNumberFormat="1" applyFont="1" applyBorder="1" applyAlignment="1">
      <alignment horizontal="center" vertical="center"/>
    </xf>
    <xf numFmtId="0" fontId="12" fillId="0" borderId="9" xfId="0" applyNumberFormat="1" applyFont="1" applyBorder="1" applyAlignment="1">
      <alignment horizontal="center" vertical="center"/>
    </xf>
    <xf numFmtId="164" fontId="12" fillId="0" borderId="3" xfId="0" applyFont="1" applyFill="1" applyBorder="1" applyAlignment="1">
      <alignment horizontal="centerContinuous" vertical="center"/>
    </xf>
    <xf numFmtId="164" fontId="16" fillId="0" borderId="0" xfId="0" applyFont="1" applyAlignment="1">
      <alignment horizontal="center" vertical="center"/>
    </xf>
    <xf numFmtId="164" fontId="0" fillId="0" borderId="0" xfId="0" applyFill="1" applyBorder="1">
      <alignment horizontal="right"/>
    </xf>
    <xf numFmtId="164" fontId="14" fillId="11" borderId="0" xfId="8" applyNumberFormat="1" applyFont="1" applyAlignment="1">
      <alignment horizontal="center" vertical="center"/>
    </xf>
    <xf numFmtId="0" fontId="4" fillId="10" borderId="0" xfId="1" applyNumberFormat="1" applyFill="1" applyBorder="1" applyAlignment="1">
      <alignment horizontal="right" vertical="center"/>
    </xf>
    <xf numFmtId="164" fontId="17" fillId="0" borderId="0" xfId="5" applyFont="1" applyFill="1" applyAlignment="1">
      <alignment horizontal="center" vertical="center"/>
    </xf>
  </cellXfs>
  <cellStyles count="9">
    <cellStyle name="Banner" xfId="5"/>
    <cellStyle name="Heading 1" xfId="1" builtinId="16" customBuiltin="1"/>
    <cellStyle name="Heading 2" xfId="2" builtinId="17" customBuiltin="1"/>
    <cellStyle name="Heading 3" xfId="3" builtinId="18" customBuiltin="1"/>
    <cellStyle name="Input" xfId="4" builtinId="20" customBuiltin="1"/>
    <cellStyle name="Input Label" xfId="6"/>
    <cellStyle name="Neutral" xfId="8" builtinId="28"/>
    <cellStyle name="Normal" xfId="0" builtinId="0" customBuiltin="1"/>
    <cellStyle name="Tip" xfId="7"/>
  </cellStyles>
  <dxfs count="20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</dxfs>
  <tableStyles count="0" defaultTableStyle="TableStyleMedium2" defaultPivotStyle="PivotStyleLight16"/>
  <colors>
    <mruColors>
      <color rgb="FF69D8FF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Office Theme">
  <a:themeElements>
    <a:clrScheme name="Hardcover">
      <a:dk1>
        <a:sysClr val="windowText" lastClr="000000"/>
      </a:dk1>
      <a:lt1>
        <a:sysClr val="window" lastClr="FFFFFF"/>
      </a:lt1>
      <a:dk2>
        <a:srgbClr val="895D1D"/>
      </a:dk2>
      <a:lt2>
        <a:srgbClr val="ECE9C6"/>
      </a:lt2>
      <a:accent1>
        <a:srgbClr val="873624"/>
      </a:accent1>
      <a:accent2>
        <a:srgbClr val="D6862D"/>
      </a:accent2>
      <a:accent3>
        <a:srgbClr val="D0BE40"/>
      </a:accent3>
      <a:accent4>
        <a:srgbClr val="877F6C"/>
      </a:accent4>
      <a:accent5>
        <a:srgbClr val="972109"/>
      </a:accent5>
      <a:accent6>
        <a:srgbClr val="AEB795"/>
      </a:accent6>
      <a:hlink>
        <a:srgbClr val="CC9900"/>
      </a:hlink>
      <a:folHlink>
        <a:srgbClr val="B2B2B2"/>
      </a:folHlink>
    </a:clrScheme>
    <a:fontScheme name="Global Calendar">
      <a:majorFont>
        <a:latin typeface="Century Gothic"/>
        <a:ea typeface=""/>
        <a:cs typeface=""/>
      </a:majorFont>
      <a:minorFont>
        <a:latin typeface="Euphemi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theme="4"/>
    <pageSetUpPr autoPageBreaks="0" fitToPage="1"/>
  </sheetPr>
  <dimension ref="A2:AP96"/>
  <sheetViews>
    <sheetView showGridLines="0" tabSelected="1" topLeftCell="B36" zoomScaleNormal="100" workbookViewId="0">
      <selection activeCell="B36" sqref="B36"/>
    </sheetView>
  </sheetViews>
  <sheetFormatPr defaultColWidth="3.85546875" defaultRowHeight="15.75" customHeight="1"/>
  <cols>
    <col min="1" max="1" width="6.7109375" customWidth="1"/>
    <col min="2" max="2" width="15.42578125" bestFit="1" customWidth="1"/>
    <col min="3" max="3" width="15.42578125" customWidth="1"/>
    <col min="4" max="5" width="15.42578125" bestFit="1" customWidth="1"/>
    <col min="6" max="6" width="15.42578125" customWidth="1"/>
    <col min="7" max="32" width="15.42578125" bestFit="1" customWidth="1"/>
    <col min="33" max="36" width="3.5703125" customWidth="1"/>
    <col min="37" max="37" width="3.85546875" customWidth="1"/>
    <col min="39" max="39" width="7.28515625" bestFit="1" customWidth="1"/>
    <col min="40" max="40" width="5.7109375" bestFit="1" customWidth="1"/>
    <col min="42" max="42" width="3.42578125" customWidth="1"/>
  </cols>
  <sheetData>
    <row r="2" spans="1:42" ht="15.75" customHeight="1"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M2" s="40"/>
      <c r="AN2" s="41" t="s">
        <v>4</v>
      </c>
      <c r="AO2" s="41"/>
      <c r="AP2" s="42"/>
    </row>
    <row r="3" spans="1:42" ht="17.25" customHeight="1">
      <c r="B3" s="6"/>
      <c r="C3" s="6"/>
      <c r="D3" s="6"/>
      <c r="E3" s="6"/>
      <c r="F3" s="6"/>
      <c r="G3" s="6"/>
      <c r="H3" s="6"/>
      <c r="I3" s="6"/>
      <c r="J3" s="6"/>
      <c r="K3" s="6"/>
      <c r="L3" s="7" t="s">
        <v>17</v>
      </c>
      <c r="M3" s="49" t="s">
        <v>10</v>
      </c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10" t="s">
        <v>0</v>
      </c>
      <c r="AM3" s="43"/>
      <c r="AN3" s="44">
        <f ca="1">YEAR(TODAY())</f>
        <v>2018</v>
      </c>
      <c r="AO3" s="44"/>
      <c r="AP3" s="45"/>
    </row>
    <row r="4" spans="1:42" ht="15.75" customHeight="1"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8"/>
      <c r="Y4" s="8"/>
      <c r="Z4" s="8"/>
      <c r="AA4" s="8"/>
      <c r="AB4" s="6"/>
      <c r="AC4" s="6"/>
      <c r="AD4" s="6"/>
      <c r="AE4" s="6"/>
      <c r="AF4" s="6"/>
    </row>
    <row r="5" spans="1:42" ht="50.25" customHeight="1">
      <c r="B5" s="24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AA5" s="51" t="s">
        <v>18</v>
      </c>
      <c r="AB5" s="50"/>
      <c r="AC5" s="50"/>
      <c r="AD5" s="50"/>
      <c r="AE5" s="50"/>
      <c r="AF5" s="50">
        <v>2018</v>
      </c>
      <c r="AG5" s="9"/>
      <c r="AH5" s="9"/>
      <c r="AI5" s="9"/>
      <c r="AJ5" s="9"/>
    </row>
    <row r="6" spans="1:42" ht="15.75" customHeight="1">
      <c r="X6" s="1"/>
      <c r="Y6" s="1"/>
      <c r="Z6" s="1"/>
      <c r="AA6" s="1"/>
      <c r="AN6" s="47"/>
    </row>
    <row r="7" spans="1:42" ht="15.75" customHeight="1">
      <c r="A7" s="4"/>
      <c r="B7" s="5"/>
      <c r="C7" s="5"/>
      <c r="D7" s="5"/>
      <c r="E7" s="5"/>
      <c r="F7" s="5"/>
      <c r="G7" s="5"/>
      <c r="H7" s="3" t="str">
        <f>EntêtesMois</f>
        <v>JANUARY</v>
      </c>
      <c r="I7" s="5"/>
      <c r="J7" s="5"/>
      <c r="K7" s="5"/>
      <c r="L7" s="5"/>
      <c r="M7" s="5"/>
      <c r="N7" s="5"/>
      <c r="O7" s="5"/>
      <c r="P7" s="3" t="str">
        <f>EntêtesMois</f>
        <v>FEBRUARY</v>
      </c>
      <c r="Q7" s="5"/>
      <c r="R7" s="5"/>
      <c r="S7" s="5"/>
      <c r="T7" s="5"/>
      <c r="U7" s="5"/>
      <c r="V7" s="5"/>
      <c r="W7" s="5"/>
      <c r="X7" s="3" t="str">
        <f>EntêtesMois</f>
        <v>MARCH</v>
      </c>
      <c r="Y7" s="5"/>
      <c r="Z7" s="5"/>
      <c r="AA7" s="5"/>
      <c r="AB7" s="5"/>
      <c r="AC7" s="5"/>
      <c r="AD7" s="5"/>
      <c r="AE7" s="5"/>
      <c r="AF7" s="3" t="str">
        <f>EntêtesMois</f>
        <v>APRIL</v>
      </c>
    </row>
    <row r="8" spans="1:42" ht="15.75" customHeight="1">
      <c r="B8" s="2" t="str">
        <f t="array" ref="B8:H8">EntêtesJours</f>
        <v>Mo</v>
      </c>
      <c r="C8" s="2" t="str">
        <v>Tu</v>
      </c>
      <c r="D8" s="2" t="str">
        <v>We</v>
      </c>
      <c r="E8" s="2" t="str">
        <v>Th</v>
      </c>
      <c r="F8" s="2" t="str">
        <v>Fr</v>
      </c>
      <c r="G8" s="2" t="str">
        <v>Sa</v>
      </c>
      <c r="H8" s="2" t="str">
        <v>Su</v>
      </c>
      <c r="I8" s="22"/>
      <c r="J8" s="2" t="str">
        <f t="array" ref="J8:P8">EntêtesJours</f>
        <v>Mo</v>
      </c>
      <c r="K8" s="2" t="str">
        <v>Tu</v>
      </c>
      <c r="L8" s="2" t="str">
        <v>We</v>
      </c>
      <c r="M8" s="2" t="str">
        <v>Th</v>
      </c>
      <c r="N8" s="2" t="str">
        <v>Fr</v>
      </c>
      <c r="O8" s="2" t="str">
        <v>Sa</v>
      </c>
      <c r="P8" s="2" t="str">
        <v>Su</v>
      </c>
      <c r="Q8" s="22"/>
      <c r="R8" s="2" t="str">
        <f t="array" ref="R8:X8">EntêtesJours</f>
        <v>Mo</v>
      </c>
      <c r="S8" s="2" t="str">
        <v>Tu</v>
      </c>
      <c r="T8" s="2" t="str">
        <v>We</v>
      </c>
      <c r="U8" s="2" t="str">
        <v>Th</v>
      </c>
      <c r="V8" s="2" t="str">
        <v>Fr</v>
      </c>
      <c r="W8" s="2" t="str">
        <v>Sa</v>
      </c>
      <c r="X8" s="2" t="str">
        <v>Su</v>
      </c>
      <c r="Y8" s="22"/>
      <c r="Z8" s="2" t="str">
        <f t="array" ref="Z8:AF8">EntêtesJours</f>
        <v>Mo</v>
      </c>
      <c r="AA8" s="2" t="str">
        <v>Tu</v>
      </c>
      <c r="AB8" s="2" t="str">
        <v>We</v>
      </c>
      <c r="AC8" s="2" t="str">
        <v>Th</v>
      </c>
      <c r="AD8" s="2" t="str">
        <v>Fr</v>
      </c>
      <c r="AE8" s="2" t="str">
        <v>Sa</v>
      </c>
      <c r="AF8" s="2" t="str">
        <v>Su</v>
      </c>
      <c r="AG8" s="22"/>
      <c r="AH8" s="22"/>
      <c r="AI8" s="22"/>
      <c r="AJ8" s="22"/>
    </row>
    <row r="9" spans="1:42" ht="15.75" customHeight="1">
      <c r="B9" s="22">
        <f t="array" ref="B9:H14">Jan</f>
        <v>43101</v>
      </c>
      <c r="C9" s="22">
        <v>43102</v>
      </c>
      <c r="D9" s="22">
        <v>43103</v>
      </c>
      <c r="E9" s="22">
        <v>43104</v>
      </c>
      <c r="F9" s="22">
        <v>43105</v>
      </c>
      <c r="G9" s="22">
        <v>43106</v>
      </c>
      <c r="H9" s="22">
        <v>43107</v>
      </c>
      <c r="I9" s="22"/>
      <c r="J9" s="22">
        <f t="array" ref="J9:P14">Fév</f>
        <v>43129</v>
      </c>
      <c r="K9" s="22">
        <v>43130</v>
      </c>
      <c r="L9" s="22">
        <v>43131</v>
      </c>
      <c r="M9" s="22">
        <v>43132</v>
      </c>
      <c r="N9" s="22">
        <v>43133</v>
      </c>
      <c r="O9" s="22">
        <v>43134</v>
      </c>
      <c r="P9" s="22">
        <v>43135</v>
      </c>
      <c r="Q9" s="22"/>
      <c r="R9" s="22">
        <f t="array" ref="R9:X14">Mar</f>
        <v>43157</v>
      </c>
      <c r="S9" s="22">
        <v>43158</v>
      </c>
      <c r="T9" s="22">
        <v>43159</v>
      </c>
      <c r="U9" s="22">
        <v>43160</v>
      </c>
      <c r="V9" s="22">
        <v>43161</v>
      </c>
      <c r="W9" s="22">
        <v>43162</v>
      </c>
      <c r="X9" s="22">
        <v>43163</v>
      </c>
      <c r="Y9" s="22"/>
      <c r="Z9" s="22">
        <f t="array" ref="Z9:AF14">Avr</f>
        <v>43185</v>
      </c>
      <c r="AA9" s="22">
        <v>43186</v>
      </c>
      <c r="AB9" s="22">
        <v>43187</v>
      </c>
      <c r="AC9" s="22">
        <v>43188</v>
      </c>
      <c r="AD9" s="22">
        <v>43189</v>
      </c>
      <c r="AE9" s="22">
        <v>43190</v>
      </c>
      <c r="AF9" s="22">
        <v>43191</v>
      </c>
      <c r="AG9" s="22"/>
      <c r="AH9" s="22"/>
      <c r="AI9" s="22"/>
      <c r="AJ9" s="22"/>
    </row>
    <row r="10" spans="1:42" ht="15.75" customHeight="1">
      <c r="B10" s="22">
        <v>43108</v>
      </c>
      <c r="C10" s="22">
        <v>43109</v>
      </c>
      <c r="D10" s="22">
        <v>43110</v>
      </c>
      <c r="E10" s="22">
        <v>43111</v>
      </c>
      <c r="F10" s="22">
        <v>43112</v>
      </c>
      <c r="G10" s="22">
        <v>43113</v>
      </c>
      <c r="H10" s="22">
        <v>43114</v>
      </c>
      <c r="I10" s="22"/>
      <c r="J10" s="22">
        <v>43136</v>
      </c>
      <c r="K10" s="22">
        <v>43137</v>
      </c>
      <c r="L10" s="22">
        <v>43138</v>
      </c>
      <c r="M10" s="22">
        <v>43139</v>
      </c>
      <c r="N10" s="22">
        <v>43140</v>
      </c>
      <c r="O10" s="22">
        <v>43141</v>
      </c>
      <c r="P10" s="22">
        <v>43142</v>
      </c>
      <c r="Q10" s="22"/>
      <c r="R10" s="22">
        <v>43164</v>
      </c>
      <c r="S10" s="22">
        <v>43165</v>
      </c>
      <c r="T10" s="22">
        <v>43166</v>
      </c>
      <c r="U10" s="22">
        <v>43167</v>
      </c>
      <c r="V10" s="22">
        <v>43168</v>
      </c>
      <c r="W10" s="22">
        <v>43169</v>
      </c>
      <c r="X10" s="22">
        <v>43170</v>
      </c>
      <c r="Y10" s="22"/>
      <c r="Z10" s="22">
        <v>43192</v>
      </c>
      <c r="AA10" s="22">
        <v>43193</v>
      </c>
      <c r="AB10" s="22">
        <v>43194</v>
      </c>
      <c r="AC10" s="22">
        <v>43195</v>
      </c>
      <c r="AD10" s="22">
        <v>43196</v>
      </c>
      <c r="AE10" s="22">
        <v>43197</v>
      </c>
      <c r="AF10" s="22">
        <v>43198</v>
      </c>
      <c r="AG10" s="22"/>
      <c r="AH10" s="22"/>
      <c r="AI10" s="22"/>
      <c r="AJ10" s="22"/>
    </row>
    <row r="11" spans="1:42" ht="15.75" customHeight="1">
      <c r="B11" s="22">
        <v>43115</v>
      </c>
      <c r="C11" s="22">
        <v>43116</v>
      </c>
      <c r="D11" s="22">
        <v>43117</v>
      </c>
      <c r="E11" s="22">
        <v>43118</v>
      </c>
      <c r="F11" s="22">
        <v>43119</v>
      </c>
      <c r="G11" s="22">
        <v>43120</v>
      </c>
      <c r="H11" s="22">
        <v>43121</v>
      </c>
      <c r="I11" s="22"/>
      <c r="J11" s="22">
        <v>43143</v>
      </c>
      <c r="K11" s="22">
        <v>43144</v>
      </c>
      <c r="L11" s="22">
        <v>43145</v>
      </c>
      <c r="M11" s="22">
        <v>43146</v>
      </c>
      <c r="N11" s="22">
        <v>43147</v>
      </c>
      <c r="O11" s="22">
        <v>43148</v>
      </c>
      <c r="P11" s="22">
        <v>43149</v>
      </c>
      <c r="Q11" s="22"/>
      <c r="R11" s="22">
        <v>43171</v>
      </c>
      <c r="S11" s="22">
        <v>43172</v>
      </c>
      <c r="T11" s="22">
        <v>43173</v>
      </c>
      <c r="U11" s="22">
        <v>43174</v>
      </c>
      <c r="V11" s="22">
        <v>43175</v>
      </c>
      <c r="W11" s="22">
        <v>43176</v>
      </c>
      <c r="X11" s="22">
        <v>43177</v>
      </c>
      <c r="Y11" s="22"/>
      <c r="Z11" s="22">
        <v>43199</v>
      </c>
      <c r="AA11" s="22">
        <v>43200</v>
      </c>
      <c r="AB11" s="22">
        <v>43201</v>
      </c>
      <c r="AC11" s="22">
        <v>43202</v>
      </c>
      <c r="AD11" s="22">
        <v>43203</v>
      </c>
      <c r="AE11" s="22">
        <v>43204</v>
      </c>
      <c r="AF11" s="22">
        <v>43205</v>
      </c>
      <c r="AG11" s="22"/>
      <c r="AH11" s="22"/>
      <c r="AI11" s="22"/>
      <c r="AJ11" s="22"/>
    </row>
    <row r="12" spans="1:42" ht="15.75" customHeight="1">
      <c r="B12" s="22">
        <v>43122</v>
      </c>
      <c r="C12" s="22">
        <v>43123</v>
      </c>
      <c r="D12" s="22">
        <v>43124</v>
      </c>
      <c r="E12" s="22">
        <v>43125</v>
      </c>
      <c r="F12" s="22">
        <v>43126</v>
      </c>
      <c r="G12" s="22">
        <v>43127</v>
      </c>
      <c r="H12" s="22">
        <v>43128</v>
      </c>
      <c r="I12" s="22"/>
      <c r="J12" s="22">
        <v>43150</v>
      </c>
      <c r="K12" s="22">
        <v>43151</v>
      </c>
      <c r="L12" s="22">
        <v>43152</v>
      </c>
      <c r="M12" s="22">
        <v>43153</v>
      </c>
      <c r="N12" s="22">
        <v>43154</v>
      </c>
      <c r="O12" s="22">
        <v>43155</v>
      </c>
      <c r="P12" s="22">
        <v>43156</v>
      </c>
      <c r="Q12" s="22"/>
      <c r="R12" s="22">
        <v>43178</v>
      </c>
      <c r="S12" s="22">
        <v>43179</v>
      </c>
      <c r="T12" s="22">
        <v>43180</v>
      </c>
      <c r="U12" s="22">
        <v>43181</v>
      </c>
      <c r="V12" s="22">
        <v>43182</v>
      </c>
      <c r="W12" s="22">
        <v>43183</v>
      </c>
      <c r="X12" s="22">
        <v>43184</v>
      </c>
      <c r="Y12" s="22"/>
      <c r="Z12" s="22">
        <v>43206</v>
      </c>
      <c r="AA12" s="22">
        <v>43207</v>
      </c>
      <c r="AB12" s="22">
        <v>43208</v>
      </c>
      <c r="AC12" s="22">
        <v>43209</v>
      </c>
      <c r="AD12" s="22">
        <v>43210</v>
      </c>
      <c r="AE12" s="22">
        <v>43211</v>
      </c>
      <c r="AF12" s="22">
        <v>43212</v>
      </c>
      <c r="AG12" s="22"/>
      <c r="AH12" s="22"/>
      <c r="AI12" s="22"/>
      <c r="AJ12" s="22"/>
    </row>
    <row r="13" spans="1:42" ht="15.75" customHeight="1">
      <c r="B13" s="22">
        <v>43129</v>
      </c>
      <c r="C13" s="22">
        <v>43130</v>
      </c>
      <c r="D13" s="22">
        <v>43131</v>
      </c>
      <c r="E13" s="22">
        <v>43132</v>
      </c>
      <c r="F13" s="22">
        <v>43133</v>
      </c>
      <c r="G13" s="22">
        <v>43134</v>
      </c>
      <c r="H13" s="22">
        <v>43135</v>
      </c>
      <c r="I13" s="22"/>
      <c r="J13" s="22">
        <v>43157</v>
      </c>
      <c r="K13" s="22">
        <v>43158</v>
      </c>
      <c r="L13" s="22">
        <v>43159</v>
      </c>
      <c r="M13" s="22">
        <v>43160</v>
      </c>
      <c r="N13" s="22">
        <v>43161</v>
      </c>
      <c r="O13" s="22">
        <v>43162</v>
      </c>
      <c r="P13" s="22">
        <v>43163</v>
      </c>
      <c r="Q13" s="22"/>
      <c r="R13" s="22">
        <v>43185</v>
      </c>
      <c r="S13" s="22">
        <v>43186</v>
      </c>
      <c r="T13" s="22">
        <v>43187</v>
      </c>
      <c r="U13" s="22">
        <v>43188</v>
      </c>
      <c r="V13" s="22">
        <v>43189</v>
      </c>
      <c r="W13" s="22">
        <v>43190</v>
      </c>
      <c r="X13" s="22">
        <v>43191</v>
      </c>
      <c r="Y13" s="22"/>
      <c r="Z13" s="22">
        <v>43213</v>
      </c>
      <c r="AA13" s="22">
        <v>43214</v>
      </c>
      <c r="AB13" s="22">
        <v>43215</v>
      </c>
      <c r="AC13" s="22">
        <v>43216</v>
      </c>
      <c r="AD13" s="22">
        <v>43217</v>
      </c>
      <c r="AE13" s="22">
        <v>43218</v>
      </c>
      <c r="AF13" s="22">
        <v>43219</v>
      </c>
      <c r="AG13" s="22"/>
      <c r="AH13" s="22"/>
      <c r="AI13" s="22"/>
      <c r="AJ13" s="22"/>
    </row>
    <row r="14" spans="1:42" ht="15.75" customHeight="1">
      <c r="B14" s="22">
        <v>43136</v>
      </c>
      <c r="C14" s="22">
        <v>43137</v>
      </c>
      <c r="D14" s="22">
        <v>43138</v>
      </c>
      <c r="E14" s="22">
        <v>43139</v>
      </c>
      <c r="F14" s="22">
        <v>43140</v>
      </c>
      <c r="G14" s="22">
        <v>43141</v>
      </c>
      <c r="H14" s="22">
        <v>43142</v>
      </c>
      <c r="I14" s="22"/>
      <c r="J14" s="22">
        <v>43164</v>
      </c>
      <c r="K14" s="22">
        <v>43165</v>
      </c>
      <c r="L14" s="22">
        <v>43166</v>
      </c>
      <c r="M14" s="22">
        <v>43167</v>
      </c>
      <c r="N14" s="22">
        <v>43168</v>
      </c>
      <c r="O14" s="22">
        <v>43169</v>
      </c>
      <c r="P14" s="22">
        <v>43170</v>
      </c>
      <c r="Q14" s="22"/>
      <c r="R14" s="22">
        <v>43192</v>
      </c>
      <c r="S14" s="22">
        <v>43193</v>
      </c>
      <c r="T14" s="22">
        <v>43194</v>
      </c>
      <c r="U14" s="22">
        <v>43195</v>
      </c>
      <c r="V14" s="22">
        <v>43196</v>
      </c>
      <c r="W14" s="22">
        <v>43197</v>
      </c>
      <c r="X14" s="22">
        <v>43198</v>
      </c>
      <c r="Y14" s="22"/>
      <c r="Z14" s="22">
        <v>43220</v>
      </c>
      <c r="AA14" s="22">
        <v>43221</v>
      </c>
      <c r="AB14" s="22">
        <v>43222</v>
      </c>
      <c r="AC14" s="22">
        <v>43223</v>
      </c>
      <c r="AD14" s="22">
        <v>43224</v>
      </c>
      <c r="AE14" s="22">
        <v>43225</v>
      </c>
      <c r="AF14" s="22">
        <v>43226</v>
      </c>
      <c r="AG14" s="22"/>
      <c r="AH14" s="22"/>
      <c r="AI14" s="22"/>
      <c r="AJ14" s="22"/>
    </row>
    <row r="16" spans="1:42" ht="15.75" customHeight="1">
      <c r="B16" s="5"/>
      <c r="C16" s="5"/>
      <c r="D16" s="5"/>
      <c r="E16" s="5"/>
      <c r="F16" s="5"/>
      <c r="G16" s="5"/>
      <c r="H16" s="3" t="str">
        <f>EntêtesMois</f>
        <v>MAY</v>
      </c>
      <c r="I16" s="5"/>
      <c r="J16" s="5"/>
      <c r="K16" s="5"/>
      <c r="L16" s="5"/>
      <c r="M16" s="5"/>
      <c r="N16" s="5"/>
      <c r="O16" s="5"/>
      <c r="P16" s="3" t="str">
        <f>EntêtesMois</f>
        <v>JUNE</v>
      </c>
      <c r="Q16" s="5"/>
      <c r="R16" s="5"/>
      <c r="S16" s="5"/>
      <c r="T16" s="5"/>
      <c r="U16" s="5"/>
      <c r="V16" s="5"/>
      <c r="W16" s="5"/>
      <c r="X16" s="3" t="str">
        <f>EntêtesMois</f>
        <v>JULY</v>
      </c>
      <c r="Y16" s="5"/>
      <c r="Z16" s="5"/>
      <c r="AA16" s="5"/>
      <c r="AB16" s="5"/>
      <c r="AC16" s="5"/>
      <c r="AD16" s="5"/>
      <c r="AE16" s="5"/>
      <c r="AF16" s="3" t="str">
        <f>EntêtesMois</f>
        <v>AUGUST</v>
      </c>
      <c r="AG16" s="4"/>
      <c r="AH16" s="4"/>
      <c r="AI16" s="4"/>
      <c r="AJ16" s="4"/>
    </row>
    <row r="17" spans="2:32" ht="15.75" customHeight="1">
      <c r="B17" s="2" t="str">
        <f t="array" ref="B17:H17">EntêtesJours</f>
        <v>Mo</v>
      </c>
      <c r="C17" s="2" t="str">
        <v>Tu</v>
      </c>
      <c r="D17" s="2" t="str">
        <v>We</v>
      </c>
      <c r="E17" s="2" t="str">
        <v>Th</v>
      </c>
      <c r="F17" s="2" t="str">
        <v>Fr</v>
      </c>
      <c r="G17" s="2" t="str">
        <v>Sa</v>
      </c>
      <c r="H17" s="2" t="str">
        <v>Su</v>
      </c>
      <c r="I17" s="22"/>
      <c r="J17" s="2" t="str">
        <f t="array" ref="J17:P17">EntêtesJours</f>
        <v>Mo</v>
      </c>
      <c r="K17" s="2" t="str">
        <v>Tu</v>
      </c>
      <c r="L17" s="2" t="str">
        <v>We</v>
      </c>
      <c r="M17" s="2" t="str">
        <v>Th</v>
      </c>
      <c r="N17" s="2" t="str">
        <v>Fr</v>
      </c>
      <c r="O17" s="2" t="str">
        <v>Sa</v>
      </c>
      <c r="P17" s="2" t="str">
        <v>Su</v>
      </c>
      <c r="Q17" s="22"/>
      <c r="R17" s="2" t="str">
        <f t="array" ref="R17:X17">EntêtesJours</f>
        <v>Mo</v>
      </c>
      <c r="S17" s="2" t="str">
        <v>Tu</v>
      </c>
      <c r="T17" s="2" t="str">
        <v>We</v>
      </c>
      <c r="U17" s="2" t="str">
        <v>Th</v>
      </c>
      <c r="V17" s="2" t="str">
        <v>Fr</v>
      </c>
      <c r="W17" s="2" t="str">
        <v>Sa</v>
      </c>
      <c r="X17" s="2" t="str">
        <v>Su</v>
      </c>
      <c r="Y17" s="22"/>
      <c r="Z17" s="2" t="str">
        <f t="array" ref="Z17:AF17">EntêtesJours</f>
        <v>Mo</v>
      </c>
      <c r="AA17" s="2" t="str">
        <v>Tu</v>
      </c>
      <c r="AB17" s="2" t="str">
        <v>We</v>
      </c>
      <c r="AC17" s="2" t="str">
        <v>Th</v>
      </c>
      <c r="AD17" s="2" t="str">
        <v>Fr</v>
      </c>
      <c r="AE17" s="2" t="str">
        <v>Sa</v>
      </c>
      <c r="AF17" s="2" t="str">
        <v>Su</v>
      </c>
    </row>
    <row r="18" spans="2:32" ht="15.75" customHeight="1">
      <c r="B18" s="22">
        <f t="array" ref="B18:H23">Mai</f>
        <v>43220</v>
      </c>
      <c r="C18" s="22">
        <v>43221</v>
      </c>
      <c r="D18" s="22">
        <v>43222</v>
      </c>
      <c r="E18" s="22">
        <v>43223</v>
      </c>
      <c r="F18" s="22">
        <v>43224</v>
      </c>
      <c r="G18" s="22">
        <v>43225</v>
      </c>
      <c r="H18" s="22">
        <v>43226</v>
      </c>
      <c r="I18" s="22"/>
      <c r="J18" s="22">
        <f t="array" ref="J18:P23">Juin</f>
        <v>43248</v>
      </c>
      <c r="K18" s="22">
        <v>43249</v>
      </c>
      <c r="L18" s="22">
        <v>43250</v>
      </c>
      <c r="M18" s="22">
        <v>43251</v>
      </c>
      <c r="N18" s="22">
        <v>43252</v>
      </c>
      <c r="O18" s="22">
        <v>43253</v>
      </c>
      <c r="P18" s="22">
        <v>43254</v>
      </c>
      <c r="Q18" s="22"/>
      <c r="R18" s="22">
        <f t="array" ref="R18:X23">Juil</f>
        <v>43276</v>
      </c>
      <c r="S18" s="22">
        <v>43277</v>
      </c>
      <c r="T18" s="22">
        <v>43278</v>
      </c>
      <c r="U18" s="22">
        <v>43279</v>
      </c>
      <c r="V18" s="22">
        <v>43280</v>
      </c>
      <c r="W18" s="22">
        <v>43281</v>
      </c>
      <c r="X18" s="22">
        <v>43282</v>
      </c>
      <c r="Y18" s="22"/>
      <c r="Z18" s="22">
        <f t="array" ref="Z18:AF23">Aoû</f>
        <v>43311</v>
      </c>
      <c r="AA18" s="22">
        <v>43312</v>
      </c>
      <c r="AB18" s="22">
        <v>43313</v>
      </c>
      <c r="AC18" s="22">
        <v>43314</v>
      </c>
      <c r="AD18" s="22">
        <v>43315</v>
      </c>
      <c r="AE18" s="22">
        <v>43316</v>
      </c>
      <c r="AF18" s="22">
        <v>43317</v>
      </c>
    </row>
    <row r="19" spans="2:32" ht="15.75" customHeight="1">
      <c r="B19" s="22">
        <v>43227</v>
      </c>
      <c r="C19" s="22">
        <v>43228</v>
      </c>
      <c r="D19" s="22">
        <v>43229</v>
      </c>
      <c r="E19" s="22">
        <v>43230</v>
      </c>
      <c r="F19" s="22">
        <v>43231</v>
      </c>
      <c r="G19" s="22">
        <v>43232</v>
      </c>
      <c r="H19" s="22">
        <v>43233</v>
      </c>
      <c r="I19" s="22"/>
      <c r="J19" s="22">
        <v>43255</v>
      </c>
      <c r="K19" s="22">
        <v>43256</v>
      </c>
      <c r="L19" s="22">
        <v>43257</v>
      </c>
      <c r="M19" s="22">
        <v>43258</v>
      </c>
      <c r="N19" s="22">
        <v>43259</v>
      </c>
      <c r="O19" s="22">
        <v>43260</v>
      </c>
      <c r="P19" s="22">
        <v>43261</v>
      </c>
      <c r="Q19" s="22"/>
      <c r="R19" s="22">
        <v>43283</v>
      </c>
      <c r="S19" s="22">
        <v>43284</v>
      </c>
      <c r="T19" s="22">
        <v>43285</v>
      </c>
      <c r="U19" s="22">
        <v>43286</v>
      </c>
      <c r="V19" s="22">
        <v>43287</v>
      </c>
      <c r="W19" s="22">
        <v>43288</v>
      </c>
      <c r="X19" s="22">
        <v>43289</v>
      </c>
      <c r="Y19" s="22"/>
      <c r="Z19" s="22">
        <v>43318</v>
      </c>
      <c r="AA19" s="22">
        <v>43319</v>
      </c>
      <c r="AB19" s="22">
        <v>43320</v>
      </c>
      <c r="AC19" s="22">
        <v>43321</v>
      </c>
      <c r="AD19" s="22">
        <v>43322</v>
      </c>
      <c r="AE19" s="22">
        <v>43323</v>
      </c>
      <c r="AF19" s="22">
        <v>43324</v>
      </c>
    </row>
    <row r="20" spans="2:32" ht="15.75" customHeight="1">
      <c r="B20" s="22">
        <v>43234</v>
      </c>
      <c r="C20" s="22">
        <v>43235</v>
      </c>
      <c r="D20" s="22">
        <v>43236</v>
      </c>
      <c r="E20" s="22">
        <v>43237</v>
      </c>
      <c r="F20" s="22">
        <v>43238</v>
      </c>
      <c r="G20" s="22">
        <v>43239</v>
      </c>
      <c r="H20" s="22">
        <v>43240</v>
      </c>
      <c r="I20" s="22"/>
      <c r="J20" s="22">
        <v>43262</v>
      </c>
      <c r="K20" s="22">
        <v>43263</v>
      </c>
      <c r="L20" s="22">
        <v>43264</v>
      </c>
      <c r="M20" s="22">
        <v>43265</v>
      </c>
      <c r="N20" s="22">
        <v>43266</v>
      </c>
      <c r="O20" s="22">
        <v>43267</v>
      </c>
      <c r="P20" s="22">
        <v>43268</v>
      </c>
      <c r="Q20" s="22"/>
      <c r="R20" s="22">
        <v>43290</v>
      </c>
      <c r="S20" s="22">
        <v>43291</v>
      </c>
      <c r="T20" s="22">
        <v>43292</v>
      </c>
      <c r="U20" s="22">
        <v>43293</v>
      </c>
      <c r="V20" s="22">
        <v>43294</v>
      </c>
      <c r="W20" s="22">
        <v>43295</v>
      </c>
      <c r="X20" s="22">
        <v>43296</v>
      </c>
      <c r="Y20" s="22"/>
      <c r="Z20" s="22">
        <v>43325</v>
      </c>
      <c r="AA20" s="22">
        <v>43326</v>
      </c>
      <c r="AB20" s="22">
        <v>43327</v>
      </c>
      <c r="AC20" s="22">
        <v>43328</v>
      </c>
      <c r="AD20" s="22">
        <v>43329</v>
      </c>
      <c r="AE20" s="22">
        <v>43330</v>
      </c>
      <c r="AF20" s="22">
        <v>43331</v>
      </c>
    </row>
    <row r="21" spans="2:32" ht="15.75" customHeight="1">
      <c r="B21" s="22">
        <v>43241</v>
      </c>
      <c r="C21" s="22">
        <v>43242</v>
      </c>
      <c r="D21" s="22">
        <v>43243</v>
      </c>
      <c r="E21" s="22">
        <v>43244</v>
      </c>
      <c r="F21" s="22">
        <v>43245</v>
      </c>
      <c r="G21" s="22">
        <v>43246</v>
      </c>
      <c r="H21" s="22">
        <v>43247</v>
      </c>
      <c r="I21" s="22"/>
      <c r="J21" s="22">
        <v>43269</v>
      </c>
      <c r="K21" s="22">
        <v>43270</v>
      </c>
      <c r="L21" s="22">
        <v>43271</v>
      </c>
      <c r="M21" s="22">
        <v>43272</v>
      </c>
      <c r="N21" s="22">
        <v>43273</v>
      </c>
      <c r="O21" s="22">
        <v>43274</v>
      </c>
      <c r="P21" s="22">
        <v>43275</v>
      </c>
      <c r="Q21" s="22"/>
      <c r="R21" s="22">
        <v>43297</v>
      </c>
      <c r="S21" s="22">
        <v>43298</v>
      </c>
      <c r="T21" s="22">
        <v>43299</v>
      </c>
      <c r="U21" s="22">
        <v>43300</v>
      </c>
      <c r="V21" s="22">
        <v>43301</v>
      </c>
      <c r="W21" s="22">
        <v>43302</v>
      </c>
      <c r="X21" s="22">
        <v>43303</v>
      </c>
      <c r="Y21" s="22"/>
      <c r="Z21" s="22">
        <v>43332</v>
      </c>
      <c r="AA21" s="22">
        <v>43333</v>
      </c>
      <c r="AB21" s="22">
        <v>43334</v>
      </c>
      <c r="AC21" s="22">
        <v>43335</v>
      </c>
      <c r="AD21" s="22">
        <v>43336</v>
      </c>
      <c r="AE21" s="22">
        <v>43337</v>
      </c>
      <c r="AF21" s="22">
        <v>43338</v>
      </c>
    </row>
    <row r="22" spans="2:32" ht="15.75" customHeight="1">
      <c r="B22" s="22">
        <v>43248</v>
      </c>
      <c r="C22" s="22">
        <v>43249</v>
      </c>
      <c r="D22" s="22">
        <v>43250</v>
      </c>
      <c r="E22" s="22">
        <v>43251</v>
      </c>
      <c r="F22" s="22">
        <v>43252</v>
      </c>
      <c r="G22" s="22">
        <v>43253</v>
      </c>
      <c r="H22" s="22">
        <v>43254</v>
      </c>
      <c r="I22" s="22"/>
      <c r="J22" s="22">
        <v>43276</v>
      </c>
      <c r="K22" s="22">
        <v>43277</v>
      </c>
      <c r="L22" s="22">
        <v>43278</v>
      </c>
      <c r="M22" s="22">
        <v>43279</v>
      </c>
      <c r="N22" s="22">
        <v>43280</v>
      </c>
      <c r="O22" s="22">
        <v>43281</v>
      </c>
      <c r="P22" s="22">
        <v>43282</v>
      </c>
      <c r="Q22" s="22"/>
      <c r="R22" s="22">
        <v>43304</v>
      </c>
      <c r="S22" s="22">
        <v>43305</v>
      </c>
      <c r="T22" s="22">
        <v>43306</v>
      </c>
      <c r="U22" s="22">
        <v>43307</v>
      </c>
      <c r="V22" s="22">
        <v>43308</v>
      </c>
      <c r="W22" s="22">
        <v>43309</v>
      </c>
      <c r="X22" s="22">
        <v>43310</v>
      </c>
      <c r="Y22" s="22"/>
      <c r="Z22" s="22">
        <v>43339</v>
      </c>
      <c r="AA22" s="22">
        <v>43340</v>
      </c>
      <c r="AB22" s="22">
        <v>43341</v>
      </c>
      <c r="AC22" s="22">
        <v>43342</v>
      </c>
      <c r="AD22" s="22">
        <v>43343</v>
      </c>
      <c r="AE22" s="22">
        <v>43344</v>
      </c>
      <c r="AF22" s="22">
        <v>43345</v>
      </c>
    </row>
    <row r="23" spans="2:32" ht="15.75" customHeight="1">
      <c r="B23" s="22">
        <v>43255</v>
      </c>
      <c r="C23" s="22">
        <v>43256</v>
      </c>
      <c r="D23" s="22">
        <v>43257</v>
      </c>
      <c r="E23" s="22">
        <v>43258</v>
      </c>
      <c r="F23" s="22">
        <v>43259</v>
      </c>
      <c r="G23" s="22">
        <v>43260</v>
      </c>
      <c r="H23" s="22">
        <v>43261</v>
      </c>
      <c r="I23" s="22"/>
      <c r="J23" s="22">
        <v>43283</v>
      </c>
      <c r="K23" s="22">
        <v>43284</v>
      </c>
      <c r="L23" s="22">
        <v>43285</v>
      </c>
      <c r="M23" s="22">
        <v>43286</v>
      </c>
      <c r="N23" s="22">
        <v>43287</v>
      </c>
      <c r="O23" s="22">
        <v>43288</v>
      </c>
      <c r="P23" s="22">
        <v>43289</v>
      </c>
      <c r="Q23" s="22"/>
      <c r="R23" s="22">
        <v>43311</v>
      </c>
      <c r="S23" s="22">
        <v>43312</v>
      </c>
      <c r="T23" s="22">
        <v>43313</v>
      </c>
      <c r="U23" s="22">
        <v>43314</v>
      </c>
      <c r="V23" s="22">
        <v>43315</v>
      </c>
      <c r="W23" s="22">
        <v>43316</v>
      </c>
      <c r="X23" s="22">
        <v>43317</v>
      </c>
      <c r="Y23" s="22"/>
      <c r="Z23" s="22">
        <v>43346</v>
      </c>
      <c r="AA23" s="22">
        <v>43347</v>
      </c>
      <c r="AB23" s="22">
        <v>43348</v>
      </c>
      <c r="AC23" s="22">
        <v>43349</v>
      </c>
      <c r="AD23" s="22">
        <v>43350</v>
      </c>
      <c r="AE23" s="22">
        <v>43351</v>
      </c>
      <c r="AF23" s="22">
        <v>43352</v>
      </c>
    </row>
    <row r="25" spans="2:32" ht="15.75" customHeight="1">
      <c r="B25" s="5"/>
      <c r="C25" s="5"/>
      <c r="D25" s="5"/>
      <c r="E25" s="5"/>
      <c r="F25" s="5"/>
      <c r="G25" s="5"/>
      <c r="H25" s="3" t="str">
        <f>EntêtesMois</f>
        <v>SEPTEMBER</v>
      </c>
      <c r="I25" s="5"/>
      <c r="J25" s="5"/>
      <c r="K25" s="5"/>
      <c r="L25" s="5"/>
      <c r="M25" s="5"/>
      <c r="N25" s="5"/>
      <c r="O25" s="5"/>
      <c r="P25" s="3" t="str">
        <f>EntêtesMois</f>
        <v>OCTOBER</v>
      </c>
      <c r="Q25" s="5"/>
      <c r="R25" s="5"/>
      <c r="S25" s="5"/>
      <c r="T25" s="5"/>
      <c r="U25" s="5"/>
      <c r="V25" s="5"/>
      <c r="W25" s="5"/>
      <c r="X25" s="3" t="str">
        <f>EntêtesMois</f>
        <v>NOVEMBER</v>
      </c>
      <c r="Y25" s="5"/>
      <c r="Z25" s="5"/>
      <c r="AA25" s="5"/>
      <c r="AB25" s="5"/>
      <c r="AC25" s="5"/>
      <c r="AD25" s="5"/>
      <c r="AE25" s="5"/>
      <c r="AF25" s="3" t="str">
        <f>EntêtesMois</f>
        <v>DECEMBER</v>
      </c>
    </row>
    <row r="26" spans="2:32" ht="15.75" customHeight="1">
      <c r="B26" s="2" t="str">
        <f t="array" ref="B26:H26">EntêtesJours</f>
        <v>Mo</v>
      </c>
      <c r="C26" s="2" t="str">
        <v>Tu</v>
      </c>
      <c r="D26" s="2" t="str">
        <v>We</v>
      </c>
      <c r="E26" s="2" t="str">
        <v>Th</v>
      </c>
      <c r="F26" s="2" t="str">
        <v>Fr</v>
      </c>
      <c r="G26" s="2" t="str">
        <v>Sa</v>
      </c>
      <c r="H26" s="2" t="str">
        <v>Su</v>
      </c>
      <c r="I26" s="22"/>
      <c r="J26" s="2" t="str">
        <f t="array" ref="J26:P26">EntêtesJours</f>
        <v>Mo</v>
      </c>
      <c r="K26" s="2" t="str">
        <v>Tu</v>
      </c>
      <c r="L26" s="2" t="str">
        <v>We</v>
      </c>
      <c r="M26" s="2" t="str">
        <v>Th</v>
      </c>
      <c r="N26" s="2" t="str">
        <v>Fr</v>
      </c>
      <c r="O26" s="2" t="str">
        <v>Sa</v>
      </c>
      <c r="P26" s="2" t="str">
        <v>Su</v>
      </c>
      <c r="Q26" s="22"/>
      <c r="R26" s="2" t="str">
        <f t="array" ref="R26:X26">EntêtesJours</f>
        <v>Mo</v>
      </c>
      <c r="S26" s="2" t="str">
        <v>Tu</v>
      </c>
      <c r="T26" s="2" t="str">
        <v>We</v>
      </c>
      <c r="U26" s="2" t="str">
        <v>Th</v>
      </c>
      <c r="V26" s="2" t="str">
        <v>Fr</v>
      </c>
      <c r="W26" s="2" t="str">
        <v>Sa</v>
      </c>
      <c r="X26" s="2" t="str">
        <v>Su</v>
      </c>
      <c r="Y26" s="22"/>
      <c r="Z26" s="2" t="str">
        <f t="array" ref="Z26:AF26">EntêtesJours</f>
        <v>Mo</v>
      </c>
      <c r="AA26" s="2" t="str">
        <v>Tu</v>
      </c>
      <c r="AB26" s="2" t="str">
        <v>We</v>
      </c>
      <c r="AC26" s="2" t="str">
        <v>Th</v>
      </c>
      <c r="AD26" s="2" t="str">
        <v>Fr</v>
      </c>
      <c r="AE26" s="2" t="str">
        <v>Sa</v>
      </c>
      <c r="AF26" s="2" t="str">
        <v>Su</v>
      </c>
    </row>
    <row r="27" spans="2:32" ht="15.75" customHeight="1">
      <c r="B27" s="22">
        <f t="array" ref="B27:H32">Sep</f>
        <v>43339</v>
      </c>
      <c r="C27" s="22">
        <v>43340</v>
      </c>
      <c r="D27" s="22">
        <v>43341</v>
      </c>
      <c r="E27" s="22">
        <v>43342</v>
      </c>
      <c r="F27" s="22">
        <v>43343</v>
      </c>
      <c r="G27" s="22">
        <v>43344</v>
      </c>
      <c r="H27" s="22">
        <v>43345</v>
      </c>
      <c r="I27" s="22"/>
      <c r="J27" s="22">
        <f t="array" ref="J27:P32">Oct</f>
        <v>43374</v>
      </c>
      <c r="K27" s="22">
        <v>43375</v>
      </c>
      <c r="L27" s="22">
        <v>43376</v>
      </c>
      <c r="M27" s="22">
        <v>43377</v>
      </c>
      <c r="N27" s="22">
        <v>43378</v>
      </c>
      <c r="O27" s="22">
        <v>43379</v>
      </c>
      <c r="P27" s="22">
        <v>43380</v>
      </c>
      <c r="Q27" s="22"/>
      <c r="R27" s="22">
        <f t="array" ref="R27:X32">Nov</f>
        <v>43402</v>
      </c>
      <c r="S27" s="22">
        <v>43403</v>
      </c>
      <c r="T27" s="22">
        <v>43404</v>
      </c>
      <c r="U27" s="22">
        <v>43405</v>
      </c>
      <c r="V27" s="22">
        <v>43406</v>
      </c>
      <c r="W27" s="22">
        <v>43407</v>
      </c>
      <c r="X27" s="22">
        <v>43408</v>
      </c>
      <c r="Y27" s="22"/>
      <c r="Z27" s="22">
        <f t="array" ref="Z27:AF32">Déc</f>
        <v>43430</v>
      </c>
      <c r="AA27" s="22">
        <v>43431</v>
      </c>
      <c r="AB27" s="22">
        <v>43432</v>
      </c>
      <c r="AC27" s="22">
        <v>43433</v>
      </c>
      <c r="AD27" s="22">
        <v>43434</v>
      </c>
      <c r="AE27" s="22">
        <v>43435</v>
      </c>
      <c r="AF27" s="22">
        <v>43436</v>
      </c>
    </row>
    <row r="28" spans="2:32" ht="15.75" customHeight="1">
      <c r="B28" s="22">
        <v>43346</v>
      </c>
      <c r="C28" s="22">
        <v>43347</v>
      </c>
      <c r="D28" s="22">
        <v>43348</v>
      </c>
      <c r="E28" s="22">
        <v>43349</v>
      </c>
      <c r="F28" s="22">
        <v>43350</v>
      </c>
      <c r="G28" s="22">
        <v>43351</v>
      </c>
      <c r="H28" s="22">
        <v>43352</v>
      </c>
      <c r="I28" s="22"/>
      <c r="J28" s="22">
        <v>43381</v>
      </c>
      <c r="K28" s="22">
        <v>43382</v>
      </c>
      <c r="L28" s="22">
        <v>43383</v>
      </c>
      <c r="M28" s="22">
        <v>43384</v>
      </c>
      <c r="N28" s="22">
        <v>43385</v>
      </c>
      <c r="O28" s="22">
        <v>43386</v>
      </c>
      <c r="P28" s="22">
        <v>43387</v>
      </c>
      <c r="Q28" s="22"/>
      <c r="R28" s="22">
        <v>43409</v>
      </c>
      <c r="S28" s="22">
        <v>43410</v>
      </c>
      <c r="T28" s="22">
        <v>43411</v>
      </c>
      <c r="U28" s="22">
        <v>43412</v>
      </c>
      <c r="V28" s="22">
        <v>43413</v>
      </c>
      <c r="W28" s="22">
        <v>43414</v>
      </c>
      <c r="X28" s="22">
        <v>43415</v>
      </c>
      <c r="Y28" s="22"/>
      <c r="Z28" s="22">
        <v>43437</v>
      </c>
      <c r="AA28" s="22">
        <v>43438</v>
      </c>
      <c r="AB28" s="22">
        <v>43439</v>
      </c>
      <c r="AC28" s="22">
        <v>43440</v>
      </c>
      <c r="AD28" s="22">
        <v>43441</v>
      </c>
      <c r="AE28" s="22">
        <v>43442</v>
      </c>
      <c r="AF28" s="22">
        <v>43443</v>
      </c>
    </row>
    <row r="29" spans="2:32" ht="15.75" customHeight="1">
      <c r="B29" s="22">
        <v>43353</v>
      </c>
      <c r="C29" s="22">
        <v>43354</v>
      </c>
      <c r="D29" s="22">
        <v>43355</v>
      </c>
      <c r="E29" s="22">
        <v>43356</v>
      </c>
      <c r="F29" s="22">
        <v>43357</v>
      </c>
      <c r="G29" s="22">
        <v>43358</v>
      </c>
      <c r="H29" s="22">
        <v>43359</v>
      </c>
      <c r="I29" s="22"/>
      <c r="J29" s="22">
        <v>43388</v>
      </c>
      <c r="K29" s="22">
        <v>43389</v>
      </c>
      <c r="L29" s="22">
        <v>43390</v>
      </c>
      <c r="M29" s="22">
        <v>43391</v>
      </c>
      <c r="N29" s="22">
        <v>43392</v>
      </c>
      <c r="O29" s="22">
        <v>43393</v>
      </c>
      <c r="P29" s="22">
        <v>43394</v>
      </c>
      <c r="Q29" s="22"/>
      <c r="R29" s="22">
        <v>43416</v>
      </c>
      <c r="S29" s="22">
        <v>43417</v>
      </c>
      <c r="T29" s="22">
        <v>43418</v>
      </c>
      <c r="U29" s="22">
        <v>43419</v>
      </c>
      <c r="V29" s="22">
        <v>43420</v>
      </c>
      <c r="W29" s="22">
        <v>43421</v>
      </c>
      <c r="X29" s="22">
        <v>43422</v>
      </c>
      <c r="Y29" s="22"/>
      <c r="Z29" s="22">
        <v>43444</v>
      </c>
      <c r="AA29" s="22">
        <v>43445</v>
      </c>
      <c r="AB29" s="22">
        <v>43446</v>
      </c>
      <c r="AC29" s="22">
        <v>43447</v>
      </c>
      <c r="AD29" s="22">
        <v>43448</v>
      </c>
      <c r="AE29" s="22">
        <v>43449</v>
      </c>
      <c r="AF29" s="22">
        <v>43450</v>
      </c>
    </row>
    <row r="30" spans="2:32" ht="15.75" customHeight="1">
      <c r="B30" s="22">
        <v>43360</v>
      </c>
      <c r="C30" s="22">
        <v>43361</v>
      </c>
      <c r="D30" s="22">
        <v>43362</v>
      </c>
      <c r="E30" s="22">
        <v>43363</v>
      </c>
      <c r="F30" s="22">
        <v>43364</v>
      </c>
      <c r="G30" s="22">
        <v>43365</v>
      </c>
      <c r="H30" s="22">
        <v>43366</v>
      </c>
      <c r="I30" s="22"/>
      <c r="J30" s="22">
        <v>43395</v>
      </c>
      <c r="K30" s="22">
        <v>43396</v>
      </c>
      <c r="L30" s="22">
        <v>43397</v>
      </c>
      <c r="M30" s="22">
        <v>43398</v>
      </c>
      <c r="N30" s="22">
        <v>43399</v>
      </c>
      <c r="O30" s="22">
        <v>43400</v>
      </c>
      <c r="P30" s="22">
        <v>43401</v>
      </c>
      <c r="Q30" s="22"/>
      <c r="R30" s="22">
        <v>43423</v>
      </c>
      <c r="S30" s="22">
        <v>43424</v>
      </c>
      <c r="T30" s="22">
        <v>43425</v>
      </c>
      <c r="U30" s="22">
        <v>43426</v>
      </c>
      <c r="V30" s="22">
        <v>43427</v>
      </c>
      <c r="W30" s="22">
        <v>43428</v>
      </c>
      <c r="X30" s="22">
        <v>43429</v>
      </c>
      <c r="Y30" s="22"/>
      <c r="Z30" s="22">
        <v>43451</v>
      </c>
      <c r="AA30" s="22">
        <v>43452</v>
      </c>
      <c r="AB30" s="22">
        <v>43453</v>
      </c>
      <c r="AC30" s="22">
        <v>43454</v>
      </c>
      <c r="AD30" s="22">
        <v>43455</v>
      </c>
      <c r="AE30" s="22">
        <v>43456</v>
      </c>
      <c r="AF30" s="22">
        <v>43457</v>
      </c>
    </row>
    <row r="31" spans="2:32" ht="15.75" customHeight="1">
      <c r="B31" s="22">
        <v>43367</v>
      </c>
      <c r="C31" s="22">
        <v>43368</v>
      </c>
      <c r="D31" s="22">
        <v>43369</v>
      </c>
      <c r="E31" s="22">
        <v>43370</v>
      </c>
      <c r="F31" s="22">
        <v>43371</v>
      </c>
      <c r="G31" s="22">
        <v>43372</v>
      </c>
      <c r="H31" s="22">
        <v>43373</v>
      </c>
      <c r="I31" s="22"/>
      <c r="J31" s="22">
        <v>43402</v>
      </c>
      <c r="K31" s="22">
        <v>43403</v>
      </c>
      <c r="L31" s="22">
        <v>43404</v>
      </c>
      <c r="M31" s="22">
        <v>43405</v>
      </c>
      <c r="N31" s="22">
        <v>43406</v>
      </c>
      <c r="O31" s="22">
        <v>43407</v>
      </c>
      <c r="P31" s="22">
        <v>43408</v>
      </c>
      <c r="Q31" s="22"/>
      <c r="R31" s="22">
        <v>43430</v>
      </c>
      <c r="S31" s="22">
        <v>43431</v>
      </c>
      <c r="T31" s="22">
        <v>43432</v>
      </c>
      <c r="U31" s="22">
        <v>43433</v>
      </c>
      <c r="V31" s="22">
        <v>43434</v>
      </c>
      <c r="W31" s="22">
        <v>43435</v>
      </c>
      <c r="X31" s="22">
        <v>43436</v>
      </c>
      <c r="Y31" s="22"/>
      <c r="Z31" s="22">
        <v>43458</v>
      </c>
      <c r="AA31" s="22">
        <v>43459</v>
      </c>
      <c r="AB31" s="22">
        <v>43460</v>
      </c>
      <c r="AC31" s="22">
        <v>43461</v>
      </c>
      <c r="AD31" s="22">
        <v>43462</v>
      </c>
      <c r="AE31" s="22">
        <v>43463</v>
      </c>
      <c r="AF31" s="22">
        <v>43464</v>
      </c>
    </row>
    <row r="32" spans="2:32" ht="15.75" customHeight="1">
      <c r="B32" s="22">
        <v>43374</v>
      </c>
      <c r="C32" s="22">
        <v>43375</v>
      </c>
      <c r="D32" s="22">
        <v>43376</v>
      </c>
      <c r="E32" s="22">
        <v>43377</v>
      </c>
      <c r="F32" s="22">
        <v>43378</v>
      </c>
      <c r="G32" s="22">
        <v>43379</v>
      </c>
      <c r="H32" s="22">
        <v>43380</v>
      </c>
      <c r="I32" s="22"/>
      <c r="J32" s="22">
        <v>43409</v>
      </c>
      <c r="K32" s="22">
        <v>43410</v>
      </c>
      <c r="L32" s="22">
        <v>43411</v>
      </c>
      <c r="M32" s="22">
        <v>43412</v>
      </c>
      <c r="N32" s="22">
        <v>43413</v>
      </c>
      <c r="O32" s="22">
        <v>43414</v>
      </c>
      <c r="P32" s="22">
        <v>43415</v>
      </c>
      <c r="Q32" s="22"/>
      <c r="R32" s="22">
        <v>43437</v>
      </c>
      <c r="S32" s="22">
        <v>43438</v>
      </c>
      <c r="T32" s="22">
        <v>43439</v>
      </c>
      <c r="U32" s="22">
        <v>43440</v>
      </c>
      <c r="V32" s="22">
        <v>43441</v>
      </c>
      <c r="W32" s="22">
        <v>43442</v>
      </c>
      <c r="X32" s="22">
        <v>43443</v>
      </c>
      <c r="Y32" s="22"/>
      <c r="Z32" s="22">
        <v>43465</v>
      </c>
      <c r="AA32" s="22">
        <v>43466</v>
      </c>
      <c r="AB32" s="22">
        <v>43467</v>
      </c>
      <c r="AC32" s="22">
        <v>43468</v>
      </c>
      <c r="AD32" s="22">
        <v>43469</v>
      </c>
      <c r="AE32" s="22">
        <v>43470</v>
      </c>
      <c r="AF32" s="22">
        <v>43471</v>
      </c>
    </row>
    <row r="34" spans="1:42" ht="15.75" customHeight="1"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</row>
    <row r="35" spans="1:42" ht="15.75" customHeight="1">
      <c r="A35" s="18"/>
      <c r="B35" s="18"/>
      <c r="C35" s="18"/>
      <c r="D35" s="18"/>
      <c r="E35" s="18"/>
      <c r="F35" s="33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</row>
    <row r="36" spans="1:42" ht="15.75" customHeight="1">
      <c r="A36" s="18"/>
      <c r="B36" s="30" t="s">
        <v>11</v>
      </c>
      <c r="C36" s="31">
        <f>DATE(2018,1,1)</f>
        <v>43101</v>
      </c>
      <c r="D36" s="3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4"/>
    </row>
    <row r="37" spans="1:42" ht="15.75" customHeight="1">
      <c r="A37" s="18"/>
      <c r="B37" s="34"/>
      <c r="C37" s="34"/>
      <c r="D37" s="34"/>
      <c r="E37" s="34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34"/>
      <c r="R37" s="34"/>
      <c r="S37" s="34"/>
      <c r="T37" s="34"/>
      <c r="U37" s="34"/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</row>
    <row r="38" spans="1:42" s="48" customFormat="1" ht="15.75" customHeight="1">
      <c r="A38" s="29" t="str">
        <f>TEXT(DATE(AnnéeCivile,ROW()-37,1),"mmmm")</f>
        <v>January</v>
      </c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36"/>
      <c r="AH38" s="36"/>
      <c r="AI38" s="36"/>
      <c r="AJ38" s="36"/>
      <c r="AK38" s="36"/>
      <c r="AL38" s="36"/>
      <c r="AM38" s="36"/>
      <c r="AN38" s="46" t="s">
        <v>5</v>
      </c>
      <c r="AO38" s="26"/>
      <c r="AP38" s="26"/>
    </row>
    <row r="39" spans="1:42" s="28" customFormat="1" ht="15.75" customHeight="1">
      <c r="A39" s="27" t="s">
        <v>2</v>
      </c>
      <c r="B39" s="32">
        <f>DATE(AnnéeCivile,MONTH(1&amp;A38),1)</f>
        <v>43101</v>
      </c>
      <c r="C39" s="32">
        <f>B39+1</f>
        <v>43102</v>
      </c>
      <c r="D39" s="32">
        <f t="shared" ref="D39" si="0">C39+1</f>
        <v>43103</v>
      </c>
      <c r="E39" s="32">
        <f t="shared" ref="E39" si="1">D39+1</f>
        <v>43104</v>
      </c>
      <c r="F39" s="32">
        <f t="shared" ref="F39" si="2">E39+1</f>
        <v>43105</v>
      </c>
      <c r="G39" s="32">
        <f t="shared" ref="G39" si="3">F39+1</f>
        <v>43106</v>
      </c>
      <c r="H39" s="32">
        <f t="shared" ref="H39" si="4">G39+1</f>
        <v>43107</v>
      </c>
      <c r="I39" s="32">
        <f t="shared" ref="I39" si="5">H39+1</f>
        <v>43108</v>
      </c>
      <c r="J39" s="32">
        <f t="shared" ref="J39" si="6">I39+1</f>
        <v>43109</v>
      </c>
      <c r="K39" s="32">
        <f t="shared" ref="K39" si="7">J39+1</f>
        <v>43110</v>
      </c>
      <c r="L39" s="32">
        <f t="shared" ref="L39" si="8">K39+1</f>
        <v>43111</v>
      </c>
      <c r="M39" s="32">
        <f t="shared" ref="M39" si="9">L39+1</f>
        <v>43112</v>
      </c>
      <c r="N39" s="32">
        <f t="shared" ref="N39" si="10">M39+1</f>
        <v>43113</v>
      </c>
      <c r="O39" s="32">
        <f t="shared" ref="O39" si="11">N39+1</f>
        <v>43114</v>
      </c>
      <c r="P39" s="32">
        <f t="shared" ref="P39" si="12">O39+1</f>
        <v>43115</v>
      </c>
      <c r="Q39" s="32">
        <f t="shared" ref="Q39" si="13">P39+1</f>
        <v>43116</v>
      </c>
      <c r="R39" s="32">
        <f t="shared" ref="R39" si="14">Q39+1</f>
        <v>43117</v>
      </c>
      <c r="S39" s="32">
        <f t="shared" ref="S39" si="15">R39+1</f>
        <v>43118</v>
      </c>
      <c r="T39" s="32">
        <f t="shared" ref="T39" si="16">S39+1</f>
        <v>43119</v>
      </c>
      <c r="U39" s="32">
        <f t="shared" ref="U39" si="17">T39+1</f>
        <v>43120</v>
      </c>
      <c r="V39" s="32">
        <f t="shared" ref="V39" si="18">U39+1</f>
        <v>43121</v>
      </c>
      <c r="W39" s="32">
        <f t="shared" ref="W39" si="19">V39+1</f>
        <v>43122</v>
      </c>
      <c r="X39" s="32">
        <f t="shared" ref="X39" si="20">W39+1</f>
        <v>43123</v>
      </c>
      <c r="Y39" s="32">
        <f t="shared" ref="Y39" si="21">X39+1</f>
        <v>43124</v>
      </c>
      <c r="Z39" s="32">
        <f t="shared" ref="Z39" si="22">Y39+1</f>
        <v>43125</v>
      </c>
      <c r="AA39" s="32">
        <f t="shared" ref="AA39" si="23">Z39+1</f>
        <v>43126</v>
      </c>
      <c r="AB39" s="32">
        <f t="shared" ref="AB39" si="24">AA39+1</f>
        <v>43127</v>
      </c>
      <c r="AC39" s="32">
        <f t="shared" ref="AC39" si="25">AB39+1</f>
        <v>43128</v>
      </c>
      <c r="AD39" s="32">
        <f t="shared" ref="AD39" si="26">AC39+1</f>
        <v>43129</v>
      </c>
      <c r="AE39" s="32">
        <f t="shared" ref="AE39" si="27">AD39+1</f>
        <v>43130</v>
      </c>
      <c r="AF39" s="32">
        <f t="shared" ref="AF39" si="28">AE39+1</f>
        <v>43131</v>
      </c>
      <c r="AG39" s="37"/>
      <c r="AH39" s="37"/>
      <c r="AI39" s="37"/>
      <c r="AJ39" s="37"/>
      <c r="AK39" s="37"/>
      <c r="AL39" s="37"/>
      <c r="AM39" s="37"/>
      <c r="AN39" s="11"/>
      <c r="AO39" s="25" t="s">
        <v>6</v>
      </c>
      <c r="AP39" s="25"/>
    </row>
    <row r="40" spans="1:42" s="48" customFormat="1" ht="15.75" customHeight="1">
      <c r="A40" s="27" t="s">
        <v>1</v>
      </c>
      <c r="B40" s="15" t="str">
        <f>VLOOKUP(ROUND((MOD((INT(B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A</v>
      </c>
      <c r="C40" s="15" t="str">
        <f>VLOOKUP(ROUND((MOD((INT(C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A</v>
      </c>
      <c r="D40" s="15" t="str">
        <f>VLOOKUP(ROUND((MOD((INT(D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A</v>
      </c>
      <c r="E40" s="15" t="str">
        <f>VLOOKUP(ROUND((MOD((INT(E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C</v>
      </c>
      <c r="F40" s="15" t="str">
        <f>VLOOKUP(ROUND((MOD((INT(F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C</v>
      </c>
      <c r="G40" s="15" t="str">
        <f>VLOOKUP(ROUND((MOD((INT(G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B</v>
      </c>
      <c r="H40" s="15" t="str">
        <f>VLOOKUP(ROUND((MOD((INT(H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B</v>
      </c>
      <c r="I40" s="15" t="str">
        <f>VLOOKUP(ROUND((MOD((INT(I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D</v>
      </c>
      <c r="J40" s="15" t="str">
        <f>VLOOKUP(ROUND((MOD((INT(J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D</v>
      </c>
      <c r="K40" s="15" t="str">
        <f>VLOOKUP(ROUND((MOD((INT(K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D</v>
      </c>
      <c r="L40" s="15" t="str">
        <f>VLOOKUP(ROUND((MOD((INT(L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A</v>
      </c>
      <c r="M40" s="15" t="str">
        <f>VLOOKUP(ROUND((MOD((INT(M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A</v>
      </c>
      <c r="N40" s="15" t="str">
        <f>VLOOKUP(ROUND((MOD((INT(N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C</v>
      </c>
      <c r="O40" s="15" t="str">
        <f>VLOOKUP(ROUND((MOD((INT(O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C</v>
      </c>
      <c r="P40" s="15" t="str">
        <f>VLOOKUP(ROUND((MOD((INT(P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B</v>
      </c>
      <c r="Q40" s="15" t="str">
        <f>VLOOKUP(ROUND((MOD((INT(Q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B</v>
      </c>
      <c r="R40" s="15" t="str">
        <f>VLOOKUP(ROUND((MOD((INT(R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B</v>
      </c>
      <c r="S40" s="15" t="str">
        <f>VLOOKUP(ROUND((MOD((INT(S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D</v>
      </c>
      <c r="T40" s="15" t="str">
        <f>VLOOKUP(ROUND((MOD((INT(T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D</v>
      </c>
      <c r="U40" s="15" t="str">
        <f>VLOOKUP(ROUND((MOD((INT(U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A</v>
      </c>
      <c r="V40" s="15" t="str">
        <f>VLOOKUP(ROUND((MOD((INT(V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A</v>
      </c>
      <c r="W40" s="15" t="str">
        <f>VLOOKUP(ROUND((MOD((INT(W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C</v>
      </c>
      <c r="X40" s="15" t="str">
        <f>VLOOKUP(ROUND((MOD((INT(X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C</v>
      </c>
      <c r="Y40" s="15" t="str">
        <f>VLOOKUP(ROUND((MOD((INT(Y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C</v>
      </c>
      <c r="Z40" s="15" t="str">
        <f>VLOOKUP(ROUND((MOD((INT(Z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B</v>
      </c>
      <c r="AA40" s="15" t="str">
        <f>VLOOKUP(ROUND((MOD((INT(AA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B</v>
      </c>
      <c r="AB40" s="15" t="str">
        <f>VLOOKUP(ROUND((MOD((INT(AB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D</v>
      </c>
      <c r="AC40" s="15" t="str">
        <f>VLOOKUP(ROUND((MOD((INT(AC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D</v>
      </c>
      <c r="AD40" s="15" t="str">
        <f>VLOOKUP(ROUND((MOD((INT(AD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A</v>
      </c>
      <c r="AE40" s="15" t="str">
        <f>VLOOKUP(ROUND((MOD((INT(AE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A</v>
      </c>
      <c r="AF40" s="15" t="str">
        <f>VLOOKUP(ROUND((MOD((INT(AF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40="Jour",2,3))</f>
        <v>A</v>
      </c>
      <c r="AG40" s="36"/>
      <c r="AH40" s="36"/>
      <c r="AI40" s="36"/>
      <c r="AJ40" s="36"/>
      <c r="AK40" s="36"/>
      <c r="AL40" s="36"/>
      <c r="AM40" s="36"/>
      <c r="AN40" s="13"/>
      <c r="AO40" s="25" t="s">
        <v>7</v>
      </c>
      <c r="AP40" s="25"/>
    </row>
    <row r="41" spans="1:42" s="48" customFormat="1" ht="15.75" customHeight="1">
      <c r="A41" s="27" t="s">
        <v>3</v>
      </c>
      <c r="B41" s="15" t="str">
        <f>VLOOKUP(ROUND((MOD((INT(B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B</v>
      </c>
      <c r="C41" s="15" t="str">
        <f>VLOOKUP(ROUND((MOD((INT(C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B</v>
      </c>
      <c r="D41" s="15" t="str">
        <f>VLOOKUP(ROUND((MOD((INT(D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B</v>
      </c>
      <c r="E41" s="15" t="str">
        <f>VLOOKUP(ROUND((MOD((INT(E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D</v>
      </c>
      <c r="F41" s="15" t="str">
        <f>VLOOKUP(ROUND((MOD((INT(F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D</v>
      </c>
      <c r="G41" s="15" t="str">
        <f>VLOOKUP(ROUND((MOD((INT(G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A</v>
      </c>
      <c r="H41" s="15" t="str">
        <f>VLOOKUP(ROUND((MOD((INT(H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A</v>
      </c>
      <c r="I41" s="15" t="str">
        <f>VLOOKUP(ROUND((MOD((INT(I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C</v>
      </c>
      <c r="J41" s="15" t="str">
        <f>VLOOKUP(ROUND((MOD((INT(J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C</v>
      </c>
      <c r="K41" s="15" t="str">
        <f>VLOOKUP(ROUND((MOD((INT(K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C</v>
      </c>
      <c r="L41" s="15" t="str">
        <f>VLOOKUP(ROUND((MOD((INT(L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B</v>
      </c>
      <c r="M41" s="15" t="str">
        <f>VLOOKUP(ROUND((MOD((INT(M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B</v>
      </c>
      <c r="N41" s="15" t="str">
        <f>VLOOKUP(ROUND((MOD((INT(N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D</v>
      </c>
      <c r="O41" s="15" t="str">
        <f>VLOOKUP(ROUND((MOD((INT(O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D</v>
      </c>
      <c r="P41" s="15" t="str">
        <f>VLOOKUP(ROUND((MOD((INT(P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A</v>
      </c>
      <c r="Q41" s="15" t="str">
        <f>VLOOKUP(ROUND((MOD((INT(Q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A</v>
      </c>
      <c r="R41" s="15" t="str">
        <f>VLOOKUP(ROUND((MOD((INT(R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A</v>
      </c>
      <c r="S41" s="15" t="str">
        <f>VLOOKUP(ROUND((MOD((INT(S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C</v>
      </c>
      <c r="T41" s="15" t="str">
        <f>VLOOKUP(ROUND((MOD((INT(T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C</v>
      </c>
      <c r="U41" s="15" t="str">
        <f>VLOOKUP(ROUND((MOD((INT(U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B</v>
      </c>
      <c r="V41" s="15" t="str">
        <f>VLOOKUP(ROUND((MOD((INT(V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B</v>
      </c>
      <c r="W41" s="15" t="str">
        <f>VLOOKUP(ROUND((MOD((INT(W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D</v>
      </c>
      <c r="X41" s="15" t="str">
        <f>VLOOKUP(ROUND((MOD((INT(X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D</v>
      </c>
      <c r="Y41" s="15" t="str">
        <f>VLOOKUP(ROUND((MOD((INT(Y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D</v>
      </c>
      <c r="Z41" s="15" t="str">
        <f>VLOOKUP(ROUND((MOD((INT(Z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A</v>
      </c>
      <c r="AA41" s="15" t="str">
        <f>VLOOKUP(ROUND((MOD((INT(AA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A</v>
      </c>
      <c r="AB41" s="15" t="str">
        <f>VLOOKUP(ROUND((MOD((INT(AB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C</v>
      </c>
      <c r="AC41" s="15" t="str">
        <f>VLOOKUP(ROUND((MOD((INT(AC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C</v>
      </c>
      <c r="AD41" s="15" t="str">
        <f>VLOOKUP(ROUND((MOD((INT(AD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B</v>
      </c>
      <c r="AE41" s="15" t="str">
        <f>VLOOKUP(ROUND((MOD((INT(AE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B</v>
      </c>
      <c r="AF41" s="15" t="str">
        <f>VLOOKUP(ROUND((MOD((INT(AF$39)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41="Jour",2,3))</f>
        <v>B</v>
      </c>
      <c r="AG41" s="36"/>
      <c r="AH41" s="36"/>
      <c r="AI41" s="36"/>
      <c r="AJ41" s="36"/>
      <c r="AK41" s="36"/>
      <c r="AL41" s="36"/>
      <c r="AM41" s="36"/>
      <c r="AN41" s="12"/>
      <c r="AO41" s="25" t="s">
        <v>8</v>
      </c>
      <c r="AP41" s="25"/>
    </row>
    <row r="42" spans="1:42" s="48" customFormat="1" ht="15.75" customHeight="1">
      <c r="A42" s="18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36"/>
      <c r="AH42" s="36"/>
      <c r="AI42" s="36"/>
      <c r="AJ42" s="36"/>
      <c r="AK42" s="36"/>
      <c r="AL42" s="36"/>
      <c r="AM42" s="36"/>
      <c r="AN42" s="14"/>
      <c r="AO42" s="25" t="s">
        <v>9</v>
      </c>
      <c r="AP42" s="25"/>
    </row>
    <row r="43" spans="1:42" s="48" customFormat="1" ht="15.75" customHeight="1">
      <c r="A43" s="29" t="str">
        <f>TEXT(DATE(AnnéeCivile,ROW()-41,1),"mmmm")</f>
        <v>February</v>
      </c>
      <c r="B43" s="29"/>
      <c r="C43" s="29"/>
      <c r="D43" s="29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36"/>
      <c r="AH43" s="36"/>
      <c r="AI43" s="36"/>
      <c r="AJ43" s="36"/>
      <c r="AK43" s="36"/>
      <c r="AL43" s="36"/>
      <c r="AM43" s="36"/>
    </row>
    <row r="44" spans="1:42" s="28" customFormat="1" ht="15.75" customHeight="1">
      <c r="A44" s="27" t="s">
        <v>2</v>
      </c>
      <c r="B44" s="32">
        <f>DATE(AnnéeCivile,MONTH(1&amp;A43),1)</f>
        <v>43132</v>
      </c>
      <c r="C44" s="32">
        <f>B44+1</f>
        <v>43133</v>
      </c>
      <c r="D44" s="32">
        <f t="shared" ref="D44:AC44" si="29">C44+1</f>
        <v>43134</v>
      </c>
      <c r="E44" s="32">
        <f t="shared" si="29"/>
        <v>43135</v>
      </c>
      <c r="F44" s="32">
        <f t="shared" si="29"/>
        <v>43136</v>
      </c>
      <c r="G44" s="32">
        <f t="shared" si="29"/>
        <v>43137</v>
      </c>
      <c r="H44" s="32">
        <f t="shared" si="29"/>
        <v>43138</v>
      </c>
      <c r="I44" s="32">
        <f t="shared" si="29"/>
        <v>43139</v>
      </c>
      <c r="J44" s="32">
        <f t="shared" si="29"/>
        <v>43140</v>
      </c>
      <c r="K44" s="32">
        <f t="shared" si="29"/>
        <v>43141</v>
      </c>
      <c r="L44" s="32">
        <f t="shared" si="29"/>
        <v>43142</v>
      </c>
      <c r="M44" s="32">
        <f t="shared" si="29"/>
        <v>43143</v>
      </c>
      <c r="N44" s="32">
        <f t="shared" si="29"/>
        <v>43144</v>
      </c>
      <c r="O44" s="32">
        <f t="shared" si="29"/>
        <v>43145</v>
      </c>
      <c r="P44" s="32">
        <f t="shared" si="29"/>
        <v>43146</v>
      </c>
      <c r="Q44" s="32">
        <f t="shared" si="29"/>
        <v>43147</v>
      </c>
      <c r="R44" s="32">
        <f t="shared" si="29"/>
        <v>43148</v>
      </c>
      <c r="S44" s="32">
        <f t="shared" si="29"/>
        <v>43149</v>
      </c>
      <c r="T44" s="32">
        <f t="shared" si="29"/>
        <v>43150</v>
      </c>
      <c r="U44" s="32">
        <f t="shared" si="29"/>
        <v>43151</v>
      </c>
      <c r="V44" s="32">
        <f t="shared" si="29"/>
        <v>43152</v>
      </c>
      <c r="W44" s="32">
        <f t="shared" si="29"/>
        <v>43153</v>
      </c>
      <c r="X44" s="32">
        <f t="shared" si="29"/>
        <v>43154</v>
      </c>
      <c r="Y44" s="32">
        <f t="shared" si="29"/>
        <v>43155</v>
      </c>
      <c r="Z44" s="32">
        <f t="shared" si="29"/>
        <v>43156</v>
      </c>
      <c r="AA44" s="32">
        <f t="shared" si="29"/>
        <v>43157</v>
      </c>
      <c r="AB44" s="32">
        <f t="shared" si="29"/>
        <v>43158</v>
      </c>
      <c r="AC44" s="32">
        <f t="shared" si="29"/>
        <v>43159</v>
      </c>
      <c r="AD44" s="32" t="str">
        <f>IF(MONTH(DATE(AnnéeCivile,2,29))=2,AC44+1,"")</f>
        <v/>
      </c>
      <c r="AE44" s="35"/>
      <c r="AF44" s="35"/>
      <c r="AG44" s="37"/>
      <c r="AH44" s="37"/>
      <c r="AI44" s="37"/>
      <c r="AJ44" s="37"/>
      <c r="AK44" s="37"/>
      <c r="AL44" s="37"/>
      <c r="AM44" s="37"/>
      <c r="AN44" s="37"/>
    </row>
    <row r="45" spans="1:42" s="48" customFormat="1" ht="15.75" customHeight="1">
      <c r="A45" s="16" t="s">
        <v>1</v>
      </c>
      <c r="B45" s="15" t="str">
        <f>VLOOKUP(ROUND((MOD((INT(B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C</v>
      </c>
      <c r="C45" s="15" t="str">
        <f>VLOOKUP(ROUND((MOD((INT(C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C</v>
      </c>
      <c r="D45" s="15" t="str">
        <f>VLOOKUP(ROUND((MOD((INT(D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B</v>
      </c>
      <c r="E45" s="15" t="str">
        <f>VLOOKUP(ROUND((MOD((INT(E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B</v>
      </c>
      <c r="F45" s="15" t="str">
        <f>VLOOKUP(ROUND((MOD((INT(F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D</v>
      </c>
      <c r="G45" s="15" t="str">
        <f>VLOOKUP(ROUND((MOD((INT(G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D</v>
      </c>
      <c r="H45" s="15" t="str">
        <f>VLOOKUP(ROUND((MOD((INT(H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D</v>
      </c>
      <c r="I45" s="15" t="str">
        <f>VLOOKUP(ROUND((MOD((INT(I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A</v>
      </c>
      <c r="J45" s="15" t="str">
        <f>VLOOKUP(ROUND((MOD((INT(J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A</v>
      </c>
      <c r="K45" s="15" t="str">
        <f>VLOOKUP(ROUND((MOD((INT(K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C</v>
      </c>
      <c r="L45" s="15" t="str">
        <f>VLOOKUP(ROUND((MOD((INT(L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C</v>
      </c>
      <c r="M45" s="15" t="str">
        <f>VLOOKUP(ROUND((MOD((INT(M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B</v>
      </c>
      <c r="N45" s="15" t="str">
        <f>VLOOKUP(ROUND((MOD((INT(N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B</v>
      </c>
      <c r="O45" s="15" t="str">
        <f>VLOOKUP(ROUND((MOD((INT(O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B</v>
      </c>
      <c r="P45" s="15" t="str">
        <f>VLOOKUP(ROUND((MOD((INT(P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D</v>
      </c>
      <c r="Q45" s="15" t="str">
        <f>VLOOKUP(ROUND((MOD((INT(Q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D</v>
      </c>
      <c r="R45" s="15" t="str">
        <f>VLOOKUP(ROUND((MOD((INT(R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A</v>
      </c>
      <c r="S45" s="15" t="str">
        <f>VLOOKUP(ROUND((MOD((INT(S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A</v>
      </c>
      <c r="T45" s="15" t="str">
        <f>VLOOKUP(ROUND((MOD((INT(T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C</v>
      </c>
      <c r="U45" s="15" t="str">
        <f>VLOOKUP(ROUND((MOD((INT(U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C</v>
      </c>
      <c r="V45" s="15" t="str">
        <f>VLOOKUP(ROUND((MOD((INT(V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C</v>
      </c>
      <c r="W45" s="15" t="str">
        <f>VLOOKUP(ROUND((MOD((INT(W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B</v>
      </c>
      <c r="X45" s="15" t="str">
        <f>VLOOKUP(ROUND((MOD((INT(X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B</v>
      </c>
      <c r="Y45" s="15" t="str">
        <f>VLOOKUP(ROUND((MOD((INT(Y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D</v>
      </c>
      <c r="Z45" s="15" t="str">
        <f>VLOOKUP(ROUND((MOD((INT(Z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D</v>
      </c>
      <c r="AA45" s="15" t="str">
        <f>VLOOKUP(ROUND((MOD((INT(AA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A</v>
      </c>
      <c r="AB45" s="15" t="str">
        <f>VLOOKUP(ROUND((MOD((INT(AB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A</v>
      </c>
      <c r="AC45" s="15" t="str">
        <f>VLOOKUP(ROUND((MOD((INT(AC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</f>
        <v>A</v>
      </c>
      <c r="AD45" s="15" t="str">
        <f>IF(AD44="","",VLOOKUP(ROUND((MOD((INT(AD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45="Jour",2,3)))</f>
        <v/>
      </c>
      <c r="AE45" s="15"/>
      <c r="AF45" s="15"/>
      <c r="AG45" s="36"/>
      <c r="AH45" s="36"/>
      <c r="AI45" s="36"/>
      <c r="AJ45" s="36"/>
      <c r="AK45" s="36"/>
      <c r="AL45" s="36"/>
      <c r="AM45" s="36"/>
      <c r="AN45" s="36"/>
      <c r="AO45"/>
      <c r="AP45"/>
    </row>
    <row r="46" spans="1:42" s="48" customFormat="1" ht="15.75" customHeight="1">
      <c r="A46" s="16" t="s">
        <v>3</v>
      </c>
      <c r="B46" s="15" t="str">
        <f>VLOOKUP(ROUND((MOD((INT(B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D</v>
      </c>
      <c r="C46" s="15" t="str">
        <f>VLOOKUP(ROUND((MOD((INT(C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D</v>
      </c>
      <c r="D46" s="15" t="str">
        <f>VLOOKUP(ROUND((MOD((INT(D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A</v>
      </c>
      <c r="E46" s="15" t="str">
        <f>VLOOKUP(ROUND((MOD((INT(E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A</v>
      </c>
      <c r="F46" s="15" t="str">
        <f>VLOOKUP(ROUND((MOD((INT(F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C</v>
      </c>
      <c r="G46" s="15" t="str">
        <f>VLOOKUP(ROUND((MOD((INT(G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C</v>
      </c>
      <c r="H46" s="15" t="str">
        <f>VLOOKUP(ROUND((MOD((INT(H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C</v>
      </c>
      <c r="I46" s="15" t="str">
        <f>VLOOKUP(ROUND((MOD((INT(I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B</v>
      </c>
      <c r="J46" s="15" t="str">
        <f>VLOOKUP(ROUND((MOD((INT(J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B</v>
      </c>
      <c r="K46" s="15" t="str">
        <f>VLOOKUP(ROUND((MOD((INT(K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D</v>
      </c>
      <c r="L46" s="15" t="str">
        <f>VLOOKUP(ROUND((MOD((INT(L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D</v>
      </c>
      <c r="M46" s="15" t="str">
        <f>VLOOKUP(ROUND((MOD((INT(M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A</v>
      </c>
      <c r="N46" s="15" t="str">
        <f>VLOOKUP(ROUND((MOD((INT(N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A</v>
      </c>
      <c r="O46" s="15" t="str">
        <f>VLOOKUP(ROUND((MOD((INT(O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A</v>
      </c>
      <c r="P46" s="15" t="str">
        <f>VLOOKUP(ROUND((MOD((INT(P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C</v>
      </c>
      <c r="Q46" s="15" t="str">
        <f>VLOOKUP(ROUND((MOD((INT(Q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C</v>
      </c>
      <c r="R46" s="15" t="str">
        <f>VLOOKUP(ROUND((MOD((INT(R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B</v>
      </c>
      <c r="S46" s="15" t="str">
        <f>VLOOKUP(ROUND((MOD((INT(S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B</v>
      </c>
      <c r="T46" s="15" t="str">
        <f>VLOOKUP(ROUND((MOD((INT(T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D</v>
      </c>
      <c r="U46" s="15" t="str">
        <f>VLOOKUP(ROUND((MOD((INT(U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D</v>
      </c>
      <c r="V46" s="15" t="str">
        <f>VLOOKUP(ROUND((MOD((INT(V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D</v>
      </c>
      <c r="W46" s="15" t="str">
        <f>VLOOKUP(ROUND((MOD((INT(W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A</v>
      </c>
      <c r="X46" s="15" t="str">
        <f>VLOOKUP(ROUND((MOD((INT(X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A</v>
      </c>
      <c r="Y46" s="15" t="str">
        <f>VLOOKUP(ROUND((MOD((INT(Y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C</v>
      </c>
      <c r="Z46" s="15" t="str">
        <f>VLOOKUP(ROUND((MOD((INT(Z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C</v>
      </c>
      <c r="AA46" s="15" t="str">
        <f>VLOOKUP(ROUND((MOD((INT(AA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B</v>
      </c>
      <c r="AB46" s="15" t="str">
        <f>VLOOKUP(ROUND((MOD((INT(AB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B</v>
      </c>
      <c r="AC46" s="15" t="str">
        <f>VLOOKUP(ROUND((MOD((INT(AC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</f>
        <v>B</v>
      </c>
      <c r="AD46" s="15" t="str">
        <f>IF(AD44="","",VLOOKUP(ROUND((MOD((INT(AD$44)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46="Jour",2,3)))</f>
        <v/>
      </c>
      <c r="AE46" s="15"/>
      <c r="AF46" s="15"/>
      <c r="AG46" s="36"/>
      <c r="AH46" s="36"/>
      <c r="AI46" s="36"/>
      <c r="AJ46" s="36"/>
      <c r="AK46" s="36"/>
      <c r="AL46" s="36"/>
      <c r="AM46" s="36"/>
      <c r="AN46" s="36"/>
      <c r="AO46"/>
      <c r="AP46"/>
    </row>
    <row r="47" spans="1:42" s="48" customFormat="1" ht="15.75" customHeight="1">
      <c r="A47" s="21"/>
      <c r="B47" s="21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36"/>
      <c r="AH47" s="36"/>
      <c r="AI47" s="36"/>
      <c r="AJ47" s="36"/>
      <c r="AK47" s="36"/>
      <c r="AL47" s="36"/>
      <c r="AM47" s="36"/>
      <c r="AN47" s="36"/>
      <c r="AO47"/>
      <c r="AP47"/>
    </row>
    <row r="48" spans="1:42" s="48" customFormat="1" ht="15.75" customHeight="1">
      <c r="A48" s="29" t="str">
        <f>TEXT(DATE(AnnéeCivile,ROW()-45,1),"mmmm")</f>
        <v>March</v>
      </c>
      <c r="B48" s="29"/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29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36"/>
      <c r="AH48" s="36"/>
      <c r="AI48" s="36"/>
      <c r="AJ48" s="36"/>
      <c r="AK48" s="36"/>
      <c r="AL48" s="36"/>
      <c r="AM48" s="36"/>
      <c r="AN48" s="36"/>
      <c r="AO48"/>
      <c r="AP48"/>
    </row>
    <row r="49" spans="1:42" s="28" customFormat="1" ht="15.75" customHeight="1">
      <c r="A49" s="27" t="s">
        <v>2</v>
      </c>
      <c r="B49" s="32">
        <f>DATE(AnnéeCivile,MONTH(1&amp;A48),1)</f>
        <v>43160</v>
      </c>
      <c r="C49" s="32">
        <f>B49+1</f>
        <v>43161</v>
      </c>
      <c r="D49" s="32">
        <f t="shared" ref="D49:AF49" si="30">C49+1</f>
        <v>43162</v>
      </c>
      <c r="E49" s="32">
        <f t="shared" si="30"/>
        <v>43163</v>
      </c>
      <c r="F49" s="32">
        <f t="shared" si="30"/>
        <v>43164</v>
      </c>
      <c r="G49" s="32">
        <f t="shared" si="30"/>
        <v>43165</v>
      </c>
      <c r="H49" s="32">
        <f t="shared" si="30"/>
        <v>43166</v>
      </c>
      <c r="I49" s="32">
        <f t="shared" si="30"/>
        <v>43167</v>
      </c>
      <c r="J49" s="32">
        <f t="shared" si="30"/>
        <v>43168</v>
      </c>
      <c r="K49" s="32">
        <f t="shared" si="30"/>
        <v>43169</v>
      </c>
      <c r="L49" s="32">
        <f t="shared" si="30"/>
        <v>43170</v>
      </c>
      <c r="M49" s="32">
        <f t="shared" si="30"/>
        <v>43171</v>
      </c>
      <c r="N49" s="32">
        <f t="shared" si="30"/>
        <v>43172</v>
      </c>
      <c r="O49" s="32">
        <f t="shared" si="30"/>
        <v>43173</v>
      </c>
      <c r="P49" s="32">
        <f t="shared" si="30"/>
        <v>43174</v>
      </c>
      <c r="Q49" s="32">
        <f t="shared" si="30"/>
        <v>43175</v>
      </c>
      <c r="R49" s="32">
        <f t="shared" si="30"/>
        <v>43176</v>
      </c>
      <c r="S49" s="32">
        <f t="shared" si="30"/>
        <v>43177</v>
      </c>
      <c r="T49" s="32">
        <f t="shared" si="30"/>
        <v>43178</v>
      </c>
      <c r="U49" s="32">
        <f t="shared" si="30"/>
        <v>43179</v>
      </c>
      <c r="V49" s="32">
        <f t="shared" si="30"/>
        <v>43180</v>
      </c>
      <c r="W49" s="32">
        <f t="shared" si="30"/>
        <v>43181</v>
      </c>
      <c r="X49" s="32">
        <f t="shared" si="30"/>
        <v>43182</v>
      </c>
      <c r="Y49" s="32">
        <f t="shared" si="30"/>
        <v>43183</v>
      </c>
      <c r="Z49" s="32">
        <f t="shared" si="30"/>
        <v>43184</v>
      </c>
      <c r="AA49" s="32">
        <f t="shared" si="30"/>
        <v>43185</v>
      </c>
      <c r="AB49" s="32">
        <f t="shared" si="30"/>
        <v>43186</v>
      </c>
      <c r="AC49" s="32">
        <f t="shared" si="30"/>
        <v>43187</v>
      </c>
      <c r="AD49" s="32">
        <f t="shared" si="30"/>
        <v>43188</v>
      </c>
      <c r="AE49" s="32">
        <f t="shared" si="30"/>
        <v>43189</v>
      </c>
      <c r="AF49" s="32">
        <f t="shared" si="30"/>
        <v>43190</v>
      </c>
      <c r="AG49" s="37"/>
      <c r="AH49" s="37"/>
      <c r="AI49" s="37"/>
      <c r="AJ49" s="37"/>
      <c r="AK49" s="37"/>
      <c r="AL49" s="37"/>
      <c r="AM49" s="37"/>
      <c r="AN49" s="37"/>
    </row>
    <row r="50" spans="1:42" s="48" customFormat="1" ht="15.75" customHeight="1">
      <c r="A50" s="16" t="s">
        <v>1</v>
      </c>
      <c r="B50" s="15" t="str">
        <f>VLOOKUP(ROUND((MOD((INT(B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C</v>
      </c>
      <c r="C50" s="15" t="str">
        <f>VLOOKUP(ROUND((MOD((INT(C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C</v>
      </c>
      <c r="D50" s="15" t="str">
        <f>VLOOKUP(ROUND((MOD((INT(D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B</v>
      </c>
      <c r="E50" s="15" t="str">
        <f>VLOOKUP(ROUND((MOD((INT(E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B</v>
      </c>
      <c r="F50" s="15" t="str">
        <f>VLOOKUP(ROUND((MOD((INT(F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D</v>
      </c>
      <c r="G50" s="15" t="str">
        <f>VLOOKUP(ROUND((MOD((INT(G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D</v>
      </c>
      <c r="H50" s="15" t="str">
        <f>VLOOKUP(ROUND((MOD((INT(H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D</v>
      </c>
      <c r="I50" s="15" t="str">
        <f>VLOOKUP(ROUND((MOD((INT(I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A</v>
      </c>
      <c r="J50" s="15" t="str">
        <f>VLOOKUP(ROUND((MOD((INT(J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A</v>
      </c>
      <c r="K50" s="15" t="str">
        <f>VLOOKUP(ROUND((MOD((INT(K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C</v>
      </c>
      <c r="L50" s="15" t="str">
        <f>VLOOKUP(ROUND((MOD((INT(L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C</v>
      </c>
      <c r="M50" s="15" t="str">
        <f>VLOOKUP(ROUND((MOD((INT(M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B</v>
      </c>
      <c r="N50" s="15" t="str">
        <f>VLOOKUP(ROUND((MOD((INT(N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B</v>
      </c>
      <c r="O50" s="15" t="str">
        <f>VLOOKUP(ROUND((MOD((INT(O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B</v>
      </c>
      <c r="P50" s="15" t="str">
        <f>VLOOKUP(ROUND((MOD((INT(P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D</v>
      </c>
      <c r="Q50" s="15" t="str">
        <f>VLOOKUP(ROUND((MOD((INT(Q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D</v>
      </c>
      <c r="R50" s="15" t="str">
        <f>VLOOKUP(ROUND((MOD((INT(R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A</v>
      </c>
      <c r="S50" s="15" t="str">
        <f>VLOOKUP(ROUND((MOD((INT(S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A</v>
      </c>
      <c r="T50" s="15" t="str">
        <f>VLOOKUP(ROUND((MOD((INT(T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C</v>
      </c>
      <c r="U50" s="15" t="str">
        <f>VLOOKUP(ROUND((MOD((INT(U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C</v>
      </c>
      <c r="V50" s="15" t="str">
        <f>VLOOKUP(ROUND((MOD((INT(V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C</v>
      </c>
      <c r="W50" s="15" t="str">
        <f>VLOOKUP(ROUND((MOD((INT(W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B</v>
      </c>
      <c r="X50" s="15" t="str">
        <f>VLOOKUP(ROUND((MOD((INT(X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B</v>
      </c>
      <c r="Y50" s="15" t="str">
        <f>VLOOKUP(ROUND((MOD((INT(Y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D</v>
      </c>
      <c r="Z50" s="15" t="str">
        <f>VLOOKUP(ROUND((MOD((INT(Z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D</v>
      </c>
      <c r="AA50" s="15" t="str">
        <f>VLOOKUP(ROUND((MOD((INT(AA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A</v>
      </c>
      <c r="AB50" s="15" t="str">
        <f>VLOOKUP(ROUND((MOD((INT(AB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A</v>
      </c>
      <c r="AC50" s="15" t="str">
        <f>VLOOKUP(ROUND((MOD((INT(AC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A</v>
      </c>
      <c r="AD50" s="15" t="str">
        <f>VLOOKUP(ROUND((MOD((INT(AD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C</v>
      </c>
      <c r="AE50" s="15" t="str">
        <f>VLOOKUP(ROUND((MOD((INT(AE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C</v>
      </c>
      <c r="AF50" s="15" t="str">
        <f>VLOOKUP(ROUND((MOD((INT(AF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50="Jour",2,3))</f>
        <v>B</v>
      </c>
      <c r="AG50" s="36"/>
      <c r="AH50" s="36"/>
      <c r="AI50" s="36"/>
      <c r="AJ50" s="36"/>
      <c r="AK50" s="36"/>
      <c r="AL50" s="36"/>
      <c r="AM50" s="36"/>
      <c r="AN50" s="36"/>
      <c r="AO50"/>
      <c r="AP50"/>
    </row>
    <row r="51" spans="1:42" s="48" customFormat="1" ht="15.75" customHeight="1">
      <c r="A51" s="16" t="s">
        <v>3</v>
      </c>
      <c r="B51" s="15" t="str">
        <f>VLOOKUP(ROUND((MOD((INT(B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D</v>
      </c>
      <c r="C51" s="15" t="str">
        <f>VLOOKUP(ROUND((MOD((INT(C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D</v>
      </c>
      <c r="D51" s="15" t="str">
        <f>VLOOKUP(ROUND((MOD((INT(D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A</v>
      </c>
      <c r="E51" s="15" t="str">
        <f>VLOOKUP(ROUND((MOD((INT(E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A</v>
      </c>
      <c r="F51" s="15" t="str">
        <f>VLOOKUP(ROUND((MOD((INT(F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C</v>
      </c>
      <c r="G51" s="15" t="str">
        <f>VLOOKUP(ROUND((MOD((INT(G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C</v>
      </c>
      <c r="H51" s="15" t="str">
        <f>VLOOKUP(ROUND((MOD((INT(H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C</v>
      </c>
      <c r="I51" s="15" t="str">
        <f>VLOOKUP(ROUND((MOD((INT(I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B</v>
      </c>
      <c r="J51" s="15" t="str">
        <f>VLOOKUP(ROUND((MOD((INT(J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B</v>
      </c>
      <c r="K51" s="15" t="str">
        <f>VLOOKUP(ROUND((MOD((INT(K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D</v>
      </c>
      <c r="L51" s="15" t="str">
        <f>VLOOKUP(ROUND((MOD((INT(L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D</v>
      </c>
      <c r="M51" s="15" t="str">
        <f>VLOOKUP(ROUND((MOD((INT(M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A</v>
      </c>
      <c r="N51" s="15" t="str">
        <f>VLOOKUP(ROUND((MOD((INT(N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A</v>
      </c>
      <c r="O51" s="15" t="str">
        <f>VLOOKUP(ROUND((MOD((INT(O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A</v>
      </c>
      <c r="P51" s="15" t="str">
        <f>VLOOKUP(ROUND((MOD((INT(P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C</v>
      </c>
      <c r="Q51" s="15" t="str">
        <f>VLOOKUP(ROUND((MOD((INT(Q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C</v>
      </c>
      <c r="R51" s="15" t="str">
        <f>VLOOKUP(ROUND((MOD((INT(R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B</v>
      </c>
      <c r="S51" s="15" t="str">
        <f>VLOOKUP(ROUND((MOD((INT(S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B</v>
      </c>
      <c r="T51" s="15" t="str">
        <f>VLOOKUP(ROUND((MOD((INT(T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D</v>
      </c>
      <c r="U51" s="15" t="str">
        <f>VLOOKUP(ROUND((MOD((INT(U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D</v>
      </c>
      <c r="V51" s="15" t="str">
        <f>VLOOKUP(ROUND((MOD((INT(V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D</v>
      </c>
      <c r="W51" s="15" t="str">
        <f>VLOOKUP(ROUND((MOD((INT(W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A</v>
      </c>
      <c r="X51" s="15" t="str">
        <f>VLOOKUP(ROUND((MOD((INT(X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A</v>
      </c>
      <c r="Y51" s="15" t="str">
        <f>VLOOKUP(ROUND((MOD((INT(Y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C</v>
      </c>
      <c r="Z51" s="15" t="str">
        <f>VLOOKUP(ROUND((MOD((INT(Z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C</v>
      </c>
      <c r="AA51" s="15" t="str">
        <f>VLOOKUP(ROUND((MOD((INT(AA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B</v>
      </c>
      <c r="AB51" s="15" t="str">
        <f>VLOOKUP(ROUND((MOD((INT(AB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B</v>
      </c>
      <c r="AC51" s="15" t="str">
        <f>VLOOKUP(ROUND((MOD((INT(AC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B</v>
      </c>
      <c r="AD51" s="15" t="str">
        <f>VLOOKUP(ROUND((MOD((INT(AD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D</v>
      </c>
      <c r="AE51" s="15" t="str">
        <f>VLOOKUP(ROUND((MOD((INT(AE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D</v>
      </c>
      <c r="AF51" s="15" t="str">
        <f>VLOOKUP(ROUND((MOD((INT(AF$49)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51="Jour",2,3))</f>
        <v>A</v>
      </c>
      <c r="AG51" s="36"/>
      <c r="AH51" s="36"/>
      <c r="AI51" s="36"/>
      <c r="AJ51" s="36"/>
      <c r="AK51" s="36"/>
      <c r="AL51" s="36"/>
      <c r="AM51" s="36"/>
      <c r="AN51" s="36"/>
      <c r="AO51"/>
      <c r="AP51"/>
    </row>
    <row r="52" spans="1:42" s="48" customFormat="1" ht="15.75" customHeight="1">
      <c r="A52" s="20"/>
      <c r="B52" s="19"/>
      <c r="C52" s="19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36"/>
      <c r="AH52" s="36"/>
      <c r="AI52" s="36"/>
      <c r="AJ52" s="36"/>
      <c r="AK52" s="36"/>
      <c r="AL52" s="36"/>
      <c r="AM52" s="36"/>
      <c r="AN52" s="36"/>
      <c r="AO52"/>
      <c r="AP52"/>
    </row>
    <row r="53" spans="1:42" s="48" customFormat="1" ht="15.75" customHeight="1">
      <c r="A53" s="29" t="str">
        <f>TEXT(DATE(AnnéeCivile,ROW()-49,1),"mmmm")</f>
        <v>April</v>
      </c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36"/>
      <c r="AH53" s="36"/>
      <c r="AI53" s="36"/>
      <c r="AJ53" s="36"/>
      <c r="AK53" s="36"/>
      <c r="AL53" s="36"/>
      <c r="AM53" s="36"/>
      <c r="AN53" s="36"/>
      <c r="AO53"/>
      <c r="AP53"/>
    </row>
    <row r="54" spans="1:42" s="28" customFormat="1" ht="15.75" customHeight="1">
      <c r="A54" s="27" t="s">
        <v>2</v>
      </c>
      <c r="B54" s="32">
        <f>DATE(AnnéeCivile,MONTH(1&amp;A53),1)</f>
        <v>43191</v>
      </c>
      <c r="C54" s="32">
        <f>B54+1</f>
        <v>43192</v>
      </c>
      <c r="D54" s="32">
        <f t="shared" ref="D54:AE54" si="31">C54+1</f>
        <v>43193</v>
      </c>
      <c r="E54" s="32">
        <f t="shared" si="31"/>
        <v>43194</v>
      </c>
      <c r="F54" s="32">
        <f t="shared" si="31"/>
        <v>43195</v>
      </c>
      <c r="G54" s="32">
        <f t="shared" si="31"/>
        <v>43196</v>
      </c>
      <c r="H54" s="32">
        <f t="shared" si="31"/>
        <v>43197</v>
      </c>
      <c r="I54" s="32">
        <f t="shared" si="31"/>
        <v>43198</v>
      </c>
      <c r="J54" s="32">
        <f t="shared" si="31"/>
        <v>43199</v>
      </c>
      <c r="K54" s="32">
        <f t="shared" si="31"/>
        <v>43200</v>
      </c>
      <c r="L54" s="32">
        <f t="shared" si="31"/>
        <v>43201</v>
      </c>
      <c r="M54" s="32">
        <f t="shared" si="31"/>
        <v>43202</v>
      </c>
      <c r="N54" s="32">
        <f t="shared" si="31"/>
        <v>43203</v>
      </c>
      <c r="O54" s="32">
        <f t="shared" si="31"/>
        <v>43204</v>
      </c>
      <c r="P54" s="32">
        <f t="shared" si="31"/>
        <v>43205</v>
      </c>
      <c r="Q54" s="32">
        <f t="shared" si="31"/>
        <v>43206</v>
      </c>
      <c r="R54" s="32">
        <f t="shared" si="31"/>
        <v>43207</v>
      </c>
      <c r="S54" s="32">
        <f t="shared" si="31"/>
        <v>43208</v>
      </c>
      <c r="T54" s="32">
        <f t="shared" si="31"/>
        <v>43209</v>
      </c>
      <c r="U54" s="32">
        <f t="shared" si="31"/>
        <v>43210</v>
      </c>
      <c r="V54" s="32">
        <f t="shared" si="31"/>
        <v>43211</v>
      </c>
      <c r="W54" s="32">
        <f t="shared" si="31"/>
        <v>43212</v>
      </c>
      <c r="X54" s="32">
        <f t="shared" si="31"/>
        <v>43213</v>
      </c>
      <c r="Y54" s="32">
        <f t="shared" si="31"/>
        <v>43214</v>
      </c>
      <c r="Z54" s="32">
        <f t="shared" si="31"/>
        <v>43215</v>
      </c>
      <c r="AA54" s="32">
        <f t="shared" si="31"/>
        <v>43216</v>
      </c>
      <c r="AB54" s="32">
        <f t="shared" si="31"/>
        <v>43217</v>
      </c>
      <c r="AC54" s="32">
        <f t="shared" si="31"/>
        <v>43218</v>
      </c>
      <c r="AD54" s="32">
        <f t="shared" si="31"/>
        <v>43219</v>
      </c>
      <c r="AE54" s="32">
        <f t="shared" si="31"/>
        <v>43220</v>
      </c>
      <c r="AF54" s="35"/>
      <c r="AG54" s="37"/>
      <c r="AH54" s="37"/>
      <c r="AI54" s="37"/>
      <c r="AJ54" s="37"/>
      <c r="AK54" s="37"/>
      <c r="AL54" s="37"/>
      <c r="AM54" s="37"/>
      <c r="AN54" s="37"/>
    </row>
    <row r="55" spans="1:42" s="48" customFormat="1" ht="15.75" customHeight="1">
      <c r="A55" s="16" t="s">
        <v>1</v>
      </c>
      <c r="B55" s="15" t="str">
        <f>VLOOKUP(ROUND((MOD((INT(B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B</v>
      </c>
      <c r="C55" s="15" t="str">
        <f>VLOOKUP(ROUND((MOD((INT(C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D</v>
      </c>
      <c r="D55" s="15" t="str">
        <f>VLOOKUP(ROUND((MOD((INT(D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D</v>
      </c>
      <c r="E55" s="15" t="str">
        <f>VLOOKUP(ROUND((MOD((INT(E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D</v>
      </c>
      <c r="F55" s="15" t="str">
        <f>VLOOKUP(ROUND((MOD((INT(F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A</v>
      </c>
      <c r="G55" s="15" t="str">
        <f>VLOOKUP(ROUND((MOD((INT(G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A</v>
      </c>
      <c r="H55" s="15" t="str">
        <f>VLOOKUP(ROUND((MOD((INT(H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C</v>
      </c>
      <c r="I55" s="15" t="str">
        <f>VLOOKUP(ROUND((MOD((INT(I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C</v>
      </c>
      <c r="J55" s="15" t="str">
        <f>VLOOKUP(ROUND((MOD((INT(J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B</v>
      </c>
      <c r="K55" s="15" t="str">
        <f>VLOOKUP(ROUND((MOD((INT(K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B</v>
      </c>
      <c r="L55" s="15" t="str">
        <f>VLOOKUP(ROUND((MOD((INT(L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B</v>
      </c>
      <c r="M55" s="15" t="str">
        <f>VLOOKUP(ROUND((MOD((INT(M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D</v>
      </c>
      <c r="N55" s="15" t="str">
        <f>VLOOKUP(ROUND((MOD((INT(N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D</v>
      </c>
      <c r="O55" s="15" t="str">
        <f>VLOOKUP(ROUND((MOD((INT(O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A</v>
      </c>
      <c r="P55" s="15" t="str">
        <f>VLOOKUP(ROUND((MOD((INT(P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A</v>
      </c>
      <c r="Q55" s="15" t="str">
        <f>VLOOKUP(ROUND((MOD((INT(Q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C</v>
      </c>
      <c r="R55" s="15" t="str">
        <f>VLOOKUP(ROUND((MOD((INT(R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C</v>
      </c>
      <c r="S55" s="15" t="str">
        <f>VLOOKUP(ROUND((MOD((INT(S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C</v>
      </c>
      <c r="T55" s="15" t="str">
        <f>VLOOKUP(ROUND((MOD((INT(T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B</v>
      </c>
      <c r="U55" s="15" t="str">
        <f>VLOOKUP(ROUND((MOD((INT(U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B</v>
      </c>
      <c r="V55" s="15" t="str">
        <f>VLOOKUP(ROUND((MOD((INT(V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D</v>
      </c>
      <c r="W55" s="15" t="str">
        <f>VLOOKUP(ROUND((MOD((INT(W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D</v>
      </c>
      <c r="X55" s="15" t="str">
        <f>VLOOKUP(ROUND((MOD((INT(X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A</v>
      </c>
      <c r="Y55" s="15" t="str">
        <f>VLOOKUP(ROUND((MOD((INT(Y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A</v>
      </c>
      <c r="Z55" s="15" t="str">
        <f>VLOOKUP(ROUND((MOD((INT(Z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A</v>
      </c>
      <c r="AA55" s="15" t="str">
        <f>VLOOKUP(ROUND((MOD((INT(AA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C</v>
      </c>
      <c r="AB55" s="15" t="str">
        <f>VLOOKUP(ROUND((MOD((INT(AB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C</v>
      </c>
      <c r="AC55" s="15" t="str">
        <f>VLOOKUP(ROUND((MOD((INT(AC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B</v>
      </c>
      <c r="AD55" s="15" t="str">
        <f>VLOOKUP(ROUND((MOD((INT(AD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B</v>
      </c>
      <c r="AE55" s="15" t="str">
        <f>VLOOKUP(ROUND((MOD((INT(AE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55="Jour",2,3))</f>
        <v>D</v>
      </c>
      <c r="AF55" s="15"/>
      <c r="AG55" s="36"/>
      <c r="AH55" s="36"/>
      <c r="AI55" s="36"/>
      <c r="AJ55" s="36"/>
      <c r="AK55" s="36"/>
      <c r="AL55" s="36"/>
      <c r="AM55" s="36"/>
      <c r="AN55" s="36"/>
      <c r="AO55"/>
      <c r="AP55"/>
    </row>
    <row r="56" spans="1:42" s="48" customFormat="1" ht="15.75" customHeight="1">
      <c r="A56" s="16" t="s">
        <v>3</v>
      </c>
      <c r="B56" s="15" t="str">
        <f>VLOOKUP(ROUND((MOD((INT(B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A</v>
      </c>
      <c r="C56" s="15" t="str">
        <f>VLOOKUP(ROUND((MOD((INT(C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C</v>
      </c>
      <c r="D56" s="15" t="str">
        <f>VLOOKUP(ROUND((MOD((INT(D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C</v>
      </c>
      <c r="E56" s="15" t="str">
        <f>VLOOKUP(ROUND((MOD((INT(E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C</v>
      </c>
      <c r="F56" s="15" t="str">
        <f>VLOOKUP(ROUND((MOD((INT(F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B</v>
      </c>
      <c r="G56" s="15" t="str">
        <f>VLOOKUP(ROUND((MOD((INT(G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B</v>
      </c>
      <c r="H56" s="15" t="str">
        <f>VLOOKUP(ROUND((MOD((INT(H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D</v>
      </c>
      <c r="I56" s="15" t="str">
        <f>VLOOKUP(ROUND((MOD((INT(I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D</v>
      </c>
      <c r="J56" s="15" t="str">
        <f>VLOOKUP(ROUND((MOD((INT(J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A</v>
      </c>
      <c r="K56" s="15" t="str">
        <f>VLOOKUP(ROUND((MOD((INT(K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A</v>
      </c>
      <c r="L56" s="15" t="str">
        <f>VLOOKUP(ROUND((MOD((INT(L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A</v>
      </c>
      <c r="M56" s="15" t="str">
        <f>VLOOKUP(ROUND((MOD((INT(M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C</v>
      </c>
      <c r="N56" s="15" t="str">
        <f>VLOOKUP(ROUND((MOD((INT(N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C</v>
      </c>
      <c r="O56" s="15" t="str">
        <f>VLOOKUP(ROUND((MOD((INT(O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B</v>
      </c>
      <c r="P56" s="15" t="str">
        <f>VLOOKUP(ROUND((MOD((INT(P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B</v>
      </c>
      <c r="Q56" s="15" t="str">
        <f>VLOOKUP(ROUND((MOD((INT(Q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D</v>
      </c>
      <c r="R56" s="15" t="str">
        <f>VLOOKUP(ROUND((MOD((INT(R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D</v>
      </c>
      <c r="S56" s="15" t="str">
        <f>VLOOKUP(ROUND((MOD((INT(S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D</v>
      </c>
      <c r="T56" s="15" t="str">
        <f>VLOOKUP(ROUND((MOD((INT(T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A</v>
      </c>
      <c r="U56" s="15" t="str">
        <f>VLOOKUP(ROUND((MOD((INT(U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A</v>
      </c>
      <c r="V56" s="15" t="str">
        <f>VLOOKUP(ROUND((MOD((INT(V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C</v>
      </c>
      <c r="W56" s="15" t="str">
        <f>VLOOKUP(ROUND((MOD((INT(W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C</v>
      </c>
      <c r="X56" s="15" t="str">
        <f>VLOOKUP(ROUND((MOD((INT(X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B</v>
      </c>
      <c r="Y56" s="15" t="str">
        <f>VLOOKUP(ROUND((MOD((INT(Y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B</v>
      </c>
      <c r="Z56" s="15" t="str">
        <f>VLOOKUP(ROUND((MOD((INT(Z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B</v>
      </c>
      <c r="AA56" s="15" t="str">
        <f>VLOOKUP(ROUND((MOD((INT(AA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D</v>
      </c>
      <c r="AB56" s="15" t="str">
        <f>VLOOKUP(ROUND((MOD((INT(AB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D</v>
      </c>
      <c r="AC56" s="15" t="str">
        <f>VLOOKUP(ROUND((MOD((INT(AC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A</v>
      </c>
      <c r="AD56" s="15" t="str">
        <f>VLOOKUP(ROUND((MOD((INT(AD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A</v>
      </c>
      <c r="AE56" s="15" t="str">
        <f>VLOOKUP(ROUND((MOD((INT(AE$54)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56="Jour",2,3))</f>
        <v>C</v>
      </c>
      <c r="AF56" s="15"/>
      <c r="AG56" s="36"/>
      <c r="AH56" s="36"/>
      <c r="AI56" s="36"/>
      <c r="AJ56" s="36"/>
      <c r="AK56" s="36"/>
      <c r="AL56" s="36"/>
      <c r="AM56" s="36"/>
      <c r="AN56" s="36"/>
      <c r="AO56"/>
      <c r="AP56"/>
    </row>
    <row r="57" spans="1:42" s="48" customFormat="1" ht="15.75" customHeight="1">
      <c r="A57" s="20"/>
      <c r="B57" s="19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36"/>
      <c r="AH57" s="36"/>
      <c r="AI57" s="36"/>
      <c r="AJ57" s="36"/>
      <c r="AK57" s="36"/>
      <c r="AL57" s="36"/>
      <c r="AM57" s="36"/>
      <c r="AN57" s="36"/>
      <c r="AO57"/>
      <c r="AP57"/>
    </row>
    <row r="58" spans="1:42" s="48" customFormat="1" ht="15.75" customHeight="1">
      <c r="A58" s="29" t="str">
        <f>TEXT(DATE(AnnéeCivile,ROW()-53,1),"mmmm")</f>
        <v>May</v>
      </c>
      <c r="B58" s="29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U58" s="29"/>
      <c r="V58" s="29"/>
      <c r="W58" s="29"/>
      <c r="X58" s="29"/>
      <c r="Y58" s="29"/>
      <c r="Z58" s="29"/>
      <c r="AA58" s="29"/>
      <c r="AB58" s="29"/>
      <c r="AC58" s="29"/>
      <c r="AD58" s="29"/>
      <c r="AE58" s="29"/>
      <c r="AF58" s="29"/>
      <c r="AG58" s="36"/>
      <c r="AH58" s="36"/>
      <c r="AI58" s="36"/>
      <c r="AJ58" s="36"/>
      <c r="AK58" s="36"/>
      <c r="AL58" s="36"/>
      <c r="AM58" s="36"/>
      <c r="AN58" s="36"/>
      <c r="AO58"/>
      <c r="AP58"/>
    </row>
    <row r="59" spans="1:42" s="28" customFormat="1" ht="15.75" customHeight="1">
      <c r="A59" s="27" t="s">
        <v>2</v>
      </c>
      <c r="B59" s="32">
        <f>DATE(AnnéeCivile,MONTH(1&amp;A58),1)</f>
        <v>43221</v>
      </c>
      <c r="C59" s="32">
        <f>B59+1</f>
        <v>43222</v>
      </c>
      <c r="D59" s="32">
        <f t="shared" ref="D59:AF59" si="32">C59+1</f>
        <v>43223</v>
      </c>
      <c r="E59" s="32">
        <f t="shared" si="32"/>
        <v>43224</v>
      </c>
      <c r="F59" s="32">
        <f t="shared" si="32"/>
        <v>43225</v>
      </c>
      <c r="G59" s="32">
        <f t="shared" si="32"/>
        <v>43226</v>
      </c>
      <c r="H59" s="32">
        <f t="shared" si="32"/>
        <v>43227</v>
      </c>
      <c r="I59" s="32">
        <f t="shared" si="32"/>
        <v>43228</v>
      </c>
      <c r="J59" s="32">
        <f t="shared" si="32"/>
        <v>43229</v>
      </c>
      <c r="K59" s="32">
        <f t="shared" si="32"/>
        <v>43230</v>
      </c>
      <c r="L59" s="32">
        <f t="shared" si="32"/>
        <v>43231</v>
      </c>
      <c r="M59" s="32">
        <f t="shared" si="32"/>
        <v>43232</v>
      </c>
      <c r="N59" s="32">
        <f t="shared" si="32"/>
        <v>43233</v>
      </c>
      <c r="O59" s="32">
        <f t="shared" si="32"/>
        <v>43234</v>
      </c>
      <c r="P59" s="32">
        <f t="shared" si="32"/>
        <v>43235</v>
      </c>
      <c r="Q59" s="32">
        <f t="shared" si="32"/>
        <v>43236</v>
      </c>
      <c r="R59" s="32">
        <f t="shared" si="32"/>
        <v>43237</v>
      </c>
      <c r="S59" s="32">
        <f t="shared" si="32"/>
        <v>43238</v>
      </c>
      <c r="T59" s="32">
        <f t="shared" si="32"/>
        <v>43239</v>
      </c>
      <c r="U59" s="32">
        <f t="shared" si="32"/>
        <v>43240</v>
      </c>
      <c r="V59" s="32">
        <f t="shared" si="32"/>
        <v>43241</v>
      </c>
      <c r="W59" s="32">
        <f t="shared" si="32"/>
        <v>43242</v>
      </c>
      <c r="X59" s="32">
        <f t="shared" si="32"/>
        <v>43243</v>
      </c>
      <c r="Y59" s="32">
        <f t="shared" si="32"/>
        <v>43244</v>
      </c>
      <c r="Z59" s="32">
        <f t="shared" si="32"/>
        <v>43245</v>
      </c>
      <c r="AA59" s="32">
        <f t="shared" si="32"/>
        <v>43246</v>
      </c>
      <c r="AB59" s="32">
        <f t="shared" si="32"/>
        <v>43247</v>
      </c>
      <c r="AC59" s="32">
        <f t="shared" si="32"/>
        <v>43248</v>
      </c>
      <c r="AD59" s="32">
        <f t="shared" si="32"/>
        <v>43249</v>
      </c>
      <c r="AE59" s="32">
        <f t="shared" si="32"/>
        <v>43250</v>
      </c>
      <c r="AF59" s="32">
        <f t="shared" si="32"/>
        <v>43251</v>
      </c>
      <c r="AG59" s="37"/>
      <c r="AH59" s="37"/>
      <c r="AI59" s="37"/>
      <c r="AJ59" s="37"/>
      <c r="AK59" s="37"/>
      <c r="AL59" s="37"/>
      <c r="AM59" s="37"/>
      <c r="AN59" s="37"/>
    </row>
    <row r="60" spans="1:42" s="48" customFormat="1" ht="15.75" customHeight="1">
      <c r="A60" s="16" t="s">
        <v>1</v>
      </c>
      <c r="B60" s="15" t="str">
        <f>VLOOKUP(ROUND((MOD((INT(B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D</v>
      </c>
      <c r="C60" s="15" t="str">
        <f>VLOOKUP(ROUND((MOD((INT(C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D</v>
      </c>
      <c r="D60" s="15" t="str">
        <f>VLOOKUP(ROUND((MOD((INT(D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A</v>
      </c>
      <c r="E60" s="15" t="str">
        <f>VLOOKUP(ROUND((MOD((INT(E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A</v>
      </c>
      <c r="F60" s="15" t="str">
        <f>VLOOKUP(ROUND((MOD((INT(F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C</v>
      </c>
      <c r="G60" s="15" t="str">
        <f>VLOOKUP(ROUND((MOD((INT(G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C</v>
      </c>
      <c r="H60" s="15" t="str">
        <f>VLOOKUP(ROUND((MOD((INT(H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B</v>
      </c>
      <c r="I60" s="15" t="str">
        <f>VLOOKUP(ROUND((MOD((INT(I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B</v>
      </c>
      <c r="J60" s="15" t="str">
        <f>VLOOKUP(ROUND((MOD((INT(J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B</v>
      </c>
      <c r="K60" s="15" t="str">
        <f>VLOOKUP(ROUND((MOD((INT(K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D</v>
      </c>
      <c r="L60" s="15" t="str">
        <f>VLOOKUP(ROUND((MOD((INT(L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D</v>
      </c>
      <c r="M60" s="15" t="str">
        <f>VLOOKUP(ROUND((MOD((INT(M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A</v>
      </c>
      <c r="N60" s="15" t="str">
        <f>VLOOKUP(ROUND((MOD((INT(N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A</v>
      </c>
      <c r="O60" s="15" t="str">
        <f>VLOOKUP(ROUND((MOD((INT(O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C</v>
      </c>
      <c r="P60" s="15" t="str">
        <f>VLOOKUP(ROUND((MOD((INT(P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C</v>
      </c>
      <c r="Q60" s="15" t="str">
        <f>VLOOKUP(ROUND((MOD((INT(Q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C</v>
      </c>
      <c r="R60" s="15" t="str">
        <f>VLOOKUP(ROUND((MOD((INT(R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B</v>
      </c>
      <c r="S60" s="15" t="str">
        <f>VLOOKUP(ROUND((MOD((INT(S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B</v>
      </c>
      <c r="T60" s="15" t="str">
        <f>VLOOKUP(ROUND((MOD((INT(T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D</v>
      </c>
      <c r="U60" s="15" t="str">
        <f>VLOOKUP(ROUND((MOD((INT(U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D</v>
      </c>
      <c r="V60" s="15" t="str">
        <f>VLOOKUP(ROUND((MOD((INT(V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A</v>
      </c>
      <c r="W60" s="15" t="str">
        <f>VLOOKUP(ROUND((MOD((INT(W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A</v>
      </c>
      <c r="X60" s="15" t="str">
        <f>VLOOKUP(ROUND((MOD((INT(X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A</v>
      </c>
      <c r="Y60" s="15" t="str">
        <f>VLOOKUP(ROUND((MOD((INT(Y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C</v>
      </c>
      <c r="Z60" s="15" t="str">
        <f>VLOOKUP(ROUND((MOD((INT(Z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C</v>
      </c>
      <c r="AA60" s="15" t="str">
        <f>VLOOKUP(ROUND((MOD((INT(AA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B</v>
      </c>
      <c r="AB60" s="15" t="str">
        <f>VLOOKUP(ROUND((MOD((INT(AB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B</v>
      </c>
      <c r="AC60" s="15" t="str">
        <f>VLOOKUP(ROUND((MOD((INT(AC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D</v>
      </c>
      <c r="AD60" s="15" t="str">
        <f>VLOOKUP(ROUND((MOD((INT(AD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D</v>
      </c>
      <c r="AE60" s="15" t="str">
        <f>VLOOKUP(ROUND((MOD((INT(AE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D</v>
      </c>
      <c r="AF60" s="15" t="str">
        <f>VLOOKUP(ROUND((MOD((INT(AF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60="Jour",2,3))</f>
        <v>A</v>
      </c>
      <c r="AG60" s="36"/>
      <c r="AH60" s="36"/>
      <c r="AI60" s="36"/>
      <c r="AJ60" s="36"/>
      <c r="AK60" s="36"/>
      <c r="AL60" s="36"/>
      <c r="AM60" s="36"/>
      <c r="AN60" s="36"/>
      <c r="AO60"/>
      <c r="AP60"/>
    </row>
    <row r="61" spans="1:42" s="48" customFormat="1" ht="15.75" customHeight="1">
      <c r="A61" s="16" t="s">
        <v>3</v>
      </c>
      <c r="B61" s="15" t="str">
        <f>VLOOKUP(ROUND((MOD((INT(B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C</v>
      </c>
      <c r="C61" s="15" t="str">
        <f>VLOOKUP(ROUND((MOD((INT(C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C</v>
      </c>
      <c r="D61" s="15" t="str">
        <f>VLOOKUP(ROUND((MOD((INT(D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B</v>
      </c>
      <c r="E61" s="15" t="str">
        <f>VLOOKUP(ROUND((MOD((INT(E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B</v>
      </c>
      <c r="F61" s="15" t="str">
        <f>VLOOKUP(ROUND((MOD((INT(F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D</v>
      </c>
      <c r="G61" s="15" t="str">
        <f>VLOOKUP(ROUND((MOD((INT(G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D</v>
      </c>
      <c r="H61" s="15" t="str">
        <f>VLOOKUP(ROUND((MOD((INT(H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A</v>
      </c>
      <c r="I61" s="15" t="str">
        <f>VLOOKUP(ROUND((MOD((INT(I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A</v>
      </c>
      <c r="J61" s="15" t="str">
        <f>VLOOKUP(ROUND((MOD((INT(J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A</v>
      </c>
      <c r="K61" s="15" t="str">
        <f>VLOOKUP(ROUND((MOD((INT(K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C</v>
      </c>
      <c r="L61" s="15" t="str">
        <f>VLOOKUP(ROUND((MOD((INT(L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C</v>
      </c>
      <c r="M61" s="15" t="str">
        <f>VLOOKUP(ROUND((MOD((INT(M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B</v>
      </c>
      <c r="N61" s="15" t="str">
        <f>VLOOKUP(ROUND((MOD((INT(N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B</v>
      </c>
      <c r="O61" s="15" t="str">
        <f>VLOOKUP(ROUND((MOD((INT(O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D</v>
      </c>
      <c r="P61" s="15" t="str">
        <f>VLOOKUP(ROUND((MOD((INT(P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D</v>
      </c>
      <c r="Q61" s="15" t="str">
        <f>VLOOKUP(ROUND((MOD((INT(Q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D</v>
      </c>
      <c r="R61" s="15" t="str">
        <f>VLOOKUP(ROUND((MOD((INT(R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A</v>
      </c>
      <c r="S61" s="15" t="str">
        <f>VLOOKUP(ROUND((MOD((INT(S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A</v>
      </c>
      <c r="T61" s="15" t="str">
        <f>VLOOKUP(ROUND((MOD((INT(T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C</v>
      </c>
      <c r="U61" s="15" t="str">
        <f>VLOOKUP(ROUND((MOD((INT(U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C</v>
      </c>
      <c r="V61" s="15" t="str">
        <f>VLOOKUP(ROUND((MOD((INT(V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B</v>
      </c>
      <c r="W61" s="15" t="str">
        <f>VLOOKUP(ROUND((MOD((INT(W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B</v>
      </c>
      <c r="X61" s="15" t="str">
        <f>VLOOKUP(ROUND((MOD((INT(X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B</v>
      </c>
      <c r="Y61" s="15" t="str">
        <f>VLOOKUP(ROUND((MOD((INT(Y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D</v>
      </c>
      <c r="Z61" s="15" t="str">
        <f>VLOOKUP(ROUND((MOD((INT(Z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D</v>
      </c>
      <c r="AA61" s="15" t="str">
        <f>VLOOKUP(ROUND((MOD((INT(AA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A</v>
      </c>
      <c r="AB61" s="15" t="str">
        <f>VLOOKUP(ROUND((MOD((INT(AB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A</v>
      </c>
      <c r="AC61" s="15" t="str">
        <f>VLOOKUP(ROUND((MOD((INT(AC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C</v>
      </c>
      <c r="AD61" s="15" t="str">
        <f>VLOOKUP(ROUND((MOD((INT(AD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C</v>
      </c>
      <c r="AE61" s="15" t="str">
        <f>VLOOKUP(ROUND((MOD((INT(AE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C</v>
      </c>
      <c r="AF61" s="15" t="str">
        <f>VLOOKUP(ROUND((MOD((INT(AF$59)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61="Jour",2,3))</f>
        <v>B</v>
      </c>
      <c r="AG61" s="36"/>
      <c r="AH61" s="36"/>
      <c r="AI61" s="36"/>
      <c r="AJ61" s="36"/>
      <c r="AK61" s="36"/>
      <c r="AL61" s="36"/>
      <c r="AM61" s="36"/>
      <c r="AN61" s="36"/>
      <c r="AO61"/>
      <c r="AP61"/>
    </row>
    <row r="62" spans="1:42" s="48" customFormat="1" ht="15.75" customHeight="1">
      <c r="A62" s="20"/>
      <c r="B62" s="19"/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36"/>
      <c r="AH62" s="36"/>
      <c r="AI62" s="36"/>
      <c r="AJ62" s="36"/>
      <c r="AK62" s="36"/>
      <c r="AL62" s="36"/>
      <c r="AM62" s="36"/>
      <c r="AN62" s="36"/>
      <c r="AO62"/>
      <c r="AP62"/>
    </row>
    <row r="63" spans="1:42" s="48" customFormat="1" ht="15.75" customHeight="1">
      <c r="A63" s="29" t="str">
        <f>TEXT(DATE(AnnéeCivile,ROW()-57,1),"mmmm")</f>
        <v>June</v>
      </c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36"/>
      <c r="AH63" s="36"/>
      <c r="AI63" s="36"/>
      <c r="AJ63" s="36"/>
      <c r="AK63" s="36"/>
      <c r="AL63" s="36"/>
      <c r="AM63" s="36"/>
      <c r="AN63" s="36"/>
      <c r="AO63"/>
      <c r="AP63"/>
    </row>
    <row r="64" spans="1:42" s="28" customFormat="1" ht="15.75" customHeight="1">
      <c r="A64" s="27" t="s">
        <v>2</v>
      </c>
      <c r="B64" s="32">
        <f>DATE(AnnéeCivile,MONTH(1&amp;A63),1)</f>
        <v>43252</v>
      </c>
      <c r="C64" s="32">
        <f>B64+1</f>
        <v>43253</v>
      </c>
      <c r="D64" s="32">
        <f t="shared" ref="D64:AE64" si="33">C64+1</f>
        <v>43254</v>
      </c>
      <c r="E64" s="32">
        <f t="shared" si="33"/>
        <v>43255</v>
      </c>
      <c r="F64" s="32">
        <f t="shared" si="33"/>
        <v>43256</v>
      </c>
      <c r="G64" s="32">
        <f t="shared" si="33"/>
        <v>43257</v>
      </c>
      <c r="H64" s="32">
        <f t="shared" si="33"/>
        <v>43258</v>
      </c>
      <c r="I64" s="32">
        <f t="shared" si="33"/>
        <v>43259</v>
      </c>
      <c r="J64" s="32">
        <f t="shared" si="33"/>
        <v>43260</v>
      </c>
      <c r="K64" s="32">
        <f t="shared" si="33"/>
        <v>43261</v>
      </c>
      <c r="L64" s="32">
        <f t="shared" si="33"/>
        <v>43262</v>
      </c>
      <c r="M64" s="32">
        <f t="shared" si="33"/>
        <v>43263</v>
      </c>
      <c r="N64" s="32">
        <f t="shared" si="33"/>
        <v>43264</v>
      </c>
      <c r="O64" s="32">
        <f t="shared" si="33"/>
        <v>43265</v>
      </c>
      <c r="P64" s="32">
        <f t="shared" si="33"/>
        <v>43266</v>
      </c>
      <c r="Q64" s="32">
        <f t="shared" si="33"/>
        <v>43267</v>
      </c>
      <c r="R64" s="32">
        <f t="shared" si="33"/>
        <v>43268</v>
      </c>
      <c r="S64" s="32">
        <f t="shared" si="33"/>
        <v>43269</v>
      </c>
      <c r="T64" s="32">
        <f t="shared" si="33"/>
        <v>43270</v>
      </c>
      <c r="U64" s="32">
        <f t="shared" si="33"/>
        <v>43271</v>
      </c>
      <c r="V64" s="32">
        <f t="shared" si="33"/>
        <v>43272</v>
      </c>
      <c r="W64" s="32">
        <f t="shared" si="33"/>
        <v>43273</v>
      </c>
      <c r="X64" s="32">
        <f t="shared" si="33"/>
        <v>43274</v>
      </c>
      <c r="Y64" s="32">
        <f t="shared" si="33"/>
        <v>43275</v>
      </c>
      <c r="Z64" s="32">
        <f t="shared" si="33"/>
        <v>43276</v>
      </c>
      <c r="AA64" s="32">
        <f t="shared" si="33"/>
        <v>43277</v>
      </c>
      <c r="AB64" s="32">
        <f t="shared" si="33"/>
        <v>43278</v>
      </c>
      <c r="AC64" s="32">
        <f t="shared" si="33"/>
        <v>43279</v>
      </c>
      <c r="AD64" s="32">
        <f t="shared" si="33"/>
        <v>43280</v>
      </c>
      <c r="AE64" s="32">
        <f t="shared" si="33"/>
        <v>43281</v>
      </c>
      <c r="AF64" s="35"/>
      <c r="AG64" s="37"/>
      <c r="AH64" s="37"/>
      <c r="AI64" s="37"/>
      <c r="AJ64" s="37"/>
      <c r="AK64" s="37"/>
      <c r="AL64" s="37"/>
      <c r="AM64" s="37"/>
      <c r="AN64" s="37"/>
    </row>
    <row r="65" spans="1:42" s="48" customFormat="1" ht="15.75" customHeight="1">
      <c r="A65" s="16" t="s">
        <v>1</v>
      </c>
      <c r="B65" s="15" t="str">
        <f>VLOOKUP(ROUND((MOD((INT(B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A</v>
      </c>
      <c r="C65" s="15" t="str">
        <f>VLOOKUP(ROUND((MOD((INT(C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C</v>
      </c>
      <c r="D65" s="15" t="str">
        <f>VLOOKUP(ROUND((MOD((INT(D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C</v>
      </c>
      <c r="E65" s="15" t="str">
        <f>VLOOKUP(ROUND((MOD((INT(E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B</v>
      </c>
      <c r="F65" s="15" t="str">
        <f>VLOOKUP(ROUND((MOD((INT(F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B</v>
      </c>
      <c r="G65" s="15" t="str">
        <f>VLOOKUP(ROUND((MOD((INT(G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B</v>
      </c>
      <c r="H65" s="15" t="str">
        <f>VLOOKUP(ROUND((MOD((INT(H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D</v>
      </c>
      <c r="I65" s="15" t="str">
        <f>VLOOKUP(ROUND((MOD((INT(I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D</v>
      </c>
      <c r="J65" s="15" t="str">
        <f>VLOOKUP(ROUND((MOD((INT(J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A</v>
      </c>
      <c r="K65" s="15" t="str">
        <f>VLOOKUP(ROUND((MOD((INT(K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A</v>
      </c>
      <c r="L65" s="15" t="str">
        <f>VLOOKUP(ROUND((MOD((INT(L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C</v>
      </c>
      <c r="M65" s="15" t="str">
        <f>VLOOKUP(ROUND((MOD((INT(M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C</v>
      </c>
      <c r="N65" s="15" t="str">
        <f>VLOOKUP(ROUND((MOD((INT(N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C</v>
      </c>
      <c r="O65" s="15" t="str">
        <f>VLOOKUP(ROUND((MOD((INT(O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B</v>
      </c>
      <c r="P65" s="15" t="str">
        <f>VLOOKUP(ROUND((MOD((INT(P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B</v>
      </c>
      <c r="Q65" s="15" t="str">
        <f>VLOOKUP(ROUND((MOD((INT(Q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D</v>
      </c>
      <c r="R65" s="15" t="str">
        <f>VLOOKUP(ROUND((MOD((INT(R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D</v>
      </c>
      <c r="S65" s="15" t="str">
        <f>VLOOKUP(ROUND((MOD((INT(S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A</v>
      </c>
      <c r="T65" s="15" t="str">
        <f>VLOOKUP(ROUND((MOD((INT(T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A</v>
      </c>
      <c r="U65" s="15" t="str">
        <f>VLOOKUP(ROUND((MOD((INT(U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A</v>
      </c>
      <c r="V65" s="15" t="str">
        <f>VLOOKUP(ROUND((MOD((INT(V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C</v>
      </c>
      <c r="W65" s="15" t="str">
        <f>VLOOKUP(ROUND((MOD((INT(W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C</v>
      </c>
      <c r="X65" s="15" t="str">
        <f>VLOOKUP(ROUND((MOD((INT(X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B</v>
      </c>
      <c r="Y65" s="15" t="str">
        <f>VLOOKUP(ROUND((MOD((INT(Y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B</v>
      </c>
      <c r="Z65" s="15" t="str">
        <f>VLOOKUP(ROUND((MOD((INT(Z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D</v>
      </c>
      <c r="AA65" s="15" t="str">
        <f>VLOOKUP(ROUND((MOD((INT(AA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D</v>
      </c>
      <c r="AB65" s="15" t="str">
        <f>VLOOKUP(ROUND((MOD((INT(AB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D</v>
      </c>
      <c r="AC65" s="15" t="str">
        <f>VLOOKUP(ROUND((MOD((INT(AC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A</v>
      </c>
      <c r="AD65" s="15" t="str">
        <f>VLOOKUP(ROUND((MOD((INT(AD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A</v>
      </c>
      <c r="AE65" s="15" t="str">
        <f>VLOOKUP(ROUND((MOD((INT(AE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65="Jour",2,3))</f>
        <v>C</v>
      </c>
      <c r="AF65" s="15"/>
      <c r="AG65" s="36"/>
      <c r="AH65" s="36"/>
      <c r="AI65" s="36"/>
      <c r="AJ65" s="36"/>
      <c r="AK65" s="36"/>
      <c r="AL65" s="36"/>
      <c r="AM65" s="36"/>
      <c r="AN65" s="36"/>
      <c r="AO65"/>
      <c r="AP65"/>
    </row>
    <row r="66" spans="1:42" s="48" customFormat="1" ht="15.75" customHeight="1">
      <c r="A66" s="16" t="s">
        <v>3</v>
      </c>
      <c r="B66" s="15" t="str">
        <f>VLOOKUP(ROUND((MOD((INT(B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B</v>
      </c>
      <c r="C66" s="15" t="str">
        <f>VLOOKUP(ROUND((MOD((INT(C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D</v>
      </c>
      <c r="D66" s="15" t="str">
        <f>VLOOKUP(ROUND((MOD((INT(D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D</v>
      </c>
      <c r="E66" s="15" t="str">
        <f>VLOOKUP(ROUND((MOD((INT(E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A</v>
      </c>
      <c r="F66" s="15" t="str">
        <f>VLOOKUP(ROUND((MOD((INT(F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A</v>
      </c>
      <c r="G66" s="15" t="str">
        <f>VLOOKUP(ROUND((MOD((INT(G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A</v>
      </c>
      <c r="H66" s="15" t="str">
        <f>VLOOKUP(ROUND((MOD((INT(H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C</v>
      </c>
      <c r="I66" s="15" t="str">
        <f>VLOOKUP(ROUND((MOD((INT(I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C</v>
      </c>
      <c r="J66" s="15" t="str">
        <f>VLOOKUP(ROUND((MOD((INT(J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B</v>
      </c>
      <c r="K66" s="15" t="str">
        <f>VLOOKUP(ROUND((MOD((INT(K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B</v>
      </c>
      <c r="L66" s="15" t="str">
        <f>VLOOKUP(ROUND((MOD((INT(L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D</v>
      </c>
      <c r="M66" s="15" t="str">
        <f>VLOOKUP(ROUND((MOD((INT(M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D</v>
      </c>
      <c r="N66" s="15" t="str">
        <f>VLOOKUP(ROUND((MOD((INT(N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D</v>
      </c>
      <c r="O66" s="15" t="str">
        <f>VLOOKUP(ROUND((MOD((INT(O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A</v>
      </c>
      <c r="P66" s="15" t="str">
        <f>VLOOKUP(ROUND((MOD((INT(P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A</v>
      </c>
      <c r="Q66" s="15" t="str">
        <f>VLOOKUP(ROUND((MOD((INT(Q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C</v>
      </c>
      <c r="R66" s="15" t="str">
        <f>VLOOKUP(ROUND((MOD((INT(R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C</v>
      </c>
      <c r="S66" s="15" t="str">
        <f>VLOOKUP(ROUND((MOD((INT(S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B</v>
      </c>
      <c r="T66" s="15" t="str">
        <f>VLOOKUP(ROUND((MOD((INT(T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B</v>
      </c>
      <c r="U66" s="15" t="str">
        <f>VLOOKUP(ROUND((MOD((INT(U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B</v>
      </c>
      <c r="V66" s="15" t="str">
        <f>VLOOKUP(ROUND((MOD((INT(V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D</v>
      </c>
      <c r="W66" s="15" t="str">
        <f>VLOOKUP(ROUND((MOD((INT(W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D</v>
      </c>
      <c r="X66" s="15" t="str">
        <f>VLOOKUP(ROUND((MOD((INT(X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A</v>
      </c>
      <c r="Y66" s="15" t="str">
        <f>VLOOKUP(ROUND((MOD((INT(Y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A</v>
      </c>
      <c r="Z66" s="15" t="str">
        <f>VLOOKUP(ROUND((MOD((INT(Z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C</v>
      </c>
      <c r="AA66" s="15" t="str">
        <f>VLOOKUP(ROUND((MOD((INT(AA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C</v>
      </c>
      <c r="AB66" s="15" t="str">
        <f>VLOOKUP(ROUND((MOD((INT(AB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C</v>
      </c>
      <c r="AC66" s="15" t="str">
        <f>VLOOKUP(ROUND((MOD((INT(AC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B</v>
      </c>
      <c r="AD66" s="15" t="str">
        <f>VLOOKUP(ROUND((MOD((INT(AD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B</v>
      </c>
      <c r="AE66" s="15" t="str">
        <f>VLOOKUP(ROUND((MOD((INT(AE$64)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66="Jour",2,3))</f>
        <v>D</v>
      </c>
      <c r="AF66" s="15"/>
      <c r="AG66" s="36"/>
      <c r="AH66" s="36"/>
      <c r="AI66" s="36"/>
      <c r="AJ66" s="36"/>
      <c r="AK66" s="36"/>
      <c r="AL66" s="36"/>
      <c r="AM66" s="36"/>
      <c r="AN66" s="36"/>
      <c r="AO66"/>
      <c r="AP66"/>
    </row>
    <row r="67" spans="1:42" s="48" customFormat="1" ht="15.75" customHeight="1">
      <c r="A67" s="20"/>
      <c r="B67" s="19"/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36"/>
      <c r="AH67" s="36"/>
      <c r="AI67" s="36"/>
      <c r="AJ67" s="36"/>
      <c r="AK67" s="36"/>
      <c r="AL67" s="36"/>
      <c r="AM67" s="36"/>
      <c r="AN67" s="36"/>
      <c r="AO67"/>
      <c r="AP67"/>
    </row>
    <row r="68" spans="1:42" s="48" customFormat="1" ht="15.75" customHeight="1">
      <c r="A68" s="29" t="str">
        <f>TEXT(DATE(AnnéeCivile,ROW()-61,1),"mmmm")</f>
        <v>July</v>
      </c>
      <c r="B68" s="29"/>
      <c r="C68" s="29"/>
      <c r="D68" s="29"/>
      <c r="E68" s="29"/>
      <c r="F68" s="29"/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9"/>
      <c r="R68" s="29"/>
      <c r="S68" s="29"/>
      <c r="T68" s="29"/>
      <c r="U68" s="29"/>
      <c r="V68" s="29"/>
      <c r="W68" s="29"/>
      <c r="X68" s="29"/>
      <c r="Y68" s="29"/>
      <c r="Z68" s="29"/>
      <c r="AA68" s="29"/>
      <c r="AB68" s="29"/>
      <c r="AC68" s="29"/>
      <c r="AD68" s="29"/>
      <c r="AE68" s="29"/>
      <c r="AF68" s="29"/>
      <c r="AG68" s="36"/>
      <c r="AH68" s="36"/>
      <c r="AI68" s="36"/>
      <c r="AJ68" s="36"/>
      <c r="AK68" s="36"/>
      <c r="AL68" s="36"/>
      <c r="AM68" s="36"/>
      <c r="AN68" s="36"/>
      <c r="AO68"/>
      <c r="AP68"/>
    </row>
    <row r="69" spans="1:42" s="28" customFormat="1" ht="15.75" customHeight="1">
      <c r="A69" s="27" t="s">
        <v>2</v>
      </c>
      <c r="B69" s="32">
        <f>DATE(AnnéeCivile,MONTH(1&amp;A68),1)</f>
        <v>43282</v>
      </c>
      <c r="C69" s="32">
        <f>B69+1</f>
        <v>43283</v>
      </c>
      <c r="D69" s="32">
        <f t="shared" ref="D69:AF69" si="34">C69+1</f>
        <v>43284</v>
      </c>
      <c r="E69" s="32">
        <f t="shared" si="34"/>
        <v>43285</v>
      </c>
      <c r="F69" s="32">
        <f t="shared" si="34"/>
        <v>43286</v>
      </c>
      <c r="G69" s="32">
        <f t="shared" si="34"/>
        <v>43287</v>
      </c>
      <c r="H69" s="32">
        <f t="shared" si="34"/>
        <v>43288</v>
      </c>
      <c r="I69" s="32">
        <f t="shared" si="34"/>
        <v>43289</v>
      </c>
      <c r="J69" s="32">
        <f t="shared" si="34"/>
        <v>43290</v>
      </c>
      <c r="K69" s="32">
        <f t="shared" si="34"/>
        <v>43291</v>
      </c>
      <c r="L69" s="32">
        <f t="shared" si="34"/>
        <v>43292</v>
      </c>
      <c r="M69" s="32">
        <f t="shared" si="34"/>
        <v>43293</v>
      </c>
      <c r="N69" s="32">
        <f t="shared" si="34"/>
        <v>43294</v>
      </c>
      <c r="O69" s="32">
        <f t="shared" si="34"/>
        <v>43295</v>
      </c>
      <c r="P69" s="32">
        <f t="shared" si="34"/>
        <v>43296</v>
      </c>
      <c r="Q69" s="32">
        <f t="shared" si="34"/>
        <v>43297</v>
      </c>
      <c r="R69" s="32">
        <f t="shared" si="34"/>
        <v>43298</v>
      </c>
      <c r="S69" s="32">
        <f t="shared" si="34"/>
        <v>43299</v>
      </c>
      <c r="T69" s="32">
        <f t="shared" si="34"/>
        <v>43300</v>
      </c>
      <c r="U69" s="32">
        <f t="shared" si="34"/>
        <v>43301</v>
      </c>
      <c r="V69" s="32">
        <f t="shared" si="34"/>
        <v>43302</v>
      </c>
      <c r="W69" s="32">
        <f t="shared" si="34"/>
        <v>43303</v>
      </c>
      <c r="X69" s="32">
        <f t="shared" si="34"/>
        <v>43304</v>
      </c>
      <c r="Y69" s="32">
        <f t="shared" si="34"/>
        <v>43305</v>
      </c>
      <c r="Z69" s="32">
        <f t="shared" si="34"/>
        <v>43306</v>
      </c>
      <c r="AA69" s="32">
        <f t="shared" si="34"/>
        <v>43307</v>
      </c>
      <c r="AB69" s="32">
        <f t="shared" si="34"/>
        <v>43308</v>
      </c>
      <c r="AC69" s="32">
        <f t="shared" si="34"/>
        <v>43309</v>
      </c>
      <c r="AD69" s="32">
        <f t="shared" si="34"/>
        <v>43310</v>
      </c>
      <c r="AE69" s="32">
        <f t="shared" si="34"/>
        <v>43311</v>
      </c>
      <c r="AF69" s="32">
        <f t="shared" si="34"/>
        <v>43312</v>
      </c>
      <c r="AG69" s="37"/>
      <c r="AH69" s="37"/>
      <c r="AI69" s="37"/>
      <c r="AJ69" s="37"/>
      <c r="AK69" s="37"/>
      <c r="AL69" s="37"/>
      <c r="AM69" s="37"/>
      <c r="AN69" s="37"/>
    </row>
    <row r="70" spans="1:42" s="48" customFormat="1" ht="15.75" customHeight="1">
      <c r="A70" s="16" t="s">
        <v>1</v>
      </c>
      <c r="B70" s="15" t="str">
        <f>VLOOKUP(ROUND((MOD((INT(B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C</v>
      </c>
      <c r="C70" s="15" t="str">
        <f>VLOOKUP(ROUND((MOD((INT(C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B</v>
      </c>
      <c r="D70" s="15" t="str">
        <f>VLOOKUP(ROUND((MOD((INT(D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B</v>
      </c>
      <c r="E70" s="15" t="str">
        <f>VLOOKUP(ROUND((MOD((INT(E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B</v>
      </c>
      <c r="F70" s="15" t="str">
        <f>VLOOKUP(ROUND((MOD((INT(F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D</v>
      </c>
      <c r="G70" s="15" t="str">
        <f>VLOOKUP(ROUND((MOD((INT(G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D</v>
      </c>
      <c r="H70" s="15" t="str">
        <f>VLOOKUP(ROUND((MOD((INT(H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A</v>
      </c>
      <c r="I70" s="15" t="str">
        <f>VLOOKUP(ROUND((MOD((INT(I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A</v>
      </c>
      <c r="J70" s="15" t="str">
        <f>VLOOKUP(ROUND((MOD((INT(J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C</v>
      </c>
      <c r="K70" s="15" t="str">
        <f>VLOOKUP(ROUND((MOD((INT(K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C</v>
      </c>
      <c r="L70" s="15" t="str">
        <f>VLOOKUP(ROUND((MOD((INT(L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C</v>
      </c>
      <c r="M70" s="15" t="str">
        <f>VLOOKUP(ROUND((MOD((INT(M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B</v>
      </c>
      <c r="N70" s="15" t="str">
        <f>VLOOKUP(ROUND((MOD((INT(N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B</v>
      </c>
      <c r="O70" s="15" t="str">
        <f>VLOOKUP(ROUND((MOD((INT(O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D</v>
      </c>
      <c r="P70" s="15" t="str">
        <f>VLOOKUP(ROUND((MOD((INT(P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D</v>
      </c>
      <c r="Q70" s="15" t="str">
        <f>VLOOKUP(ROUND((MOD((INT(Q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A</v>
      </c>
      <c r="R70" s="15" t="str">
        <f>VLOOKUP(ROUND((MOD((INT(R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A</v>
      </c>
      <c r="S70" s="15" t="str">
        <f>VLOOKUP(ROUND((MOD((INT(S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A</v>
      </c>
      <c r="T70" s="15" t="str">
        <f>VLOOKUP(ROUND((MOD((INT(T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C</v>
      </c>
      <c r="U70" s="15" t="str">
        <f>VLOOKUP(ROUND((MOD((INT(U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C</v>
      </c>
      <c r="V70" s="15" t="str">
        <f>VLOOKUP(ROUND((MOD((INT(V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B</v>
      </c>
      <c r="W70" s="15" t="str">
        <f>VLOOKUP(ROUND((MOD((INT(W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B</v>
      </c>
      <c r="X70" s="15" t="str">
        <f>VLOOKUP(ROUND((MOD((INT(X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D</v>
      </c>
      <c r="Y70" s="15" t="str">
        <f>VLOOKUP(ROUND((MOD((INT(Y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D</v>
      </c>
      <c r="Z70" s="15" t="str">
        <f>VLOOKUP(ROUND((MOD((INT(Z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D</v>
      </c>
      <c r="AA70" s="15" t="str">
        <f>VLOOKUP(ROUND((MOD((INT(AA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A</v>
      </c>
      <c r="AB70" s="15" t="str">
        <f>VLOOKUP(ROUND((MOD((INT(AB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A</v>
      </c>
      <c r="AC70" s="15" t="str">
        <f>VLOOKUP(ROUND((MOD((INT(AC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C</v>
      </c>
      <c r="AD70" s="15" t="str">
        <f>VLOOKUP(ROUND((MOD((INT(AD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C</v>
      </c>
      <c r="AE70" s="15" t="str">
        <f>VLOOKUP(ROUND((MOD((INT(AE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B</v>
      </c>
      <c r="AF70" s="15" t="str">
        <f>VLOOKUP(ROUND((MOD((INT(AF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70="Jour",2,3))</f>
        <v>B</v>
      </c>
      <c r="AG70" s="36"/>
      <c r="AH70" s="36"/>
      <c r="AI70" s="36"/>
      <c r="AJ70" s="36"/>
      <c r="AK70" s="36"/>
      <c r="AL70" s="36"/>
      <c r="AM70" s="36"/>
      <c r="AN70" s="36"/>
      <c r="AO70"/>
      <c r="AP70"/>
    </row>
    <row r="71" spans="1:42" s="48" customFormat="1" ht="15.75" customHeight="1">
      <c r="A71" s="16" t="s">
        <v>3</v>
      </c>
      <c r="B71" s="15" t="str">
        <f>VLOOKUP(ROUND((MOD((INT(B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D</v>
      </c>
      <c r="C71" s="15" t="str">
        <f>VLOOKUP(ROUND((MOD((INT(C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A</v>
      </c>
      <c r="D71" s="15" t="str">
        <f>VLOOKUP(ROUND((MOD((INT(D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A</v>
      </c>
      <c r="E71" s="15" t="str">
        <f>VLOOKUP(ROUND((MOD((INT(E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A</v>
      </c>
      <c r="F71" s="15" t="str">
        <f>VLOOKUP(ROUND((MOD((INT(F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C</v>
      </c>
      <c r="G71" s="15" t="str">
        <f>VLOOKUP(ROUND((MOD((INT(G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C</v>
      </c>
      <c r="H71" s="15" t="str">
        <f>VLOOKUP(ROUND((MOD((INT(H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B</v>
      </c>
      <c r="I71" s="15" t="str">
        <f>VLOOKUP(ROUND((MOD((INT(I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B</v>
      </c>
      <c r="J71" s="15" t="str">
        <f>VLOOKUP(ROUND((MOD((INT(J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D</v>
      </c>
      <c r="K71" s="15" t="str">
        <f>VLOOKUP(ROUND((MOD((INT(K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D</v>
      </c>
      <c r="L71" s="15" t="str">
        <f>VLOOKUP(ROUND((MOD((INT(L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D</v>
      </c>
      <c r="M71" s="15" t="str">
        <f>VLOOKUP(ROUND((MOD((INT(M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A</v>
      </c>
      <c r="N71" s="15" t="str">
        <f>VLOOKUP(ROUND((MOD((INT(N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A</v>
      </c>
      <c r="O71" s="15" t="str">
        <f>VLOOKUP(ROUND((MOD((INT(O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C</v>
      </c>
      <c r="P71" s="15" t="str">
        <f>VLOOKUP(ROUND((MOD((INT(P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C</v>
      </c>
      <c r="Q71" s="15" t="str">
        <f>VLOOKUP(ROUND((MOD((INT(Q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B</v>
      </c>
      <c r="R71" s="15" t="str">
        <f>VLOOKUP(ROUND((MOD((INT(R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B</v>
      </c>
      <c r="S71" s="15" t="str">
        <f>VLOOKUP(ROUND((MOD((INT(S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B</v>
      </c>
      <c r="T71" s="15" t="str">
        <f>VLOOKUP(ROUND((MOD((INT(T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D</v>
      </c>
      <c r="U71" s="15" t="str">
        <f>VLOOKUP(ROUND((MOD((INT(U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D</v>
      </c>
      <c r="V71" s="15" t="str">
        <f>VLOOKUP(ROUND((MOD((INT(V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A</v>
      </c>
      <c r="W71" s="15" t="str">
        <f>VLOOKUP(ROUND((MOD((INT(W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A</v>
      </c>
      <c r="X71" s="15" t="str">
        <f>VLOOKUP(ROUND((MOD((INT(X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C</v>
      </c>
      <c r="Y71" s="15" t="str">
        <f>VLOOKUP(ROUND((MOD((INT(Y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C</v>
      </c>
      <c r="Z71" s="15" t="str">
        <f>VLOOKUP(ROUND((MOD((INT(Z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C</v>
      </c>
      <c r="AA71" s="15" t="str">
        <f>VLOOKUP(ROUND((MOD((INT(AA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B</v>
      </c>
      <c r="AB71" s="15" t="str">
        <f>VLOOKUP(ROUND((MOD((INT(AB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B</v>
      </c>
      <c r="AC71" s="15" t="str">
        <f>VLOOKUP(ROUND((MOD((INT(AC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D</v>
      </c>
      <c r="AD71" s="15" t="str">
        <f>VLOOKUP(ROUND((MOD((INT(AD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D</v>
      </c>
      <c r="AE71" s="15" t="str">
        <f>VLOOKUP(ROUND((MOD((INT(AE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A</v>
      </c>
      <c r="AF71" s="15" t="str">
        <f>VLOOKUP(ROUND((MOD((INT(AF$69)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71="Jour",2,3))</f>
        <v>A</v>
      </c>
      <c r="AG71" s="36"/>
      <c r="AH71" s="36"/>
      <c r="AI71" s="36"/>
      <c r="AJ71" s="36"/>
      <c r="AK71" s="36"/>
      <c r="AL71" s="36"/>
      <c r="AM71" s="36"/>
      <c r="AN71" s="36"/>
      <c r="AO71"/>
      <c r="AP71"/>
    </row>
    <row r="72" spans="1:42" s="48" customFormat="1" ht="15.75" customHeight="1">
      <c r="A72" s="20"/>
      <c r="B72" s="19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36"/>
      <c r="AH72" s="36"/>
      <c r="AI72" s="36"/>
      <c r="AJ72" s="36"/>
      <c r="AK72" s="36"/>
      <c r="AL72" s="36"/>
      <c r="AM72" s="36"/>
      <c r="AN72" s="36"/>
      <c r="AO72"/>
      <c r="AP72"/>
    </row>
    <row r="73" spans="1:42" s="48" customFormat="1" ht="15.75" customHeight="1">
      <c r="A73" s="29" t="str">
        <f>TEXT(DATE(AnnéeCivile,ROW()-65,1),"mmmm")</f>
        <v>August</v>
      </c>
      <c r="B73" s="29"/>
      <c r="C73" s="29"/>
      <c r="D73" s="29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  <c r="U73" s="29"/>
      <c r="V73" s="29"/>
      <c r="W73" s="29"/>
      <c r="X73" s="29"/>
      <c r="Y73" s="29"/>
      <c r="Z73" s="29"/>
      <c r="AA73" s="29"/>
      <c r="AB73" s="29"/>
      <c r="AC73" s="29"/>
      <c r="AD73" s="29"/>
      <c r="AE73" s="29"/>
      <c r="AF73" s="29"/>
      <c r="AG73" s="36"/>
      <c r="AH73" s="36"/>
      <c r="AI73" s="36"/>
      <c r="AJ73" s="36"/>
      <c r="AK73" s="36"/>
      <c r="AL73" s="36"/>
      <c r="AM73" s="36"/>
      <c r="AN73" s="36"/>
      <c r="AO73"/>
      <c r="AP73"/>
    </row>
    <row r="74" spans="1:42" s="28" customFormat="1" ht="15.75" customHeight="1">
      <c r="A74" s="27" t="s">
        <v>2</v>
      </c>
      <c r="B74" s="32">
        <f>DATE(AnnéeCivile,MONTH(1&amp;A73),1)</f>
        <v>43313</v>
      </c>
      <c r="C74" s="32">
        <f>B74+1</f>
        <v>43314</v>
      </c>
      <c r="D74" s="32">
        <f t="shared" ref="D74:AF74" si="35">C74+1</f>
        <v>43315</v>
      </c>
      <c r="E74" s="32">
        <f t="shared" si="35"/>
        <v>43316</v>
      </c>
      <c r="F74" s="32">
        <f t="shared" si="35"/>
        <v>43317</v>
      </c>
      <c r="G74" s="32">
        <f t="shared" si="35"/>
        <v>43318</v>
      </c>
      <c r="H74" s="32">
        <f t="shared" si="35"/>
        <v>43319</v>
      </c>
      <c r="I74" s="32">
        <f t="shared" si="35"/>
        <v>43320</v>
      </c>
      <c r="J74" s="32">
        <f t="shared" si="35"/>
        <v>43321</v>
      </c>
      <c r="K74" s="32">
        <f t="shared" si="35"/>
        <v>43322</v>
      </c>
      <c r="L74" s="32">
        <f t="shared" si="35"/>
        <v>43323</v>
      </c>
      <c r="M74" s="32">
        <f t="shared" si="35"/>
        <v>43324</v>
      </c>
      <c r="N74" s="32">
        <f t="shared" si="35"/>
        <v>43325</v>
      </c>
      <c r="O74" s="32">
        <f t="shared" si="35"/>
        <v>43326</v>
      </c>
      <c r="P74" s="32">
        <f t="shared" si="35"/>
        <v>43327</v>
      </c>
      <c r="Q74" s="32">
        <f t="shared" si="35"/>
        <v>43328</v>
      </c>
      <c r="R74" s="32">
        <f t="shared" si="35"/>
        <v>43329</v>
      </c>
      <c r="S74" s="32">
        <f t="shared" si="35"/>
        <v>43330</v>
      </c>
      <c r="T74" s="32">
        <f t="shared" si="35"/>
        <v>43331</v>
      </c>
      <c r="U74" s="32">
        <f t="shared" si="35"/>
        <v>43332</v>
      </c>
      <c r="V74" s="32">
        <f t="shared" si="35"/>
        <v>43333</v>
      </c>
      <c r="W74" s="32">
        <f t="shared" si="35"/>
        <v>43334</v>
      </c>
      <c r="X74" s="32">
        <f t="shared" si="35"/>
        <v>43335</v>
      </c>
      <c r="Y74" s="32">
        <f t="shared" si="35"/>
        <v>43336</v>
      </c>
      <c r="Z74" s="32">
        <f t="shared" si="35"/>
        <v>43337</v>
      </c>
      <c r="AA74" s="32">
        <f t="shared" si="35"/>
        <v>43338</v>
      </c>
      <c r="AB74" s="32">
        <f t="shared" si="35"/>
        <v>43339</v>
      </c>
      <c r="AC74" s="32">
        <f t="shared" si="35"/>
        <v>43340</v>
      </c>
      <c r="AD74" s="32">
        <f t="shared" si="35"/>
        <v>43341</v>
      </c>
      <c r="AE74" s="32">
        <f t="shared" si="35"/>
        <v>43342</v>
      </c>
      <c r="AF74" s="32">
        <f t="shared" si="35"/>
        <v>43343</v>
      </c>
      <c r="AG74" s="37"/>
      <c r="AH74" s="37"/>
      <c r="AI74" s="37"/>
      <c r="AJ74" s="37"/>
      <c r="AK74" s="37"/>
      <c r="AL74" s="37"/>
      <c r="AM74" s="37"/>
      <c r="AN74" s="37"/>
    </row>
    <row r="75" spans="1:42" s="48" customFormat="1" ht="15.75" customHeight="1">
      <c r="A75" s="16" t="s">
        <v>1</v>
      </c>
      <c r="B75" s="15" t="str">
        <f>VLOOKUP(ROUND((MOD((INT(B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B</v>
      </c>
      <c r="C75" s="15" t="str">
        <f>VLOOKUP(ROUND((MOD((INT(C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D</v>
      </c>
      <c r="D75" s="15" t="str">
        <f>VLOOKUP(ROUND((MOD((INT(D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D</v>
      </c>
      <c r="E75" s="15" t="str">
        <f>VLOOKUP(ROUND((MOD((INT(E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A</v>
      </c>
      <c r="F75" s="15" t="str">
        <f>VLOOKUP(ROUND((MOD((INT(F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A</v>
      </c>
      <c r="G75" s="15" t="str">
        <f>VLOOKUP(ROUND((MOD((INT(G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C</v>
      </c>
      <c r="H75" s="15" t="str">
        <f>VLOOKUP(ROUND((MOD((INT(H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C</v>
      </c>
      <c r="I75" s="15" t="str">
        <f>VLOOKUP(ROUND((MOD((INT(I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C</v>
      </c>
      <c r="J75" s="15" t="str">
        <f>VLOOKUP(ROUND((MOD((INT(J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B</v>
      </c>
      <c r="K75" s="15" t="str">
        <f>VLOOKUP(ROUND((MOD((INT(K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B</v>
      </c>
      <c r="L75" s="15" t="str">
        <f>VLOOKUP(ROUND((MOD((INT(L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D</v>
      </c>
      <c r="M75" s="15" t="str">
        <f>VLOOKUP(ROUND((MOD((INT(M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D</v>
      </c>
      <c r="N75" s="15" t="str">
        <f>VLOOKUP(ROUND((MOD((INT(N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A</v>
      </c>
      <c r="O75" s="15" t="str">
        <f>VLOOKUP(ROUND((MOD((INT(O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A</v>
      </c>
      <c r="P75" s="15" t="str">
        <f>VLOOKUP(ROUND((MOD((INT(P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A</v>
      </c>
      <c r="Q75" s="15" t="str">
        <f>VLOOKUP(ROUND((MOD((INT(Q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C</v>
      </c>
      <c r="R75" s="15" t="str">
        <f>VLOOKUP(ROUND((MOD((INT(R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C</v>
      </c>
      <c r="S75" s="15" t="str">
        <f>VLOOKUP(ROUND((MOD((INT(S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B</v>
      </c>
      <c r="T75" s="15" t="str">
        <f>VLOOKUP(ROUND((MOD((INT(T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B</v>
      </c>
      <c r="U75" s="15" t="str">
        <f>VLOOKUP(ROUND((MOD((INT(U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D</v>
      </c>
      <c r="V75" s="15" t="str">
        <f>VLOOKUP(ROUND((MOD((INT(V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D</v>
      </c>
      <c r="W75" s="15" t="str">
        <f>VLOOKUP(ROUND((MOD((INT(W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D</v>
      </c>
      <c r="X75" s="15" t="str">
        <f>VLOOKUP(ROUND((MOD((INT(X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A</v>
      </c>
      <c r="Y75" s="15" t="str">
        <f>VLOOKUP(ROUND((MOD((INT(Y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A</v>
      </c>
      <c r="Z75" s="15" t="str">
        <f>VLOOKUP(ROUND((MOD((INT(Z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C</v>
      </c>
      <c r="AA75" s="15" t="str">
        <f>VLOOKUP(ROUND((MOD((INT(AA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C</v>
      </c>
      <c r="AB75" s="15" t="str">
        <f>VLOOKUP(ROUND((MOD((INT(AB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B</v>
      </c>
      <c r="AC75" s="15" t="str">
        <f>VLOOKUP(ROUND((MOD((INT(AC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B</v>
      </c>
      <c r="AD75" s="15" t="str">
        <f>VLOOKUP(ROUND((MOD((INT(AD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B</v>
      </c>
      <c r="AE75" s="15" t="str">
        <f>VLOOKUP(ROUND((MOD((INT(AE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D</v>
      </c>
      <c r="AF75" s="15" t="str">
        <f>VLOOKUP(ROUND((MOD((INT(AF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75="Jour",2,3))</f>
        <v>D</v>
      </c>
      <c r="AG75" s="36"/>
      <c r="AH75" s="36"/>
      <c r="AI75" s="36"/>
      <c r="AJ75" s="36"/>
      <c r="AK75" s="36"/>
      <c r="AL75" s="36"/>
      <c r="AM75" s="36"/>
      <c r="AN75" s="36"/>
      <c r="AO75"/>
      <c r="AP75"/>
    </row>
    <row r="76" spans="1:42" s="48" customFormat="1" ht="15.75" customHeight="1">
      <c r="A76" s="16" t="s">
        <v>3</v>
      </c>
      <c r="B76" s="15" t="str">
        <f>VLOOKUP(ROUND((MOD((INT(B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A</v>
      </c>
      <c r="C76" s="15" t="str">
        <f>VLOOKUP(ROUND((MOD((INT(C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C</v>
      </c>
      <c r="D76" s="15" t="str">
        <f>VLOOKUP(ROUND((MOD((INT(D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C</v>
      </c>
      <c r="E76" s="15" t="str">
        <f>VLOOKUP(ROUND((MOD((INT(E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B</v>
      </c>
      <c r="F76" s="15" t="str">
        <f>VLOOKUP(ROUND((MOD((INT(F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B</v>
      </c>
      <c r="G76" s="15" t="str">
        <f>VLOOKUP(ROUND((MOD((INT(G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D</v>
      </c>
      <c r="H76" s="15" t="str">
        <f>VLOOKUP(ROUND((MOD((INT(H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D</v>
      </c>
      <c r="I76" s="15" t="str">
        <f>VLOOKUP(ROUND((MOD((INT(I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D</v>
      </c>
      <c r="J76" s="15" t="str">
        <f>VLOOKUP(ROUND((MOD((INT(J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A</v>
      </c>
      <c r="K76" s="15" t="str">
        <f>VLOOKUP(ROUND((MOD((INT(K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A</v>
      </c>
      <c r="L76" s="15" t="str">
        <f>VLOOKUP(ROUND((MOD((INT(L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C</v>
      </c>
      <c r="M76" s="15" t="str">
        <f>VLOOKUP(ROUND((MOD((INT(M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C</v>
      </c>
      <c r="N76" s="15" t="str">
        <f>VLOOKUP(ROUND((MOD((INT(N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B</v>
      </c>
      <c r="O76" s="15" t="str">
        <f>VLOOKUP(ROUND((MOD((INT(O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B</v>
      </c>
      <c r="P76" s="15" t="str">
        <f>VLOOKUP(ROUND((MOD((INT(P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B</v>
      </c>
      <c r="Q76" s="15" t="str">
        <f>VLOOKUP(ROUND((MOD((INT(Q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D</v>
      </c>
      <c r="R76" s="15" t="str">
        <f>VLOOKUP(ROUND((MOD((INT(R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D</v>
      </c>
      <c r="S76" s="15" t="str">
        <f>VLOOKUP(ROUND((MOD((INT(S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A</v>
      </c>
      <c r="T76" s="15" t="str">
        <f>VLOOKUP(ROUND((MOD((INT(T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A</v>
      </c>
      <c r="U76" s="15" t="str">
        <f>VLOOKUP(ROUND((MOD((INT(U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C</v>
      </c>
      <c r="V76" s="15" t="str">
        <f>VLOOKUP(ROUND((MOD((INT(V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C</v>
      </c>
      <c r="W76" s="15" t="str">
        <f>VLOOKUP(ROUND((MOD((INT(W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C</v>
      </c>
      <c r="X76" s="15" t="str">
        <f>VLOOKUP(ROUND((MOD((INT(X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B</v>
      </c>
      <c r="Y76" s="15" t="str">
        <f>VLOOKUP(ROUND((MOD((INT(Y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B</v>
      </c>
      <c r="Z76" s="15" t="str">
        <f>VLOOKUP(ROUND((MOD((INT(Z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D</v>
      </c>
      <c r="AA76" s="15" t="str">
        <f>VLOOKUP(ROUND((MOD((INT(AA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D</v>
      </c>
      <c r="AB76" s="15" t="str">
        <f>VLOOKUP(ROUND((MOD((INT(AB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A</v>
      </c>
      <c r="AC76" s="15" t="str">
        <f>VLOOKUP(ROUND((MOD((INT(AC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A</v>
      </c>
      <c r="AD76" s="15" t="str">
        <f>VLOOKUP(ROUND((MOD((INT(AD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A</v>
      </c>
      <c r="AE76" s="15" t="str">
        <f>VLOOKUP(ROUND((MOD((INT(AE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C</v>
      </c>
      <c r="AF76" s="15" t="str">
        <f>VLOOKUP(ROUND((MOD((INT(AF$74)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76="Jour",2,3))</f>
        <v>C</v>
      </c>
      <c r="AG76" s="36"/>
      <c r="AH76" s="36"/>
      <c r="AI76" s="36"/>
      <c r="AJ76" s="36"/>
      <c r="AK76" s="36"/>
      <c r="AL76" s="36"/>
      <c r="AM76" s="36"/>
      <c r="AN76" s="36"/>
      <c r="AO76"/>
      <c r="AP76"/>
    </row>
    <row r="77" spans="1:42" s="48" customFormat="1" ht="15.75" customHeight="1">
      <c r="A77" s="20"/>
      <c r="B77" s="19"/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  <c r="AE77" s="19"/>
      <c r="AF77" s="19"/>
      <c r="AG77" s="36"/>
      <c r="AH77" s="36"/>
      <c r="AI77" s="36"/>
      <c r="AJ77" s="36"/>
      <c r="AK77" s="36"/>
      <c r="AL77" s="36"/>
      <c r="AM77" s="36"/>
      <c r="AN77" s="36"/>
      <c r="AO77"/>
      <c r="AP77"/>
    </row>
    <row r="78" spans="1:42" s="48" customFormat="1" ht="15.75" customHeight="1">
      <c r="A78" s="29" t="str">
        <f>TEXT(DATE(AnnéeCivile,ROW()-69,1),"mmmm")</f>
        <v>September</v>
      </c>
      <c r="B78" s="29"/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  <c r="U78" s="29"/>
      <c r="V78" s="29"/>
      <c r="W78" s="29"/>
      <c r="X78" s="29"/>
      <c r="Y78" s="29"/>
      <c r="Z78" s="29"/>
      <c r="AA78" s="29"/>
      <c r="AB78" s="29"/>
      <c r="AC78" s="29"/>
      <c r="AD78" s="29"/>
      <c r="AE78" s="29"/>
      <c r="AF78" s="29"/>
      <c r="AG78" s="36"/>
      <c r="AH78" s="36"/>
      <c r="AI78" s="36"/>
      <c r="AJ78" s="36"/>
      <c r="AK78" s="36"/>
      <c r="AL78" s="36"/>
      <c r="AM78" s="36"/>
      <c r="AN78" s="36"/>
      <c r="AO78"/>
      <c r="AP78"/>
    </row>
    <row r="79" spans="1:42" s="28" customFormat="1" ht="15.75" customHeight="1">
      <c r="A79" s="27" t="s">
        <v>2</v>
      </c>
      <c r="B79" s="32">
        <f>DATE(AnnéeCivile,MONTH(1&amp;A78),1)</f>
        <v>43344</v>
      </c>
      <c r="C79" s="32">
        <f>B79+1</f>
        <v>43345</v>
      </c>
      <c r="D79" s="32">
        <f t="shared" ref="D79:AE79" si="36">C79+1</f>
        <v>43346</v>
      </c>
      <c r="E79" s="32">
        <f t="shared" si="36"/>
        <v>43347</v>
      </c>
      <c r="F79" s="32">
        <f t="shared" si="36"/>
        <v>43348</v>
      </c>
      <c r="G79" s="32">
        <f t="shared" si="36"/>
        <v>43349</v>
      </c>
      <c r="H79" s="32">
        <f t="shared" si="36"/>
        <v>43350</v>
      </c>
      <c r="I79" s="32">
        <f t="shared" si="36"/>
        <v>43351</v>
      </c>
      <c r="J79" s="32">
        <f t="shared" si="36"/>
        <v>43352</v>
      </c>
      <c r="K79" s="32">
        <f t="shared" si="36"/>
        <v>43353</v>
      </c>
      <c r="L79" s="32">
        <f t="shared" si="36"/>
        <v>43354</v>
      </c>
      <c r="M79" s="32">
        <f t="shared" si="36"/>
        <v>43355</v>
      </c>
      <c r="N79" s="32">
        <f t="shared" si="36"/>
        <v>43356</v>
      </c>
      <c r="O79" s="32">
        <f t="shared" si="36"/>
        <v>43357</v>
      </c>
      <c r="P79" s="32">
        <f t="shared" si="36"/>
        <v>43358</v>
      </c>
      <c r="Q79" s="32">
        <f t="shared" si="36"/>
        <v>43359</v>
      </c>
      <c r="R79" s="32">
        <f t="shared" si="36"/>
        <v>43360</v>
      </c>
      <c r="S79" s="32">
        <f t="shared" si="36"/>
        <v>43361</v>
      </c>
      <c r="T79" s="32">
        <f t="shared" si="36"/>
        <v>43362</v>
      </c>
      <c r="U79" s="32">
        <f t="shared" si="36"/>
        <v>43363</v>
      </c>
      <c r="V79" s="32">
        <f t="shared" si="36"/>
        <v>43364</v>
      </c>
      <c r="W79" s="32">
        <f t="shared" si="36"/>
        <v>43365</v>
      </c>
      <c r="X79" s="32">
        <f t="shared" si="36"/>
        <v>43366</v>
      </c>
      <c r="Y79" s="32">
        <f t="shared" si="36"/>
        <v>43367</v>
      </c>
      <c r="Z79" s="32">
        <f t="shared" si="36"/>
        <v>43368</v>
      </c>
      <c r="AA79" s="32">
        <f t="shared" si="36"/>
        <v>43369</v>
      </c>
      <c r="AB79" s="32">
        <f t="shared" si="36"/>
        <v>43370</v>
      </c>
      <c r="AC79" s="32">
        <f t="shared" si="36"/>
        <v>43371</v>
      </c>
      <c r="AD79" s="32">
        <f t="shared" si="36"/>
        <v>43372</v>
      </c>
      <c r="AE79" s="32">
        <f t="shared" si="36"/>
        <v>43373</v>
      </c>
      <c r="AF79" s="35"/>
      <c r="AG79" s="37"/>
      <c r="AH79" s="37"/>
      <c r="AI79" s="37"/>
      <c r="AJ79" s="37"/>
      <c r="AK79" s="37"/>
      <c r="AL79" s="37"/>
      <c r="AM79" s="37"/>
      <c r="AN79" s="37"/>
    </row>
    <row r="80" spans="1:42" s="48" customFormat="1" ht="15.75" customHeight="1">
      <c r="A80" s="16" t="s">
        <v>1</v>
      </c>
      <c r="B80" s="15" t="str">
        <f>VLOOKUP(ROUND((MOD((INT(B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A</v>
      </c>
      <c r="C80" s="15" t="str">
        <f>VLOOKUP(ROUND((MOD((INT(C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A</v>
      </c>
      <c r="D80" s="15" t="str">
        <f>VLOOKUP(ROUND((MOD((INT(D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C</v>
      </c>
      <c r="E80" s="15" t="str">
        <f>VLOOKUP(ROUND((MOD((INT(E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C</v>
      </c>
      <c r="F80" s="15" t="str">
        <f>VLOOKUP(ROUND((MOD((INT(F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C</v>
      </c>
      <c r="G80" s="15" t="str">
        <f>VLOOKUP(ROUND((MOD((INT(G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B</v>
      </c>
      <c r="H80" s="15" t="str">
        <f>VLOOKUP(ROUND((MOD((INT(H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B</v>
      </c>
      <c r="I80" s="15" t="str">
        <f>VLOOKUP(ROUND((MOD((INT(I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D</v>
      </c>
      <c r="J80" s="15" t="str">
        <f>VLOOKUP(ROUND((MOD((INT(J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D</v>
      </c>
      <c r="K80" s="15" t="str">
        <f>VLOOKUP(ROUND((MOD((INT(K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A</v>
      </c>
      <c r="L80" s="15" t="str">
        <f>VLOOKUP(ROUND((MOD((INT(L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A</v>
      </c>
      <c r="M80" s="15" t="str">
        <f>VLOOKUP(ROUND((MOD((INT(M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A</v>
      </c>
      <c r="N80" s="15" t="str">
        <f>VLOOKUP(ROUND((MOD((INT(N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C</v>
      </c>
      <c r="O80" s="15" t="str">
        <f>VLOOKUP(ROUND((MOD((INT(O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C</v>
      </c>
      <c r="P80" s="15" t="str">
        <f>VLOOKUP(ROUND((MOD((INT(P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B</v>
      </c>
      <c r="Q80" s="15" t="str">
        <f>VLOOKUP(ROUND((MOD((INT(Q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B</v>
      </c>
      <c r="R80" s="15" t="str">
        <f>VLOOKUP(ROUND((MOD((INT(R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D</v>
      </c>
      <c r="S80" s="15" t="str">
        <f>VLOOKUP(ROUND((MOD((INT(S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D</v>
      </c>
      <c r="T80" s="15" t="str">
        <f>VLOOKUP(ROUND((MOD((INT(T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D</v>
      </c>
      <c r="U80" s="15" t="str">
        <f>VLOOKUP(ROUND((MOD((INT(U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A</v>
      </c>
      <c r="V80" s="15" t="str">
        <f>VLOOKUP(ROUND((MOD((INT(V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A</v>
      </c>
      <c r="W80" s="15" t="str">
        <f>VLOOKUP(ROUND((MOD((INT(W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C</v>
      </c>
      <c r="X80" s="15" t="str">
        <f>VLOOKUP(ROUND((MOD((INT(X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C</v>
      </c>
      <c r="Y80" s="15" t="str">
        <f>VLOOKUP(ROUND((MOD((INT(Y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B</v>
      </c>
      <c r="Z80" s="15" t="str">
        <f>VLOOKUP(ROUND((MOD((INT(Z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B</v>
      </c>
      <c r="AA80" s="15" t="str">
        <f>VLOOKUP(ROUND((MOD((INT(AA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B</v>
      </c>
      <c r="AB80" s="15" t="str">
        <f>VLOOKUP(ROUND((MOD((INT(AB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D</v>
      </c>
      <c r="AC80" s="15" t="str">
        <f>VLOOKUP(ROUND((MOD((INT(AC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D</v>
      </c>
      <c r="AD80" s="15" t="str">
        <f>VLOOKUP(ROUND((MOD((INT(AD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A</v>
      </c>
      <c r="AE80" s="15" t="str">
        <f>VLOOKUP(ROUND((MOD((INT(AE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80="Jour",2,3))</f>
        <v>A</v>
      </c>
      <c r="AF80" s="15"/>
      <c r="AG80" s="36"/>
      <c r="AH80" s="36"/>
      <c r="AI80" s="36"/>
      <c r="AJ80" s="36"/>
      <c r="AK80" s="36"/>
      <c r="AL80" s="36"/>
      <c r="AM80" s="36"/>
      <c r="AN80" s="36"/>
      <c r="AO80"/>
      <c r="AP80"/>
    </row>
    <row r="81" spans="1:42" s="48" customFormat="1" ht="15.75" customHeight="1">
      <c r="A81" s="16" t="s">
        <v>3</v>
      </c>
      <c r="B81" s="15" t="str">
        <f>VLOOKUP(ROUND((MOD((INT(B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B</v>
      </c>
      <c r="C81" s="15" t="str">
        <f>VLOOKUP(ROUND((MOD((INT(C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B</v>
      </c>
      <c r="D81" s="15" t="str">
        <f>VLOOKUP(ROUND((MOD((INT(D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D</v>
      </c>
      <c r="E81" s="15" t="str">
        <f>VLOOKUP(ROUND((MOD((INT(E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D</v>
      </c>
      <c r="F81" s="15" t="str">
        <f>VLOOKUP(ROUND((MOD((INT(F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D</v>
      </c>
      <c r="G81" s="15" t="str">
        <f>VLOOKUP(ROUND((MOD((INT(G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A</v>
      </c>
      <c r="H81" s="15" t="str">
        <f>VLOOKUP(ROUND((MOD((INT(H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A</v>
      </c>
      <c r="I81" s="15" t="str">
        <f>VLOOKUP(ROUND((MOD((INT(I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C</v>
      </c>
      <c r="J81" s="15" t="str">
        <f>VLOOKUP(ROUND((MOD((INT(J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C</v>
      </c>
      <c r="K81" s="15" t="str">
        <f>VLOOKUP(ROUND((MOD((INT(K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B</v>
      </c>
      <c r="L81" s="15" t="str">
        <f>VLOOKUP(ROUND((MOD((INT(L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B</v>
      </c>
      <c r="M81" s="15" t="str">
        <f>VLOOKUP(ROUND((MOD((INT(M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B</v>
      </c>
      <c r="N81" s="15" t="str">
        <f>VLOOKUP(ROUND((MOD((INT(N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D</v>
      </c>
      <c r="O81" s="15" t="str">
        <f>VLOOKUP(ROUND((MOD((INT(O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D</v>
      </c>
      <c r="P81" s="15" t="str">
        <f>VLOOKUP(ROUND((MOD((INT(P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A</v>
      </c>
      <c r="Q81" s="15" t="str">
        <f>VLOOKUP(ROUND((MOD((INT(Q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A</v>
      </c>
      <c r="R81" s="15" t="str">
        <f>VLOOKUP(ROUND((MOD((INT(R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C</v>
      </c>
      <c r="S81" s="15" t="str">
        <f>VLOOKUP(ROUND((MOD((INT(S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C</v>
      </c>
      <c r="T81" s="15" t="str">
        <f>VLOOKUP(ROUND((MOD((INT(T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C</v>
      </c>
      <c r="U81" s="15" t="str">
        <f>VLOOKUP(ROUND((MOD((INT(U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B</v>
      </c>
      <c r="V81" s="15" t="str">
        <f>VLOOKUP(ROUND((MOD((INT(V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B</v>
      </c>
      <c r="W81" s="15" t="str">
        <f>VLOOKUP(ROUND((MOD((INT(W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D</v>
      </c>
      <c r="X81" s="15" t="str">
        <f>VLOOKUP(ROUND((MOD((INT(X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D</v>
      </c>
      <c r="Y81" s="15" t="str">
        <f>VLOOKUP(ROUND((MOD((INT(Y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A</v>
      </c>
      <c r="Z81" s="15" t="str">
        <f>VLOOKUP(ROUND((MOD((INT(Z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A</v>
      </c>
      <c r="AA81" s="15" t="str">
        <f>VLOOKUP(ROUND((MOD((INT(AA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A</v>
      </c>
      <c r="AB81" s="15" t="str">
        <f>VLOOKUP(ROUND((MOD((INT(AB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C</v>
      </c>
      <c r="AC81" s="15" t="str">
        <f>VLOOKUP(ROUND((MOD((INT(AC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C</v>
      </c>
      <c r="AD81" s="15" t="str">
        <f>VLOOKUP(ROUND((MOD((INT(AD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B</v>
      </c>
      <c r="AE81" s="15" t="str">
        <f>VLOOKUP(ROUND((MOD((INT(AE$79)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81="Jour",2,3))</f>
        <v>B</v>
      </c>
      <c r="AF81" s="15"/>
      <c r="AG81" s="36"/>
      <c r="AH81" s="36"/>
      <c r="AI81" s="36"/>
      <c r="AJ81" s="36"/>
      <c r="AK81" s="36"/>
      <c r="AL81" s="36"/>
      <c r="AM81" s="36"/>
      <c r="AN81" s="36"/>
      <c r="AO81"/>
      <c r="AP81"/>
    </row>
    <row r="82" spans="1:42" s="48" customFormat="1" ht="15.75" customHeight="1">
      <c r="A82" s="20"/>
      <c r="B82" s="19"/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36"/>
      <c r="AH82" s="36"/>
      <c r="AI82" s="36"/>
      <c r="AJ82" s="36"/>
      <c r="AK82" s="36"/>
      <c r="AL82" s="36"/>
      <c r="AM82" s="36"/>
      <c r="AN82" s="36"/>
      <c r="AO82"/>
      <c r="AP82"/>
    </row>
    <row r="83" spans="1:42" s="48" customFormat="1" ht="15.75" customHeight="1">
      <c r="A83" s="29" t="str">
        <f>TEXT(DATE(AnnéeCivile,ROW()-73,1),"mmmm")</f>
        <v>October</v>
      </c>
      <c r="B83" s="29"/>
      <c r="C83" s="29"/>
      <c r="D83" s="29"/>
      <c r="E83" s="29"/>
      <c r="F83" s="29"/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  <c r="U83" s="29"/>
      <c r="V83" s="29"/>
      <c r="W83" s="29"/>
      <c r="X83" s="29"/>
      <c r="Y83" s="29"/>
      <c r="Z83" s="29"/>
      <c r="AA83" s="29"/>
      <c r="AB83" s="29"/>
      <c r="AC83" s="29"/>
      <c r="AD83" s="29"/>
      <c r="AE83" s="29"/>
      <c r="AF83" s="29"/>
      <c r="AG83" s="36"/>
      <c r="AH83" s="36"/>
      <c r="AI83" s="36"/>
      <c r="AJ83" s="36"/>
      <c r="AK83" s="36"/>
      <c r="AL83" s="36"/>
      <c r="AM83" s="36"/>
      <c r="AN83" s="36"/>
      <c r="AO83"/>
      <c r="AP83"/>
    </row>
    <row r="84" spans="1:42" s="28" customFormat="1" ht="15.75" customHeight="1">
      <c r="A84" s="27" t="s">
        <v>2</v>
      </c>
      <c r="B84" s="32">
        <f>DATE(AnnéeCivile,MONTH(1&amp;A83),1)</f>
        <v>43374</v>
      </c>
      <c r="C84" s="32">
        <f>B84+1</f>
        <v>43375</v>
      </c>
      <c r="D84" s="32">
        <f t="shared" ref="D84:AF84" si="37">C84+1</f>
        <v>43376</v>
      </c>
      <c r="E84" s="32">
        <f t="shared" si="37"/>
        <v>43377</v>
      </c>
      <c r="F84" s="32">
        <f t="shared" si="37"/>
        <v>43378</v>
      </c>
      <c r="G84" s="32">
        <f t="shared" si="37"/>
        <v>43379</v>
      </c>
      <c r="H84" s="32">
        <f t="shared" si="37"/>
        <v>43380</v>
      </c>
      <c r="I84" s="32">
        <f t="shared" si="37"/>
        <v>43381</v>
      </c>
      <c r="J84" s="32">
        <f t="shared" si="37"/>
        <v>43382</v>
      </c>
      <c r="K84" s="32">
        <f t="shared" si="37"/>
        <v>43383</v>
      </c>
      <c r="L84" s="32">
        <f t="shared" si="37"/>
        <v>43384</v>
      </c>
      <c r="M84" s="32">
        <f t="shared" si="37"/>
        <v>43385</v>
      </c>
      <c r="N84" s="32">
        <f t="shared" si="37"/>
        <v>43386</v>
      </c>
      <c r="O84" s="32">
        <f t="shared" si="37"/>
        <v>43387</v>
      </c>
      <c r="P84" s="32">
        <f t="shared" si="37"/>
        <v>43388</v>
      </c>
      <c r="Q84" s="32">
        <f t="shared" si="37"/>
        <v>43389</v>
      </c>
      <c r="R84" s="32">
        <f t="shared" si="37"/>
        <v>43390</v>
      </c>
      <c r="S84" s="32">
        <f t="shared" si="37"/>
        <v>43391</v>
      </c>
      <c r="T84" s="32">
        <f t="shared" si="37"/>
        <v>43392</v>
      </c>
      <c r="U84" s="32">
        <f t="shared" si="37"/>
        <v>43393</v>
      </c>
      <c r="V84" s="32">
        <f t="shared" si="37"/>
        <v>43394</v>
      </c>
      <c r="W84" s="32">
        <f t="shared" si="37"/>
        <v>43395</v>
      </c>
      <c r="X84" s="32">
        <f t="shared" si="37"/>
        <v>43396</v>
      </c>
      <c r="Y84" s="32">
        <f t="shared" si="37"/>
        <v>43397</v>
      </c>
      <c r="Z84" s="32">
        <f t="shared" si="37"/>
        <v>43398</v>
      </c>
      <c r="AA84" s="32">
        <f t="shared" si="37"/>
        <v>43399</v>
      </c>
      <c r="AB84" s="32">
        <f t="shared" si="37"/>
        <v>43400</v>
      </c>
      <c r="AC84" s="32">
        <f t="shared" si="37"/>
        <v>43401</v>
      </c>
      <c r="AD84" s="32">
        <f t="shared" si="37"/>
        <v>43402</v>
      </c>
      <c r="AE84" s="32">
        <f t="shared" si="37"/>
        <v>43403</v>
      </c>
      <c r="AF84" s="32">
        <f t="shared" si="37"/>
        <v>43404</v>
      </c>
      <c r="AG84" s="37"/>
      <c r="AH84" s="37"/>
      <c r="AI84" s="37"/>
      <c r="AJ84" s="37"/>
      <c r="AK84" s="37"/>
      <c r="AL84" s="37"/>
      <c r="AM84" s="37"/>
      <c r="AN84" s="37"/>
    </row>
    <row r="85" spans="1:42" s="48" customFormat="1" ht="15.75" customHeight="1">
      <c r="A85" s="16" t="s">
        <v>1</v>
      </c>
      <c r="B85" s="15" t="str">
        <f>VLOOKUP(ROUND((MOD((INT(B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C</v>
      </c>
      <c r="C85" s="15" t="str">
        <f>VLOOKUP(ROUND((MOD((INT(C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C</v>
      </c>
      <c r="D85" s="15" t="str">
        <f>VLOOKUP(ROUND((MOD((INT(D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C</v>
      </c>
      <c r="E85" s="15" t="str">
        <f>VLOOKUP(ROUND((MOD((INT(E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B</v>
      </c>
      <c r="F85" s="15" t="str">
        <f>VLOOKUP(ROUND((MOD((INT(F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B</v>
      </c>
      <c r="G85" s="15" t="str">
        <f>VLOOKUP(ROUND((MOD((INT(G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D</v>
      </c>
      <c r="H85" s="15" t="str">
        <f>VLOOKUP(ROUND((MOD((INT(H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D</v>
      </c>
      <c r="I85" s="15" t="str">
        <f>VLOOKUP(ROUND((MOD((INT(I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A</v>
      </c>
      <c r="J85" s="15" t="str">
        <f>VLOOKUP(ROUND((MOD((INT(J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A</v>
      </c>
      <c r="K85" s="15" t="str">
        <f>VLOOKUP(ROUND((MOD((INT(K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A</v>
      </c>
      <c r="L85" s="15" t="str">
        <f>VLOOKUP(ROUND((MOD((INT(L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C</v>
      </c>
      <c r="M85" s="15" t="str">
        <f>VLOOKUP(ROUND((MOD((INT(M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C</v>
      </c>
      <c r="N85" s="15" t="str">
        <f>VLOOKUP(ROUND((MOD((INT(N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B</v>
      </c>
      <c r="O85" s="15" t="str">
        <f>VLOOKUP(ROUND((MOD((INT(O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B</v>
      </c>
      <c r="P85" s="15" t="str">
        <f>VLOOKUP(ROUND((MOD((INT(P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D</v>
      </c>
      <c r="Q85" s="15" t="str">
        <f>VLOOKUP(ROUND((MOD((INT(Q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D</v>
      </c>
      <c r="R85" s="15" t="str">
        <f>VLOOKUP(ROUND((MOD((INT(R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D</v>
      </c>
      <c r="S85" s="15" t="str">
        <f>VLOOKUP(ROUND((MOD((INT(S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A</v>
      </c>
      <c r="T85" s="15" t="str">
        <f>VLOOKUP(ROUND((MOD((INT(T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A</v>
      </c>
      <c r="U85" s="15" t="str">
        <f>VLOOKUP(ROUND((MOD((INT(U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C</v>
      </c>
      <c r="V85" s="15" t="str">
        <f>VLOOKUP(ROUND((MOD((INT(V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C</v>
      </c>
      <c r="W85" s="15" t="str">
        <f>VLOOKUP(ROUND((MOD((INT(W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B</v>
      </c>
      <c r="X85" s="15" t="str">
        <f>VLOOKUP(ROUND((MOD((INT(X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B</v>
      </c>
      <c r="Y85" s="15" t="str">
        <f>VLOOKUP(ROUND((MOD((INT(Y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B</v>
      </c>
      <c r="Z85" s="15" t="str">
        <f>VLOOKUP(ROUND((MOD((INT(Z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D</v>
      </c>
      <c r="AA85" s="15" t="str">
        <f>VLOOKUP(ROUND((MOD((INT(AA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D</v>
      </c>
      <c r="AB85" s="15" t="str">
        <f>VLOOKUP(ROUND((MOD((INT(AB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A</v>
      </c>
      <c r="AC85" s="15" t="str">
        <f>VLOOKUP(ROUND((MOD((INT(AC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A</v>
      </c>
      <c r="AD85" s="15" t="str">
        <f>VLOOKUP(ROUND((MOD((INT(AD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C</v>
      </c>
      <c r="AE85" s="15" t="str">
        <f>VLOOKUP(ROUND((MOD((INT(AE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C</v>
      </c>
      <c r="AF85" s="15" t="str">
        <f>VLOOKUP(ROUND((MOD((INT(AF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85="Jour",2,3))</f>
        <v>C</v>
      </c>
      <c r="AG85" s="36"/>
      <c r="AH85" s="36"/>
      <c r="AI85" s="36"/>
      <c r="AJ85" s="36"/>
      <c r="AK85" s="36"/>
      <c r="AL85" s="36"/>
      <c r="AM85" s="36"/>
      <c r="AN85" s="36"/>
      <c r="AO85"/>
      <c r="AP85"/>
    </row>
    <row r="86" spans="1:42" s="48" customFormat="1" ht="15.75" customHeight="1">
      <c r="A86" s="16" t="s">
        <v>3</v>
      </c>
      <c r="B86" s="15" t="str">
        <f>VLOOKUP(ROUND((MOD((INT(B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D</v>
      </c>
      <c r="C86" s="15" t="str">
        <f>VLOOKUP(ROUND((MOD((INT(C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D</v>
      </c>
      <c r="D86" s="15" t="str">
        <f>VLOOKUP(ROUND((MOD((INT(D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D</v>
      </c>
      <c r="E86" s="15" t="str">
        <f>VLOOKUP(ROUND((MOD((INT(E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A</v>
      </c>
      <c r="F86" s="15" t="str">
        <f>VLOOKUP(ROUND((MOD((INT(F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A</v>
      </c>
      <c r="G86" s="15" t="str">
        <f>VLOOKUP(ROUND((MOD((INT(G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C</v>
      </c>
      <c r="H86" s="15" t="str">
        <f>VLOOKUP(ROUND((MOD((INT(H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C</v>
      </c>
      <c r="I86" s="15" t="str">
        <f>VLOOKUP(ROUND((MOD((INT(I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B</v>
      </c>
      <c r="J86" s="15" t="str">
        <f>VLOOKUP(ROUND((MOD((INT(J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B</v>
      </c>
      <c r="K86" s="15" t="str">
        <f>VLOOKUP(ROUND((MOD((INT(K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B</v>
      </c>
      <c r="L86" s="15" t="str">
        <f>VLOOKUP(ROUND((MOD((INT(L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D</v>
      </c>
      <c r="M86" s="15" t="str">
        <f>VLOOKUP(ROUND((MOD((INT(M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D</v>
      </c>
      <c r="N86" s="15" t="str">
        <f>VLOOKUP(ROUND((MOD((INT(N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A</v>
      </c>
      <c r="O86" s="15" t="str">
        <f>VLOOKUP(ROUND((MOD((INT(O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A</v>
      </c>
      <c r="P86" s="15" t="str">
        <f>VLOOKUP(ROUND((MOD((INT(P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C</v>
      </c>
      <c r="Q86" s="15" t="str">
        <f>VLOOKUP(ROUND((MOD((INT(Q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C</v>
      </c>
      <c r="R86" s="15" t="str">
        <f>VLOOKUP(ROUND((MOD((INT(R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C</v>
      </c>
      <c r="S86" s="15" t="str">
        <f>VLOOKUP(ROUND((MOD((INT(S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B</v>
      </c>
      <c r="T86" s="15" t="str">
        <f>VLOOKUP(ROUND((MOD((INT(T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B</v>
      </c>
      <c r="U86" s="15" t="str">
        <f>VLOOKUP(ROUND((MOD((INT(U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D</v>
      </c>
      <c r="V86" s="15" t="str">
        <f>VLOOKUP(ROUND((MOD((INT(V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D</v>
      </c>
      <c r="W86" s="15" t="str">
        <f>VLOOKUP(ROUND((MOD((INT(W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A</v>
      </c>
      <c r="X86" s="15" t="str">
        <f>VLOOKUP(ROUND((MOD((INT(X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A</v>
      </c>
      <c r="Y86" s="15" t="str">
        <f>VLOOKUP(ROUND((MOD((INT(Y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A</v>
      </c>
      <c r="Z86" s="15" t="str">
        <f>VLOOKUP(ROUND((MOD((INT(Z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C</v>
      </c>
      <c r="AA86" s="15" t="str">
        <f>VLOOKUP(ROUND((MOD((INT(AA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C</v>
      </c>
      <c r="AB86" s="15" t="str">
        <f>VLOOKUP(ROUND((MOD((INT(AB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B</v>
      </c>
      <c r="AC86" s="15" t="str">
        <f>VLOOKUP(ROUND((MOD((INT(AC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B</v>
      </c>
      <c r="AD86" s="15" t="str">
        <f>VLOOKUP(ROUND((MOD((INT(AD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D</v>
      </c>
      <c r="AE86" s="15" t="str">
        <f>VLOOKUP(ROUND((MOD((INT(AE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D</v>
      </c>
      <c r="AF86" s="15" t="str">
        <f>VLOOKUP(ROUND((MOD((INT(AF$84)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86="Jour",2,3))</f>
        <v>D</v>
      </c>
      <c r="AG86" s="36"/>
      <c r="AH86" s="36"/>
      <c r="AI86" s="36"/>
      <c r="AJ86" s="36"/>
      <c r="AK86" s="36"/>
      <c r="AL86" s="36"/>
      <c r="AM86" s="36"/>
      <c r="AN86" s="36"/>
      <c r="AO86"/>
      <c r="AP86"/>
    </row>
    <row r="87" spans="1:42" s="48" customFormat="1" ht="15.75" customHeight="1">
      <c r="A87" s="19"/>
      <c r="B87" s="19"/>
      <c r="C87" s="19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36"/>
      <c r="AH87" s="36"/>
      <c r="AI87" s="36"/>
      <c r="AJ87" s="36"/>
      <c r="AK87" s="36"/>
      <c r="AL87" s="36"/>
      <c r="AM87" s="36"/>
      <c r="AN87" s="36"/>
      <c r="AO87"/>
      <c r="AP87"/>
    </row>
    <row r="88" spans="1:42" s="48" customFormat="1" ht="15.75" customHeight="1">
      <c r="A88" s="29" t="str">
        <f>TEXT(DATE(AnnéeCivile,ROW()-77,1),"mmmm")</f>
        <v>November</v>
      </c>
      <c r="B88" s="29"/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  <c r="O88" s="29"/>
      <c r="P88" s="29"/>
      <c r="Q88" s="29"/>
      <c r="R88" s="29"/>
      <c r="S88" s="29"/>
      <c r="T88" s="29"/>
      <c r="U88" s="29"/>
      <c r="V88" s="29"/>
      <c r="W88" s="29"/>
      <c r="X88" s="29"/>
      <c r="Y88" s="29"/>
      <c r="Z88" s="29"/>
      <c r="AA88" s="29"/>
      <c r="AB88" s="29"/>
      <c r="AC88" s="29"/>
      <c r="AD88" s="29"/>
      <c r="AE88" s="29"/>
      <c r="AF88" s="29"/>
      <c r="AG88" s="36"/>
      <c r="AH88" s="36"/>
      <c r="AI88" s="36"/>
      <c r="AJ88" s="36"/>
      <c r="AK88" s="36"/>
      <c r="AL88" s="36"/>
      <c r="AM88" s="36"/>
      <c r="AN88" s="36"/>
      <c r="AO88"/>
      <c r="AP88"/>
    </row>
    <row r="89" spans="1:42" s="28" customFormat="1" ht="15.75" customHeight="1">
      <c r="A89" s="27" t="s">
        <v>2</v>
      </c>
      <c r="B89" s="32">
        <f>DATE(AnnéeCivile,MONTH(1&amp;A88),1)</f>
        <v>43405</v>
      </c>
      <c r="C89" s="32">
        <f>B89+1</f>
        <v>43406</v>
      </c>
      <c r="D89" s="32">
        <f t="shared" ref="D89:AE89" si="38">C89+1</f>
        <v>43407</v>
      </c>
      <c r="E89" s="32">
        <f t="shared" si="38"/>
        <v>43408</v>
      </c>
      <c r="F89" s="32">
        <f t="shared" si="38"/>
        <v>43409</v>
      </c>
      <c r="G89" s="32">
        <f t="shared" si="38"/>
        <v>43410</v>
      </c>
      <c r="H89" s="32">
        <f t="shared" si="38"/>
        <v>43411</v>
      </c>
      <c r="I89" s="32">
        <f t="shared" si="38"/>
        <v>43412</v>
      </c>
      <c r="J89" s="32">
        <f t="shared" si="38"/>
        <v>43413</v>
      </c>
      <c r="K89" s="32">
        <f t="shared" si="38"/>
        <v>43414</v>
      </c>
      <c r="L89" s="32">
        <f t="shared" si="38"/>
        <v>43415</v>
      </c>
      <c r="M89" s="32">
        <f t="shared" si="38"/>
        <v>43416</v>
      </c>
      <c r="N89" s="32">
        <f t="shared" si="38"/>
        <v>43417</v>
      </c>
      <c r="O89" s="32">
        <f t="shared" si="38"/>
        <v>43418</v>
      </c>
      <c r="P89" s="32">
        <f t="shared" si="38"/>
        <v>43419</v>
      </c>
      <c r="Q89" s="32">
        <f t="shared" si="38"/>
        <v>43420</v>
      </c>
      <c r="R89" s="32">
        <f t="shared" si="38"/>
        <v>43421</v>
      </c>
      <c r="S89" s="32">
        <f t="shared" si="38"/>
        <v>43422</v>
      </c>
      <c r="T89" s="32">
        <f t="shared" si="38"/>
        <v>43423</v>
      </c>
      <c r="U89" s="32">
        <f t="shared" si="38"/>
        <v>43424</v>
      </c>
      <c r="V89" s="32">
        <f t="shared" si="38"/>
        <v>43425</v>
      </c>
      <c r="W89" s="32">
        <f t="shared" si="38"/>
        <v>43426</v>
      </c>
      <c r="X89" s="32">
        <f t="shared" si="38"/>
        <v>43427</v>
      </c>
      <c r="Y89" s="32">
        <f t="shared" si="38"/>
        <v>43428</v>
      </c>
      <c r="Z89" s="32">
        <f t="shared" si="38"/>
        <v>43429</v>
      </c>
      <c r="AA89" s="32">
        <f t="shared" si="38"/>
        <v>43430</v>
      </c>
      <c r="AB89" s="32">
        <f t="shared" si="38"/>
        <v>43431</v>
      </c>
      <c r="AC89" s="32">
        <f t="shared" si="38"/>
        <v>43432</v>
      </c>
      <c r="AD89" s="32">
        <f t="shared" si="38"/>
        <v>43433</v>
      </c>
      <c r="AE89" s="32">
        <f t="shared" si="38"/>
        <v>43434</v>
      </c>
      <c r="AF89" s="35"/>
      <c r="AG89" s="37"/>
      <c r="AH89" s="37"/>
      <c r="AI89" s="37"/>
      <c r="AJ89" s="37"/>
      <c r="AK89" s="37"/>
      <c r="AL89" s="37"/>
      <c r="AM89" s="37"/>
      <c r="AN89" s="37"/>
    </row>
    <row r="90" spans="1:42" s="48" customFormat="1" ht="15.75" customHeight="1">
      <c r="A90" s="16" t="s">
        <v>1</v>
      </c>
      <c r="B90" s="15" t="str">
        <f>VLOOKUP(ROUND((MOD((INT(B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B</v>
      </c>
      <c r="C90" s="15" t="str">
        <f>VLOOKUP(ROUND((MOD((INT(C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B</v>
      </c>
      <c r="D90" s="15" t="str">
        <f>VLOOKUP(ROUND((MOD((INT(D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D</v>
      </c>
      <c r="E90" s="15" t="str">
        <f>VLOOKUP(ROUND((MOD((INT(E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D</v>
      </c>
      <c r="F90" s="15" t="str">
        <f>VLOOKUP(ROUND((MOD((INT(F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A</v>
      </c>
      <c r="G90" s="15" t="str">
        <f>VLOOKUP(ROUND((MOD((INT(G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A</v>
      </c>
      <c r="H90" s="15" t="str">
        <f>VLOOKUP(ROUND((MOD((INT(H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A</v>
      </c>
      <c r="I90" s="15" t="str">
        <f>VLOOKUP(ROUND((MOD((INT(I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C</v>
      </c>
      <c r="J90" s="15" t="str">
        <f>VLOOKUP(ROUND((MOD((INT(J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C</v>
      </c>
      <c r="K90" s="15" t="str">
        <f>VLOOKUP(ROUND((MOD((INT(K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B</v>
      </c>
      <c r="L90" s="15" t="str">
        <f>VLOOKUP(ROUND((MOD((INT(L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B</v>
      </c>
      <c r="M90" s="15" t="str">
        <f>VLOOKUP(ROUND((MOD((INT(M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D</v>
      </c>
      <c r="N90" s="15" t="str">
        <f>VLOOKUP(ROUND((MOD((INT(N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D</v>
      </c>
      <c r="O90" s="15" t="str">
        <f>VLOOKUP(ROUND((MOD((INT(O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D</v>
      </c>
      <c r="P90" s="15" t="str">
        <f>VLOOKUP(ROUND((MOD((INT(P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A</v>
      </c>
      <c r="Q90" s="15" t="str">
        <f>VLOOKUP(ROUND((MOD((INT(Q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A</v>
      </c>
      <c r="R90" s="15" t="str">
        <f>VLOOKUP(ROUND((MOD((INT(R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C</v>
      </c>
      <c r="S90" s="15" t="str">
        <f>VLOOKUP(ROUND((MOD((INT(S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C</v>
      </c>
      <c r="T90" s="15" t="str">
        <f>VLOOKUP(ROUND((MOD((INT(T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B</v>
      </c>
      <c r="U90" s="15" t="str">
        <f>VLOOKUP(ROUND((MOD((INT(U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B</v>
      </c>
      <c r="V90" s="15" t="str">
        <f>VLOOKUP(ROUND((MOD((INT(V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B</v>
      </c>
      <c r="W90" s="15" t="str">
        <f>VLOOKUP(ROUND((MOD((INT(W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D</v>
      </c>
      <c r="X90" s="15" t="str">
        <f>VLOOKUP(ROUND((MOD((INT(X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D</v>
      </c>
      <c r="Y90" s="15" t="str">
        <f>VLOOKUP(ROUND((MOD((INT(Y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A</v>
      </c>
      <c r="Z90" s="15" t="str">
        <f>VLOOKUP(ROUND((MOD((INT(Z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A</v>
      </c>
      <c r="AA90" s="15" t="str">
        <f>VLOOKUP(ROUND((MOD((INT(AA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C</v>
      </c>
      <c r="AB90" s="15" t="str">
        <f>VLOOKUP(ROUND((MOD((INT(AB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C</v>
      </c>
      <c r="AC90" s="15" t="str">
        <f>VLOOKUP(ROUND((MOD((INT(AC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C</v>
      </c>
      <c r="AD90" s="15" t="str">
        <f>VLOOKUP(ROUND((MOD((INT(AD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B</v>
      </c>
      <c r="AE90" s="15" t="str">
        <f>VLOOKUP(ROUND((MOD((INT(AE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90="Jour",2,3))</f>
        <v>B</v>
      </c>
      <c r="AF90" s="15"/>
      <c r="AG90" s="36"/>
      <c r="AH90" s="36"/>
      <c r="AI90" s="36"/>
      <c r="AJ90" s="36"/>
      <c r="AK90" s="36"/>
      <c r="AL90" s="36"/>
      <c r="AM90" s="36"/>
      <c r="AN90" s="36"/>
      <c r="AO90"/>
      <c r="AP90"/>
    </row>
    <row r="91" spans="1:42" s="48" customFormat="1" ht="15.75" customHeight="1">
      <c r="A91" s="16" t="s">
        <v>3</v>
      </c>
      <c r="B91" s="15" t="str">
        <f>VLOOKUP(ROUND((MOD((INT(B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A</v>
      </c>
      <c r="C91" s="15" t="str">
        <f>VLOOKUP(ROUND((MOD((INT(C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A</v>
      </c>
      <c r="D91" s="15" t="str">
        <f>VLOOKUP(ROUND((MOD((INT(D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C</v>
      </c>
      <c r="E91" s="15" t="str">
        <f>VLOOKUP(ROUND((MOD((INT(E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C</v>
      </c>
      <c r="F91" s="15" t="str">
        <f>VLOOKUP(ROUND((MOD((INT(F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B</v>
      </c>
      <c r="G91" s="15" t="str">
        <f>VLOOKUP(ROUND((MOD((INT(G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B</v>
      </c>
      <c r="H91" s="15" t="str">
        <f>VLOOKUP(ROUND((MOD((INT(H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B</v>
      </c>
      <c r="I91" s="15" t="str">
        <f>VLOOKUP(ROUND((MOD((INT(I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D</v>
      </c>
      <c r="J91" s="15" t="str">
        <f>VLOOKUP(ROUND((MOD((INT(J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D</v>
      </c>
      <c r="K91" s="15" t="str">
        <f>VLOOKUP(ROUND((MOD((INT(K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A</v>
      </c>
      <c r="L91" s="15" t="str">
        <f>VLOOKUP(ROUND((MOD((INT(L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A</v>
      </c>
      <c r="M91" s="15" t="str">
        <f>VLOOKUP(ROUND((MOD((INT(M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C</v>
      </c>
      <c r="N91" s="15" t="str">
        <f>VLOOKUP(ROUND((MOD((INT(N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C</v>
      </c>
      <c r="O91" s="15" t="str">
        <f>VLOOKUP(ROUND((MOD((INT(O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C</v>
      </c>
      <c r="P91" s="15" t="str">
        <f>VLOOKUP(ROUND((MOD((INT(P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B</v>
      </c>
      <c r="Q91" s="15" t="str">
        <f>VLOOKUP(ROUND((MOD((INT(Q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B</v>
      </c>
      <c r="R91" s="15" t="str">
        <f>VLOOKUP(ROUND((MOD((INT(R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D</v>
      </c>
      <c r="S91" s="15" t="str">
        <f>VLOOKUP(ROUND((MOD((INT(S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D</v>
      </c>
      <c r="T91" s="15" t="str">
        <f>VLOOKUP(ROUND((MOD((INT(T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A</v>
      </c>
      <c r="U91" s="15" t="str">
        <f>VLOOKUP(ROUND((MOD((INT(U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A</v>
      </c>
      <c r="V91" s="15" t="str">
        <f>VLOOKUP(ROUND((MOD((INT(V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A</v>
      </c>
      <c r="W91" s="15" t="str">
        <f>VLOOKUP(ROUND((MOD((INT(W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C</v>
      </c>
      <c r="X91" s="15" t="str">
        <f>VLOOKUP(ROUND((MOD((INT(X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C</v>
      </c>
      <c r="Y91" s="15" t="str">
        <f>VLOOKUP(ROUND((MOD((INT(Y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B</v>
      </c>
      <c r="Z91" s="15" t="str">
        <f>VLOOKUP(ROUND((MOD((INT(Z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B</v>
      </c>
      <c r="AA91" s="15" t="str">
        <f>VLOOKUP(ROUND((MOD((INT(AA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D</v>
      </c>
      <c r="AB91" s="15" t="str">
        <f>VLOOKUP(ROUND((MOD((INT(AB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D</v>
      </c>
      <c r="AC91" s="15" t="str">
        <f>VLOOKUP(ROUND((MOD((INT(AC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D</v>
      </c>
      <c r="AD91" s="15" t="str">
        <f>VLOOKUP(ROUND((MOD((INT(AD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A</v>
      </c>
      <c r="AE91" s="15" t="str">
        <f>VLOOKUP(ROUND((MOD((INT(AE$89)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91="Jour",2,3))</f>
        <v>A</v>
      </c>
      <c r="AF91" s="15"/>
      <c r="AG91" s="36"/>
      <c r="AH91" s="36"/>
      <c r="AI91" s="36"/>
      <c r="AJ91" s="36"/>
      <c r="AK91" s="36"/>
      <c r="AL91" s="36"/>
      <c r="AM91" s="36"/>
      <c r="AN91" s="36"/>
      <c r="AO91"/>
      <c r="AP91"/>
    </row>
    <row r="92" spans="1:42" s="48" customFormat="1" ht="15.75" customHeight="1">
      <c r="A92" s="20"/>
      <c r="B92" s="19"/>
      <c r="C92" s="19"/>
      <c r="D92" s="19"/>
      <c r="E92" s="19"/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36"/>
      <c r="AH92" s="36"/>
      <c r="AI92" s="36"/>
      <c r="AJ92" s="36"/>
      <c r="AK92" s="36"/>
      <c r="AL92" s="36"/>
      <c r="AM92" s="36"/>
      <c r="AN92" s="36"/>
      <c r="AO92"/>
      <c r="AP92"/>
    </row>
    <row r="93" spans="1:42" s="48" customFormat="1" ht="15.75" customHeight="1">
      <c r="A93" s="29" t="str">
        <f>TEXT(DATE(AnnéeCivile,ROW()-81,1),"mmmm")</f>
        <v>December</v>
      </c>
      <c r="B93" s="29"/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  <c r="AC93" s="29"/>
      <c r="AD93" s="29"/>
      <c r="AE93" s="29"/>
      <c r="AF93" s="29"/>
      <c r="AG93" s="36"/>
      <c r="AH93" s="36"/>
      <c r="AI93" s="36"/>
      <c r="AJ93" s="36"/>
      <c r="AK93" s="36"/>
      <c r="AL93" s="36"/>
      <c r="AM93" s="36"/>
      <c r="AN93" s="36"/>
      <c r="AO93"/>
      <c r="AP93"/>
    </row>
    <row r="94" spans="1:42" s="28" customFormat="1" ht="15.75" customHeight="1">
      <c r="A94" s="27" t="s">
        <v>2</v>
      </c>
      <c r="B94" s="32">
        <f>DATE(AnnéeCivile,MONTH(1&amp;A93),1)</f>
        <v>43435</v>
      </c>
      <c r="C94" s="32">
        <f>B94+1</f>
        <v>43436</v>
      </c>
      <c r="D94" s="32">
        <f t="shared" ref="D94:AF94" si="39">C94+1</f>
        <v>43437</v>
      </c>
      <c r="E94" s="32">
        <f t="shared" si="39"/>
        <v>43438</v>
      </c>
      <c r="F94" s="32">
        <f t="shared" si="39"/>
        <v>43439</v>
      </c>
      <c r="G94" s="32">
        <f t="shared" si="39"/>
        <v>43440</v>
      </c>
      <c r="H94" s="32">
        <f t="shared" si="39"/>
        <v>43441</v>
      </c>
      <c r="I94" s="32">
        <f t="shared" si="39"/>
        <v>43442</v>
      </c>
      <c r="J94" s="32">
        <f t="shared" si="39"/>
        <v>43443</v>
      </c>
      <c r="K94" s="32">
        <f t="shared" si="39"/>
        <v>43444</v>
      </c>
      <c r="L94" s="32">
        <f t="shared" si="39"/>
        <v>43445</v>
      </c>
      <c r="M94" s="32">
        <f t="shared" si="39"/>
        <v>43446</v>
      </c>
      <c r="N94" s="32">
        <f t="shared" si="39"/>
        <v>43447</v>
      </c>
      <c r="O94" s="32">
        <f t="shared" si="39"/>
        <v>43448</v>
      </c>
      <c r="P94" s="32">
        <f t="shared" si="39"/>
        <v>43449</v>
      </c>
      <c r="Q94" s="32">
        <f t="shared" si="39"/>
        <v>43450</v>
      </c>
      <c r="R94" s="32">
        <f t="shared" si="39"/>
        <v>43451</v>
      </c>
      <c r="S94" s="32">
        <f t="shared" si="39"/>
        <v>43452</v>
      </c>
      <c r="T94" s="32">
        <f t="shared" si="39"/>
        <v>43453</v>
      </c>
      <c r="U94" s="32">
        <f t="shared" si="39"/>
        <v>43454</v>
      </c>
      <c r="V94" s="32">
        <f t="shared" si="39"/>
        <v>43455</v>
      </c>
      <c r="W94" s="32">
        <f t="shared" si="39"/>
        <v>43456</v>
      </c>
      <c r="X94" s="32">
        <f t="shared" si="39"/>
        <v>43457</v>
      </c>
      <c r="Y94" s="32">
        <f t="shared" si="39"/>
        <v>43458</v>
      </c>
      <c r="Z94" s="32">
        <f t="shared" si="39"/>
        <v>43459</v>
      </c>
      <c r="AA94" s="32">
        <f t="shared" si="39"/>
        <v>43460</v>
      </c>
      <c r="AB94" s="32">
        <f t="shared" si="39"/>
        <v>43461</v>
      </c>
      <c r="AC94" s="32">
        <f t="shared" si="39"/>
        <v>43462</v>
      </c>
      <c r="AD94" s="32">
        <f t="shared" si="39"/>
        <v>43463</v>
      </c>
      <c r="AE94" s="32">
        <f t="shared" si="39"/>
        <v>43464</v>
      </c>
      <c r="AF94" s="32">
        <f t="shared" si="39"/>
        <v>43465</v>
      </c>
      <c r="AG94" s="37"/>
      <c r="AH94" s="37"/>
      <c r="AI94" s="37"/>
      <c r="AJ94" s="37"/>
      <c r="AK94" s="37"/>
      <c r="AL94" s="37"/>
      <c r="AM94" s="37"/>
      <c r="AN94" s="37"/>
    </row>
    <row r="95" spans="1:42" s="48" customFormat="1" ht="15.75" customHeight="1">
      <c r="A95" s="16" t="s">
        <v>1</v>
      </c>
      <c r="B95" s="15" t="str">
        <f>VLOOKUP(ROUND((MOD((INT(B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D</v>
      </c>
      <c r="C95" s="15" t="str">
        <f>VLOOKUP(ROUND((MOD((INT(C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D</v>
      </c>
      <c r="D95" s="15" t="str">
        <f>VLOOKUP(ROUND((MOD((INT(D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A</v>
      </c>
      <c r="E95" s="15" t="str">
        <f>VLOOKUP(ROUND((MOD((INT(E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A</v>
      </c>
      <c r="F95" s="15" t="str">
        <f>VLOOKUP(ROUND((MOD((INT(F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A</v>
      </c>
      <c r="G95" s="15" t="str">
        <f>VLOOKUP(ROUND((MOD((INT(G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C</v>
      </c>
      <c r="H95" s="15" t="str">
        <f>VLOOKUP(ROUND((MOD((INT(H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C</v>
      </c>
      <c r="I95" s="15" t="str">
        <f>VLOOKUP(ROUND((MOD((INT(I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B</v>
      </c>
      <c r="J95" s="15" t="str">
        <f>VLOOKUP(ROUND((MOD((INT(J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B</v>
      </c>
      <c r="K95" s="15" t="str">
        <f>VLOOKUP(ROUND((MOD((INT(K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D</v>
      </c>
      <c r="L95" s="15" t="str">
        <f>VLOOKUP(ROUND((MOD((INT(L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D</v>
      </c>
      <c r="M95" s="15" t="str">
        <f>VLOOKUP(ROUND((MOD((INT(M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D</v>
      </c>
      <c r="N95" s="15" t="str">
        <f>VLOOKUP(ROUND((MOD((INT(N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A</v>
      </c>
      <c r="O95" s="15" t="str">
        <f>VLOOKUP(ROUND((MOD((INT(O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A</v>
      </c>
      <c r="P95" s="15" t="str">
        <f>VLOOKUP(ROUND((MOD((INT(P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C</v>
      </c>
      <c r="Q95" s="15" t="str">
        <f>VLOOKUP(ROUND((MOD((INT(Q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C</v>
      </c>
      <c r="R95" s="15" t="str">
        <f>VLOOKUP(ROUND((MOD((INT(R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B</v>
      </c>
      <c r="S95" s="15" t="str">
        <f>VLOOKUP(ROUND((MOD((INT(S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B</v>
      </c>
      <c r="T95" s="15" t="str">
        <f>VLOOKUP(ROUND((MOD((INT(T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B</v>
      </c>
      <c r="U95" s="15" t="str">
        <f>VLOOKUP(ROUND((MOD((INT(U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D</v>
      </c>
      <c r="V95" s="15" t="str">
        <f>VLOOKUP(ROUND((MOD((INT(V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D</v>
      </c>
      <c r="W95" s="15" t="str">
        <f>VLOOKUP(ROUND((MOD((INT(W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A</v>
      </c>
      <c r="X95" s="15" t="str">
        <f>VLOOKUP(ROUND((MOD((INT(X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A</v>
      </c>
      <c r="Y95" s="15" t="str">
        <f>VLOOKUP(ROUND((MOD((INT(Y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C</v>
      </c>
      <c r="Z95" s="15" t="str">
        <f>VLOOKUP(ROUND((MOD((INT(Z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C</v>
      </c>
      <c r="AA95" s="15" t="str">
        <f>VLOOKUP(ROUND((MOD((INT(AA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C</v>
      </c>
      <c r="AB95" s="15" t="str">
        <f>VLOOKUP(ROUND((MOD((INT(AB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B</v>
      </c>
      <c r="AC95" s="15" t="str">
        <f>VLOOKUP(ROUND((MOD((INT(AC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B</v>
      </c>
      <c r="AD95" s="15" t="str">
        <f>VLOOKUP(ROUND((MOD((INT(AD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D</v>
      </c>
      <c r="AE95" s="15" t="str">
        <f>VLOOKUP(ROUND((MOD((INT(AE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D</v>
      </c>
      <c r="AF95" s="15" t="str">
        <f>VLOOKUP(ROUND((MOD((INT(AF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95="Jour",2,3))</f>
        <v>A</v>
      </c>
      <c r="AG95" s="36"/>
      <c r="AH95" s="36"/>
      <c r="AI95" s="36"/>
      <c r="AJ95" s="36"/>
      <c r="AK95" s="36"/>
      <c r="AL95" s="36"/>
      <c r="AM95" s="36"/>
      <c r="AN95" s="36"/>
      <c r="AO95"/>
      <c r="AP95"/>
    </row>
    <row r="96" spans="1:42" s="48" customFormat="1" ht="15.75" customHeight="1">
      <c r="A96" s="16" t="s">
        <v>3</v>
      </c>
      <c r="B96" s="15" t="str">
        <f>VLOOKUP(ROUND((MOD((INT(B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C</v>
      </c>
      <c r="C96" s="15" t="str">
        <f>VLOOKUP(ROUND((MOD((INT(C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C</v>
      </c>
      <c r="D96" s="15" t="str">
        <f>VLOOKUP(ROUND((MOD((INT(D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B</v>
      </c>
      <c r="E96" s="15" t="str">
        <f>VLOOKUP(ROUND((MOD((INT(E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B</v>
      </c>
      <c r="F96" s="15" t="str">
        <f>VLOOKUP(ROUND((MOD((INT(F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B</v>
      </c>
      <c r="G96" s="15" t="str">
        <f>VLOOKUP(ROUND((MOD((INT(G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D</v>
      </c>
      <c r="H96" s="15" t="str">
        <f>VLOOKUP(ROUND((MOD((INT(H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D</v>
      </c>
      <c r="I96" s="15" t="str">
        <f>VLOOKUP(ROUND((MOD((INT(I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A</v>
      </c>
      <c r="J96" s="15" t="str">
        <f>VLOOKUP(ROUND((MOD((INT(J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A</v>
      </c>
      <c r="K96" s="15" t="str">
        <f>VLOOKUP(ROUND((MOD((INT(K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C</v>
      </c>
      <c r="L96" s="15" t="str">
        <f>VLOOKUP(ROUND((MOD((INT(L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C</v>
      </c>
      <c r="M96" s="15" t="str">
        <f>VLOOKUP(ROUND((MOD((INT(M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C</v>
      </c>
      <c r="N96" s="15" t="str">
        <f>VLOOKUP(ROUND((MOD((INT(N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B</v>
      </c>
      <c r="O96" s="15" t="str">
        <f>VLOOKUP(ROUND((MOD((INT(O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B</v>
      </c>
      <c r="P96" s="15" t="str">
        <f>VLOOKUP(ROUND((MOD((INT(P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D</v>
      </c>
      <c r="Q96" s="15" t="str">
        <f>VLOOKUP(ROUND((MOD((INT(Q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D</v>
      </c>
      <c r="R96" s="15" t="str">
        <f>VLOOKUP(ROUND((MOD((INT(R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A</v>
      </c>
      <c r="S96" s="15" t="str">
        <f>VLOOKUP(ROUND((MOD((INT(S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A</v>
      </c>
      <c r="T96" s="15" t="str">
        <f>VLOOKUP(ROUND((MOD((INT(T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A</v>
      </c>
      <c r="U96" s="15" t="str">
        <f>VLOOKUP(ROUND((MOD((INT(U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C</v>
      </c>
      <c r="V96" s="15" t="str">
        <f>VLOOKUP(ROUND((MOD((INT(V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C</v>
      </c>
      <c r="W96" s="15" t="str">
        <f>VLOOKUP(ROUND((MOD((INT(W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B</v>
      </c>
      <c r="X96" s="15" t="str">
        <f>VLOOKUP(ROUND((MOD((INT(X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B</v>
      </c>
      <c r="Y96" s="15" t="str">
        <f>VLOOKUP(ROUND((MOD((INT(Y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D</v>
      </c>
      <c r="Z96" s="15" t="str">
        <f>VLOOKUP(ROUND((MOD((INT(Z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D</v>
      </c>
      <c r="AA96" s="15" t="str">
        <f>VLOOKUP(ROUND((MOD((INT(AA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D</v>
      </c>
      <c r="AB96" s="15" t="str">
        <f>VLOOKUP(ROUND((MOD((INT(AB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A</v>
      </c>
      <c r="AC96" s="15" t="str">
        <f>VLOOKUP(ROUND((MOD((INT(AC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A</v>
      </c>
      <c r="AD96" s="15" t="str">
        <f>VLOOKUP(ROUND((MOD((INT(AD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C</v>
      </c>
      <c r="AE96" s="15" t="str">
        <f>VLOOKUP(ROUND((MOD((INT(AE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C</v>
      </c>
      <c r="AF96" s="15" t="str">
        <f>VLOOKUP(ROUND((MOD((INT(AF$94)-$C$36)/28,1)*28)+1,0)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IF($A96="Jour",2,3))</f>
        <v>B</v>
      </c>
      <c r="AG96" s="36"/>
      <c r="AH96" s="36"/>
      <c r="AI96" s="36"/>
      <c r="AJ96" s="36"/>
      <c r="AK96" s="36"/>
      <c r="AL96" s="36"/>
      <c r="AM96" s="36"/>
      <c r="AN96" s="36"/>
      <c r="AO96"/>
      <c r="AP96"/>
    </row>
  </sheetData>
  <conditionalFormatting sqref="B9:H14">
    <cfRule type="expression" dxfId="19" priority="126">
      <formula>MONTH(B9)&lt;&gt;MONTH($B$11)</formula>
    </cfRule>
  </conditionalFormatting>
  <conditionalFormatting sqref="J9:P14 AG44:AM47 AG39:AM39 AG49:AM49 AG54:AM54 AG59:AM59 AG64:AM64 AG69:AM69 AG74:AM74 AG79:AM79 AG84:AM84 AG89:AM89 AG94:AM94">
    <cfRule type="expression" dxfId="18" priority="125">
      <formula>MONTH(J9)&lt;&gt;MONTH($J$11)</formula>
    </cfRule>
  </conditionalFormatting>
  <conditionalFormatting sqref="R9:X14">
    <cfRule type="expression" dxfId="17" priority="124">
      <formula>MONTH(R9)&lt;&gt;MONTH($R$11)</formula>
    </cfRule>
  </conditionalFormatting>
  <conditionalFormatting sqref="Z9:AF14">
    <cfRule type="expression" dxfId="16" priority="123">
      <formula>MONTH(Z9)&lt;&gt;MONTH($Z$11)</formula>
    </cfRule>
  </conditionalFormatting>
  <conditionalFormatting sqref="B18:H23">
    <cfRule type="expression" dxfId="15" priority="122">
      <formula>MONTH(B18)&lt;&gt;MONTH($B$20)</formula>
    </cfRule>
  </conditionalFormatting>
  <conditionalFormatting sqref="J18:P23">
    <cfRule type="expression" dxfId="14" priority="121">
      <formula>MONTH(J18)&lt;&gt;MONTH($J$20)</formula>
    </cfRule>
  </conditionalFormatting>
  <conditionalFormatting sqref="R18:X23">
    <cfRule type="expression" dxfId="13" priority="120">
      <formula>MONTH(R18)&lt;&gt;MONTH($R$20)</formula>
    </cfRule>
  </conditionalFormatting>
  <conditionalFormatting sqref="Z18:AF23">
    <cfRule type="expression" dxfId="12" priority="119">
      <formula>MONTH(Z18)&lt;&gt;MONTH($Z$20)</formula>
    </cfRule>
  </conditionalFormatting>
  <conditionalFormatting sqref="B27:H32">
    <cfRule type="expression" dxfId="11" priority="118">
      <formula>MONTH(B27)&lt;&gt;MONTH($B$29)</formula>
    </cfRule>
  </conditionalFormatting>
  <conditionalFormatting sqref="J27:P32">
    <cfRule type="expression" dxfId="10" priority="117">
      <formula>MONTH(J27)&lt;&gt;MONTH($J$29)</formula>
    </cfRule>
  </conditionalFormatting>
  <conditionalFormatting sqref="R27:X32">
    <cfRule type="expression" dxfId="9" priority="116">
      <formula>MONTH(R27)&lt;&gt;MONTH($R$29)</formula>
    </cfRule>
  </conditionalFormatting>
  <conditionalFormatting sqref="Z27:AF32">
    <cfRule type="expression" dxfId="8" priority="115">
      <formula>MONTH(Z27)&lt;&gt;MONTH($Z$29)</formula>
    </cfRule>
  </conditionalFormatting>
  <conditionalFormatting sqref="A93:AF93 R35:AF96 C39:AF41 A88:AF88 A83:AF83 A78:AF78 A73:AF73 A68:AF68 A63:AF63 A58:AF58 A48:AF49 A38:AF39 A43:AF44 A53:AF54 B50:AF51 B40:AF41 B45:AD46 A35:D96 C95:AF96 C90:AE91 C85:AF86 C80:AE81 C75:AF76 C70:AF71 C65:AE66 C60:AF61 B55:AE56 E34:Q96 R34:AE34 AQ39:XFD39 A49:XFD49 A54:XFD54 A59:XFD59 A69:XFD69 A74:XFD74 A84:XFD84 A94:XFD94 AG44:XFD44 A64:XFD64 A79:XFD79 A89:XFD89 AG39:AM39">
    <cfRule type="endsWith" dxfId="7" priority="108" operator="endsWith" text="D">
      <formula>RIGHT(A34,LEN("D"))="D"</formula>
    </cfRule>
    <cfRule type="endsWith" dxfId="6" priority="109" operator="endsWith" text="C">
      <formula>RIGHT(A34,LEN("C"))="C"</formula>
    </cfRule>
    <cfRule type="endsWith" dxfId="5" priority="110" operator="endsWith" text="B">
      <formula>RIGHT(A34,LEN("B"))="B"</formula>
    </cfRule>
    <cfRule type="endsWith" dxfId="4" priority="111" operator="endsWith" text="A">
      <formula>RIGHT(A34,LEN("A"))="A"</formula>
    </cfRule>
  </conditionalFormatting>
  <printOptions horizontalCentered="1"/>
  <pageMargins left="0.25" right="0.25" top="0.5" bottom="0.5" header="0.3" footer="0.3"/>
  <pageSetup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C29"/>
  <sheetViews>
    <sheetView workbookViewId="0"/>
  </sheetViews>
  <sheetFormatPr defaultRowHeight="20.25"/>
  <cols>
    <col min="1" max="1" width="4.85546875" style="23" bestFit="1" customWidth="1"/>
    <col min="2" max="2" width="4.42578125" style="23" bestFit="1" customWidth="1"/>
    <col min="3" max="3" width="4.28515625" style="23" bestFit="1" customWidth="1"/>
    <col min="4" max="16384" width="9.140625" style="23"/>
  </cols>
  <sheetData>
    <row r="1" spans="1:3">
      <c r="A1" s="39" t="s">
        <v>16</v>
      </c>
      <c r="B1" s="39" t="s">
        <v>1</v>
      </c>
      <c r="C1" s="39" t="s">
        <v>3</v>
      </c>
    </row>
    <row r="2" spans="1:3">
      <c r="A2" s="38">
        <f>ROW()-1</f>
        <v>1</v>
      </c>
      <c r="B2" s="15" t="s">
        <v>12</v>
      </c>
      <c r="C2" s="15" t="s">
        <v>13</v>
      </c>
    </row>
    <row r="3" spans="1:3">
      <c r="A3" s="38">
        <f t="shared" ref="A3:A29" si="0">ROW()-1</f>
        <v>2</v>
      </c>
      <c r="B3" s="15" t="s">
        <v>12</v>
      </c>
      <c r="C3" s="15" t="s">
        <v>13</v>
      </c>
    </row>
    <row r="4" spans="1:3">
      <c r="A4" s="38">
        <f t="shared" si="0"/>
        <v>3</v>
      </c>
      <c r="B4" s="15" t="s">
        <v>12</v>
      </c>
      <c r="C4" s="15" t="s">
        <v>13</v>
      </c>
    </row>
    <row r="5" spans="1:3">
      <c r="A5" s="38">
        <f t="shared" si="0"/>
        <v>4</v>
      </c>
      <c r="B5" s="15" t="s">
        <v>14</v>
      </c>
      <c r="C5" s="15" t="s">
        <v>15</v>
      </c>
    </row>
    <row r="6" spans="1:3">
      <c r="A6" s="38">
        <f t="shared" si="0"/>
        <v>5</v>
      </c>
      <c r="B6" s="15" t="s">
        <v>14</v>
      </c>
      <c r="C6" s="15" t="s">
        <v>15</v>
      </c>
    </row>
    <row r="7" spans="1:3">
      <c r="A7" s="38">
        <f t="shared" si="0"/>
        <v>6</v>
      </c>
      <c r="B7" s="15" t="s">
        <v>13</v>
      </c>
      <c r="C7" s="15" t="s">
        <v>12</v>
      </c>
    </row>
    <row r="8" spans="1:3">
      <c r="A8" s="38">
        <f t="shared" si="0"/>
        <v>7</v>
      </c>
      <c r="B8" s="15" t="s">
        <v>13</v>
      </c>
      <c r="C8" s="15" t="s">
        <v>12</v>
      </c>
    </row>
    <row r="9" spans="1:3">
      <c r="A9" s="38">
        <f t="shared" si="0"/>
        <v>8</v>
      </c>
      <c r="B9" s="15" t="s">
        <v>15</v>
      </c>
      <c r="C9" s="15" t="s">
        <v>14</v>
      </c>
    </row>
    <row r="10" spans="1:3">
      <c r="A10" s="38">
        <f t="shared" si="0"/>
        <v>9</v>
      </c>
      <c r="B10" s="15" t="s">
        <v>15</v>
      </c>
      <c r="C10" s="15" t="s">
        <v>14</v>
      </c>
    </row>
    <row r="11" spans="1:3">
      <c r="A11" s="38">
        <f t="shared" si="0"/>
        <v>10</v>
      </c>
      <c r="B11" s="15" t="s">
        <v>15</v>
      </c>
      <c r="C11" s="15" t="s">
        <v>14</v>
      </c>
    </row>
    <row r="12" spans="1:3">
      <c r="A12" s="38">
        <f t="shared" si="0"/>
        <v>11</v>
      </c>
      <c r="B12" s="15" t="s">
        <v>12</v>
      </c>
      <c r="C12" s="15" t="s">
        <v>13</v>
      </c>
    </row>
    <row r="13" spans="1:3">
      <c r="A13" s="38">
        <f t="shared" si="0"/>
        <v>12</v>
      </c>
      <c r="B13" s="15" t="s">
        <v>12</v>
      </c>
      <c r="C13" s="15" t="s">
        <v>13</v>
      </c>
    </row>
    <row r="14" spans="1:3">
      <c r="A14" s="38">
        <f t="shared" si="0"/>
        <v>13</v>
      </c>
      <c r="B14" s="15" t="s">
        <v>14</v>
      </c>
      <c r="C14" s="15" t="s">
        <v>15</v>
      </c>
    </row>
    <row r="15" spans="1:3">
      <c r="A15" s="38">
        <f t="shared" si="0"/>
        <v>14</v>
      </c>
      <c r="B15" s="15" t="s">
        <v>14</v>
      </c>
      <c r="C15" s="15" t="s">
        <v>15</v>
      </c>
    </row>
    <row r="16" spans="1:3">
      <c r="A16" s="38">
        <f t="shared" si="0"/>
        <v>15</v>
      </c>
      <c r="B16" s="15" t="s">
        <v>13</v>
      </c>
      <c r="C16" s="15" t="s">
        <v>12</v>
      </c>
    </row>
    <row r="17" spans="1:3">
      <c r="A17" s="38">
        <f t="shared" si="0"/>
        <v>16</v>
      </c>
      <c r="B17" s="15" t="s">
        <v>13</v>
      </c>
      <c r="C17" s="15" t="s">
        <v>12</v>
      </c>
    </row>
    <row r="18" spans="1:3">
      <c r="A18" s="38">
        <f t="shared" si="0"/>
        <v>17</v>
      </c>
      <c r="B18" s="15" t="s">
        <v>13</v>
      </c>
      <c r="C18" s="15" t="s">
        <v>12</v>
      </c>
    </row>
    <row r="19" spans="1:3">
      <c r="A19" s="38">
        <f t="shared" si="0"/>
        <v>18</v>
      </c>
      <c r="B19" s="15" t="s">
        <v>15</v>
      </c>
      <c r="C19" s="15" t="s">
        <v>14</v>
      </c>
    </row>
    <row r="20" spans="1:3">
      <c r="A20" s="38">
        <f t="shared" si="0"/>
        <v>19</v>
      </c>
      <c r="B20" s="15" t="s">
        <v>15</v>
      </c>
      <c r="C20" s="15" t="s">
        <v>14</v>
      </c>
    </row>
    <row r="21" spans="1:3">
      <c r="A21" s="38">
        <f t="shared" si="0"/>
        <v>20</v>
      </c>
      <c r="B21" s="15" t="s">
        <v>12</v>
      </c>
      <c r="C21" s="15" t="s">
        <v>13</v>
      </c>
    </row>
    <row r="22" spans="1:3">
      <c r="A22" s="38">
        <f t="shared" si="0"/>
        <v>21</v>
      </c>
      <c r="B22" s="15" t="s">
        <v>12</v>
      </c>
      <c r="C22" s="15" t="s">
        <v>13</v>
      </c>
    </row>
    <row r="23" spans="1:3">
      <c r="A23" s="38">
        <f t="shared" si="0"/>
        <v>22</v>
      </c>
      <c r="B23" s="15" t="s">
        <v>14</v>
      </c>
      <c r="C23" s="15" t="s">
        <v>15</v>
      </c>
    </row>
    <row r="24" spans="1:3">
      <c r="A24" s="38">
        <f t="shared" si="0"/>
        <v>23</v>
      </c>
      <c r="B24" s="15" t="s">
        <v>14</v>
      </c>
      <c r="C24" s="15" t="s">
        <v>15</v>
      </c>
    </row>
    <row r="25" spans="1:3">
      <c r="A25" s="38">
        <f t="shared" si="0"/>
        <v>24</v>
      </c>
      <c r="B25" s="15" t="s">
        <v>14</v>
      </c>
      <c r="C25" s="15" t="s">
        <v>15</v>
      </c>
    </row>
    <row r="26" spans="1:3">
      <c r="A26" s="38">
        <f t="shared" si="0"/>
        <v>25</v>
      </c>
      <c r="B26" s="15" t="s">
        <v>13</v>
      </c>
      <c r="C26" s="15" t="s">
        <v>12</v>
      </c>
    </row>
    <row r="27" spans="1:3">
      <c r="A27" s="38">
        <f t="shared" si="0"/>
        <v>26</v>
      </c>
      <c r="B27" s="15" t="s">
        <v>13</v>
      </c>
      <c r="C27" s="15" t="s">
        <v>12</v>
      </c>
    </row>
    <row r="28" spans="1:3">
      <c r="A28" s="38">
        <f t="shared" si="0"/>
        <v>27</v>
      </c>
      <c r="B28" s="15" t="s">
        <v>15</v>
      </c>
      <c r="C28" s="15" t="s">
        <v>14</v>
      </c>
    </row>
    <row r="29" spans="1:3">
      <c r="A29" s="38">
        <f t="shared" si="0"/>
        <v>28</v>
      </c>
      <c r="B29" s="15" t="s">
        <v>15</v>
      </c>
      <c r="C29" s="15" t="s">
        <v>14</v>
      </c>
    </row>
  </sheetData>
  <conditionalFormatting sqref="B2:C29">
    <cfRule type="endsWith" dxfId="3" priority="1" operator="endsWith" text="D">
      <formula>RIGHT(B2,LEN("D"))="D"</formula>
    </cfRule>
    <cfRule type="endsWith" dxfId="2" priority="2" operator="endsWith" text="C">
      <formula>RIGHT(B2,LEN("C"))="C"</formula>
    </cfRule>
    <cfRule type="endsWith" dxfId="1" priority="3" operator="endsWith" text="B">
      <formula>RIGHT(B2,LEN("B"))="B"</formula>
    </cfRule>
    <cfRule type="endsWith" dxfId="0" priority="4" operator="endsWith" text="A">
      <formula>RIGHT(B2,LEN("A"))="A"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072045A8-0FDC-48F8-B05A-E3F8F8E74ED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Calendrier Année complète</vt:lpstr>
      <vt:lpstr>Cycle</vt:lpstr>
      <vt:lpstr>AnnéeCivile</vt:lpstr>
      <vt:lpstr>DébutSemaine</vt:lpstr>
      <vt:lpstr>'Calendrier Année complète'!Print_Area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Bisson, Sacha</dc:creator>
  <cp:keywords/>
  <cp:lastModifiedBy>Carim</cp:lastModifiedBy>
  <dcterms:created xsi:type="dcterms:W3CDTF">2017-11-28T17:09:25Z</dcterms:created>
  <dcterms:modified xsi:type="dcterms:W3CDTF">2018-01-06T14:32:56Z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TC034274599991</vt:lpwstr>
  </property>
</Properties>
</file>